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питание\2023-2024\"/>
    </mc:Choice>
  </mc:AlternateContent>
  <bookViews>
    <workbookView xWindow="0" yWindow="0" windowWidth="21600" windowHeight="9030" tabRatio="500"/>
  </bookViews>
  <sheets>
    <sheet name="зима  2023 5-11 СЭС СОГЛАСОВАНО" sheetId="1" r:id="rId1"/>
    <sheet name="зима 2023 1-4 кл_СЭС СОГЛАСОВАН" sheetId="2" r:id="rId2"/>
  </sheets>
  <definedNames>
    <definedName name="Print_Area_0_0" localSheetId="0">'зима  2023 5-11 СЭС СОГЛАСОВАНО'!$C$293:$C$295</definedName>
    <definedName name="_xlnm.Print_Area" localSheetId="0">'зима  2023 5-11 СЭС СОГЛАСОВАНО'!$A$1:$P$453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351" i="2" l="1"/>
  <c r="N351" i="2"/>
  <c r="M351" i="2"/>
  <c r="L351" i="2"/>
  <c r="K351" i="2"/>
  <c r="J351" i="2"/>
  <c r="I351" i="2"/>
  <c r="H351" i="2"/>
  <c r="G351" i="2"/>
  <c r="F351" i="2"/>
  <c r="E351" i="2"/>
  <c r="D351" i="2"/>
  <c r="O344" i="2"/>
  <c r="N344" i="2"/>
  <c r="M344" i="2"/>
  <c r="L344" i="2"/>
  <c r="K344" i="2"/>
  <c r="J344" i="2"/>
  <c r="I344" i="2"/>
  <c r="G344" i="2"/>
  <c r="F344" i="2"/>
  <c r="E344" i="2"/>
  <c r="D344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D322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P320" i="2"/>
  <c r="P323" i="2" s="1"/>
  <c r="O320" i="2"/>
  <c r="O323" i="2" s="1"/>
  <c r="N320" i="2"/>
  <c r="N323" i="2" s="1"/>
  <c r="M320" i="2"/>
  <c r="M323" i="2" s="1"/>
  <c r="L320" i="2"/>
  <c r="K320" i="2"/>
  <c r="K323" i="2" s="1"/>
  <c r="J320" i="2"/>
  <c r="J323" i="2" s="1"/>
  <c r="I320" i="2"/>
  <c r="I323" i="2" s="1"/>
  <c r="H320" i="2"/>
  <c r="H323" i="2" s="1"/>
  <c r="G320" i="2"/>
  <c r="G323" i="2" s="1"/>
  <c r="F320" i="2"/>
  <c r="F323" i="2" s="1"/>
  <c r="E320" i="2"/>
  <c r="E323" i="2" s="1"/>
  <c r="L319" i="2"/>
  <c r="L323" i="2" s="1"/>
  <c r="D316" i="2"/>
  <c r="AI315" i="2"/>
  <c r="AH315" i="2"/>
  <c r="AD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AN314" i="2"/>
  <c r="AM314" i="2"/>
  <c r="AL314" i="2"/>
  <c r="AK314" i="2"/>
  <c r="AJ314" i="2"/>
  <c r="AI314" i="2"/>
  <c r="AH314" i="2"/>
  <c r="AG314" i="2"/>
  <c r="AF314" i="2"/>
  <c r="AE314" i="2"/>
  <c r="AD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P313" i="2"/>
  <c r="O313" i="2"/>
  <c r="N313" i="2"/>
  <c r="M313" i="2"/>
  <c r="L313" i="2"/>
  <c r="K313" i="2"/>
  <c r="J313" i="2"/>
  <c r="I313" i="2"/>
  <c r="G313" i="2"/>
  <c r="F313" i="2"/>
  <c r="E313" i="2"/>
  <c r="P312" i="2"/>
  <c r="O312" i="2"/>
  <c r="N312" i="2"/>
  <c r="M312" i="2"/>
  <c r="L312" i="2"/>
  <c r="K312" i="2"/>
  <c r="J312" i="2"/>
  <c r="G312" i="2"/>
  <c r="F312" i="2"/>
  <c r="E312" i="2"/>
  <c r="BH311" i="2"/>
  <c r="P310" i="2"/>
  <c r="O310" i="2"/>
  <c r="N310" i="2"/>
  <c r="M310" i="2"/>
  <c r="L310" i="2"/>
  <c r="K310" i="2"/>
  <c r="J310" i="2"/>
  <c r="H310" i="2"/>
  <c r="H317" i="2" s="1"/>
  <c r="G310" i="2"/>
  <c r="F310" i="2"/>
  <c r="E310" i="2"/>
  <c r="P309" i="2"/>
  <c r="O309" i="2"/>
  <c r="N309" i="2"/>
  <c r="M309" i="2"/>
  <c r="L309" i="2"/>
  <c r="K309" i="2"/>
  <c r="J309" i="2"/>
  <c r="I309" i="2"/>
  <c r="G309" i="2"/>
  <c r="F309" i="2"/>
  <c r="E309" i="2"/>
  <c r="D306" i="2"/>
  <c r="D307" i="2" s="1"/>
  <c r="P304" i="2"/>
  <c r="O304" i="2"/>
  <c r="N304" i="2"/>
  <c r="M304" i="2"/>
  <c r="L304" i="2"/>
  <c r="K304" i="2"/>
  <c r="J304" i="2"/>
  <c r="I304" i="2"/>
  <c r="H304" i="2"/>
  <c r="G304" i="2"/>
  <c r="F304" i="2"/>
  <c r="E304" i="2"/>
  <c r="P303" i="2"/>
  <c r="O303" i="2"/>
  <c r="N303" i="2"/>
  <c r="M303" i="2"/>
  <c r="L303" i="2"/>
  <c r="K303" i="2"/>
  <c r="J303" i="2"/>
  <c r="I303" i="2"/>
  <c r="H303" i="2"/>
  <c r="G303" i="2"/>
  <c r="F303" i="2"/>
  <c r="F307" i="2" s="1"/>
  <c r="E303" i="2"/>
  <c r="AN302" i="2"/>
  <c r="AM302" i="2"/>
  <c r="AL302" i="2"/>
  <c r="AK302" i="2"/>
  <c r="AJ302" i="2"/>
  <c r="AI302" i="2"/>
  <c r="AH302" i="2"/>
  <c r="AG302" i="2"/>
  <c r="AF302" i="2"/>
  <c r="AE302" i="2"/>
  <c r="AD302" i="2"/>
  <c r="L302" i="2"/>
  <c r="K302" i="2"/>
  <c r="J302" i="2"/>
  <c r="I302" i="2"/>
  <c r="BJ301" i="2"/>
  <c r="BH301" i="2"/>
  <c r="P301" i="2"/>
  <c r="P307" i="2" s="1"/>
  <c r="O301" i="2"/>
  <c r="O307" i="2" s="1"/>
  <c r="N301" i="2"/>
  <c r="M301" i="2"/>
  <c r="L301" i="2"/>
  <c r="J301" i="2"/>
  <c r="J307" i="2" s="1"/>
  <c r="H301" i="2"/>
  <c r="H307" i="2" s="1"/>
  <c r="G301" i="2"/>
  <c r="F301" i="2"/>
  <c r="E301" i="2"/>
  <c r="BH299" i="2"/>
  <c r="D291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P287" i="2"/>
  <c r="P292" i="2" s="1"/>
  <c r="O287" i="2"/>
  <c r="O292" i="2" s="1"/>
  <c r="N287" i="2"/>
  <c r="N292" i="2" s="1"/>
  <c r="M287" i="2"/>
  <c r="M292" i="2" s="1"/>
  <c r="L287" i="2"/>
  <c r="L292" i="2" s="1"/>
  <c r="K287" i="2"/>
  <c r="K292" i="2" s="1"/>
  <c r="J287" i="2"/>
  <c r="J292" i="2" s="1"/>
  <c r="I287" i="2"/>
  <c r="I292" i="2" s="1"/>
  <c r="H287" i="2"/>
  <c r="H292" i="2" s="1"/>
  <c r="G287" i="2"/>
  <c r="G292" i="2" s="1"/>
  <c r="F287" i="2"/>
  <c r="F292" i="2" s="1"/>
  <c r="E287" i="2"/>
  <c r="E292" i="2" s="1"/>
  <c r="D282" i="2"/>
  <c r="BH281" i="2"/>
  <c r="BE281" i="2"/>
  <c r="P281" i="2"/>
  <c r="K281" i="2"/>
  <c r="J281" i="2"/>
  <c r="H281" i="2"/>
  <c r="H283" i="2" s="1"/>
  <c r="AN279" i="2"/>
  <c r="AM279" i="2"/>
  <c r="AL279" i="2"/>
  <c r="AK279" i="2"/>
  <c r="AJ279" i="2"/>
  <c r="AI279" i="2"/>
  <c r="AH279" i="2"/>
  <c r="AG279" i="2"/>
  <c r="AF279" i="2"/>
  <c r="AE279" i="2"/>
  <c r="AD279" i="2"/>
  <c r="P279" i="2"/>
  <c r="O279" i="2"/>
  <c r="N279" i="2"/>
  <c r="M279" i="2"/>
  <c r="L279" i="2"/>
  <c r="K279" i="2"/>
  <c r="J279" i="2"/>
  <c r="I279" i="2"/>
  <c r="F279" i="2"/>
  <c r="E279" i="2"/>
  <c r="P278" i="2"/>
  <c r="O278" i="2"/>
  <c r="O283" i="2" s="1"/>
  <c r="N278" i="2"/>
  <c r="M278" i="2"/>
  <c r="L278" i="2"/>
  <c r="K278" i="2"/>
  <c r="K283" i="2" s="1"/>
  <c r="J278" i="2"/>
  <c r="I278" i="2"/>
  <c r="G278" i="2"/>
  <c r="G283" i="2" s="1"/>
  <c r="F278" i="2"/>
  <c r="F283" i="2" s="1"/>
  <c r="E278" i="2"/>
  <c r="E283" i="2" s="1"/>
  <c r="D273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AN271" i="2"/>
  <c r="AM271" i="2"/>
  <c r="AL271" i="2"/>
  <c r="AK271" i="2"/>
  <c r="AJ271" i="2"/>
  <c r="AI271" i="2"/>
  <c r="AH271" i="2"/>
  <c r="AG271" i="2"/>
  <c r="AF271" i="2"/>
  <c r="AE271" i="2"/>
  <c r="AD271" i="2"/>
  <c r="P271" i="2"/>
  <c r="O271" i="2"/>
  <c r="N271" i="2"/>
  <c r="M271" i="2"/>
  <c r="L271" i="2"/>
  <c r="K271" i="2"/>
  <c r="J271" i="2"/>
  <c r="I271" i="2"/>
  <c r="F271" i="2"/>
  <c r="E271" i="2"/>
  <c r="P270" i="2"/>
  <c r="O270" i="2"/>
  <c r="N270" i="2"/>
  <c r="M270" i="2"/>
  <c r="L270" i="2"/>
  <c r="K270" i="2"/>
  <c r="J270" i="2"/>
  <c r="I270" i="2"/>
  <c r="G270" i="2"/>
  <c r="F270" i="2"/>
  <c r="E270" i="2"/>
  <c r="BK269" i="2"/>
  <c r="BH269" i="2"/>
  <c r="K269" i="2"/>
  <c r="BJ267" i="2"/>
  <c r="P267" i="2"/>
  <c r="O267" i="2"/>
  <c r="N267" i="2"/>
  <c r="M267" i="2"/>
  <c r="L267" i="2"/>
  <c r="J267" i="2"/>
  <c r="I267" i="2"/>
  <c r="H267" i="2"/>
  <c r="G267" i="2"/>
  <c r="F267" i="2"/>
  <c r="E267" i="2"/>
  <c r="D261" i="2"/>
  <c r="P260" i="2"/>
  <c r="P262" i="2" s="1"/>
  <c r="O260" i="2"/>
  <c r="O262" i="2" s="1"/>
  <c r="N260" i="2"/>
  <c r="N262" i="2" s="1"/>
  <c r="M260" i="2"/>
  <c r="M262" i="2" s="1"/>
  <c r="L260" i="2"/>
  <c r="L262" i="2" s="1"/>
  <c r="K260" i="2"/>
  <c r="K262" i="2" s="1"/>
  <c r="J260" i="2"/>
  <c r="J262" i="2" s="1"/>
  <c r="I260" i="2"/>
  <c r="I262" i="2" s="1"/>
  <c r="H260" i="2"/>
  <c r="H262" i="2" s="1"/>
  <c r="G260" i="2"/>
  <c r="G262" i="2" s="1"/>
  <c r="F260" i="2"/>
  <c r="F262" i="2" s="1"/>
  <c r="E260" i="2"/>
  <c r="E262" i="2" s="1"/>
  <c r="D254" i="2"/>
  <c r="BJ252" i="2"/>
  <c r="J252" i="2"/>
  <c r="G252" i="2"/>
  <c r="F252" i="2"/>
  <c r="E252" i="2"/>
  <c r="AN251" i="2"/>
  <c r="AM251" i="2"/>
  <c r="AL251" i="2"/>
  <c r="AK251" i="2"/>
  <c r="AJ251" i="2"/>
  <c r="AI251" i="2"/>
  <c r="AH251" i="2"/>
  <c r="AG251" i="2"/>
  <c r="AF251" i="2"/>
  <c r="AE251" i="2"/>
  <c r="AD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P250" i="2"/>
  <c r="O250" i="2"/>
  <c r="N250" i="2"/>
  <c r="M250" i="2"/>
  <c r="L250" i="2"/>
  <c r="K250" i="2"/>
  <c r="J250" i="2"/>
  <c r="I250" i="2"/>
  <c r="I255" i="2" s="1"/>
  <c r="G250" i="2"/>
  <c r="F250" i="2"/>
  <c r="E250" i="2"/>
  <c r="P249" i="2"/>
  <c r="O249" i="2"/>
  <c r="N249" i="2"/>
  <c r="M249" i="2"/>
  <c r="L249" i="2"/>
  <c r="K249" i="2"/>
  <c r="J249" i="2"/>
  <c r="H249" i="2"/>
  <c r="G249" i="2"/>
  <c r="F249" i="2"/>
  <c r="E249" i="2"/>
  <c r="BH246" i="2"/>
  <c r="D243" i="2"/>
  <c r="P242" i="2"/>
  <c r="O242" i="2"/>
  <c r="N242" i="2"/>
  <c r="M242" i="2"/>
  <c r="L242" i="2"/>
  <c r="K242" i="2"/>
  <c r="J242" i="2"/>
  <c r="I242" i="2"/>
  <c r="H242" i="2"/>
  <c r="H244" i="2" s="1"/>
  <c r="G242" i="2"/>
  <c r="F242" i="2"/>
  <c r="E242" i="2"/>
  <c r="AN241" i="2"/>
  <c r="AM241" i="2"/>
  <c r="AL241" i="2"/>
  <c r="AK241" i="2"/>
  <c r="AJ241" i="2"/>
  <c r="AI241" i="2"/>
  <c r="AH241" i="2"/>
  <c r="AG241" i="2"/>
  <c r="AF241" i="2"/>
  <c r="AE241" i="2"/>
  <c r="AD241" i="2"/>
  <c r="L241" i="2"/>
  <c r="K241" i="2"/>
  <c r="J241" i="2"/>
  <c r="I241" i="2"/>
  <c r="P240" i="2"/>
  <c r="O240" i="2"/>
  <c r="N240" i="2"/>
  <c r="M240" i="2"/>
  <c r="L240" i="2"/>
  <c r="K240" i="2"/>
  <c r="J240" i="2"/>
  <c r="I240" i="2"/>
  <c r="G240" i="2"/>
  <c r="F240" i="2"/>
  <c r="E240" i="2"/>
  <c r="BK239" i="2"/>
  <c r="P239" i="2"/>
  <c r="O239" i="2"/>
  <c r="N239" i="2"/>
  <c r="M239" i="2"/>
  <c r="K239" i="2"/>
  <c r="J239" i="2"/>
  <c r="G239" i="2"/>
  <c r="F239" i="2"/>
  <c r="E239" i="2"/>
  <c r="H229" i="2"/>
  <c r="D228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P226" i="2"/>
  <c r="P229" i="2" s="1"/>
  <c r="O226" i="2"/>
  <c r="O229" i="2" s="1"/>
  <c r="N226" i="2"/>
  <c r="N229" i="2" s="1"/>
  <c r="M226" i="2"/>
  <c r="M229" i="2" s="1"/>
  <c r="L226" i="2"/>
  <c r="L229" i="2" s="1"/>
  <c r="K226" i="2"/>
  <c r="K229" i="2" s="1"/>
  <c r="J226" i="2"/>
  <c r="J229" i="2" s="1"/>
  <c r="I226" i="2"/>
  <c r="I229" i="2" s="1"/>
  <c r="H226" i="2"/>
  <c r="G226" i="2"/>
  <c r="G229" i="2" s="1"/>
  <c r="F226" i="2"/>
  <c r="F229" i="2" s="1"/>
  <c r="E226" i="2"/>
  <c r="E229" i="2" s="1"/>
  <c r="D222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AN218" i="2"/>
  <c r="AM218" i="2"/>
  <c r="AL218" i="2"/>
  <c r="AK218" i="2"/>
  <c r="AJ218" i="2"/>
  <c r="AI218" i="2"/>
  <c r="AH218" i="2"/>
  <c r="AG218" i="2"/>
  <c r="AF218" i="2"/>
  <c r="AE218" i="2"/>
  <c r="AD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P216" i="2"/>
  <c r="O216" i="2"/>
  <c r="N216" i="2"/>
  <c r="M216" i="2"/>
  <c r="L216" i="2"/>
  <c r="K216" i="2"/>
  <c r="J216" i="2"/>
  <c r="G216" i="2"/>
  <c r="F216" i="2"/>
  <c r="E216" i="2"/>
  <c r="P215" i="2"/>
  <c r="O215" i="2"/>
  <c r="N215" i="2"/>
  <c r="M215" i="2"/>
  <c r="L215" i="2"/>
  <c r="K215" i="2"/>
  <c r="J215" i="2"/>
  <c r="I215" i="2"/>
  <c r="H215" i="2"/>
  <c r="G215" i="2"/>
  <c r="E215" i="2"/>
  <c r="P214" i="2"/>
  <c r="O214" i="2"/>
  <c r="N214" i="2"/>
  <c r="M214" i="2"/>
  <c r="L214" i="2"/>
  <c r="K214" i="2"/>
  <c r="J214" i="2"/>
  <c r="H214" i="2"/>
  <c r="G214" i="2"/>
  <c r="F214" i="2"/>
  <c r="E214" i="2"/>
  <c r="D211" i="2"/>
  <c r="AF208" i="2"/>
  <c r="AE208" i="2"/>
  <c r="AD208" i="2"/>
  <c r="AN207" i="2"/>
  <c r="AM207" i="2"/>
  <c r="AL207" i="2"/>
  <c r="AK207" i="2"/>
  <c r="AJ207" i="2"/>
  <c r="AI207" i="2"/>
  <c r="AH207" i="2"/>
  <c r="AG207" i="2"/>
  <c r="AF207" i="2"/>
  <c r="AE207" i="2"/>
  <c r="AD207" i="2"/>
  <c r="P207" i="2"/>
  <c r="O207" i="2"/>
  <c r="N207" i="2"/>
  <c r="M207" i="2"/>
  <c r="L207" i="2"/>
  <c r="K207" i="2"/>
  <c r="J207" i="2"/>
  <c r="I207" i="2"/>
  <c r="F207" i="2"/>
  <c r="E207" i="2"/>
  <c r="P206" i="2"/>
  <c r="O206" i="2"/>
  <c r="N206" i="2"/>
  <c r="M206" i="2"/>
  <c r="L206" i="2"/>
  <c r="K206" i="2"/>
  <c r="J206" i="2"/>
  <c r="I206" i="2"/>
  <c r="G206" i="2"/>
  <c r="F206" i="2"/>
  <c r="E206" i="2"/>
  <c r="BJ205" i="2"/>
  <c r="BH205" i="2"/>
  <c r="P205" i="2"/>
  <c r="O205" i="2"/>
  <c r="N205" i="2"/>
  <c r="M205" i="2"/>
  <c r="L205" i="2"/>
  <c r="J205" i="2"/>
  <c r="H205" i="2"/>
  <c r="H212" i="2" s="1"/>
  <c r="G205" i="2"/>
  <c r="F205" i="2"/>
  <c r="E205" i="2"/>
  <c r="P204" i="2"/>
  <c r="O204" i="2"/>
  <c r="N204" i="2"/>
  <c r="M204" i="2"/>
  <c r="L204" i="2"/>
  <c r="K204" i="2"/>
  <c r="J204" i="2"/>
  <c r="I204" i="2"/>
  <c r="G204" i="2"/>
  <c r="F204" i="2"/>
  <c r="E204" i="2"/>
  <c r="P203" i="2"/>
  <c r="O203" i="2"/>
  <c r="N203" i="2"/>
  <c r="M203" i="2"/>
  <c r="L203" i="2"/>
  <c r="K203" i="2"/>
  <c r="J203" i="2"/>
  <c r="I203" i="2"/>
  <c r="G203" i="2"/>
  <c r="F203" i="2"/>
  <c r="E203" i="2"/>
  <c r="D195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P193" i="2"/>
  <c r="P196" i="2" s="1"/>
  <c r="O193" i="2"/>
  <c r="O196" i="2" s="1"/>
  <c r="N193" i="2"/>
  <c r="N196" i="2" s="1"/>
  <c r="M193" i="2"/>
  <c r="M196" i="2" s="1"/>
  <c r="L193" i="2"/>
  <c r="L196" i="2" s="1"/>
  <c r="K193" i="2"/>
  <c r="K196" i="2" s="1"/>
  <c r="J193" i="2"/>
  <c r="J196" i="2" s="1"/>
  <c r="I193" i="2"/>
  <c r="I196" i="2" s="1"/>
  <c r="H193" i="2"/>
  <c r="H196" i="2" s="1"/>
  <c r="G193" i="2"/>
  <c r="G196" i="2" s="1"/>
  <c r="F193" i="2"/>
  <c r="F196" i="2" s="1"/>
  <c r="E193" i="2"/>
  <c r="E196" i="2" s="1"/>
  <c r="D188" i="2"/>
  <c r="BH186" i="2"/>
  <c r="BE186" i="2"/>
  <c r="P186" i="2"/>
  <c r="K186" i="2"/>
  <c r="J186" i="2"/>
  <c r="H186" i="2"/>
  <c r="AN185" i="2"/>
  <c r="AM185" i="2"/>
  <c r="AL185" i="2"/>
  <c r="AK185" i="2"/>
  <c r="AJ185" i="2"/>
  <c r="AI185" i="2"/>
  <c r="AH185" i="2"/>
  <c r="AG185" i="2"/>
  <c r="AF185" i="2"/>
  <c r="AE185" i="2"/>
  <c r="AD185" i="2"/>
  <c r="P185" i="2"/>
  <c r="O185" i="2"/>
  <c r="N185" i="2"/>
  <c r="M185" i="2"/>
  <c r="L185" i="2"/>
  <c r="K185" i="2"/>
  <c r="J185" i="2"/>
  <c r="I185" i="2"/>
  <c r="F185" i="2"/>
  <c r="E185" i="2"/>
  <c r="P184" i="2"/>
  <c r="O184" i="2"/>
  <c r="N184" i="2"/>
  <c r="M184" i="2"/>
  <c r="L184" i="2"/>
  <c r="K184" i="2"/>
  <c r="J184" i="2"/>
  <c r="I184" i="2"/>
  <c r="G184" i="2"/>
  <c r="F184" i="2"/>
  <c r="E184" i="2"/>
  <c r="P182" i="2"/>
  <c r="O182" i="2"/>
  <c r="N182" i="2"/>
  <c r="M182" i="2"/>
  <c r="L182" i="2"/>
  <c r="K182" i="2"/>
  <c r="J182" i="2"/>
  <c r="I182" i="2"/>
  <c r="G182" i="2"/>
  <c r="F182" i="2"/>
  <c r="E182" i="2"/>
  <c r="BH181" i="2"/>
  <c r="P181" i="2"/>
  <c r="O181" i="2"/>
  <c r="N181" i="2"/>
  <c r="M181" i="2"/>
  <c r="L181" i="2"/>
  <c r="K181" i="2"/>
  <c r="J181" i="2"/>
  <c r="H181" i="2"/>
  <c r="H189" i="2" s="1"/>
  <c r="G181" i="2"/>
  <c r="F181" i="2"/>
  <c r="E181" i="2"/>
  <c r="D177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P175" i="2"/>
  <c r="O175" i="2"/>
  <c r="N175" i="2"/>
  <c r="M175" i="2"/>
  <c r="L175" i="2"/>
  <c r="K175" i="2"/>
  <c r="J175" i="2"/>
  <c r="J178" i="2" s="1"/>
  <c r="I175" i="2"/>
  <c r="H175" i="2"/>
  <c r="G175" i="2"/>
  <c r="F175" i="2"/>
  <c r="E175" i="2"/>
  <c r="AN174" i="2"/>
  <c r="AM174" i="2"/>
  <c r="AL174" i="2"/>
  <c r="AK174" i="2"/>
  <c r="AJ174" i="2"/>
  <c r="AI174" i="2"/>
  <c r="AH174" i="2"/>
  <c r="AG174" i="2"/>
  <c r="AF174" i="2"/>
  <c r="AE174" i="2"/>
  <c r="AD174" i="2"/>
  <c r="P174" i="2"/>
  <c r="O174" i="2"/>
  <c r="N174" i="2"/>
  <c r="M174" i="2"/>
  <c r="L174" i="2"/>
  <c r="K174" i="2"/>
  <c r="J174" i="2"/>
  <c r="I174" i="2"/>
  <c r="H174" i="2"/>
  <c r="H178" i="2" s="1"/>
  <c r="G174" i="2"/>
  <c r="F174" i="2"/>
  <c r="E174" i="2"/>
  <c r="P173" i="2"/>
  <c r="O173" i="2"/>
  <c r="O178" i="2" s="1"/>
  <c r="N173" i="2"/>
  <c r="M173" i="2"/>
  <c r="L173" i="2"/>
  <c r="K173" i="2"/>
  <c r="K178" i="2" s="1"/>
  <c r="J173" i="2"/>
  <c r="I173" i="2"/>
  <c r="F173" i="2"/>
  <c r="E173" i="2"/>
  <c r="D162" i="2"/>
  <c r="P160" i="2"/>
  <c r="P163" i="2" s="1"/>
  <c r="O160" i="2"/>
  <c r="O163" i="2" s="1"/>
  <c r="N160" i="2"/>
  <c r="N163" i="2" s="1"/>
  <c r="M160" i="2"/>
  <c r="M163" i="2" s="1"/>
  <c r="L160" i="2"/>
  <c r="L163" i="2" s="1"/>
  <c r="K160" i="2"/>
  <c r="K163" i="2" s="1"/>
  <c r="J160" i="2"/>
  <c r="J163" i="2" s="1"/>
  <c r="I160" i="2"/>
  <c r="I163" i="2" s="1"/>
  <c r="H160" i="2"/>
  <c r="H163" i="2" s="1"/>
  <c r="G160" i="2"/>
  <c r="G163" i="2" s="1"/>
  <c r="F160" i="2"/>
  <c r="F163" i="2" s="1"/>
  <c r="E160" i="2"/>
  <c r="E163" i="2" s="1"/>
  <c r="N156" i="2"/>
  <c r="D155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BJ153" i="2"/>
  <c r="P153" i="2"/>
  <c r="O153" i="2"/>
  <c r="N153" i="2"/>
  <c r="AN152" i="2"/>
  <c r="AM152" i="2"/>
  <c r="AL152" i="2"/>
  <c r="AK152" i="2"/>
  <c r="AJ152" i="2"/>
  <c r="AI152" i="2"/>
  <c r="AH152" i="2"/>
  <c r="AG152" i="2"/>
  <c r="AF152" i="2"/>
  <c r="AE152" i="2"/>
  <c r="AD152" i="2"/>
  <c r="P152" i="2"/>
  <c r="O152" i="2"/>
  <c r="N152" i="2"/>
  <c r="M152" i="2"/>
  <c r="L152" i="2"/>
  <c r="K152" i="2"/>
  <c r="J152" i="2"/>
  <c r="I152" i="2"/>
  <c r="F152" i="2"/>
  <c r="E152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E150" i="2"/>
  <c r="E156" i="2" s="1"/>
  <c r="BH148" i="2"/>
  <c r="D145" i="2"/>
  <c r="E144" i="2"/>
  <c r="H143" i="2"/>
  <c r="G143" i="2"/>
  <c r="F143" i="2"/>
  <c r="E143" i="2"/>
  <c r="AN142" i="2"/>
  <c r="AM142" i="2"/>
  <c r="AL142" i="2"/>
  <c r="AK142" i="2"/>
  <c r="AJ142" i="2"/>
  <c r="AI142" i="2"/>
  <c r="AH142" i="2"/>
  <c r="AG142" i="2"/>
  <c r="AF142" i="2"/>
  <c r="AE142" i="2"/>
  <c r="AD142" i="2"/>
  <c r="L142" i="2"/>
  <c r="K142" i="2"/>
  <c r="J142" i="2"/>
  <c r="I142" i="2"/>
  <c r="P141" i="2"/>
  <c r="O141" i="2"/>
  <c r="N141" i="2"/>
  <c r="M141" i="2"/>
  <c r="L141" i="2"/>
  <c r="K141" i="2"/>
  <c r="J141" i="2"/>
  <c r="I141" i="2"/>
  <c r="G141" i="2"/>
  <c r="F141" i="2"/>
  <c r="E141" i="2"/>
  <c r="P140" i="2"/>
  <c r="O140" i="2"/>
  <c r="N140" i="2"/>
  <c r="M140" i="2"/>
  <c r="L140" i="2"/>
  <c r="K140" i="2"/>
  <c r="J140" i="2"/>
  <c r="I140" i="2"/>
  <c r="G140" i="2"/>
  <c r="F140" i="2"/>
  <c r="E140" i="2"/>
  <c r="P139" i="2"/>
  <c r="O139" i="2"/>
  <c r="N139" i="2"/>
  <c r="M139" i="2"/>
  <c r="L139" i="2"/>
  <c r="K139" i="2"/>
  <c r="J139" i="2"/>
  <c r="I139" i="2"/>
  <c r="H139" i="2"/>
  <c r="H146" i="2" s="1"/>
  <c r="G139" i="2"/>
  <c r="F139" i="2"/>
  <c r="E139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1" i="2"/>
  <c r="D124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AN121" i="2"/>
  <c r="AM121" i="2"/>
  <c r="AL121" i="2"/>
  <c r="AK121" i="2"/>
  <c r="AJ121" i="2"/>
  <c r="AI121" i="2"/>
  <c r="AH121" i="2"/>
  <c r="AG121" i="2"/>
  <c r="AF121" i="2"/>
  <c r="AE121" i="2"/>
  <c r="AD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P120" i="2"/>
  <c r="O120" i="2"/>
  <c r="N120" i="2"/>
  <c r="M120" i="2"/>
  <c r="L120" i="2"/>
  <c r="K120" i="2"/>
  <c r="J120" i="2"/>
  <c r="I120" i="2"/>
  <c r="G120" i="2"/>
  <c r="F120" i="2"/>
  <c r="E120" i="2"/>
  <c r="P119" i="2"/>
  <c r="O119" i="2"/>
  <c r="N119" i="2"/>
  <c r="M119" i="2"/>
  <c r="L119" i="2"/>
  <c r="K119" i="2"/>
  <c r="J119" i="2"/>
  <c r="H119" i="2"/>
  <c r="G119" i="2"/>
  <c r="F119" i="2"/>
  <c r="E119" i="2"/>
  <c r="P117" i="2"/>
  <c r="O117" i="2"/>
  <c r="N117" i="2"/>
  <c r="M117" i="2"/>
  <c r="L117" i="2"/>
  <c r="K117" i="2"/>
  <c r="J117" i="2"/>
  <c r="H117" i="2"/>
  <c r="G117" i="2"/>
  <c r="F117" i="2"/>
  <c r="E117" i="2"/>
  <c r="P116" i="2"/>
  <c r="O116" i="2"/>
  <c r="N116" i="2"/>
  <c r="M116" i="2"/>
  <c r="L116" i="2"/>
  <c r="K116" i="2"/>
  <c r="J116" i="2"/>
  <c r="I116" i="2"/>
  <c r="G116" i="2"/>
  <c r="F116" i="2"/>
  <c r="E116" i="2"/>
  <c r="D112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AN110" i="2"/>
  <c r="AM110" i="2"/>
  <c r="AL110" i="2"/>
  <c r="AK110" i="2"/>
  <c r="AJ110" i="2"/>
  <c r="AI110" i="2"/>
  <c r="AH110" i="2"/>
  <c r="AG110" i="2"/>
  <c r="AF110" i="2"/>
  <c r="AE110" i="2"/>
  <c r="AD110" i="2"/>
  <c r="P110" i="2"/>
  <c r="O110" i="2"/>
  <c r="N110" i="2"/>
  <c r="M110" i="2"/>
  <c r="L110" i="2"/>
  <c r="K110" i="2"/>
  <c r="J110" i="2"/>
  <c r="I110" i="2"/>
  <c r="F110" i="2"/>
  <c r="E110" i="2"/>
  <c r="P109" i="2"/>
  <c r="O109" i="2"/>
  <c r="N109" i="2"/>
  <c r="M109" i="2"/>
  <c r="L109" i="2"/>
  <c r="K109" i="2"/>
  <c r="J109" i="2"/>
  <c r="I109" i="2"/>
  <c r="G109" i="2"/>
  <c r="F109" i="2"/>
  <c r="E109" i="2"/>
  <c r="BK108" i="2"/>
  <c r="BH108" i="2"/>
  <c r="K108" i="2"/>
  <c r="P107" i="2"/>
  <c r="O107" i="2"/>
  <c r="N107" i="2"/>
  <c r="M107" i="2"/>
  <c r="L107" i="2"/>
  <c r="K107" i="2"/>
  <c r="J107" i="2"/>
  <c r="I107" i="2"/>
  <c r="H107" i="2"/>
  <c r="G107" i="2"/>
  <c r="E107" i="2"/>
  <c r="P106" i="2"/>
  <c r="O106" i="2"/>
  <c r="N106" i="2"/>
  <c r="M106" i="2"/>
  <c r="L106" i="2"/>
  <c r="K106" i="2"/>
  <c r="J106" i="2"/>
  <c r="I106" i="2"/>
  <c r="H106" i="2"/>
  <c r="H113" i="2" s="1"/>
  <c r="G106" i="2"/>
  <c r="F106" i="2"/>
  <c r="E106" i="2"/>
  <c r="D98" i="2"/>
  <c r="P97" i="2"/>
  <c r="O97" i="2"/>
  <c r="N97" i="2"/>
  <c r="M97" i="2"/>
  <c r="L97" i="2"/>
  <c r="K97" i="2"/>
  <c r="J97" i="2"/>
  <c r="I97" i="2"/>
  <c r="H97" i="2"/>
  <c r="G97" i="2"/>
  <c r="F97" i="2"/>
  <c r="E97" i="2"/>
  <c r="P96" i="2"/>
  <c r="P99" i="2" s="1"/>
  <c r="O96" i="2"/>
  <c r="O99" i="2" s="1"/>
  <c r="N96" i="2"/>
  <c r="N99" i="2" s="1"/>
  <c r="M96" i="2"/>
  <c r="M99" i="2" s="1"/>
  <c r="L96" i="2"/>
  <c r="L99" i="2" s="1"/>
  <c r="K96" i="2"/>
  <c r="K99" i="2" s="1"/>
  <c r="J96" i="2"/>
  <c r="J99" i="2" s="1"/>
  <c r="I96" i="2"/>
  <c r="I99" i="2" s="1"/>
  <c r="H96" i="2"/>
  <c r="G96" i="2"/>
  <c r="F96" i="2"/>
  <c r="E96" i="2"/>
  <c r="H95" i="2"/>
  <c r="H99" i="2" s="1"/>
  <c r="G95" i="2"/>
  <c r="G99" i="2" s="1"/>
  <c r="F95" i="2"/>
  <c r="F99" i="2" s="1"/>
  <c r="E95" i="2"/>
  <c r="E99" i="2" s="1"/>
  <c r="D91" i="2"/>
  <c r="P89" i="2"/>
  <c r="O89" i="2"/>
  <c r="N89" i="2"/>
  <c r="M89" i="2"/>
  <c r="L89" i="2"/>
  <c r="K89" i="2"/>
  <c r="J89" i="2"/>
  <c r="I89" i="2"/>
  <c r="H89" i="2"/>
  <c r="G89" i="2"/>
  <c r="F89" i="2"/>
  <c r="E89" i="2"/>
  <c r="P88" i="2"/>
  <c r="O88" i="2"/>
  <c r="N88" i="2"/>
  <c r="M88" i="2"/>
  <c r="L88" i="2"/>
  <c r="K88" i="2"/>
  <c r="J88" i="2"/>
  <c r="I88" i="2"/>
  <c r="H88" i="2"/>
  <c r="G88" i="2"/>
  <c r="F88" i="2"/>
  <c r="E88" i="2"/>
  <c r="AN87" i="2"/>
  <c r="AM87" i="2"/>
  <c r="AL87" i="2"/>
  <c r="AK87" i="2"/>
  <c r="AJ87" i="2"/>
  <c r="AI87" i="2"/>
  <c r="AH87" i="2"/>
  <c r="AG87" i="2"/>
  <c r="AF87" i="2"/>
  <c r="AE87" i="2"/>
  <c r="AD87" i="2"/>
  <c r="P87" i="2"/>
  <c r="O87" i="2"/>
  <c r="N87" i="2"/>
  <c r="M87" i="2"/>
  <c r="L87" i="2"/>
  <c r="K87" i="2"/>
  <c r="J87" i="2"/>
  <c r="I87" i="2"/>
  <c r="F87" i="2"/>
  <c r="E87" i="2"/>
  <c r="P86" i="2"/>
  <c r="O86" i="2"/>
  <c r="N86" i="2"/>
  <c r="M86" i="2"/>
  <c r="L86" i="2"/>
  <c r="K86" i="2"/>
  <c r="J86" i="2"/>
  <c r="I86" i="2"/>
  <c r="G86" i="2"/>
  <c r="F86" i="2"/>
  <c r="E86" i="2"/>
  <c r="P83" i="2"/>
  <c r="O83" i="2"/>
  <c r="N83" i="2"/>
  <c r="M83" i="2"/>
  <c r="L83" i="2"/>
  <c r="K83" i="2"/>
  <c r="J83" i="2"/>
  <c r="H83" i="2"/>
  <c r="G83" i="2"/>
  <c r="F83" i="2"/>
  <c r="E83" i="2"/>
  <c r="P82" i="2"/>
  <c r="O82" i="2"/>
  <c r="N82" i="2"/>
  <c r="M82" i="2"/>
  <c r="L82" i="2"/>
  <c r="K82" i="2"/>
  <c r="J82" i="2"/>
  <c r="I82" i="2"/>
  <c r="G82" i="2"/>
  <c r="F82" i="2"/>
  <c r="E82" i="2"/>
  <c r="D79" i="2"/>
  <c r="D80" i="2" s="1"/>
  <c r="P78" i="2"/>
  <c r="O78" i="2"/>
  <c r="N78" i="2"/>
  <c r="M78" i="2"/>
  <c r="L78" i="2"/>
  <c r="K78" i="2"/>
  <c r="J78" i="2"/>
  <c r="I78" i="2"/>
  <c r="H78" i="2"/>
  <c r="G78" i="2"/>
  <c r="F78" i="2"/>
  <c r="E78" i="2"/>
  <c r="AI77" i="2"/>
  <c r="AH77" i="2"/>
  <c r="AD77" i="2"/>
  <c r="P77" i="2"/>
  <c r="O77" i="2"/>
  <c r="N77" i="2"/>
  <c r="M77" i="2"/>
  <c r="L77" i="2"/>
  <c r="K77" i="2"/>
  <c r="J77" i="2"/>
  <c r="I77" i="2"/>
  <c r="H77" i="2"/>
  <c r="G77" i="2"/>
  <c r="F77" i="2"/>
  <c r="E77" i="2"/>
  <c r="AN76" i="2"/>
  <c r="AM76" i="2"/>
  <c r="AL76" i="2"/>
  <c r="AK76" i="2"/>
  <c r="AJ76" i="2"/>
  <c r="AI76" i="2"/>
  <c r="AH76" i="2"/>
  <c r="AG76" i="2"/>
  <c r="AF76" i="2"/>
  <c r="AE76" i="2"/>
  <c r="AD76" i="2"/>
  <c r="P76" i="2"/>
  <c r="O76" i="2"/>
  <c r="N76" i="2"/>
  <c r="M76" i="2"/>
  <c r="L76" i="2"/>
  <c r="K76" i="2"/>
  <c r="J76" i="2"/>
  <c r="I76" i="2"/>
  <c r="H76" i="2"/>
  <c r="G76" i="2"/>
  <c r="F76" i="2"/>
  <c r="E76" i="2"/>
  <c r="P75" i="2"/>
  <c r="O75" i="2"/>
  <c r="N75" i="2"/>
  <c r="M75" i="2"/>
  <c r="L75" i="2"/>
  <c r="K75" i="2"/>
  <c r="J75" i="2"/>
  <c r="I75" i="2"/>
  <c r="G75" i="2"/>
  <c r="F75" i="2"/>
  <c r="E75" i="2"/>
  <c r="P73" i="2"/>
  <c r="O73" i="2"/>
  <c r="N73" i="2"/>
  <c r="M73" i="2"/>
  <c r="L73" i="2"/>
  <c r="K73" i="2"/>
  <c r="J73" i="2"/>
  <c r="I73" i="2"/>
  <c r="H73" i="2"/>
  <c r="E73" i="2"/>
  <c r="D64" i="2"/>
  <c r="P63" i="2"/>
  <c r="O63" i="2"/>
  <c r="N63" i="2"/>
  <c r="M63" i="2"/>
  <c r="L63" i="2"/>
  <c r="K63" i="2"/>
  <c r="J63" i="2"/>
  <c r="I63" i="2"/>
  <c r="H63" i="2"/>
  <c r="G63" i="2"/>
  <c r="F63" i="2"/>
  <c r="E63" i="2"/>
  <c r="P62" i="2"/>
  <c r="P65" i="2" s="1"/>
  <c r="O62" i="2"/>
  <c r="O65" i="2" s="1"/>
  <c r="N62" i="2"/>
  <c r="N65" i="2" s="1"/>
  <c r="M62" i="2"/>
  <c r="M65" i="2" s="1"/>
  <c r="L62" i="2"/>
  <c r="L65" i="2" s="1"/>
  <c r="K62" i="2"/>
  <c r="K65" i="2" s="1"/>
  <c r="J62" i="2"/>
  <c r="J65" i="2" s="1"/>
  <c r="I62" i="2"/>
  <c r="I65" i="2" s="1"/>
  <c r="H62" i="2"/>
  <c r="H65" i="2" s="1"/>
  <c r="G62" i="2"/>
  <c r="G65" i="2" s="1"/>
  <c r="F62" i="2"/>
  <c r="F65" i="2" s="1"/>
  <c r="E62" i="2"/>
  <c r="E65" i="2" s="1"/>
  <c r="D57" i="2"/>
  <c r="P56" i="2"/>
  <c r="O56" i="2"/>
  <c r="N56" i="2"/>
  <c r="M56" i="2"/>
  <c r="L56" i="2"/>
  <c r="K56" i="2"/>
  <c r="J56" i="2"/>
  <c r="I56" i="2"/>
  <c r="H56" i="2"/>
  <c r="G56" i="2"/>
  <c r="F56" i="2"/>
  <c r="E56" i="2"/>
  <c r="BH55" i="2"/>
  <c r="BE55" i="2"/>
  <c r="P55" i="2"/>
  <c r="K55" i="2"/>
  <c r="J55" i="2"/>
  <c r="H55" i="2"/>
  <c r="AN54" i="2"/>
  <c r="AM54" i="2"/>
  <c r="AL54" i="2"/>
  <c r="AK54" i="2"/>
  <c r="AJ54" i="2"/>
  <c r="AI54" i="2"/>
  <c r="AH54" i="2"/>
  <c r="AG54" i="2"/>
  <c r="AF54" i="2"/>
  <c r="AE54" i="2"/>
  <c r="AD54" i="2"/>
  <c r="P54" i="2"/>
  <c r="O54" i="2"/>
  <c r="N54" i="2"/>
  <c r="M54" i="2"/>
  <c r="L54" i="2"/>
  <c r="K54" i="2"/>
  <c r="J54" i="2"/>
  <c r="I54" i="2"/>
  <c r="F54" i="2"/>
  <c r="E54" i="2"/>
  <c r="BH53" i="2"/>
  <c r="P53" i="2"/>
  <c r="O53" i="2"/>
  <c r="N53" i="2"/>
  <c r="M53" i="2"/>
  <c r="L53" i="2"/>
  <c r="K53" i="2"/>
  <c r="J53" i="2"/>
  <c r="G53" i="2"/>
  <c r="F53" i="2"/>
  <c r="E53" i="2"/>
  <c r="I52" i="2"/>
  <c r="BH51" i="2"/>
  <c r="P51" i="2"/>
  <c r="O51" i="2"/>
  <c r="N51" i="2"/>
  <c r="N58" i="2" s="1"/>
  <c r="M51" i="2"/>
  <c r="L51" i="2"/>
  <c r="K51" i="2"/>
  <c r="J51" i="2"/>
  <c r="H51" i="2"/>
  <c r="G51" i="2"/>
  <c r="F51" i="2"/>
  <c r="E51" i="2"/>
  <c r="D47" i="2"/>
  <c r="P46" i="2"/>
  <c r="O46" i="2"/>
  <c r="N46" i="2"/>
  <c r="M46" i="2"/>
  <c r="L46" i="2"/>
  <c r="K46" i="2"/>
  <c r="J46" i="2"/>
  <c r="I46" i="2"/>
  <c r="H46" i="2"/>
  <c r="G46" i="2"/>
  <c r="F46" i="2"/>
  <c r="E46" i="2"/>
  <c r="P45" i="2"/>
  <c r="O45" i="2"/>
  <c r="N45" i="2"/>
  <c r="M45" i="2"/>
  <c r="L45" i="2"/>
  <c r="K45" i="2"/>
  <c r="J45" i="2"/>
  <c r="J47" i="2" s="1"/>
  <c r="I45" i="2"/>
  <c r="H45" i="2"/>
  <c r="G45" i="2"/>
  <c r="F45" i="2"/>
  <c r="E45" i="2"/>
  <c r="AN44" i="2"/>
  <c r="AM44" i="2"/>
  <c r="AL44" i="2"/>
  <c r="AK44" i="2"/>
  <c r="AJ44" i="2"/>
  <c r="AI44" i="2"/>
  <c r="AH44" i="2"/>
  <c r="AG44" i="2"/>
  <c r="AF44" i="2"/>
  <c r="AE44" i="2"/>
  <c r="AD44" i="2"/>
  <c r="P44" i="2"/>
  <c r="O44" i="2"/>
  <c r="N44" i="2"/>
  <c r="M44" i="2"/>
  <c r="L44" i="2"/>
  <c r="K44" i="2"/>
  <c r="J44" i="2"/>
  <c r="I44" i="2"/>
  <c r="H44" i="2"/>
  <c r="G44" i="2"/>
  <c r="F44" i="2"/>
  <c r="E44" i="2"/>
  <c r="P42" i="2"/>
  <c r="O42" i="2"/>
  <c r="N42" i="2"/>
  <c r="M42" i="2"/>
  <c r="L42" i="2"/>
  <c r="K42" i="2"/>
  <c r="J42" i="2"/>
  <c r="I42" i="2"/>
  <c r="H42" i="2"/>
  <c r="G42" i="2"/>
  <c r="F42" i="2"/>
  <c r="E42" i="2"/>
  <c r="BH41" i="2"/>
  <c r="L34" i="2"/>
  <c r="K34" i="2"/>
  <c r="J34" i="2"/>
  <c r="I34" i="2"/>
  <c r="H34" i="2"/>
  <c r="G34" i="2"/>
  <c r="F34" i="2"/>
  <c r="E34" i="2"/>
  <c r="D33" i="2"/>
  <c r="P32" i="2"/>
  <c r="P34" i="2" s="1"/>
  <c r="O32" i="2"/>
  <c r="O34" i="2" s="1"/>
  <c r="N32" i="2"/>
  <c r="N34" i="2" s="1"/>
  <c r="M32" i="2"/>
  <c r="M34" i="2" s="1"/>
  <c r="D27" i="2"/>
  <c r="P26" i="2"/>
  <c r="O26" i="2"/>
  <c r="N26" i="2"/>
  <c r="M26" i="2"/>
  <c r="L26" i="2"/>
  <c r="K26" i="2"/>
  <c r="J26" i="2"/>
  <c r="I26" i="2"/>
  <c r="H26" i="2"/>
  <c r="G26" i="2"/>
  <c r="F26" i="2"/>
  <c r="E26" i="2"/>
  <c r="P25" i="2"/>
  <c r="O25" i="2"/>
  <c r="N25" i="2"/>
  <c r="M25" i="2"/>
  <c r="L25" i="2"/>
  <c r="K25" i="2"/>
  <c r="J25" i="2"/>
  <c r="I25" i="2"/>
  <c r="H25" i="2"/>
  <c r="G25" i="2"/>
  <c r="F25" i="2"/>
  <c r="E25" i="2"/>
  <c r="AN24" i="2"/>
  <c r="AM24" i="2"/>
  <c r="AL24" i="2"/>
  <c r="AK24" i="2"/>
  <c r="AJ24" i="2"/>
  <c r="AI24" i="2"/>
  <c r="AH24" i="2"/>
  <c r="AG24" i="2"/>
  <c r="AF24" i="2"/>
  <c r="AE24" i="2"/>
  <c r="AD24" i="2"/>
  <c r="P24" i="2"/>
  <c r="O24" i="2"/>
  <c r="N24" i="2"/>
  <c r="M24" i="2"/>
  <c r="L24" i="2"/>
  <c r="K24" i="2"/>
  <c r="J24" i="2"/>
  <c r="I24" i="2"/>
  <c r="F24" i="2"/>
  <c r="E24" i="2"/>
  <c r="P23" i="2"/>
  <c r="O23" i="2"/>
  <c r="N23" i="2"/>
  <c r="M23" i="2"/>
  <c r="L23" i="2"/>
  <c r="K23" i="2"/>
  <c r="J23" i="2"/>
  <c r="I23" i="2"/>
  <c r="H23" i="2"/>
  <c r="G23" i="2"/>
  <c r="F23" i="2"/>
  <c r="E23" i="2"/>
  <c r="P22" i="2"/>
  <c r="O22" i="2"/>
  <c r="N22" i="2"/>
  <c r="M22" i="2"/>
  <c r="L22" i="2"/>
  <c r="K22" i="2"/>
  <c r="J22" i="2"/>
  <c r="G22" i="2"/>
  <c r="E22" i="2"/>
  <c r="C17" i="2"/>
  <c r="B17" i="2"/>
  <c r="D16" i="2"/>
  <c r="D17" i="2" s="1"/>
  <c r="P15" i="2"/>
  <c r="O15" i="2"/>
  <c r="N15" i="2"/>
  <c r="M15" i="2"/>
  <c r="L15" i="2"/>
  <c r="K15" i="2"/>
  <c r="J15" i="2"/>
  <c r="I15" i="2"/>
  <c r="H15" i="2"/>
  <c r="G15" i="2"/>
  <c r="F15" i="2"/>
  <c r="E15" i="2"/>
  <c r="E14" i="2"/>
  <c r="AN13" i="2"/>
  <c r="AM13" i="2"/>
  <c r="AL13" i="2"/>
  <c r="AK13" i="2"/>
  <c r="AJ13" i="2"/>
  <c r="AI13" i="2"/>
  <c r="AH13" i="2"/>
  <c r="AG13" i="2"/>
  <c r="AF13" i="2"/>
  <c r="AE13" i="2"/>
  <c r="AD13" i="2"/>
  <c r="P13" i="2"/>
  <c r="P17" i="2" s="1"/>
  <c r="O13" i="2"/>
  <c r="O17" i="2" s="1"/>
  <c r="N13" i="2"/>
  <c r="N17" i="2" s="1"/>
  <c r="M13" i="2"/>
  <c r="M17" i="2" s="1"/>
  <c r="L13" i="2"/>
  <c r="L17" i="2" s="1"/>
  <c r="K13" i="2"/>
  <c r="K17" i="2" s="1"/>
  <c r="J13" i="2"/>
  <c r="J17" i="2" s="1"/>
  <c r="I13" i="2"/>
  <c r="I17" i="2" s="1"/>
  <c r="H13" i="2"/>
  <c r="H17" i="2" s="1"/>
  <c r="G13" i="2"/>
  <c r="G17" i="2" s="1"/>
  <c r="F13" i="2"/>
  <c r="F17" i="2" s="1"/>
  <c r="E13" i="2"/>
  <c r="O411" i="1"/>
  <c r="N411" i="1"/>
  <c r="M411" i="1"/>
  <c r="L411" i="1"/>
  <c r="K411" i="1"/>
  <c r="J411" i="1"/>
  <c r="I411" i="1"/>
  <c r="H411" i="1"/>
  <c r="G411" i="1"/>
  <c r="F411" i="1"/>
  <c r="E411" i="1"/>
  <c r="D411" i="1"/>
  <c r="O404" i="1"/>
  <c r="N404" i="1"/>
  <c r="M404" i="1"/>
  <c r="L404" i="1"/>
  <c r="K404" i="1"/>
  <c r="J404" i="1"/>
  <c r="I404" i="1"/>
  <c r="G404" i="1"/>
  <c r="F404" i="1"/>
  <c r="E404" i="1"/>
  <c r="D404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P385" i="1"/>
  <c r="L385" i="1"/>
  <c r="K385" i="1"/>
  <c r="G385" i="1"/>
  <c r="E385" i="1"/>
  <c r="D384" i="1"/>
  <c r="P383" i="1"/>
  <c r="O383" i="1"/>
  <c r="N383" i="1"/>
  <c r="M383" i="1"/>
  <c r="L383" i="1"/>
  <c r="K383" i="1"/>
  <c r="J383" i="1"/>
  <c r="I383" i="1"/>
  <c r="H383" i="1"/>
  <c r="H385" i="1" s="1"/>
  <c r="G383" i="1"/>
  <c r="F383" i="1"/>
  <c r="F385" i="1" s="1"/>
  <c r="P381" i="1"/>
  <c r="O381" i="1"/>
  <c r="O385" i="1" s="1"/>
  <c r="N381" i="1"/>
  <c r="N385" i="1" s="1"/>
  <c r="M381" i="1"/>
  <c r="M385" i="1" s="1"/>
  <c r="L381" i="1"/>
  <c r="K381" i="1"/>
  <c r="J381" i="1"/>
  <c r="J385" i="1" s="1"/>
  <c r="I381" i="1"/>
  <c r="I385" i="1" s="1"/>
  <c r="E377" i="1"/>
  <c r="D376" i="1"/>
  <c r="P375" i="1"/>
  <c r="O375" i="1"/>
  <c r="N375" i="1"/>
  <c r="M375" i="1"/>
  <c r="L375" i="1"/>
  <c r="K375" i="1"/>
  <c r="J375" i="1"/>
  <c r="I375" i="1"/>
  <c r="H375" i="1"/>
  <c r="G375" i="1"/>
  <c r="F375" i="1"/>
  <c r="P374" i="1"/>
  <c r="O374" i="1"/>
  <c r="N374" i="1"/>
  <c r="M374" i="1"/>
  <c r="L374" i="1"/>
  <c r="K374" i="1"/>
  <c r="J374" i="1"/>
  <c r="I374" i="1"/>
  <c r="H374" i="1"/>
  <c r="G374" i="1"/>
  <c r="F374" i="1"/>
  <c r="P372" i="1"/>
  <c r="O372" i="1"/>
  <c r="N372" i="1"/>
  <c r="M372" i="1"/>
  <c r="L372" i="1"/>
  <c r="K372" i="1"/>
  <c r="J372" i="1"/>
  <c r="I372" i="1"/>
  <c r="H372" i="1"/>
  <c r="G372" i="1"/>
  <c r="G377" i="1" s="1"/>
  <c r="F372" i="1"/>
  <c r="P371" i="1"/>
  <c r="O371" i="1"/>
  <c r="N371" i="1"/>
  <c r="M371" i="1"/>
  <c r="L371" i="1"/>
  <c r="K371" i="1"/>
  <c r="J371" i="1"/>
  <c r="I371" i="1"/>
  <c r="H371" i="1"/>
  <c r="G371" i="1"/>
  <c r="F371" i="1"/>
  <c r="P370" i="1"/>
  <c r="O370" i="1"/>
  <c r="N370" i="1"/>
  <c r="M370" i="1"/>
  <c r="L370" i="1"/>
  <c r="L377" i="1" s="1"/>
  <c r="K370" i="1"/>
  <c r="J370" i="1"/>
  <c r="I370" i="1"/>
  <c r="F370" i="1"/>
  <c r="P369" i="1"/>
  <c r="O369" i="1"/>
  <c r="N369" i="1"/>
  <c r="M369" i="1"/>
  <c r="M377" i="1" s="1"/>
  <c r="L369" i="1"/>
  <c r="K369" i="1"/>
  <c r="J369" i="1"/>
  <c r="H369" i="1"/>
  <c r="H377" i="1" s="1"/>
  <c r="G369" i="1"/>
  <c r="F369" i="1"/>
  <c r="O367" i="1"/>
  <c r="G367" i="1"/>
  <c r="E367" i="1"/>
  <c r="D366" i="1"/>
  <c r="P365" i="1"/>
  <c r="P367" i="1" s="1"/>
  <c r="O365" i="1"/>
  <c r="N365" i="1"/>
  <c r="M365" i="1"/>
  <c r="L365" i="1"/>
  <c r="L367" i="1" s="1"/>
  <c r="K365" i="1"/>
  <c r="J365" i="1"/>
  <c r="I365" i="1"/>
  <c r="H365" i="1"/>
  <c r="H367" i="1" s="1"/>
  <c r="G365" i="1"/>
  <c r="F365" i="1"/>
  <c r="P363" i="1"/>
  <c r="O363" i="1"/>
  <c r="N363" i="1"/>
  <c r="M363" i="1"/>
  <c r="L363" i="1"/>
  <c r="K363" i="1"/>
  <c r="J363" i="1"/>
  <c r="I363" i="1"/>
  <c r="H363" i="1"/>
  <c r="G363" i="1"/>
  <c r="F363" i="1"/>
  <c r="P362" i="1"/>
  <c r="O362" i="1"/>
  <c r="N362" i="1"/>
  <c r="M362" i="1"/>
  <c r="L362" i="1"/>
  <c r="K362" i="1"/>
  <c r="J362" i="1"/>
  <c r="I362" i="1"/>
  <c r="H362" i="1"/>
  <c r="G362" i="1"/>
  <c r="F362" i="1"/>
  <c r="BK361" i="1"/>
  <c r="P361" i="1"/>
  <c r="O361" i="1"/>
  <c r="N361" i="1"/>
  <c r="L361" i="1"/>
  <c r="K361" i="1"/>
  <c r="J361" i="1"/>
  <c r="I361" i="1"/>
  <c r="G361" i="1"/>
  <c r="F361" i="1"/>
  <c r="P360" i="1"/>
  <c r="O360" i="1"/>
  <c r="N360" i="1"/>
  <c r="N367" i="1" s="1"/>
  <c r="M360" i="1"/>
  <c r="M367" i="1" s="1"/>
  <c r="L360" i="1"/>
  <c r="K360" i="1"/>
  <c r="K367" i="1" s="1"/>
  <c r="J360" i="1"/>
  <c r="J367" i="1" s="1"/>
  <c r="I360" i="1"/>
  <c r="H360" i="1"/>
  <c r="G360" i="1"/>
  <c r="F360" i="1"/>
  <c r="F367" i="1" s="1"/>
  <c r="J353" i="1"/>
  <c r="D352" i="1"/>
  <c r="P351" i="1"/>
  <c r="O351" i="1"/>
  <c r="N351" i="1"/>
  <c r="M351" i="1"/>
  <c r="L351" i="1"/>
  <c r="K351" i="1"/>
  <c r="J351" i="1"/>
  <c r="I351" i="1"/>
  <c r="H351" i="1"/>
  <c r="G351" i="1"/>
  <c r="F351" i="1"/>
  <c r="P350" i="1"/>
  <c r="O350" i="1"/>
  <c r="O353" i="1" s="1"/>
  <c r="N350" i="1"/>
  <c r="N353" i="1" s="1"/>
  <c r="M350" i="1"/>
  <c r="M353" i="1" s="1"/>
  <c r="L350" i="1"/>
  <c r="K350" i="1"/>
  <c r="K353" i="1" s="1"/>
  <c r="J350" i="1"/>
  <c r="I350" i="1"/>
  <c r="I353" i="1" s="1"/>
  <c r="H350" i="1"/>
  <c r="G350" i="1"/>
  <c r="G353" i="1" s="1"/>
  <c r="F350" i="1"/>
  <c r="F353" i="1" s="1"/>
  <c r="E350" i="1"/>
  <c r="E353" i="1" s="1"/>
  <c r="E347" i="1"/>
  <c r="D346" i="1"/>
  <c r="P345" i="1"/>
  <c r="O345" i="1"/>
  <c r="N345" i="1"/>
  <c r="M345" i="1"/>
  <c r="L345" i="1"/>
  <c r="K345" i="1"/>
  <c r="J345" i="1"/>
  <c r="I345" i="1"/>
  <c r="H345" i="1"/>
  <c r="G345" i="1"/>
  <c r="F345" i="1"/>
  <c r="P344" i="1"/>
  <c r="O344" i="1"/>
  <c r="N344" i="1"/>
  <c r="N347" i="1" s="1"/>
  <c r="M344" i="1"/>
  <c r="L344" i="1"/>
  <c r="K344" i="1"/>
  <c r="J344" i="1"/>
  <c r="I344" i="1"/>
  <c r="H344" i="1"/>
  <c r="G344" i="1"/>
  <c r="F344" i="1"/>
  <c r="L343" i="1"/>
  <c r="J343" i="1"/>
  <c r="I343" i="1"/>
  <c r="L342" i="1"/>
  <c r="P341" i="1"/>
  <c r="O341" i="1"/>
  <c r="N341" i="1"/>
  <c r="M341" i="1"/>
  <c r="L341" i="1"/>
  <c r="K341" i="1"/>
  <c r="J341" i="1"/>
  <c r="H341" i="1"/>
  <c r="G341" i="1"/>
  <c r="F341" i="1"/>
  <c r="P340" i="1"/>
  <c r="O340" i="1"/>
  <c r="N340" i="1"/>
  <c r="M340" i="1"/>
  <c r="L340" i="1"/>
  <c r="K340" i="1"/>
  <c r="J340" i="1"/>
  <c r="I340" i="1"/>
  <c r="G340" i="1"/>
  <c r="F340" i="1"/>
  <c r="F347" i="1" s="1"/>
  <c r="P339" i="1"/>
  <c r="O339" i="1"/>
  <c r="N339" i="1"/>
  <c r="M339" i="1"/>
  <c r="L339" i="1"/>
  <c r="K339" i="1"/>
  <c r="J339" i="1"/>
  <c r="J347" i="1" s="1"/>
  <c r="H339" i="1"/>
  <c r="G339" i="1"/>
  <c r="F339" i="1"/>
  <c r="P338" i="1"/>
  <c r="P347" i="1" s="1"/>
  <c r="O338" i="1"/>
  <c r="O347" i="1" s="1"/>
  <c r="N338" i="1"/>
  <c r="M338" i="1"/>
  <c r="L338" i="1"/>
  <c r="K338" i="1"/>
  <c r="K347" i="1" s="1"/>
  <c r="J338" i="1"/>
  <c r="I338" i="1"/>
  <c r="H338" i="1"/>
  <c r="G338" i="1"/>
  <c r="G347" i="1" s="1"/>
  <c r="F338" i="1"/>
  <c r="K336" i="1"/>
  <c r="D335" i="1"/>
  <c r="P333" i="1"/>
  <c r="O333" i="1"/>
  <c r="N333" i="1"/>
  <c r="N336" i="1" s="1"/>
  <c r="M333" i="1"/>
  <c r="L333" i="1"/>
  <c r="K333" i="1"/>
  <c r="J333" i="1"/>
  <c r="I333" i="1"/>
  <c r="H333" i="1"/>
  <c r="G333" i="1"/>
  <c r="F333" i="1"/>
  <c r="F336" i="1" s="1"/>
  <c r="P332" i="1"/>
  <c r="O332" i="1"/>
  <c r="N332" i="1"/>
  <c r="M332" i="1"/>
  <c r="L332" i="1"/>
  <c r="K332" i="1"/>
  <c r="J332" i="1"/>
  <c r="I332" i="1"/>
  <c r="H332" i="1"/>
  <c r="G332" i="1"/>
  <c r="F332" i="1"/>
  <c r="P331" i="1"/>
  <c r="O331" i="1"/>
  <c r="N331" i="1"/>
  <c r="M331" i="1"/>
  <c r="L331" i="1"/>
  <c r="K331" i="1"/>
  <c r="J331" i="1"/>
  <c r="I331" i="1"/>
  <c r="H331" i="1"/>
  <c r="G331" i="1"/>
  <c r="F331" i="1"/>
  <c r="BJ330" i="1"/>
  <c r="K330" i="1" s="1"/>
  <c r="BH330" i="1"/>
  <c r="P330" i="1"/>
  <c r="O330" i="1"/>
  <c r="N330" i="1"/>
  <c r="M330" i="1"/>
  <c r="L330" i="1"/>
  <c r="J330" i="1"/>
  <c r="J336" i="1" s="1"/>
  <c r="H330" i="1"/>
  <c r="G330" i="1"/>
  <c r="F330" i="1"/>
  <c r="P329" i="1"/>
  <c r="O329" i="1"/>
  <c r="O336" i="1" s="1"/>
  <c r="N329" i="1"/>
  <c r="M329" i="1"/>
  <c r="M336" i="1" s="1"/>
  <c r="L329" i="1"/>
  <c r="K329" i="1"/>
  <c r="J329" i="1"/>
  <c r="I329" i="1"/>
  <c r="I336" i="1" s="1"/>
  <c r="H329" i="1"/>
  <c r="G329" i="1"/>
  <c r="G336" i="1" s="1"/>
  <c r="F329" i="1"/>
  <c r="P328" i="1"/>
  <c r="O328" i="1"/>
  <c r="N328" i="1"/>
  <c r="M328" i="1"/>
  <c r="L328" i="1"/>
  <c r="K328" i="1"/>
  <c r="J328" i="1"/>
  <c r="I328" i="1"/>
  <c r="H328" i="1"/>
  <c r="G328" i="1"/>
  <c r="F328" i="1"/>
  <c r="M322" i="1"/>
  <c r="E322" i="1"/>
  <c r="D321" i="1"/>
  <c r="P319" i="1"/>
  <c r="O319" i="1"/>
  <c r="O322" i="1" s="1"/>
  <c r="N319" i="1"/>
  <c r="N322" i="1" s="1"/>
  <c r="M319" i="1"/>
  <c r="L319" i="1"/>
  <c r="L322" i="1" s="1"/>
  <c r="K319" i="1"/>
  <c r="J319" i="1"/>
  <c r="J322" i="1" s="1"/>
  <c r="I319" i="1"/>
  <c r="H319" i="1"/>
  <c r="G319" i="1"/>
  <c r="G322" i="1" s="1"/>
  <c r="F319" i="1"/>
  <c r="F322" i="1" s="1"/>
  <c r="P317" i="1"/>
  <c r="P322" i="1" s="1"/>
  <c r="K317" i="1"/>
  <c r="I317" i="1"/>
  <c r="I322" i="1" s="1"/>
  <c r="H317" i="1"/>
  <c r="H322" i="1" s="1"/>
  <c r="F317" i="1"/>
  <c r="N314" i="1"/>
  <c r="K314" i="1"/>
  <c r="J314" i="1"/>
  <c r="E314" i="1"/>
  <c r="D313" i="1"/>
  <c r="BH311" i="1"/>
  <c r="BE311" i="1"/>
  <c r="F311" i="1" s="1"/>
  <c r="F314" i="1" s="1"/>
  <c r="P311" i="1"/>
  <c r="K311" i="1"/>
  <c r="J311" i="1"/>
  <c r="I311" i="1"/>
  <c r="H311" i="1"/>
  <c r="P310" i="1"/>
  <c r="O310" i="1"/>
  <c r="N310" i="1"/>
  <c r="M310" i="1"/>
  <c r="L310" i="1"/>
  <c r="K310" i="1"/>
  <c r="J310" i="1"/>
  <c r="I310" i="1"/>
  <c r="H310" i="1"/>
  <c r="G310" i="1"/>
  <c r="G314" i="1" s="1"/>
  <c r="F310" i="1"/>
  <c r="L309" i="1"/>
  <c r="P308" i="1"/>
  <c r="O308" i="1"/>
  <c r="O314" i="1" s="1"/>
  <c r="N308" i="1"/>
  <c r="M308" i="1"/>
  <c r="L308" i="1"/>
  <c r="K308" i="1"/>
  <c r="J308" i="1"/>
  <c r="I308" i="1"/>
  <c r="F308" i="1"/>
  <c r="P307" i="1"/>
  <c r="O307" i="1"/>
  <c r="N307" i="1"/>
  <c r="M307" i="1"/>
  <c r="M314" i="1" s="1"/>
  <c r="L307" i="1"/>
  <c r="K307" i="1"/>
  <c r="J307" i="1"/>
  <c r="I307" i="1"/>
  <c r="H307" i="1"/>
  <c r="G307" i="1"/>
  <c r="F307" i="1"/>
  <c r="E305" i="1"/>
  <c r="D304" i="1"/>
  <c r="P303" i="1"/>
  <c r="O303" i="1"/>
  <c r="N303" i="1"/>
  <c r="M303" i="1"/>
  <c r="L303" i="1"/>
  <c r="K303" i="1"/>
  <c r="J303" i="1"/>
  <c r="I303" i="1"/>
  <c r="H303" i="1"/>
  <c r="G303" i="1"/>
  <c r="F303" i="1"/>
  <c r="P302" i="1"/>
  <c r="O302" i="1"/>
  <c r="N302" i="1"/>
  <c r="M302" i="1"/>
  <c r="L302" i="1"/>
  <c r="L305" i="1" s="1"/>
  <c r="K302" i="1"/>
  <c r="J302" i="1"/>
  <c r="I302" i="1"/>
  <c r="H302" i="1"/>
  <c r="G302" i="1"/>
  <c r="F302" i="1"/>
  <c r="P301" i="1"/>
  <c r="O301" i="1"/>
  <c r="N301" i="1"/>
  <c r="M301" i="1"/>
  <c r="L301" i="1"/>
  <c r="K301" i="1"/>
  <c r="J301" i="1"/>
  <c r="I301" i="1"/>
  <c r="H301" i="1"/>
  <c r="G301" i="1"/>
  <c r="G305" i="1" s="1"/>
  <c r="F301" i="1"/>
  <c r="BK300" i="1"/>
  <c r="BH300" i="1"/>
  <c r="O300" i="1"/>
  <c r="O305" i="1" s="1"/>
  <c r="N300" i="1"/>
  <c r="M300" i="1"/>
  <c r="L300" i="1"/>
  <c r="K300" i="1"/>
  <c r="K305" i="1" s="1"/>
  <c r="P299" i="1"/>
  <c r="P305" i="1" s="1"/>
  <c r="O299" i="1"/>
  <c r="N299" i="1"/>
  <c r="M299" i="1"/>
  <c r="L299" i="1"/>
  <c r="K299" i="1"/>
  <c r="J299" i="1"/>
  <c r="I299" i="1"/>
  <c r="BJ298" i="1"/>
  <c r="P298" i="1"/>
  <c r="O298" i="1"/>
  <c r="N298" i="1"/>
  <c r="N305" i="1" s="1"/>
  <c r="M298" i="1"/>
  <c r="L298" i="1"/>
  <c r="J298" i="1"/>
  <c r="J305" i="1" s="1"/>
  <c r="I298" i="1"/>
  <c r="I305" i="1" s="1"/>
  <c r="H298" i="1"/>
  <c r="H305" i="1" s="1"/>
  <c r="G298" i="1"/>
  <c r="F298" i="1"/>
  <c r="F305" i="1" s="1"/>
  <c r="E292" i="1"/>
  <c r="D291" i="1"/>
  <c r="P290" i="1"/>
  <c r="P292" i="1" s="1"/>
  <c r="O290" i="1"/>
  <c r="N290" i="1"/>
  <c r="M290" i="1"/>
  <c r="L290" i="1"/>
  <c r="K290" i="1"/>
  <c r="J290" i="1"/>
  <c r="I290" i="1"/>
  <c r="H290" i="1"/>
  <c r="H292" i="1" s="1"/>
  <c r="G290" i="1"/>
  <c r="F290" i="1"/>
  <c r="P289" i="1"/>
  <c r="O289" i="1"/>
  <c r="O292" i="1" s="1"/>
  <c r="N289" i="1"/>
  <c r="N292" i="1" s="1"/>
  <c r="M289" i="1"/>
  <c r="L289" i="1"/>
  <c r="L292" i="1" s="1"/>
  <c r="K289" i="1"/>
  <c r="K292" i="1" s="1"/>
  <c r="J289" i="1"/>
  <c r="J292" i="1" s="1"/>
  <c r="I289" i="1"/>
  <c r="H289" i="1"/>
  <c r="G289" i="1"/>
  <c r="G292" i="1" s="1"/>
  <c r="F289" i="1"/>
  <c r="F292" i="1" s="1"/>
  <c r="L288" i="1"/>
  <c r="O285" i="1"/>
  <c r="H285" i="1"/>
  <c r="G285" i="1"/>
  <c r="E285" i="1"/>
  <c r="D284" i="1"/>
  <c r="BJ282" i="1"/>
  <c r="P282" i="1"/>
  <c r="O282" i="1"/>
  <c r="N282" i="1"/>
  <c r="M282" i="1"/>
  <c r="J282" i="1"/>
  <c r="G282" i="1"/>
  <c r="F282" i="1"/>
  <c r="L281" i="1"/>
  <c r="L285" i="1" s="1"/>
  <c r="J281" i="1"/>
  <c r="I281" i="1"/>
  <c r="L280" i="1"/>
  <c r="P279" i="1"/>
  <c r="P285" i="1" s="1"/>
  <c r="O279" i="1"/>
  <c r="L279" i="1"/>
  <c r="K279" i="1"/>
  <c r="I279" i="1"/>
  <c r="H279" i="1"/>
  <c r="F279" i="1"/>
  <c r="P278" i="1"/>
  <c r="O278" i="1"/>
  <c r="N278" i="1"/>
  <c r="M278" i="1"/>
  <c r="L278" i="1"/>
  <c r="K278" i="1"/>
  <c r="J278" i="1"/>
  <c r="I278" i="1"/>
  <c r="H278" i="1"/>
  <c r="G278" i="1"/>
  <c r="F278" i="1"/>
  <c r="P277" i="1"/>
  <c r="O277" i="1"/>
  <c r="N277" i="1"/>
  <c r="M277" i="1"/>
  <c r="L277" i="1"/>
  <c r="K277" i="1"/>
  <c r="J277" i="1"/>
  <c r="I277" i="1"/>
  <c r="H277" i="1"/>
  <c r="P276" i="1"/>
  <c r="O276" i="1"/>
  <c r="N276" i="1"/>
  <c r="N285" i="1" s="1"/>
  <c r="M276" i="1"/>
  <c r="L276" i="1"/>
  <c r="K276" i="1"/>
  <c r="K285" i="1" s="1"/>
  <c r="J276" i="1"/>
  <c r="J285" i="1" s="1"/>
  <c r="I276" i="1"/>
  <c r="H276" i="1"/>
  <c r="G276" i="1"/>
  <c r="F276" i="1"/>
  <c r="F285" i="1" s="1"/>
  <c r="D273" i="1"/>
  <c r="P272" i="1"/>
  <c r="O272" i="1"/>
  <c r="N272" i="1"/>
  <c r="M272" i="1"/>
  <c r="L272" i="1"/>
  <c r="K272" i="1"/>
  <c r="J272" i="1"/>
  <c r="I272" i="1"/>
  <c r="H272" i="1"/>
  <c r="G272" i="1"/>
  <c r="F272" i="1"/>
  <c r="P271" i="1"/>
  <c r="O271" i="1"/>
  <c r="N271" i="1"/>
  <c r="M271" i="1"/>
  <c r="L271" i="1"/>
  <c r="K271" i="1"/>
  <c r="K274" i="1" s="1"/>
  <c r="J271" i="1"/>
  <c r="I271" i="1"/>
  <c r="F271" i="1"/>
  <c r="P270" i="1"/>
  <c r="O270" i="1"/>
  <c r="O274" i="1" s="1"/>
  <c r="N270" i="1"/>
  <c r="M270" i="1"/>
  <c r="L270" i="1"/>
  <c r="K270" i="1"/>
  <c r="J270" i="1"/>
  <c r="I270" i="1"/>
  <c r="H270" i="1"/>
  <c r="G270" i="1"/>
  <c r="F270" i="1"/>
  <c r="E270" i="1"/>
  <c r="E274" i="1" s="1"/>
  <c r="BK269" i="1"/>
  <c r="L269" i="1" s="1"/>
  <c r="L274" i="1" s="1"/>
  <c r="P269" i="1"/>
  <c r="O269" i="1"/>
  <c r="N269" i="1"/>
  <c r="K269" i="1"/>
  <c r="J269" i="1"/>
  <c r="I269" i="1"/>
  <c r="I274" i="1" s="1"/>
  <c r="G269" i="1"/>
  <c r="G274" i="1" s="1"/>
  <c r="F269" i="1"/>
  <c r="F274" i="1" s="1"/>
  <c r="P267" i="1"/>
  <c r="O267" i="1"/>
  <c r="N267" i="1"/>
  <c r="N274" i="1" s="1"/>
  <c r="M267" i="1"/>
  <c r="M274" i="1" s="1"/>
  <c r="L267" i="1"/>
  <c r="K267" i="1"/>
  <c r="J267" i="1"/>
  <c r="J274" i="1" s="1"/>
  <c r="H267" i="1"/>
  <c r="G267" i="1"/>
  <c r="F267" i="1"/>
  <c r="P261" i="1"/>
  <c r="O261" i="1"/>
  <c r="K261" i="1"/>
  <c r="H261" i="1"/>
  <c r="G261" i="1"/>
  <c r="D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P258" i="1"/>
  <c r="O258" i="1"/>
  <c r="N258" i="1"/>
  <c r="N261" i="1" s="1"/>
  <c r="M258" i="1"/>
  <c r="M261" i="1" s="1"/>
  <c r="L258" i="1"/>
  <c r="L261" i="1" s="1"/>
  <c r="K258" i="1"/>
  <c r="J258" i="1"/>
  <c r="J261" i="1" s="1"/>
  <c r="I258" i="1"/>
  <c r="I261" i="1" s="1"/>
  <c r="H258" i="1"/>
  <c r="G258" i="1"/>
  <c r="F258" i="1"/>
  <c r="F261" i="1" s="1"/>
  <c r="E258" i="1"/>
  <c r="E261" i="1" s="1"/>
  <c r="M255" i="1"/>
  <c r="H255" i="1"/>
  <c r="D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P252" i="1"/>
  <c r="O252" i="1"/>
  <c r="N252" i="1"/>
  <c r="M252" i="1"/>
  <c r="L252" i="1"/>
  <c r="K252" i="1"/>
  <c r="J252" i="1"/>
  <c r="I252" i="1"/>
  <c r="I255" i="1" s="1"/>
  <c r="H252" i="1"/>
  <c r="F252" i="1"/>
  <c r="E252" i="1"/>
  <c r="E255" i="1" s="1"/>
  <c r="L249" i="1"/>
  <c r="P248" i="1"/>
  <c r="O248" i="1"/>
  <c r="N248" i="1"/>
  <c r="N255" i="1" s="1"/>
  <c r="M248" i="1"/>
  <c r="L248" i="1"/>
  <c r="K248" i="1"/>
  <c r="J248" i="1"/>
  <c r="J255" i="1" s="1"/>
  <c r="H248" i="1"/>
  <c r="G248" i="1"/>
  <c r="F248" i="1"/>
  <c r="P246" i="1"/>
  <c r="P255" i="1" s="1"/>
  <c r="O246" i="1"/>
  <c r="O255" i="1" s="1"/>
  <c r="N246" i="1"/>
  <c r="M246" i="1"/>
  <c r="L246" i="1"/>
  <c r="L255" i="1" s="1"/>
  <c r="K246" i="1"/>
  <c r="K255" i="1" s="1"/>
  <c r="J246" i="1"/>
  <c r="H246" i="1"/>
  <c r="G246" i="1"/>
  <c r="G255" i="1" s="1"/>
  <c r="F246" i="1"/>
  <c r="M244" i="1"/>
  <c r="E244" i="1"/>
  <c r="D243" i="1"/>
  <c r="BH242" i="1"/>
  <c r="BE242" i="1"/>
  <c r="F242" i="1" s="1"/>
  <c r="P242" i="1"/>
  <c r="K242" i="1"/>
  <c r="J242" i="1"/>
  <c r="I242" i="1"/>
  <c r="H242" i="1"/>
  <c r="L241" i="1"/>
  <c r="K241" i="1"/>
  <c r="I241" i="1"/>
  <c r="P240" i="1"/>
  <c r="O240" i="1"/>
  <c r="N240" i="1"/>
  <c r="M240" i="1"/>
  <c r="L240" i="1"/>
  <c r="K240" i="1"/>
  <c r="J240" i="1"/>
  <c r="I240" i="1"/>
  <c r="H240" i="1"/>
  <c r="G240" i="1"/>
  <c r="F240" i="1"/>
  <c r="F244" i="1" s="1"/>
  <c r="P239" i="1"/>
  <c r="O239" i="1"/>
  <c r="N239" i="1"/>
  <c r="M239" i="1"/>
  <c r="L239" i="1"/>
  <c r="K239" i="1"/>
  <c r="J239" i="1"/>
  <c r="I239" i="1"/>
  <c r="I244" i="1" s="1"/>
  <c r="H239" i="1"/>
  <c r="G239" i="1"/>
  <c r="F239" i="1"/>
  <c r="BJ238" i="1"/>
  <c r="K238" i="1" s="1"/>
  <c r="BH238" i="1"/>
  <c r="P238" i="1"/>
  <c r="O238" i="1"/>
  <c r="N238" i="1"/>
  <c r="N244" i="1" s="1"/>
  <c r="M238" i="1"/>
  <c r="L238" i="1"/>
  <c r="J238" i="1"/>
  <c r="J244" i="1" s="1"/>
  <c r="H238" i="1"/>
  <c r="G238" i="1"/>
  <c r="F238" i="1"/>
  <c r="P237" i="1"/>
  <c r="P244" i="1" s="1"/>
  <c r="O237" i="1"/>
  <c r="O244" i="1" s="1"/>
  <c r="N237" i="1"/>
  <c r="M237" i="1"/>
  <c r="L237" i="1"/>
  <c r="L244" i="1" s="1"/>
  <c r="K237" i="1"/>
  <c r="K244" i="1" s="1"/>
  <c r="J237" i="1"/>
  <c r="I237" i="1"/>
  <c r="H237" i="1"/>
  <c r="H244" i="1" s="1"/>
  <c r="G237" i="1"/>
  <c r="G244" i="1" s="1"/>
  <c r="F237" i="1"/>
  <c r="E229" i="1"/>
  <c r="D228" i="1"/>
  <c r="P227" i="1"/>
  <c r="O227" i="1"/>
  <c r="N227" i="1"/>
  <c r="M227" i="1"/>
  <c r="L227" i="1"/>
  <c r="K227" i="1"/>
  <c r="J227" i="1"/>
  <c r="I227" i="1"/>
  <c r="H227" i="1"/>
  <c r="G227" i="1"/>
  <c r="F227" i="1"/>
  <c r="P226" i="1"/>
  <c r="O226" i="1"/>
  <c r="O229" i="1" s="1"/>
  <c r="N226" i="1"/>
  <c r="N229" i="1" s="1"/>
  <c r="M226" i="1"/>
  <c r="L226" i="1"/>
  <c r="K226" i="1"/>
  <c r="K229" i="1" s="1"/>
  <c r="J226" i="1"/>
  <c r="J229" i="1" s="1"/>
  <c r="I226" i="1"/>
  <c r="I229" i="1" s="1"/>
  <c r="H226" i="1"/>
  <c r="G226" i="1"/>
  <c r="G229" i="1" s="1"/>
  <c r="F226" i="1"/>
  <c r="F229" i="1" s="1"/>
  <c r="M225" i="1"/>
  <c r="M229" i="1" s="1"/>
  <c r="N222" i="1"/>
  <c r="K222" i="1"/>
  <c r="J222" i="1"/>
  <c r="E222" i="1"/>
  <c r="D221" i="1"/>
  <c r="BH219" i="1"/>
  <c r="BE219" i="1"/>
  <c r="F219" i="1" s="1"/>
  <c r="F222" i="1" s="1"/>
  <c r="P219" i="1"/>
  <c r="K219" i="1"/>
  <c r="J219" i="1"/>
  <c r="I219" i="1"/>
  <c r="H219" i="1"/>
  <c r="L218" i="1"/>
  <c r="J218" i="1"/>
  <c r="I218" i="1"/>
  <c r="L217" i="1"/>
  <c r="P216" i="1"/>
  <c r="O216" i="1"/>
  <c r="N216" i="1"/>
  <c r="M216" i="1"/>
  <c r="L216" i="1"/>
  <c r="K216" i="1"/>
  <c r="J216" i="1"/>
  <c r="I216" i="1"/>
  <c r="H216" i="1"/>
  <c r="G216" i="1"/>
  <c r="F216" i="1"/>
  <c r="P215" i="1"/>
  <c r="O215" i="1"/>
  <c r="N215" i="1"/>
  <c r="M215" i="1"/>
  <c r="L215" i="1"/>
  <c r="K215" i="1"/>
  <c r="J215" i="1"/>
  <c r="I215" i="1"/>
  <c r="H215" i="1"/>
  <c r="H222" i="1" s="1"/>
  <c r="G215" i="1"/>
  <c r="G222" i="1" s="1"/>
  <c r="F215" i="1"/>
  <c r="BH214" i="1"/>
  <c r="P214" i="1"/>
  <c r="P222" i="1" s="1"/>
  <c r="O214" i="1"/>
  <c r="O222" i="1" s="1"/>
  <c r="N214" i="1"/>
  <c r="M214" i="1"/>
  <c r="M222" i="1" s="1"/>
  <c r="L214" i="1"/>
  <c r="L222" i="1" s="1"/>
  <c r="K214" i="1"/>
  <c r="J214" i="1"/>
  <c r="H214" i="1"/>
  <c r="G214" i="1"/>
  <c r="F214" i="1"/>
  <c r="I213" i="1"/>
  <c r="H213" i="1"/>
  <c r="F213" i="1"/>
  <c r="L211" i="1"/>
  <c r="E211" i="1"/>
  <c r="D210" i="1"/>
  <c r="P209" i="1"/>
  <c r="P211" i="1" s="1"/>
  <c r="O209" i="1"/>
  <c r="N209" i="1"/>
  <c r="M209" i="1"/>
  <c r="L209" i="1"/>
  <c r="K209" i="1"/>
  <c r="J209" i="1"/>
  <c r="I209" i="1"/>
  <c r="H209" i="1"/>
  <c r="G209" i="1"/>
  <c r="P207" i="1"/>
  <c r="O207" i="1"/>
  <c r="O211" i="1" s="1"/>
  <c r="N207" i="1"/>
  <c r="M207" i="1"/>
  <c r="L207" i="1"/>
  <c r="K207" i="1"/>
  <c r="K211" i="1" s="1"/>
  <c r="J207" i="1"/>
  <c r="J211" i="1" s="1"/>
  <c r="I207" i="1"/>
  <c r="H207" i="1"/>
  <c r="G207" i="1"/>
  <c r="G211" i="1" s="1"/>
  <c r="F207" i="1"/>
  <c r="P205" i="1"/>
  <c r="O205" i="1"/>
  <c r="N205" i="1"/>
  <c r="N211" i="1" s="1"/>
  <c r="M205" i="1"/>
  <c r="L205" i="1"/>
  <c r="K205" i="1"/>
  <c r="I205" i="1"/>
  <c r="I211" i="1" s="1"/>
  <c r="H205" i="1"/>
  <c r="H211" i="1" s="1"/>
  <c r="G205" i="1"/>
  <c r="F205" i="1"/>
  <c r="F211" i="1" s="1"/>
  <c r="E198" i="1"/>
  <c r="D197" i="1"/>
  <c r="P196" i="1"/>
  <c r="P198" i="1" s="1"/>
  <c r="O196" i="1"/>
  <c r="N196" i="1"/>
  <c r="M196" i="1"/>
  <c r="L196" i="1"/>
  <c r="K196" i="1"/>
  <c r="J196" i="1"/>
  <c r="I196" i="1"/>
  <c r="H196" i="1"/>
  <c r="H198" i="1" s="1"/>
  <c r="G196" i="1"/>
  <c r="F196" i="1"/>
  <c r="P195" i="1"/>
  <c r="O195" i="1"/>
  <c r="N195" i="1"/>
  <c r="M195" i="1"/>
  <c r="L195" i="1"/>
  <c r="L198" i="1" s="1"/>
  <c r="K195" i="1"/>
  <c r="J195" i="1"/>
  <c r="I195" i="1"/>
  <c r="H195" i="1"/>
  <c r="G195" i="1"/>
  <c r="F195" i="1"/>
  <c r="P194" i="1"/>
  <c r="O194" i="1"/>
  <c r="O198" i="1" s="1"/>
  <c r="N194" i="1"/>
  <c r="M194" i="1"/>
  <c r="L194" i="1"/>
  <c r="K194" i="1"/>
  <c r="K198" i="1" s="1"/>
  <c r="J194" i="1"/>
  <c r="I194" i="1"/>
  <c r="H194" i="1"/>
  <c r="G194" i="1"/>
  <c r="G198" i="1" s="1"/>
  <c r="F194" i="1"/>
  <c r="P193" i="1"/>
  <c r="O193" i="1"/>
  <c r="N193" i="1"/>
  <c r="M193" i="1"/>
  <c r="M198" i="1" s="1"/>
  <c r="L193" i="1"/>
  <c r="K193" i="1"/>
  <c r="J193" i="1"/>
  <c r="I193" i="1"/>
  <c r="I198" i="1" s="1"/>
  <c r="H193" i="1"/>
  <c r="G193" i="1"/>
  <c r="F193" i="1"/>
  <c r="I190" i="1"/>
  <c r="E190" i="1"/>
  <c r="D189" i="1"/>
  <c r="P187" i="1"/>
  <c r="O187" i="1"/>
  <c r="N187" i="1"/>
  <c r="M187" i="1"/>
  <c r="L187" i="1"/>
  <c r="K187" i="1"/>
  <c r="J187" i="1"/>
  <c r="I187" i="1"/>
  <c r="H187" i="1"/>
  <c r="G187" i="1"/>
  <c r="F187" i="1"/>
  <c r="H186" i="1"/>
  <c r="G186" i="1"/>
  <c r="F186" i="1"/>
  <c r="BK185" i="1"/>
  <c r="L185" i="1" s="1"/>
  <c r="BI185" i="1"/>
  <c r="BH185" i="1"/>
  <c r="P185" i="1"/>
  <c r="O185" i="1"/>
  <c r="N185" i="1"/>
  <c r="M185" i="1"/>
  <c r="K185" i="1"/>
  <c r="J185" i="1"/>
  <c r="I185" i="1"/>
  <c r="H185" i="1"/>
  <c r="G185" i="1"/>
  <c r="F185" i="1"/>
  <c r="P184" i="1"/>
  <c r="O184" i="1"/>
  <c r="N184" i="1"/>
  <c r="M184" i="1"/>
  <c r="M190" i="1" s="1"/>
  <c r="L184" i="1"/>
  <c r="K184" i="1"/>
  <c r="J184" i="1"/>
  <c r="J190" i="1" s="1"/>
  <c r="I184" i="1"/>
  <c r="H184" i="1"/>
  <c r="G184" i="1"/>
  <c r="F184" i="1"/>
  <c r="P183" i="1"/>
  <c r="O183" i="1"/>
  <c r="L183" i="1"/>
  <c r="K183" i="1"/>
  <c r="I183" i="1"/>
  <c r="H183" i="1"/>
  <c r="F183" i="1"/>
  <c r="P182" i="1"/>
  <c r="P190" i="1" s="1"/>
  <c r="O182" i="1"/>
  <c r="N182" i="1"/>
  <c r="M182" i="1"/>
  <c r="L182" i="1"/>
  <c r="L190" i="1" s="1"/>
  <c r="K182" i="1"/>
  <c r="J182" i="1"/>
  <c r="I182" i="1"/>
  <c r="H182" i="1"/>
  <c r="G182" i="1"/>
  <c r="F182" i="1"/>
  <c r="P181" i="1"/>
  <c r="O181" i="1"/>
  <c r="O190" i="1" s="1"/>
  <c r="N181" i="1"/>
  <c r="M181" i="1"/>
  <c r="L181" i="1"/>
  <c r="H181" i="1"/>
  <c r="H190" i="1" s="1"/>
  <c r="G181" i="1"/>
  <c r="F181" i="1"/>
  <c r="N178" i="1"/>
  <c r="F178" i="1"/>
  <c r="E178" i="1"/>
  <c r="D177" i="1"/>
  <c r="P176" i="1"/>
  <c r="O176" i="1"/>
  <c r="O178" i="1" s="1"/>
  <c r="N176" i="1"/>
  <c r="M176" i="1"/>
  <c r="L176" i="1"/>
  <c r="K176" i="1"/>
  <c r="K178" i="1" s="1"/>
  <c r="J176" i="1"/>
  <c r="I176" i="1"/>
  <c r="H176" i="1"/>
  <c r="G176" i="1"/>
  <c r="G178" i="1" s="1"/>
  <c r="F176" i="1"/>
  <c r="BH175" i="1"/>
  <c r="BE175" i="1"/>
  <c r="F175" i="1" s="1"/>
  <c r="P175" i="1"/>
  <c r="K175" i="1"/>
  <c r="J175" i="1"/>
  <c r="I175" i="1"/>
  <c r="H175" i="1"/>
  <c r="H174" i="1"/>
  <c r="G174" i="1"/>
  <c r="F174" i="1"/>
  <c r="P173" i="1"/>
  <c r="O173" i="1"/>
  <c r="N173" i="1"/>
  <c r="M173" i="1"/>
  <c r="L173" i="1"/>
  <c r="K173" i="1"/>
  <c r="J173" i="1"/>
  <c r="I173" i="1"/>
  <c r="H173" i="1"/>
  <c r="G173" i="1"/>
  <c r="F173" i="1"/>
  <c r="P172" i="1"/>
  <c r="O172" i="1"/>
  <c r="N172" i="1"/>
  <c r="M172" i="1"/>
  <c r="L172" i="1"/>
  <c r="K172" i="1"/>
  <c r="J172" i="1"/>
  <c r="I172" i="1"/>
  <c r="H172" i="1"/>
  <c r="G172" i="1"/>
  <c r="F172" i="1"/>
  <c r="BJ171" i="1"/>
  <c r="K171" i="1" s="1"/>
  <c r="BH171" i="1"/>
  <c r="P171" i="1"/>
  <c r="O171" i="1"/>
  <c r="N171" i="1"/>
  <c r="M171" i="1"/>
  <c r="L171" i="1"/>
  <c r="J171" i="1"/>
  <c r="H171" i="1"/>
  <c r="G171" i="1"/>
  <c r="F171" i="1"/>
  <c r="P170" i="1"/>
  <c r="O170" i="1"/>
  <c r="N170" i="1"/>
  <c r="M170" i="1"/>
  <c r="L170" i="1"/>
  <c r="K170" i="1"/>
  <c r="J170" i="1"/>
  <c r="I170" i="1"/>
  <c r="H170" i="1"/>
  <c r="G170" i="1"/>
  <c r="F170" i="1"/>
  <c r="BJ169" i="1"/>
  <c r="P169" i="1"/>
  <c r="O169" i="1"/>
  <c r="N169" i="1"/>
  <c r="M169" i="1"/>
  <c r="M178" i="1" s="1"/>
  <c r="L169" i="1"/>
  <c r="J169" i="1"/>
  <c r="J178" i="1" s="1"/>
  <c r="I169" i="1"/>
  <c r="I178" i="1" s="1"/>
  <c r="H169" i="1"/>
  <c r="H178" i="1" s="1"/>
  <c r="G169" i="1"/>
  <c r="F169" i="1"/>
  <c r="E162" i="1"/>
  <c r="D161" i="1"/>
  <c r="P159" i="1"/>
  <c r="O159" i="1"/>
  <c r="N159" i="1"/>
  <c r="M159" i="1"/>
  <c r="L159" i="1"/>
  <c r="K159" i="1"/>
  <c r="J159" i="1"/>
  <c r="I159" i="1"/>
  <c r="H159" i="1"/>
  <c r="G159" i="1"/>
  <c r="F159" i="1"/>
  <c r="P158" i="1"/>
  <c r="P162" i="1" s="1"/>
  <c r="O158" i="1"/>
  <c r="N158" i="1"/>
  <c r="N162" i="1" s="1"/>
  <c r="M158" i="1"/>
  <c r="M162" i="1" s="1"/>
  <c r="L158" i="1"/>
  <c r="L162" i="1" s="1"/>
  <c r="K158" i="1"/>
  <c r="J158" i="1"/>
  <c r="J162" i="1" s="1"/>
  <c r="I158" i="1"/>
  <c r="I162" i="1" s="1"/>
  <c r="H158" i="1"/>
  <c r="H162" i="1" s="1"/>
  <c r="G158" i="1"/>
  <c r="F158" i="1"/>
  <c r="F162" i="1" s="1"/>
  <c r="P155" i="1"/>
  <c r="I155" i="1"/>
  <c r="H155" i="1"/>
  <c r="D154" i="1"/>
  <c r="P153" i="1"/>
  <c r="O153" i="1"/>
  <c r="N153" i="1"/>
  <c r="M153" i="1"/>
  <c r="L153" i="1"/>
  <c r="K153" i="1"/>
  <c r="J153" i="1"/>
  <c r="I153" i="1"/>
  <c r="H153" i="1"/>
  <c r="G153" i="1"/>
  <c r="F153" i="1"/>
  <c r="BJ151" i="1"/>
  <c r="P151" i="1"/>
  <c r="O151" i="1"/>
  <c r="N151" i="1"/>
  <c r="M151" i="1"/>
  <c r="J151" i="1"/>
  <c r="G151" i="1"/>
  <c r="F151" i="1"/>
  <c r="BK150" i="1"/>
  <c r="L150" i="1" s="1"/>
  <c r="L155" i="1" s="1"/>
  <c r="BI150" i="1"/>
  <c r="BH150" i="1"/>
  <c r="P150" i="1"/>
  <c r="O150" i="1"/>
  <c r="N150" i="1"/>
  <c r="M150" i="1"/>
  <c r="K150" i="1"/>
  <c r="J150" i="1"/>
  <c r="I150" i="1"/>
  <c r="H150" i="1"/>
  <c r="G150" i="1"/>
  <c r="F150" i="1"/>
  <c r="BK149" i="1"/>
  <c r="P149" i="1"/>
  <c r="O149" i="1"/>
  <c r="N149" i="1"/>
  <c r="M149" i="1"/>
  <c r="L149" i="1"/>
  <c r="K149" i="1"/>
  <c r="J149" i="1"/>
  <c r="I149" i="1"/>
  <c r="H149" i="1"/>
  <c r="G149" i="1"/>
  <c r="F149" i="1"/>
  <c r="P148" i="1"/>
  <c r="O148" i="1"/>
  <c r="N148" i="1"/>
  <c r="M148" i="1"/>
  <c r="L148" i="1"/>
  <c r="K148" i="1"/>
  <c r="J148" i="1"/>
  <c r="G148" i="1"/>
  <c r="F148" i="1"/>
  <c r="P147" i="1"/>
  <c r="O147" i="1"/>
  <c r="N147" i="1"/>
  <c r="M147" i="1"/>
  <c r="L147" i="1"/>
  <c r="K147" i="1"/>
  <c r="J147" i="1"/>
  <c r="I147" i="1"/>
  <c r="H147" i="1"/>
  <c r="G147" i="1"/>
  <c r="F147" i="1"/>
  <c r="P146" i="1"/>
  <c r="O146" i="1"/>
  <c r="N146" i="1"/>
  <c r="N155" i="1" s="1"/>
  <c r="M146" i="1"/>
  <c r="M155" i="1" s="1"/>
  <c r="L146" i="1"/>
  <c r="K146" i="1"/>
  <c r="J146" i="1"/>
  <c r="J155" i="1" s="1"/>
  <c r="I146" i="1"/>
  <c r="H146" i="1"/>
  <c r="G146" i="1"/>
  <c r="F146" i="1"/>
  <c r="F155" i="1" s="1"/>
  <c r="P144" i="1"/>
  <c r="L144" i="1"/>
  <c r="I144" i="1"/>
  <c r="D143" i="1"/>
  <c r="H141" i="1"/>
  <c r="H144" i="1" s="1"/>
  <c r="G141" i="1"/>
  <c r="F141" i="1"/>
  <c r="P140" i="1"/>
  <c r="O140" i="1"/>
  <c r="N140" i="1"/>
  <c r="M140" i="1"/>
  <c r="L140" i="1"/>
  <c r="K140" i="1"/>
  <c r="J140" i="1"/>
  <c r="I140" i="1"/>
  <c r="H140" i="1"/>
  <c r="G140" i="1"/>
  <c r="F140" i="1"/>
  <c r="P139" i="1"/>
  <c r="O139" i="1"/>
  <c r="N139" i="1"/>
  <c r="M139" i="1"/>
  <c r="L139" i="1"/>
  <c r="K139" i="1"/>
  <c r="J139" i="1"/>
  <c r="I139" i="1"/>
  <c r="H139" i="1"/>
  <c r="G139" i="1"/>
  <c r="F139" i="1"/>
  <c r="P138" i="1"/>
  <c r="O138" i="1"/>
  <c r="N138" i="1"/>
  <c r="M138" i="1"/>
  <c r="M144" i="1" s="1"/>
  <c r="L138" i="1"/>
  <c r="K138" i="1"/>
  <c r="J138" i="1"/>
  <c r="I138" i="1"/>
  <c r="G138" i="1"/>
  <c r="F138" i="1"/>
  <c r="P137" i="1"/>
  <c r="O137" i="1"/>
  <c r="O144" i="1" s="1"/>
  <c r="N137" i="1"/>
  <c r="M137" i="1"/>
  <c r="L137" i="1"/>
  <c r="K137" i="1"/>
  <c r="K144" i="1" s="1"/>
  <c r="J137" i="1"/>
  <c r="I137" i="1"/>
  <c r="H137" i="1"/>
  <c r="G137" i="1"/>
  <c r="G144" i="1" s="1"/>
  <c r="F137" i="1"/>
  <c r="E137" i="1"/>
  <c r="P130" i="1"/>
  <c r="O130" i="1"/>
  <c r="N130" i="1"/>
  <c r="M130" i="1"/>
  <c r="K130" i="1"/>
  <c r="J130" i="1"/>
  <c r="I130" i="1"/>
  <c r="H130" i="1"/>
  <c r="G130" i="1"/>
  <c r="F130" i="1"/>
  <c r="E130" i="1"/>
  <c r="D129" i="1"/>
  <c r="L126" i="1"/>
  <c r="L130" i="1" s="1"/>
  <c r="E123" i="1"/>
  <c r="D122" i="1"/>
  <c r="P121" i="1"/>
  <c r="O121" i="1"/>
  <c r="N121" i="1"/>
  <c r="M121" i="1"/>
  <c r="L121" i="1"/>
  <c r="K121" i="1"/>
  <c r="J121" i="1"/>
  <c r="I121" i="1"/>
  <c r="H121" i="1"/>
  <c r="G121" i="1"/>
  <c r="F121" i="1"/>
  <c r="L120" i="1"/>
  <c r="J120" i="1"/>
  <c r="I120" i="1"/>
  <c r="BK119" i="1"/>
  <c r="L119" i="1" s="1"/>
  <c r="P119" i="1"/>
  <c r="O119" i="1"/>
  <c r="N119" i="1"/>
  <c r="N123" i="1" s="1"/>
  <c r="M119" i="1"/>
  <c r="K119" i="1"/>
  <c r="J119" i="1"/>
  <c r="I119" i="1"/>
  <c r="H119" i="1"/>
  <c r="G119" i="1"/>
  <c r="F119" i="1"/>
  <c r="P118" i="1"/>
  <c r="O118" i="1"/>
  <c r="L118" i="1"/>
  <c r="K118" i="1"/>
  <c r="I118" i="1"/>
  <c r="H118" i="1"/>
  <c r="F118" i="1"/>
  <c r="P117" i="1"/>
  <c r="O117" i="1"/>
  <c r="N117" i="1"/>
  <c r="M117" i="1"/>
  <c r="L117" i="1"/>
  <c r="K117" i="1"/>
  <c r="J117" i="1"/>
  <c r="I117" i="1"/>
  <c r="P116" i="1"/>
  <c r="O116" i="1"/>
  <c r="N116" i="1"/>
  <c r="M116" i="1"/>
  <c r="L116" i="1"/>
  <c r="K116" i="1"/>
  <c r="J116" i="1"/>
  <c r="H116" i="1"/>
  <c r="G116" i="1"/>
  <c r="F116" i="1"/>
  <c r="F123" i="1" s="1"/>
  <c r="P115" i="1"/>
  <c r="O115" i="1"/>
  <c r="N115" i="1"/>
  <c r="M115" i="1"/>
  <c r="M123" i="1" s="1"/>
  <c r="L115" i="1"/>
  <c r="K115" i="1"/>
  <c r="J115" i="1"/>
  <c r="J123" i="1" s="1"/>
  <c r="I115" i="1"/>
  <c r="I123" i="1" s="1"/>
  <c r="H115" i="1"/>
  <c r="H123" i="1" s="1"/>
  <c r="G115" i="1"/>
  <c r="F115" i="1"/>
  <c r="P112" i="1"/>
  <c r="I112" i="1"/>
  <c r="H112" i="1"/>
  <c r="D111" i="1"/>
  <c r="P110" i="1"/>
  <c r="O110" i="1"/>
  <c r="N110" i="1"/>
  <c r="M110" i="1"/>
  <c r="L110" i="1"/>
  <c r="K110" i="1"/>
  <c r="J110" i="1"/>
  <c r="I110" i="1"/>
  <c r="H110" i="1"/>
  <c r="G110" i="1"/>
  <c r="F110" i="1"/>
  <c r="P109" i="1"/>
  <c r="O109" i="1"/>
  <c r="N109" i="1"/>
  <c r="M109" i="1"/>
  <c r="M112" i="1" s="1"/>
  <c r="L109" i="1"/>
  <c r="K109" i="1"/>
  <c r="J109" i="1"/>
  <c r="I109" i="1"/>
  <c r="F109" i="1"/>
  <c r="P108" i="1"/>
  <c r="O108" i="1"/>
  <c r="N108" i="1"/>
  <c r="M108" i="1"/>
  <c r="L108" i="1"/>
  <c r="K108" i="1"/>
  <c r="J108" i="1"/>
  <c r="J112" i="1" s="1"/>
  <c r="I108" i="1"/>
  <c r="H108" i="1"/>
  <c r="G108" i="1"/>
  <c r="G112" i="1" s="1"/>
  <c r="F108" i="1"/>
  <c r="F112" i="1" s="1"/>
  <c r="BK107" i="1"/>
  <c r="BH107" i="1"/>
  <c r="O107" i="1"/>
  <c r="O112" i="1" s="1"/>
  <c r="N107" i="1"/>
  <c r="N112" i="1" s="1"/>
  <c r="M107" i="1"/>
  <c r="L107" i="1"/>
  <c r="L112" i="1" s="1"/>
  <c r="K107" i="1"/>
  <c r="K112" i="1" s="1"/>
  <c r="I105" i="1"/>
  <c r="M98" i="1"/>
  <c r="D97" i="1"/>
  <c r="P96" i="1"/>
  <c r="O96" i="1"/>
  <c r="N96" i="1"/>
  <c r="M96" i="1"/>
  <c r="L96" i="1"/>
  <c r="K96" i="1"/>
  <c r="J96" i="1"/>
  <c r="I96" i="1"/>
  <c r="H96" i="1"/>
  <c r="H98" i="1" s="1"/>
  <c r="G96" i="1"/>
  <c r="F96" i="1"/>
  <c r="P95" i="1"/>
  <c r="P98" i="1" s="1"/>
  <c r="O95" i="1"/>
  <c r="N95" i="1"/>
  <c r="M95" i="1"/>
  <c r="L95" i="1"/>
  <c r="L98" i="1" s="1"/>
  <c r="K95" i="1"/>
  <c r="J95" i="1"/>
  <c r="J98" i="1" s="1"/>
  <c r="I95" i="1"/>
  <c r="H95" i="1"/>
  <c r="G95" i="1"/>
  <c r="G98" i="1" s="1"/>
  <c r="F95" i="1"/>
  <c r="E95" i="1"/>
  <c r="E98" i="1" s="1"/>
  <c r="O94" i="1"/>
  <c r="O98" i="1" s="1"/>
  <c r="N94" i="1"/>
  <c r="N98" i="1" s="1"/>
  <c r="M94" i="1"/>
  <c r="L94" i="1"/>
  <c r="K94" i="1"/>
  <c r="K98" i="1" s="1"/>
  <c r="I94" i="1"/>
  <c r="I98" i="1" s="1"/>
  <c r="H94" i="1"/>
  <c r="G94" i="1"/>
  <c r="F94" i="1"/>
  <c r="F98" i="1" s="1"/>
  <c r="E91" i="1"/>
  <c r="D90" i="1"/>
  <c r="P89" i="1"/>
  <c r="O89" i="1"/>
  <c r="N89" i="1"/>
  <c r="M89" i="1"/>
  <c r="L89" i="1"/>
  <c r="K89" i="1"/>
  <c r="J89" i="1"/>
  <c r="J91" i="1" s="1"/>
  <c r="I89" i="1"/>
  <c r="H89" i="1"/>
  <c r="G89" i="1"/>
  <c r="F89" i="1"/>
  <c r="P87" i="1"/>
  <c r="O87" i="1"/>
  <c r="N87" i="1"/>
  <c r="M87" i="1"/>
  <c r="L87" i="1"/>
  <c r="K87" i="1"/>
  <c r="J87" i="1"/>
  <c r="I87" i="1"/>
  <c r="H87" i="1"/>
  <c r="G87" i="1"/>
  <c r="F87" i="1"/>
  <c r="F91" i="1" s="1"/>
  <c r="P85" i="1"/>
  <c r="O85" i="1"/>
  <c r="N85" i="1"/>
  <c r="M85" i="1"/>
  <c r="L85" i="1"/>
  <c r="K85" i="1"/>
  <c r="J85" i="1"/>
  <c r="I85" i="1"/>
  <c r="I91" i="1" s="1"/>
  <c r="H85" i="1"/>
  <c r="G85" i="1"/>
  <c r="F85" i="1"/>
  <c r="P84" i="1"/>
  <c r="O84" i="1"/>
  <c r="N84" i="1"/>
  <c r="N91" i="1" s="1"/>
  <c r="M84" i="1"/>
  <c r="L84" i="1"/>
  <c r="K84" i="1"/>
  <c r="J84" i="1"/>
  <c r="I84" i="1"/>
  <c r="H84" i="1"/>
  <c r="G84" i="1"/>
  <c r="F84" i="1"/>
  <c r="H83" i="1"/>
  <c r="G83" i="1"/>
  <c r="P82" i="1"/>
  <c r="P91" i="1" s="1"/>
  <c r="O82" i="1"/>
  <c r="N82" i="1"/>
  <c r="M82" i="1"/>
  <c r="M91" i="1" s="1"/>
  <c r="L82" i="1"/>
  <c r="L91" i="1" s="1"/>
  <c r="K82" i="1"/>
  <c r="J82" i="1"/>
  <c r="H82" i="1"/>
  <c r="H91" i="1" s="1"/>
  <c r="G82" i="1"/>
  <c r="G91" i="1" s="1"/>
  <c r="F82" i="1"/>
  <c r="M79" i="1"/>
  <c r="I79" i="1"/>
  <c r="D79" i="1"/>
  <c r="D78" i="1"/>
  <c r="P77" i="1"/>
  <c r="O77" i="1"/>
  <c r="N77" i="1"/>
  <c r="M77" i="1"/>
  <c r="L77" i="1"/>
  <c r="K77" i="1"/>
  <c r="J77" i="1"/>
  <c r="I77" i="1"/>
  <c r="H77" i="1"/>
  <c r="G77" i="1"/>
  <c r="F77" i="1"/>
  <c r="P76" i="1"/>
  <c r="O76" i="1"/>
  <c r="N76" i="1"/>
  <c r="M76" i="1"/>
  <c r="L76" i="1"/>
  <c r="K76" i="1"/>
  <c r="J76" i="1"/>
  <c r="I76" i="1"/>
  <c r="H76" i="1"/>
  <c r="G76" i="1"/>
  <c r="F76" i="1"/>
  <c r="P75" i="1"/>
  <c r="O75" i="1"/>
  <c r="N75" i="1"/>
  <c r="N79" i="1" s="1"/>
  <c r="M75" i="1"/>
  <c r="L75" i="1"/>
  <c r="K75" i="1"/>
  <c r="J75" i="1"/>
  <c r="I75" i="1"/>
  <c r="F75" i="1"/>
  <c r="P74" i="1"/>
  <c r="O74" i="1"/>
  <c r="N74" i="1"/>
  <c r="M74" i="1"/>
  <c r="L74" i="1"/>
  <c r="K74" i="1"/>
  <c r="J74" i="1"/>
  <c r="I74" i="1"/>
  <c r="H74" i="1"/>
  <c r="G74" i="1"/>
  <c r="G79" i="1" s="1"/>
  <c r="F74" i="1"/>
  <c r="F79" i="1" s="1"/>
  <c r="E74" i="1"/>
  <c r="P72" i="1"/>
  <c r="O72" i="1"/>
  <c r="O79" i="1" s="1"/>
  <c r="N72" i="1"/>
  <c r="M72" i="1"/>
  <c r="L72" i="1"/>
  <c r="K72" i="1"/>
  <c r="K79" i="1" s="1"/>
  <c r="J72" i="1"/>
  <c r="J79" i="1" s="1"/>
  <c r="I72" i="1"/>
  <c r="H72" i="1"/>
  <c r="O64" i="1"/>
  <c r="K64" i="1"/>
  <c r="J64" i="1"/>
  <c r="G64" i="1"/>
  <c r="F64" i="1"/>
  <c r="E64" i="1"/>
  <c r="D63" i="1"/>
  <c r="D64" i="1" s="1"/>
  <c r="P62" i="1"/>
  <c r="P64" i="1" s="1"/>
  <c r="O62" i="1"/>
  <c r="N62" i="1"/>
  <c r="N64" i="1" s="1"/>
  <c r="M62" i="1"/>
  <c r="M64" i="1" s="1"/>
  <c r="L62" i="1"/>
  <c r="L64" i="1" s="1"/>
  <c r="K62" i="1"/>
  <c r="J62" i="1"/>
  <c r="I62" i="1"/>
  <c r="I64" i="1" s="1"/>
  <c r="H62" i="1"/>
  <c r="H64" i="1" s="1"/>
  <c r="G62" i="1"/>
  <c r="F62" i="1"/>
  <c r="E57" i="1"/>
  <c r="D56" i="1"/>
  <c r="P55" i="1"/>
  <c r="O55" i="1"/>
  <c r="N55" i="1"/>
  <c r="M55" i="1"/>
  <c r="L55" i="1"/>
  <c r="K55" i="1"/>
  <c r="J55" i="1"/>
  <c r="I55" i="1"/>
  <c r="H55" i="1"/>
  <c r="G55" i="1"/>
  <c r="G57" i="1" s="1"/>
  <c r="G58" i="1" s="1"/>
  <c r="F55" i="1"/>
  <c r="BH54" i="1"/>
  <c r="BE54" i="1"/>
  <c r="F54" i="1" s="1"/>
  <c r="P54" i="1"/>
  <c r="K54" i="1"/>
  <c r="J54" i="1"/>
  <c r="I54" i="1"/>
  <c r="H54" i="1"/>
  <c r="BK53" i="1"/>
  <c r="BI53" i="1"/>
  <c r="BH53" i="1"/>
  <c r="P53" i="1"/>
  <c r="O53" i="1"/>
  <c r="N53" i="1"/>
  <c r="M53" i="1"/>
  <c r="L53" i="1"/>
  <c r="K53" i="1"/>
  <c r="J53" i="1"/>
  <c r="I53" i="1"/>
  <c r="H53" i="1"/>
  <c r="G53" i="1"/>
  <c r="F53" i="1"/>
  <c r="P52" i="1"/>
  <c r="O52" i="1"/>
  <c r="N52" i="1"/>
  <c r="M52" i="1"/>
  <c r="M57" i="1" s="1"/>
  <c r="L52" i="1"/>
  <c r="K52" i="1"/>
  <c r="J52" i="1"/>
  <c r="I52" i="1"/>
  <c r="H52" i="1"/>
  <c r="G52" i="1"/>
  <c r="F52" i="1"/>
  <c r="P51" i="1"/>
  <c r="O51" i="1"/>
  <c r="N51" i="1"/>
  <c r="M51" i="1"/>
  <c r="L51" i="1"/>
  <c r="K51" i="1"/>
  <c r="K57" i="1" s="1"/>
  <c r="J51" i="1"/>
  <c r="I51" i="1"/>
  <c r="H51" i="1"/>
  <c r="F51" i="1"/>
  <c r="F57" i="1" s="1"/>
  <c r="BH50" i="1"/>
  <c r="P50" i="1"/>
  <c r="O50" i="1"/>
  <c r="O57" i="1" s="1"/>
  <c r="N50" i="1"/>
  <c r="N57" i="1" s="1"/>
  <c r="M50" i="1"/>
  <c r="L50" i="1"/>
  <c r="K50" i="1"/>
  <c r="J50" i="1"/>
  <c r="J57" i="1" s="1"/>
  <c r="H50" i="1"/>
  <c r="G50" i="1"/>
  <c r="F50" i="1"/>
  <c r="I49" i="1"/>
  <c r="I57" i="1" s="1"/>
  <c r="H49" i="1"/>
  <c r="F49" i="1"/>
  <c r="D48" i="1"/>
  <c r="I47" i="1"/>
  <c r="E47" i="1"/>
  <c r="E390" i="1" s="1"/>
  <c r="D47" i="1"/>
  <c r="C47" i="1"/>
  <c r="D46" i="1"/>
  <c r="P45" i="1"/>
  <c r="O45" i="1"/>
  <c r="N45" i="1"/>
  <c r="M45" i="1"/>
  <c r="L45" i="1"/>
  <c r="K45" i="1"/>
  <c r="J45" i="1"/>
  <c r="I45" i="1"/>
  <c r="H45" i="1"/>
  <c r="G45" i="1"/>
  <c r="F45" i="1"/>
  <c r="P44" i="1"/>
  <c r="O44" i="1"/>
  <c r="N44" i="1"/>
  <c r="M44" i="1"/>
  <c r="L44" i="1"/>
  <c r="K44" i="1"/>
  <c r="J44" i="1"/>
  <c r="I44" i="1"/>
  <c r="H44" i="1"/>
  <c r="G44" i="1"/>
  <c r="G47" i="1" s="1"/>
  <c r="F44" i="1"/>
  <c r="E44" i="1"/>
  <c r="P43" i="1"/>
  <c r="O43" i="1"/>
  <c r="N43" i="1"/>
  <c r="M43" i="1"/>
  <c r="L43" i="1"/>
  <c r="K43" i="1"/>
  <c r="J43" i="1"/>
  <c r="I43" i="1"/>
  <c r="F43" i="1"/>
  <c r="P42" i="1"/>
  <c r="O42" i="1"/>
  <c r="N42" i="1"/>
  <c r="M42" i="1"/>
  <c r="L42" i="1"/>
  <c r="K42" i="1"/>
  <c r="J42" i="1"/>
  <c r="I42" i="1"/>
  <c r="H42" i="1"/>
  <c r="G42" i="1"/>
  <c r="F42" i="1"/>
  <c r="P41" i="1"/>
  <c r="O41" i="1"/>
  <c r="N41" i="1"/>
  <c r="M41" i="1"/>
  <c r="M47" i="1" s="1"/>
  <c r="L41" i="1"/>
  <c r="K41" i="1"/>
  <c r="K47" i="1" s="1"/>
  <c r="J41" i="1"/>
  <c r="I41" i="1"/>
  <c r="F41" i="1"/>
  <c r="P40" i="1"/>
  <c r="P47" i="1" s="1"/>
  <c r="O40" i="1"/>
  <c r="O47" i="1" s="1"/>
  <c r="N40" i="1"/>
  <c r="M40" i="1"/>
  <c r="L40" i="1"/>
  <c r="L47" i="1" s="1"/>
  <c r="K40" i="1"/>
  <c r="J40" i="1"/>
  <c r="I40" i="1"/>
  <c r="H40" i="1"/>
  <c r="H47" i="1" s="1"/>
  <c r="G40" i="1"/>
  <c r="F40" i="1"/>
  <c r="N33" i="1"/>
  <c r="M33" i="1"/>
  <c r="L33" i="1"/>
  <c r="K33" i="1"/>
  <c r="J33" i="1"/>
  <c r="I33" i="1"/>
  <c r="H33" i="1"/>
  <c r="G33" i="1"/>
  <c r="F33" i="1"/>
  <c r="E33" i="1"/>
  <c r="D32" i="1"/>
  <c r="P31" i="1"/>
  <c r="P33" i="1" s="1"/>
  <c r="O31" i="1"/>
  <c r="O33" i="1" s="1"/>
  <c r="N31" i="1"/>
  <c r="M31" i="1"/>
  <c r="P27" i="1"/>
  <c r="D27" i="1"/>
  <c r="D26" i="1"/>
  <c r="P25" i="1"/>
  <c r="O25" i="1"/>
  <c r="N25" i="1"/>
  <c r="M25" i="1"/>
  <c r="L25" i="1"/>
  <c r="K25" i="1"/>
  <c r="J25" i="1"/>
  <c r="J27" i="1" s="1"/>
  <c r="I25" i="1"/>
  <c r="H25" i="1"/>
  <c r="G25" i="1"/>
  <c r="F25" i="1"/>
  <c r="E25" i="1"/>
  <c r="AN24" i="1"/>
  <c r="AM24" i="1"/>
  <c r="AL24" i="1"/>
  <c r="AK24" i="1"/>
  <c r="AJ24" i="1"/>
  <c r="AI24" i="1"/>
  <c r="AH24" i="1"/>
  <c r="AG24" i="1"/>
  <c r="AF24" i="1"/>
  <c r="AE24" i="1"/>
  <c r="AD24" i="1"/>
  <c r="P24" i="1"/>
  <c r="O24" i="1"/>
  <c r="N24" i="1"/>
  <c r="M24" i="1"/>
  <c r="L24" i="1"/>
  <c r="K24" i="1"/>
  <c r="J24" i="1"/>
  <c r="I24" i="1"/>
  <c r="F24" i="1"/>
  <c r="E24" i="1"/>
  <c r="P23" i="1"/>
  <c r="O23" i="1"/>
  <c r="N23" i="1"/>
  <c r="M23" i="1"/>
  <c r="L23" i="1"/>
  <c r="K23" i="1"/>
  <c r="J23" i="1"/>
  <c r="I23" i="1"/>
  <c r="H23" i="1"/>
  <c r="G23" i="1"/>
  <c r="F23" i="1"/>
  <c r="E23" i="1"/>
  <c r="P22" i="1"/>
  <c r="O22" i="1"/>
  <c r="O27" i="1" s="1"/>
  <c r="N22" i="1"/>
  <c r="N27" i="1" s="1"/>
  <c r="M22" i="1"/>
  <c r="L22" i="1"/>
  <c r="K22" i="1"/>
  <c r="K27" i="1" s="1"/>
  <c r="J22" i="1"/>
  <c r="H22" i="1"/>
  <c r="G22" i="1"/>
  <c r="F22" i="1"/>
  <c r="P20" i="1"/>
  <c r="O20" i="1"/>
  <c r="N20" i="1"/>
  <c r="M20" i="1"/>
  <c r="L20" i="1"/>
  <c r="H20" i="1"/>
  <c r="G20" i="1"/>
  <c r="F20" i="1"/>
  <c r="F27" i="1" s="1"/>
  <c r="P19" i="1"/>
  <c r="O19" i="1"/>
  <c r="N19" i="1"/>
  <c r="M19" i="1"/>
  <c r="M27" i="1" s="1"/>
  <c r="L19" i="1"/>
  <c r="L27" i="1" s="1"/>
  <c r="K19" i="1"/>
  <c r="J19" i="1"/>
  <c r="I19" i="1"/>
  <c r="I27" i="1" s="1"/>
  <c r="H19" i="1"/>
  <c r="H27" i="1" s="1"/>
  <c r="G19" i="1"/>
  <c r="G27" i="1" s="1"/>
  <c r="F19" i="1"/>
  <c r="K17" i="1"/>
  <c r="E17" i="1"/>
  <c r="D17" i="1"/>
  <c r="C17" i="1"/>
  <c r="B17" i="1"/>
  <c r="D16" i="1"/>
  <c r="I15" i="1"/>
  <c r="H15" i="1"/>
  <c r="P13" i="1"/>
  <c r="O13" i="1"/>
  <c r="N13" i="1"/>
  <c r="M13" i="1"/>
  <c r="L13" i="1"/>
  <c r="K13" i="1"/>
  <c r="P12" i="1"/>
  <c r="O12" i="1"/>
  <c r="O17" i="1" s="1"/>
  <c r="O390" i="1" s="1"/>
  <c r="N12" i="1"/>
  <c r="M12" i="1"/>
  <c r="L12" i="1"/>
  <c r="K12" i="1"/>
  <c r="J12" i="1"/>
  <c r="I12" i="1"/>
  <c r="H12" i="1"/>
  <c r="G12" i="1"/>
  <c r="G17" i="1" s="1"/>
  <c r="G390" i="1" s="1"/>
  <c r="F12" i="1"/>
  <c r="F17" i="1" s="1"/>
  <c r="P9" i="1"/>
  <c r="O9" i="1"/>
  <c r="N9" i="1"/>
  <c r="M9" i="1"/>
  <c r="L9" i="1"/>
  <c r="K9" i="1"/>
  <c r="J9" i="1"/>
  <c r="J17" i="1" s="1"/>
  <c r="I9" i="1"/>
  <c r="H9" i="1"/>
  <c r="G9" i="1"/>
  <c r="F9" i="1"/>
  <c r="P8" i="1"/>
  <c r="P17" i="1" s="1"/>
  <c r="O8" i="1"/>
  <c r="N8" i="1"/>
  <c r="N17" i="1" s="1"/>
  <c r="M8" i="1"/>
  <c r="L8" i="1"/>
  <c r="L17" i="1" s="1"/>
  <c r="K8" i="1"/>
  <c r="J8" i="1"/>
  <c r="I8" i="1"/>
  <c r="H8" i="1"/>
  <c r="H17" i="1" s="1"/>
  <c r="G8" i="1"/>
  <c r="F8" i="1"/>
  <c r="E113" i="2" l="1"/>
  <c r="I113" i="2"/>
  <c r="M113" i="2"/>
  <c r="J113" i="2"/>
  <c r="N178" i="2"/>
  <c r="F189" i="2"/>
  <c r="J189" i="2"/>
  <c r="P255" i="2"/>
  <c r="G178" i="2"/>
  <c r="E189" i="2"/>
  <c r="M255" i="2"/>
  <c r="L80" i="2"/>
  <c r="F113" i="2"/>
  <c r="F178" i="2"/>
  <c r="I212" i="2"/>
  <c r="K223" i="2"/>
  <c r="G244" i="2"/>
  <c r="I317" i="2"/>
  <c r="F58" i="2"/>
  <c r="O58" i="2"/>
  <c r="P92" i="2"/>
  <c r="N113" i="2"/>
  <c r="F125" i="2"/>
  <c r="M125" i="2"/>
  <c r="J125" i="2"/>
  <c r="L189" i="2"/>
  <c r="N244" i="2"/>
  <c r="G274" i="2"/>
  <c r="L274" i="2"/>
  <c r="P274" i="2"/>
  <c r="O274" i="2"/>
  <c r="E307" i="2"/>
  <c r="E308" i="2" s="1"/>
  <c r="I307" i="2"/>
  <c r="E17" i="2"/>
  <c r="M28" i="2"/>
  <c r="F28" i="2"/>
  <c r="G47" i="2"/>
  <c r="K47" i="2"/>
  <c r="O47" i="2"/>
  <c r="M58" i="2"/>
  <c r="P125" i="2"/>
  <c r="H125" i="2"/>
  <c r="I156" i="2"/>
  <c r="M223" i="2"/>
  <c r="J244" i="2"/>
  <c r="O244" i="2"/>
  <c r="K255" i="2"/>
  <c r="O255" i="2"/>
  <c r="L307" i="2"/>
  <c r="K58" i="2"/>
  <c r="E28" i="2"/>
  <c r="L28" i="2"/>
  <c r="P28" i="2"/>
  <c r="H28" i="2"/>
  <c r="G80" i="2"/>
  <c r="I125" i="2"/>
  <c r="E178" i="2"/>
  <c r="P178" i="2"/>
  <c r="E223" i="2"/>
  <c r="J223" i="2"/>
  <c r="F223" i="2"/>
  <c r="E244" i="2"/>
  <c r="I244" i="2"/>
  <c r="M244" i="2"/>
  <c r="G255" i="2"/>
  <c r="K274" i="2"/>
  <c r="M307" i="2"/>
  <c r="F317" i="2"/>
  <c r="K317" i="2"/>
  <c r="O317" i="2"/>
  <c r="J28" i="2"/>
  <c r="M47" i="2"/>
  <c r="G125" i="2"/>
  <c r="K146" i="2"/>
  <c r="O146" i="2"/>
  <c r="G189" i="2"/>
  <c r="P189" i="2"/>
  <c r="E212" i="2"/>
  <c r="J212" i="2"/>
  <c r="N212" i="2"/>
  <c r="F212" i="2"/>
  <c r="K212" i="2"/>
  <c r="O212" i="2"/>
  <c r="O223" i="2"/>
  <c r="N223" i="2"/>
  <c r="G223" i="2"/>
  <c r="K244" i="2"/>
  <c r="P244" i="2"/>
  <c r="L244" i="2"/>
  <c r="E255" i="2"/>
  <c r="H274" i="2"/>
  <c r="M274" i="2"/>
  <c r="G317" i="2"/>
  <c r="L317" i="2"/>
  <c r="P317" i="2"/>
  <c r="E47" i="2"/>
  <c r="I28" i="2"/>
  <c r="K28" i="2"/>
  <c r="F47" i="2"/>
  <c r="H80" i="2"/>
  <c r="H330" i="2" s="1"/>
  <c r="P80" i="2"/>
  <c r="I80" i="2"/>
  <c r="M80" i="2"/>
  <c r="E80" i="2"/>
  <c r="O80" i="2"/>
  <c r="G92" i="2"/>
  <c r="L92" i="2"/>
  <c r="H92" i="2"/>
  <c r="J92" i="2"/>
  <c r="I92" i="2"/>
  <c r="L113" i="2"/>
  <c r="L146" i="2"/>
  <c r="P146" i="2"/>
  <c r="E146" i="2"/>
  <c r="J146" i="2"/>
  <c r="K156" i="2"/>
  <c r="O156" i="2"/>
  <c r="M156" i="2"/>
  <c r="J156" i="2"/>
  <c r="I178" i="2"/>
  <c r="M178" i="2"/>
  <c r="I189" i="2"/>
  <c r="N189" i="2"/>
  <c r="I223" i="2"/>
  <c r="J255" i="2"/>
  <c r="N255" i="2"/>
  <c r="I283" i="2"/>
  <c r="M283" i="2"/>
  <c r="K307" i="2"/>
  <c r="E317" i="2"/>
  <c r="G28" i="2"/>
  <c r="I47" i="2"/>
  <c r="E332" i="2"/>
  <c r="E58" i="2"/>
  <c r="J58" i="2"/>
  <c r="I58" i="2"/>
  <c r="P113" i="2"/>
  <c r="E125" i="2"/>
  <c r="N125" i="2"/>
  <c r="L125" i="2"/>
  <c r="F146" i="2"/>
  <c r="H156" i="2"/>
  <c r="H223" i="2"/>
  <c r="F255" i="2"/>
  <c r="L255" i="2"/>
  <c r="H255" i="2"/>
  <c r="F274" i="2"/>
  <c r="J274" i="2"/>
  <c r="N274" i="2"/>
  <c r="J283" i="2"/>
  <c r="N283" i="2"/>
  <c r="N307" i="2"/>
  <c r="J317" i="2"/>
  <c r="N317" i="2"/>
  <c r="L392" i="1"/>
  <c r="N391" i="1"/>
  <c r="K390" i="1"/>
  <c r="M392" i="1"/>
  <c r="P79" i="1"/>
  <c r="P390" i="1" s="1"/>
  <c r="G155" i="1"/>
  <c r="J198" i="1"/>
  <c r="L347" i="1"/>
  <c r="H353" i="1"/>
  <c r="H392" i="1" s="1"/>
  <c r="N377" i="1"/>
  <c r="N332" i="2"/>
  <c r="I146" i="2"/>
  <c r="I330" i="2" s="1"/>
  <c r="N146" i="2"/>
  <c r="N392" i="1"/>
  <c r="M17" i="1"/>
  <c r="L79" i="1"/>
  <c r="L390" i="1" s="1"/>
  <c r="K155" i="1"/>
  <c r="K391" i="1" s="1"/>
  <c r="N198" i="1"/>
  <c r="H347" i="1"/>
  <c r="P353" i="1"/>
  <c r="I377" i="1"/>
  <c r="I332" i="2"/>
  <c r="E27" i="1"/>
  <c r="E391" i="1" s="1"/>
  <c r="F47" i="1"/>
  <c r="F390" i="1" s="1"/>
  <c r="J47" i="1"/>
  <c r="J390" i="1" s="1"/>
  <c r="N47" i="1"/>
  <c r="L57" i="1"/>
  <c r="L391" i="1" s="1"/>
  <c r="P57" i="1"/>
  <c r="G123" i="1"/>
  <c r="G391" i="1" s="1"/>
  <c r="K123" i="1"/>
  <c r="O123" i="1"/>
  <c r="J144" i="1"/>
  <c r="N144" i="1"/>
  <c r="N390" i="1" s="1"/>
  <c r="G162" i="1"/>
  <c r="G392" i="1" s="1"/>
  <c r="K162" i="1"/>
  <c r="K392" i="1" s="1"/>
  <c r="O162" i="1"/>
  <c r="O392" i="1" s="1"/>
  <c r="I222" i="1"/>
  <c r="I391" i="1" s="1"/>
  <c r="H229" i="1"/>
  <c r="L229" i="1"/>
  <c r="P229" i="1"/>
  <c r="P392" i="1" s="1"/>
  <c r="I292" i="1"/>
  <c r="M292" i="1"/>
  <c r="H314" i="1"/>
  <c r="L314" i="1"/>
  <c r="P314" i="1"/>
  <c r="K322" i="1"/>
  <c r="I347" i="1"/>
  <c r="M347" i="1"/>
  <c r="F377" i="1"/>
  <c r="K377" i="1"/>
  <c r="O377" i="1"/>
  <c r="O28" i="2"/>
  <c r="O332" i="2"/>
  <c r="K80" i="2"/>
  <c r="E92" i="2"/>
  <c r="K189" i="2"/>
  <c r="O189" i="2"/>
  <c r="G212" i="2"/>
  <c r="M212" i="2"/>
  <c r="J392" i="1"/>
  <c r="I17" i="1"/>
  <c r="H79" i="1"/>
  <c r="O155" i="1"/>
  <c r="F190" i="1"/>
  <c r="F391" i="1" s="1"/>
  <c r="F198" i="1"/>
  <c r="F392" i="1" s="1"/>
  <c r="L353" i="1"/>
  <c r="J377" i="1"/>
  <c r="J391" i="1" s="1"/>
  <c r="E392" i="1"/>
  <c r="I392" i="1"/>
  <c r="H57" i="1"/>
  <c r="H58" i="1" s="1"/>
  <c r="K91" i="1"/>
  <c r="O91" i="1"/>
  <c r="O391" i="1" s="1"/>
  <c r="L123" i="1"/>
  <c r="P123" i="1"/>
  <c r="F144" i="1"/>
  <c r="L178" i="1"/>
  <c r="P178" i="1"/>
  <c r="G190" i="1"/>
  <c r="N190" i="1"/>
  <c r="K190" i="1"/>
  <c r="M211" i="1"/>
  <c r="F255" i="1"/>
  <c r="H274" i="1"/>
  <c r="P274" i="1"/>
  <c r="I285" i="1"/>
  <c r="M285" i="1"/>
  <c r="M391" i="1" s="1"/>
  <c r="M305" i="1"/>
  <c r="I314" i="1"/>
  <c r="H336" i="1"/>
  <c r="H390" i="1" s="1"/>
  <c r="L336" i="1"/>
  <c r="P336" i="1"/>
  <c r="I367" i="1"/>
  <c r="P377" i="1"/>
  <c r="P391" i="1" s="1"/>
  <c r="P332" i="2"/>
  <c r="N92" i="2"/>
  <c r="F92" i="2"/>
  <c r="G146" i="2"/>
  <c r="F332" i="2"/>
  <c r="J332" i="2"/>
  <c r="N47" i="2"/>
  <c r="G58" i="2"/>
  <c r="M92" i="2"/>
  <c r="M146" i="2"/>
  <c r="M189" i="2"/>
  <c r="L212" i="2"/>
  <c r="P212" i="2"/>
  <c r="M317" i="2"/>
  <c r="G332" i="2"/>
  <c r="K332" i="2"/>
  <c r="H58" i="2"/>
  <c r="G113" i="2"/>
  <c r="K113" i="2"/>
  <c r="O113" i="2"/>
  <c r="K125" i="2"/>
  <c r="O125" i="2"/>
  <c r="F156" i="2"/>
  <c r="L178" i="2"/>
  <c r="L223" i="2"/>
  <c r="P223" i="2"/>
  <c r="N28" i="2"/>
  <c r="M332" i="2"/>
  <c r="H332" i="2"/>
  <c r="L332" i="2"/>
  <c r="H47" i="2"/>
  <c r="G338" i="2" s="1"/>
  <c r="L47" i="2"/>
  <c r="P47" i="2"/>
  <c r="L58" i="2"/>
  <c r="P58" i="2"/>
  <c r="J80" i="2"/>
  <c r="N80" i="2"/>
  <c r="F80" i="2"/>
  <c r="K92" i="2"/>
  <c r="O92" i="2"/>
  <c r="L156" i="2"/>
  <c r="P156" i="2"/>
  <c r="F244" i="2"/>
  <c r="E274" i="2"/>
  <c r="I274" i="2"/>
  <c r="L283" i="2"/>
  <c r="P283" i="2"/>
  <c r="J330" i="2" l="1"/>
  <c r="L330" i="2"/>
  <c r="O330" i="2"/>
  <c r="G331" i="2"/>
  <c r="G330" i="2"/>
  <c r="K330" i="2"/>
  <c r="Q274" i="2"/>
  <c r="F330" i="2"/>
  <c r="J331" i="2"/>
  <c r="E338" i="2"/>
  <c r="I331" i="2"/>
  <c r="K331" i="2"/>
  <c r="N331" i="2"/>
  <c r="F338" i="2"/>
  <c r="L331" i="2"/>
  <c r="M330" i="2"/>
  <c r="F331" i="2"/>
  <c r="P331" i="2"/>
  <c r="M331" i="2"/>
  <c r="N330" i="2"/>
  <c r="H331" i="2"/>
  <c r="P330" i="2"/>
  <c r="E331" i="2"/>
  <c r="H391" i="1"/>
  <c r="O331" i="2"/>
  <c r="I390" i="1"/>
  <c r="E330" i="2"/>
  <c r="M390" i="1"/>
</calcChain>
</file>

<file path=xl/sharedStrings.xml><?xml version="1.0" encoding="utf-8"?>
<sst xmlns="http://schemas.openxmlformats.org/spreadsheetml/2006/main" count="3374" uniqueCount="300">
  <si>
    <t>Прием пищи</t>
  </si>
  <si>
    <t>№ рецептуры*</t>
  </si>
  <si>
    <t>Наименование блюда</t>
  </si>
  <si>
    <t>Масса порции, г</t>
  </si>
  <si>
    <t>Пищевая ценность, г</t>
  </si>
  <si>
    <t>Энергетическая ценность, ккал</t>
  </si>
  <si>
    <t>Витамины</t>
  </si>
  <si>
    <t>Минеральные вещества,мг/ сут</t>
  </si>
  <si>
    <t>белок</t>
  </si>
  <si>
    <t>жир</t>
  </si>
  <si>
    <t>углеводы</t>
  </si>
  <si>
    <r>
      <rPr>
        <b/>
        <sz val="10"/>
        <rFont val="Times New Roman"/>
        <family val="1"/>
        <charset val="204"/>
      </rPr>
      <t>А,</t>
    </r>
    <r>
      <rPr>
        <sz val="10"/>
        <rFont val="Times New Roman"/>
        <family val="1"/>
        <charset val="204"/>
      </rPr>
      <t>рет.экв/сут</t>
    </r>
  </si>
  <si>
    <r>
      <rPr>
        <b/>
        <sz val="10"/>
        <rFont val="Times New Roman"/>
        <family val="1"/>
        <charset val="204"/>
      </rPr>
      <t>В1,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</si>
  <si>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</si>
  <si>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10"/>
        <rFont val="Times New Roman"/>
        <family val="1"/>
        <charset val="204"/>
      </rPr>
      <t>мг/сут</t>
    </r>
  </si>
  <si>
    <t>Кальций</t>
  </si>
  <si>
    <t>Магний</t>
  </si>
  <si>
    <t>Фосфор</t>
  </si>
  <si>
    <t>Железо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</si>
  <si>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                                                                     </t>
    </r>
  </si>
  <si>
    <t xml:space="preserve">Завтрак (25% от суточной потребности потребления пищевых веществ) </t>
  </si>
  <si>
    <t>11**</t>
  </si>
  <si>
    <t>Сыр порциями</t>
  </si>
  <si>
    <t>10**</t>
  </si>
  <si>
    <t xml:space="preserve">Масло сливочное </t>
  </si>
  <si>
    <t>143**</t>
  </si>
  <si>
    <t xml:space="preserve"> Яйцо отварное </t>
  </si>
  <si>
    <t>117**</t>
  </si>
  <si>
    <t>Каша вязкая молочная овсяная</t>
  </si>
  <si>
    <t>ГП</t>
  </si>
  <si>
    <t>Хлеб ржано-пшеничный</t>
  </si>
  <si>
    <t xml:space="preserve"> Хлеб пшеничный</t>
  </si>
  <si>
    <t>262**</t>
  </si>
  <si>
    <t xml:space="preserve">Чай с лимоном  </t>
  </si>
  <si>
    <t>231**</t>
  </si>
  <si>
    <t>Груши свежие</t>
  </si>
  <si>
    <t>всего (норма — не менее 550г):</t>
  </si>
  <si>
    <t xml:space="preserve">ИТОГО  ЗАВТРАК </t>
  </si>
  <si>
    <t>Обед( 35% от суточной потребности потребления пищевых веществ</t>
  </si>
  <si>
    <t>306*</t>
  </si>
  <si>
    <t>Горошек консервированный</t>
  </si>
  <si>
    <t>108*</t>
  </si>
  <si>
    <t>Суп картофельный с клёцками</t>
  </si>
  <si>
    <t>ТТК№41</t>
  </si>
  <si>
    <t xml:space="preserve"> Гуляш из говядины 50/50</t>
  </si>
  <si>
    <t>210**</t>
  </si>
  <si>
    <t>Пюре картофельное</t>
  </si>
  <si>
    <t>236**</t>
  </si>
  <si>
    <t>Компот из свежих плодов (яблоки)</t>
  </si>
  <si>
    <t>всего (норма — не менее 700г):</t>
  </si>
  <si>
    <t>всего(норма -не менее 800г)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</si>
  <si>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 </t>
    </r>
  </si>
  <si>
    <r>
      <rPr>
        <b/>
        <sz val="8"/>
        <rFont val="Times New Roman"/>
        <family val="1"/>
        <charset val="204"/>
      </rPr>
      <t xml:space="preserve">ПОЛДНИК </t>
    </r>
    <r>
      <rPr>
        <sz val="8"/>
        <rFont val="Times New Roman"/>
        <family val="1"/>
        <charset val="204"/>
      </rPr>
      <t>(15% от суточной потребности потребления пищевых веществ)</t>
    </r>
  </si>
  <si>
    <t>ТТК№43</t>
  </si>
  <si>
    <t>Блинчики со сгущенным молоком 170/30</t>
  </si>
  <si>
    <t>382*</t>
  </si>
  <si>
    <t xml:space="preserve">Какао с молоком </t>
  </si>
  <si>
    <t>всего (норма — не менее 350г):</t>
  </si>
  <si>
    <t xml:space="preserve">ИТОГО  ПОЛДНИК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</si>
  <si>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2                                                                    </t>
    </r>
  </si>
  <si>
    <t>54-21з</t>
  </si>
  <si>
    <t>Кукуруза консервированная</t>
  </si>
  <si>
    <t>ТТК№2</t>
  </si>
  <si>
    <t>Плов из курицы80/170</t>
  </si>
  <si>
    <t>Йогурт 2,5 % жирности 1шт.</t>
  </si>
  <si>
    <t>261**</t>
  </si>
  <si>
    <t xml:space="preserve">Чай с сахаром </t>
  </si>
  <si>
    <t>47*</t>
  </si>
  <si>
    <t>Салат из квашеной капусты</t>
  </si>
  <si>
    <t>78**</t>
  </si>
  <si>
    <t>Суп картофельный с горохом</t>
  </si>
  <si>
    <t xml:space="preserve">ТТК№40 </t>
  </si>
  <si>
    <t>Жаркое по -домашнему (свинина) 90/160</t>
  </si>
  <si>
    <t>Сок яблочный</t>
  </si>
  <si>
    <t>338*</t>
  </si>
  <si>
    <t>Апельсины свежие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</si>
  <si>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</t>
    </r>
  </si>
  <si>
    <t>ИТОГО ОБЕД</t>
  </si>
  <si>
    <t>3*</t>
  </si>
  <si>
    <t>Бутерброд с сыром 60/10/30</t>
  </si>
  <si>
    <t>ТТК№25</t>
  </si>
  <si>
    <t>Чай с молоком</t>
  </si>
  <si>
    <t>Яблоки свежие</t>
  </si>
  <si>
    <r>
      <rPr>
        <sz val="14"/>
        <color rgb="FF000000"/>
        <rFont val="Times New Roman"/>
        <family val="1"/>
        <charset val="204"/>
      </rPr>
      <t xml:space="preserve">НЕДЕЛЯ: </t>
    </r>
    <r>
      <rPr>
        <b/>
        <sz val="14"/>
        <color rgb="FF000000"/>
        <rFont val="Times New Roman"/>
        <family val="1"/>
        <charset val="204"/>
      </rPr>
      <t xml:space="preserve">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3                                                                </t>
    </r>
  </si>
  <si>
    <t>ТТК №21</t>
  </si>
  <si>
    <t xml:space="preserve"> Запеканка из творога</t>
  </si>
  <si>
    <t>Сметана</t>
  </si>
  <si>
    <t>264**</t>
  </si>
  <si>
    <t>Кофейный напиток с молоком</t>
  </si>
  <si>
    <t>всего (норма — не менее 500г):</t>
  </si>
  <si>
    <t>Икра кабачковая</t>
  </si>
  <si>
    <t>62**</t>
  </si>
  <si>
    <t>Борщ с капустой и  картофелем</t>
  </si>
  <si>
    <t>491*</t>
  </si>
  <si>
    <t>Чахохбили 60/40</t>
  </si>
  <si>
    <t>303*</t>
  </si>
  <si>
    <t>Каша пшеничная вязкая</t>
  </si>
  <si>
    <t>241**</t>
  </si>
  <si>
    <t>Компот из смеси сухофруктов</t>
  </si>
  <si>
    <t>Молоко 0,2  3,2% (в индивидуальной упаковке)</t>
  </si>
  <si>
    <t>всего (норма — не менее 800г):</t>
  </si>
  <si>
    <t>Печенье «печеньково»</t>
  </si>
  <si>
    <t xml:space="preserve">ИТОГО  ПОЛДНИК  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</si>
  <si>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4                                                         </t>
    </r>
  </si>
  <si>
    <t>ТТК№35</t>
  </si>
  <si>
    <t>Салат из свежей капусты с горошком</t>
  </si>
  <si>
    <t>ТТК№27</t>
  </si>
  <si>
    <t>Сайда , тушенная в томате с овощами50/50</t>
  </si>
  <si>
    <t>305*</t>
  </si>
  <si>
    <t>Рис припущенный</t>
  </si>
  <si>
    <t xml:space="preserve">всего(норма -не менее 550г): </t>
  </si>
  <si>
    <t xml:space="preserve">ИТОГО  ЗАВТРАК  </t>
  </si>
  <si>
    <t>36**</t>
  </si>
  <si>
    <t>Салат из свеклы с сыром</t>
  </si>
  <si>
    <t>72**</t>
  </si>
  <si>
    <t xml:space="preserve">Рассольник ленинградский </t>
  </si>
  <si>
    <t>ТТК№42</t>
  </si>
  <si>
    <t xml:space="preserve"> Котлеты из куриного филе </t>
  </si>
  <si>
    <t>216**</t>
  </si>
  <si>
    <t xml:space="preserve"> Капуста тушенная свежая</t>
  </si>
  <si>
    <t>242**</t>
  </si>
  <si>
    <t>Кисель из чёрной смородины</t>
  </si>
  <si>
    <t>всего(норма -не менее 800г):</t>
  </si>
  <si>
    <t>ТТК№20</t>
  </si>
  <si>
    <t>Сырники со сметаной  180/20</t>
  </si>
  <si>
    <t>Снежок  (в индивидуальной упаковке промышленного производства)</t>
  </si>
  <si>
    <t>всего (норма -не менее 350г)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</si>
  <si>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5                                                             </t>
    </r>
  </si>
  <si>
    <t>144**</t>
  </si>
  <si>
    <t>Омлет натуральный</t>
  </si>
  <si>
    <t>115**</t>
  </si>
  <si>
    <t>Хлопья кукурузные с молоком  185/15</t>
  </si>
  <si>
    <t xml:space="preserve"> Пряники</t>
  </si>
  <si>
    <t>ТТК №36</t>
  </si>
  <si>
    <t>Суп-лапша с курицей 250/25</t>
  </si>
  <si>
    <t>179**</t>
  </si>
  <si>
    <t>Плов из говядины 85/165</t>
  </si>
  <si>
    <t>270**</t>
  </si>
  <si>
    <t xml:space="preserve"> Напиток из плодов шиповника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</si>
  <si>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</t>
    </r>
  </si>
  <si>
    <t>54-1о</t>
  </si>
  <si>
    <t>54-6хн</t>
  </si>
  <si>
    <t>Компот из вишни</t>
  </si>
  <si>
    <t>всего (норма — не менее 300г):</t>
  </si>
  <si>
    <t>всего (норма- не менее 350г)</t>
  </si>
  <si>
    <t>ИТОГО  ПОЛДНИК  для возрастной категории 7-11 лет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</si>
  <si>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</t>
    </r>
  </si>
  <si>
    <t>45*</t>
  </si>
  <si>
    <t>Салат из белокочанной капусты с морковью</t>
  </si>
  <si>
    <t>189**</t>
  </si>
  <si>
    <t>Фрикадельки из говядины  в соусе  50/50</t>
  </si>
  <si>
    <t>207**</t>
  </si>
  <si>
    <t>Макароны отварные с маслом</t>
  </si>
  <si>
    <t>Печенье «Сердце Кубани»</t>
  </si>
  <si>
    <t>Сок яблочный  0,2 в промышленной упаковке</t>
  </si>
  <si>
    <t>54-13з</t>
  </si>
  <si>
    <t>Салат из свеклы</t>
  </si>
  <si>
    <t>184**</t>
  </si>
  <si>
    <t>Котлеты домашние 95/5</t>
  </si>
  <si>
    <t xml:space="preserve">ГП </t>
  </si>
  <si>
    <t>Вафли «золотце моё»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</si>
  <si>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 </t>
    </r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</si>
  <si>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6                                                           </t>
    </r>
  </si>
  <si>
    <t>Суп картофельный с фасолью</t>
  </si>
  <si>
    <t>187**</t>
  </si>
  <si>
    <t>Тефтели мясные (говядина) 65/35</t>
  </si>
  <si>
    <t>ИТОГО  ОБЕД</t>
  </si>
  <si>
    <t>54-4о</t>
  </si>
  <si>
    <t>Макароны отварные с сыром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</si>
  <si>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ДЕНЬ:7</t>
    </r>
    <r>
      <rPr>
        <b/>
        <sz val="14"/>
        <rFont val="Times New Roman"/>
        <family val="1"/>
        <charset val="204"/>
      </rPr>
      <t xml:space="preserve">                                                     </t>
    </r>
  </si>
  <si>
    <t>ТТК№30</t>
  </si>
  <si>
    <t>Оладьи с повидлом 180/20</t>
  </si>
  <si>
    <t>386*</t>
  </si>
  <si>
    <t>Кефир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</si>
  <si>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8                                                        </t>
    </r>
  </si>
  <si>
    <t>75*</t>
  </si>
  <si>
    <t>Икра свекольная</t>
  </si>
  <si>
    <t>-</t>
  </si>
  <si>
    <t>Каша вязкая гречневая</t>
  </si>
  <si>
    <t>266**</t>
  </si>
  <si>
    <t>Какао с молоком</t>
  </si>
  <si>
    <t>всего (норма- не менее 550г)</t>
  </si>
  <si>
    <t xml:space="preserve">Суп картофельный с клёцками </t>
  </si>
  <si>
    <t>54-6о</t>
  </si>
  <si>
    <t>Яйцо  отварное</t>
  </si>
  <si>
    <t>1**</t>
  </si>
  <si>
    <t>Бутерброд с маслом сливочным 60/20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</si>
  <si>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9                                                                        </t>
    </r>
  </si>
  <si>
    <t xml:space="preserve">                                                    всего (норма — не менее 550г):</t>
  </si>
  <si>
    <t>66**</t>
  </si>
  <si>
    <t>Щи из свежей капусты с картофелем (с курицей)250/25</t>
  </si>
  <si>
    <t>ТТК№38</t>
  </si>
  <si>
    <t>Азу (говядина) 60/190</t>
  </si>
  <si>
    <t>287**</t>
  </si>
  <si>
    <t>Ватрушка с творогом</t>
  </si>
  <si>
    <t xml:space="preserve">ИТОГО ОБЕД </t>
  </si>
  <si>
    <t>54-25к</t>
  </si>
  <si>
    <t>Каша жидкая молочная рисовая</t>
  </si>
  <si>
    <t>Масло сливочное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</si>
  <si>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10                                                                 </t>
    </r>
  </si>
  <si>
    <t>ТТК№50</t>
  </si>
  <si>
    <t xml:space="preserve"> Чай с шиповником</t>
  </si>
  <si>
    <t>Обед( 35% от суточной потребности потребления пищевых веществ)</t>
  </si>
  <si>
    <t>ТТК№37</t>
  </si>
  <si>
    <t>Мясо тушеное(говядина) с соусом 50/50</t>
  </si>
  <si>
    <t>всего (норма- не менее 300г)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</si>
  <si>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   </t>
    </r>
  </si>
  <si>
    <t>ИТОГО  ЗАВТРАК</t>
  </si>
  <si>
    <t xml:space="preserve">ИТОГО ПОЛДНИК </t>
  </si>
  <si>
    <t xml:space="preserve">СЕЗОН: ЗИМА                 ВОЗРАСТНАЯ КАТЕГОРИЯ  12лет и старше                     ЗАВТРАК           </t>
  </si>
  <si>
    <t>Б</t>
  </si>
  <si>
    <t>Ж</t>
  </si>
  <si>
    <t>У</t>
  </si>
  <si>
    <t>ККАл</t>
  </si>
  <si>
    <t>А</t>
  </si>
  <si>
    <t>В1</t>
  </si>
  <si>
    <t>В2</t>
  </si>
  <si>
    <t>С</t>
  </si>
  <si>
    <t>Желез</t>
  </si>
  <si>
    <t>завтрак</t>
  </si>
  <si>
    <t>обед</t>
  </si>
  <si>
    <t>полдник</t>
  </si>
  <si>
    <t xml:space="preserve">СЕЗОН:ЗИМА                 ВОЗРАСТНАЯ КАТЕГОРИЯ 12 лет и старше                    ЗАВТРАК               </t>
  </si>
  <si>
    <t>Потребность в пищевых веществах, энергии, витаминах и минеральных веществах (суточная) по                                    СанПиН 2.3/2.4.3590-20</t>
  </si>
  <si>
    <r>
      <rPr>
        <b/>
        <sz val="10"/>
        <rFont val="Times New Roman"/>
        <family val="1"/>
        <charset val="204"/>
      </rPr>
      <t>Минеральные вещества,</t>
    </r>
    <r>
      <rPr>
        <b/>
        <sz val="8"/>
        <rFont val="Times New Roman"/>
        <family val="1"/>
        <charset val="204"/>
      </rPr>
      <t>мг/ сут</t>
    </r>
  </si>
  <si>
    <r>
      <rPr>
        <b/>
        <sz val="10"/>
        <rFont val="Times New Roman"/>
        <family val="1"/>
        <charset val="204"/>
      </rPr>
      <t>В1,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</si>
  <si>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</si>
  <si>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8"/>
        <rFont val="Times New Roman"/>
        <family val="1"/>
        <charset val="204"/>
      </rPr>
      <t>мг/сут</t>
    </r>
  </si>
  <si>
    <t>Потребностьв пищевых веществах, энергии, витаминах и минеральных веществах (завтрак — 25%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</si>
  <si>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завтрак</t>
    </r>
    <r>
      <rPr>
        <sz val="9"/>
        <rFont val="Times New Roman"/>
        <family val="1"/>
        <charset val="204"/>
      </rPr>
      <t>(25%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</si>
  <si>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СЕЗОН: ЗИМА                 ВОЗРАСТНАЯ КАТЕГОРИЯ  12лет и старше                      ОБЕД                 </t>
  </si>
  <si>
    <t>Потребностьв пищевых веществах, энергии, витаминах и минеральных веществах (обед — 35%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</si>
  <si>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обед</t>
    </r>
    <r>
      <rPr>
        <sz val="9"/>
        <rFont val="Times New Roman"/>
        <family val="1"/>
        <charset val="204"/>
      </rPr>
      <t>(35%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за10 дней</t>
    </r>
  </si>
  <si>
    <t xml:space="preserve">СЕЗОН:ЗИМА                 ВОЗРАСТНАЯ КАТЕГОРИЯ  12лет и старше                    ПОЛДНИК           </t>
  </si>
  <si>
    <t>Потребностьв пищевых веществах, энергии, витаминах и минеральных веществах (полдник  — 15%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</si>
  <si>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полдник(1</t>
    </r>
    <r>
      <rPr>
        <sz val="9"/>
        <rFont val="Times New Roman"/>
        <family val="1"/>
        <charset val="204"/>
      </rPr>
      <t>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</si>
  <si>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                        МП</t>
  </si>
  <si>
    <t xml:space="preserve">                Примерное двухнедельное цикличное меню (сезон: зима  2023г)</t>
  </si>
  <si>
    <t>для организации питания учащихся возрастной категории 12 лет и старше, ОВЗ , инвалиды</t>
  </si>
  <si>
    <t>в общеобразовательных учреждениях</t>
  </si>
  <si>
    <t xml:space="preserve">  (завтрак, обед,полдник)</t>
  </si>
  <si>
    <t>(действующее с 06.03.2023)</t>
  </si>
  <si>
    <r>
      <rPr>
        <b/>
        <sz val="8"/>
        <rFont val="Times New Roman"/>
        <family val="1"/>
        <charset val="1"/>
      </rPr>
      <t xml:space="preserve">Общеобразовательные учреждения: </t>
    </r>
    <r>
      <rPr>
        <sz val="8"/>
        <rFont val="Times New Roman"/>
        <family val="1"/>
        <charset val="1"/>
      </rPr>
      <t xml:space="preserve"> МБОУ гимназия №1, МБОУ СОШ № 2, МБОУ СОШ № 3, МБОУ СОШ № 4,МАОУ СОШ №5, МБОУ СОШ № 6 </t>
    </r>
  </si>
  <si>
    <t xml:space="preserve">МБОУ СОШ №8, МБОУ СОШ № 10, МАОУ СОШ № 11, МБОУ СОШ № 12, МБОУ СОШ № 14 </t>
  </si>
  <si>
    <t xml:space="preserve">МБОУ СОШ № 15,МБОУ ООШ №16,МБОУ ООШ №17, МБОУ СОШ № 18, МБОУ СОШ № 19, МБОУ СОШ № 20, МБОУ ООШ № 22 </t>
  </si>
  <si>
    <t xml:space="preserve">МБОУ ООШ №23,МБОУ СОШ №24, МБОУ СОШ №25, МБОУ ООШ № 26, МБОУ ООШ № 28, МБОУ СОШ № 29 </t>
  </si>
  <si>
    <t xml:space="preserve">МБОУ СОШ №30, МБОУ СОШ №31, МБОУ ООШ № 32, МБОУ СОШ № 33, МБОУ СОШ № 34 </t>
  </si>
  <si>
    <t>МАОУ СОШ №35, МБОУ СОШ №36,МБОУ СОШ № 37, МБОУ ООШ № 38, МБОУ ООШ №39</t>
  </si>
  <si>
    <t xml:space="preserve">МО Туапсинский район </t>
  </si>
  <si>
    <t>0,,00</t>
  </si>
  <si>
    <t>Суп картофельный с клёцками 150/50</t>
  </si>
  <si>
    <t>всего(норма -не менее 700г)</t>
  </si>
  <si>
    <t>Оладьи с повидлом 130/20</t>
  </si>
  <si>
    <r>
      <rPr>
        <b/>
        <sz val="10"/>
        <color rgb="FF000000"/>
        <rFont val="Times New Roman"/>
        <family val="1"/>
        <charset val="204"/>
      </rPr>
      <t xml:space="preserve">ИТОГО ЗАВТРАК </t>
    </r>
    <r>
      <rPr>
        <i/>
        <sz val="10"/>
        <color rgb="FF000000"/>
        <rFont val="Times New Roman"/>
        <family val="1"/>
        <charset val="204"/>
      </rPr>
      <t xml:space="preserve"> всего (норма — не менее 500г):</t>
    </r>
  </si>
  <si>
    <t>Жаркое по -домашнему (свинина) 70/130</t>
  </si>
  <si>
    <t>Бутерброд с сыром 30/5/15</t>
  </si>
  <si>
    <t>Чахохбили 50/40</t>
  </si>
  <si>
    <t>Йогурт 2,5 % жирности</t>
  </si>
  <si>
    <t>ТТК №27</t>
  </si>
  <si>
    <t>Сайда , тушенная в томате с овощами45/45</t>
  </si>
  <si>
    <t xml:space="preserve">всего(норма -не менее 500г): </t>
  </si>
  <si>
    <t>всего(норма -не менее  700г):</t>
  </si>
  <si>
    <t>Сырники со сметаной  130/20</t>
  </si>
  <si>
    <t>всего (норма -не менее 300г)</t>
  </si>
  <si>
    <t>Йогурт 2,5 % жирности (1шт)</t>
  </si>
  <si>
    <t>Хлопья кукурузные с молоком 140/10</t>
  </si>
  <si>
    <t>Суп-лапша с курицей 200/25</t>
  </si>
  <si>
    <t>Плов из говядины  70/130</t>
  </si>
  <si>
    <t>всего(норма -не менее 700г):</t>
  </si>
  <si>
    <t>ТТК№24</t>
  </si>
  <si>
    <t>Блинчики со сгущенным молоком 130/20</t>
  </si>
  <si>
    <t>Тефтели мясные (говядина) 60/30</t>
  </si>
  <si>
    <t>Фрикадельки из говядины  в соусе  45/45</t>
  </si>
  <si>
    <t xml:space="preserve">Печенье «Сердце Кубани»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</si>
  <si>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ДЕНЬ:8</t>
    </r>
    <r>
      <rPr>
        <b/>
        <sz val="14"/>
        <rFont val="Times New Roman"/>
        <family val="1"/>
        <charset val="204"/>
      </rPr>
      <t xml:space="preserve">                                                    </t>
    </r>
  </si>
  <si>
    <t>всего (норма- не менее 500г)</t>
  </si>
  <si>
    <t>Котлеты домашние 85/5</t>
  </si>
  <si>
    <t>1*</t>
  </si>
  <si>
    <t>Бутерброд с маслом сливочным 30/10</t>
  </si>
  <si>
    <t xml:space="preserve">                                                    всего (норма — не менее 500г):</t>
  </si>
  <si>
    <t>Щи из свежей капусты с картофелем(с курицей)200/25</t>
  </si>
  <si>
    <t>Азу (говядина) 50/150</t>
  </si>
  <si>
    <t>Мясо тушеное(говядина) с соусом 45/45</t>
  </si>
  <si>
    <t>Йогурт 2,5 %</t>
  </si>
  <si>
    <t xml:space="preserve">СЕЗОН: ЗИМА                  ВОЗРАСТНАЯ КАТЕГОРИЯ  7-11 лет                       ЗАВТРАК               </t>
  </si>
  <si>
    <t>115.27</t>
  </si>
  <si>
    <t xml:space="preserve">СЕЗОН: ЗИМА                  ВОЗРАСТНАЯ КАТЕГОРИЯ  7-11 лет                       ОБЕД                 </t>
  </si>
  <si>
    <t xml:space="preserve">СЕЗОН: ЗИМА                 ВОЗРАСТНАЯ КАТЕГОРИЯ  7-11 лет                     ПОЛДНИК           </t>
  </si>
  <si>
    <t xml:space="preserve">       МП                          </t>
  </si>
  <si>
    <t xml:space="preserve">                                Примерное двухнедельное цикличное меню (сезон: зима  2023г)</t>
  </si>
  <si>
    <t>для организации питания учащихся возрастной категории 7-11 лет,ОВЗ , инвалиды</t>
  </si>
  <si>
    <t xml:space="preserve">        МО Туапсинский район </t>
  </si>
  <si>
    <t xml:space="preserve">        СОГЛАСОВАНО:                                                                                                                                                                                                                                       УТВЕРЖДАЮ:</t>
  </si>
  <si>
    <t xml:space="preserve">        Подпись Руководителя:                                                                                                                                                                                      _____________________  Ш.С.Нагучева</t>
  </si>
  <si>
    <t xml:space="preserve">        МБОУ ООШ № 32 им. И.С. Исакова хутор Островская Щель                                                                                       Исполнительный директор Автономной некоммерческой организации</t>
  </si>
  <si>
    <t xml:space="preserve">    ____________________    И.Н. Щирова                                                                                                                                                                                      «Комбинат социального питания»</t>
  </si>
  <si>
    <t xml:space="preserve">                        СОГЛАСОВАНО                                                                                                                                                                                                                                              УТВЕРЖДАЮ:</t>
  </si>
  <si>
    <t xml:space="preserve">                       МБОУ ООШ № 32 им. И.С. Исакова хутор Островская Щель                                                                                                Исполнительный директор Автономной некоммерческой организации</t>
  </si>
  <si>
    <t xml:space="preserve">                      ___________________ И.Н. Щирова                                                                                                                                                                         «Комбинат социального питания»</t>
  </si>
  <si>
    <t xml:space="preserve">                        Подпись руководителя:                                                                                                                                                                                   _____________________  Ш.С.Нагучева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</si>
</sst>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40" x14ac:knownFonts="1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10"/>
      <color rgb="FFC9211E"/>
      <name val="Arial"/>
      <family val="2"/>
      <charset val="204"/>
    </font>
    <font>
      <b/>
      <i/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C9211E"/>
      <name val="Times New Roman"/>
      <family val="1"/>
      <charset val="204"/>
    </font>
    <font>
      <b/>
      <sz val="11"/>
      <color rgb="FF000000"/>
      <name val="Calibri"/>
      <family val="2"/>
      <charset val="1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4"/>
      <color rgb="FF000000"/>
      <name val="Arial"/>
      <family val="2"/>
      <charset val="204"/>
    </font>
    <font>
      <b/>
      <sz val="10"/>
      <color rgb="FF000000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97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0" fontId="2" fillId="2" borderId="1" xfId="0" applyFont="1" applyFill="1" applyBorder="1" applyAlignment="1" applyProtection="1">
      <alignment horizontal="right"/>
    </xf>
    <xf numFmtId="0" fontId="9" fillId="2" borderId="1" xfId="0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6" fillId="2" borderId="1" xfId="0" applyFont="1" applyFill="1" applyBorder="1" applyAlignment="1" applyProtection="1">
      <alignment horizontal="justify" vertical="center"/>
    </xf>
    <xf numFmtId="49" fontId="2" fillId="2" borderId="1" xfId="0" applyNumberFormat="1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/>
    <xf numFmtId="0" fontId="1" fillId="0" borderId="0" xfId="0" applyFont="1" applyAlignment="1" applyProtection="1"/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justify" vertical="center" textRotation="90"/>
    </xf>
    <xf numFmtId="0" fontId="2" fillId="2" borderId="1" xfId="0" applyFont="1" applyFill="1" applyBorder="1" applyAlignment="1" applyProtection="1">
      <alignment horizontal="center" vertical="center" textRotation="90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textRotation="90" wrapText="1"/>
    </xf>
    <xf numFmtId="0" fontId="4" fillId="2" borderId="2" xfId="0" applyFont="1" applyFill="1" applyBorder="1" applyAlignment="1" applyProtection="1">
      <alignment horizontal="center" vertical="center" textRotation="90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center"/>
    </xf>
    <xf numFmtId="2" fontId="8" fillId="2" borderId="2" xfId="0" applyNumberFormat="1" applyFont="1" applyFill="1" applyBorder="1" applyAlignment="1" applyProtection="1">
      <alignment horizontal="center"/>
    </xf>
    <xf numFmtId="1" fontId="8" fillId="2" borderId="2" xfId="0" applyNumberFormat="1" applyFont="1" applyFill="1" applyBorder="1" applyAlignment="1" applyProtection="1">
      <alignment horizontal="center"/>
    </xf>
    <xf numFmtId="0" fontId="0" fillId="2" borderId="0" xfId="0" applyFill="1" applyAlignment="1" applyProtection="1"/>
    <xf numFmtId="0" fontId="8" fillId="2" borderId="1" xfId="0" applyFont="1" applyFill="1" applyBorder="1" applyAlignment="1" applyProtection="1">
      <alignment horizontal="center" wrapText="1"/>
    </xf>
    <xf numFmtId="0" fontId="8" fillId="2" borderId="4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Alignment="1" applyProtection="1"/>
    <xf numFmtId="2" fontId="8" fillId="2" borderId="1" xfId="0" applyNumberFormat="1" applyFont="1" applyFill="1" applyBorder="1" applyAlignment="1" applyProtection="1">
      <alignment horizontal="center" wrapText="1"/>
    </xf>
    <xf numFmtId="0" fontId="8" fillId="2" borderId="1" xfId="0" applyFont="1" applyFill="1" applyBorder="1" applyAlignment="1" applyProtection="1">
      <alignment wrapText="1"/>
    </xf>
    <xf numFmtId="0" fontId="8" fillId="2" borderId="5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wrapText="1"/>
    </xf>
    <xf numFmtId="0" fontId="8" fillId="2" borderId="4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center"/>
    </xf>
    <xf numFmtId="1" fontId="8" fillId="2" borderId="1" xfId="0" applyNumberFormat="1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right"/>
    </xf>
    <xf numFmtId="0" fontId="10" fillId="2" borderId="1" xfId="0" applyFont="1" applyFill="1" applyBorder="1" applyAlignment="1" applyProtection="1">
      <alignment horizontal="center"/>
    </xf>
    <xf numFmtId="2" fontId="10" fillId="2" borderId="1" xfId="0" applyNumberFormat="1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4" fontId="8" fillId="2" borderId="1" xfId="0" applyNumberFormat="1" applyFont="1" applyFill="1" applyBorder="1" applyAlignment="1" applyProtection="1">
      <alignment horizontal="center"/>
    </xf>
    <xf numFmtId="0" fontId="0" fillId="0" borderId="0" xfId="0" applyFont="1" applyAlignment="1" applyProtection="1"/>
    <xf numFmtId="0" fontId="11" fillId="2" borderId="0" xfId="0" applyFont="1" applyFill="1" applyAlignment="1" applyProtection="1">
      <alignment horizontal="justify"/>
    </xf>
    <xf numFmtId="0" fontId="11" fillId="2" borderId="0" xfId="0" applyFont="1" applyFill="1" applyAlignment="1" applyProtection="1"/>
    <xf numFmtId="0" fontId="11" fillId="0" borderId="0" xfId="0" applyFont="1" applyAlignment="1" applyProtection="1"/>
    <xf numFmtId="0" fontId="8" fillId="2" borderId="4" xfId="0" applyFont="1" applyFill="1" applyBorder="1" applyAlignment="1" applyProtection="1">
      <alignment horizontal="justify" vertical="center" wrapText="1"/>
    </xf>
    <xf numFmtId="1" fontId="8" fillId="2" borderId="1" xfId="0" applyNumberFormat="1" applyFont="1" applyFill="1" applyBorder="1" applyAlignment="1" applyProtection="1">
      <alignment horizontal="center" wrapText="1"/>
    </xf>
    <xf numFmtId="2" fontId="8" fillId="2" borderId="1" xfId="0" applyNumberFormat="1" applyFont="1" applyFill="1" applyBorder="1" applyAlignment="1" applyProtection="1">
      <alignment horizontal="justify" wrapText="1"/>
    </xf>
    <xf numFmtId="0" fontId="8" fillId="2" borderId="1" xfId="0" applyFont="1" applyFill="1" applyBorder="1" applyAlignment="1" applyProtection="1">
      <alignment horizontal="justify" wrapText="1"/>
    </xf>
    <xf numFmtId="0" fontId="8" fillId="2" borderId="4" xfId="0" applyFont="1" applyFill="1" applyBorder="1" applyAlignment="1" applyProtection="1"/>
    <xf numFmtId="2" fontId="8" fillId="2" borderId="1" xfId="0" applyNumberFormat="1" applyFont="1" applyFill="1" applyBorder="1" applyAlignment="1" applyProtection="1"/>
    <xf numFmtId="0" fontId="8" fillId="2" borderId="1" xfId="0" applyFont="1" applyFill="1" applyBorder="1" applyAlignment="1" applyProtection="1">
      <alignment horizontal="right"/>
    </xf>
    <xf numFmtId="0" fontId="8" fillId="2" borderId="1" xfId="0" applyFont="1" applyFill="1" applyBorder="1" applyAlignment="1" applyProtection="1"/>
    <xf numFmtId="164" fontId="8" fillId="2" borderId="1" xfId="0" applyNumberFormat="1" applyFont="1" applyFill="1" applyBorder="1" applyAlignment="1" applyProtection="1">
      <alignment horizontal="center"/>
    </xf>
    <xf numFmtId="2" fontId="12" fillId="2" borderId="1" xfId="0" applyNumberFormat="1" applyFont="1" applyFill="1" applyBorder="1" applyAlignment="1" applyProtection="1">
      <alignment horizontal="center"/>
    </xf>
    <xf numFmtId="0" fontId="12" fillId="2" borderId="1" xfId="0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justify"/>
    </xf>
    <xf numFmtId="0" fontId="1" fillId="2" borderId="1" xfId="0" applyFont="1" applyFill="1" applyBorder="1" applyAlignment="1" applyProtection="1"/>
    <xf numFmtId="0" fontId="1" fillId="0" borderId="1" xfId="0" applyFont="1" applyBorder="1" applyAlignment="1" applyProtection="1"/>
    <xf numFmtId="0" fontId="0" fillId="0" borderId="1" xfId="0" applyBorder="1" applyAlignment="1" applyProtection="1"/>
    <xf numFmtId="0" fontId="13" fillId="0" borderId="3" xfId="0" applyFont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wrapText="1"/>
    </xf>
    <xf numFmtId="2" fontId="10" fillId="2" borderId="1" xfId="0" applyNumberFormat="1" applyFont="1" applyFill="1" applyBorder="1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center" vertical="center" wrapText="1"/>
    </xf>
    <xf numFmtId="2" fontId="8" fillId="2" borderId="2" xfId="0" applyNumberFormat="1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justify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8" fillId="2" borderId="6" xfId="0" applyFont="1" applyFill="1" applyBorder="1" applyAlignment="1" applyProtection="1"/>
    <xf numFmtId="0" fontId="8" fillId="2" borderId="7" xfId="0" applyFont="1" applyFill="1" applyBorder="1" applyAlignment="1" applyProtection="1"/>
    <xf numFmtId="2" fontId="15" fillId="2" borderId="2" xfId="0" applyNumberFormat="1" applyFont="1" applyFill="1" applyBorder="1" applyAlignment="1" applyProtection="1"/>
    <xf numFmtId="0" fontId="15" fillId="2" borderId="2" xfId="0" applyFont="1" applyFill="1" applyBorder="1" applyAlignment="1" applyProtection="1"/>
    <xf numFmtId="0" fontId="9" fillId="2" borderId="1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19" fillId="2" borderId="8" xfId="0" applyFont="1" applyFill="1" applyBorder="1" applyAlignment="1" applyProtection="1">
      <alignment horizontal="center" vertical="center" textRotation="90" wrapText="1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9" fillId="2" borderId="1" xfId="0" applyFont="1" applyFill="1" applyBorder="1" applyAlignment="1" applyProtection="1">
      <alignment horizontal="justify"/>
    </xf>
    <xf numFmtId="0" fontId="8" fillId="2" borderId="9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2" fontId="2" fillId="2" borderId="1" xfId="0" applyNumberFormat="1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0" fillId="2" borderId="0" xfId="0" applyFill="1" applyAlignment="1" applyProtection="1">
      <alignment horizontal="justify"/>
    </xf>
    <xf numFmtId="0" fontId="21" fillId="2" borderId="1" xfId="0" applyFont="1" applyFill="1" applyBorder="1" applyAlignment="1" applyProtection="1">
      <alignment horizontal="right"/>
    </xf>
    <xf numFmtId="0" fontId="22" fillId="2" borderId="1" xfId="0" applyFont="1" applyFill="1" applyBorder="1" applyAlignment="1" applyProtection="1">
      <alignment horizontal="center"/>
    </xf>
    <xf numFmtId="2" fontId="22" fillId="2" borderId="1" xfId="0" applyNumberFormat="1" applyFont="1" applyFill="1" applyBorder="1" applyAlignment="1" applyProtection="1">
      <alignment horizontal="center"/>
    </xf>
    <xf numFmtId="165" fontId="8" fillId="2" borderId="1" xfId="0" applyNumberFormat="1" applyFont="1" applyFill="1" applyBorder="1" applyAlignment="1" applyProtection="1">
      <alignment horizontal="center"/>
    </xf>
    <xf numFmtId="0" fontId="20" fillId="2" borderId="3" xfId="0" applyFont="1" applyFill="1" applyBorder="1" applyAlignment="1" applyProtection="1">
      <alignment horizontal="justify" vertical="center" textRotation="90" wrapText="1"/>
    </xf>
    <xf numFmtId="0" fontId="21" fillId="2" borderId="1" xfId="0" applyFont="1" applyFill="1" applyBorder="1" applyAlignment="1" applyProtection="1">
      <alignment horizontal="center"/>
    </xf>
    <xf numFmtId="2" fontId="23" fillId="2" borderId="1" xfId="0" applyNumberFormat="1" applyFont="1" applyFill="1" applyBorder="1" applyAlignment="1" applyProtection="1">
      <alignment horizontal="center"/>
    </xf>
    <xf numFmtId="0" fontId="23" fillId="2" borderId="1" xfId="0" applyFont="1" applyFill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wrapText="1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19" fillId="0" borderId="3" xfId="0" applyFont="1" applyBorder="1" applyAlignment="1" applyProtection="1">
      <alignment horizontal="center" vertical="center" textRotation="90" wrapText="1"/>
    </xf>
    <xf numFmtId="2" fontId="8" fillId="0" borderId="1" xfId="0" applyNumberFormat="1" applyFont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/>
    </xf>
    <xf numFmtId="0" fontId="5" fillId="2" borderId="1" xfId="0" applyFont="1" applyFill="1" applyBorder="1" applyAlignment="1" applyProtection="1">
      <alignment horizontal="center"/>
    </xf>
    <xf numFmtId="2" fontId="5" fillId="2" borderId="1" xfId="0" applyNumberFormat="1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justify"/>
    </xf>
    <xf numFmtId="2" fontId="10" fillId="2" borderId="0" xfId="0" applyNumberFormat="1" applyFont="1" applyFill="1" applyAlignment="1" applyProtection="1">
      <alignment horizontal="justify"/>
    </xf>
    <xf numFmtId="0" fontId="10" fillId="2" borderId="0" xfId="0" applyFont="1" applyFill="1" applyAlignment="1" applyProtection="1">
      <alignment horizontal="justify"/>
    </xf>
    <xf numFmtId="0" fontId="3" fillId="2" borderId="0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justify"/>
    </xf>
    <xf numFmtId="2" fontId="10" fillId="2" borderId="1" xfId="0" applyNumberFormat="1" applyFont="1" applyFill="1" applyBorder="1" applyAlignment="1" applyProtection="1">
      <alignment horizontal="justify"/>
    </xf>
    <xf numFmtId="0" fontId="10" fillId="2" borderId="1" xfId="0" applyFont="1" applyFill="1" applyBorder="1" applyAlignment="1" applyProtection="1">
      <alignment horizontal="justify"/>
    </xf>
    <xf numFmtId="0" fontId="3" fillId="2" borderId="0" xfId="0" applyFont="1" applyFill="1" applyBorder="1" applyAlignment="1" applyProtection="1"/>
    <xf numFmtId="0" fontId="24" fillId="2" borderId="11" xfId="0" applyFont="1" applyFill="1" applyBorder="1" applyAlignment="1" applyProtection="1">
      <alignment horizontal="center"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14" xfId="0" applyFont="1" applyFill="1" applyBorder="1" applyAlignment="1" applyProtection="1">
      <alignment horizontal="center" vertical="center" wrapText="1"/>
    </xf>
    <xf numFmtId="0" fontId="25" fillId="2" borderId="11" xfId="0" applyFont="1" applyFill="1" applyBorder="1" applyAlignment="1" applyProtection="1">
      <alignment horizontal="justify" wrapText="1"/>
    </xf>
    <xf numFmtId="0" fontId="25" fillId="2" borderId="11" xfId="0" applyFont="1" applyFill="1" applyBorder="1" applyAlignment="1" applyProtection="1">
      <alignment horizontal="center" vertical="center" wrapText="1"/>
    </xf>
    <xf numFmtId="0" fontId="26" fillId="2" borderId="15" xfId="0" applyFont="1" applyFill="1" applyBorder="1" applyAlignment="1" applyProtection="1">
      <alignment horizontal="justify" wrapText="1"/>
    </xf>
    <xf numFmtId="165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2" xfId="0" applyNumberFormat="1" applyFont="1" applyFill="1" applyBorder="1" applyAlignment="1" applyProtection="1">
      <alignment horizontal="center" vertical="center" wrapText="1"/>
    </xf>
    <xf numFmtId="1" fontId="29" fillId="2" borderId="11" xfId="0" applyNumberFormat="1" applyFont="1" applyFill="1" applyBorder="1" applyAlignment="1" applyProtection="1">
      <alignment horizontal="center" vertical="center" wrapText="1"/>
    </xf>
    <xf numFmtId="0" fontId="29" fillId="2" borderId="13" xfId="0" applyFont="1" applyFill="1" applyBorder="1" applyAlignment="1" applyProtection="1">
      <alignment horizontal="center" vertical="center" wrapText="1"/>
    </xf>
    <xf numFmtId="2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3" xfId="0" applyNumberFormat="1" applyFont="1" applyFill="1" applyBorder="1" applyAlignment="1" applyProtection="1">
      <alignment horizontal="center" vertical="center" wrapText="1"/>
    </xf>
    <xf numFmtId="2" fontId="29" fillId="2" borderId="16" xfId="0" applyNumberFormat="1" applyFont="1" applyFill="1" applyBorder="1" applyAlignment="1" applyProtection="1">
      <alignment horizontal="center" vertical="center" wrapText="1"/>
    </xf>
    <xf numFmtId="1" fontId="29" fillId="2" borderId="13" xfId="0" applyNumberFormat="1" applyFont="1" applyFill="1" applyBorder="1" applyAlignment="1" applyProtection="1">
      <alignment horizontal="center" vertical="center" wrapText="1"/>
    </xf>
    <xf numFmtId="165" fontId="29" fillId="2" borderId="1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/>
    <xf numFmtId="0" fontId="30" fillId="2" borderId="0" xfId="0" applyFont="1" applyFill="1" applyBorder="1" applyAlignment="1" applyProtection="1"/>
    <xf numFmtId="0" fontId="30" fillId="2" borderId="0" xfId="0" applyFont="1" applyFill="1" applyAlignment="1" applyProtection="1">
      <alignment horizontal="right"/>
    </xf>
    <xf numFmtId="0" fontId="30" fillId="2" borderId="0" xfId="0" applyFont="1" applyFill="1" applyBorder="1" applyAlignment="1" applyProtection="1">
      <alignment horizontal="left"/>
    </xf>
    <xf numFmtId="0" fontId="3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4" fillId="2" borderId="0" xfId="0" applyFont="1" applyFill="1" applyAlignment="1" applyProtection="1">
      <alignment horizontal="justify"/>
    </xf>
    <xf numFmtId="0" fontId="18" fillId="2" borderId="0" xfId="0" applyFont="1" applyFill="1" applyBorder="1" applyAlignment="1" applyProtection="1">
      <alignment horizontal="center"/>
    </xf>
    <xf numFmtId="0" fontId="38" fillId="2" borderId="0" xfId="0" applyFont="1" applyFill="1" applyAlignment="1" applyProtection="1">
      <alignment horizontal="justify"/>
    </xf>
    <xf numFmtId="14" fontId="38" fillId="2" borderId="0" xfId="0" applyNumberFormat="1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left"/>
    </xf>
    <xf numFmtId="0" fontId="3" fillId="2" borderId="1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/>
    </xf>
    <xf numFmtId="0" fontId="16" fillId="0" borderId="0" xfId="0" applyFont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/>
    </xf>
    <xf numFmtId="0" fontId="17" fillId="2" borderId="1" xfId="0" applyFont="1" applyFill="1" applyBorder="1" applyAlignment="1" applyProtection="1">
      <alignment horizontal="justify" vertical="center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1" fillId="2" borderId="1" xfId="0" applyFont="1" applyFill="1" applyBorder="1" applyAlignment="1" applyProtection="1">
      <alignment horizontal="justify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9" fillId="2" borderId="1" xfId="0" applyFont="1" applyFill="1" applyBorder="1" applyAlignment="1" applyProtection="1">
      <alignment horizontal="right" vertical="center"/>
    </xf>
    <xf numFmtId="0" fontId="4" fillId="2" borderId="1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justify" vertical="center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 textRotation="90" wrapText="1"/>
    </xf>
    <xf numFmtId="0" fontId="20" fillId="2" borderId="3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justify" vertical="center"/>
    </xf>
    <xf numFmtId="0" fontId="13" fillId="0" borderId="1" xfId="0" applyFont="1" applyBorder="1" applyAlignment="1" applyProtection="1">
      <alignment horizontal="center" vertical="center" textRotation="90" wrapText="1"/>
    </xf>
    <xf numFmtId="0" fontId="3" fillId="2" borderId="0" xfId="0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justify" wrapText="1"/>
    </xf>
    <xf numFmtId="0" fontId="2" fillId="2" borderId="1" xfId="0" applyFont="1" applyFill="1" applyBorder="1" applyAlignment="1" applyProtection="1">
      <alignment horizontal="justify" vertical="center" wrapText="1"/>
    </xf>
    <xf numFmtId="0" fontId="2" fillId="2" borderId="1" xfId="0" applyFont="1" applyFill="1" applyBorder="1" applyAlignment="1" applyProtection="1">
      <alignment horizontal="justify" vertical="center" textRotation="90" wrapText="1"/>
    </xf>
    <xf numFmtId="0" fontId="4" fillId="2" borderId="1" xfId="0" applyFont="1" applyFill="1" applyBorder="1" applyAlignment="1" applyProtection="1">
      <alignment horizontal="justify" vertical="center" wrapText="1"/>
    </xf>
    <xf numFmtId="0" fontId="30" fillId="2" borderId="0" xfId="0" applyFont="1" applyFill="1" applyBorder="1" applyAlignment="1" applyProtection="1"/>
    <xf numFmtId="0" fontId="32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justify"/>
    </xf>
    <xf numFmtId="0" fontId="33" fillId="2" borderId="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justify"/>
    </xf>
    <xf numFmtId="0" fontId="35" fillId="2" borderId="0" xfId="0" applyFont="1" applyFill="1" applyBorder="1" applyAlignment="1" applyProtection="1">
      <alignment horizontal="center"/>
    </xf>
    <xf numFmtId="0" fontId="37" fillId="2" borderId="0" xfId="0" applyFont="1" applyFill="1" applyBorder="1" applyAlignment="1" applyProtection="1">
      <alignment horizontal="center"/>
    </xf>
    <xf numFmtId="0" fontId="38" fillId="2" borderId="0" xfId="0" applyFont="1" applyFill="1" applyBorder="1" applyAlignment="1" applyProtection="1">
      <alignment horizontal="center"/>
    </xf>
    <xf numFmtId="0" fontId="16" fillId="0" borderId="17" xfId="0" applyFont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/>
    </xf>
    <xf numFmtId="0" fontId="39" fillId="0" borderId="0" xfId="0" applyFont="1" applyBorder="1" applyAlignment="1" applyProtection="1">
      <alignment horizontal="right"/>
    </xf>
    <xf numFmtId="0" fontId="3" fillId="0" borderId="1" xfId="0" applyFont="1" applyBorder="1" applyAlignment="1" applyProtection="1">
      <alignment horizontal="justify" vertical="center"/>
    </xf>
    <xf numFmtId="0" fontId="33" fillId="2" borderId="0" xfId="0" applyFont="1" applyFill="1" applyBorder="1" applyAlignment="1" applyProtection="1">
      <alignment horizontal="justify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2"/>
  <sheetViews>
    <sheetView showGridLines="0" tabSelected="1" view="pageBreakPreview" topLeftCell="A412" zoomScale="90" zoomScaleNormal="100" zoomScaleSheetLayoutView="90" workbookViewId="0">
      <selection activeCell="C425" sqref="C425"/>
    </sheetView>
  </sheetViews>
  <sheetFormatPr defaultColWidth="8.7109375" defaultRowHeight="15" x14ac:dyDescent="0.25"/>
  <cols>
    <col min="1" max="1" width="14.7109375" style="15" customWidth="1"/>
    <col min="2" max="2" width="11.5703125" style="15" customWidth="1"/>
    <col min="3" max="3" width="47" style="15" customWidth="1"/>
    <col min="4" max="4" width="10.85546875" style="15" customWidth="1"/>
    <col min="5" max="5" width="16.85546875" style="15" customWidth="1"/>
    <col min="6" max="6" width="8" style="15" customWidth="1"/>
    <col min="7" max="7" width="9" style="15" customWidth="1"/>
    <col min="8" max="8" width="11.28515625" style="15" customWidth="1"/>
    <col min="9" max="9" width="7.28515625" style="15" customWidth="1"/>
    <col min="10" max="11" width="8.7109375" style="15"/>
    <col min="12" max="13" width="9.140625" style="15" customWidth="1"/>
    <col min="14" max="14" width="12.7109375" style="15" customWidth="1"/>
    <col min="15" max="15" width="11.42578125" style="15" customWidth="1"/>
    <col min="16" max="16" width="7" style="15" customWidth="1"/>
    <col min="17" max="55" width="8.7109375" style="15" hidden="1"/>
    <col min="56" max="15951" width="8.7109375" style="15"/>
    <col min="15952" max="16302" width="11.5703125" style="16" customWidth="1"/>
    <col min="16303" max="16383" width="11.5703125" style="17" customWidth="1"/>
    <col min="16384" max="16384" width="11.5703125" style="18" customWidth="1"/>
  </cols>
  <sheetData>
    <row r="1" spans="1:67 15853:16384" s="19" customFormat="1" ht="12.75" customHeight="1" x14ac:dyDescent="0.25"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  <c r="XEG1" s="17"/>
      <c r="XEH1" s="17"/>
      <c r="XEI1" s="17"/>
      <c r="XEJ1" s="17"/>
      <c r="XEK1" s="17"/>
      <c r="XEL1" s="17"/>
      <c r="XEM1" s="17"/>
      <c r="XEN1" s="17"/>
      <c r="XEO1" s="17"/>
      <c r="XEP1" s="17"/>
      <c r="XEQ1" s="17"/>
      <c r="XER1" s="17"/>
      <c r="XES1" s="17"/>
      <c r="XET1" s="17"/>
      <c r="XEU1" s="17"/>
      <c r="XEV1" s="17"/>
      <c r="XEW1" s="17"/>
      <c r="XEX1" s="17"/>
      <c r="XEY1" s="17"/>
      <c r="XEZ1" s="17"/>
      <c r="XFA1" s="17"/>
      <c r="XFB1" s="17"/>
      <c r="XFC1" s="17"/>
      <c r="XFD1" s="18"/>
    </row>
    <row r="2" spans="1:67 15853:16384" s="19" customFormat="1" ht="12.75" customHeight="1" x14ac:dyDescent="0.25"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  <c r="XFD2" s="18"/>
    </row>
    <row r="3" spans="1:67 15853:16384" ht="12.75" customHeight="1" x14ac:dyDescent="0.25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67 15853:16384" x14ac:dyDescent="0.25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67 15853:16384" ht="55.9" customHeight="1" x14ac:dyDescent="0.25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67 15853:16384" ht="18.75" x14ac:dyDescent="0.2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67 15853:16384" ht="15" customHeight="1" x14ac:dyDescent="0.25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67 15853:16384" x14ac:dyDescent="0.25">
      <c r="A8" s="9"/>
      <c r="B8" s="26" t="s">
        <v>21</v>
      </c>
      <c r="C8" s="27" t="s">
        <v>22</v>
      </c>
      <c r="D8" s="28">
        <v>20</v>
      </c>
      <c r="E8" s="29">
        <v>4.6399999999999997</v>
      </c>
      <c r="F8" s="29">
        <f t="shared" ref="F8:P8" si="0">BE8*20/15</f>
        <v>5.9066666666666663</v>
      </c>
      <c r="G8" s="29">
        <f t="shared" si="0"/>
        <v>0</v>
      </c>
      <c r="H8" s="29">
        <f t="shared" si="0"/>
        <v>72</v>
      </c>
      <c r="I8" s="29">
        <f t="shared" si="0"/>
        <v>52</v>
      </c>
      <c r="J8" s="29">
        <f t="shared" si="0"/>
        <v>6.6666666666666671E-3</v>
      </c>
      <c r="K8" s="29">
        <f t="shared" si="0"/>
        <v>5.9999999999999991E-2</v>
      </c>
      <c r="L8" s="29">
        <f t="shared" si="0"/>
        <v>0.14666666666666667</v>
      </c>
      <c r="M8" s="29">
        <f t="shared" si="0"/>
        <v>176</v>
      </c>
      <c r="N8" s="29">
        <f t="shared" si="0"/>
        <v>7</v>
      </c>
      <c r="O8" s="29">
        <f t="shared" si="0"/>
        <v>100</v>
      </c>
      <c r="P8" s="29">
        <f t="shared" si="0"/>
        <v>0.2</v>
      </c>
      <c r="BD8" s="29"/>
      <c r="BE8" s="29">
        <v>4.43</v>
      </c>
      <c r="BF8" s="29"/>
      <c r="BG8" s="30">
        <v>54</v>
      </c>
      <c r="BH8" s="29">
        <v>39</v>
      </c>
      <c r="BI8" s="28">
        <v>5.0000000000000001E-3</v>
      </c>
      <c r="BJ8" s="28">
        <v>4.4999999999999998E-2</v>
      </c>
      <c r="BK8" s="29">
        <v>0.11</v>
      </c>
      <c r="BL8" s="29">
        <v>132</v>
      </c>
      <c r="BM8" s="29">
        <v>5.25</v>
      </c>
      <c r="BN8" s="29">
        <v>75</v>
      </c>
      <c r="BO8" s="29">
        <v>0.15</v>
      </c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31"/>
    </row>
    <row r="9" spans="1:67 15853:16384" s="17" customFormat="1" x14ac:dyDescent="0.25">
      <c r="A9" s="9"/>
      <c r="B9" s="32" t="s">
        <v>23</v>
      </c>
      <c r="C9" s="33" t="s">
        <v>24</v>
      </c>
      <c r="D9" s="32">
        <v>15</v>
      </c>
      <c r="E9" s="34">
        <v>0.12</v>
      </c>
      <c r="F9" s="34">
        <f t="shared" ref="F9:P9" si="1">BE9*15/10</f>
        <v>10.875</v>
      </c>
      <c r="G9" s="34">
        <f t="shared" si="1"/>
        <v>0.19500000000000001</v>
      </c>
      <c r="H9" s="35">
        <f t="shared" si="1"/>
        <v>99</v>
      </c>
      <c r="I9" s="35">
        <f t="shared" si="1"/>
        <v>60</v>
      </c>
      <c r="J9" s="34">
        <f t="shared" si="1"/>
        <v>0</v>
      </c>
      <c r="K9" s="35">
        <f t="shared" si="1"/>
        <v>1.4999999999999999E-2</v>
      </c>
      <c r="L9" s="34">
        <f t="shared" si="1"/>
        <v>0</v>
      </c>
      <c r="M9" s="35">
        <f t="shared" si="1"/>
        <v>3.6</v>
      </c>
      <c r="N9" s="34">
        <f t="shared" si="1"/>
        <v>0</v>
      </c>
      <c r="O9" s="35">
        <f t="shared" si="1"/>
        <v>4.5</v>
      </c>
      <c r="P9" s="35">
        <f t="shared" si="1"/>
        <v>0.03</v>
      </c>
      <c r="Q9" s="16"/>
      <c r="BD9" s="35"/>
      <c r="BE9" s="35">
        <v>7.25</v>
      </c>
      <c r="BF9" s="35">
        <v>0.13</v>
      </c>
      <c r="BG9" s="35">
        <v>66</v>
      </c>
      <c r="BH9" s="35">
        <v>40</v>
      </c>
      <c r="BI9" s="35"/>
      <c r="BJ9" s="35">
        <v>0.01</v>
      </c>
      <c r="BK9" s="35"/>
      <c r="BL9" s="35">
        <v>2.4</v>
      </c>
      <c r="BM9" s="35"/>
      <c r="BN9" s="35">
        <v>3</v>
      </c>
      <c r="BO9" s="35">
        <v>0.02</v>
      </c>
      <c r="XFD9" s="18"/>
    </row>
    <row r="10" spans="1:67 15853:16384" s="17" customFormat="1" x14ac:dyDescent="0.25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/>
      <c r="R10" s="40"/>
      <c r="S10" s="39"/>
      <c r="T10" s="40"/>
      <c r="U10" s="41"/>
      <c r="V10" s="39"/>
      <c r="W10" s="39"/>
      <c r="X10" s="41"/>
      <c r="Y10" s="41"/>
      <c r="Z10" s="41"/>
      <c r="AA10" s="41"/>
      <c r="AB10" s="41"/>
      <c r="XFD10" s="18"/>
    </row>
    <row r="11" spans="1:67 15853:16384" x14ac:dyDescent="0.25">
      <c r="A11" s="9"/>
      <c r="B11" s="36" t="s">
        <v>27</v>
      </c>
      <c r="C11" s="42" t="s">
        <v>28</v>
      </c>
      <c r="D11" s="36">
        <v>200</v>
      </c>
      <c r="E11" s="43">
        <v>7.98</v>
      </c>
      <c r="F11" s="43">
        <v>10.62</v>
      </c>
      <c r="G11" s="43">
        <v>36.5</v>
      </c>
      <c r="H11" s="43">
        <v>274</v>
      </c>
      <c r="I11" s="43">
        <v>54.6</v>
      </c>
      <c r="J11" s="43">
        <v>0.22</v>
      </c>
      <c r="K11" s="43">
        <v>0.18</v>
      </c>
      <c r="L11" s="43">
        <v>1.24</v>
      </c>
      <c r="M11" s="43">
        <v>71.12</v>
      </c>
      <c r="N11" s="43">
        <v>68.260000000000005</v>
      </c>
      <c r="O11" s="43">
        <v>225.66</v>
      </c>
      <c r="P11" s="43">
        <v>1.64</v>
      </c>
      <c r="Q11" s="43"/>
      <c r="R11" s="43"/>
      <c r="S11" s="43"/>
      <c r="T11" s="43"/>
      <c r="U11" s="43"/>
      <c r="V11" s="36"/>
      <c r="W11" s="36"/>
      <c r="X11" s="43"/>
      <c r="Y11" s="43"/>
      <c r="Z11" s="43"/>
      <c r="AA11" s="43"/>
      <c r="AB11" s="43"/>
      <c r="BD11" s="43"/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67 15853:16384" x14ac:dyDescent="0.25">
      <c r="A12" s="9"/>
      <c r="B12" s="36" t="s">
        <v>29</v>
      </c>
      <c r="C12" s="42" t="s">
        <v>30</v>
      </c>
      <c r="D12" s="36">
        <v>30</v>
      </c>
      <c r="E12" s="43">
        <v>2.04</v>
      </c>
      <c r="F12" s="43">
        <f t="shared" ref="F12:P12" si="2">BE12*30/20</f>
        <v>0.36</v>
      </c>
      <c r="G12" s="43">
        <f t="shared" si="2"/>
        <v>10.08</v>
      </c>
      <c r="H12" s="43">
        <f t="shared" si="2"/>
        <v>51.239999999999995</v>
      </c>
      <c r="I12" s="43">
        <f t="shared" si="2"/>
        <v>0</v>
      </c>
      <c r="J12" s="43">
        <f t="shared" si="2"/>
        <v>4.4999999999999998E-2</v>
      </c>
      <c r="K12" s="43">
        <f t="shared" si="2"/>
        <v>0.03</v>
      </c>
      <c r="L12" s="43">
        <f t="shared" si="2"/>
        <v>0</v>
      </c>
      <c r="M12" s="43">
        <f t="shared" si="2"/>
        <v>13.515000000000001</v>
      </c>
      <c r="N12" s="43">
        <f t="shared" si="2"/>
        <v>14.115</v>
      </c>
      <c r="O12" s="43">
        <f t="shared" si="2"/>
        <v>45.21</v>
      </c>
      <c r="P12" s="43">
        <f t="shared" si="2"/>
        <v>1.125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BD12" s="43"/>
      <c r="BE12" s="43">
        <v>0.24</v>
      </c>
      <c r="BF12" s="43">
        <v>6.72</v>
      </c>
      <c r="BG12" s="44">
        <v>34.159999999999997</v>
      </c>
      <c r="BH12" s="43"/>
      <c r="BI12" s="43">
        <v>0.03</v>
      </c>
      <c r="BJ12" s="43">
        <v>0.02</v>
      </c>
      <c r="BK12" s="43"/>
      <c r="BL12" s="43">
        <v>9.01</v>
      </c>
      <c r="BM12" s="43">
        <v>9.41</v>
      </c>
      <c r="BN12" s="43">
        <v>30.14</v>
      </c>
      <c r="BO12" s="43">
        <v>0.75</v>
      </c>
    </row>
    <row r="13" spans="1:67 15853:16384" x14ac:dyDescent="0.25">
      <c r="A13" s="9"/>
      <c r="B13" s="36" t="s">
        <v>29</v>
      </c>
      <c r="C13" s="27" t="s">
        <v>31</v>
      </c>
      <c r="D13" s="36">
        <v>40</v>
      </c>
      <c r="E13" s="43">
        <v>2.96</v>
      </c>
      <c r="F13" s="43">
        <v>0.36</v>
      </c>
      <c r="G13" s="43">
        <v>21.1</v>
      </c>
      <c r="H13" s="44">
        <v>93.78</v>
      </c>
      <c r="I13" s="43">
        <v>0</v>
      </c>
      <c r="J13" s="43">
        <v>0</v>
      </c>
      <c r="K13" s="43">
        <f t="shared" ref="K13:P13" si="3">BJ13*40/20</f>
        <v>0.02</v>
      </c>
      <c r="L13" s="43">
        <f t="shared" si="3"/>
        <v>0</v>
      </c>
      <c r="M13" s="43">
        <f t="shared" si="3"/>
        <v>8</v>
      </c>
      <c r="N13" s="43">
        <f t="shared" si="3"/>
        <v>5.6</v>
      </c>
      <c r="O13" s="43">
        <f t="shared" si="3"/>
        <v>26</v>
      </c>
      <c r="P13" s="43">
        <f t="shared" si="3"/>
        <v>0.44000000000000006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BD13" s="43"/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31"/>
    </row>
    <row r="14" spans="1:67 15853:16384" x14ac:dyDescent="0.25">
      <c r="A14" s="9"/>
      <c r="B14" s="36" t="s">
        <v>32</v>
      </c>
      <c r="C14" s="42" t="s">
        <v>33</v>
      </c>
      <c r="D14" s="36">
        <v>180</v>
      </c>
      <c r="E14" s="43">
        <v>0.12</v>
      </c>
      <c r="F14" s="43">
        <v>0.02</v>
      </c>
      <c r="G14" s="43">
        <v>15.2</v>
      </c>
      <c r="H14" s="44">
        <v>62</v>
      </c>
      <c r="I14" s="43">
        <v>0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/>
      <c r="R14" s="43"/>
      <c r="S14" s="43"/>
      <c r="T14" s="43"/>
      <c r="U14" s="45"/>
      <c r="V14" s="36"/>
      <c r="W14" s="36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BD14" s="43"/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67 15853:16384" x14ac:dyDescent="0.25">
      <c r="A15" s="9"/>
      <c r="B15" s="36" t="s">
        <v>34</v>
      </c>
      <c r="C15" s="42" t="s">
        <v>35</v>
      </c>
      <c r="D15" s="36">
        <v>100</v>
      </c>
      <c r="E15" s="43">
        <v>0.4</v>
      </c>
      <c r="F15" s="43">
        <v>0.4</v>
      </c>
      <c r="G15" s="43">
        <v>9.8000000000000007</v>
      </c>
      <c r="H15" s="44">
        <f>BG15*100/100</f>
        <v>47</v>
      </c>
      <c r="I15" s="43">
        <f>BH15*100/100</f>
        <v>0</v>
      </c>
      <c r="J15" s="43">
        <v>0.03</v>
      </c>
      <c r="K15" s="43">
        <v>0.02</v>
      </c>
      <c r="L15" s="43">
        <v>10</v>
      </c>
      <c r="M15" s="43">
        <v>16</v>
      </c>
      <c r="N15" s="43">
        <v>9</v>
      </c>
      <c r="O15" s="43">
        <v>11</v>
      </c>
      <c r="P15" s="43">
        <v>2.2000000000000002</v>
      </c>
      <c r="BD15" s="43"/>
      <c r="BE15" s="43">
        <v>0.3</v>
      </c>
      <c r="BF15" s="43">
        <v>10.3</v>
      </c>
      <c r="BG15" s="43">
        <v>47</v>
      </c>
      <c r="BH15" s="46"/>
      <c r="BI15" s="36">
        <v>0.02</v>
      </c>
      <c r="BJ15" s="36">
        <v>0.03</v>
      </c>
      <c r="BK15" s="43">
        <v>5</v>
      </c>
      <c r="BL15" s="43">
        <v>19</v>
      </c>
      <c r="BM15" s="43">
        <v>12</v>
      </c>
      <c r="BN15" s="43">
        <v>16</v>
      </c>
      <c r="BO15" s="43">
        <v>2.2999999999999998</v>
      </c>
    </row>
    <row r="16" spans="1:67 15853:16384" x14ac:dyDescent="0.25">
      <c r="A16" s="8" t="s">
        <v>36</v>
      </c>
      <c r="B16" s="8"/>
      <c r="C16" s="8"/>
      <c r="D16" s="48">
        <f>SUM(D8:D15)</f>
        <v>625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 x14ac:dyDescent="0.25">
      <c r="A17" s="7" t="s">
        <v>37</v>
      </c>
      <c r="B17" s="7">
        <f t="shared" ref="B17:P17" si="4">SUM(B8:B16)</f>
        <v>0</v>
      </c>
      <c r="C17" s="7">
        <f t="shared" si="4"/>
        <v>0</v>
      </c>
      <c r="D17" s="7">
        <f t="shared" si="4"/>
        <v>1250</v>
      </c>
      <c r="E17" s="49">
        <f t="shared" si="4"/>
        <v>23.36</v>
      </c>
      <c r="F17" s="49">
        <f t="shared" si="4"/>
        <v>33.141666666666666</v>
      </c>
      <c r="G17" s="49">
        <f t="shared" si="4"/>
        <v>93.174999999999997</v>
      </c>
      <c r="H17" s="49">
        <f t="shared" si="4"/>
        <v>762.02</v>
      </c>
      <c r="I17" s="49">
        <f t="shared" si="4"/>
        <v>266.60000000000002</v>
      </c>
      <c r="J17" s="49">
        <f t="shared" si="4"/>
        <v>0.33166666666666667</v>
      </c>
      <c r="K17" s="49">
        <f t="shared" si="4"/>
        <v>0.505</v>
      </c>
      <c r="L17" s="49">
        <f t="shared" si="4"/>
        <v>14.216666666666667</v>
      </c>
      <c r="M17" s="49">
        <f t="shared" si="4"/>
        <v>324.435</v>
      </c>
      <c r="N17" s="49">
        <f t="shared" si="4"/>
        <v>111.375</v>
      </c>
      <c r="O17" s="49">
        <f t="shared" si="4"/>
        <v>493.76999999999992</v>
      </c>
      <c r="P17" s="49">
        <f t="shared" si="4"/>
        <v>6.995000000000001</v>
      </c>
    </row>
    <row r="18" spans="1:4054 13934:16384" ht="15" customHeight="1" x14ac:dyDescent="0.25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 x14ac:dyDescent="0.25">
      <c r="A19" s="6"/>
      <c r="B19" s="26" t="s">
        <v>39</v>
      </c>
      <c r="C19" s="42" t="s">
        <v>40</v>
      </c>
      <c r="D19" s="28">
        <v>100</v>
      </c>
      <c r="E19" s="52">
        <v>2.88</v>
      </c>
      <c r="F19" s="52">
        <f t="shared" ref="F19:P19" si="5">BE19*100/60</f>
        <v>7.7166666666666668</v>
      </c>
      <c r="G19" s="52">
        <f t="shared" si="5"/>
        <v>5.7833333333333332</v>
      </c>
      <c r="H19" s="52">
        <f t="shared" si="5"/>
        <v>59.20000000000001</v>
      </c>
      <c r="I19" s="52">
        <f t="shared" si="5"/>
        <v>14</v>
      </c>
      <c r="J19" s="52">
        <f t="shared" si="5"/>
        <v>6.6666666666666666E-2</v>
      </c>
      <c r="K19" s="52">
        <f t="shared" si="5"/>
        <v>3.3333333333333333E-2</v>
      </c>
      <c r="L19" s="52">
        <f t="shared" si="5"/>
        <v>9.6999999999999993</v>
      </c>
      <c r="M19" s="52">
        <f t="shared" si="5"/>
        <v>23.916666666666668</v>
      </c>
      <c r="N19" s="52">
        <f t="shared" si="5"/>
        <v>20.183333333333334</v>
      </c>
      <c r="O19" s="52">
        <f t="shared" si="5"/>
        <v>61.333333333333329</v>
      </c>
      <c r="P19" s="52">
        <f t="shared" si="5"/>
        <v>0.7</v>
      </c>
      <c r="BD19" s="36"/>
      <c r="BE19" s="36">
        <v>4.63</v>
      </c>
      <c r="BF19" s="36">
        <v>3.47</v>
      </c>
      <c r="BG19" s="36">
        <v>35.520000000000003</v>
      </c>
      <c r="BH19" s="43">
        <v>8.4</v>
      </c>
      <c r="BI19" s="36">
        <v>0.04</v>
      </c>
      <c r="BJ19" s="36">
        <v>0.02</v>
      </c>
      <c r="BK19" s="36">
        <v>5.82</v>
      </c>
      <c r="BL19" s="36">
        <v>14.35</v>
      </c>
      <c r="BM19" s="36">
        <v>12.11</v>
      </c>
      <c r="BN19" s="36">
        <v>36.799999999999997</v>
      </c>
      <c r="BO19" s="36">
        <v>0.42</v>
      </c>
      <c r="XFD19" s="53"/>
    </row>
    <row r="20" spans="1:4054 13934:16384" s="54" customFormat="1" x14ac:dyDescent="0.25">
      <c r="A20" s="6"/>
      <c r="B20" s="36" t="s">
        <v>41</v>
      </c>
      <c r="C20" s="42" t="s">
        <v>42</v>
      </c>
      <c r="D20" s="36">
        <v>250</v>
      </c>
      <c r="E20" s="43">
        <v>3.56</v>
      </c>
      <c r="F20" s="43">
        <f>BE20*250/200</f>
        <v>4.5875000000000004</v>
      </c>
      <c r="G20" s="43">
        <f>BF20*250/200</f>
        <v>18.787500000000001</v>
      </c>
      <c r="H20" s="36">
        <f>BG20*250/200</f>
        <v>143.75</v>
      </c>
      <c r="I20" s="36">
        <v>21.05</v>
      </c>
      <c r="J20" s="36">
        <v>0.01</v>
      </c>
      <c r="K20" s="43">
        <v>7.4999999999999997E-2</v>
      </c>
      <c r="L20" s="36">
        <f>BK20*250/200</f>
        <v>5.75</v>
      </c>
      <c r="M20" s="36">
        <f>BL20*250/200</f>
        <v>33.4</v>
      </c>
      <c r="N20" s="36">
        <f>BM20*250/200</f>
        <v>25.35</v>
      </c>
      <c r="O20" s="43">
        <f>BN20*250/200</f>
        <v>72.224999999999994</v>
      </c>
      <c r="P20" s="43">
        <f>BO20*250/200</f>
        <v>1.175</v>
      </c>
      <c r="BD20" s="36"/>
      <c r="BE20" s="36">
        <v>3.67</v>
      </c>
      <c r="BF20" s="36">
        <v>15.03</v>
      </c>
      <c r="BG20" s="36">
        <v>115</v>
      </c>
      <c r="BH20" s="36"/>
      <c r="BI20" s="36">
        <v>0.08</v>
      </c>
      <c r="BJ20" s="36">
        <v>0.06</v>
      </c>
      <c r="BK20" s="36">
        <v>4.5999999999999996</v>
      </c>
      <c r="BL20" s="36">
        <v>26.72</v>
      </c>
      <c r="BM20" s="36">
        <v>20.28</v>
      </c>
      <c r="BN20" s="36">
        <v>57.78</v>
      </c>
      <c r="BO20" s="36">
        <v>0.94</v>
      </c>
      <c r="WXD20" s="55"/>
      <c r="WXE20" s="55"/>
      <c r="WXF20" s="55"/>
      <c r="WXG20" s="55"/>
      <c r="WXH20" s="55"/>
      <c r="WXI20" s="55"/>
      <c r="WXJ20" s="55"/>
      <c r="WXK20" s="55"/>
      <c r="WXL20" s="55"/>
      <c r="WXM20" s="55"/>
      <c r="WXN20" s="55"/>
      <c r="WXO20" s="55"/>
      <c r="WXP20" s="55"/>
      <c r="WXQ20" s="55"/>
      <c r="WXR20" s="55"/>
      <c r="WXS20" s="55"/>
      <c r="WXT20" s="55"/>
      <c r="WXU20" s="55"/>
      <c r="WXV20" s="55"/>
      <c r="WXW20" s="55"/>
      <c r="WXX20" s="55"/>
      <c r="WXY20" s="55"/>
      <c r="WXZ20" s="55"/>
      <c r="WYA20" s="55"/>
      <c r="WYB20" s="55"/>
      <c r="WYC20" s="55"/>
      <c r="WYD20" s="55"/>
      <c r="WYE20" s="55"/>
      <c r="WYF20" s="55"/>
      <c r="WYG20" s="55"/>
      <c r="WYH20" s="55"/>
      <c r="WYI20" s="55"/>
      <c r="WYJ20" s="55"/>
      <c r="WYK20" s="55"/>
      <c r="WYL20" s="55"/>
      <c r="WYM20" s="55"/>
      <c r="WYN20" s="55"/>
      <c r="WYO20" s="55"/>
      <c r="WYP20" s="55"/>
      <c r="WYQ20" s="55"/>
      <c r="WYR20" s="55"/>
      <c r="WYS20" s="55"/>
      <c r="WYT20" s="55"/>
      <c r="WYU20" s="55"/>
      <c r="WYV20" s="55"/>
      <c r="WYW20" s="55"/>
      <c r="WYX20" s="55"/>
      <c r="WYY20" s="55"/>
      <c r="WYZ20" s="55"/>
      <c r="WZA20" s="55"/>
      <c r="WZB20" s="55"/>
      <c r="WZC20" s="55"/>
      <c r="WZD20" s="55"/>
      <c r="WZE20" s="55"/>
      <c r="WZF20" s="55"/>
      <c r="WZG20" s="55"/>
      <c r="WZH20" s="55"/>
      <c r="WZI20" s="55"/>
      <c r="WZJ20" s="55"/>
      <c r="WZK20" s="55"/>
      <c r="WZL20" s="55"/>
      <c r="WZM20" s="55"/>
      <c r="WZN20" s="55"/>
      <c r="WZO20" s="55"/>
      <c r="WZP20" s="55"/>
      <c r="WZQ20" s="55"/>
      <c r="WZR20" s="55"/>
      <c r="WZS20" s="55"/>
      <c r="WZT20" s="55"/>
      <c r="WZU20" s="55"/>
      <c r="WZV20" s="55"/>
      <c r="WZW20" s="55"/>
      <c r="WZX20" s="55"/>
      <c r="WZY20" s="55"/>
      <c r="WZZ20" s="55"/>
      <c r="XAA20" s="55"/>
      <c r="XAB20" s="55"/>
      <c r="XAC20" s="55"/>
      <c r="XAD20" s="55"/>
      <c r="XAE20" s="55"/>
      <c r="XAF20" s="55"/>
      <c r="XAG20" s="55"/>
      <c r="XAH20" s="55"/>
      <c r="XAI20" s="55"/>
      <c r="XAJ20" s="55"/>
      <c r="XAK20" s="55"/>
      <c r="XAL20" s="55"/>
      <c r="XAM20" s="55"/>
      <c r="XAN20" s="55"/>
      <c r="XAO20" s="55"/>
      <c r="XAP20" s="55"/>
      <c r="XAQ20" s="55"/>
      <c r="XAR20" s="55"/>
      <c r="XAS20" s="55"/>
      <c r="XAT20" s="55"/>
      <c r="XAU20" s="55"/>
      <c r="XAV20" s="55"/>
      <c r="XAW20" s="55"/>
      <c r="XAX20" s="55"/>
      <c r="XAY20" s="55"/>
      <c r="XAZ20" s="55"/>
      <c r="XBA20" s="55"/>
      <c r="XBB20" s="55"/>
      <c r="XBC20" s="55"/>
      <c r="XBD20" s="55"/>
      <c r="XBE20" s="55"/>
      <c r="XBF20" s="55"/>
      <c r="XBG20" s="55"/>
      <c r="XBH20" s="55"/>
      <c r="XBI20" s="55"/>
      <c r="XBJ20" s="55"/>
      <c r="XBK20" s="55"/>
      <c r="XBL20" s="55"/>
      <c r="XBM20" s="55"/>
      <c r="XBN20" s="55"/>
      <c r="XBO20" s="55"/>
      <c r="XBP20" s="55"/>
      <c r="XBQ20" s="55"/>
      <c r="XBR20" s="55"/>
      <c r="XBS20" s="55"/>
      <c r="XBT20" s="55"/>
      <c r="XBU20" s="55"/>
      <c r="XBV20" s="55"/>
      <c r="XBW20" s="55"/>
      <c r="XBX20" s="55"/>
      <c r="XBY20" s="55"/>
      <c r="XBZ20" s="55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18"/>
    </row>
    <row r="21" spans="1:4054 13934:16384" x14ac:dyDescent="0.25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/>
      <c r="R21" s="59"/>
      <c r="S21" s="59"/>
      <c r="T21" s="59"/>
      <c r="U21" s="59"/>
      <c r="V21" s="60"/>
      <c r="W21" s="60"/>
      <c r="X21" s="59"/>
      <c r="Y21" s="59"/>
      <c r="Z21" s="59"/>
      <c r="AA21" s="59"/>
      <c r="AB21" s="59"/>
    </row>
    <row r="22" spans="1:4054 13934:16384" x14ac:dyDescent="0.25">
      <c r="A22" s="6"/>
      <c r="B22" s="36" t="s">
        <v>45</v>
      </c>
      <c r="C22" s="27" t="s">
        <v>46</v>
      </c>
      <c r="D22" s="36">
        <v>180</v>
      </c>
      <c r="E22" s="43">
        <v>4.8</v>
      </c>
      <c r="F22" s="43">
        <f>BE22*180/100</f>
        <v>5.76</v>
      </c>
      <c r="G22" s="43">
        <f>BF22*180/100</f>
        <v>24.534000000000002</v>
      </c>
      <c r="H22" s="43">
        <f>BG22*180/100</f>
        <v>163.80000000000001</v>
      </c>
      <c r="I22" s="43">
        <v>28.56</v>
      </c>
      <c r="J22" s="43">
        <f t="shared" ref="J22:P22" si="6">BI22*180/100</f>
        <v>0.16200000000000001</v>
      </c>
      <c r="K22" s="43">
        <f t="shared" si="6"/>
        <v>0.126</v>
      </c>
      <c r="L22" s="43">
        <f t="shared" si="6"/>
        <v>21.797999999999998</v>
      </c>
      <c r="M22" s="43">
        <f t="shared" si="6"/>
        <v>44.37</v>
      </c>
      <c r="N22" s="43">
        <f t="shared" si="6"/>
        <v>33.299999999999997</v>
      </c>
      <c r="O22" s="43">
        <f t="shared" si="6"/>
        <v>103.914</v>
      </c>
      <c r="P22" s="43">
        <f t="shared" si="6"/>
        <v>1.2060000000000002</v>
      </c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BD22" s="43"/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 x14ac:dyDescent="0.25">
      <c r="A23" s="6"/>
      <c r="B23" s="36" t="s">
        <v>29</v>
      </c>
      <c r="C23" s="42" t="s">
        <v>30</v>
      </c>
      <c r="D23" s="36">
        <v>29</v>
      </c>
      <c r="E23" s="43">
        <f t="shared" ref="E23:P23" si="7">BD23*29/20</f>
        <v>1.9720000000000002</v>
      </c>
      <c r="F23" s="43">
        <f t="shared" si="7"/>
        <v>0.34799999999999998</v>
      </c>
      <c r="G23" s="43">
        <f t="shared" si="7"/>
        <v>9.7439999999999998</v>
      </c>
      <c r="H23" s="43">
        <f t="shared" si="7"/>
        <v>49.531999999999996</v>
      </c>
      <c r="I23" s="43">
        <f t="shared" si="7"/>
        <v>0</v>
      </c>
      <c r="J23" s="43">
        <f t="shared" si="7"/>
        <v>4.3499999999999997E-2</v>
      </c>
      <c r="K23" s="43">
        <f t="shared" si="7"/>
        <v>2.8999999999999998E-2</v>
      </c>
      <c r="L23" s="43">
        <f t="shared" si="7"/>
        <v>0</v>
      </c>
      <c r="M23" s="43">
        <f t="shared" si="7"/>
        <v>13.064500000000001</v>
      </c>
      <c r="N23" s="43">
        <f t="shared" si="7"/>
        <v>13.644499999999999</v>
      </c>
      <c r="O23" s="43">
        <f t="shared" si="7"/>
        <v>43.703000000000003</v>
      </c>
      <c r="P23" s="43">
        <f t="shared" si="7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</row>
    <row r="24" spans="1:4054 13934:16384" x14ac:dyDescent="0.25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8">BH24*50/20</f>
        <v>0</v>
      </c>
      <c r="J24" s="43">
        <f t="shared" si="8"/>
        <v>0</v>
      </c>
      <c r="K24" s="43">
        <f t="shared" si="8"/>
        <v>2.5000000000000001E-2</v>
      </c>
      <c r="L24" s="43">
        <f t="shared" si="8"/>
        <v>0</v>
      </c>
      <c r="M24" s="43">
        <f t="shared" si="8"/>
        <v>10</v>
      </c>
      <c r="N24" s="43">
        <f t="shared" si="8"/>
        <v>7</v>
      </c>
      <c r="O24" s="43">
        <f t="shared" si="8"/>
        <v>32.5</v>
      </c>
      <c r="P24" s="43">
        <f t="shared" si="8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9">AP24*40/40</f>
        <v>0</v>
      </c>
      <c r="AE24" s="43">
        <f t="shared" si="9"/>
        <v>0</v>
      </c>
      <c r="AF24" s="43">
        <f t="shared" si="9"/>
        <v>0</v>
      </c>
      <c r="AG24" s="43">
        <f t="shared" si="9"/>
        <v>0</v>
      </c>
      <c r="AH24" s="43">
        <f t="shared" si="9"/>
        <v>0</v>
      </c>
      <c r="AI24" s="43">
        <f t="shared" si="9"/>
        <v>0</v>
      </c>
      <c r="AJ24" s="43">
        <f t="shared" si="9"/>
        <v>0</v>
      </c>
      <c r="AK24" s="43">
        <f t="shared" si="9"/>
        <v>0</v>
      </c>
      <c r="AL24" s="43">
        <f t="shared" si="9"/>
        <v>0</v>
      </c>
      <c r="AM24" s="43">
        <f t="shared" si="9"/>
        <v>0</v>
      </c>
      <c r="AN24" s="43">
        <f t="shared" si="9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</row>
    <row r="25" spans="1:4054 13934:16384" s="16" customFormat="1" x14ac:dyDescent="0.25">
      <c r="A25" s="6"/>
      <c r="B25" s="36" t="s">
        <v>47</v>
      </c>
      <c r="C25" s="61" t="s">
        <v>48</v>
      </c>
      <c r="D25" s="36">
        <v>200</v>
      </c>
      <c r="E25" s="43">
        <f t="shared" ref="E25:P25" si="10">BD25*200/100</f>
        <v>0.16</v>
      </c>
      <c r="F25" s="43">
        <f t="shared" si="10"/>
        <v>0.16</v>
      </c>
      <c r="G25" s="43">
        <f t="shared" si="10"/>
        <v>27.88</v>
      </c>
      <c r="H25" s="43">
        <f t="shared" si="10"/>
        <v>114</v>
      </c>
      <c r="I25" s="43">
        <f t="shared" si="10"/>
        <v>0</v>
      </c>
      <c r="J25" s="43">
        <f t="shared" si="10"/>
        <v>2E-3</v>
      </c>
      <c r="K25" s="43">
        <f t="shared" si="10"/>
        <v>0.02</v>
      </c>
      <c r="L25" s="43">
        <f t="shared" si="10"/>
        <v>0.9</v>
      </c>
      <c r="M25" s="43">
        <f t="shared" si="10"/>
        <v>14.18</v>
      </c>
      <c r="N25" s="43">
        <f t="shared" si="10"/>
        <v>5.14</v>
      </c>
      <c r="O25" s="43">
        <f t="shared" si="10"/>
        <v>4.4000000000000004</v>
      </c>
      <c r="P25" s="43">
        <f t="shared" si="10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 s="68" customFormat="1" ht="15" customHeight="1" x14ac:dyDescent="0.25">
      <c r="A26" s="6" t="s">
        <v>49</v>
      </c>
      <c r="B26" s="51"/>
      <c r="C26" s="47" t="s">
        <v>50</v>
      </c>
      <c r="D26" s="48">
        <f>SUM(D19:D25)</f>
        <v>909</v>
      </c>
      <c r="E26" s="66"/>
      <c r="F26" s="66"/>
      <c r="G26" s="66"/>
      <c r="H26" s="66"/>
      <c r="I26" s="66"/>
      <c r="J26" s="67"/>
      <c r="K26" s="67"/>
      <c r="L26" s="66"/>
      <c r="M26" s="66"/>
      <c r="N26" s="66"/>
      <c r="O26" s="66"/>
      <c r="P26" s="66"/>
      <c r="WON26" s="69"/>
      <c r="WOO26" s="69"/>
      <c r="WOP26" s="69"/>
      <c r="WOQ26" s="69"/>
      <c r="WOR26" s="69"/>
      <c r="WOS26" s="69"/>
      <c r="WOT26" s="69"/>
      <c r="WOU26" s="69"/>
      <c r="WOV26" s="69"/>
      <c r="WOW26" s="69"/>
      <c r="WOX26" s="69"/>
      <c r="WOY26" s="69"/>
      <c r="WOZ26" s="69"/>
      <c r="WPA26" s="69"/>
      <c r="WPB26" s="69"/>
      <c r="WPC26" s="69"/>
      <c r="WPD26" s="69"/>
      <c r="WPE26" s="69"/>
      <c r="WPF26" s="69"/>
      <c r="WPG26" s="69"/>
      <c r="WPH26" s="69"/>
      <c r="WPI26" s="69"/>
      <c r="WPJ26" s="69"/>
      <c r="WPK26" s="69"/>
      <c r="WPL26" s="69"/>
      <c r="WPM26" s="69"/>
      <c r="WPN26" s="69"/>
      <c r="WPO26" s="69"/>
      <c r="WPP26" s="69"/>
      <c r="WPQ26" s="69"/>
      <c r="WPR26" s="69"/>
      <c r="WPS26" s="69"/>
      <c r="WPT26" s="69"/>
      <c r="WPU26" s="69"/>
      <c r="WPV26" s="69"/>
      <c r="WPW26" s="69"/>
      <c r="WPX26" s="69"/>
      <c r="WPY26" s="69"/>
      <c r="WPZ26" s="69"/>
      <c r="WQA26" s="69"/>
      <c r="WQB26" s="69"/>
      <c r="WQC26" s="69"/>
      <c r="WQD26" s="69"/>
      <c r="WQE26" s="69"/>
      <c r="WQF26" s="69"/>
      <c r="WQG26" s="69"/>
      <c r="WQH26" s="69"/>
      <c r="WQI26" s="69"/>
      <c r="WQJ26" s="69"/>
      <c r="WQK26" s="69"/>
      <c r="WQL26" s="69"/>
      <c r="WQM26" s="69"/>
      <c r="WQN26" s="69"/>
      <c r="WQO26" s="69"/>
      <c r="WQP26" s="69"/>
      <c r="WQQ26" s="69"/>
      <c r="WQR26" s="69"/>
      <c r="WQS26" s="69"/>
      <c r="WQT26" s="69"/>
      <c r="WQU26" s="69"/>
      <c r="WQV26" s="69"/>
      <c r="WQW26" s="69"/>
      <c r="WQX26" s="69"/>
      <c r="WQY26" s="69"/>
      <c r="WQZ26" s="69"/>
      <c r="WRA26" s="69"/>
      <c r="WRB26" s="69"/>
      <c r="WRC26" s="69"/>
      <c r="WRD26" s="69"/>
      <c r="WRE26" s="69"/>
      <c r="WRF26" s="69"/>
      <c r="WRG26" s="69"/>
      <c r="WRH26" s="69"/>
      <c r="WRI26" s="69"/>
      <c r="WRJ26" s="69"/>
      <c r="WRK26" s="69"/>
      <c r="WRL26" s="69"/>
      <c r="WRM26" s="69"/>
      <c r="WRN26" s="69"/>
      <c r="WRO26" s="69"/>
      <c r="WRP26" s="69"/>
      <c r="WRQ26" s="69"/>
      <c r="WRR26" s="69"/>
      <c r="WRS26" s="69"/>
      <c r="WRT26" s="69"/>
      <c r="WRU26" s="69"/>
      <c r="WRV26" s="69"/>
      <c r="WRW26" s="69"/>
      <c r="WRX26" s="69"/>
      <c r="WRY26" s="69"/>
      <c r="WRZ26" s="69"/>
      <c r="WSA26" s="69"/>
      <c r="WSB26" s="69"/>
      <c r="WSC26" s="69"/>
      <c r="WSD26" s="69"/>
      <c r="WSE26" s="69"/>
      <c r="WSF26" s="69"/>
      <c r="WSG26" s="69"/>
      <c r="WSH26" s="69"/>
      <c r="WSI26" s="69"/>
      <c r="WSJ26" s="69"/>
      <c r="WSK26" s="69"/>
      <c r="WSL26" s="69"/>
      <c r="WSM26" s="69"/>
      <c r="WSN26" s="69"/>
      <c r="WSO26" s="69"/>
      <c r="WSP26" s="69"/>
      <c r="WSQ26" s="69"/>
      <c r="WSR26" s="69"/>
      <c r="WSS26" s="69"/>
      <c r="WST26" s="69"/>
      <c r="WSU26" s="69"/>
      <c r="WSV26" s="69"/>
      <c r="WSW26" s="69"/>
      <c r="WSX26" s="69"/>
      <c r="WSY26" s="69"/>
      <c r="WSZ26" s="69"/>
      <c r="WTA26" s="69"/>
      <c r="WTB26" s="69"/>
      <c r="WTC26" s="69"/>
      <c r="WTD26" s="69"/>
      <c r="WTE26" s="69"/>
      <c r="WTF26" s="69"/>
      <c r="WTG26" s="69"/>
      <c r="WTH26" s="69"/>
      <c r="WTI26" s="69"/>
      <c r="WTJ26" s="69"/>
      <c r="WTK26" s="69"/>
      <c r="WTL26" s="69"/>
      <c r="WTM26" s="69"/>
      <c r="WTN26" s="69"/>
      <c r="WTO26" s="69"/>
      <c r="WTP26" s="69"/>
      <c r="WTQ26" s="69"/>
      <c r="WTR26" s="69"/>
      <c r="WTS26" s="69"/>
      <c r="WTT26" s="69"/>
      <c r="WTU26" s="69"/>
      <c r="WTV26" s="69"/>
      <c r="WTW26" s="69"/>
      <c r="WTX26" s="69"/>
      <c r="WTY26" s="69"/>
      <c r="WTZ26" s="69"/>
      <c r="WUA26" s="69"/>
      <c r="WUB26" s="69"/>
      <c r="WUC26" s="69"/>
      <c r="WUD26" s="69"/>
      <c r="WUE26" s="69"/>
      <c r="WUF26" s="69"/>
      <c r="WUG26" s="69"/>
      <c r="WUH26" s="69"/>
      <c r="WUI26" s="69"/>
      <c r="WUJ26" s="69"/>
      <c r="WUK26" s="69"/>
      <c r="WUL26" s="69"/>
      <c r="WUM26" s="69"/>
      <c r="WUN26" s="69"/>
      <c r="WUO26" s="69"/>
      <c r="WUP26" s="69"/>
      <c r="WUQ26" s="69"/>
      <c r="WUR26" s="69"/>
      <c r="WUS26" s="69"/>
      <c r="WUT26" s="69"/>
      <c r="WUU26" s="69"/>
      <c r="WUV26" s="69"/>
      <c r="WUW26" s="69"/>
      <c r="WUX26" s="69"/>
      <c r="WUY26" s="69"/>
      <c r="WUZ26" s="69"/>
      <c r="WVA26" s="69"/>
      <c r="WVB26" s="69"/>
      <c r="WVC26" s="69"/>
      <c r="WVD26" s="69"/>
      <c r="WVE26" s="69"/>
      <c r="WVF26" s="69"/>
      <c r="WVG26" s="69"/>
      <c r="WVH26" s="69"/>
      <c r="WVI26" s="69"/>
      <c r="WVJ26" s="69"/>
      <c r="WVK26" s="69"/>
      <c r="WVL26" s="69"/>
      <c r="WVM26" s="69"/>
      <c r="WVN26" s="69"/>
      <c r="WVO26" s="69"/>
      <c r="WVP26" s="69"/>
      <c r="WVQ26" s="69"/>
      <c r="WVR26" s="69"/>
      <c r="WVS26" s="69"/>
      <c r="WVT26" s="69"/>
      <c r="WVU26" s="69"/>
      <c r="WVV26" s="69"/>
      <c r="WVW26" s="69"/>
      <c r="WVX26" s="69"/>
      <c r="WVY26" s="69"/>
      <c r="WVZ26" s="69"/>
      <c r="WWA26" s="69"/>
      <c r="WWB26" s="69"/>
      <c r="WWC26" s="69"/>
      <c r="WWD26" s="69"/>
      <c r="WWE26" s="69"/>
      <c r="WWF26" s="69"/>
      <c r="WWG26" s="69"/>
      <c r="WWH26" s="69"/>
      <c r="WWI26" s="69"/>
      <c r="WWJ26" s="69"/>
      <c r="WWK26" s="69"/>
      <c r="WWL26" s="69"/>
      <c r="WWM26" s="69"/>
      <c r="WWN26" s="69"/>
      <c r="WWO26" s="69"/>
      <c r="WWP26" s="69"/>
      <c r="WWQ26" s="69"/>
      <c r="WWR26" s="69"/>
      <c r="WWS26" s="69"/>
      <c r="WWT26" s="69"/>
      <c r="WWU26" s="69"/>
      <c r="WWV26" s="69"/>
      <c r="WWW26" s="69"/>
      <c r="WWX26" s="69"/>
      <c r="WWY26" s="69"/>
      <c r="WWZ26" s="69"/>
      <c r="WXA26" s="69"/>
      <c r="WXB26" s="69"/>
      <c r="WXC26" s="69"/>
      <c r="WXD26" s="69"/>
      <c r="WXE26" s="69"/>
      <c r="WXF26" s="69"/>
      <c r="WXG26" s="69"/>
      <c r="WXH26" s="69"/>
      <c r="WXI26" s="69"/>
      <c r="WXJ26" s="69"/>
      <c r="WXK26" s="69"/>
      <c r="WXL26" s="69"/>
      <c r="WXM26" s="69"/>
      <c r="WXN26" s="69"/>
      <c r="WXO26" s="69"/>
      <c r="WXP26" s="69"/>
      <c r="WXQ26" s="69"/>
      <c r="WXR26" s="69"/>
      <c r="WXS26" s="69"/>
      <c r="WXT26" s="69"/>
      <c r="WXU26" s="69"/>
      <c r="WXV26" s="69"/>
      <c r="WXW26" s="69"/>
      <c r="WXX26" s="69"/>
      <c r="WXY26" s="69"/>
      <c r="WXZ26" s="69"/>
      <c r="WYA26" s="69"/>
      <c r="WYB26" s="69"/>
      <c r="WYC26" s="69"/>
      <c r="WYD26" s="69"/>
      <c r="WYE26" s="69"/>
      <c r="WYF26" s="69"/>
      <c r="WYG26" s="69"/>
      <c r="WYH26" s="69"/>
      <c r="WYI26" s="69"/>
      <c r="WYJ26" s="69"/>
      <c r="WYK26" s="69"/>
      <c r="WYL26" s="69"/>
      <c r="WYM26" s="69"/>
      <c r="WYN26" s="69"/>
      <c r="WYO26" s="69"/>
      <c r="WYP26" s="69"/>
      <c r="WYQ26" s="69"/>
      <c r="WYR26" s="69"/>
      <c r="WYS26" s="69"/>
      <c r="WYT26" s="69"/>
      <c r="WYU26" s="69"/>
      <c r="WYV26" s="69"/>
      <c r="WYW26" s="69"/>
      <c r="WYX26" s="69"/>
      <c r="WYY26" s="69"/>
      <c r="WYZ26" s="69"/>
      <c r="WZA26" s="69"/>
      <c r="WZB26" s="69"/>
      <c r="WZC26" s="69"/>
      <c r="WZD26" s="69"/>
      <c r="WZE26" s="69"/>
      <c r="WZF26" s="69"/>
      <c r="WZG26" s="69"/>
      <c r="WZH26" s="69"/>
      <c r="WZI26" s="69"/>
      <c r="WZJ26" s="69"/>
      <c r="WZK26" s="69"/>
      <c r="WZL26" s="69"/>
      <c r="WZM26" s="69"/>
      <c r="WZN26" s="69"/>
      <c r="WZO26" s="69"/>
      <c r="WZP26" s="69"/>
      <c r="WZQ26" s="69"/>
      <c r="WZR26" s="69"/>
      <c r="WZS26" s="69"/>
      <c r="WZT26" s="69"/>
      <c r="WZU26" s="69"/>
      <c r="WZV26" s="69"/>
      <c r="WZW26" s="69"/>
      <c r="WZX26" s="69"/>
      <c r="WZY26" s="69"/>
      <c r="WZZ26" s="69"/>
      <c r="XAA26" s="69"/>
      <c r="XAB26" s="69"/>
      <c r="XAC26" s="69"/>
      <c r="XAD26" s="69"/>
      <c r="XAE26" s="69"/>
      <c r="XAF26" s="69"/>
      <c r="XAG26" s="69"/>
      <c r="XAH26" s="69"/>
      <c r="XAI26" s="69"/>
      <c r="XAJ26" s="69"/>
      <c r="XAK26" s="69"/>
      <c r="XAL26" s="69"/>
      <c r="XAM26" s="69"/>
      <c r="XAN26" s="69"/>
      <c r="XAO26" s="69"/>
      <c r="XAP26" s="69"/>
      <c r="XAQ26" s="69"/>
      <c r="XAR26" s="69"/>
      <c r="XAS26" s="69"/>
      <c r="XAT26" s="69"/>
      <c r="XAU26" s="69"/>
      <c r="XAV26" s="69"/>
      <c r="XAW26" s="69"/>
      <c r="XAX26" s="69"/>
      <c r="XAY26" s="69"/>
      <c r="XAZ26" s="69"/>
      <c r="XBA26" s="69"/>
      <c r="XBB26" s="69"/>
      <c r="XBC26" s="69"/>
      <c r="XBD26" s="69"/>
      <c r="XBE26" s="69"/>
      <c r="XBF26" s="69"/>
      <c r="XBG26" s="69"/>
      <c r="XBH26" s="69"/>
      <c r="XBI26" s="69"/>
      <c r="XBJ26" s="69"/>
      <c r="XBK26" s="69"/>
      <c r="XBL26" s="69"/>
      <c r="XBM26" s="69"/>
      <c r="XBN26" s="69"/>
      <c r="XBO26" s="69"/>
      <c r="XBP26" s="69"/>
      <c r="XBQ26" s="69"/>
      <c r="XBR26" s="69"/>
      <c r="XBS26" s="69"/>
      <c r="XBT26" s="69"/>
      <c r="XBU26" s="69"/>
      <c r="XBV26" s="69"/>
      <c r="XBW26" s="69"/>
      <c r="XBX26" s="69"/>
      <c r="XBY26" s="69"/>
      <c r="XBZ26" s="69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  <c r="XEW26" s="70"/>
      <c r="XEX26" s="70"/>
      <c r="XEY26" s="70"/>
      <c r="XEZ26" s="70"/>
      <c r="XFA26" s="70"/>
      <c r="XFB26" s="70"/>
      <c r="XFC26" s="70"/>
      <c r="XFD26" s="71"/>
    </row>
    <row r="27" spans="1:4054 13934:16384" ht="15.75" x14ac:dyDescent="0.25">
      <c r="A27" s="7" t="s">
        <v>51</v>
      </c>
      <c r="B27" s="7"/>
      <c r="C27" s="7"/>
      <c r="D27" s="7">
        <f>SUM(D26:D26)</f>
        <v>909</v>
      </c>
      <c r="E27" s="49">
        <f t="shared" ref="E27:P27" si="11">SUM(E19:E26)</f>
        <v>22.222000000000001</v>
      </c>
      <c r="F27" s="49">
        <f t="shared" si="11"/>
        <v>25.702166666666663</v>
      </c>
      <c r="G27" s="49">
        <f t="shared" si="11"/>
        <v>117.77883333333332</v>
      </c>
      <c r="H27" s="49">
        <f t="shared" si="11"/>
        <v>797.28200000000004</v>
      </c>
      <c r="I27" s="49">
        <f t="shared" si="11"/>
        <v>75.61</v>
      </c>
      <c r="J27" s="49">
        <f t="shared" si="11"/>
        <v>0.33416666666666661</v>
      </c>
      <c r="K27" s="49">
        <f t="shared" si="11"/>
        <v>0.42833333333333334</v>
      </c>
      <c r="L27" s="49">
        <f t="shared" si="11"/>
        <v>39.927999999999997</v>
      </c>
      <c r="M27" s="49">
        <f t="shared" si="11"/>
        <v>152.84116666666668</v>
      </c>
      <c r="N27" s="49">
        <f t="shared" si="11"/>
        <v>125.51783333333333</v>
      </c>
      <c r="O27" s="49">
        <f t="shared" si="11"/>
        <v>476.49533333333329</v>
      </c>
      <c r="P27" s="49">
        <f t="shared" si="11"/>
        <v>7.9585000000000008</v>
      </c>
    </row>
    <row r="28" spans="1:4054 13934:16384" s="22" customFormat="1" ht="12.4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XFD28" s="18"/>
    </row>
    <row r="29" spans="1:4054 13934:16384" s="17" customFormat="1" ht="15" customHeight="1" x14ac:dyDescent="0.25">
      <c r="A29" s="5" t="s">
        <v>52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XFD29" s="18"/>
    </row>
    <row r="30" spans="1:4054 13934:16384" ht="19.350000000000001" customHeight="1" x14ac:dyDescent="0.25">
      <c r="A30" s="5"/>
      <c r="B30" s="74" t="s">
        <v>53</v>
      </c>
      <c r="C30" s="42" t="s">
        <v>54</v>
      </c>
      <c r="D30" s="36">
        <v>200</v>
      </c>
      <c r="E30" s="43">
        <v>10.87</v>
      </c>
      <c r="F30" s="43">
        <v>7.01</v>
      </c>
      <c r="G30" s="43">
        <v>32</v>
      </c>
      <c r="H30" s="43">
        <v>254</v>
      </c>
      <c r="I30" s="43"/>
      <c r="J30" s="43">
        <v>0.23</v>
      </c>
      <c r="K30" s="43">
        <v>0.21</v>
      </c>
      <c r="L30" s="43">
        <v>0.19</v>
      </c>
      <c r="M30" s="43">
        <v>157.72</v>
      </c>
      <c r="N30" s="43">
        <v>47.92</v>
      </c>
      <c r="O30" s="43">
        <v>201.63</v>
      </c>
      <c r="P30" s="43">
        <v>2.09</v>
      </c>
      <c r="BD30" s="43"/>
      <c r="BE30" s="43">
        <v>5.26</v>
      </c>
      <c r="BF30" s="43">
        <v>29.1</v>
      </c>
      <c r="BG30" s="43">
        <v>177</v>
      </c>
      <c r="BH30" s="43"/>
      <c r="BI30" s="43">
        <v>0.17</v>
      </c>
      <c r="BJ30" s="43">
        <v>0.16</v>
      </c>
      <c r="BK30" s="43">
        <v>0.14000000000000001</v>
      </c>
      <c r="BL30" s="43">
        <v>118.29</v>
      </c>
      <c r="BM30" s="43">
        <v>35.94</v>
      </c>
      <c r="BN30" s="43">
        <v>151.22</v>
      </c>
      <c r="BO30" s="43">
        <v>1.57</v>
      </c>
    </row>
    <row r="31" spans="1:4054 13934:16384" s="16" customFormat="1" ht="19.350000000000001" customHeight="1" x14ac:dyDescent="0.25">
      <c r="A31" s="5"/>
      <c r="B31" s="36" t="s">
        <v>55</v>
      </c>
      <c r="C31" s="61" t="s">
        <v>56</v>
      </c>
      <c r="D31" s="36">
        <v>200</v>
      </c>
      <c r="E31" s="43">
        <v>4.08</v>
      </c>
      <c r="F31" s="43">
        <v>3.54</v>
      </c>
      <c r="G31" s="43">
        <v>17.579999999999998</v>
      </c>
      <c r="H31" s="43">
        <v>118.6</v>
      </c>
      <c r="I31" s="43">
        <v>24.4</v>
      </c>
      <c r="J31" s="43">
        <v>0.06</v>
      </c>
      <c r="K31" s="43">
        <v>0.18</v>
      </c>
      <c r="L31" s="43">
        <v>1.58</v>
      </c>
      <c r="M31" s="43">
        <f>Y31*200/180</f>
        <v>0</v>
      </c>
      <c r="N31" s="43">
        <f>Z31*200/180</f>
        <v>0</v>
      </c>
      <c r="O31" s="43">
        <f>AA31*200/180</f>
        <v>0</v>
      </c>
      <c r="P31" s="43">
        <f>AB31*200/180</f>
        <v>0</v>
      </c>
      <c r="Q31" s="62"/>
      <c r="R31" s="62"/>
      <c r="S31" s="62"/>
      <c r="T31" s="62"/>
      <c r="U31" s="62"/>
      <c r="V31" s="64"/>
      <c r="W31" s="64"/>
      <c r="X31" s="62"/>
      <c r="Y31" s="62"/>
      <c r="Z31" s="62"/>
      <c r="AA31" s="62"/>
      <c r="AB31" s="62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  <c r="XFD31" s="18"/>
    </row>
    <row r="32" spans="1:4054 13934:16384" s="17" customFormat="1" x14ac:dyDescent="0.25">
      <c r="A32" s="8" t="s">
        <v>57</v>
      </c>
      <c r="B32" s="8"/>
      <c r="C32" s="8"/>
      <c r="D32" s="75">
        <f>SUM(D30:D31)</f>
        <v>400</v>
      </c>
      <c r="E32" s="76"/>
      <c r="F32" s="76"/>
      <c r="G32" s="76"/>
      <c r="H32" s="76"/>
      <c r="I32" s="76"/>
      <c r="J32" s="75"/>
      <c r="K32" s="75"/>
      <c r="L32" s="76"/>
      <c r="M32" s="76"/>
      <c r="N32" s="76"/>
      <c r="O32" s="76"/>
      <c r="P32" s="76"/>
      <c r="Q32" s="16"/>
      <c r="XFD32" s="18"/>
    </row>
    <row r="33" spans="1:4054 13934:16384" s="17" customFormat="1" x14ac:dyDescent="0.25">
      <c r="A33" s="7" t="s">
        <v>58</v>
      </c>
      <c r="B33" s="7"/>
      <c r="C33" s="7"/>
      <c r="D33" s="7"/>
      <c r="E33" s="76">
        <f t="shared" ref="E33:P33" si="12">SUM(E30:E32)</f>
        <v>14.95</v>
      </c>
      <c r="F33" s="76">
        <f t="shared" si="12"/>
        <v>10.55</v>
      </c>
      <c r="G33" s="76">
        <f t="shared" si="12"/>
        <v>49.58</v>
      </c>
      <c r="H33" s="76">
        <f t="shared" si="12"/>
        <v>372.6</v>
      </c>
      <c r="I33" s="76">
        <f t="shared" si="12"/>
        <v>24.4</v>
      </c>
      <c r="J33" s="76">
        <f t="shared" si="12"/>
        <v>0.29000000000000004</v>
      </c>
      <c r="K33" s="76">
        <f t="shared" si="12"/>
        <v>0.39</v>
      </c>
      <c r="L33" s="76">
        <f t="shared" si="12"/>
        <v>1.77</v>
      </c>
      <c r="M33" s="76">
        <f t="shared" si="12"/>
        <v>157.72</v>
      </c>
      <c r="N33" s="76">
        <f t="shared" si="12"/>
        <v>47.92</v>
      </c>
      <c r="O33" s="76">
        <f t="shared" si="12"/>
        <v>201.63</v>
      </c>
      <c r="P33" s="76">
        <f t="shared" si="12"/>
        <v>2.09</v>
      </c>
      <c r="Q33" s="16"/>
      <c r="XFD33" s="18"/>
    </row>
    <row r="34" spans="1:4054 13934:16384" s="18" customFormat="1" x14ac:dyDescent="0.25"/>
    <row r="35" spans="1:4054 13934:16384" ht="12.75" customHeight="1" x14ac:dyDescent="0.25">
      <c r="A35" s="3" t="s">
        <v>0</v>
      </c>
      <c r="B35" s="3" t="s">
        <v>1</v>
      </c>
      <c r="C35" s="2" t="s">
        <v>2</v>
      </c>
      <c r="D35" s="3" t="s">
        <v>3</v>
      </c>
      <c r="E35" s="1" t="s">
        <v>4</v>
      </c>
      <c r="F35" s="1"/>
      <c r="G35" s="1"/>
      <c r="H35" s="3" t="s">
        <v>5</v>
      </c>
      <c r="I35" s="12" t="s">
        <v>6</v>
      </c>
      <c r="J35" s="12"/>
      <c r="K35" s="12"/>
      <c r="L35" s="12"/>
      <c r="M35" s="12" t="s">
        <v>7</v>
      </c>
      <c r="N35" s="12"/>
      <c r="O35" s="12"/>
      <c r="P35" s="12"/>
    </row>
    <row r="36" spans="1:4054 13934:16384" x14ac:dyDescent="0.25">
      <c r="A36" s="3"/>
      <c r="B36" s="3"/>
      <c r="C36" s="2"/>
      <c r="D36" s="3"/>
      <c r="E36" s="1"/>
      <c r="F36" s="1"/>
      <c r="G36" s="1"/>
      <c r="H36" s="3"/>
      <c r="I36" s="12"/>
      <c r="J36" s="12"/>
      <c r="K36" s="12"/>
      <c r="L36" s="12"/>
      <c r="M36" s="12"/>
      <c r="N36" s="12"/>
      <c r="O36" s="12"/>
      <c r="P36" s="12"/>
    </row>
    <row r="37" spans="1:4054 13934:16384" ht="53.65" customHeight="1" x14ac:dyDescent="0.25">
      <c r="A37" s="3"/>
      <c r="B37" s="3"/>
      <c r="C37" s="2"/>
      <c r="D37" s="3"/>
      <c r="E37" s="77" t="s">
        <v>8</v>
      </c>
      <c r="F37" s="77" t="s">
        <v>9</v>
      </c>
      <c r="G37" s="77" t="s">
        <v>10</v>
      </c>
      <c r="H37" s="3"/>
      <c r="I37" s="23" t="s">
        <v>11</v>
      </c>
      <c r="J37" s="24" t="s">
        <v>12</v>
      </c>
      <c r="K37" s="24" t="s">
        <v>13</v>
      </c>
      <c r="L37" s="24" t="s">
        <v>14</v>
      </c>
      <c r="M37" s="20" t="s">
        <v>15</v>
      </c>
      <c r="N37" s="20" t="s">
        <v>16</v>
      </c>
      <c r="O37" s="20" t="s">
        <v>17</v>
      </c>
      <c r="P37" s="20" t="s">
        <v>18</v>
      </c>
    </row>
    <row r="38" spans="1:4054 13934:16384" ht="18.75" x14ac:dyDescent="0.25">
      <c r="A38" s="10" t="s">
        <v>59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4054 13934:16384" ht="15" customHeight="1" x14ac:dyDescent="0.25">
      <c r="A39" s="9" t="s">
        <v>20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</row>
    <row r="40" spans="1:4054 13934:16384" x14ac:dyDescent="0.25">
      <c r="A40" s="9"/>
      <c r="B40" s="36" t="s">
        <v>60</v>
      </c>
      <c r="C40" s="42" t="s">
        <v>61</v>
      </c>
      <c r="D40" s="28">
        <v>100</v>
      </c>
      <c r="E40" s="29">
        <v>2</v>
      </c>
      <c r="F40" s="29">
        <f t="shared" ref="F40:P40" si="13">BE40*100/60</f>
        <v>0.33333333333333331</v>
      </c>
      <c r="G40" s="29">
        <f t="shared" si="13"/>
        <v>10.166666666666666</v>
      </c>
      <c r="H40" s="29">
        <f t="shared" si="13"/>
        <v>52.166666666666664</v>
      </c>
      <c r="I40" s="29">
        <f t="shared" si="13"/>
        <v>1.2</v>
      </c>
      <c r="J40" s="29">
        <f t="shared" si="13"/>
        <v>1.6666666666666666E-2</v>
      </c>
      <c r="K40" s="29">
        <f t="shared" si="13"/>
        <v>3.3333333333333333E-2</v>
      </c>
      <c r="L40" s="29">
        <f t="shared" si="13"/>
        <v>1.9166666666666665</v>
      </c>
      <c r="M40" s="29">
        <f t="shared" si="13"/>
        <v>36.666666666666664</v>
      </c>
      <c r="N40" s="29">
        <f t="shared" si="13"/>
        <v>11.333333333333334</v>
      </c>
      <c r="O40" s="29">
        <f t="shared" si="13"/>
        <v>35</v>
      </c>
      <c r="P40" s="29">
        <f t="shared" si="13"/>
        <v>0.31666666666666665</v>
      </c>
      <c r="Q40" s="79"/>
      <c r="R40" s="79"/>
      <c r="S40" s="79"/>
      <c r="T40" s="79"/>
      <c r="U40" s="79"/>
      <c r="V40" s="80"/>
      <c r="W40" s="80"/>
      <c r="X40" s="79"/>
      <c r="Y40" s="79"/>
      <c r="Z40" s="79"/>
      <c r="AA40" s="79"/>
      <c r="AB40" s="79"/>
      <c r="BD40" s="29"/>
      <c r="BE40" s="29">
        <v>0.2</v>
      </c>
      <c r="BF40" s="29">
        <v>6.1</v>
      </c>
      <c r="BG40" s="29">
        <v>31.3</v>
      </c>
      <c r="BH40" s="29">
        <v>0.72</v>
      </c>
      <c r="BI40" s="29">
        <v>0.01</v>
      </c>
      <c r="BJ40" s="29">
        <v>0.02</v>
      </c>
      <c r="BK40" s="29">
        <v>1.1499999999999999</v>
      </c>
      <c r="BL40" s="29">
        <v>22</v>
      </c>
      <c r="BM40" s="29">
        <v>6.8</v>
      </c>
      <c r="BN40" s="29">
        <v>21</v>
      </c>
      <c r="BO40" s="29">
        <v>0.19</v>
      </c>
    </row>
    <row r="41" spans="1:4054 13934:16384" s="15" customFormat="1" x14ac:dyDescent="0.25">
      <c r="A41" s="9"/>
      <c r="B41" s="32" t="s">
        <v>62</v>
      </c>
      <c r="C41" s="57" t="s">
        <v>63</v>
      </c>
      <c r="D41" s="35">
        <v>250</v>
      </c>
      <c r="E41" s="38">
        <v>7.63</v>
      </c>
      <c r="F41" s="38">
        <f>SUM(BE41*250/200)</f>
        <v>8.1624999999999996</v>
      </c>
      <c r="G41" s="38">
        <v>24.23</v>
      </c>
      <c r="H41" s="38">
        <v>256.38</v>
      </c>
      <c r="I41" s="38">
        <f t="shared" ref="I41:P41" si="14">SUM(BH41*250/200)</f>
        <v>9.9749999999999996</v>
      </c>
      <c r="J41" s="38">
        <f t="shared" si="14"/>
        <v>0.13750000000000001</v>
      </c>
      <c r="K41" s="38">
        <f t="shared" si="14"/>
        <v>0.16250000000000001</v>
      </c>
      <c r="L41" s="38">
        <f t="shared" si="14"/>
        <v>7.5374999999999996</v>
      </c>
      <c r="M41" s="38">
        <f t="shared" si="14"/>
        <v>20.437500000000004</v>
      </c>
      <c r="N41" s="38">
        <f t="shared" si="14"/>
        <v>67.55</v>
      </c>
      <c r="O41" s="38">
        <f t="shared" si="14"/>
        <v>219.16249999999999</v>
      </c>
      <c r="P41" s="38">
        <f t="shared" si="14"/>
        <v>5.4625000000000004</v>
      </c>
      <c r="Q41" s="59"/>
      <c r="R41" s="59"/>
      <c r="S41" s="59"/>
      <c r="T41" s="59"/>
      <c r="U41" s="59"/>
      <c r="V41" s="60"/>
      <c r="W41" s="60"/>
      <c r="X41" s="59"/>
      <c r="Y41" s="59"/>
      <c r="Z41" s="59"/>
      <c r="AA41" s="59"/>
      <c r="AB41" s="59"/>
      <c r="BD41" s="38"/>
      <c r="BE41" s="38">
        <v>6.53</v>
      </c>
      <c r="BF41" s="38">
        <v>18.079999999999998</v>
      </c>
      <c r="BG41" s="38">
        <v>155.49</v>
      </c>
      <c r="BH41" s="38">
        <v>7.98</v>
      </c>
      <c r="BI41" s="38">
        <v>0.11</v>
      </c>
      <c r="BJ41" s="38">
        <v>0.13</v>
      </c>
      <c r="BK41" s="38">
        <v>6.03</v>
      </c>
      <c r="BL41" s="38">
        <v>16.350000000000001</v>
      </c>
      <c r="BM41" s="38">
        <v>54.04</v>
      </c>
      <c r="BN41" s="38">
        <v>175.33</v>
      </c>
      <c r="BO41" s="38">
        <v>4.37</v>
      </c>
      <c r="XFD41" s="18"/>
    </row>
    <row r="42" spans="1:4054 13934:16384" x14ac:dyDescent="0.25">
      <c r="A42" s="9"/>
      <c r="B42" s="36" t="s">
        <v>29</v>
      </c>
      <c r="C42" s="42" t="s">
        <v>30</v>
      </c>
      <c r="D42" s="36">
        <v>20</v>
      </c>
      <c r="E42" s="43">
        <v>1.36</v>
      </c>
      <c r="F42" s="43">
        <f t="shared" ref="F42:P42" si="15">BE42*20/20</f>
        <v>0.24</v>
      </c>
      <c r="G42" s="43">
        <f t="shared" si="15"/>
        <v>6.7200000000000006</v>
      </c>
      <c r="H42" s="43">
        <f t="shared" si="15"/>
        <v>34.159999999999997</v>
      </c>
      <c r="I42" s="43">
        <f t="shared" si="15"/>
        <v>0</v>
      </c>
      <c r="J42" s="43">
        <f t="shared" si="15"/>
        <v>0.03</v>
      </c>
      <c r="K42" s="43">
        <f t="shared" si="15"/>
        <v>0.02</v>
      </c>
      <c r="L42" s="43">
        <f t="shared" si="15"/>
        <v>0</v>
      </c>
      <c r="M42" s="43">
        <f t="shared" si="15"/>
        <v>9.01</v>
      </c>
      <c r="N42" s="43">
        <f t="shared" si="15"/>
        <v>9.41</v>
      </c>
      <c r="O42" s="43">
        <f t="shared" si="15"/>
        <v>30.139999999999997</v>
      </c>
      <c r="P42" s="43">
        <f t="shared" si="15"/>
        <v>0.75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BD42" s="43"/>
      <c r="BE42" s="43">
        <v>0.24</v>
      </c>
      <c r="BF42" s="43">
        <v>6.72</v>
      </c>
      <c r="BG42" s="44">
        <v>34.159999999999997</v>
      </c>
      <c r="BH42" s="43"/>
      <c r="BI42" s="43">
        <v>0.03</v>
      </c>
      <c r="BJ42" s="43">
        <v>0.02</v>
      </c>
      <c r="BK42" s="43"/>
      <c r="BL42" s="43">
        <v>9.01</v>
      </c>
      <c r="BM42" s="43">
        <v>9.41</v>
      </c>
      <c r="BN42" s="43">
        <v>30.14</v>
      </c>
      <c r="BO42" s="43">
        <v>0.75</v>
      </c>
    </row>
    <row r="43" spans="1:4054 13934:16384" x14ac:dyDescent="0.25">
      <c r="A43" s="9"/>
      <c r="B43" s="36" t="s">
        <v>29</v>
      </c>
      <c r="C43" s="27" t="s">
        <v>31</v>
      </c>
      <c r="D43" s="36">
        <v>40</v>
      </c>
      <c r="E43" s="43">
        <v>2.96</v>
      </c>
      <c r="F43" s="43">
        <f>BE43*40/20</f>
        <v>0.36</v>
      </c>
      <c r="G43" s="43">
        <v>21.1</v>
      </c>
      <c r="H43" s="43">
        <v>94</v>
      </c>
      <c r="I43" s="43">
        <f t="shared" ref="I43:P43" si="16">BH43*40/20</f>
        <v>0</v>
      </c>
      <c r="J43" s="43">
        <f t="shared" si="16"/>
        <v>0</v>
      </c>
      <c r="K43" s="43">
        <f t="shared" si="16"/>
        <v>0.02</v>
      </c>
      <c r="L43" s="43">
        <f t="shared" si="16"/>
        <v>0</v>
      </c>
      <c r="M43" s="43">
        <f t="shared" si="16"/>
        <v>8</v>
      </c>
      <c r="N43" s="43">
        <f t="shared" si="16"/>
        <v>5.6</v>
      </c>
      <c r="O43" s="43">
        <f t="shared" si="16"/>
        <v>26</v>
      </c>
      <c r="P43" s="43">
        <f t="shared" si="16"/>
        <v>0.44000000000000006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BD43" s="43"/>
      <c r="BE43" s="43">
        <v>0.18</v>
      </c>
      <c r="BF43" s="43">
        <v>9.82</v>
      </c>
      <c r="BG43" s="43">
        <v>46.89</v>
      </c>
      <c r="BH43" s="43"/>
      <c r="BI43" s="43"/>
      <c r="BJ43" s="43">
        <v>0.01</v>
      </c>
      <c r="BK43" s="43"/>
      <c r="BL43" s="43">
        <v>4</v>
      </c>
      <c r="BM43" s="43">
        <v>2.8</v>
      </c>
      <c r="BN43" s="43">
        <v>13</v>
      </c>
      <c r="BO43" s="43">
        <v>0.22</v>
      </c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31"/>
    </row>
    <row r="44" spans="1:4054 13934:16384" x14ac:dyDescent="0.25">
      <c r="A44" s="9"/>
      <c r="B44" s="36" t="s">
        <v>29</v>
      </c>
      <c r="C44" s="42" t="s">
        <v>64</v>
      </c>
      <c r="D44" s="36">
        <v>150</v>
      </c>
      <c r="E44" s="43">
        <f t="shared" ref="E44:P44" si="17">Q44*150/125</f>
        <v>4.2</v>
      </c>
      <c r="F44" s="43">
        <f t="shared" si="17"/>
        <v>3.7559999999999998</v>
      </c>
      <c r="G44" s="43">
        <f t="shared" si="17"/>
        <v>16.655999999999999</v>
      </c>
      <c r="H44" s="43">
        <f t="shared" si="17"/>
        <v>117</v>
      </c>
      <c r="I44" s="43">
        <f t="shared" si="17"/>
        <v>15</v>
      </c>
      <c r="J44" s="43">
        <f t="shared" si="17"/>
        <v>4.8000000000000001E-2</v>
      </c>
      <c r="K44" s="43">
        <f t="shared" si="17"/>
        <v>0</v>
      </c>
      <c r="L44" s="43">
        <f t="shared" si="17"/>
        <v>0.9</v>
      </c>
      <c r="M44" s="43">
        <f t="shared" si="17"/>
        <v>186</v>
      </c>
      <c r="N44" s="43">
        <f t="shared" si="17"/>
        <v>22.5</v>
      </c>
      <c r="O44" s="43">
        <f t="shared" si="17"/>
        <v>142.5</v>
      </c>
      <c r="P44" s="43">
        <f t="shared" si="17"/>
        <v>0.156</v>
      </c>
      <c r="Q44" s="81">
        <v>3.5</v>
      </c>
      <c r="R44" s="81">
        <v>3.13</v>
      </c>
      <c r="S44" s="81">
        <v>13.88</v>
      </c>
      <c r="T44" s="81">
        <v>97.5</v>
      </c>
      <c r="U44" s="81">
        <v>12.5</v>
      </c>
      <c r="V44" s="27">
        <v>0.04</v>
      </c>
      <c r="W44" s="27"/>
      <c r="X44" s="81">
        <v>0.75</v>
      </c>
      <c r="Y44" s="81">
        <v>155</v>
      </c>
      <c r="Z44" s="81">
        <v>18.75</v>
      </c>
      <c r="AA44" s="81">
        <v>118.75</v>
      </c>
      <c r="AB44" s="81">
        <v>0.13</v>
      </c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</row>
    <row r="45" spans="1:4054 13934:16384" x14ac:dyDescent="0.25">
      <c r="A45" s="82"/>
      <c r="B45" s="36" t="s">
        <v>65</v>
      </c>
      <c r="C45" s="27" t="s">
        <v>66</v>
      </c>
      <c r="D45" s="36">
        <v>180</v>
      </c>
      <c r="E45" s="43">
        <v>0.06</v>
      </c>
      <c r="F45" s="43">
        <f t="shared" ref="F45:P45" si="18">BE45*180/200</f>
        <v>0.18</v>
      </c>
      <c r="G45" s="43">
        <f t="shared" si="18"/>
        <v>9.0090000000000003</v>
      </c>
      <c r="H45" s="43">
        <f t="shared" si="18"/>
        <v>36</v>
      </c>
      <c r="I45" s="43">
        <f t="shared" si="18"/>
        <v>0</v>
      </c>
      <c r="J45" s="43">
        <f t="shared" si="18"/>
        <v>0</v>
      </c>
      <c r="K45" s="43">
        <f t="shared" si="18"/>
        <v>0</v>
      </c>
      <c r="L45" s="43">
        <f t="shared" si="18"/>
        <v>2.6999999999999996E-2</v>
      </c>
      <c r="M45" s="43">
        <f t="shared" si="18"/>
        <v>9.8549999999999986</v>
      </c>
      <c r="N45" s="43">
        <f t="shared" si="18"/>
        <v>1.2599999999999998</v>
      </c>
      <c r="O45" s="43">
        <f t="shared" si="18"/>
        <v>2.5199999999999996</v>
      </c>
      <c r="P45" s="43">
        <f t="shared" si="18"/>
        <v>0.20699999999999999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BD45" s="43"/>
      <c r="BE45" s="43">
        <v>0.2</v>
      </c>
      <c r="BF45" s="43">
        <v>10.01</v>
      </c>
      <c r="BG45" s="43">
        <v>40</v>
      </c>
      <c r="BH45" s="43"/>
      <c r="BI45" s="43"/>
      <c r="BJ45" s="43"/>
      <c r="BK45" s="43">
        <v>0.03</v>
      </c>
      <c r="BL45" s="43">
        <v>10.95</v>
      </c>
      <c r="BM45" s="43">
        <v>1.4</v>
      </c>
      <c r="BN45" s="43">
        <v>2.8</v>
      </c>
      <c r="BO45" s="43">
        <v>0.23</v>
      </c>
    </row>
    <row r="46" spans="1:4054 13934:16384" x14ac:dyDescent="0.25">
      <c r="A46" s="8" t="s">
        <v>36</v>
      </c>
      <c r="B46" s="8"/>
      <c r="C46" s="8"/>
      <c r="D46" s="48">
        <f>SUM(D40:D45)</f>
        <v>740</v>
      </c>
      <c r="E46" s="49"/>
      <c r="F46" s="49"/>
      <c r="G46" s="49"/>
      <c r="H46" s="49"/>
      <c r="I46" s="49"/>
      <c r="J46" s="48"/>
      <c r="K46" s="48"/>
      <c r="L46" s="49"/>
      <c r="M46" s="49"/>
      <c r="N46" s="49"/>
      <c r="O46" s="49"/>
      <c r="P46" s="49"/>
    </row>
    <row r="47" spans="1:4054 13934:16384" ht="14.85" customHeight="1" x14ac:dyDescent="0.25">
      <c r="A47" s="7" t="s">
        <v>37</v>
      </c>
      <c r="B47" s="7"/>
      <c r="C47" s="7">
        <f>SUM(C42:C46)</f>
        <v>0</v>
      </c>
      <c r="D47" s="7">
        <f>SUM(D42:D46)</f>
        <v>1130</v>
      </c>
      <c r="E47" s="49">
        <f t="shared" ref="E47:P47" si="19">SUM(E40:E46)</f>
        <v>18.209999999999997</v>
      </c>
      <c r="F47" s="49">
        <f t="shared" si="19"/>
        <v>13.031833333333333</v>
      </c>
      <c r="G47" s="49">
        <f t="shared" si="19"/>
        <v>87.881666666666675</v>
      </c>
      <c r="H47" s="49">
        <f t="shared" si="19"/>
        <v>589.70666666666671</v>
      </c>
      <c r="I47" s="49">
        <f t="shared" si="19"/>
        <v>26.174999999999997</v>
      </c>
      <c r="J47" s="49">
        <f t="shared" si="19"/>
        <v>0.23216666666666669</v>
      </c>
      <c r="K47" s="49">
        <f t="shared" si="19"/>
        <v>0.23583333333333331</v>
      </c>
      <c r="L47" s="49">
        <f t="shared" si="19"/>
        <v>10.381166666666665</v>
      </c>
      <c r="M47" s="49">
        <f t="shared" si="19"/>
        <v>269.96916666666669</v>
      </c>
      <c r="N47" s="49">
        <f t="shared" si="19"/>
        <v>117.65333333333332</v>
      </c>
      <c r="O47" s="49">
        <f t="shared" si="19"/>
        <v>455.32249999999999</v>
      </c>
      <c r="P47" s="49">
        <f t="shared" si="19"/>
        <v>7.3321666666666667</v>
      </c>
    </row>
    <row r="48" spans="1:4054 13934:16384" ht="15.75" x14ac:dyDescent="0.25">
      <c r="A48" s="156" t="s">
        <v>38</v>
      </c>
      <c r="B48" s="13"/>
      <c r="C48" s="13"/>
      <c r="D48" s="13">
        <f>SUM(D46:D46)</f>
        <v>740</v>
      </c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67 16303:16384" s="17" customFormat="1" x14ac:dyDescent="0.25">
      <c r="A49" s="156"/>
      <c r="B49" s="36" t="s">
        <v>67</v>
      </c>
      <c r="C49" s="83" t="s">
        <v>68</v>
      </c>
      <c r="D49" s="35">
        <v>100</v>
      </c>
      <c r="E49" s="32">
        <v>1.7</v>
      </c>
      <c r="F49" s="32">
        <f>BE49*100/60</f>
        <v>5</v>
      </c>
      <c r="G49" s="32">
        <v>4.76</v>
      </c>
      <c r="H49" s="32">
        <f>BG49*100/60</f>
        <v>85.7</v>
      </c>
      <c r="I49" s="32">
        <f>BH49*100/60</f>
        <v>0</v>
      </c>
      <c r="J49" s="32">
        <v>0.02</v>
      </c>
      <c r="K49" s="32">
        <v>0.03</v>
      </c>
      <c r="L49" s="32">
        <v>19.809999999999999</v>
      </c>
      <c r="M49" s="32">
        <v>52.54</v>
      </c>
      <c r="N49" s="32">
        <v>16.010000000000002</v>
      </c>
      <c r="O49" s="32">
        <v>33.950000000000003</v>
      </c>
      <c r="P49" s="32">
        <v>0.67</v>
      </c>
      <c r="Q49" s="16"/>
      <c r="BD49" s="32"/>
      <c r="BE49" s="38">
        <v>3</v>
      </c>
      <c r="BF49" s="32">
        <v>5.8</v>
      </c>
      <c r="BG49" s="32">
        <v>51.42</v>
      </c>
      <c r="BH49" s="38">
        <v>0</v>
      </c>
      <c r="BI49" s="32">
        <v>0.02</v>
      </c>
      <c r="BJ49" s="32">
        <v>0.02</v>
      </c>
      <c r="BK49" s="32">
        <v>11.89</v>
      </c>
      <c r="BL49" s="32">
        <v>31.53</v>
      </c>
      <c r="BM49" s="32">
        <v>9.61</v>
      </c>
      <c r="BN49" s="32">
        <v>20.38</v>
      </c>
      <c r="BO49" s="32">
        <v>0.4</v>
      </c>
      <c r="XFD49" s="18"/>
    </row>
    <row r="50" spans="1:67 16303:16384" s="56" customFormat="1" x14ac:dyDescent="0.25">
      <c r="A50" s="156"/>
      <c r="B50" s="36" t="s">
        <v>69</v>
      </c>
      <c r="C50" s="84" t="s">
        <v>70</v>
      </c>
      <c r="D50" s="28">
        <v>250</v>
      </c>
      <c r="E50" s="29">
        <v>5.5</v>
      </c>
      <c r="F50" s="29">
        <f>BE50*250/100</f>
        <v>5.2750000000000004</v>
      </c>
      <c r="G50" s="29">
        <f>BF50*250/100</f>
        <v>16.524999999999999</v>
      </c>
      <c r="H50" s="29">
        <f>BG50*250/100</f>
        <v>147.5</v>
      </c>
      <c r="I50" s="29">
        <v>121.5</v>
      </c>
      <c r="J50" s="29">
        <f t="shared" ref="J50:P50" si="20">BI50*250/100</f>
        <v>0.22500000000000001</v>
      </c>
      <c r="K50" s="29">
        <f t="shared" si="20"/>
        <v>7.4999999999999997E-2</v>
      </c>
      <c r="L50" s="29">
        <f t="shared" si="20"/>
        <v>5.8250000000000002</v>
      </c>
      <c r="M50" s="29">
        <f t="shared" si="20"/>
        <v>42.674999999999997</v>
      </c>
      <c r="N50" s="29">
        <f t="shared" si="20"/>
        <v>35.575000000000003</v>
      </c>
      <c r="O50" s="29">
        <f t="shared" si="20"/>
        <v>88.1</v>
      </c>
      <c r="P50" s="29">
        <f t="shared" si="20"/>
        <v>2.0499999999999998</v>
      </c>
      <c r="Q50" s="85"/>
      <c r="R50" s="85"/>
      <c r="S50" s="85"/>
      <c r="T50" s="85"/>
      <c r="U50" s="85"/>
      <c r="V50" s="86"/>
      <c r="W50" s="86"/>
      <c r="X50" s="85"/>
      <c r="Y50" s="85"/>
      <c r="Z50" s="85"/>
      <c r="AA50" s="85"/>
      <c r="AB50" s="85"/>
      <c r="BD50" s="29"/>
      <c r="BE50" s="29">
        <v>2.11</v>
      </c>
      <c r="BF50" s="29">
        <v>6.61</v>
      </c>
      <c r="BG50" s="29">
        <v>59</v>
      </c>
      <c r="BH50" s="29">
        <f>BT50*200/250</f>
        <v>0</v>
      </c>
      <c r="BI50" s="29">
        <v>0.09</v>
      </c>
      <c r="BJ50" s="29">
        <v>0.03</v>
      </c>
      <c r="BK50" s="29">
        <v>2.33</v>
      </c>
      <c r="BL50" s="29">
        <v>17.07</v>
      </c>
      <c r="BM50" s="29">
        <v>14.23</v>
      </c>
      <c r="BN50" s="29">
        <v>35.24</v>
      </c>
      <c r="BO50" s="29">
        <v>0.82</v>
      </c>
      <c r="XFD50" s="18"/>
    </row>
    <row r="51" spans="1:67 16303:16384" x14ac:dyDescent="0.25">
      <c r="A51" s="156"/>
      <c r="B51" s="36" t="s">
        <v>71</v>
      </c>
      <c r="C51" s="27" t="s">
        <v>72</v>
      </c>
      <c r="D51" s="36">
        <v>250</v>
      </c>
      <c r="E51" s="43">
        <v>10</v>
      </c>
      <c r="F51" s="43">
        <f>SUM(BE51*250/200)</f>
        <v>16.875</v>
      </c>
      <c r="G51" s="43">
        <v>31.02</v>
      </c>
      <c r="H51" s="43">
        <f t="shared" ref="H51:P51" si="21">SUM(BG51*250/200)</f>
        <v>485</v>
      </c>
      <c r="I51" s="43">
        <f t="shared" si="21"/>
        <v>0</v>
      </c>
      <c r="J51" s="43">
        <f t="shared" si="21"/>
        <v>0.28749999999999998</v>
      </c>
      <c r="K51" s="43">
        <f t="shared" si="21"/>
        <v>0.3125</v>
      </c>
      <c r="L51" s="43">
        <f t="shared" si="21"/>
        <v>36.299999999999997</v>
      </c>
      <c r="M51" s="43">
        <f t="shared" si="21"/>
        <v>37.75</v>
      </c>
      <c r="N51" s="43">
        <f t="shared" si="21"/>
        <v>72.112499999999997</v>
      </c>
      <c r="O51" s="43">
        <f t="shared" si="21"/>
        <v>358.11250000000001</v>
      </c>
      <c r="P51" s="43">
        <f t="shared" si="21"/>
        <v>5.3</v>
      </c>
      <c r="BD51" s="43"/>
      <c r="BE51" s="43">
        <v>13.5</v>
      </c>
      <c r="BF51" s="43">
        <v>20.3</v>
      </c>
      <c r="BG51" s="43">
        <v>388</v>
      </c>
      <c r="BH51" s="43">
        <v>0</v>
      </c>
      <c r="BI51" s="43">
        <v>0.23</v>
      </c>
      <c r="BJ51" s="43">
        <v>0.25</v>
      </c>
      <c r="BK51" s="43">
        <v>29.04</v>
      </c>
      <c r="BL51" s="43">
        <v>30.2</v>
      </c>
      <c r="BM51" s="43">
        <v>57.69</v>
      </c>
      <c r="BN51" s="43">
        <v>286.49</v>
      </c>
      <c r="BO51" s="43">
        <v>4.24</v>
      </c>
    </row>
    <row r="52" spans="1:67 16303:16384" x14ac:dyDescent="0.25">
      <c r="A52" s="156"/>
      <c r="B52" s="36" t="s">
        <v>29</v>
      </c>
      <c r="C52" s="42" t="s">
        <v>30</v>
      </c>
      <c r="D52" s="36">
        <v>40</v>
      </c>
      <c r="E52" s="43">
        <v>2.72</v>
      </c>
      <c r="F52" s="43">
        <f t="shared" ref="F52:P52" si="22">BE52*40/45</f>
        <v>0.48000000000000004</v>
      </c>
      <c r="G52" s="43">
        <f t="shared" si="22"/>
        <v>13.44</v>
      </c>
      <c r="H52" s="43">
        <f t="shared" si="22"/>
        <v>68.320000000000007</v>
      </c>
      <c r="I52" s="43">
        <f t="shared" si="22"/>
        <v>0</v>
      </c>
      <c r="J52" s="43">
        <f t="shared" si="22"/>
        <v>6.2222222222222227E-2</v>
      </c>
      <c r="K52" s="43">
        <f t="shared" si="22"/>
        <v>4.4444444444444446E-2</v>
      </c>
      <c r="L52" s="43">
        <f t="shared" si="22"/>
        <v>0</v>
      </c>
      <c r="M52" s="43">
        <f t="shared" si="22"/>
        <v>18.017777777777777</v>
      </c>
      <c r="N52" s="43">
        <f t="shared" si="22"/>
        <v>18.817777777777778</v>
      </c>
      <c r="O52" s="43">
        <f t="shared" si="22"/>
        <v>60.284444444444439</v>
      </c>
      <c r="P52" s="43">
        <f t="shared" si="22"/>
        <v>1.5022222222222221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BD52" s="43"/>
      <c r="BE52" s="43">
        <v>0.54</v>
      </c>
      <c r="BF52" s="43">
        <v>15.12</v>
      </c>
      <c r="BG52" s="43">
        <v>76.86</v>
      </c>
      <c r="BH52" s="43"/>
      <c r="BI52" s="43">
        <v>7.0000000000000007E-2</v>
      </c>
      <c r="BJ52" s="43">
        <v>0.05</v>
      </c>
      <c r="BK52" s="43"/>
      <c r="BL52" s="43">
        <v>20.27</v>
      </c>
      <c r="BM52" s="43">
        <v>21.17</v>
      </c>
      <c r="BN52" s="43">
        <v>67.819999999999993</v>
      </c>
      <c r="BO52" s="43">
        <v>1.69</v>
      </c>
    </row>
    <row r="53" spans="1:67 16303:16384" x14ac:dyDescent="0.25">
      <c r="A53" s="156"/>
      <c r="B53" s="36" t="s">
        <v>29</v>
      </c>
      <c r="C53" s="27" t="s">
        <v>31</v>
      </c>
      <c r="D53" s="74">
        <v>55</v>
      </c>
      <c r="E53" s="43">
        <v>4.07</v>
      </c>
      <c r="F53" s="43">
        <f t="shared" ref="F53:P53" si="23">BE53*55/60</f>
        <v>0.50416666666666676</v>
      </c>
      <c r="G53" s="43">
        <f t="shared" si="23"/>
        <v>27.014166666666664</v>
      </c>
      <c r="H53" s="43">
        <f t="shared" si="23"/>
        <v>128.92916666666667</v>
      </c>
      <c r="I53" s="43">
        <f t="shared" si="23"/>
        <v>0</v>
      </c>
      <c r="J53" s="43">
        <f t="shared" si="23"/>
        <v>0</v>
      </c>
      <c r="K53" s="43">
        <f t="shared" si="23"/>
        <v>9.1666666666666667E-3</v>
      </c>
      <c r="L53" s="43">
        <f t="shared" si="23"/>
        <v>0</v>
      </c>
      <c r="M53" s="43">
        <f t="shared" si="23"/>
        <v>11</v>
      </c>
      <c r="N53" s="43">
        <f t="shared" si="23"/>
        <v>7.7</v>
      </c>
      <c r="O53" s="43">
        <f t="shared" si="23"/>
        <v>35.75</v>
      </c>
      <c r="P53" s="43">
        <f t="shared" si="23"/>
        <v>0.61416666666666664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BD53" s="43"/>
      <c r="BE53" s="43">
        <v>0.55000000000000004</v>
      </c>
      <c r="BF53" s="43">
        <v>29.47</v>
      </c>
      <c r="BG53" s="43">
        <v>140.65</v>
      </c>
      <c r="BH53" s="43">
        <f>DG53*50/20</f>
        <v>0</v>
      </c>
      <c r="BI53" s="43">
        <f>DH53*50/20</f>
        <v>0</v>
      </c>
      <c r="BJ53" s="43">
        <v>0.01</v>
      </c>
      <c r="BK53" s="43">
        <f>DJ53*50/20</f>
        <v>0</v>
      </c>
      <c r="BL53" s="43">
        <v>12</v>
      </c>
      <c r="BM53" s="43">
        <v>8.4</v>
      </c>
      <c r="BN53" s="43">
        <v>39</v>
      </c>
      <c r="BO53" s="43">
        <v>0.67</v>
      </c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  <c r="XEY53" s="16"/>
      <c r="XEZ53" s="16"/>
      <c r="XFA53" s="16"/>
      <c r="XFB53" s="16"/>
      <c r="XFC53" s="16"/>
      <c r="XFD53" s="31"/>
    </row>
    <row r="54" spans="1:67 16303:16384" x14ac:dyDescent="0.25">
      <c r="A54" s="156"/>
      <c r="B54" s="36" t="s">
        <v>29</v>
      </c>
      <c r="C54" s="27" t="s">
        <v>73</v>
      </c>
      <c r="D54" s="74">
        <v>200</v>
      </c>
      <c r="E54" s="43">
        <v>1</v>
      </c>
      <c r="F54" s="43">
        <f>BE54*200/200</f>
        <v>0</v>
      </c>
      <c r="G54" s="43">
        <v>20</v>
      </c>
      <c r="H54" s="43">
        <f>BG54*200/200</f>
        <v>42</v>
      </c>
      <c r="I54" s="43">
        <f>BH54*200/200</f>
        <v>0</v>
      </c>
      <c r="J54" s="43">
        <f>BI54*200/200</f>
        <v>0.01</v>
      </c>
      <c r="K54" s="43">
        <f>BJ54*200/200</f>
        <v>0.01</v>
      </c>
      <c r="L54" s="43">
        <v>4</v>
      </c>
      <c r="M54" s="43">
        <v>14</v>
      </c>
      <c r="N54" s="43">
        <v>8</v>
      </c>
      <c r="O54" s="43">
        <v>14</v>
      </c>
      <c r="P54" s="43">
        <f>BO54*200/200</f>
        <v>1.4</v>
      </c>
      <c r="Q54" s="81"/>
      <c r="R54" s="81"/>
      <c r="S54" s="81"/>
      <c r="T54" s="81"/>
      <c r="U54" s="81"/>
      <c r="V54" s="27"/>
      <c r="W54" s="27"/>
      <c r="X54" s="81"/>
      <c r="Y54" s="81"/>
      <c r="Z54" s="81"/>
      <c r="AA54" s="81"/>
      <c r="AB54" s="81"/>
      <c r="BD54" s="43"/>
      <c r="BE54" s="43">
        <f>BQ54*200/200</f>
        <v>0</v>
      </c>
      <c r="BF54" s="43">
        <v>10.1</v>
      </c>
      <c r="BG54" s="43">
        <v>42</v>
      </c>
      <c r="BH54" s="43">
        <f>BT54*200/200</f>
        <v>0</v>
      </c>
      <c r="BI54" s="43">
        <v>0.01</v>
      </c>
      <c r="BJ54" s="43">
        <v>0.01</v>
      </c>
      <c r="BK54" s="43">
        <v>2</v>
      </c>
      <c r="BL54" s="43">
        <v>7</v>
      </c>
      <c r="BM54" s="43">
        <v>4</v>
      </c>
      <c r="BN54" s="43">
        <v>7</v>
      </c>
      <c r="BO54" s="43">
        <v>1.4</v>
      </c>
      <c r="XCA54" s="16"/>
      <c r="XCB54" s="16"/>
      <c r="XCC54" s="16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6"/>
      <c r="XCO54" s="16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6"/>
      <c r="XDA54" s="16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6"/>
      <c r="XDM54" s="16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6"/>
      <c r="XDY54" s="16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6"/>
      <c r="XEK54" s="16"/>
      <c r="XEL54" s="16"/>
      <c r="XEM54" s="16"/>
      <c r="XEN54" s="16"/>
      <c r="XEO54" s="16"/>
      <c r="XEP54" s="16"/>
      <c r="XEQ54" s="16"/>
      <c r="XER54" s="16"/>
      <c r="XES54" s="16"/>
      <c r="XET54" s="16"/>
      <c r="XEU54" s="16"/>
      <c r="XEV54" s="16"/>
      <c r="XEW54" s="16"/>
      <c r="XEX54" s="16"/>
      <c r="XEY54" s="16"/>
      <c r="XEZ54" s="16"/>
      <c r="XFA54" s="16"/>
      <c r="XFB54" s="16"/>
      <c r="XFC54" s="16"/>
      <c r="XFD54" s="31"/>
    </row>
    <row r="55" spans="1:67 16303:16384" x14ac:dyDescent="0.25">
      <c r="A55" s="156"/>
      <c r="B55" s="36" t="s">
        <v>74</v>
      </c>
      <c r="C55" s="42" t="s">
        <v>75</v>
      </c>
      <c r="D55" s="74">
        <v>100</v>
      </c>
      <c r="E55" s="43">
        <v>0.9</v>
      </c>
      <c r="F55" s="43">
        <f t="shared" ref="F55:P55" si="24">BE55*100/100</f>
        <v>0.2</v>
      </c>
      <c r="G55" s="43">
        <f t="shared" si="24"/>
        <v>8.1</v>
      </c>
      <c r="H55" s="43">
        <f t="shared" si="24"/>
        <v>43</v>
      </c>
      <c r="I55" s="43">
        <f t="shared" si="24"/>
        <v>0</v>
      </c>
      <c r="J55" s="43">
        <f t="shared" si="24"/>
        <v>0.04</v>
      </c>
      <c r="K55" s="43">
        <f t="shared" si="24"/>
        <v>0.03</v>
      </c>
      <c r="L55" s="43">
        <f t="shared" si="24"/>
        <v>60</v>
      </c>
      <c r="M55" s="43">
        <f t="shared" si="24"/>
        <v>34</v>
      </c>
      <c r="N55" s="43">
        <f t="shared" si="24"/>
        <v>20</v>
      </c>
      <c r="O55" s="43">
        <f t="shared" si="24"/>
        <v>23</v>
      </c>
      <c r="P55" s="43">
        <f t="shared" si="24"/>
        <v>0.3</v>
      </c>
      <c r="BD55" s="43"/>
      <c r="BE55" s="43">
        <v>0.2</v>
      </c>
      <c r="BF55" s="43">
        <v>8.1</v>
      </c>
      <c r="BG55" s="43">
        <v>43</v>
      </c>
      <c r="BH55" s="46"/>
      <c r="BI55" s="36">
        <v>0.04</v>
      </c>
      <c r="BJ55" s="36">
        <v>0.03</v>
      </c>
      <c r="BK55" s="43">
        <v>60</v>
      </c>
      <c r="BL55" s="43">
        <v>34</v>
      </c>
      <c r="BM55" s="43">
        <v>20</v>
      </c>
      <c r="BN55" s="43">
        <v>23</v>
      </c>
      <c r="BO55" s="43">
        <v>0.3</v>
      </c>
    </row>
    <row r="56" spans="1:67 16303:16384" ht="15.75" x14ac:dyDescent="0.25">
      <c r="A56" s="156"/>
      <c r="B56" s="87"/>
      <c r="C56" s="47" t="s">
        <v>50</v>
      </c>
      <c r="D56" s="48">
        <f>SUM(D49:D55)</f>
        <v>995</v>
      </c>
      <c r="E56" s="66"/>
      <c r="F56" s="66"/>
      <c r="G56" s="66"/>
      <c r="H56" s="66"/>
      <c r="I56" s="66"/>
      <c r="J56" s="67"/>
      <c r="K56" s="67"/>
      <c r="L56" s="66"/>
      <c r="M56" s="66"/>
      <c r="N56" s="66"/>
      <c r="O56" s="66"/>
      <c r="P56" s="66"/>
    </row>
    <row r="57" spans="1:67 16303:16384" ht="16.350000000000001" customHeight="1" x14ac:dyDescent="0.25">
      <c r="A57" s="156" t="s">
        <v>76</v>
      </c>
      <c r="B57" s="157" t="s">
        <v>77</v>
      </c>
      <c r="C57" s="157"/>
      <c r="D57" s="157"/>
      <c r="E57" s="49">
        <f t="shared" ref="E57:P57" si="25">SUM(E49:E56)</f>
        <v>25.889999999999997</v>
      </c>
      <c r="F57" s="49">
        <f t="shared" si="25"/>
        <v>28.334166666666665</v>
      </c>
      <c r="G57" s="49">
        <f t="shared" si="25"/>
        <v>120.85916666666665</v>
      </c>
      <c r="H57" s="49">
        <f t="shared" si="25"/>
        <v>1000.4491666666668</v>
      </c>
      <c r="I57" s="49">
        <f t="shared" si="25"/>
        <v>121.5</v>
      </c>
      <c r="J57" s="49">
        <f t="shared" si="25"/>
        <v>0.6447222222222222</v>
      </c>
      <c r="K57" s="49">
        <f t="shared" si="25"/>
        <v>0.51111111111111107</v>
      </c>
      <c r="L57" s="49">
        <f t="shared" si="25"/>
        <v>125.935</v>
      </c>
      <c r="M57" s="49">
        <f t="shared" si="25"/>
        <v>209.98277777777778</v>
      </c>
      <c r="N57" s="49">
        <f t="shared" si="25"/>
        <v>178.21527777777777</v>
      </c>
      <c r="O57" s="49">
        <f t="shared" si="25"/>
        <v>613.19694444444451</v>
      </c>
      <c r="P57" s="49">
        <f t="shared" si="25"/>
        <v>11.836388888888889</v>
      </c>
    </row>
    <row r="58" spans="1:67 16303:16384" ht="12.6" customHeight="1" x14ac:dyDescent="0.25">
      <c r="A58" s="158"/>
      <c r="B58" s="158"/>
      <c r="C58" s="158"/>
      <c r="D58" s="158"/>
      <c r="E58" s="158"/>
      <c r="F58" s="158"/>
      <c r="G58" s="158">
        <f>SUM(G57:G57)</f>
        <v>120.85916666666665</v>
      </c>
      <c r="H58" s="158">
        <f>SUM(H57:H57)</f>
        <v>1000.4491666666668</v>
      </c>
      <c r="I58" s="158"/>
      <c r="J58" s="158"/>
      <c r="K58" s="158"/>
      <c r="L58" s="158"/>
      <c r="M58" s="158"/>
      <c r="N58" s="158"/>
      <c r="O58" s="158"/>
      <c r="P58" s="158"/>
    </row>
    <row r="59" spans="1:67 16303:16384" s="17" customFormat="1" ht="15" customHeight="1" x14ac:dyDescent="0.25">
      <c r="A59" s="5" t="s">
        <v>52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XFD59" s="18"/>
    </row>
    <row r="60" spans="1:67 16303:16384" s="17" customFormat="1" x14ac:dyDescent="0.25">
      <c r="A60" s="5"/>
      <c r="B60" s="32" t="s">
        <v>78</v>
      </c>
      <c r="C60" s="33" t="s">
        <v>79</v>
      </c>
      <c r="D60" s="32">
        <v>100</v>
      </c>
      <c r="E60" s="35">
        <v>11.6</v>
      </c>
      <c r="F60" s="35">
        <v>16.600000000000001</v>
      </c>
      <c r="G60" s="35">
        <v>29.66</v>
      </c>
      <c r="H60" s="35">
        <v>314</v>
      </c>
      <c r="I60" s="35">
        <v>118</v>
      </c>
      <c r="J60" s="35">
        <v>0.08</v>
      </c>
      <c r="K60" s="35">
        <v>0.14000000000000001</v>
      </c>
      <c r="L60" s="35">
        <v>0.22</v>
      </c>
      <c r="M60" s="35">
        <v>278.39999999999998</v>
      </c>
      <c r="N60" s="35">
        <v>18.899999999999999</v>
      </c>
      <c r="O60" s="35">
        <v>192</v>
      </c>
      <c r="P60" s="35">
        <v>0.98</v>
      </c>
      <c r="Q60" s="16"/>
      <c r="XFD60" s="18"/>
    </row>
    <row r="61" spans="1:67 16303:16384" s="17" customFormat="1" x14ac:dyDescent="0.25">
      <c r="A61" s="5"/>
      <c r="B61" s="26" t="s">
        <v>80</v>
      </c>
      <c r="C61" s="88" t="s">
        <v>81</v>
      </c>
      <c r="D61" s="36">
        <v>180</v>
      </c>
      <c r="E61" s="43">
        <v>1.37</v>
      </c>
      <c r="F61" s="43">
        <v>1.22</v>
      </c>
      <c r="G61" s="43">
        <v>7.2</v>
      </c>
      <c r="H61" s="43">
        <v>72.900000000000006</v>
      </c>
      <c r="I61" s="43">
        <v>9</v>
      </c>
      <c r="J61" s="43">
        <v>0.04</v>
      </c>
      <c r="K61" s="43">
        <v>0.14000000000000001</v>
      </c>
      <c r="L61" s="43">
        <v>1.2</v>
      </c>
      <c r="M61" s="43">
        <v>30</v>
      </c>
      <c r="N61" s="43">
        <v>13.86</v>
      </c>
      <c r="O61" s="43">
        <v>83.52</v>
      </c>
      <c r="P61" s="43">
        <v>0.37</v>
      </c>
      <c r="Q61" s="16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XFD61" s="18"/>
    </row>
    <row r="62" spans="1:67 16303:16384" x14ac:dyDescent="0.25">
      <c r="A62" s="5"/>
      <c r="B62" s="36" t="s">
        <v>74</v>
      </c>
      <c r="C62" s="42" t="s">
        <v>82</v>
      </c>
      <c r="D62" s="36">
        <v>150</v>
      </c>
      <c r="E62" s="43">
        <v>0.6</v>
      </c>
      <c r="F62" s="43">
        <f t="shared" ref="F62:P62" si="26">BE62*150/100</f>
        <v>0.6</v>
      </c>
      <c r="G62" s="43">
        <f t="shared" si="26"/>
        <v>14.7</v>
      </c>
      <c r="H62" s="43">
        <f t="shared" si="26"/>
        <v>70.5</v>
      </c>
      <c r="I62" s="43">
        <f t="shared" si="26"/>
        <v>0</v>
      </c>
      <c r="J62" s="43">
        <f t="shared" si="26"/>
        <v>4.4999999999999998E-2</v>
      </c>
      <c r="K62" s="43">
        <f t="shared" si="26"/>
        <v>0.03</v>
      </c>
      <c r="L62" s="43">
        <f t="shared" si="26"/>
        <v>15</v>
      </c>
      <c r="M62" s="43">
        <f t="shared" si="26"/>
        <v>24</v>
      </c>
      <c r="N62" s="43">
        <f t="shared" si="26"/>
        <v>13.5</v>
      </c>
      <c r="O62" s="43">
        <f t="shared" si="26"/>
        <v>16.5</v>
      </c>
      <c r="P62" s="43">
        <f t="shared" si="26"/>
        <v>3.3</v>
      </c>
      <c r="BD62" s="43"/>
      <c r="BE62" s="43">
        <v>0.4</v>
      </c>
      <c r="BF62" s="43">
        <v>9.8000000000000007</v>
      </c>
      <c r="BG62" s="43">
        <v>47</v>
      </c>
      <c r="BH62" s="46"/>
      <c r="BI62" s="36">
        <v>0.03</v>
      </c>
      <c r="BJ62" s="36">
        <v>0.02</v>
      </c>
      <c r="BK62" s="43">
        <v>10</v>
      </c>
      <c r="BL62" s="43">
        <v>16</v>
      </c>
      <c r="BM62" s="43">
        <v>9</v>
      </c>
      <c r="BN62" s="43">
        <v>11</v>
      </c>
      <c r="BO62" s="43">
        <v>2.2000000000000002</v>
      </c>
    </row>
    <row r="63" spans="1:67 16303:16384" s="17" customFormat="1" x14ac:dyDescent="0.25">
      <c r="A63" s="8" t="s">
        <v>57</v>
      </c>
      <c r="B63" s="8"/>
      <c r="C63" s="8"/>
      <c r="D63" s="75">
        <f>SUM(D60:D62)</f>
        <v>430</v>
      </c>
      <c r="E63" s="76"/>
      <c r="F63" s="76"/>
      <c r="G63" s="76"/>
      <c r="H63" s="76"/>
      <c r="I63" s="76"/>
      <c r="J63" s="75"/>
      <c r="K63" s="75"/>
      <c r="L63" s="76"/>
      <c r="M63" s="76"/>
      <c r="N63" s="76"/>
      <c r="O63" s="76"/>
      <c r="P63" s="76"/>
      <c r="Q63" s="16"/>
      <c r="XFD63" s="18"/>
    </row>
    <row r="64" spans="1:67 16303:16384" s="17" customFormat="1" x14ac:dyDescent="0.25">
      <c r="A64" s="7" t="s">
        <v>58</v>
      </c>
      <c r="B64" s="7"/>
      <c r="C64" s="7"/>
      <c r="D64" s="7">
        <f>SUM(D63:D63)</f>
        <v>430</v>
      </c>
      <c r="E64" s="76">
        <f t="shared" ref="E64:P64" si="27">SUM(E60:E63)</f>
        <v>13.569999999999999</v>
      </c>
      <c r="F64" s="76">
        <f t="shared" si="27"/>
        <v>18.420000000000002</v>
      </c>
      <c r="G64" s="76">
        <f t="shared" si="27"/>
        <v>51.56</v>
      </c>
      <c r="H64" s="76">
        <f t="shared" si="27"/>
        <v>457.4</v>
      </c>
      <c r="I64" s="76">
        <f t="shared" si="27"/>
        <v>127</v>
      </c>
      <c r="J64" s="76">
        <f t="shared" si="27"/>
        <v>0.16499999999999998</v>
      </c>
      <c r="K64" s="76">
        <f t="shared" si="27"/>
        <v>0.31000000000000005</v>
      </c>
      <c r="L64" s="76">
        <f t="shared" si="27"/>
        <v>16.420000000000002</v>
      </c>
      <c r="M64" s="76">
        <f t="shared" si="27"/>
        <v>332.4</v>
      </c>
      <c r="N64" s="76">
        <f t="shared" si="27"/>
        <v>46.26</v>
      </c>
      <c r="O64" s="76">
        <f t="shared" si="27"/>
        <v>292.02</v>
      </c>
      <c r="P64" s="76">
        <f t="shared" si="27"/>
        <v>4.6500000000000004</v>
      </c>
      <c r="Q64" s="16"/>
      <c r="XFD64" s="18"/>
    </row>
    <row r="65" spans="1:4054 13934:16384" s="17" customFormat="1" x14ac:dyDescent="0.25">
      <c r="A65" s="50"/>
      <c r="B65" s="50"/>
      <c r="C65" s="50"/>
      <c r="D65" s="50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16"/>
      <c r="XFD65" s="18"/>
    </row>
    <row r="66" spans="1:4054 13934:16384" ht="19.899999999999999" customHeight="1" x14ac:dyDescent="0.25">
      <c r="A66" s="14" t="s">
        <v>0</v>
      </c>
      <c r="B66" s="14" t="s">
        <v>1</v>
      </c>
      <c r="C66" s="13" t="s">
        <v>2</v>
      </c>
      <c r="D66" s="14" t="s">
        <v>3</v>
      </c>
      <c r="E66" s="12" t="s">
        <v>4</v>
      </c>
      <c r="F66" s="12"/>
      <c r="G66" s="12"/>
      <c r="H66" s="3" t="s">
        <v>5</v>
      </c>
      <c r="I66" s="12" t="s">
        <v>6</v>
      </c>
      <c r="J66" s="12"/>
      <c r="K66" s="12"/>
      <c r="L66" s="12"/>
      <c r="M66" s="12" t="s">
        <v>7</v>
      </c>
      <c r="N66" s="12"/>
      <c r="O66" s="12"/>
      <c r="P66" s="12"/>
    </row>
    <row r="67" spans="1:4054 13934:16384" ht="21.2" customHeight="1" x14ac:dyDescent="0.25">
      <c r="A67" s="14"/>
      <c r="B67" s="14"/>
      <c r="C67" s="13"/>
      <c r="D67" s="14"/>
      <c r="E67" s="12"/>
      <c r="F67" s="12"/>
      <c r="G67" s="12"/>
      <c r="H67" s="3"/>
      <c r="I67" s="12"/>
      <c r="J67" s="12"/>
      <c r="K67" s="12"/>
      <c r="L67" s="12"/>
      <c r="M67" s="12"/>
      <c r="N67" s="12"/>
      <c r="O67" s="12"/>
      <c r="P67" s="12"/>
    </row>
    <row r="68" spans="1:4054 13934:16384" ht="54.95" customHeight="1" x14ac:dyDescent="0.25">
      <c r="A68" s="14"/>
      <c r="B68" s="14"/>
      <c r="C68" s="13"/>
      <c r="D68" s="14"/>
      <c r="E68" s="20" t="s">
        <v>8</v>
      </c>
      <c r="F68" s="20" t="s">
        <v>9</v>
      </c>
      <c r="G68" s="20" t="s">
        <v>10</v>
      </c>
      <c r="H68" s="3"/>
      <c r="I68" s="23" t="s">
        <v>11</v>
      </c>
      <c r="J68" s="24" t="s">
        <v>12</v>
      </c>
      <c r="K68" s="24" t="s">
        <v>13</v>
      </c>
      <c r="L68" s="24" t="s">
        <v>14</v>
      </c>
      <c r="M68" s="20" t="s">
        <v>15</v>
      </c>
      <c r="N68" s="20" t="s">
        <v>16</v>
      </c>
      <c r="O68" s="20" t="s">
        <v>17</v>
      </c>
      <c r="P68" s="20" t="s">
        <v>18</v>
      </c>
    </row>
    <row r="69" spans="1:4054 13934:16384" ht="14.85" customHeight="1" x14ac:dyDescent="0.25">
      <c r="A69" s="159" t="s">
        <v>83</v>
      </c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</row>
    <row r="70" spans="1:4054 13934:16384" ht="15" customHeight="1" x14ac:dyDescent="0.25">
      <c r="A70" s="160" t="s">
        <v>20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1:4054 13934:16384" s="17" customFormat="1" x14ac:dyDescent="0.25">
      <c r="A71" s="160"/>
      <c r="B71" s="36" t="s">
        <v>25</v>
      </c>
      <c r="C71" s="37" t="s">
        <v>26</v>
      </c>
      <c r="D71" s="35">
        <v>40</v>
      </c>
      <c r="E71" s="32">
        <v>5.0999999999999996</v>
      </c>
      <c r="F71" s="32">
        <v>4.5999999999999996</v>
      </c>
      <c r="G71" s="32">
        <v>0.3</v>
      </c>
      <c r="H71" s="32">
        <v>63</v>
      </c>
      <c r="I71" s="32">
        <v>100</v>
      </c>
      <c r="J71" s="32">
        <v>0.03</v>
      </c>
      <c r="K71" s="32">
        <v>0.18</v>
      </c>
      <c r="L71" s="38">
        <v>0</v>
      </c>
      <c r="M71" s="32">
        <v>22</v>
      </c>
      <c r="N71" s="32">
        <v>5</v>
      </c>
      <c r="O71" s="32">
        <v>77</v>
      </c>
      <c r="P71" s="32">
        <v>1</v>
      </c>
      <c r="Q71" s="39"/>
      <c r="R71" s="40"/>
      <c r="S71" s="39"/>
      <c r="T71" s="40"/>
      <c r="U71" s="41"/>
      <c r="V71" s="39"/>
      <c r="W71" s="39"/>
      <c r="X71" s="41"/>
      <c r="Y71" s="41"/>
      <c r="Z71" s="41"/>
      <c r="AA71" s="41"/>
      <c r="AB71" s="41"/>
      <c r="XFD71" s="18"/>
    </row>
    <row r="72" spans="1:4054 13934:16384" s="16" customFormat="1" x14ac:dyDescent="0.25">
      <c r="A72" s="160"/>
      <c r="B72" s="36" t="s">
        <v>84</v>
      </c>
      <c r="C72" s="64" t="s">
        <v>85</v>
      </c>
      <c r="D72" s="89">
        <v>180</v>
      </c>
      <c r="E72" s="43">
        <v>9.9600000000000009</v>
      </c>
      <c r="F72" s="43">
        <v>15.516999999999999</v>
      </c>
      <c r="G72" s="43">
        <v>10.957000000000001</v>
      </c>
      <c r="H72" s="36">
        <f t="shared" ref="H72:P72" si="28">BG72*180/200</f>
        <v>252</v>
      </c>
      <c r="I72" s="36">
        <f t="shared" si="28"/>
        <v>61.38</v>
      </c>
      <c r="J72" s="36">
        <f t="shared" si="28"/>
        <v>7.2000000000000008E-2</v>
      </c>
      <c r="K72" s="36">
        <f t="shared" si="28"/>
        <v>0.36</v>
      </c>
      <c r="L72" s="36">
        <f t="shared" si="28"/>
        <v>0.35100000000000003</v>
      </c>
      <c r="M72" s="43">
        <f t="shared" si="28"/>
        <v>268.80300000000005</v>
      </c>
      <c r="N72" s="43">
        <f t="shared" si="28"/>
        <v>38.402999999999999</v>
      </c>
      <c r="O72" s="36">
        <f t="shared" si="28"/>
        <v>349.2</v>
      </c>
      <c r="P72" s="36">
        <f t="shared" si="28"/>
        <v>1.0349999999999999</v>
      </c>
      <c r="BD72" s="36"/>
      <c r="BE72" s="36">
        <v>16.13</v>
      </c>
      <c r="BF72" s="36">
        <v>17.73</v>
      </c>
      <c r="BG72" s="36">
        <v>280</v>
      </c>
      <c r="BH72" s="36">
        <v>68.2</v>
      </c>
      <c r="BI72" s="36">
        <v>0.08</v>
      </c>
      <c r="BJ72" s="36">
        <v>0.4</v>
      </c>
      <c r="BK72" s="36">
        <v>0.39</v>
      </c>
      <c r="BL72" s="36">
        <v>298.67</v>
      </c>
      <c r="BM72" s="36">
        <v>42.67</v>
      </c>
      <c r="BN72" s="36">
        <v>388</v>
      </c>
      <c r="BO72" s="36">
        <v>1.1499999999999999</v>
      </c>
      <c r="XFD72" s="18"/>
    </row>
    <row r="73" spans="1:4054 13934:16384" s="16" customFormat="1" x14ac:dyDescent="0.25">
      <c r="A73" s="160"/>
      <c r="B73" s="36" t="s">
        <v>29</v>
      </c>
      <c r="C73" s="64" t="s">
        <v>86</v>
      </c>
      <c r="D73" s="36">
        <v>20</v>
      </c>
      <c r="E73" s="43">
        <v>0.5</v>
      </c>
      <c r="F73" s="43">
        <v>3</v>
      </c>
      <c r="G73" s="43">
        <v>0.7</v>
      </c>
      <c r="H73" s="43">
        <v>32</v>
      </c>
      <c r="I73" s="43">
        <v>20</v>
      </c>
      <c r="J73" s="36">
        <v>0.01</v>
      </c>
      <c r="K73" s="36">
        <v>0.02</v>
      </c>
      <c r="L73" s="43">
        <v>0.1</v>
      </c>
      <c r="M73" s="43">
        <v>18</v>
      </c>
      <c r="N73" s="43">
        <v>2</v>
      </c>
      <c r="O73" s="43">
        <v>12</v>
      </c>
      <c r="P73" s="43">
        <v>0</v>
      </c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  <c r="XEU73" s="17"/>
      <c r="XEV73" s="17"/>
      <c r="XEW73" s="17"/>
      <c r="XEX73" s="17"/>
      <c r="XEY73" s="17"/>
      <c r="XEZ73" s="17"/>
      <c r="XFA73" s="17"/>
      <c r="XFB73" s="17"/>
      <c r="XFC73" s="17"/>
      <c r="XFD73" s="18"/>
    </row>
    <row r="74" spans="1:4054 13934:16384" x14ac:dyDescent="0.25">
      <c r="A74" s="160"/>
      <c r="B74" s="36" t="s">
        <v>29</v>
      </c>
      <c r="C74" s="42" t="s">
        <v>30</v>
      </c>
      <c r="D74" s="36">
        <v>30</v>
      </c>
      <c r="E74" s="43">
        <f t="shared" ref="E74:P74" si="29">BD74*30/20</f>
        <v>2.04</v>
      </c>
      <c r="F74" s="43">
        <f t="shared" si="29"/>
        <v>0.36</v>
      </c>
      <c r="G74" s="43">
        <f t="shared" si="29"/>
        <v>10.08</v>
      </c>
      <c r="H74" s="43">
        <f t="shared" si="29"/>
        <v>51.239999999999995</v>
      </c>
      <c r="I74" s="43">
        <f t="shared" si="29"/>
        <v>0</v>
      </c>
      <c r="J74" s="43">
        <f t="shared" si="29"/>
        <v>4.4999999999999998E-2</v>
      </c>
      <c r="K74" s="43">
        <f t="shared" si="29"/>
        <v>0.03</v>
      </c>
      <c r="L74" s="43">
        <f t="shared" si="29"/>
        <v>0</v>
      </c>
      <c r="M74" s="43">
        <f t="shared" si="29"/>
        <v>13.515000000000001</v>
      </c>
      <c r="N74" s="43">
        <f t="shared" si="29"/>
        <v>14.115</v>
      </c>
      <c r="O74" s="43">
        <f t="shared" si="29"/>
        <v>45.21</v>
      </c>
      <c r="P74" s="43">
        <f t="shared" si="29"/>
        <v>1.125</v>
      </c>
      <c r="Q74" s="43">
        <v>1.7</v>
      </c>
      <c r="R74" s="43">
        <v>0.3</v>
      </c>
      <c r="S74" s="43">
        <v>8.4</v>
      </c>
      <c r="T74" s="43">
        <v>42.7</v>
      </c>
      <c r="U74" s="43"/>
      <c r="V74" s="43">
        <v>0.04</v>
      </c>
      <c r="W74" s="43">
        <v>0.02</v>
      </c>
      <c r="X74" s="43"/>
      <c r="Y74" s="43">
        <v>11.26</v>
      </c>
      <c r="Z74" s="43">
        <v>11.76</v>
      </c>
      <c r="AA74" s="43">
        <v>37.68</v>
      </c>
      <c r="AB74" s="43">
        <v>0.94</v>
      </c>
      <c r="BD74" s="43">
        <v>1.36</v>
      </c>
      <c r="BE74" s="43">
        <v>0.24</v>
      </c>
      <c r="BF74" s="43">
        <v>6.72</v>
      </c>
      <c r="BG74" s="43">
        <v>34.159999999999997</v>
      </c>
      <c r="BH74" s="43"/>
      <c r="BI74" s="43">
        <v>0.03</v>
      </c>
      <c r="BJ74" s="43">
        <v>0.02</v>
      </c>
      <c r="BK74" s="43"/>
      <c r="BL74" s="43">
        <v>9.01</v>
      </c>
      <c r="BM74" s="43">
        <v>9.41</v>
      </c>
      <c r="BN74" s="43">
        <v>30.14</v>
      </c>
      <c r="BO74" s="43">
        <v>0.75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</row>
    <row r="75" spans="1:4054 13934:16384" x14ac:dyDescent="0.25">
      <c r="A75" s="160"/>
      <c r="B75" s="36" t="s">
        <v>29</v>
      </c>
      <c r="C75" s="27" t="s">
        <v>31</v>
      </c>
      <c r="D75" s="36">
        <v>40</v>
      </c>
      <c r="E75" s="43">
        <v>2.96</v>
      </c>
      <c r="F75" s="43">
        <f>BE75*40/20</f>
        <v>0.36</v>
      </c>
      <c r="G75" s="43">
        <v>21.1</v>
      </c>
      <c r="H75" s="43">
        <v>94</v>
      </c>
      <c r="I75" s="43">
        <f t="shared" ref="I75:P75" si="30">BH75*40/20</f>
        <v>0</v>
      </c>
      <c r="J75" s="43">
        <f t="shared" si="30"/>
        <v>0</v>
      </c>
      <c r="K75" s="43">
        <f t="shared" si="30"/>
        <v>0.02</v>
      </c>
      <c r="L75" s="43">
        <f t="shared" si="30"/>
        <v>0</v>
      </c>
      <c r="M75" s="43">
        <f t="shared" si="30"/>
        <v>8</v>
      </c>
      <c r="N75" s="43">
        <f t="shared" si="30"/>
        <v>5.6</v>
      </c>
      <c r="O75" s="43">
        <f t="shared" si="30"/>
        <v>26</v>
      </c>
      <c r="P75" s="43">
        <f t="shared" si="30"/>
        <v>0.44000000000000006</v>
      </c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BD75" s="43"/>
      <c r="BE75" s="43">
        <v>0.18</v>
      </c>
      <c r="BF75" s="43">
        <v>9.82</v>
      </c>
      <c r="BG75" s="43">
        <v>46.89</v>
      </c>
      <c r="BH75" s="43"/>
      <c r="BI75" s="43"/>
      <c r="BJ75" s="43">
        <v>0.01</v>
      </c>
      <c r="BK75" s="43"/>
      <c r="BL75" s="43">
        <v>4</v>
      </c>
      <c r="BM75" s="43">
        <v>2.8</v>
      </c>
      <c r="BN75" s="43">
        <v>13</v>
      </c>
      <c r="BO75" s="43">
        <v>0.22</v>
      </c>
      <c r="XCA75" s="16"/>
      <c r="XCB75" s="16"/>
      <c r="XCC75" s="16"/>
      <c r="XCD75" s="16"/>
      <c r="XCE75" s="16"/>
      <c r="XCF75" s="16"/>
      <c r="XCG75" s="16"/>
      <c r="XCH75" s="16"/>
      <c r="XCI75" s="16"/>
      <c r="XCJ75" s="16"/>
      <c r="XCK75" s="16"/>
      <c r="XCL75" s="16"/>
      <c r="XCM75" s="16"/>
      <c r="XCN75" s="16"/>
      <c r="XCO75" s="16"/>
      <c r="XCP75" s="16"/>
      <c r="XCQ75" s="16"/>
      <c r="XCR75" s="16"/>
      <c r="XCS75" s="16"/>
      <c r="XCT75" s="16"/>
      <c r="XCU75" s="16"/>
      <c r="XCV75" s="16"/>
      <c r="XCW75" s="16"/>
      <c r="XCX75" s="16"/>
      <c r="XCY75" s="16"/>
      <c r="XCZ75" s="16"/>
      <c r="XDA75" s="16"/>
      <c r="XDB75" s="16"/>
      <c r="XDC75" s="16"/>
      <c r="XDD75" s="16"/>
      <c r="XDE75" s="16"/>
      <c r="XDF75" s="16"/>
      <c r="XDG75" s="16"/>
      <c r="XDH75" s="16"/>
      <c r="XDI75" s="16"/>
      <c r="XDJ75" s="16"/>
      <c r="XDK75" s="16"/>
      <c r="XDL75" s="16"/>
      <c r="XDM75" s="16"/>
      <c r="XDN75" s="16"/>
      <c r="XDO75" s="16"/>
      <c r="XDP75" s="16"/>
      <c r="XDQ75" s="16"/>
      <c r="XDR75" s="16"/>
      <c r="XDS75" s="16"/>
      <c r="XDT75" s="16"/>
      <c r="XDU75" s="16"/>
      <c r="XDV75" s="16"/>
      <c r="XDW75" s="16"/>
      <c r="XDX75" s="16"/>
      <c r="XDY75" s="16"/>
      <c r="XDZ75" s="16"/>
      <c r="XEA75" s="16"/>
      <c r="XEB75" s="16"/>
      <c r="XEC75" s="16"/>
      <c r="XED75" s="16"/>
      <c r="XEE75" s="16"/>
      <c r="XEF75" s="16"/>
      <c r="XEG75" s="16"/>
      <c r="XEH75" s="16"/>
      <c r="XEI75" s="16"/>
      <c r="XEJ75" s="16"/>
      <c r="XEK75" s="16"/>
      <c r="XEL75" s="16"/>
      <c r="XEM75" s="16"/>
      <c r="XEN75" s="16"/>
      <c r="XEO75" s="16"/>
      <c r="XEP75" s="16"/>
      <c r="XEQ75" s="16"/>
      <c r="XER75" s="16"/>
      <c r="XES75" s="16"/>
      <c r="XET75" s="16"/>
      <c r="XEU75" s="16"/>
      <c r="XEV75" s="16"/>
      <c r="XEW75" s="16"/>
      <c r="XEX75" s="16"/>
      <c r="XEY75" s="16"/>
      <c r="XEZ75" s="16"/>
      <c r="XFA75" s="16"/>
      <c r="XFB75" s="16"/>
      <c r="XFC75" s="16"/>
      <c r="XFD75" s="31"/>
    </row>
    <row r="76" spans="1:4054 13934:16384" x14ac:dyDescent="0.25">
      <c r="A76" s="160"/>
      <c r="B76" s="36" t="s">
        <v>87</v>
      </c>
      <c r="C76" s="90" t="s">
        <v>88</v>
      </c>
      <c r="D76" s="36">
        <v>180</v>
      </c>
      <c r="E76" s="43">
        <v>2.84</v>
      </c>
      <c r="F76" s="43">
        <f t="shared" ref="F76:P76" si="31">BE76*180/200</f>
        <v>2.4120000000000004</v>
      </c>
      <c r="G76" s="43">
        <f t="shared" si="31"/>
        <v>14.345999999999998</v>
      </c>
      <c r="H76" s="43">
        <f t="shared" si="31"/>
        <v>45</v>
      </c>
      <c r="I76" s="43">
        <f t="shared" si="31"/>
        <v>18</v>
      </c>
      <c r="J76" s="43">
        <f t="shared" si="31"/>
        <v>3.6000000000000004E-2</v>
      </c>
      <c r="K76" s="43">
        <f t="shared" si="31"/>
        <v>0.14400000000000002</v>
      </c>
      <c r="L76" s="43">
        <f t="shared" si="31"/>
        <v>1.17</v>
      </c>
      <c r="M76" s="43">
        <f t="shared" si="31"/>
        <v>113.20200000000001</v>
      </c>
      <c r="N76" s="43">
        <f t="shared" si="31"/>
        <v>12.6</v>
      </c>
      <c r="O76" s="43">
        <f t="shared" si="31"/>
        <v>81</v>
      </c>
      <c r="P76" s="43">
        <f t="shared" si="31"/>
        <v>0.126</v>
      </c>
      <c r="Q76" s="43"/>
      <c r="R76" s="43"/>
      <c r="S76" s="43"/>
      <c r="T76" s="43"/>
      <c r="U76" s="43"/>
      <c r="V76" s="36"/>
      <c r="W76" s="36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BD76" s="43"/>
      <c r="BE76" s="43">
        <v>2.68</v>
      </c>
      <c r="BF76" s="43">
        <v>15.94</v>
      </c>
      <c r="BG76" s="43">
        <v>50</v>
      </c>
      <c r="BH76" s="43">
        <v>20</v>
      </c>
      <c r="BI76" s="43">
        <v>0.04</v>
      </c>
      <c r="BJ76" s="43">
        <v>0.16</v>
      </c>
      <c r="BK76" s="43">
        <v>1.3</v>
      </c>
      <c r="BL76" s="43">
        <v>125.78</v>
      </c>
      <c r="BM76" s="43">
        <v>14</v>
      </c>
      <c r="BN76" s="43">
        <v>90</v>
      </c>
      <c r="BO76" s="43">
        <v>0.14000000000000001</v>
      </c>
    </row>
    <row r="77" spans="1:4054 13934:16384" x14ac:dyDescent="0.25">
      <c r="A77" s="160"/>
      <c r="B77" s="36" t="s">
        <v>34</v>
      </c>
      <c r="C77" s="42" t="s">
        <v>35</v>
      </c>
      <c r="D77" s="36">
        <v>100</v>
      </c>
      <c r="E77" s="43">
        <v>0.4</v>
      </c>
      <c r="F77" s="43">
        <f t="shared" ref="F77:P77" si="32">BE77*100/100</f>
        <v>0.3</v>
      </c>
      <c r="G77" s="43">
        <f t="shared" si="32"/>
        <v>10.3</v>
      </c>
      <c r="H77" s="43">
        <f t="shared" si="32"/>
        <v>47</v>
      </c>
      <c r="I77" s="43">
        <f t="shared" si="32"/>
        <v>0</v>
      </c>
      <c r="J77" s="43">
        <f t="shared" si="32"/>
        <v>0.02</v>
      </c>
      <c r="K77" s="43">
        <f t="shared" si="32"/>
        <v>0.03</v>
      </c>
      <c r="L77" s="43">
        <f t="shared" si="32"/>
        <v>5</v>
      </c>
      <c r="M77" s="43">
        <f t="shared" si="32"/>
        <v>19</v>
      </c>
      <c r="N77" s="43">
        <f t="shared" si="32"/>
        <v>12</v>
      </c>
      <c r="O77" s="43">
        <f t="shared" si="32"/>
        <v>16</v>
      </c>
      <c r="P77" s="43">
        <f t="shared" si="32"/>
        <v>2.2999999999999998</v>
      </c>
      <c r="BD77" s="43"/>
      <c r="BE77" s="43">
        <v>0.3</v>
      </c>
      <c r="BF77" s="43">
        <v>10.3</v>
      </c>
      <c r="BG77" s="43">
        <v>47</v>
      </c>
      <c r="BH77" s="46"/>
      <c r="BI77" s="36">
        <v>0.02</v>
      </c>
      <c r="BJ77" s="36">
        <v>0.03</v>
      </c>
      <c r="BK77" s="43">
        <v>5</v>
      </c>
      <c r="BL77" s="43">
        <v>19</v>
      </c>
      <c r="BM77" s="43">
        <v>12</v>
      </c>
      <c r="BN77" s="43">
        <v>16</v>
      </c>
      <c r="BO77" s="43">
        <v>2.2999999999999998</v>
      </c>
      <c r="XCA77" s="16"/>
      <c r="XCB77" s="16"/>
      <c r="XCC77" s="16"/>
      <c r="XCD77" s="16"/>
      <c r="XCE77" s="16"/>
      <c r="XCF77" s="16"/>
      <c r="XCG77" s="16"/>
      <c r="XCH77" s="16"/>
      <c r="XCI77" s="16"/>
      <c r="XCJ77" s="16"/>
      <c r="XCK77" s="16"/>
      <c r="XCL77" s="16"/>
      <c r="XCM77" s="16"/>
      <c r="XCN77" s="16"/>
      <c r="XCO77" s="16"/>
      <c r="XCP77" s="16"/>
      <c r="XCQ77" s="16"/>
      <c r="XCR77" s="16"/>
      <c r="XCS77" s="16"/>
      <c r="XCT77" s="16"/>
      <c r="XCU77" s="16"/>
      <c r="XCV77" s="16"/>
      <c r="XCW77" s="16"/>
      <c r="XCX77" s="16"/>
      <c r="XCY77" s="16"/>
      <c r="XCZ77" s="16"/>
      <c r="XDA77" s="16"/>
      <c r="XDB77" s="16"/>
      <c r="XDC77" s="16"/>
      <c r="XDD77" s="16"/>
      <c r="XDE77" s="16"/>
      <c r="XDF77" s="16"/>
      <c r="XDG77" s="16"/>
      <c r="XDH77" s="16"/>
      <c r="XDI77" s="16"/>
      <c r="XDJ77" s="16"/>
      <c r="XDK77" s="16"/>
      <c r="XDL77" s="16"/>
      <c r="XDM77" s="16"/>
      <c r="XDN77" s="16"/>
      <c r="XDO77" s="16"/>
      <c r="XDP77" s="16"/>
      <c r="XDQ77" s="16"/>
      <c r="XDR77" s="16"/>
      <c r="XDS77" s="16"/>
      <c r="XDT77" s="16"/>
      <c r="XDU77" s="16"/>
      <c r="XDV77" s="16"/>
      <c r="XDW77" s="16"/>
      <c r="XDX77" s="16"/>
      <c r="XDY77" s="16"/>
      <c r="XDZ77" s="16"/>
      <c r="XEA77" s="16"/>
      <c r="XEB77" s="16"/>
      <c r="XEC77" s="16"/>
      <c r="XED77" s="16"/>
      <c r="XEE77" s="16"/>
      <c r="XEF77" s="16"/>
      <c r="XEG77" s="16"/>
      <c r="XEH77" s="16"/>
      <c r="XEI77" s="16"/>
      <c r="XEJ77" s="16"/>
      <c r="XEK77" s="16"/>
      <c r="XEL77" s="16"/>
      <c r="XEM77" s="16"/>
      <c r="XEN77" s="16"/>
      <c r="XEO77" s="16"/>
      <c r="XEP77" s="16"/>
      <c r="XEQ77" s="16"/>
      <c r="XER77" s="16"/>
      <c r="XES77" s="16"/>
      <c r="XET77" s="16"/>
      <c r="XEU77" s="16"/>
      <c r="XEV77" s="16"/>
      <c r="XEW77" s="16"/>
      <c r="XEX77" s="16"/>
      <c r="XEY77" s="16"/>
      <c r="XEZ77" s="16"/>
      <c r="XFA77" s="16"/>
      <c r="XFB77" s="16"/>
      <c r="XFC77" s="16"/>
      <c r="XFD77" s="31"/>
    </row>
    <row r="78" spans="1:4054 13934:16384" ht="13.9" customHeight="1" x14ac:dyDescent="0.25">
      <c r="A78" s="160" t="s">
        <v>89</v>
      </c>
      <c r="B78" s="82"/>
      <c r="C78" s="47" t="s">
        <v>36</v>
      </c>
      <c r="D78" s="48">
        <f>SUM(D71:D77)</f>
        <v>590</v>
      </c>
      <c r="E78" s="47"/>
      <c r="F78" s="49"/>
      <c r="G78" s="49"/>
      <c r="H78" s="49"/>
      <c r="I78" s="49"/>
      <c r="J78" s="48"/>
      <c r="K78" s="48"/>
      <c r="L78" s="49"/>
      <c r="M78" s="49"/>
      <c r="N78" s="49"/>
      <c r="O78" s="49"/>
      <c r="P78" s="49"/>
    </row>
    <row r="79" spans="1:4054 13934:16384" x14ac:dyDescent="0.25">
      <c r="A79" s="7" t="s">
        <v>37</v>
      </c>
      <c r="B79" s="7"/>
      <c r="C79" s="7"/>
      <c r="D79" s="7">
        <f>SUM(D78:D78)</f>
        <v>590</v>
      </c>
      <c r="E79" s="49">
        <v>23.81</v>
      </c>
      <c r="F79" s="49">
        <f t="shared" ref="F79:P79" si="33">SUM(F71:F78)</f>
        <v>26.548999999999996</v>
      </c>
      <c r="G79" s="49">
        <f t="shared" si="33"/>
        <v>67.783000000000001</v>
      </c>
      <c r="H79" s="49">
        <f t="shared" si="33"/>
        <v>584.24</v>
      </c>
      <c r="I79" s="49">
        <f t="shared" si="33"/>
        <v>199.38</v>
      </c>
      <c r="J79" s="49">
        <f t="shared" si="33"/>
        <v>0.21299999999999999</v>
      </c>
      <c r="K79" s="49">
        <f t="shared" si="33"/>
        <v>0.78400000000000014</v>
      </c>
      <c r="L79" s="49">
        <f t="shared" si="33"/>
        <v>6.6210000000000004</v>
      </c>
      <c r="M79" s="49">
        <f t="shared" si="33"/>
        <v>462.52000000000004</v>
      </c>
      <c r="N79" s="49">
        <f t="shared" si="33"/>
        <v>89.717999999999989</v>
      </c>
      <c r="O79" s="49">
        <f t="shared" si="33"/>
        <v>606.41</v>
      </c>
      <c r="P79" s="49">
        <f t="shared" si="33"/>
        <v>6.0259999999999998</v>
      </c>
    </row>
    <row r="80" spans="1:4054 13934:16384" ht="13.7" customHeight="1" x14ac:dyDescent="0.25">
      <c r="A80" s="156" t="s">
        <v>38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</row>
    <row r="81" spans="1:4054 13934:16384" x14ac:dyDescent="0.25">
      <c r="A81" s="156"/>
      <c r="B81" s="36" t="s">
        <v>29</v>
      </c>
      <c r="C81" s="42" t="s">
        <v>90</v>
      </c>
      <c r="D81" s="28">
        <v>100</v>
      </c>
      <c r="E81" s="29">
        <v>1.2</v>
      </c>
      <c r="F81" s="29">
        <v>4.7300000000000004</v>
      </c>
      <c r="G81" s="29">
        <v>7.7</v>
      </c>
      <c r="H81" s="29">
        <v>77.5</v>
      </c>
      <c r="I81" s="29">
        <v>0.02</v>
      </c>
      <c r="J81" s="29">
        <v>0.02</v>
      </c>
      <c r="K81" s="29">
        <v>0.06</v>
      </c>
      <c r="L81" s="29">
        <v>7.5</v>
      </c>
      <c r="M81" s="29">
        <v>40</v>
      </c>
      <c r="N81" s="29">
        <v>15</v>
      </c>
      <c r="O81" s="29">
        <v>37.5</v>
      </c>
      <c r="P81" s="29">
        <v>0.7</v>
      </c>
      <c r="Q81" s="79"/>
      <c r="R81" s="79"/>
      <c r="S81" s="79"/>
      <c r="T81" s="79"/>
      <c r="U81" s="79"/>
      <c r="V81" s="80"/>
      <c r="W81" s="80"/>
      <c r="X81" s="79"/>
      <c r="Y81" s="79"/>
      <c r="Z81" s="79"/>
      <c r="AA81" s="79"/>
      <c r="AB81" s="79"/>
    </row>
    <row r="82" spans="1:4054 13934:16384" s="54" customFormat="1" x14ac:dyDescent="0.25">
      <c r="A82" s="156"/>
      <c r="B82" s="74" t="s">
        <v>91</v>
      </c>
      <c r="C82" s="27" t="s">
        <v>92</v>
      </c>
      <c r="D82" s="89">
        <v>250</v>
      </c>
      <c r="E82" s="36">
        <v>1.8</v>
      </c>
      <c r="F82" s="43">
        <f>BE82*250/100</f>
        <v>4.9249999999999998</v>
      </c>
      <c r="G82" s="43">
        <f>BF82*250/100</f>
        <v>10.925000000000001</v>
      </c>
      <c r="H82" s="36">
        <f>BG82*250/100</f>
        <v>102.5</v>
      </c>
      <c r="I82" s="36">
        <v>168.25</v>
      </c>
      <c r="J82" s="36">
        <f t="shared" ref="J82:P82" si="34">BI82*250/100</f>
        <v>0.05</v>
      </c>
      <c r="K82" s="36">
        <f t="shared" si="34"/>
        <v>0.05</v>
      </c>
      <c r="L82" s="43">
        <f t="shared" si="34"/>
        <v>10.675000000000001</v>
      </c>
      <c r="M82" s="43">
        <f t="shared" si="34"/>
        <v>49.725000000000001</v>
      </c>
      <c r="N82" s="43">
        <f t="shared" si="34"/>
        <v>26.125</v>
      </c>
      <c r="O82" s="36">
        <f t="shared" si="34"/>
        <v>54.6</v>
      </c>
      <c r="P82" s="43">
        <f t="shared" si="34"/>
        <v>1.2250000000000001</v>
      </c>
      <c r="BD82" s="36"/>
      <c r="BE82" s="36">
        <v>1.97</v>
      </c>
      <c r="BF82" s="36">
        <v>4.37</v>
      </c>
      <c r="BG82" s="36">
        <v>41</v>
      </c>
      <c r="BH82" s="36">
        <v>5.2</v>
      </c>
      <c r="BI82" s="36">
        <v>0.02</v>
      </c>
      <c r="BJ82" s="36">
        <v>0.02</v>
      </c>
      <c r="BK82" s="36">
        <v>4.2699999999999996</v>
      </c>
      <c r="BL82" s="36">
        <v>19.89</v>
      </c>
      <c r="BM82" s="36">
        <v>10.45</v>
      </c>
      <c r="BN82" s="36">
        <v>21.84</v>
      </c>
      <c r="BO82" s="36">
        <v>0.49</v>
      </c>
      <c r="WXQ82" s="55"/>
      <c r="WXR82" s="55"/>
      <c r="WXS82" s="55"/>
      <c r="WXT82" s="55"/>
      <c r="WXU82" s="55"/>
      <c r="WXV82" s="55"/>
      <c r="WXW82" s="55"/>
      <c r="WXX82" s="55"/>
      <c r="WXY82" s="55"/>
      <c r="WXZ82" s="55"/>
      <c r="WYA82" s="55"/>
      <c r="WYB82" s="55"/>
      <c r="WYC82" s="55"/>
      <c r="WYD82" s="55"/>
      <c r="WYE82" s="55"/>
      <c r="WYF82" s="55"/>
      <c r="WYG82" s="55"/>
      <c r="WYH82" s="55"/>
      <c r="WYI82" s="55"/>
      <c r="WYJ82" s="55"/>
      <c r="WYK82" s="55"/>
      <c r="WYL82" s="55"/>
      <c r="WYM82" s="55"/>
      <c r="WYN82" s="55"/>
      <c r="WYO82" s="55"/>
      <c r="WYP82" s="55"/>
      <c r="WYQ82" s="55"/>
      <c r="WYR82" s="55"/>
      <c r="WYS82" s="55"/>
      <c r="WYT82" s="55"/>
      <c r="WYU82" s="55"/>
      <c r="WYV82" s="55"/>
      <c r="WYW82" s="55"/>
      <c r="WYX82" s="55"/>
      <c r="WYY82" s="55"/>
      <c r="WYZ82" s="55"/>
      <c r="WZA82" s="55"/>
      <c r="WZB82" s="55"/>
      <c r="WZC82" s="55"/>
      <c r="WZD82" s="55"/>
      <c r="WZE82" s="55"/>
      <c r="WZF82" s="55"/>
      <c r="WZG82" s="55"/>
      <c r="WZH82" s="55"/>
      <c r="WZI82" s="55"/>
      <c r="WZJ82" s="55"/>
      <c r="WZK82" s="55"/>
      <c r="WZL82" s="55"/>
      <c r="WZM82" s="55"/>
      <c r="WZN82" s="55"/>
      <c r="WZO82" s="55"/>
      <c r="WZP82" s="55"/>
      <c r="WZQ82" s="55"/>
      <c r="WZR82" s="55"/>
      <c r="WZS82" s="55"/>
      <c r="WZT82" s="55"/>
      <c r="WZU82" s="55"/>
      <c r="WZV82" s="55"/>
      <c r="WZW82" s="55"/>
      <c r="WZX82" s="55"/>
      <c r="WZY82" s="55"/>
      <c r="WZZ82" s="55"/>
      <c r="XAA82" s="55"/>
      <c r="XAB82" s="55"/>
      <c r="XAC82" s="55"/>
      <c r="XAD82" s="55"/>
      <c r="XAE82" s="55"/>
      <c r="XAF82" s="55"/>
      <c r="XAG82" s="55"/>
      <c r="XAH82" s="55"/>
      <c r="XAI82" s="55"/>
      <c r="XAJ82" s="55"/>
      <c r="XAK82" s="55"/>
      <c r="XAL82" s="55"/>
      <c r="XAM82" s="55"/>
      <c r="XAN82" s="55"/>
      <c r="XAO82" s="55"/>
      <c r="XAP82" s="55"/>
      <c r="XAQ82" s="55"/>
      <c r="XAR82" s="55"/>
      <c r="XAS82" s="55"/>
      <c r="XAT82" s="55"/>
      <c r="XAU82" s="55"/>
      <c r="XAV82" s="55"/>
      <c r="XAW82" s="55"/>
      <c r="XAX82" s="55"/>
      <c r="XAY82" s="55"/>
      <c r="XAZ82" s="55"/>
      <c r="XBA82" s="55"/>
      <c r="XBB82" s="55"/>
      <c r="XBC82" s="55"/>
      <c r="XBD82" s="55"/>
      <c r="XBE82" s="55"/>
      <c r="XBF82" s="55"/>
      <c r="XBG82" s="55"/>
      <c r="XBH82" s="55"/>
      <c r="XBI82" s="55"/>
      <c r="XBJ82" s="55"/>
      <c r="XBK82" s="55"/>
      <c r="XBL82" s="55"/>
      <c r="XBM82" s="55"/>
      <c r="XBN82" s="55"/>
      <c r="XBO82" s="55"/>
      <c r="XBP82" s="55"/>
      <c r="XBQ82" s="55"/>
      <c r="XBR82" s="55"/>
      <c r="XBS82" s="55"/>
      <c r="XBT82" s="55"/>
      <c r="XBU82" s="55"/>
      <c r="XBV82" s="55"/>
      <c r="XBW82" s="55"/>
      <c r="XBX82" s="55"/>
      <c r="XBY82" s="55"/>
      <c r="XBZ82" s="55"/>
      <c r="XCA82" s="56"/>
      <c r="XCB82" s="56"/>
      <c r="XCC82" s="56"/>
      <c r="XCD82" s="56"/>
      <c r="XCE82" s="56"/>
      <c r="XCF82" s="56"/>
      <c r="XCG82" s="56"/>
      <c r="XCH82" s="56"/>
      <c r="XCI82" s="56"/>
      <c r="XCJ82" s="56"/>
      <c r="XCK82" s="56"/>
      <c r="XCL82" s="56"/>
      <c r="XCM82" s="56"/>
      <c r="XCN82" s="56"/>
      <c r="XCO82" s="56"/>
      <c r="XCP82" s="56"/>
      <c r="XCQ82" s="56"/>
      <c r="XCR82" s="56"/>
      <c r="XCS82" s="56"/>
      <c r="XCT82" s="56"/>
      <c r="XCU82" s="56"/>
      <c r="XCV82" s="56"/>
      <c r="XCW82" s="56"/>
      <c r="XCX82" s="56"/>
      <c r="XCY82" s="56"/>
      <c r="XCZ82" s="56"/>
      <c r="XDA82" s="56"/>
      <c r="XDB82" s="56"/>
      <c r="XDC82" s="56"/>
      <c r="XDD82" s="56"/>
      <c r="XDE82" s="56"/>
      <c r="XDF82" s="56"/>
      <c r="XDG82" s="56"/>
      <c r="XDH82" s="56"/>
      <c r="XDI82" s="56"/>
      <c r="XDJ82" s="56"/>
      <c r="XDK82" s="56"/>
      <c r="XDL82" s="56"/>
      <c r="XDM82" s="56"/>
      <c r="XDN82" s="56"/>
      <c r="XDO82" s="56"/>
      <c r="XDP82" s="56"/>
      <c r="XDQ82" s="56"/>
      <c r="XDR82" s="56"/>
      <c r="XDS82" s="56"/>
      <c r="XDT82" s="56"/>
      <c r="XDU82" s="56"/>
      <c r="XDV82" s="56"/>
      <c r="XDW82" s="56"/>
      <c r="XDX82" s="56"/>
      <c r="XDY82" s="56"/>
      <c r="XDZ82" s="56"/>
      <c r="XEA82" s="56"/>
      <c r="XEB82" s="56"/>
      <c r="XEC82" s="56"/>
      <c r="XED82" s="56"/>
      <c r="XEE82" s="56"/>
      <c r="XEF82" s="56"/>
      <c r="XEG82" s="56"/>
      <c r="XEH82" s="56"/>
      <c r="XEI82" s="56"/>
      <c r="XEJ82" s="56"/>
      <c r="XEK82" s="56"/>
      <c r="XEL82" s="56"/>
      <c r="XEM82" s="56"/>
      <c r="XEN82" s="56"/>
      <c r="XEO82" s="56"/>
      <c r="XEP82" s="56"/>
      <c r="XEQ82" s="56"/>
      <c r="XER82" s="56"/>
      <c r="XES82" s="56"/>
      <c r="XET82" s="56"/>
      <c r="XEU82" s="56"/>
      <c r="XEV82" s="56"/>
      <c r="XEW82" s="56"/>
      <c r="XEX82" s="56"/>
      <c r="XEY82" s="56"/>
      <c r="XEZ82" s="56"/>
      <c r="XFA82" s="56"/>
      <c r="XFB82" s="56"/>
      <c r="XFC82" s="56"/>
      <c r="XFD82" s="18"/>
    </row>
    <row r="83" spans="1:4054 13934:16384" ht="15.75" customHeight="1" x14ac:dyDescent="0.25">
      <c r="A83" s="156"/>
      <c r="B83" s="36" t="s">
        <v>93</v>
      </c>
      <c r="C83" s="27" t="s">
        <v>94</v>
      </c>
      <c r="D83" s="36">
        <v>100</v>
      </c>
      <c r="E83" s="43">
        <v>7.8</v>
      </c>
      <c r="F83" s="43">
        <v>7.6</v>
      </c>
      <c r="G83" s="43">
        <f>BF83*100/90</f>
        <v>6.4</v>
      </c>
      <c r="H83" s="43">
        <f>BG83*100/90</f>
        <v>127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BD83" s="43"/>
      <c r="BE83" s="43">
        <v>6.84</v>
      </c>
      <c r="BF83" s="43">
        <v>5.76</v>
      </c>
      <c r="BG83" s="43">
        <v>114.3</v>
      </c>
      <c r="BH83" s="36">
        <v>33.75</v>
      </c>
      <c r="BI83" s="36">
        <v>0.31</v>
      </c>
      <c r="BJ83" s="36">
        <v>0.64</v>
      </c>
      <c r="BK83" s="36">
        <v>6.0149999999999997</v>
      </c>
      <c r="BL83" s="36">
        <v>25.49</v>
      </c>
      <c r="BM83" s="36">
        <v>25.92</v>
      </c>
      <c r="BN83" s="36">
        <v>196.72</v>
      </c>
      <c r="BO83" s="36">
        <v>4.2699999999999996</v>
      </c>
    </row>
    <row r="84" spans="1:4054 13934:16384" x14ac:dyDescent="0.25">
      <c r="A84" s="156"/>
      <c r="B84" s="36" t="s">
        <v>95</v>
      </c>
      <c r="C84" s="61" t="s">
        <v>96</v>
      </c>
      <c r="D84" s="36">
        <v>180</v>
      </c>
      <c r="E84" s="43">
        <v>4.8</v>
      </c>
      <c r="F84" s="43">
        <f t="shared" ref="F84:P84" si="35">BE84*180/150</f>
        <v>6</v>
      </c>
      <c r="G84" s="43">
        <f t="shared" si="35"/>
        <v>28.727999999999998</v>
      </c>
      <c r="H84" s="43">
        <f t="shared" si="35"/>
        <v>189.6</v>
      </c>
      <c r="I84" s="43">
        <f t="shared" si="35"/>
        <v>0</v>
      </c>
      <c r="J84" s="43">
        <f t="shared" si="35"/>
        <v>0.13200000000000001</v>
      </c>
      <c r="K84" s="43">
        <f t="shared" si="35"/>
        <v>2.4E-2</v>
      </c>
      <c r="L84" s="43">
        <f t="shared" si="35"/>
        <v>0</v>
      </c>
      <c r="M84" s="43">
        <f t="shared" si="35"/>
        <v>13.157999999999999</v>
      </c>
      <c r="N84" s="43">
        <f t="shared" si="35"/>
        <v>35.880000000000003</v>
      </c>
      <c r="O84" s="43">
        <f t="shared" si="35"/>
        <v>102.56400000000001</v>
      </c>
      <c r="P84" s="43">
        <f t="shared" si="35"/>
        <v>1.1759999999999999</v>
      </c>
      <c r="Q84" s="59"/>
      <c r="R84" s="59"/>
      <c r="S84" s="59"/>
      <c r="T84" s="59"/>
      <c r="U84" s="59"/>
      <c r="V84" s="60"/>
      <c r="W84" s="60"/>
      <c r="X84" s="59"/>
      <c r="Y84" s="59"/>
      <c r="Z84" s="59"/>
      <c r="AA84" s="59"/>
      <c r="AB84" s="59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BD84" s="43"/>
      <c r="BE84" s="43">
        <v>5</v>
      </c>
      <c r="BF84" s="43">
        <v>23.94</v>
      </c>
      <c r="BG84" s="43">
        <v>158</v>
      </c>
      <c r="BH84" s="43"/>
      <c r="BI84" s="43">
        <v>0.11</v>
      </c>
      <c r="BJ84" s="43">
        <v>0.02</v>
      </c>
      <c r="BK84" s="43"/>
      <c r="BL84" s="43">
        <v>10.965</v>
      </c>
      <c r="BM84" s="43">
        <v>29.9</v>
      </c>
      <c r="BN84" s="43">
        <v>85.47</v>
      </c>
      <c r="BO84" s="43">
        <v>0.98</v>
      </c>
    </row>
    <row r="85" spans="1:4054 13934:16384" x14ac:dyDescent="0.25">
      <c r="A85" s="156"/>
      <c r="B85" s="36" t="s">
        <v>29</v>
      </c>
      <c r="C85" s="42" t="s">
        <v>30</v>
      </c>
      <c r="D85" s="36">
        <v>40</v>
      </c>
      <c r="E85" s="43">
        <v>2.72</v>
      </c>
      <c r="F85" s="43">
        <f t="shared" ref="F85:P85" si="36">BE85*40/20</f>
        <v>0.48</v>
      </c>
      <c r="G85" s="43">
        <f t="shared" si="36"/>
        <v>13.440000000000001</v>
      </c>
      <c r="H85" s="43">
        <f t="shared" si="36"/>
        <v>68.319999999999993</v>
      </c>
      <c r="I85" s="43">
        <f t="shared" si="36"/>
        <v>0</v>
      </c>
      <c r="J85" s="43">
        <f t="shared" si="36"/>
        <v>0.06</v>
      </c>
      <c r="K85" s="43">
        <f t="shared" si="36"/>
        <v>0.04</v>
      </c>
      <c r="L85" s="43">
        <f t="shared" si="36"/>
        <v>0</v>
      </c>
      <c r="M85" s="43">
        <f t="shared" si="36"/>
        <v>18.02</v>
      </c>
      <c r="N85" s="43">
        <f t="shared" si="36"/>
        <v>18.82</v>
      </c>
      <c r="O85" s="43">
        <f t="shared" si="36"/>
        <v>60.279999999999994</v>
      </c>
      <c r="P85" s="43">
        <f t="shared" si="36"/>
        <v>1.5</v>
      </c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BD85" s="43"/>
      <c r="BE85" s="43">
        <v>0.24</v>
      </c>
      <c r="BF85" s="43">
        <v>6.72</v>
      </c>
      <c r="BG85" s="44">
        <v>34.159999999999997</v>
      </c>
      <c r="BH85" s="43"/>
      <c r="BI85" s="43">
        <v>0.03</v>
      </c>
      <c r="BJ85" s="43">
        <v>0.02</v>
      </c>
      <c r="BK85" s="43"/>
      <c r="BL85" s="43">
        <v>9.01</v>
      </c>
      <c r="BM85" s="43">
        <v>9.41</v>
      </c>
      <c r="BN85" s="43">
        <v>30.14</v>
      </c>
      <c r="BO85" s="43">
        <v>0.75</v>
      </c>
    </row>
    <row r="86" spans="1:4054 13934:16384" x14ac:dyDescent="0.25">
      <c r="A86" s="156"/>
      <c r="B86" s="36" t="s">
        <v>29</v>
      </c>
      <c r="C86" s="27" t="s">
        <v>31</v>
      </c>
      <c r="D86" s="36">
        <v>60</v>
      </c>
      <c r="E86" s="43">
        <v>4.4400000000000004</v>
      </c>
      <c r="F86" s="43">
        <v>5.44</v>
      </c>
      <c r="G86" s="43">
        <v>6.44</v>
      </c>
      <c r="H86" s="43">
        <v>7.44</v>
      </c>
      <c r="I86" s="43">
        <v>8.44</v>
      </c>
      <c r="J86" s="43">
        <v>9.44</v>
      </c>
      <c r="K86" s="43">
        <v>10.44</v>
      </c>
      <c r="L86" s="43">
        <v>11.44</v>
      </c>
      <c r="M86" s="43">
        <v>12.44</v>
      </c>
      <c r="N86" s="43">
        <v>13.44</v>
      </c>
      <c r="O86" s="43">
        <v>14.44</v>
      </c>
      <c r="P86" s="43">
        <v>15.44</v>
      </c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BD86" s="43"/>
      <c r="BE86" s="43">
        <v>0.18</v>
      </c>
      <c r="BF86" s="43">
        <v>9.82</v>
      </c>
      <c r="BG86" s="43">
        <v>46.89</v>
      </c>
      <c r="BH86" s="43"/>
      <c r="BI86" s="43"/>
      <c r="BJ86" s="43">
        <v>0.01</v>
      </c>
      <c r="BK86" s="43"/>
      <c r="BL86" s="43">
        <v>4</v>
      </c>
      <c r="BM86" s="43">
        <v>2.8</v>
      </c>
      <c r="BN86" s="43">
        <v>13</v>
      </c>
      <c r="BO86" s="43">
        <v>0.22</v>
      </c>
      <c r="XCA86" s="16"/>
      <c r="XCB86" s="16"/>
      <c r="XCC86" s="16"/>
      <c r="XCD86" s="16"/>
      <c r="XCE86" s="16"/>
      <c r="XCF86" s="16"/>
      <c r="XCG86" s="16"/>
      <c r="XCH86" s="16"/>
      <c r="XCI86" s="16"/>
      <c r="XCJ86" s="16"/>
      <c r="XCK86" s="16"/>
      <c r="XCL86" s="16"/>
      <c r="XCM86" s="16"/>
      <c r="XCN86" s="16"/>
      <c r="XCO86" s="16"/>
      <c r="XCP86" s="16"/>
      <c r="XCQ86" s="16"/>
      <c r="XCR86" s="16"/>
      <c r="XCS86" s="16"/>
      <c r="XCT86" s="16"/>
      <c r="XCU86" s="16"/>
      <c r="XCV86" s="16"/>
      <c r="XCW86" s="16"/>
      <c r="XCX86" s="16"/>
      <c r="XCY86" s="16"/>
      <c r="XCZ86" s="16"/>
      <c r="XDA86" s="16"/>
      <c r="XDB86" s="16"/>
      <c r="XDC86" s="16"/>
      <c r="XDD86" s="16"/>
      <c r="XDE86" s="16"/>
      <c r="XDF86" s="16"/>
      <c r="XDG86" s="16"/>
      <c r="XDH86" s="16"/>
      <c r="XDI86" s="16"/>
      <c r="XDJ86" s="16"/>
      <c r="XDK86" s="16"/>
      <c r="XDL86" s="16"/>
      <c r="XDM86" s="16"/>
      <c r="XDN86" s="16"/>
      <c r="XDO86" s="16"/>
      <c r="XDP86" s="16"/>
      <c r="XDQ86" s="16"/>
      <c r="XDR86" s="16"/>
      <c r="XDS86" s="16"/>
      <c r="XDT86" s="16"/>
      <c r="XDU86" s="16"/>
      <c r="XDV86" s="16"/>
      <c r="XDW86" s="16"/>
      <c r="XDX86" s="16"/>
      <c r="XDY86" s="16"/>
      <c r="XDZ86" s="16"/>
      <c r="XEA86" s="16"/>
      <c r="XEB86" s="16"/>
      <c r="XEC86" s="16"/>
      <c r="XED86" s="16"/>
      <c r="XEE86" s="16"/>
      <c r="XEF86" s="16"/>
      <c r="XEG86" s="16"/>
      <c r="XEH86" s="16"/>
      <c r="XEI86" s="16"/>
      <c r="XEJ86" s="16"/>
      <c r="XEK86" s="16"/>
      <c r="XEL86" s="16"/>
      <c r="XEM86" s="16"/>
      <c r="XEN86" s="16"/>
      <c r="XEO86" s="16"/>
      <c r="XEP86" s="16"/>
      <c r="XEQ86" s="16"/>
      <c r="XER86" s="16"/>
      <c r="XES86" s="16"/>
      <c r="XET86" s="16"/>
      <c r="XEU86" s="16"/>
      <c r="XEV86" s="16"/>
      <c r="XEW86" s="16"/>
      <c r="XEX86" s="16"/>
      <c r="XEY86" s="16"/>
      <c r="XEZ86" s="16"/>
      <c r="XFA86" s="16"/>
      <c r="XFB86" s="16"/>
      <c r="XFC86" s="16"/>
      <c r="XFD86" s="31"/>
    </row>
    <row r="87" spans="1:4054 13934:16384" ht="18.600000000000001" customHeight="1" x14ac:dyDescent="0.25">
      <c r="A87" s="91"/>
      <c r="B87" s="26" t="s">
        <v>97</v>
      </c>
      <c r="C87" s="90" t="s">
        <v>98</v>
      </c>
      <c r="D87" s="36">
        <v>200</v>
      </c>
      <c r="E87" s="43">
        <v>0.66</v>
      </c>
      <c r="F87" s="43">
        <f t="shared" ref="F87:P87" si="37">BE87*200/100</f>
        <v>0.1</v>
      </c>
      <c r="G87" s="43">
        <f t="shared" si="37"/>
        <v>32</v>
      </c>
      <c r="H87" s="43">
        <f t="shared" si="37"/>
        <v>132</v>
      </c>
      <c r="I87" s="43">
        <f t="shared" si="37"/>
        <v>0</v>
      </c>
      <c r="J87" s="43">
        <f t="shared" si="37"/>
        <v>0.02</v>
      </c>
      <c r="K87" s="43">
        <f t="shared" si="37"/>
        <v>0.02</v>
      </c>
      <c r="L87" s="43">
        <f t="shared" si="37"/>
        <v>0.72</v>
      </c>
      <c r="M87" s="43">
        <f t="shared" si="37"/>
        <v>32.479999999999997</v>
      </c>
      <c r="N87" s="43">
        <f t="shared" si="37"/>
        <v>17.46</v>
      </c>
      <c r="O87" s="43">
        <f t="shared" si="37"/>
        <v>23.44</v>
      </c>
      <c r="P87" s="43">
        <f t="shared" si="37"/>
        <v>0.68</v>
      </c>
      <c r="Q87" s="81"/>
      <c r="R87" s="81"/>
      <c r="S87" s="81"/>
      <c r="T87" s="81"/>
      <c r="U87" s="81"/>
      <c r="V87" s="27"/>
      <c r="W87" s="27"/>
      <c r="X87" s="81"/>
      <c r="Y87" s="81"/>
      <c r="Z87" s="81"/>
      <c r="AA87" s="81"/>
      <c r="AB87" s="81"/>
      <c r="BD87" s="43"/>
      <c r="BE87" s="43">
        <v>0.05</v>
      </c>
      <c r="BF87" s="43">
        <v>16</v>
      </c>
      <c r="BG87" s="43">
        <v>66</v>
      </c>
      <c r="BH87" s="43"/>
      <c r="BI87" s="43">
        <v>0.01</v>
      </c>
      <c r="BJ87" s="43">
        <v>0.01</v>
      </c>
      <c r="BK87" s="43">
        <v>0.36</v>
      </c>
      <c r="BL87" s="43">
        <v>16.239999999999998</v>
      </c>
      <c r="BM87" s="43">
        <v>8.73</v>
      </c>
      <c r="BN87" s="43">
        <v>11.72</v>
      </c>
      <c r="BO87" s="43">
        <v>0.34</v>
      </c>
    </row>
    <row r="88" spans="1:4054 13934:16384" s="16" customFormat="1" ht="18.75" customHeight="1" x14ac:dyDescent="0.25">
      <c r="A88" s="92"/>
      <c r="B88" s="26" t="s">
        <v>29</v>
      </c>
      <c r="C88" s="88" t="s">
        <v>99</v>
      </c>
      <c r="D88" s="36">
        <v>200</v>
      </c>
      <c r="E88" s="43">
        <v>6</v>
      </c>
      <c r="F88" s="43">
        <v>6.4</v>
      </c>
      <c r="G88" s="43">
        <v>9.4</v>
      </c>
      <c r="H88" s="43">
        <v>120</v>
      </c>
      <c r="I88" s="43"/>
      <c r="J88" s="36">
        <v>3</v>
      </c>
      <c r="K88" s="36">
        <v>14</v>
      </c>
      <c r="L88" s="43">
        <v>2</v>
      </c>
      <c r="M88" s="43">
        <v>240</v>
      </c>
      <c r="N88" s="43">
        <v>7</v>
      </c>
      <c r="O88" s="43">
        <v>18</v>
      </c>
      <c r="P88" s="43">
        <v>1</v>
      </c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  <c r="XDL88" s="17"/>
      <c r="XDM88" s="17"/>
      <c r="XDN88" s="17"/>
      <c r="XDO88" s="17"/>
      <c r="XDP88" s="17"/>
      <c r="XDQ88" s="17"/>
      <c r="XDR88" s="17"/>
      <c r="XDS88" s="17"/>
      <c r="XDT88" s="17"/>
      <c r="XDU88" s="17"/>
      <c r="XDV88" s="17"/>
      <c r="XDW88" s="17"/>
      <c r="XDX88" s="17"/>
      <c r="XDY88" s="17"/>
      <c r="XDZ88" s="17"/>
      <c r="XEA88" s="17"/>
      <c r="XEB88" s="17"/>
      <c r="XEC88" s="17"/>
      <c r="XED88" s="17"/>
      <c r="XEE88" s="17"/>
      <c r="XEF88" s="17"/>
      <c r="XEG88" s="17"/>
      <c r="XEH88" s="17"/>
      <c r="XEI88" s="17"/>
      <c r="XEJ88" s="17"/>
      <c r="XEK88" s="17"/>
      <c r="XEL88" s="17"/>
      <c r="XEM88" s="17"/>
      <c r="XEN88" s="17"/>
      <c r="XEO88" s="17"/>
      <c r="XEP88" s="17"/>
      <c r="XEQ88" s="17"/>
      <c r="XER88" s="17"/>
      <c r="XES88" s="17"/>
      <c r="XET88" s="17"/>
      <c r="XEU88" s="17"/>
      <c r="XEV88" s="17"/>
      <c r="XEW88" s="17"/>
      <c r="XEX88" s="17"/>
      <c r="XEY88" s="17"/>
      <c r="XEZ88" s="17"/>
      <c r="XFA88" s="17"/>
      <c r="XFB88" s="17"/>
      <c r="XFC88" s="17"/>
      <c r="XFD88" s="18"/>
    </row>
    <row r="89" spans="1:4054 13934:16384" x14ac:dyDescent="0.25">
      <c r="A89" s="93"/>
      <c r="B89" s="36" t="s">
        <v>34</v>
      </c>
      <c r="C89" s="90" t="s">
        <v>82</v>
      </c>
      <c r="D89" s="36">
        <v>100</v>
      </c>
      <c r="E89" s="43">
        <v>0.4</v>
      </c>
      <c r="F89" s="43">
        <f t="shared" ref="F89:P89" si="38">BE89*100/100</f>
        <v>0.4</v>
      </c>
      <c r="G89" s="43">
        <f t="shared" si="38"/>
        <v>9.8000000000000007</v>
      </c>
      <c r="H89" s="43">
        <f t="shared" si="38"/>
        <v>47</v>
      </c>
      <c r="I89" s="43">
        <f t="shared" si="38"/>
        <v>0</v>
      </c>
      <c r="J89" s="43">
        <f t="shared" si="38"/>
        <v>0.03</v>
      </c>
      <c r="K89" s="43">
        <f t="shared" si="38"/>
        <v>0.02</v>
      </c>
      <c r="L89" s="43">
        <f t="shared" si="38"/>
        <v>10</v>
      </c>
      <c r="M89" s="43">
        <f t="shared" si="38"/>
        <v>16</v>
      </c>
      <c r="N89" s="43">
        <f t="shared" si="38"/>
        <v>9</v>
      </c>
      <c r="O89" s="43">
        <f t="shared" si="38"/>
        <v>11</v>
      </c>
      <c r="P89" s="43">
        <f t="shared" si="38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/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3934:16384" ht="15.75" x14ac:dyDescent="0.25">
      <c r="A90" s="8" t="s">
        <v>100</v>
      </c>
      <c r="B90" s="8"/>
      <c r="C90" s="8"/>
      <c r="D90" s="48">
        <f>SUM(D81:D89)</f>
        <v>1230</v>
      </c>
      <c r="E90" s="66"/>
      <c r="F90" s="66"/>
      <c r="G90" s="66"/>
      <c r="H90" s="66"/>
      <c r="I90" s="66"/>
      <c r="J90" s="67"/>
      <c r="K90" s="67"/>
      <c r="L90" s="66"/>
      <c r="M90" s="66"/>
      <c r="N90" s="66"/>
      <c r="O90" s="66"/>
      <c r="P90" s="66"/>
    </row>
    <row r="91" spans="1:4054 13934:16384" ht="13.7" customHeight="1" x14ac:dyDescent="0.25">
      <c r="A91" s="7" t="s">
        <v>76</v>
      </c>
      <c r="B91" s="7"/>
      <c r="C91" s="7"/>
      <c r="D91" s="7"/>
      <c r="E91" s="49">
        <f t="shared" ref="E91:P91" si="39">SUM(E81:E90)</f>
        <v>29.82</v>
      </c>
      <c r="F91" s="49">
        <f t="shared" si="39"/>
        <v>36.075000000000003</v>
      </c>
      <c r="G91" s="49">
        <f t="shared" si="39"/>
        <v>124.833</v>
      </c>
      <c r="H91" s="49">
        <f t="shared" si="39"/>
        <v>871.36000000000013</v>
      </c>
      <c r="I91" s="49">
        <f t="shared" si="39"/>
        <v>176.71</v>
      </c>
      <c r="J91" s="49">
        <f t="shared" si="39"/>
        <v>12.751999999999999</v>
      </c>
      <c r="K91" s="49">
        <f t="shared" si="39"/>
        <v>24.654</v>
      </c>
      <c r="L91" s="49">
        <f t="shared" si="39"/>
        <v>42.335000000000001</v>
      </c>
      <c r="M91" s="49">
        <f t="shared" si="39"/>
        <v>421.82299999999998</v>
      </c>
      <c r="N91" s="49">
        <f t="shared" si="39"/>
        <v>142.72499999999999</v>
      </c>
      <c r="O91" s="49">
        <f t="shared" si="39"/>
        <v>321.82400000000001</v>
      </c>
      <c r="P91" s="49">
        <f t="shared" si="39"/>
        <v>23.920999999999999</v>
      </c>
    </row>
    <row r="92" spans="1:4054 13934:16384" ht="13.7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</row>
    <row r="93" spans="1:4054 13934:16384" s="17" customFormat="1" ht="15" customHeight="1" x14ac:dyDescent="0.25">
      <c r="A93" s="5" t="s">
        <v>52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XFD93" s="18"/>
    </row>
    <row r="94" spans="1:4054 13934:16384" s="17" customFormat="1" x14ac:dyDescent="0.25">
      <c r="A94" s="5"/>
      <c r="B94" s="32" t="s">
        <v>29</v>
      </c>
      <c r="C94" s="33" t="s">
        <v>101</v>
      </c>
      <c r="D94" s="32">
        <v>50</v>
      </c>
      <c r="E94" s="35">
        <v>3.02</v>
      </c>
      <c r="F94" s="35">
        <f>BE94*50/30</f>
        <v>5</v>
      </c>
      <c r="G94" s="35">
        <f>BF94*50/30</f>
        <v>37</v>
      </c>
      <c r="H94" s="35">
        <f>BG94*50/30</f>
        <v>205</v>
      </c>
      <c r="I94" s="35">
        <f>BH94*50/30</f>
        <v>0</v>
      </c>
      <c r="J94" s="35">
        <v>2.1999999999999999E-2</v>
      </c>
      <c r="K94" s="35">
        <f>BJ94*50/30</f>
        <v>0</v>
      </c>
      <c r="L94" s="35">
        <f>BK94*50/30</f>
        <v>0</v>
      </c>
      <c r="M94" s="35">
        <f>BL94*50/30</f>
        <v>14.499999999999998</v>
      </c>
      <c r="N94" s="35">
        <f>BM94*50/30</f>
        <v>10</v>
      </c>
      <c r="O94" s="35">
        <f>BN94*50/30</f>
        <v>45</v>
      </c>
      <c r="P94" s="35">
        <v>1.02</v>
      </c>
      <c r="Q94" s="16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D94" s="35"/>
      <c r="BE94" s="35">
        <v>3</v>
      </c>
      <c r="BF94" s="35">
        <v>22.2</v>
      </c>
      <c r="BG94" s="35">
        <v>123</v>
      </c>
      <c r="BH94" s="35"/>
      <c r="BI94" s="35">
        <v>1.2999999999999999E-2</v>
      </c>
      <c r="BJ94" s="35"/>
      <c r="BK94" s="35"/>
      <c r="BL94" s="35">
        <v>8.6999999999999993</v>
      </c>
      <c r="BM94" s="35">
        <v>6</v>
      </c>
      <c r="BN94" s="35">
        <v>27</v>
      </c>
      <c r="BO94" s="35">
        <v>0.61</v>
      </c>
      <c r="XFD94" s="18"/>
    </row>
    <row r="95" spans="1:4054 13934:16384" x14ac:dyDescent="0.25">
      <c r="A95" s="5"/>
      <c r="B95" s="36" t="s">
        <v>29</v>
      </c>
      <c r="C95" s="42" t="s">
        <v>64</v>
      </c>
      <c r="D95" s="36">
        <v>150</v>
      </c>
      <c r="E95" s="43">
        <f t="shared" ref="E95:P95" si="40">Q95*150/125</f>
        <v>4.2</v>
      </c>
      <c r="F95" s="43">
        <f t="shared" si="40"/>
        <v>3.7559999999999998</v>
      </c>
      <c r="G95" s="43">
        <f t="shared" si="40"/>
        <v>16.655999999999999</v>
      </c>
      <c r="H95" s="43">
        <f t="shared" si="40"/>
        <v>117</v>
      </c>
      <c r="I95" s="43">
        <f t="shared" si="40"/>
        <v>15</v>
      </c>
      <c r="J95" s="43">
        <f t="shared" si="40"/>
        <v>4.8000000000000001E-2</v>
      </c>
      <c r="K95" s="43">
        <f t="shared" si="40"/>
        <v>0</v>
      </c>
      <c r="L95" s="43">
        <f t="shared" si="40"/>
        <v>0.9</v>
      </c>
      <c r="M95" s="43">
        <f t="shared" si="40"/>
        <v>186</v>
      </c>
      <c r="N95" s="43">
        <f t="shared" si="40"/>
        <v>22.5</v>
      </c>
      <c r="O95" s="43">
        <f t="shared" si="40"/>
        <v>142.5</v>
      </c>
      <c r="P95" s="43">
        <f t="shared" si="40"/>
        <v>0.156</v>
      </c>
      <c r="Q95" s="81">
        <v>3.5</v>
      </c>
      <c r="R95" s="81">
        <v>3.13</v>
      </c>
      <c r="S95" s="81">
        <v>13.88</v>
      </c>
      <c r="T95" s="81">
        <v>97.5</v>
      </c>
      <c r="U95" s="81">
        <v>12.5</v>
      </c>
      <c r="V95" s="27">
        <v>0.04</v>
      </c>
      <c r="W95" s="27"/>
      <c r="X95" s="81">
        <v>0.75</v>
      </c>
      <c r="Y95" s="81">
        <v>155</v>
      </c>
      <c r="Z95" s="81">
        <v>18.75</v>
      </c>
      <c r="AA95" s="81">
        <v>118.75</v>
      </c>
      <c r="AB95" s="81">
        <v>0.13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TOX95" s="16"/>
      <c r="TOY95" s="16"/>
      <c r="TOZ95" s="16"/>
      <c r="TPA95" s="16"/>
      <c r="TPB95" s="16"/>
      <c r="TPC95" s="16"/>
      <c r="TPD95" s="16"/>
      <c r="TPE95" s="16"/>
      <c r="TPF95" s="16"/>
      <c r="TPG95" s="16"/>
      <c r="TPH95" s="16"/>
      <c r="TPI95" s="16"/>
      <c r="TPJ95" s="16"/>
      <c r="TPK95" s="16"/>
      <c r="TPL95" s="16"/>
      <c r="TPM95" s="16"/>
      <c r="TPN95" s="16"/>
      <c r="TPO95" s="16"/>
      <c r="TPP95" s="16"/>
      <c r="TPQ95" s="16"/>
      <c r="TPR95" s="16"/>
      <c r="TPS95" s="16"/>
      <c r="TPT95" s="16"/>
      <c r="TPU95" s="16"/>
      <c r="TPV95" s="16"/>
      <c r="TPW95" s="16"/>
      <c r="TPX95" s="16"/>
      <c r="TPY95" s="16"/>
      <c r="TPZ95" s="16"/>
      <c r="TQA95" s="16"/>
      <c r="TQB95" s="16"/>
      <c r="TQC95" s="16"/>
      <c r="TQD95" s="16"/>
      <c r="TQE95" s="16"/>
      <c r="TQF95" s="16"/>
      <c r="TQG95" s="16"/>
      <c r="TQH95" s="16"/>
      <c r="TQI95" s="16"/>
      <c r="TQJ95" s="16"/>
      <c r="TQK95" s="16"/>
      <c r="TQL95" s="16"/>
      <c r="TQM95" s="16"/>
      <c r="TQN95" s="16"/>
      <c r="TQO95" s="16"/>
      <c r="TQP95" s="16"/>
      <c r="TQQ95" s="16"/>
      <c r="TQR95" s="16"/>
      <c r="TQS95" s="16"/>
      <c r="TQT95" s="16"/>
      <c r="TQU95" s="16"/>
      <c r="TQV95" s="16"/>
      <c r="TQW95" s="16"/>
      <c r="TQX95" s="16"/>
      <c r="TQY95" s="16"/>
      <c r="TQZ95" s="16"/>
      <c r="TRA95" s="16"/>
      <c r="TRB95" s="16"/>
      <c r="TRC95" s="16"/>
      <c r="TRD95" s="16"/>
      <c r="TRE95" s="16"/>
      <c r="TRF95" s="16"/>
      <c r="TRG95" s="16"/>
      <c r="TRH95" s="16"/>
      <c r="TRI95" s="16"/>
      <c r="TRJ95" s="16"/>
      <c r="TRK95" s="16"/>
      <c r="TRL95" s="16"/>
      <c r="TRM95" s="16"/>
      <c r="TRN95" s="16"/>
      <c r="TRO95" s="16"/>
      <c r="TRP95" s="16"/>
      <c r="TRQ95" s="16"/>
      <c r="TRR95" s="16"/>
      <c r="TRS95" s="16"/>
      <c r="TRT95" s="16"/>
      <c r="TRU95" s="16"/>
      <c r="TRV95" s="16"/>
      <c r="TRW95" s="16"/>
      <c r="TRX95" s="16"/>
      <c r="TRY95" s="16"/>
      <c r="TRZ95" s="16"/>
      <c r="TSA95" s="16"/>
      <c r="TSB95" s="16"/>
      <c r="TSC95" s="16"/>
      <c r="TSD95" s="16"/>
      <c r="TSE95" s="16"/>
      <c r="TSF95" s="16"/>
      <c r="TSG95" s="16"/>
      <c r="TSH95" s="16"/>
      <c r="TSI95" s="16"/>
      <c r="TSJ95" s="16"/>
      <c r="TSK95" s="16"/>
      <c r="TSL95" s="16"/>
      <c r="TSM95" s="16"/>
      <c r="TSN95" s="16"/>
      <c r="TSO95" s="16"/>
      <c r="TSP95" s="16"/>
      <c r="TSQ95" s="16"/>
      <c r="TSR95" s="16"/>
      <c r="TSS95" s="16"/>
      <c r="TST95" s="16"/>
      <c r="TSU95" s="16"/>
      <c r="TSV95" s="16"/>
      <c r="TSW95" s="16"/>
      <c r="TSX95" s="16"/>
      <c r="TSY95" s="16"/>
      <c r="TSZ95" s="16"/>
      <c r="TTA95" s="16"/>
      <c r="TTB95" s="16"/>
      <c r="TTC95" s="16"/>
      <c r="TTD95" s="16"/>
      <c r="TTE95" s="16"/>
      <c r="TTF95" s="16"/>
      <c r="TTG95" s="16"/>
      <c r="TTH95" s="16"/>
      <c r="TTI95" s="16"/>
      <c r="TTJ95" s="16"/>
      <c r="TTK95" s="16"/>
      <c r="TTL95" s="16"/>
      <c r="TTM95" s="16"/>
      <c r="TTN95" s="16"/>
      <c r="TTO95" s="16"/>
      <c r="TTP95" s="16"/>
      <c r="TTQ95" s="16"/>
      <c r="TTR95" s="16"/>
      <c r="TTS95" s="16"/>
      <c r="TTT95" s="16"/>
      <c r="TTU95" s="16"/>
      <c r="TTV95" s="16"/>
      <c r="TTW95" s="16"/>
      <c r="TTX95" s="16"/>
      <c r="TTY95" s="16"/>
      <c r="TTZ95" s="16"/>
      <c r="TUA95" s="16"/>
      <c r="TUB95" s="16"/>
      <c r="TUC95" s="16"/>
      <c r="TUD95" s="16"/>
      <c r="TUE95" s="16"/>
      <c r="TUF95" s="16"/>
      <c r="TUG95" s="16"/>
      <c r="TUH95" s="16"/>
      <c r="TUI95" s="16"/>
      <c r="TUJ95" s="16"/>
      <c r="TUK95" s="16"/>
      <c r="TUL95" s="16"/>
      <c r="TUM95" s="16"/>
      <c r="TUN95" s="16"/>
      <c r="TUO95" s="16"/>
      <c r="TUP95" s="16"/>
      <c r="TUQ95" s="16"/>
      <c r="TUR95" s="16"/>
      <c r="TUS95" s="16"/>
      <c r="TUT95" s="16"/>
      <c r="TUU95" s="16"/>
      <c r="TUV95" s="16"/>
      <c r="TUW95" s="16"/>
      <c r="TUX95" s="16"/>
      <c r="TUY95" s="16"/>
      <c r="TUZ95" s="16"/>
      <c r="TVA95" s="16"/>
      <c r="TVB95" s="16"/>
      <c r="TVC95" s="16"/>
      <c r="TVD95" s="16"/>
      <c r="TVE95" s="16"/>
      <c r="TVF95" s="16"/>
      <c r="TVG95" s="16"/>
      <c r="TVH95" s="16"/>
      <c r="TVI95" s="16"/>
      <c r="TVJ95" s="16"/>
      <c r="TVK95" s="16"/>
      <c r="TVL95" s="16"/>
      <c r="TVM95" s="16"/>
      <c r="TVN95" s="16"/>
      <c r="TVO95" s="16"/>
      <c r="TVP95" s="16"/>
      <c r="TVQ95" s="16"/>
      <c r="TVR95" s="16"/>
      <c r="TVS95" s="16"/>
      <c r="TVT95" s="16"/>
      <c r="TVU95" s="16"/>
      <c r="TVV95" s="16"/>
      <c r="TVW95" s="16"/>
      <c r="TVX95" s="16"/>
      <c r="TVY95" s="16"/>
      <c r="TVZ95" s="16"/>
      <c r="TWA95" s="16"/>
      <c r="TWB95" s="16"/>
      <c r="TWC95" s="16"/>
      <c r="TWD95" s="16"/>
      <c r="TWE95" s="16"/>
      <c r="TWF95" s="16"/>
      <c r="TWG95" s="16"/>
      <c r="TWH95" s="16"/>
      <c r="TWI95" s="16"/>
      <c r="TWJ95" s="16"/>
      <c r="TWK95" s="16"/>
      <c r="TWL95" s="16"/>
      <c r="TWM95" s="16"/>
      <c r="TWN95" s="16"/>
      <c r="TWO95" s="16"/>
      <c r="TWP95" s="16"/>
      <c r="TWQ95" s="16"/>
      <c r="TWR95" s="16"/>
      <c r="TWS95" s="16"/>
      <c r="TWT95" s="16"/>
      <c r="TWU95" s="16"/>
      <c r="TWV95" s="16"/>
      <c r="TWW95" s="16"/>
      <c r="TWX95" s="16"/>
      <c r="TWY95" s="16"/>
      <c r="TWZ95" s="16"/>
      <c r="TXA95" s="16"/>
      <c r="TXB95" s="16"/>
      <c r="TXC95" s="16"/>
      <c r="TXD95" s="16"/>
      <c r="TXE95" s="16"/>
      <c r="TXF95" s="16"/>
      <c r="TXG95" s="16"/>
      <c r="TXH95" s="16"/>
      <c r="TXI95" s="16"/>
      <c r="TXJ95" s="16"/>
      <c r="TXK95" s="16"/>
      <c r="TXL95" s="16"/>
      <c r="TXM95" s="16"/>
      <c r="TXN95" s="16"/>
      <c r="TXO95" s="16"/>
      <c r="TXP95" s="16"/>
      <c r="TXQ95" s="16"/>
      <c r="TXR95" s="16"/>
      <c r="TXS95" s="16"/>
      <c r="TXT95" s="16"/>
      <c r="TXU95" s="16"/>
      <c r="TXV95" s="16"/>
      <c r="TXW95" s="16"/>
      <c r="TXX95" s="16"/>
      <c r="TXY95" s="16"/>
      <c r="TXZ95" s="16"/>
      <c r="TYA95" s="16"/>
      <c r="TYB95" s="16"/>
      <c r="TYC95" s="16"/>
      <c r="TYD95" s="16"/>
      <c r="TYE95" s="16"/>
      <c r="TYF95" s="16"/>
      <c r="TYG95" s="16"/>
      <c r="TYH95" s="16"/>
      <c r="TYI95" s="16"/>
      <c r="TYJ95" s="16"/>
      <c r="TYK95" s="16"/>
      <c r="TYL95" s="16"/>
      <c r="TYM95" s="16"/>
      <c r="TYN95" s="16"/>
      <c r="TYO95" s="16"/>
      <c r="TYP95" s="16"/>
      <c r="TYQ95" s="16"/>
      <c r="TYR95" s="16"/>
      <c r="TYS95" s="16"/>
      <c r="TYT95" s="16"/>
      <c r="TYU95" s="16"/>
      <c r="TYV95" s="16"/>
      <c r="TYW95" s="16"/>
      <c r="TYX95" s="16"/>
      <c r="TYY95" s="16"/>
      <c r="TYZ95" s="16"/>
      <c r="TZA95" s="16"/>
      <c r="TZB95" s="16"/>
      <c r="TZC95" s="16"/>
      <c r="TZD95" s="16"/>
      <c r="TZE95" s="16"/>
      <c r="TZF95" s="16"/>
      <c r="TZG95" s="16"/>
      <c r="TZH95" s="16"/>
      <c r="TZI95" s="16"/>
      <c r="TZJ95" s="16"/>
      <c r="TZK95" s="16"/>
      <c r="TZL95" s="16"/>
      <c r="TZM95" s="16"/>
      <c r="TZN95" s="16"/>
      <c r="TZO95" s="16"/>
      <c r="TZP95" s="16"/>
      <c r="TZQ95" s="16"/>
      <c r="TZR95" s="16"/>
      <c r="TZS95" s="16"/>
      <c r="TZT95" s="16"/>
      <c r="TZU95" s="16"/>
      <c r="TZV95" s="16"/>
      <c r="TZW95" s="16"/>
      <c r="TZX95" s="16"/>
      <c r="TZY95" s="16"/>
      <c r="TZZ95" s="16"/>
      <c r="UAA95" s="16"/>
      <c r="UAB95" s="16"/>
      <c r="UAC95" s="16"/>
      <c r="UAD95" s="16"/>
      <c r="UAE95" s="16"/>
      <c r="UAF95" s="16"/>
      <c r="UAG95" s="16"/>
      <c r="UAH95" s="16"/>
      <c r="UAI95" s="16"/>
      <c r="UAJ95" s="16"/>
      <c r="UAK95" s="16"/>
      <c r="UAL95" s="16"/>
      <c r="UAM95" s="16"/>
      <c r="UAN95" s="16"/>
      <c r="UAO95" s="16"/>
      <c r="UAP95" s="16"/>
      <c r="UAQ95" s="16"/>
      <c r="UAR95" s="16"/>
      <c r="UAS95" s="16"/>
      <c r="UAT95" s="16"/>
      <c r="UAU95" s="16"/>
      <c r="UAV95" s="16"/>
      <c r="UAW95" s="16"/>
      <c r="UAX95" s="16"/>
      <c r="UAY95" s="16"/>
      <c r="UAZ95" s="16"/>
      <c r="UBA95" s="16"/>
      <c r="UBB95" s="16"/>
      <c r="UBC95" s="16"/>
      <c r="UBD95" s="16"/>
      <c r="UBE95" s="16"/>
      <c r="UBF95" s="16"/>
      <c r="UBG95" s="16"/>
      <c r="UBH95" s="16"/>
      <c r="UBI95" s="16"/>
      <c r="UBJ95" s="16"/>
      <c r="UBK95" s="16"/>
      <c r="UBL95" s="16"/>
      <c r="UBM95" s="16"/>
      <c r="UBN95" s="16"/>
      <c r="UBO95" s="16"/>
      <c r="UBP95" s="16"/>
      <c r="UBQ95" s="16"/>
      <c r="UBR95" s="16"/>
      <c r="UBS95" s="16"/>
      <c r="UBT95" s="16"/>
      <c r="UBU95" s="16"/>
      <c r="UBV95" s="16"/>
      <c r="UBW95" s="16"/>
      <c r="UBX95" s="16"/>
      <c r="UBY95" s="16"/>
      <c r="UBZ95" s="16"/>
      <c r="UCA95" s="16"/>
      <c r="UCB95" s="16"/>
      <c r="UCC95" s="16"/>
      <c r="UCD95" s="16"/>
      <c r="UCE95" s="16"/>
      <c r="UCF95" s="16"/>
      <c r="UCG95" s="16"/>
      <c r="UCH95" s="16"/>
      <c r="UCI95" s="16"/>
      <c r="UCJ95" s="16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</row>
    <row r="96" spans="1:4054 13934:16384" x14ac:dyDescent="0.25">
      <c r="A96" s="5"/>
      <c r="B96" s="36" t="s">
        <v>74</v>
      </c>
      <c r="C96" s="42" t="s">
        <v>75</v>
      </c>
      <c r="D96" s="36">
        <v>150</v>
      </c>
      <c r="E96" s="43">
        <v>1.35</v>
      </c>
      <c r="F96" s="43">
        <f t="shared" ref="F96:P96" si="41">BE96*150/100</f>
        <v>0.3</v>
      </c>
      <c r="G96" s="43">
        <f t="shared" si="41"/>
        <v>12.15</v>
      </c>
      <c r="H96" s="43">
        <f t="shared" si="41"/>
        <v>64.5</v>
      </c>
      <c r="I96" s="43">
        <f t="shared" si="41"/>
        <v>0</v>
      </c>
      <c r="J96" s="43">
        <f t="shared" si="41"/>
        <v>0.06</v>
      </c>
      <c r="K96" s="43">
        <f t="shared" si="41"/>
        <v>4.4999999999999998E-2</v>
      </c>
      <c r="L96" s="43">
        <f t="shared" si="41"/>
        <v>90</v>
      </c>
      <c r="M96" s="43">
        <f t="shared" si="41"/>
        <v>51</v>
      </c>
      <c r="N96" s="43">
        <f t="shared" si="41"/>
        <v>30</v>
      </c>
      <c r="O96" s="43">
        <f t="shared" si="41"/>
        <v>34.5</v>
      </c>
      <c r="P96" s="43">
        <f t="shared" si="41"/>
        <v>0.45</v>
      </c>
      <c r="BD96" s="43"/>
      <c r="BE96" s="43">
        <v>0.2</v>
      </c>
      <c r="BF96" s="43">
        <v>8.1</v>
      </c>
      <c r="BG96" s="43">
        <v>43</v>
      </c>
      <c r="BH96" s="46"/>
      <c r="BI96" s="36">
        <v>0.04</v>
      </c>
      <c r="BJ96" s="36">
        <v>0.03</v>
      </c>
      <c r="BK96" s="43">
        <v>60</v>
      </c>
      <c r="BL96" s="43">
        <v>34</v>
      </c>
      <c r="BM96" s="43">
        <v>20</v>
      </c>
      <c r="BN96" s="43">
        <v>23</v>
      </c>
      <c r="BO96" s="43">
        <v>0.3</v>
      </c>
    </row>
    <row r="97" spans="1:67 16303:16384" s="17" customFormat="1" x14ac:dyDescent="0.25">
      <c r="A97" s="8" t="s">
        <v>57</v>
      </c>
      <c r="B97" s="8"/>
      <c r="C97" s="8"/>
      <c r="D97" s="75">
        <f>SUM(D94:D96)</f>
        <v>350</v>
      </c>
      <c r="E97" s="76"/>
      <c r="F97" s="76"/>
      <c r="G97" s="76"/>
      <c r="H97" s="76"/>
      <c r="I97" s="76"/>
      <c r="J97" s="75"/>
      <c r="K97" s="75"/>
      <c r="L97" s="76"/>
      <c r="M97" s="76"/>
      <c r="N97" s="76"/>
      <c r="O97" s="76"/>
      <c r="P97" s="76"/>
      <c r="Q97" s="16"/>
      <c r="XFD97" s="18"/>
    </row>
    <row r="98" spans="1:67 16303:16384" s="17" customFormat="1" x14ac:dyDescent="0.25">
      <c r="A98" s="7" t="s">
        <v>102</v>
      </c>
      <c r="B98" s="7"/>
      <c r="C98" s="7"/>
      <c r="D98" s="7"/>
      <c r="E98" s="76">
        <f t="shared" ref="E98:P98" si="42">SUM(E94:E97)</f>
        <v>8.57</v>
      </c>
      <c r="F98" s="76">
        <f t="shared" si="42"/>
        <v>9.0560000000000009</v>
      </c>
      <c r="G98" s="76">
        <f t="shared" si="42"/>
        <v>65.805999999999997</v>
      </c>
      <c r="H98" s="76">
        <f t="shared" si="42"/>
        <v>386.5</v>
      </c>
      <c r="I98" s="76">
        <f t="shared" si="42"/>
        <v>15</v>
      </c>
      <c r="J98" s="76">
        <f t="shared" si="42"/>
        <v>0.13</v>
      </c>
      <c r="K98" s="76">
        <f t="shared" si="42"/>
        <v>4.4999999999999998E-2</v>
      </c>
      <c r="L98" s="76">
        <f t="shared" si="42"/>
        <v>90.9</v>
      </c>
      <c r="M98" s="76">
        <f t="shared" si="42"/>
        <v>251.5</v>
      </c>
      <c r="N98" s="76">
        <f t="shared" si="42"/>
        <v>62.5</v>
      </c>
      <c r="O98" s="76">
        <f t="shared" si="42"/>
        <v>222</v>
      </c>
      <c r="P98" s="76">
        <f t="shared" si="42"/>
        <v>1.6259999999999999</v>
      </c>
      <c r="Q98" s="16"/>
      <c r="XFD98" s="18"/>
    </row>
    <row r="99" spans="1:67 16303:16384" ht="13.7" customHeight="1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</row>
    <row r="100" spans="1:67 16303:16384" ht="12.75" customHeight="1" x14ac:dyDescent="0.25">
      <c r="A100" s="14" t="s">
        <v>0</v>
      </c>
      <c r="B100" s="14" t="s">
        <v>1</v>
      </c>
      <c r="C100" s="13" t="s">
        <v>2</v>
      </c>
      <c r="D100" s="14" t="s">
        <v>3</v>
      </c>
      <c r="E100" s="12" t="s">
        <v>4</v>
      </c>
      <c r="F100" s="12"/>
      <c r="G100" s="12"/>
      <c r="H100" s="3" t="s">
        <v>5</v>
      </c>
      <c r="I100" s="12" t="s">
        <v>6</v>
      </c>
      <c r="J100" s="12"/>
      <c r="K100" s="12"/>
      <c r="L100" s="12"/>
      <c r="M100" s="12" t="s">
        <v>7</v>
      </c>
      <c r="N100" s="12"/>
      <c r="O100" s="12"/>
      <c r="P100" s="12"/>
    </row>
    <row r="101" spans="1:67 16303:16384" x14ac:dyDescent="0.25">
      <c r="A101" s="14"/>
      <c r="B101" s="14"/>
      <c r="C101" s="13"/>
      <c r="D101" s="14"/>
      <c r="E101" s="12"/>
      <c r="F101" s="12"/>
      <c r="G101" s="12"/>
      <c r="H101" s="3"/>
      <c r="I101" s="12"/>
      <c r="J101" s="12"/>
      <c r="K101" s="12"/>
      <c r="L101" s="12"/>
      <c r="M101" s="12"/>
      <c r="N101" s="12"/>
      <c r="O101" s="12"/>
      <c r="P101" s="12"/>
    </row>
    <row r="102" spans="1:67 16303:16384" ht="61.35" customHeight="1" x14ac:dyDescent="0.25">
      <c r="A102" s="14"/>
      <c r="B102" s="14"/>
      <c r="C102" s="13"/>
      <c r="D102" s="14"/>
      <c r="E102" s="20" t="s">
        <v>8</v>
      </c>
      <c r="F102" s="20" t="s">
        <v>9</v>
      </c>
      <c r="G102" s="20" t="s">
        <v>10</v>
      </c>
      <c r="H102" s="3"/>
      <c r="I102" s="24" t="s">
        <v>11</v>
      </c>
      <c r="J102" s="24" t="s">
        <v>12</v>
      </c>
      <c r="K102" s="24" t="s">
        <v>13</v>
      </c>
      <c r="L102" s="24" t="s">
        <v>14</v>
      </c>
      <c r="M102" s="20" t="s">
        <v>15</v>
      </c>
      <c r="N102" s="20" t="s">
        <v>16</v>
      </c>
      <c r="O102" s="20" t="s">
        <v>17</v>
      </c>
      <c r="P102" s="20" t="s">
        <v>18</v>
      </c>
    </row>
    <row r="103" spans="1:67 16303:16384" ht="18.75" x14ac:dyDescent="0.25">
      <c r="A103" s="159" t="s">
        <v>103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</row>
    <row r="104" spans="1:67 16303:16384" ht="15" customHeight="1" x14ac:dyDescent="0.25">
      <c r="A104" s="160" t="s">
        <v>20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</row>
    <row r="105" spans="1:67 16303:16384" x14ac:dyDescent="0.25">
      <c r="A105" s="160"/>
      <c r="B105" s="36" t="s">
        <v>104</v>
      </c>
      <c r="C105" s="42" t="s">
        <v>105</v>
      </c>
      <c r="D105" s="36">
        <v>100</v>
      </c>
      <c r="E105" s="43">
        <v>1.57</v>
      </c>
      <c r="F105" s="43">
        <v>6.02</v>
      </c>
      <c r="G105" s="43">
        <v>8.7899999999999991</v>
      </c>
      <c r="H105" s="43">
        <v>95</v>
      </c>
      <c r="I105" s="43">
        <f>-J4</f>
        <v>0</v>
      </c>
      <c r="J105" s="43">
        <v>0.05</v>
      </c>
      <c r="K105" s="43">
        <v>0.05</v>
      </c>
      <c r="L105" s="43">
        <v>32.9</v>
      </c>
      <c r="M105" s="43">
        <v>31.96</v>
      </c>
      <c r="N105" s="43">
        <v>16.63</v>
      </c>
      <c r="O105" s="43">
        <v>33.86</v>
      </c>
      <c r="P105" s="43">
        <v>0.56999999999999995</v>
      </c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BD105" s="43"/>
      <c r="BE105" s="43">
        <v>9.3800000000000008</v>
      </c>
      <c r="BF105" s="43">
        <v>7.19</v>
      </c>
      <c r="BG105" s="43">
        <v>131</v>
      </c>
      <c r="BH105" s="43">
        <v>38.5</v>
      </c>
      <c r="BI105" s="43">
        <v>0.02</v>
      </c>
      <c r="BJ105" s="43">
        <v>7.0000000000000007E-2</v>
      </c>
      <c r="BK105" s="43">
        <v>5.77</v>
      </c>
      <c r="BL105" s="43">
        <v>161.69999999999999</v>
      </c>
      <c r="BM105" s="43">
        <v>22.98</v>
      </c>
      <c r="BN105" s="43">
        <v>1.28</v>
      </c>
      <c r="BO105" s="43">
        <v>1.28</v>
      </c>
    </row>
    <row r="106" spans="1:67 16303:16384" s="15" customFormat="1" x14ac:dyDescent="0.25">
      <c r="A106" s="160"/>
      <c r="B106" s="36" t="s">
        <v>106</v>
      </c>
      <c r="C106" s="27" t="s">
        <v>107</v>
      </c>
      <c r="D106" s="36">
        <v>100</v>
      </c>
      <c r="E106" s="43">
        <v>6.23</v>
      </c>
      <c r="F106" s="43">
        <v>6.41</v>
      </c>
      <c r="G106" s="43">
        <v>3.86</v>
      </c>
      <c r="H106" s="43">
        <v>93.33</v>
      </c>
      <c r="I106" s="43">
        <v>0</v>
      </c>
      <c r="J106" s="43">
        <v>7.0000000000000007E-2</v>
      </c>
      <c r="K106" s="43">
        <v>0.06</v>
      </c>
      <c r="L106" s="43">
        <v>4.74</v>
      </c>
      <c r="M106" s="43">
        <v>27.66</v>
      </c>
      <c r="N106" s="43">
        <v>29.77</v>
      </c>
      <c r="O106" s="43">
        <v>148.84</v>
      </c>
      <c r="P106" s="43">
        <v>0.63</v>
      </c>
      <c r="BD106" s="43"/>
      <c r="BE106" s="43">
        <v>3.07</v>
      </c>
      <c r="BF106" s="43">
        <v>3.47</v>
      </c>
      <c r="BG106" s="43">
        <v>84</v>
      </c>
      <c r="BH106" s="43"/>
      <c r="BI106" s="43">
        <v>0.06</v>
      </c>
      <c r="BJ106" s="43">
        <v>0.05</v>
      </c>
      <c r="BK106" s="43">
        <v>4.2699999999999996</v>
      </c>
      <c r="BL106" s="43">
        <v>24.89</v>
      </c>
      <c r="BM106" s="43">
        <v>26.79</v>
      </c>
      <c r="BN106" s="43">
        <v>133.96</v>
      </c>
      <c r="BO106" s="43">
        <v>0.56999999999999995</v>
      </c>
      <c r="XFD106" s="18"/>
    </row>
    <row r="107" spans="1:67 16303:16384" x14ac:dyDescent="0.25">
      <c r="A107" s="160"/>
      <c r="B107" s="36" t="s">
        <v>108</v>
      </c>
      <c r="C107" s="42" t="s">
        <v>109</v>
      </c>
      <c r="D107" s="36">
        <v>180</v>
      </c>
      <c r="E107" s="43">
        <v>4.37</v>
      </c>
      <c r="F107" s="43">
        <v>5.16</v>
      </c>
      <c r="G107" s="43">
        <v>44</v>
      </c>
      <c r="H107" s="43">
        <v>239.94</v>
      </c>
      <c r="I107" s="43">
        <v>22.08</v>
      </c>
      <c r="J107" s="43">
        <v>0.02</v>
      </c>
      <c r="K107" s="43">
        <f>BJ107*180/100</f>
        <v>1.8000000000000002E-2</v>
      </c>
      <c r="L107" s="43">
        <f>BK107*180/100</f>
        <v>0</v>
      </c>
      <c r="M107" s="43">
        <f>BL107*180/100</f>
        <v>2.8980000000000001</v>
      </c>
      <c r="N107" s="43">
        <f>BM107*180/100</f>
        <v>22.805999999999997</v>
      </c>
      <c r="O107" s="43">
        <f>BN107*180/100</f>
        <v>72.72</v>
      </c>
      <c r="P107" s="43">
        <v>0.62</v>
      </c>
      <c r="BD107" s="43"/>
      <c r="BE107" s="43">
        <v>2.87</v>
      </c>
      <c r="BF107" s="43">
        <v>24.44</v>
      </c>
      <c r="BG107" s="43">
        <v>133</v>
      </c>
      <c r="BH107" s="43">
        <f>DG107*150/100</f>
        <v>0</v>
      </c>
      <c r="BI107" s="43">
        <v>0.02</v>
      </c>
      <c r="BJ107" s="43">
        <v>0.01</v>
      </c>
      <c r="BK107" s="43">
        <f>DJ107*150/100</f>
        <v>0</v>
      </c>
      <c r="BL107" s="43">
        <v>1.61</v>
      </c>
      <c r="BM107" s="43">
        <v>12.67</v>
      </c>
      <c r="BN107" s="43">
        <v>40.4</v>
      </c>
      <c r="BO107" s="43">
        <v>0.4</v>
      </c>
      <c r="XCA107" s="16"/>
      <c r="XCB107" s="16"/>
      <c r="XCC107" s="16"/>
      <c r="XCD107" s="16"/>
      <c r="XCE107" s="16"/>
      <c r="XCF107" s="16"/>
      <c r="XCG107" s="16"/>
      <c r="XCH107" s="16"/>
      <c r="XCI107" s="16"/>
      <c r="XCJ107" s="16"/>
      <c r="XCK107" s="16"/>
      <c r="XCL107" s="16"/>
      <c r="XCM107" s="16"/>
      <c r="XCN107" s="16"/>
      <c r="XCO107" s="16"/>
      <c r="XCP107" s="16"/>
      <c r="XCQ107" s="16"/>
      <c r="XCR107" s="16"/>
      <c r="XCS107" s="16"/>
      <c r="XCT107" s="16"/>
      <c r="XCU107" s="16"/>
      <c r="XCV107" s="16"/>
      <c r="XCW107" s="16"/>
      <c r="XCX107" s="16"/>
      <c r="XCY107" s="16"/>
      <c r="XCZ107" s="16"/>
      <c r="XDA107" s="16"/>
      <c r="XDB107" s="16"/>
      <c r="XDC107" s="16"/>
      <c r="XDD107" s="16"/>
      <c r="XDE107" s="16"/>
      <c r="XDF107" s="16"/>
      <c r="XDG107" s="16"/>
      <c r="XDH107" s="16"/>
      <c r="XDI107" s="16"/>
      <c r="XDJ107" s="16"/>
      <c r="XDK107" s="16"/>
      <c r="XDL107" s="16"/>
      <c r="XDM107" s="16"/>
      <c r="XDN107" s="16"/>
      <c r="XDO107" s="16"/>
      <c r="XDP107" s="16"/>
      <c r="XDQ107" s="16"/>
      <c r="XDR107" s="16"/>
      <c r="XDS107" s="16"/>
      <c r="XDT107" s="16"/>
      <c r="XDU107" s="16"/>
      <c r="XDV107" s="16"/>
      <c r="XDW107" s="16"/>
      <c r="XDX107" s="16"/>
      <c r="XDY107" s="16"/>
      <c r="XDZ107" s="16"/>
      <c r="XEA107" s="16"/>
      <c r="XEB107" s="16"/>
      <c r="XEC107" s="16"/>
      <c r="XED107" s="16"/>
      <c r="XEE107" s="16"/>
      <c r="XEF107" s="16"/>
      <c r="XEG107" s="16"/>
      <c r="XEH107" s="16"/>
      <c r="XEI107" s="16"/>
      <c r="XEJ107" s="16"/>
      <c r="XEK107" s="16"/>
      <c r="XEL107" s="16"/>
      <c r="XEM107" s="16"/>
      <c r="XEN107" s="16"/>
      <c r="XEO107" s="16"/>
      <c r="XEP107" s="16"/>
      <c r="XEQ107" s="16"/>
      <c r="XER107" s="16"/>
      <c r="XES107" s="16"/>
      <c r="XET107" s="16"/>
      <c r="XEU107" s="16"/>
      <c r="XEV107" s="16"/>
      <c r="XEW107" s="16"/>
      <c r="XEX107" s="16"/>
      <c r="XEY107" s="16"/>
      <c r="XEZ107" s="16"/>
      <c r="XFA107" s="16"/>
      <c r="XFB107" s="16"/>
      <c r="XFC107" s="16"/>
    </row>
    <row r="108" spans="1:67 16303:16384" x14ac:dyDescent="0.25">
      <c r="A108" s="160"/>
      <c r="B108" s="36" t="s">
        <v>29</v>
      </c>
      <c r="C108" s="42" t="s">
        <v>30</v>
      </c>
      <c r="D108" s="36">
        <v>30</v>
      </c>
      <c r="E108" s="43">
        <v>2.04</v>
      </c>
      <c r="F108" s="43">
        <f t="shared" ref="F108:P108" si="43">BE108*30/20</f>
        <v>0.36</v>
      </c>
      <c r="G108" s="43">
        <f t="shared" si="43"/>
        <v>10.08</v>
      </c>
      <c r="H108" s="43">
        <f t="shared" si="43"/>
        <v>51.239999999999995</v>
      </c>
      <c r="I108" s="43">
        <f t="shared" si="43"/>
        <v>0</v>
      </c>
      <c r="J108" s="43">
        <f t="shared" si="43"/>
        <v>4.4999999999999998E-2</v>
      </c>
      <c r="K108" s="43">
        <f t="shared" si="43"/>
        <v>0.03</v>
      </c>
      <c r="L108" s="43">
        <f t="shared" si="43"/>
        <v>0</v>
      </c>
      <c r="M108" s="43">
        <f t="shared" si="43"/>
        <v>13.515000000000001</v>
      </c>
      <c r="N108" s="43">
        <f t="shared" si="43"/>
        <v>14.115</v>
      </c>
      <c r="O108" s="43">
        <f t="shared" si="43"/>
        <v>45.21</v>
      </c>
      <c r="P108" s="43">
        <f t="shared" si="43"/>
        <v>1.125</v>
      </c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BD108" s="43"/>
      <c r="BE108" s="43">
        <v>0.24</v>
      </c>
      <c r="BF108" s="43">
        <v>6.72</v>
      </c>
      <c r="BG108" s="44">
        <v>34.159999999999997</v>
      </c>
      <c r="BH108" s="43"/>
      <c r="BI108" s="43">
        <v>0.03</v>
      </c>
      <c r="BJ108" s="43">
        <v>0.02</v>
      </c>
      <c r="BK108" s="43"/>
      <c r="BL108" s="43">
        <v>9.01</v>
      </c>
      <c r="BM108" s="43">
        <v>9.41</v>
      </c>
      <c r="BN108" s="43">
        <v>30.14</v>
      </c>
      <c r="BO108" s="43">
        <v>0.75</v>
      </c>
    </row>
    <row r="109" spans="1:67 16303:16384" x14ac:dyDescent="0.25">
      <c r="A109" s="160"/>
      <c r="B109" s="36" t="s">
        <v>29</v>
      </c>
      <c r="C109" s="27" t="s">
        <v>31</v>
      </c>
      <c r="D109" s="36">
        <v>40</v>
      </c>
      <c r="E109" s="43">
        <v>2.96</v>
      </c>
      <c r="F109" s="43">
        <f>BE109*40/20</f>
        <v>0.36</v>
      </c>
      <c r="G109" s="43">
        <v>21.1</v>
      </c>
      <c r="H109" s="43">
        <v>94</v>
      </c>
      <c r="I109" s="43">
        <f t="shared" ref="I109:P109" si="44">BH109*40/20</f>
        <v>0</v>
      </c>
      <c r="J109" s="43">
        <f t="shared" si="44"/>
        <v>0</v>
      </c>
      <c r="K109" s="43">
        <f t="shared" si="44"/>
        <v>0.02</v>
      </c>
      <c r="L109" s="43">
        <f t="shared" si="44"/>
        <v>0</v>
      </c>
      <c r="M109" s="43">
        <f t="shared" si="44"/>
        <v>8</v>
      </c>
      <c r="N109" s="43">
        <f t="shared" si="44"/>
        <v>5.6</v>
      </c>
      <c r="O109" s="43">
        <f t="shared" si="44"/>
        <v>26</v>
      </c>
      <c r="P109" s="43">
        <f t="shared" si="44"/>
        <v>0.44000000000000006</v>
      </c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BD109" s="43"/>
      <c r="BE109" s="43">
        <v>0.18</v>
      </c>
      <c r="BF109" s="43">
        <v>9.82</v>
      </c>
      <c r="BG109" s="43">
        <v>46.89</v>
      </c>
      <c r="BH109" s="43"/>
      <c r="BI109" s="43"/>
      <c r="BJ109" s="43">
        <v>0.01</v>
      </c>
      <c r="BK109" s="43"/>
      <c r="BL109" s="43">
        <v>4</v>
      </c>
      <c r="BM109" s="43">
        <v>2.8</v>
      </c>
      <c r="BN109" s="43">
        <v>13</v>
      </c>
      <c r="BO109" s="43">
        <v>0.22</v>
      </c>
      <c r="XCA109" s="16"/>
      <c r="XCB109" s="16"/>
      <c r="XCC109" s="16"/>
      <c r="XCD109" s="16"/>
      <c r="XCE109" s="16"/>
      <c r="XCF109" s="16"/>
      <c r="XCG109" s="16"/>
      <c r="XCH109" s="16"/>
      <c r="XCI109" s="16"/>
      <c r="XCJ109" s="16"/>
      <c r="XCK109" s="16"/>
      <c r="XCL109" s="16"/>
      <c r="XCM109" s="16"/>
      <c r="XCN109" s="16"/>
      <c r="XCO109" s="16"/>
      <c r="XCP109" s="16"/>
      <c r="XCQ109" s="16"/>
      <c r="XCR109" s="16"/>
      <c r="XCS109" s="16"/>
      <c r="XCT109" s="16"/>
      <c r="XCU109" s="16"/>
      <c r="XCV109" s="16"/>
      <c r="XCW109" s="16"/>
      <c r="XCX109" s="16"/>
      <c r="XCY109" s="16"/>
      <c r="XCZ109" s="16"/>
      <c r="XDA109" s="16"/>
      <c r="XDB109" s="16"/>
      <c r="XDC109" s="16"/>
      <c r="XDD109" s="16"/>
      <c r="XDE109" s="16"/>
      <c r="XDF109" s="16"/>
      <c r="XDG109" s="16"/>
      <c r="XDH109" s="16"/>
      <c r="XDI109" s="16"/>
      <c r="XDJ109" s="16"/>
      <c r="XDK109" s="16"/>
      <c r="XDL109" s="16"/>
      <c r="XDM109" s="16"/>
      <c r="XDN109" s="16"/>
      <c r="XDO109" s="16"/>
      <c r="XDP109" s="16"/>
      <c r="XDQ109" s="16"/>
      <c r="XDR109" s="16"/>
      <c r="XDS109" s="16"/>
      <c r="XDT109" s="16"/>
      <c r="XDU109" s="16"/>
      <c r="XDV109" s="16"/>
      <c r="XDW109" s="16"/>
      <c r="XDX109" s="16"/>
      <c r="XDY109" s="16"/>
      <c r="XDZ109" s="16"/>
      <c r="XEA109" s="16"/>
      <c r="XEB109" s="16"/>
      <c r="XEC109" s="16"/>
      <c r="XED109" s="16"/>
      <c r="XEE109" s="16"/>
      <c r="XEF109" s="16"/>
      <c r="XEG109" s="16"/>
      <c r="XEH109" s="16"/>
      <c r="XEI109" s="16"/>
      <c r="XEJ109" s="16"/>
      <c r="XEK109" s="16"/>
      <c r="XEL109" s="16"/>
      <c r="XEM109" s="16"/>
      <c r="XEN109" s="16"/>
      <c r="XEO109" s="16"/>
      <c r="XEP109" s="16"/>
      <c r="XEQ109" s="16"/>
      <c r="XER109" s="16"/>
      <c r="XES109" s="16"/>
      <c r="XET109" s="16"/>
      <c r="XEU109" s="16"/>
      <c r="XEV109" s="16"/>
      <c r="XEW109" s="16"/>
      <c r="XEX109" s="16"/>
      <c r="XEY109" s="16"/>
      <c r="XEZ109" s="16"/>
      <c r="XFA109" s="16"/>
      <c r="XFB109" s="16"/>
      <c r="XFC109" s="16"/>
      <c r="XFD109" s="31"/>
    </row>
    <row r="110" spans="1:67 16303:16384" x14ac:dyDescent="0.25">
      <c r="A110" s="160"/>
      <c r="B110" s="36" t="s">
        <v>65</v>
      </c>
      <c r="C110" s="27" t="s">
        <v>66</v>
      </c>
      <c r="D110" s="36">
        <v>180</v>
      </c>
      <c r="E110" s="43">
        <v>0.06</v>
      </c>
      <c r="F110" s="43">
        <f t="shared" ref="F110:P110" si="45">BE110*180/200</f>
        <v>0.18</v>
      </c>
      <c r="G110" s="43">
        <f t="shared" si="45"/>
        <v>9.0090000000000003</v>
      </c>
      <c r="H110" s="43">
        <f t="shared" si="45"/>
        <v>36</v>
      </c>
      <c r="I110" s="43">
        <f t="shared" si="45"/>
        <v>0</v>
      </c>
      <c r="J110" s="43">
        <f t="shared" si="45"/>
        <v>0</v>
      </c>
      <c r="K110" s="43">
        <f t="shared" si="45"/>
        <v>0</v>
      </c>
      <c r="L110" s="43">
        <f t="shared" si="45"/>
        <v>2.6999999999999996E-2</v>
      </c>
      <c r="M110" s="43">
        <f t="shared" si="45"/>
        <v>9.8549999999999986</v>
      </c>
      <c r="N110" s="43">
        <f t="shared" si="45"/>
        <v>1.2599999999999998</v>
      </c>
      <c r="O110" s="43">
        <f t="shared" si="45"/>
        <v>2.5199999999999996</v>
      </c>
      <c r="P110" s="43">
        <f t="shared" si="45"/>
        <v>0.20699999999999999</v>
      </c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BD110" s="43"/>
      <c r="BE110" s="43">
        <v>0.2</v>
      </c>
      <c r="BF110" s="43">
        <v>10.01</v>
      </c>
      <c r="BG110" s="43">
        <v>40</v>
      </c>
      <c r="BH110" s="43"/>
      <c r="BI110" s="43"/>
      <c r="BJ110" s="43"/>
      <c r="BK110" s="43">
        <v>0.03</v>
      </c>
      <c r="BL110" s="43">
        <v>10.95</v>
      </c>
      <c r="BM110" s="43">
        <v>1.4</v>
      </c>
      <c r="BN110" s="43">
        <v>2.8</v>
      </c>
      <c r="BO110" s="43">
        <v>0.23</v>
      </c>
    </row>
    <row r="111" spans="1:67 16303:16384" x14ac:dyDescent="0.25">
      <c r="A111" s="82"/>
      <c r="B111" s="94"/>
      <c r="C111" s="47" t="s">
        <v>110</v>
      </c>
      <c r="D111" s="48">
        <f>SUM(D105:D110)</f>
        <v>630</v>
      </c>
      <c r="E111" s="49"/>
      <c r="F111" s="49"/>
      <c r="G111" s="49"/>
      <c r="H111" s="49"/>
      <c r="I111" s="49"/>
      <c r="J111" s="48"/>
      <c r="K111" s="48"/>
      <c r="L111" s="49"/>
      <c r="M111" s="49"/>
      <c r="N111" s="49"/>
      <c r="O111" s="49"/>
      <c r="P111" s="49"/>
    </row>
    <row r="112" spans="1:67 16303:16384" x14ac:dyDescent="0.25">
      <c r="A112" s="7" t="s">
        <v>111</v>
      </c>
      <c r="B112" s="7"/>
      <c r="C112" s="7"/>
      <c r="D112" s="7"/>
      <c r="E112" s="49">
        <v>17.239999999999998</v>
      </c>
      <c r="F112" s="49">
        <f t="shared" ref="F112:P112" si="46">SUM(F105:F111)</f>
        <v>18.489999999999998</v>
      </c>
      <c r="G112" s="49">
        <f t="shared" si="46"/>
        <v>96.839000000000013</v>
      </c>
      <c r="H112" s="49">
        <f t="shared" si="46"/>
        <v>609.51</v>
      </c>
      <c r="I112" s="49">
        <f t="shared" si="46"/>
        <v>22.08</v>
      </c>
      <c r="J112" s="49">
        <f t="shared" si="46"/>
        <v>0.185</v>
      </c>
      <c r="K112" s="49">
        <f t="shared" si="46"/>
        <v>0.17799999999999999</v>
      </c>
      <c r="L112" s="49">
        <f t="shared" si="46"/>
        <v>37.667000000000002</v>
      </c>
      <c r="M112" s="49">
        <f t="shared" si="46"/>
        <v>93.888000000000019</v>
      </c>
      <c r="N112" s="49">
        <f t="shared" si="46"/>
        <v>90.180999999999983</v>
      </c>
      <c r="O112" s="49">
        <f t="shared" si="46"/>
        <v>329.15</v>
      </c>
      <c r="P112" s="49">
        <f t="shared" si="46"/>
        <v>3.5919999999999996</v>
      </c>
    </row>
    <row r="113" spans="1:67 16201:16384" x14ac:dyDescent="0.2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1:67 16201:16384" ht="12.75" customHeight="1" x14ac:dyDescent="0.25">
      <c r="A114" s="162" t="s">
        <v>38</v>
      </c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</row>
    <row r="115" spans="1:67 16201:16384" x14ac:dyDescent="0.25">
      <c r="A115" s="162"/>
      <c r="B115" s="36" t="s">
        <v>112</v>
      </c>
      <c r="C115" s="42" t="s">
        <v>113</v>
      </c>
      <c r="D115" s="36">
        <v>100</v>
      </c>
      <c r="E115" s="43">
        <v>4.67</v>
      </c>
      <c r="F115" s="43">
        <f t="shared" ref="F115:P115" si="47">BE115*100/100</f>
        <v>9.3800000000000008</v>
      </c>
      <c r="G115" s="43">
        <f t="shared" si="47"/>
        <v>7.19</v>
      </c>
      <c r="H115" s="43">
        <f t="shared" si="47"/>
        <v>131</v>
      </c>
      <c r="I115" s="43">
        <f t="shared" si="47"/>
        <v>38.5</v>
      </c>
      <c r="J115" s="43">
        <f t="shared" si="47"/>
        <v>0.02</v>
      </c>
      <c r="K115" s="43">
        <f t="shared" si="47"/>
        <v>7.0000000000000007E-2</v>
      </c>
      <c r="L115" s="43">
        <f t="shared" si="47"/>
        <v>5.77</v>
      </c>
      <c r="M115" s="43">
        <f t="shared" si="47"/>
        <v>161.69999999999999</v>
      </c>
      <c r="N115" s="43">
        <f t="shared" si="47"/>
        <v>22.98</v>
      </c>
      <c r="O115" s="43">
        <f t="shared" si="47"/>
        <v>1.28</v>
      </c>
      <c r="P115" s="43">
        <f t="shared" si="47"/>
        <v>1.28</v>
      </c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BD115" s="43"/>
      <c r="BE115" s="43">
        <v>9.3800000000000008</v>
      </c>
      <c r="BF115" s="43">
        <v>7.19</v>
      </c>
      <c r="BG115" s="43">
        <v>131</v>
      </c>
      <c r="BH115" s="43">
        <v>38.5</v>
      </c>
      <c r="BI115" s="43">
        <v>0.02</v>
      </c>
      <c r="BJ115" s="43">
        <v>7.0000000000000007E-2</v>
      </c>
      <c r="BK115" s="43">
        <v>5.77</v>
      </c>
      <c r="BL115" s="43">
        <v>161.69999999999999</v>
      </c>
      <c r="BM115" s="43">
        <v>22.98</v>
      </c>
      <c r="BN115" s="43">
        <v>1.28</v>
      </c>
      <c r="BO115" s="43">
        <v>1.28</v>
      </c>
    </row>
    <row r="116" spans="1:67 16201:16384" s="15" customFormat="1" x14ac:dyDescent="0.25">
      <c r="A116" s="162"/>
      <c r="B116" s="36" t="s">
        <v>114</v>
      </c>
      <c r="C116" s="27" t="s">
        <v>115</v>
      </c>
      <c r="D116" s="89">
        <v>250</v>
      </c>
      <c r="E116" s="43">
        <v>2.0299999999999998</v>
      </c>
      <c r="F116" s="36">
        <f>BE116*250/100</f>
        <v>5.0999999999999996</v>
      </c>
      <c r="G116" s="36">
        <f>BF116*250/100</f>
        <v>12</v>
      </c>
      <c r="H116" s="36">
        <f>BG116*250/100</f>
        <v>105</v>
      </c>
      <c r="I116" s="36">
        <v>130</v>
      </c>
      <c r="J116" s="36">
        <f t="shared" ref="J116:P116" si="48">BI116*250/100</f>
        <v>0.1</v>
      </c>
      <c r="K116" s="36">
        <f t="shared" si="48"/>
        <v>0.05</v>
      </c>
      <c r="L116" s="43">
        <f t="shared" si="48"/>
        <v>8.125</v>
      </c>
      <c r="M116" s="36">
        <f t="shared" si="48"/>
        <v>29.15</v>
      </c>
      <c r="N116" s="43">
        <f t="shared" si="48"/>
        <v>24.175000000000001</v>
      </c>
      <c r="O116" s="43">
        <f t="shared" si="48"/>
        <v>56.725000000000001</v>
      </c>
      <c r="P116" s="43">
        <f t="shared" si="48"/>
        <v>0.92500000000000004</v>
      </c>
      <c r="BD116" s="36"/>
      <c r="BE116" s="89">
        <v>2.04</v>
      </c>
      <c r="BF116" s="36">
        <v>4.8</v>
      </c>
      <c r="BG116" s="89">
        <v>42</v>
      </c>
      <c r="BH116" s="36"/>
      <c r="BI116" s="89">
        <v>0.04</v>
      </c>
      <c r="BJ116" s="65">
        <v>0.02</v>
      </c>
      <c r="BK116" s="89">
        <v>3.25</v>
      </c>
      <c r="BL116" s="36">
        <v>11.66</v>
      </c>
      <c r="BM116" s="89">
        <v>9.67</v>
      </c>
      <c r="BN116" s="36">
        <v>22.69</v>
      </c>
      <c r="BO116" s="95">
        <v>0.37</v>
      </c>
      <c r="WYC116" s="16"/>
      <c r="WYD116" s="16"/>
      <c r="WYE116" s="16"/>
      <c r="WYF116" s="16"/>
      <c r="WYG116" s="16"/>
      <c r="WYH116" s="16"/>
      <c r="WYI116" s="16"/>
      <c r="WYJ116" s="16"/>
      <c r="WYK116" s="16"/>
      <c r="WYL116" s="16"/>
      <c r="WYM116" s="16"/>
      <c r="WYN116" s="16"/>
      <c r="WYO116" s="16"/>
      <c r="WYP116" s="16"/>
      <c r="WYQ116" s="16"/>
      <c r="WYR116" s="16"/>
      <c r="WYS116" s="16"/>
      <c r="WYT116" s="16"/>
      <c r="WYU116" s="16"/>
      <c r="WYV116" s="16"/>
      <c r="WYW116" s="16"/>
      <c r="WYX116" s="16"/>
      <c r="WYY116" s="16"/>
      <c r="WYZ116" s="16"/>
      <c r="WZA116" s="16"/>
      <c r="WZB116" s="16"/>
      <c r="WZC116" s="16"/>
      <c r="WZD116" s="16"/>
      <c r="WZE116" s="16"/>
      <c r="WZF116" s="16"/>
      <c r="WZG116" s="16"/>
      <c r="WZH116" s="16"/>
      <c r="WZI116" s="16"/>
      <c r="WZJ116" s="16"/>
      <c r="WZK116" s="16"/>
      <c r="WZL116" s="16"/>
      <c r="WZM116" s="16"/>
      <c r="WZN116" s="16"/>
      <c r="WZO116" s="16"/>
      <c r="WZP116" s="16"/>
      <c r="WZQ116" s="16"/>
      <c r="WZR116" s="16"/>
      <c r="WZS116" s="16"/>
      <c r="WZT116" s="16"/>
      <c r="WZU116" s="16"/>
      <c r="WZV116" s="16"/>
      <c r="WZW116" s="16"/>
      <c r="WZX116" s="16"/>
      <c r="WZY116" s="16"/>
      <c r="WZZ116" s="16"/>
      <c r="XAA116" s="16"/>
      <c r="XAB116" s="16"/>
      <c r="XAC116" s="16"/>
      <c r="XAD116" s="16"/>
      <c r="XAE116" s="16"/>
      <c r="XAF116" s="16"/>
      <c r="XAG116" s="16"/>
      <c r="XAH116" s="16"/>
      <c r="XAI116" s="16"/>
      <c r="XAJ116" s="16"/>
      <c r="XAK116" s="16"/>
      <c r="XAL116" s="16"/>
      <c r="XAM116" s="16"/>
      <c r="XAN116" s="16"/>
      <c r="XAO116" s="16"/>
      <c r="XAP116" s="16"/>
      <c r="XAQ116" s="16"/>
      <c r="XAR116" s="16"/>
      <c r="XAS116" s="16"/>
      <c r="XAT116" s="16"/>
      <c r="XAU116" s="16"/>
      <c r="XAV116" s="16"/>
      <c r="XAW116" s="16"/>
      <c r="XAX116" s="16"/>
      <c r="XAY116" s="16"/>
      <c r="XAZ116" s="16"/>
      <c r="XBA116" s="16"/>
      <c r="XBB116" s="16"/>
      <c r="XBC116" s="16"/>
      <c r="XBD116" s="16"/>
      <c r="XBE116" s="16"/>
      <c r="XBF116" s="16"/>
      <c r="XBG116" s="16"/>
      <c r="XBH116" s="16"/>
      <c r="XBI116" s="16"/>
      <c r="XBJ116" s="16"/>
      <c r="XBK116" s="16"/>
      <c r="XBL116" s="16"/>
      <c r="XBM116" s="16"/>
      <c r="XBN116" s="16"/>
      <c r="XBO116" s="16"/>
      <c r="XBP116" s="16"/>
      <c r="XBQ116" s="16"/>
      <c r="XBR116" s="16"/>
      <c r="XBS116" s="16"/>
      <c r="XBT116" s="16"/>
      <c r="XBU116" s="16"/>
      <c r="XBV116" s="16"/>
      <c r="XBW116" s="16"/>
      <c r="XBX116" s="16"/>
      <c r="XBY116" s="16"/>
      <c r="XBZ116" s="16"/>
      <c r="XCA116" s="17"/>
      <c r="XCB116" s="17"/>
      <c r="XCC116" s="17"/>
      <c r="XCD116" s="17"/>
      <c r="XCE116" s="17"/>
      <c r="XCF116" s="17"/>
      <c r="XCG116" s="17"/>
      <c r="XCH116" s="17"/>
      <c r="XCI116" s="17"/>
      <c r="XCJ116" s="17"/>
      <c r="XCK116" s="17"/>
      <c r="XCL116" s="17"/>
      <c r="XCM116" s="17"/>
      <c r="XCN116" s="17"/>
      <c r="XCO116" s="17"/>
      <c r="XCP116" s="17"/>
      <c r="XCQ116" s="17"/>
      <c r="XCR116" s="17"/>
      <c r="XCS116" s="17"/>
      <c r="XCT116" s="17"/>
      <c r="XCU116" s="17"/>
      <c r="XCV116" s="17"/>
      <c r="XCW116" s="17"/>
      <c r="XCX116" s="17"/>
      <c r="XCY116" s="17"/>
      <c r="XCZ116" s="17"/>
      <c r="XDA116" s="17"/>
      <c r="XDB116" s="17"/>
      <c r="XDC116" s="17"/>
      <c r="XDD116" s="17"/>
      <c r="XDE116" s="17"/>
      <c r="XDF116" s="17"/>
      <c r="XDG116" s="17"/>
      <c r="XDH116" s="17"/>
      <c r="XDI116" s="17"/>
      <c r="XDJ116" s="17"/>
      <c r="XDK116" s="17"/>
      <c r="XDL116" s="17"/>
      <c r="XDM116" s="17"/>
      <c r="XDN116" s="17"/>
      <c r="XDO116" s="17"/>
      <c r="XDP116" s="17"/>
      <c r="XDQ116" s="17"/>
      <c r="XDR116" s="17"/>
      <c r="XDS116" s="17"/>
      <c r="XDT116" s="17"/>
      <c r="XDU116" s="17"/>
      <c r="XDV116" s="17"/>
      <c r="XDW116" s="17"/>
      <c r="XDX116" s="17"/>
      <c r="XDY116" s="17"/>
      <c r="XDZ116" s="17"/>
      <c r="XEA116" s="17"/>
      <c r="XEB116" s="17"/>
      <c r="XEC116" s="17"/>
      <c r="XED116" s="17"/>
      <c r="XEE116" s="17"/>
      <c r="XEF116" s="17"/>
      <c r="XEG116" s="17"/>
      <c r="XEH116" s="17"/>
      <c r="XEI116" s="17"/>
      <c r="XEJ116" s="17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  <c r="XEU116" s="17"/>
      <c r="XEV116" s="17"/>
      <c r="XEW116" s="17"/>
      <c r="XEX116" s="17"/>
      <c r="XEY116" s="17"/>
      <c r="XEZ116" s="17"/>
      <c r="XFA116" s="17"/>
      <c r="XFB116" s="17"/>
      <c r="XFC116" s="17"/>
      <c r="XFD116" s="18"/>
    </row>
    <row r="117" spans="1:67 16201:16384" x14ac:dyDescent="0.25">
      <c r="A117" s="162"/>
      <c r="B117" s="36" t="s">
        <v>116</v>
      </c>
      <c r="C117" s="27" t="s">
        <v>117</v>
      </c>
      <c r="D117" s="36">
        <v>100</v>
      </c>
      <c r="E117" s="43">
        <v>7</v>
      </c>
      <c r="F117" s="43">
        <v>5.27</v>
      </c>
      <c r="G117" s="43">
        <v>15.16</v>
      </c>
      <c r="H117" s="43">
        <v>135.63999999999999</v>
      </c>
      <c r="I117" s="43">
        <f t="shared" ref="I117:P117" si="49">BH117*100/90</f>
        <v>0</v>
      </c>
      <c r="J117" s="43">
        <f t="shared" si="49"/>
        <v>6.6666666666666666E-2</v>
      </c>
      <c r="K117" s="43">
        <f t="shared" si="49"/>
        <v>7.7777777777777793E-2</v>
      </c>
      <c r="L117" s="43">
        <f t="shared" si="49"/>
        <v>0.62222222222222234</v>
      </c>
      <c r="M117" s="43">
        <f t="shared" si="49"/>
        <v>29.333333333333332</v>
      </c>
      <c r="N117" s="43">
        <f t="shared" si="49"/>
        <v>64</v>
      </c>
      <c r="O117" s="43">
        <f t="shared" si="49"/>
        <v>144</v>
      </c>
      <c r="P117" s="43">
        <f t="shared" si="49"/>
        <v>1.3777777777777778</v>
      </c>
      <c r="Q117" s="43"/>
      <c r="R117" s="43"/>
      <c r="S117" s="43"/>
      <c r="T117" s="43"/>
      <c r="U117" s="43"/>
      <c r="V117" s="36"/>
      <c r="W117" s="36"/>
      <c r="X117" s="43"/>
      <c r="Y117" s="43"/>
      <c r="Z117" s="43"/>
      <c r="AA117" s="43"/>
      <c r="AB117" s="43"/>
      <c r="BD117" s="43"/>
      <c r="BE117" s="43">
        <v>3.84</v>
      </c>
      <c r="BF117" s="43">
        <v>12.12</v>
      </c>
      <c r="BG117" s="43">
        <v>110</v>
      </c>
      <c r="BH117" s="43"/>
      <c r="BI117" s="43">
        <v>0.06</v>
      </c>
      <c r="BJ117" s="43">
        <v>7.0000000000000007E-2</v>
      </c>
      <c r="BK117" s="43">
        <v>0.56000000000000005</v>
      </c>
      <c r="BL117" s="43">
        <v>26.4</v>
      </c>
      <c r="BM117" s="43">
        <v>57.6</v>
      </c>
      <c r="BN117" s="43">
        <v>129.6</v>
      </c>
      <c r="BO117" s="43">
        <v>1.24</v>
      </c>
    </row>
    <row r="118" spans="1:67 16201:16384" x14ac:dyDescent="0.25">
      <c r="A118" s="162"/>
      <c r="B118" s="36" t="s">
        <v>118</v>
      </c>
      <c r="C118" s="42" t="s">
        <v>119</v>
      </c>
      <c r="D118" s="36">
        <v>180</v>
      </c>
      <c r="E118" s="43">
        <v>3.73</v>
      </c>
      <c r="F118" s="43">
        <f>BE118*180/150</f>
        <v>5.8320000000000007</v>
      </c>
      <c r="G118" s="43">
        <v>16.97</v>
      </c>
      <c r="H118" s="43">
        <f>BG118*180/150</f>
        <v>135</v>
      </c>
      <c r="I118" s="43">
        <f>BH118*180/150</f>
        <v>154.80000000000001</v>
      </c>
      <c r="J118" s="43">
        <v>0.05</v>
      </c>
      <c r="K118" s="43">
        <f>BJ118*180/150</f>
        <v>7.1999999999999995E-2</v>
      </c>
      <c r="L118" s="43">
        <f>BK118*180/150</f>
        <v>30.887999999999998</v>
      </c>
      <c r="M118" s="43">
        <v>99.81</v>
      </c>
      <c r="N118" s="43">
        <v>37.17</v>
      </c>
      <c r="O118" s="43">
        <f>BN118*180/150</f>
        <v>72.251999999999995</v>
      </c>
      <c r="P118" s="43">
        <f>BO118*180/150</f>
        <v>1.464</v>
      </c>
      <c r="BD118" s="43"/>
      <c r="BE118" s="43">
        <v>4.8600000000000003</v>
      </c>
      <c r="BF118" s="43">
        <v>14.15</v>
      </c>
      <c r="BG118" s="43">
        <v>112.5</v>
      </c>
      <c r="BH118" s="43">
        <v>129</v>
      </c>
      <c r="BI118" s="43">
        <v>0.05</v>
      </c>
      <c r="BJ118" s="43">
        <v>0.06</v>
      </c>
      <c r="BK118" s="43">
        <v>25.74</v>
      </c>
      <c r="BL118" s="43">
        <v>83.18</v>
      </c>
      <c r="BM118" s="43">
        <v>30.98</v>
      </c>
      <c r="BN118" s="43">
        <v>60.21</v>
      </c>
      <c r="BO118" s="43">
        <v>1.22</v>
      </c>
    </row>
    <row r="119" spans="1:67 16201:16384" x14ac:dyDescent="0.25">
      <c r="A119" s="162"/>
      <c r="B119" s="36" t="s">
        <v>29</v>
      </c>
      <c r="C119" s="42" t="s">
        <v>30</v>
      </c>
      <c r="D119" s="36">
        <v>40</v>
      </c>
      <c r="E119" s="43">
        <v>2.71</v>
      </c>
      <c r="F119" s="43">
        <f t="shared" ref="F119:P119" si="50">BE119*40/45</f>
        <v>0.48888888888888887</v>
      </c>
      <c r="G119" s="43">
        <f t="shared" si="50"/>
        <v>13.44</v>
      </c>
      <c r="H119" s="43">
        <f t="shared" si="50"/>
        <v>68.311111111111117</v>
      </c>
      <c r="I119" s="43">
        <f t="shared" si="50"/>
        <v>0</v>
      </c>
      <c r="J119" s="43">
        <f t="shared" si="50"/>
        <v>5.333333333333333E-2</v>
      </c>
      <c r="K119" s="43">
        <f t="shared" si="50"/>
        <v>2.6666666666666665E-2</v>
      </c>
      <c r="L119" s="43">
        <f t="shared" si="50"/>
        <v>0</v>
      </c>
      <c r="M119" s="43">
        <f t="shared" si="50"/>
        <v>18.017777777777777</v>
      </c>
      <c r="N119" s="43">
        <f t="shared" si="50"/>
        <v>18.817777777777778</v>
      </c>
      <c r="O119" s="43">
        <f t="shared" si="50"/>
        <v>60.302222222222227</v>
      </c>
      <c r="P119" s="43">
        <f t="shared" si="50"/>
        <v>1.5022222222222221</v>
      </c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BD119" s="43"/>
      <c r="BE119" s="43">
        <v>0.55000000000000004</v>
      </c>
      <c r="BF119" s="43">
        <v>15.12</v>
      </c>
      <c r="BG119" s="43">
        <v>76.849999999999994</v>
      </c>
      <c r="BH119" s="43"/>
      <c r="BI119" s="43">
        <v>0.06</v>
      </c>
      <c r="BJ119" s="43">
        <v>0.03</v>
      </c>
      <c r="BK119" s="43">
        <f>DJ119*28/20</f>
        <v>0</v>
      </c>
      <c r="BL119" s="43">
        <v>20.27</v>
      </c>
      <c r="BM119" s="43">
        <v>21.17</v>
      </c>
      <c r="BN119" s="43">
        <v>67.84</v>
      </c>
      <c r="BO119" s="43">
        <v>1.69</v>
      </c>
    </row>
    <row r="120" spans="1:67 16201:16384" x14ac:dyDescent="0.25">
      <c r="A120" s="162"/>
      <c r="B120" s="36" t="s">
        <v>29</v>
      </c>
      <c r="C120" s="27" t="s">
        <v>31</v>
      </c>
      <c r="D120" s="36">
        <v>60</v>
      </c>
      <c r="E120" s="43">
        <v>4.4400000000000004</v>
      </c>
      <c r="F120" s="43">
        <v>0.55000000000000004</v>
      </c>
      <c r="G120" s="43">
        <v>29.47</v>
      </c>
      <c r="H120" s="43">
        <v>140.65</v>
      </c>
      <c r="I120" s="43">
        <f>BH120*50/20</f>
        <v>0</v>
      </c>
      <c r="J120" s="43">
        <f>BI120*50/20</f>
        <v>0</v>
      </c>
      <c r="K120" s="43">
        <v>0.01</v>
      </c>
      <c r="L120" s="43">
        <f>BK120*50/20</f>
        <v>0</v>
      </c>
      <c r="M120" s="43">
        <v>12</v>
      </c>
      <c r="N120" s="43">
        <v>8.4</v>
      </c>
      <c r="O120" s="43">
        <v>39</v>
      </c>
      <c r="P120" s="43">
        <v>0.67</v>
      </c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BD120" s="43"/>
      <c r="BE120" s="43">
        <v>0.18</v>
      </c>
      <c r="BF120" s="43">
        <v>9.82</v>
      </c>
      <c r="BG120" s="43">
        <v>46.89</v>
      </c>
      <c r="BH120" s="43"/>
      <c r="BI120" s="43"/>
      <c r="BJ120" s="43">
        <v>0.01</v>
      </c>
      <c r="BK120" s="43"/>
      <c r="BL120" s="43">
        <v>4</v>
      </c>
      <c r="BM120" s="43">
        <v>2.8</v>
      </c>
      <c r="BN120" s="43">
        <v>13</v>
      </c>
      <c r="BO120" s="43">
        <v>0.22</v>
      </c>
      <c r="XCA120" s="16"/>
      <c r="XCB120" s="16"/>
      <c r="XCC120" s="16"/>
      <c r="XCD120" s="16"/>
      <c r="XCE120" s="16"/>
      <c r="XCF120" s="16"/>
      <c r="XCG120" s="16"/>
      <c r="XCH120" s="16"/>
      <c r="XCI120" s="16"/>
      <c r="XCJ120" s="16"/>
      <c r="XCK120" s="16"/>
      <c r="XCL120" s="16"/>
      <c r="XCM120" s="16"/>
      <c r="XCN120" s="16"/>
      <c r="XCO120" s="16"/>
      <c r="XCP120" s="16"/>
      <c r="XCQ120" s="16"/>
      <c r="XCR120" s="16"/>
      <c r="XCS120" s="16"/>
      <c r="XCT120" s="16"/>
      <c r="XCU120" s="16"/>
      <c r="XCV120" s="16"/>
      <c r="XCW120" s="16"/>
      <c r="XCX120" s="16"/>
      <c r="XCY120" s="16"/>
      <c r="XCZ120" s="16"/>
      <c r="XDA120" s="16"/>
      <c r="XDB120" s="16"/>
      <c r="XDC120" s="16"/>
      <c r="XDD120" s="16"/>
      <c r="XDE120" s="16"/>
      <c r="XDF120" s="16"/>
      <c r="XDG120" s="16"/>
      <c r="XDH120" s="16"/>
      <c r="XDI120" s="16"/>
      <c r="XDJ120" s="16"/>
      <c r="XDK120" s="16"/>
      <c r="XDL120" s="16"/>
      <c r="XDM120" s="16"/>
      <c r="XDN120" s="16"/>
      <c r="XDO120" s="16"/>
      <c r="XDP120" s="16"/>
      <c r="XDQ120" s="16"/>
      <c r="XDR120" s="16"/>
      <c r="XDS120" s="16"/>
      <c r="XDT120" s="16"/>
      <c r="XDU120" s="16"/>
      <c r="XDV120" s="16"/>
      <c r="XDW120" s="16"/>
      <c r="XDX120" s="16"/>
      <c r="XDY120" s="16"/>
      <c r="XDZ120" s="16"/>
      <c r="XEA120" s="16"/>
      <c r="XEB120" s="16"/>
      <c r="XEC120" s="16"/>
      <c r="XED120" s="16"/>
      <c r="XEE120" s="16"/>
      <c r="XEF120" s="16"/>
      <c r="XEG120" s="16"/>
      <c r="XEH120" s="16"/>
      <c r="XEI120" s="16"/>
      <c r="XEJ120" s="16"/>
      <c r="XEK120" s="16"/>
      <c r="XEL120" s="16"/>
      <c r="XEM120" s="16"/>
      <c r="XEN120" s="16"/>
      <c r="XEO120" s="16"/>
      <c r="XEP120" s="16"/>
      <c r="XEQ120" s="16"/>
      <c r="XER120" s="16"/>
      <c r="XES120" s="16"/>
      <c r="XET120" s="16"/>
      <c r="XEU120" s="16"/>
      <c r="XEV120" s="16"/>
      <c r="XEW120" s="16"/>
      <c r="XEX120" s="16"/>
      <c r="XEY120" s="16"/>
      <c r="XEZ120" s="16"/>
      <c r="XFA120" s="16"/>
      <c r="XFB120" s="16"/>
      <c r="XFC120" s="16"/>
      <c r="XFD120" s="31"/>
    </row>
    <row r="121" spans="1:67 16201:16384" x14ac:dyDescent="0.25">
      <c r="A121" s="162"/>
      <c r="B121" s="36" t="s">
        <v>120</v>
      </c>
      <c r="C121" s="27" t="s">
        <v>121</v>
      </c>
      <c r="D121" s="36">
        <v>200</v>
      </c>
      <c r="E121" s="43">
        <v>0.14000000000000001</v>
      </c>
      <c r="F121" s="43">
        <f t="shared" ref="F121:P121" si="51">BE121*200/100</f>
        <v>0.08</v>
      </c>
      <c r="G121" s="43">
        <f t="shared" si="51"/>
        <v>24.48</v>
      </c>
      <c r="H121" s="43">
        <f t="shared" si="51"/>
        <v>114</v>
      </c>
      <c r="I121" s="43">
        <f t="shared" si="51"/>
        <v>0</v>
      </c>
      <c r="J121" s="43">
        <f t="shared" si="51"/>
        <v>0.02</v>
      </c>
      <c r="K121" s="43">
        <f t="shared" si="51"/>
        <v>0.02</v>
      </c>
      <c r="L121" s="43">
        <f t="shared" si="51"/>
        <v>24</v>
      </c>
      <c r="M121" s="43">
        <f t="shared" si="51"/>
        <v>14</v>
      </c>
      <c r="N121" s="43">
        <f t="shared" si="51"/>
        <v>5.58</v>
      </c>
      <c r="O121" s="43">
        <f t="shared" si="51"/>
        <v>8.94</v>
      </c>
      <c r="P121" s="43">
        <f t="shared" si="51"/>
        <v>0.14000000000000001</v>
      </c>
      <c r="Q121" s="81"/>
      <c r="R121" s="81"/>
      <c r="S121" s="81"/>
      <c r="T121" s="81"/>
      <c r="U121" s="81"/>
      <c r="V121" s="27"/>
      <c r="W121" s="27"/>
      <c r="X121" s="81"/>
      <c r="Y121" s="81"/>
      <c r="Z121" s="81"/>
      <c r="AA121" s="81"/>
      <c r="AB121" s="81"/>
      <c r="BD121" s="43"/>
      <c r="BE121" s="43">
        <v>0.04</v>
      </c>
      <c r="BF121" s="43">
        <v>12.24</v>
      </c>
      <c r="BG121" s="43">
        <v>57</v>
      </c>
      <c r="BH121" s="43"/>
      <c r="BI121" s="43">
        <v>0.01</v>
      </c>
      <c r="BJ121" s="43">
        <v>0.01</v>
      </c>
      <c r="BK121" s="43">
        <v>12</v>
      </c>
      <c r="BL121" s="43">
        <v>7</v>
      </c>
      <c r="BM121" s="43">
        <v>2.79</v>
      </c>
      <c r="BN121" s="43">
        <v>4.47</v>
      </c>
      <c r="BO121" s="43">
        <v>7.0000000000000007E-2</v>
      </c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  <c r="XFB121" s="16"/>
      <c r="XFC121" s="16"/>
    </row>
    <row r="122" spans="1:67 16201:16384" ht="15.75" x14ac:dyDescent="0.25">
      <c r="A122" s="162"/>
      <c r="B122" s="94"/>
      <c r="C122" s="47" t="s">
        <v>122</v>
      </c>
      <c r="D122" s="48">
        <f>SUM(D115:D121)</f>
        <v>930</v>
      </c>
      <c r="E122" s="66"/>
      <c r="F122" s="66"/>
      <c r="G122" s="66"/>
      <c r="H122" s="66"/>
      <c r="I122" s="66"/>
      <c r="J122" s="67"/>
      <c r="K122" s="67"/>
      <c r="L122" s="66"/>
      <c r="M122" s="66"/>
      <c r="N122" s="66"/>
      <c r="O122" s="66"/>
      <c r="P122" s="66"/>
    </row>
    <row r="123" spans="1:67 16201:16384" ht="15.75" x14ac:dyDescent="0.25">
      <c r="A123" s="162" t="s">
        <v>76</v>
      </c>
      <c r="B123" s="96"/>
      <c r="C123" s="7" t="s">
        <v>76</v>
      </c>
      <c r="D123" s="7"/>
      <c r="E123" s="97">
        <f t="shared" ref="E123:P123" si="52">SUM(E115:E122)</f>
        <v>24.720000000000002</v>
      </c>
      <c r="F123" s="97">
        <f t="shared" si="52"/>
        <v>26.700888888888887</v>
      </c>
      <c r="G123" s="97">
        <f t="shared" si="52"/>
        <v>118.71000000000001</v>
      </c>
      <c r="H123" s="97">
        <f t="shared" si="52"/>
        <v>829.60111111111109</v>
      </c>
      <c r="I123" s="97">
        <f t="shared" si="52"/>
        <v>323.3</v>
      </c>
      <c r="J123" s="97">
        <f t="shared" si="52"/>
        <v>0.31000000000000005</v>
      </c>
      <c r="K123" s="97">
        <f t="shared" si="52"/>
        <v>0.32644444444444448</v>
      </c>
      <c r="L123" s="97">
        <f t="shared" si="52"/>
        <v>69.405222222222221</v>
      </c>
      <c r="M123" s="97">
        <f t="shared" si="52"/>
        <v>364.01111111111112</v>
      </c>
      <c r="N123" s="97">
        <f t="shared" si="52"/>
        <v>181.1227777777778</v>
      </c>
      <c r="O123" s="97">
        <f t="shared" si="52"/>
        <v>382.49922222222222</v>
      </c>
      <c r="P123" s="97">
        <f t="shared" si="52"/>
        <v>7.3589999999999991</v>
      </c>
    </row>
    <row r="124" spans="1:67 16201:16384" x14ac:dyDescent="0.25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</row>
    <row r="125" spans="1:67 16201:16384" s="17" customFormat="1" ht="15" customHeight="1" x14ac:dyDescent="0.25">
      <c r="A125" s="5" t="s">
        <v>52</v>
      </c>
      <c r="B125" s="73"/>
      <c r="C125" s="73"/>
      <c r="D125" s="73"/>
      <c r="E125" s="73"/>
      <c r="F125" s="73"/>
      <c r="G125" s="73"/>
      <c r="H125" s="73"/>
      <c r="I125" s="78"/>
      <c r="J125" s="73"/>
      <c r="K125" s="73"/>
      <c r="L125" s="73"/>
      <c r="M125" s="73"/>
      <c r="N125" s="73"/>
      <c r="O125" s="73"/>
      <c r="P125" s="73"/>
      <c r="XFD125" s="18"/>
    </row>
    <row r="126" spans="1:67 16201:16384" s="17" customFormat="1" x14ac:dyDescent="0.25">
      <c r="A126" s="5"/>
      <c r="B126" s="32" t="s">
        <v>123</v>
      </c>
      <c r="C126" s="33" t="s">
        <v>124</v>
      </c>
      <c r="D126" s="32">
        <v>200</v>
      </c>
      <c r="E126" s="35">
        <v>13.64</v>
      </c>
      <c r="F126" s="35">
        <v>12.48</v>
      </c>
      <c r="G126" s="35">
        <v>32.840000000000003</v>
      </c>
      <c r="H126" s="35">
        <v>287</v>
      </c>
      <c r="I126" s="35">
        <v>36.67</v>
      </c>
      <c r="J126" s="35">
        <v>0.31</v>
      </c>
      <c r="K126" s="35">
        <v>0.31</v>
      </c>
      <c r="L126" s="35">
        <f>BK126*200/150</f>
        <v>0.84</v>
      </c>
      <c r="M126" s="35">
        <v>90.53</v>
      </c>
      <c r="N126" s="35">
        <v>66.55</v>
      </c>
      <c r="O126" s="35">
        <v>248.33</v>
      </c>
      <c r="P126" s="35">
        <v>3.05</v>
      </c>
      <c r="Q126" s="16"/>
      <c r="BD126" s="35"/>
      <c r="BE126" s="35">
        <v>10.19</v>
      </c>
      <c r="BF126" s="35">
        <v>24.63</v>
      </c>
      <c r="BG126" s="35">
        <v>225</v>
      </c>
      <c r="BH126" s="35">
        <v>27.5</v>
      </c>
      <c r="BI126" s="35">
        <v>0.23</v>
      </c>
      <c r="BJ126" s="35">
        <v>0.23</v>
      </c>
      <c r="BK126" s="35">
        <v>0.63</v>
      </c>
      <c r="BL126" s="35">
        <v>67.900000000000006</v>
      </c>
      <c r="BM126" s="35">
        <v>49.91</v>
      </c>
      <c r="BN126" s="35">
        <v>186.7</v>
      </c>
      <c r="BO126" s="35">
        <v>2.29</v>
      </c>
      <c r="XFD126" s="18"/>
    </row>
    <row r="127" spans="1:67 16201:16384" ht="25.35" customHeight="1" x14ac:dyDescent="0.25">
      <c r="A127" s="5"/>
      <c r="B127" s="26" t="s">
        <v>29</v>
      </c>
      <c r="C127" s="90" t="s">
        <v>125</v>
      </c>
      <c r="D127" s="36">
        <v>200</v>
      </c>
      <c r="E127" s="43">
        <v>5.4</v>
      </c>
      <c r="F127" s="43">
        <v>5</v>
      </c>
      <c r="G127" s="43">
        <v>21.6</v>
      </c>
      <c r="H127" s="43">
        <v>153</v>
      </c>
      <c r="I127" s="43">
        <v>40</v>
      </c>
      <c r="J127" s="43">
        <v>0.08</v>
      </c>
      <c r="K127" s="43">
        <v>0.34</v>
      </c>
      <c r="L127" s="43">
        <v>1.4</v>
      </c>
      <c r="M127" s="43">
        <v>240</v>
      </c>
      <c r="N127" s="43">
        <v>28</v>
      </c>
      <c r="O127" s="43">
        <v>180</v>
      </c>
      <c r="P127" s="43">
        <v>0.2</v>
      </c>
    </row>
    <row r="128" spans="1:67 16201:16384" s="17" customFormat="1" x14ac:dyDescent="0.25">
      <c r="A128" s="5"/>
      <c r="B128" s="47"/>
      <c r="C128" s="47"/>
      <c r="D128" s="75"/>
      <c r="E128" s="76"/>
      <c r="F128" s="76"/>
      <c r="G128" s="76"/>
      <c r="H128" s="76"/>
      <c r="I128" s="76"/>
      <c r="J128" s="75"/>
      <c r="K128" s="75"/>
      <c r="L128" s="76"/>
      <c r="M128" s="76"/>
      <c r="N128" s="76"/>
      <c r="O128" s="76"/>
      <c r="P128" s="76"/>
      <c r="Q128" s="16"/>
      <c r="XFD128" s="18"/>
    </row>
    <row r="129" spans="1:4054 13934:16384" s="17" customFormat="1" x14ac:dyDescent="0.25">
      <c r="A129" s="47"/>
      <c r="B129" s="163" t="s">
        <v>126</v>
      </c>
      <c r="C129" s="163"/>
      <c r="D129" s="75">
        <f>SUM(D126:D128)</f>
        <v>400</v>
      </c>
      <c r="E129" s="76"/>
      <c r="F129" s="76"/>
      <c r="G129" s="76"/>
      <c r="H129" s="76"/>
      <c r="I129" s="76"/>
      <c r="J129" s="75"/>
      <c r="K129" s="75"/>
      <c r="L129" s="76"/>
      <c r="M129" s="76"/>
      <c r="N129" s="76"/>
      <c r="O129" s="76"/>
      <c r="P129" s="76"/>
      <c r="Q129" s="16"/>
      <c r="XFD129" s="18"/>
    </row>
    <row r="130" spans="1:4054 13934:16384" s="17" customFormat="1" x14ac:dyDescent="0.25">
      <c r="A130" s="7" t="s">
        <v>58</v>
      </c>
      <c r="B130" s="7"/>
      <c r="C130" s="7"/>
      <c r="D130" s="7"/>
      <c r="E130" s="76">
        <f t="shared" ref="E130:P130" si="53">SUM(E126:E129)</f>
        <v>19.04</v>
      </c>
      <c r="F130" s="76">
        <f t="shared" si="53"/>
        <v>17.48</v>
      </c>
      <c r="G130" s="76">
        <f t="shared" si="53"/>
        <v>54.440000000000005</v>
      </c>
      <c r="H130" s="76">
        <f t="shared" si="53"/>
        <v>440</v>
      </c>
      <c r="I130" s="76">
        <f t="shared" si="53"/>
        <v>76.67</v>
      </c>
      <c r="J130" s="76">
        <f t="shared" si="53"/>
        <v>0.39</v>
      </c>
      <c r="K130" s="76">
        <f t="shared" si="53"/>
        <v>0.65</v>
      </c>
      <c r="L130" s="76">
        <f t="shared" si="53"/>
        <v>2.2399999999999998</v>
      </c>
      <c r="M130" s="76">
        <f t="shared" si="53"/>
        <v>330.53</v>
      </c>
      <c r="N130" s="76">
        <f t="shared" si="53"/>
        <v>94.55</v>
      </c>
      <c r="O130" s="76">
        <f t="shared" si="53"/>
        <v>428.33000000000004</v>
      </c>
      <c r="P130" s="76">
        <f t="shared" si="53"/>
        <v>3.25</v>
      </c>
      <c r="Q130" s="16"/>
      <c r="XFD130" s="18"/>
    </row>
    <row r="131" spans="1:4054 13934:16384" x14ac:dyDescent="0.25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</row>
    <row r="132" spans="1:4054 13934:16384" ht="12.75" customHeight="1" x14ac:dyDescent="0.25">
      <c r="A132" s="14" t="s">
        <v>0</v>
      </c>
      <c r="B132" s="14" t="s">
        <v>1</v>
      </c>
      <c r="C132" s="13" t="s">
        <v>2</v>
      </c>
      <c r="D132" s="14" t="s">
        <v>3</v>
      </c>
      <c r="E132" s="12" t="s">
        <v>4</v>
      </c>
      <c r="F132" s="12"/>
      <c r="G132" s="12"/>
      <c r="H132" s="3" t="s">
        <v>5</v>
      </c>
      <c r="I132" s="12" t="s">
        <v>6</v>
      </c>
      <c r="J132" s="12"/>
      <c r="K132" s="12"/>
      <c r="L132" s="12"/>
      <c r="M132" s="12" t="s">
        <v>7</v>
      </c>
      <c r="N132" s="12"/>
      <c r="O132" s="12"/>
      <c r="P132" s="12"/>
    </row>
    <row r="133" spans="1:4054 13934:16384" x14ac:dyDescent="0.25">
      <c r="A133" s="14"/>
      <c r="B133" s="14"/>
      <c r="C133" s="13"/>
      <c r="D133" s="14"/>
      <c r="E133" s="12"/>
      <c r="F133" s="12"/>
      <c r="G133" s="12"/>
      <c r="H133" s="3"/>
      <c r="I133" s="12"/>
      <c r="J133" s="12"/>
      <c r="K133" s="12"/>
      <c r="L133" s="12"/>
      <c r="M133" s="12"/>
      <c r="N133" s="12"/>
      <c r="O133" s="12"/>
      <c r="P133" s="12"/>
    </row>
    <row r="134" spans="1:4054 13934:16384" ht="55.15" customHeight="1" x14ac:dyDescent="0.25">
      <c r="A134" s="14"/>
      <c r="B134" s="14"/>
      <c r="C134" s="13"/>
      <c r="D134" s="14"/>
      <c r="E134" s="20" t="s">
        <v>8</v>
      </c>
      <c r="F134" s="20" t="s">
        <v>9</v>
      </c>
      <c r="G134" s="20" t="s">
        <v>10</v>
      </c>
      <c r="H134" s="3"/>
      <c r="I134" s="24" t="s">
        <v>11</v>
      </c>
      <c r="J134" s="24" t="s">
        <v>12</v>
      </c>
      <c r="K134" s="24" t="s">
        <v>13</v>
      </c>
      <c r="L134" s="24" t="s">
        <v>14</v>
      </c>
      <c r="M134" s="20" t="s">
        <v>15</v>
      </c>
      <c r="N134" s="20" t="s">
        <v>16</v>
      </c>
      <c r="O134" s="20" t="s">
        <v>17</v>
      </c>
      <c r="P134" s="20" t="s">
        <v>18</v>
      </c>
    </row>
    <row r="135" spans="1:4054 13934:16384" ht="21.2" customHeight="1" x14ac:dyDescent="0.25">
      <c r="A135" s="159" t="s">
        <v>127</v>
      </c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4054 13934:16384" ht="15" customHeight="1" x14ac:dyDescent="0.25">
      <c r="A136" s="9" t="s">
        <v>20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</row>
    <row r="137" spans="1:4054 13934:16384" x14ac:dyDescent="0.25">
      <c r="A137" s="9"/>
      <c r="B137" s="36" t="s">
        <v>29</v>
      </c>
      <c r="C137" s="42" t="s">
        <v>64</v>
      </c>
      <c r="D137" s="36">
        <v>150</v>
      </c>
      <c r="E137" s="43">
        <f t="shared" ref="E137:P137" si="54">Q137*150/125</f>
        <v>4.2</v>
      </c>
      <c r="F137" s="43">
        <f t="shared" si="54"/>
        <v>3.7559999999999998</v>
      </c>
      <c r="G137" s="43">
        <f t="shared" si="54"/>
        <v>16.655999999999999</v>
      </c>
      <c r="H137" s="43">
        <f t="shared" si="54"/>
        <v>117</v>
      </c>
      <c r="I137" s="43">
        <f t="shared" si="54"/>
        <v>15</v>
      </c>
      <c r="J137" s="43">
        <f t="shared" si="54"/>
        <v>4.8000000000000001E-2</v>
      </c>
      <c r="K137" s="43">
        <f t="shared" si="54"/>
        <v>0</v>
      </c>
      <c r="L137" s="43">
        <f t="shared" si="54"/>
        <v>0.9</v>
      </c>
      <c r="M137" s="43">
        <f t="shared" si="54"/>
        <v>186</v>
      </c>
      <c r="N137" s="43">
        <f t="shared" si="54"/>
        <v>22.5</v>
      </c>
      <c r="O137" s="43">
        <f t="shared" si="54"/>
        <v>142.5</v>
      </c>
      <c r="P137" s="43">
        <f t="shared" si="54"/>
        <v>0.156</v>
      </c>
      <c r="Q137" s="81">
        <v>3.5</v>
      </c>
      <c r="R137" s="81">
        <v>3.13</v>
      </c>
      <c r="S137" s="81">
        <v>13.88</v>
      </c>
      <c r="T137" s="81">
        <v>97.5</v>
      </c>
      <c r="U137" s="81">
        <v>12.5</v>
      </c>
      <c r="V137" s="27">
        <v>0.04</v>
      </c>
      <c r="W137" s="27"/>
      <c r="X137" s="81">
        <v>0.75</v>
      </c>
      <c r="Y137" s="81">
        <v>155</v>
      </c>
      <c r="Z137" s="81">
        <v>18.75</v>
      </c>
      <c r="AA137" s="81">
        <v>118.75</v>
      </c>
      <c r="AB137" s="81">
        <v>0.13</v>
      </c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  <c r="CYY137" s="18"/>
      <c r="CYZ137" s="18"/>
      <c r="CZA137" s="18"/>
      <c r="CZB137" s="18"/>
      <c r="CZC137" s="18"/>
      <c r="CZD137" s="18"/>
      <c r="CZE137" s="18"/>
      <c r="CZF137" s="18"/>
      <c r="CZG137" s="18"/>
      <c r="CZH137" s="18"/>
      <c r="CZI137" s="18"/>
      <c r="CZJ137" s="18"/>
      <c r="CZK137" s="18"/>
      <c r="CZL137" s="18"/>
      <c r="CZM137" s="18"/>
      <c r="CZN137" s="18"/>
      <c r="CZO137" s="18"/>
      <c r="CZP137" s="18"/>
      <c r="CZQ137" s="18"/>
      <c r="CZR137" s="18"/>
      <c r="CZS137" s="18"/>
      <c r="CZT137" s="18"/>
      <c r="CZU137" s="18"/>
      <c r="CZV137" s="18"/>
      <c r="CZW137" s="18"/>
      <c r="CZX137" s="18"/>
      <c r="CZY137" s="18"/>
      <c r="CZZ137" s="18"/>
      <c r="DAA137" s="18"/>
      <c r="DAB137" s="18"/>
      <c r="DAC137" s="18"/>
      <c r="DAD137" s="18"/>
      <c r="DAE137" s="18"/>
      <c r="DAF137" s="18"/>
      <c r="DAG137" s="18"/>
      <c r="DAH137" s="18"/>
      <c r="DAI137" s="18"/>
      <c r="DAJ137" s="18"/>
      <c r="DAK137" s="18"/>
      <c r="DAL137" s="18"/>
      <c r="DAM137" s="18"/>
      <c r="DAN137" s="18"/>
      <c r="DAO137" s="18"/>
      <c r="DAP137" s="18"/>
      <c r="DAQ137" s="18"/>
      <c r="DAR137" s="18"/>
      <c r="DAS137" s="18"/>
      <c r="DAT137" s="18"/>
      <c r="DAU137" s="18"/>
      <c r="DAV137" s="18"/>
      <c r="DAW137" s="18"/>
      <c r="DAX137" s="18"/>
      <c r="DAY137" s="18"/>
      <c r="DAZ137" s="18"/>
      <c r="DBA137" s="18"/>
      <c r="DBB137" s="18"/>
      <c r="DBC137" s="18"/>
      <c r="DBD137" s="18"/>
      <c r="DBE137" s="18"/>
      <c r="DBF137" s="18"/>
      <c r="DBG137" s="18"/>
      <c r="DBH137" s="18"/>
      <c r="DBI137" s="18"/>
      <c r="DBJ137" s="18"/>
      <c r="DBK137" s="18"/>
      <c r="DBL137" s="18"/>
      <c r="DBM137" s="18"/>
      <c r="DBN137" s="18"/>
      <c r="DBO137" s="18"/>
      <c r="DBP137" s="18"/>
      <c r="DBQ137" s="18"/>
      <c r="DBR137" s="18"/>
      <c r="DBS137" s="18"/>
      <c r="DBT137" s="18"/>
      <c r="DBU137" s="18"/>
      <c r="DBV137" s="18"/>
      <c r="DBW137" s="18"/>
      <c r="DBX137" s="18"/>
      <c r="DBY137" s="18"/>
      <c r="DBZ137" s="18"/>
      <c r="DCA137" s="18"/>
      <c r="DCB137" s="18"/>
      <c r="DCC137" s="18"/>
      <c r="DCD137" s="18"/>
      <c r="DCE137" s="18"/>
      <c r="DCF137" s="18"/>
      <c r="DCG137" s="18"/>
      <c r="DCH137" s="18"/>
      <c r="DCI137" s="18"/>
      <c r="DCJ137" s="18"/>
      <c r="DCK137" s="18"/>
      <c r="DCL137" s="18"/>
      <c r="DCM137" s="18"/>
      <c r="DCN137" s="18"/>
      <c r="DCO137" s="18"/>
      <c r="DCP137" s="18"/>
      <c r="DCQ137" s="18"/>
      <c r="DCR137" s="18"/>
      <c r="DCS137" s="18"/>
      <c r="DCT137" s="18"/>
      <c r="DCU137" s="18"/>
      <c r="DCV137" s="18"/>
      <c r="DCW137" s="18"/>
      <c r="DCX137" s="18"/>
      <c r="DCY137" s="18"/>
      <c r="DCZ137" s="18"/>
      <c r="DDA137" s="18"/>
      <c r="DDB137" s="18"/>
      <c r="DDC137" s="18"/>
      <c r="DDD137" s="18"/>
      <c r="DDE137" s="18"/>
      <c r="DDF137" s="18"/>
      <c r="DDG137" s="18"/>
      <c r="DDH137" s="18"/>
      <c r="DDI137" s="18"/>
      <c r="DDJ137" s="18"/>
      <c r="DDK137" s="18"/>
      <c r="DDL137" s="18"/>
      <c r="DDM137" s="18"/>
      <c r="DDN137" s="18"/>
      <c r="DDO137" s="18"/>
      <c r="DDP137" s="18"/>
      <c r="DDQ137" s="18"/>
      <c r="DDR137" s="18"/>
      <c r="DDS137" s="18"/>
      <c r="DDT137" s="18"/>
      <c r="DDU137" s="18"/>
      <c r="DDV137" s="18"/>
      <c r="DDW137" s="18"/>
      <c r="DDX137" s="18"/>
      <c r="DDY137" s="18"/>
      <c r="DDZ137" s="18"/>
      <c r="DEA137" s="18"/>
      <c r="DEB137" s="18"/>
      <c r="DEC137" s="18"/>
      <c r="DED137" s="18"/>
      <c r="DEE137" s="18"/>
      <c r="DEF137" s="18"/>
      <c r="DEG137" s="18"/>
      <c r="DEH137" s="18"/>
      <c r="DEI137" s="18"/>
      <c r="DEJ137" s="18"/>
      <c r="DEK137" s="18"/>
      <c r="DEL137" s="18"/>
      <c r="DEM137" s="18"/>
      <c r="DEN137" s="18"/>
      <c r="DEO137" s="18"/>
      <c r="DEP137" s="18"/>
      <c r="DEQ137" s="18"/>
      <c r="DER137" s="18"/>
      <c r="DES137" s="18"/>
      <c r="DET137" s="18"/>
      <c r="DEU137" s="18"/>
      <c r="DEV137" s="18"/>
      <c r="DEW137" s="18"/>
      <c r="DEX137" s="18"/>
      <c r="DEY137" s="18"/>
      <c r="DEZ137" s="18"/>
      <c r="DFA137" s="18"/>
      <c r="DFB137" s="18"/>
      <c r="DFC137" s="18"/>
      <c r="DFD137" s="18"/>
      <c r="DFE137" s="18"/>
      <c r="DFF137" s="18"/>
      <c r="DFG137" s="18"/>
      <c r="DFH137" s="18"/>
      <c r="DFI137" s="18"/>
      <c r="DFJ137" s="18"/>
      <c r="DFK137" s="18"/>
      <c r="DFL137" s="18"/>
      <c r="DFM137" s="18"/>
      <c r="DFN137" s="18"/>
      <c r="DFO137" s="18"/>
      <c r="DFP137" s="18"/>
      <c r="DFQ137" s="18"/>
      <c r="DFR137" s="18"/>
      <c r="DFS137" s="18"/>
      <c r="DFT137" s="18"/>
      <c r="DFU137" s="18"/>
      <c r="DFV137" s="18"/>
      <c r="DFW137" s="18"/>
      <c r="DFX137" s="18"/>
      <c r="DFY137" s="18"/>
      <c r="DFZ137" s="18"/>
      <c r="DGA137" s="18"/>
      <c r="DGB137" s="18"/>
      <c r="DGC137" s="18"/>
      <c r="DGD137" s="18"/>
      <c r="DGE137" s="18"/>
      <c r="DGF137" s="18"/>
      <c r="DGG137" s="18"/>
      <c r="DGH137" s="18"/>
      <c r="DGI137" s="18"/>
      <c r="DGJ137" s="18"/>
      <c r="DGK137" s="18"/>
      <c r="DGL137" s="18"/>
      <c r="DGM137" s="18"/>
      <c r="DGN137" s="18"/>
      <c r="DGO137" s="18"/>
      <c r="DGP137" s="18"/>
      <c r="DGQ137" s="18"/>
      <c r="DGR137" s="18"/>
      <c r="DGS137" s="18"/>
      <c r="DGT137" s="18"/>
      <c r="DGU137" s="18"/>
      <c r="DGV137" s="18"/>
      <c r="DGW137" s="18"/>
      <c r="DGX137" s="18"/>
      <c r="DGY137" s="18"/>
      <c r="DGZ137" s="18"/>
      <c r="DHA137" s="18"/>
      <c r="DHB137" s="18"/>
      <c r="DHC137" s="18"/>
      <c r="DHD137" s="18"/>
      <c r="DHE137" s="18"/>
      <c r="DHF137" s="18"/>
      <c r="DHG137" s="18"/>
      <c r="DHH137" s="18"/>
      <c r="DHI137" s="18"/>
      <c r="DHJ137" s="18"/>
      <c r="DHK137" s="18"/>
      <c r="DHL137" s="18"/>
      <c r="DHM137" s="18"/>
      <c r="DHN137" s="18"/>
      <c r="DHO137" s="18"/>
      <c r="DHP137" s="18"/>
      <c r="DHQ137" s="18"/>
      <c r="DHR137" s="18"/>
      <c r="DHS137" s="18"/>
      <c r="DHT137" s="18"/>
      <c r="DHU137" s="18"/>
      <c r="DHV137" s="18"/>
      <c r="DHW137" s="18"/>
      <c r="DHX137" s="18"/>
      <c r="DHY137" s="18"/>
      <c r="DHZ137" s="18"/>
      <c r="DIA137" s="18"/>
      <c r="DIB137" s="18"/>
      <c r="DIC137" s="18"/>
      <c r="DID137" s="18"/>
      <c r="DIE137" s="18"/>
      <c r="DIF137" s="18"/>
      <c r="DIG137" s="18"/>
      <c r="DIH137" s="18"/>
      <c r="DII137" s="18"/>
      <c r="DIJ137" s="18"/>
      <c r="DIK137" s="18"/>
      <c r="DIL137" s="18"/>
      <c r="DIM137" s="18"/>
      <c r="DIN137" s="18"/>
      <c r="DIO137" s="18"/>
      <c r="DIP137" s="18"/>
      <c r="DIQ137" s="18"/>
      <c r="DIR137" s="18"/>
      <c r="DIS137" s="18"/>
      <c r="DIT137" s="18"/>
      <c r="DIU137" s="18"/>
      <c r="DIV137" s="18"/>
      <c r="DIW137" s="18"/>
      <c r="DIX137" s="18"/>
      <c r="DIY137" s="18"/>
      <c r="DIZ137" s="18"/>
      <c r="DJA137" s="18"/>
      <c r="DJB137" s="18"/>
      <c r="DJC137" s="18"/>
      <c r="DJD137" s="18"/>
      <c r="DJE137" s="18"/>
      <c r="DJF137" s="18"/>
      <c r="DJG137" s="18"/>
      <c r="DJH137" s="18"/>
      <c r="DJI137" s="18"/>
      <c r="DJJ137" s="18"/>
      <c r="DJK137" s="18"/>
      <c r="DJL137" s="18"/>
      <c r="DJM137" s="18"/>
      <c r="DJN137" s="18"/>
      <c r="DJO137" s="18"/>
      <c r="DJP137" s="18"/>
      <c r="DJQ137" s="18"/>
      <c r="DJR137" s="18"/>
      <c r="DJS137" s="18"/>
      <c r="DJT137" s="18"/>
      <c r="DJU137" s="18"/>
      <c r="DJV137" s="18"/>
      <c r="DJW137" s="18"/>
      <c r="DJX137" s="18"/>
      <c r="DJY137" s="18"/>
      <c r="DJZ137" s="18"/>
      <c r="DKA137" s="18"/>
      <c r="DKB137" s="18"/>
      <c r="DKC137" s="18"/>
      <c r="DKD137" s="18"/>
      <c r="DKE137" s="18"/>
      <c r="DKF137" s="18"/>
      <c r="DKG137" s="18"/>
      <c r="DKH137" s="18"/>
      <c r="DKI137" s="18"/>
      <c r="DKJ137" s="18"/>
      <c r="DKK137" s="18"/>
      <c r="DKL137" s="18"/>
      <c r="DKM137" s="18"/>
      <c r="DKN137" s="18"/>
      <c r="DKO137" s="18"/>
      <c r="DKP137" s="18"/>
      <c r="DKQ137" s="18"/>
      <c r="DKR137" s="18"/>
      <c r="DKS137" s="18"/>
      <c r="DKT137" s="18"/>
      <c r="DKU137" s="18"/>
      <c r="DKV137" s="18"/>
      <c r="DKW137" s="18"/>
      <c r="DKX137" s="18"/>
      <c r="DKY137" s="18"/>
      <c r="DKZ137" s="18"/>
      <c r="DLA137" s="18"/>
      <c r="DLB137" s="18"/>
      <c r="DLC137" s="18"/>
      <c r="DLD137" s="18"/>
      <c r="DLE137" s="18"/>
      <c r="DLF137" s="18"/>
      <c r="DLG137" s="18"/>
      <c r="DLH137" s="18"/>
      <c r="DLI137" s="18"/>
      <c r="DLJ137" s="18"/>
      <c r="DLK137" s="18"/>
      <c r="DLL137" s="18"/>
      <c r="DLM137" s="18"/>
      <c r="DLN137" s="18"/>
      <c r="DLO137" s="18"/>
      <c r="DLP137" s="18"/>
      <c r="DLQ137" s="18"/>
      <c r="DLR137" s="18"/>
      <c r="DLS137" s="18"/>
      <c r="DLT137" s="18"/>
      <c r="DLU137" s="18"/>
      <c r="DLV137" s="18"/>
      <c r="DLW137" s="18"/>
      <c r="DLX137" s="18"/>
      <c r="DLY137" s="18"/>
      <c r="DLZ137" s="18"/>
      <c r="DMA137" s="18"/>
      <c r="DMB137" s="18"/>
      <c r="DMC137" s="18"/>
      <c r="DMD137" s="18"/>
      <c r="DME137" s="18"/>
      <c r="DMF137" s="18"/>
      <c r="DMG137" s="18"/>
      <c r="DMH137" s="18"/>
      <c r="DMI137" s="18"/>
      <c r="DMJ137" s="18"/>
      <c r="DMK137" s="18"/>
      <c r="DML137" s="18"/>
      <c r="DMM137" s="18"/>
      <c r="DMN137" s="18"/>
      <c r="DMO137" s="18"/>
      <c r="DMP137" s="18"/>
      <c r="DMQ137" s="18"/>
      <c r="DMR137" s="18"/>
      <c r="DMS137" s="18"/>
      <c r="DMT137" s="18"/>
      <c r="DMU137" s="18"/>
      <c r="DMV137" s="18"/>
      <c r="DMW137" s="18"/>
      <c r="DMX137" s="18"/>
      <c r="DMY137" s="18"/>
      <c r="DMZ137" s="18"/>
      <c r="DNA137" s="18"/>
      <c r="DNB137" s="18"/>
      <c r="DNC137" s="18"/>
      <c r="DND137" s="18"/>
      <c r="DNE137" s="18"/>
      <c r="DNF137" s="18"/>
      <c r="DNG137" s="18"/>
      <c r="DNH137" s="18"/>
      <c r="DNI137" s="18"/>
      <c r="DNJ137" s="18"/>
      <c r="DNK137" s="18"/>
      <c r="DNL137" s="18"/>
      <c r="DNM137" s="18"/>
      <c r="DNN137" s="18"/>
      <c r="DNO137" s="18"/>
      <c r="DNP137" s="18"/>
      <c r="DNQ137" s="18"/>
      <c r="DNR137" s="18"/>
      <c r="DNS137" s="18"/>
      <c r="DNT137" s="18"/>
      <c r="DNU137" s="18"/>
      <c r="DNV137" s="18"/>
      <c r="DNW137" s="18"/>
      <c r="DNX137" s="18"/>
      <c r="DNY137" s="18"/>
      <c r="DNZ137" s="18"/>
      <c r="DOA137" s="18"/>
      <c r="DOB137" s="18"/>
      <c r="DOC137" s="18"/>
      <c r="DOD137" s="18"/>
      <c r="DOE137" s="18"/>
      <c r="DOF137" s="18"/>
      <c r="DOG137" s="18"/>
      <c r="DOH137" s="18"/>
      <c r="DOI137" s="18"/>
      <c r="DOJ137" s="18"/>
      <c r="DOK137" s="18"/>
      <c r="DOL137" s="18"/>
      <c r="DOM137" s="18"/>
      <c r="DON137" s="18"/>
      <c r="DOO137" s="18"/>
      <c r="DOP137" s="18"/>
      <c r="DOQ137" s="18"/>
      <c r="DOR137" s="18"/>
      <c r="DOS137" s="18"/>
      <c r="DOT137" s="18"/>
      <c r="DOU137" s="18"/>
      <c r="DOV137" s="18"/>
      <c r="DOW137" s="18"/>
      <c r="DOX137" s="18"/>
      <c r="DOY137" s="18"/>
      <c r="DOZ137" s="18"/>
      <c r="DPA137" s="18"/>
      <c r="DPB137" s="18"/>
      <c r="DPC137" s="18"/>
      <c r="DPD137" s="18"/>
      <c r="DPE137" s="18"/>
      <c r="DPF137" s="18"/>
      <c r="DPG137" s="18"/>
      <c r="DPH137" s="18"/>
      <c r="DPI137" s="18"/>
      <c r="DPJ137" s="18"/>
      <c r="DPK137" s="18"/>
      <c r="DPL137" s="18"/>
      <c r="DPM137" s="18"/>
      <c r="DPN137" s="18"/>
      <c r="DPO137" s="18"/>
      <c r="DPP137" s="18"/>
      <c r="DPQ137" s="18"/>
      <c r="DPR137" s="18"/>
      <c r="DPS137" s="18"/>
      <c r="DPT137" s="18"/>
      <c r="DPU137" s="18"/>
      <c r="DPV137" s="18"/>
      <c r="DPW137" s="18"/>
      <c r="DPX137" s="18"/>
      <c r="DPY137" s="18"/>
      <c r="DPZ137" s="18"/>
      <c r="DQA137" s="18"/>
      <c r="DQB137" s="18"/>
      <c r="DQC137" s="18"/>
      <c r="DQD137" s="18"/>
      <c r="DQE137" s="18"/>
      <c r="DQF137" s="18"/>
      <c r="DQG137" s="18"/>
      <c r="DQH137" s="18"/>
      <c r="DQI137" s="18"/>
      <c r="DQJ137" s="18"/>
      <c r="DQK137" s="18"/>
      <c r="DQL137" s="18"/>
      <c r="DQM137" s="18"/>
      <c r="DQN137" s="18"/>
      <c r="DQO137" s="18"/>
      <c r="DQP137" s="18"/>
      <c r="DQQ137" s="18"/>
      <c r="DQR137" s="18"/>
      <c r="DQS137" s="18"/>
      <c r="DQT137" s="18"/>
      <c r="DQU137" s="18"/>
      <c r="DQV137" s="18"/>
      <c r="DQW137" s="18"/>
      <c r="DQX137" s="18"/>
      <c r="DQY137" s="18"/>
      <c r="DQZ137" s="18"/>
      <c r="DRA137" s="18"/>
      <c r="DRB137" s="18"/>
      <c r="DRC137" s="18"/>
      <c r="DRD137" s="18"/>
      <c r="DRE137" s="18"/>
      <c r="DRF137" s="18"/>
      <c r="DRG137" s="18"/>
      <c r="DRH137" s="18"/>
      <c r="DRI137" s="18"/>
      <c r="DRJ137" s="18"/>
      <c r="DRK137" s="18"/>
      <c r="DRL137" s="18"/>
      <c r="DRM137" s="18"/>
      <c r="DRN137" s="18"/>
      <c r="DRO137" s="18"/>
      <c r="DRP137" s="18"/>
      <c r="DRQ137" s="18"/>
      <c r="DRR137" s="18"/>
      <c r="DRS137" s="18"/>
      <c r="DRT137" s="18"/>
      <c r="DRU137" s="18"/>
      <c r="DRV137" s="18"/>
      <c r="DRW137" s="18"/>
      <c r="DRX137" s="18"/>
      <c r="DRY137" s="18"/>
      <c r="DRZ137" s="18"/>
      <c r="DSA137" s="18"/>
      <c r="DSB137" s="18"/>
      <c r="DSC137" s="18"/>
      <c r="DSD137" s="18"/>
      <c r="DSE137" s="18"/>
      <c r="DSF137" s="18"/>
      <c r="DSG137" s="18"/>
      <c r="DSH137" s="18"/>
      <c r="DSI137" s="18"/>
      <c r="DSJ137" s="18"/>
      <c r="DSK137" s="18"/>
      <c r="DSL137" s="18"/>
      <c r="DSM137" s="18"/>
      <c r="DSN137" s="18"/>
      <c r="DSO137" s="18"/>
      <c r="DSP137" s="18"/>
      <c r="DSQ137" s="18"/>
      <c r="DSR137" s="18"/>
      <c r="DSS137" s="18"/>
      <c r="DST137" s="18"/>
      <c r="DSU137" s="18"/>
      <c r="DSV137" s="18"/>
      <c r="DSW137" s="18"/>
      <c r="DSX137" s="18"/>
      <c r="DSY137" s="18"/>
      <c r="DSZ137" s="18"/>
      <c r="DTA137" s="18"/>
      <c r="DTB137" s="18"/>
      <c r="DTC137" s="18"/>
      <c r="DTD137" s="18"/>
      <c r="DTE137" s="18"/>
      <c r="DTF137" s="18"/>
      <c r="DTG137" s="18"/>
      <c r="DTH137" s="18"/>
      <c r="DTI137" s="18"/>
      <c r="DTJ137" s="18"/>
      <c r="DTK137" s="18"/>
      <c r="DTL137" s="18"/>
      <c r="DTM137" s="18"/>
      <c r="DTN137" s="18"/>
      <c r="DTO137" s="18"/>
      <c r="DTP137" s="18"/>
      <c r="DTQ137" s="18"/>
      <c r="DTR137" s="18"/>
      <c r="DTS137" s="18"/>
      <c r="DTT137" s="18"/>
      <c r="DTU137" s="18"/>
      <c r="DTV137" s="18"/>
      <c r="DTW137" s="18"/>
      <c r="DTX137" s="18"/>
      <c r="DTY137" s="18"/>
      <c r="DTZ137" s="18"/>
      <c r="DUA137" s="18"/>
      <c r="DUB137" s="18"/>
      <c r="DUC137" s="18"/>
      <c r="DUD137" s="18"/>
      <c r="DUE137" s="18"/>
      <c r="DUF137" s="18"/>
      <c r="DUG137" s="18"/>
      <c r="DUH137" s="18"/>
      <c r="DUI137" s="18"/>
      <c r="DUJ137" s="18"/>
      <c r="DUK137" s="18"/>
      <c r="DUL137" s="18"/>
      <c r="DUM137" s="18"/>
      <c r="DUN137" s="18"/>
      <c r="DUO137" s="18"/>
      <c r="DUP137" s="18"/>
      <c r="DUQ137" s="18"/>
      <c r="DUR137" s="18"/>
      <c r="DUS137" s="18"/>
      <c r="DUT137" s="18"/>
      <c r="DUU137" s="18"/>
      <c r="DUV137" s="18"/>
      <c r="DUW137" s="18"/>
      <c r="DUX137" s="18"/>
      <c r="DUY137" s="18"/>
      <c r="DUZ137" s="18"/>
      <c r="DVA137" s="18"/>
      <c r="DVB137" s="18"/>
      <c r="DVC137" s="18"/>
      <c r="DVD137" s="18"/>
      <c r="DVE137" s="18"/>
      <c r="DVF137" s="18"/>
      <c r="DVG137" s="18"/>
      <c r="DVH137" s="18"/>
      <c r="DVI137" s="18"/>
      <c r="DVJ137" s="18"/>
      <c r="DVK137" s="18"/>
      <c r="DVL137" s="18"/>
      <c r="DVM137" s="18"/>
      <c r="DVN137" s="18"/>
      <c r="DVO137" s="18"/>
      <c r="DVP137" s="18"/>
      <c r="DVQ137" s="18"/>
      <c r="DVR137" s="18"/>
      <c r="DVS137" s="18"/>
      <c r="DVT137" s="18"/>
      <c r="DVU137" s="18"/>
      <c r="DVV137" s="18"/>
      <c r="DVW137" s="18"/>
      <c r="DVX137" s="18"/>
      <c r="DVY137" s="18"/>
      <c r="DVZ137" s="18"/>
      <c r="DWA137" s="18"/>
      <c r="DWB137" s="18"/>
      <c r="DWC137" s="18"/>
      <c r="DWD137" s="18"/>
      <c r="DWE137" s="18"/>
      <c r="DWF137" s="18"/>
      <c r="DWG137" s="18"/>
      <c r="DWH137" s="18"/>
      <c r="DWI137" s="18"/>
      <c r="DWJ137" s="18"/>
      <c r="DWK137" s="18"/>
      <c r="DWL137" s="18"/>
      <c r="DWM137" s="18"/>
      <c r="DWN137" s="18"/>
      <c r="DWO137" s="18"/>
      <c r="DWP137" s="18"/>
      <c r="DWQ137" s="18"/>
      <c r="DWR137" s="18"/>
      <c r="DWS137" s="18"/>
      <c r="DWT137" s="18"/>
      <c r="DWU137" s="18"/>
      <c r="DWV137" s="18"/>
      <c r="DWW137" s="18"/>
      <c r="DWX137" s="18"/>
      <c r="DWY137" s="18"/>
      <c r="DWZ137" s="18"/>
      <c r="DXA137" s="18"/>
      <c r="DXB137" s="18"/>
      <c r="DXC137" s="18"/>
      <c r="DXD137" s="18"/>
      <c r="DXE137" s="18"/>
      <c r="DXF137" s="18"/>
      <c r="DXG137" s="18"/>
      <c r="DXH137" s="18"/>
      <c r="DXI137" s="18"/>
      <c r="DXJ137" s="18"/>
      <c r="DXK137" s="18"/>
      <c r="DXL137" s="18"/>
      <c r="DXM137" s="18"/>
      <c r="DXN137" s="18"/>
      <c r="DXO137" s="18"/>
      <c r="DXP137" s="18"/>
      <c r="DXQ137" s="18"/>
      <c r="DXR137" s="18"/>
      <c r="DXS137" s="18"/>
      <c r="DXT137" s="18"/>
      <c r="DXU137" s="18"/>
      <c r="DXV137" s="18"/>
      <c r="DXW137" s="18"/>
      <c r="DXX137" s="18"/>
      <c r="DXY137" s="18"/>
      <c r="DXZ137" s="18"/>
      <c r="DYA137" s="18"/>
      <c r="DYB137" s="18"/>
      <c r="DYC137" s="18"/>
      <c r="DYD137" s="18"/>
      <c r="DYE137" s="18"/>
      <c r="DYF137" s="18"/>
      <c r="DYG137" s="18"/>
      <c r="DYH137" s="18"/>
      <c r="DYI137" s="18"/>
      <c r="DYJ137" s="18"/>
      <c r="DYK137" s="18"/>
      <c r="DYL137" s="18"/>
      <c r="DYM137" s="18"/>
      <c r="DYN137" s="18"/>
      <c r="DYO137" s="18"/>
      <c r="DYP137" s="18"/>
      <c r="DYQ137" s="18"/>
      <c r="DYR137" s="18"/>
      <c r="DYS137" s="18"/>
      <c r="DYT137" s="18"/>
      <c r="DYU137" s="18"/>
      <c r="DYV137" s="18"/>
      <c r="DYW137" s="18"/>
      <c r="DYX137" s="18"/>
      <c r="DYY137" s="18"/>
      <c r="DYZ137" s="18"/>
      <c r="DZA137" s="18"/>
      <c r="DZB137" s="18"/>
      <c r="DZC137" s="18"/>
      <c r="DZD137" s="18"/>
      <c r="DZE137" s="18"/>
      <c r="DZF137" s="18"/>
      <c r="DZG137" s="18"/>
      <c r="DZH137" s="18"/>
      <c r="DZI137" s="18"/>
      <c r="DZJ137" s="18"/>
      <c r="DZK137" s="18"/>
      <c r="DZL137" s="18"/>
      <c r="DZM137" s="18"/>
      <c r="DZN137" s="18"/>
      <c r="DZO137" s="18"/>
      <c r="DZP137" s="18"/>
      <c r="DZQ137" s="18"/>
      <c r="DZR137" s="18"/>
      <c r="DZS137" s="18"/>
      <c r="DZT137" s="18"/>
      <c r="DZU137" s="18"/>
      <c r="DZV137" s="18"/>
      <c r="DZW137" s="18"/>
      <c r="DZX137" s="18"/>
      <c r="DZY137" s="18"/>
      <c r="DZZ137" s="18"/>
      <c r="EAA137" s="18"/>
      <c r="EAB137" s="18"/>
      <c r="EAC137" s="18"/>
      <c r="EAD137" s="18"/>
      <c r="EAE137" s="18"/>
      <c r="EAF137" s="18"/>
      <c r="EAG137" s="18"/>
      <c r="EAH137" s="18"/>
      <c r="EAI137" s="18"/>
      <c r="EAJ137" s="18"/>
      <c r="EAK137" s="18"/>
      <c r="EAL137" s="18"/>
      <c r="EAM137" s="18"/>
      <c r="EAN137" s="18"/>
      <c r="EAO137" s="18"/>
      <c r="EAP137" s="18"/>
      <c r="EAQ137" s="18"/>
      <c r="EAR137" s="18"/>
      <c r="EAS137" s="18"/>
      <c r="EAT137" s="18"/>
      <c r="EAU137" s="18"/>
      <c r="EAV137" s="18"/>
      <c r="EAW137" s="18"/>
      <c r="EAX137" s="18"/>
      <c r="EAY137" s="18"/>
      <c r="EAZ137" s="18"/>
      <c r="EBA137" s="18"/>
      <c r="EBB137" s="18"/>
      <c r="EBC137" s="18"/>
      <c r="EBD137" s="18"/>
      <c r="EBE137" s="18"/>
      <c r="EBF137" s="18"/>
      <c r="EBG137" s="18"/>
      <c r="EBH137" s="18"/>
      <c r="EBI137" s="18"/>
      <c r="EBJ137" s="18"/>
      <c r="EBK137" s="18"/>
      <c r="EBL137" s="18"/>
      <c r="EBM137" s="18"/>
      <c r="EBN137" s="18"/>
      <c r="EBO137" s="18"/>
      <c r="EBP137" s="18"/>
      <c r="EBQ137" s="18"/>
      <c r="EBR137" s="18"/>
      <c r="EBS137" s="18"/>
      <c r="EBT137" s="18"/>
      <c r="EBU137" s="18"/>
      <c r="EBV137" s="18"/>
      <c r="EBW137" s="18"/>
      <c r="EBX137" s="18"/>
      <c r="EBY137" s="18"/>
      <c r="EBZ137" s="18"/>
      <c r="ECA137" s="18"/>
      <c r="ECB137" s="18"/>
      <c r="ECC137" s="18"/>
      <c r="ECD137" s="18"/>
      <c r="ECE137" s="18"/>
      <c r="ECF137" s="18"/>
      <c r="ECG137" s="18"/>
      <c r="ECH137" s="18"/>
      <c r="ECI137" s="18"/>
      <c r="ECJ137" s="18"/>
      <c r="ECK137" s="18"/>
      <c r="ECL137" s="18"/>
      <c r="ECM137" s="18"/>
      <c r="ECN137" s="18"/>
      <c r="ECO137" s="18"/>
      <c r="ECP137" s="18"/>
      <c r="ECQ137" s="18"/>
      <c r="ECR137" s="18"/>
      <c r="ECS137" s="18"/>
      <c r="ECT137" s="18"/>
      <c r="ECU137" s="18"/>
      <c r="ECV137" s="18"/>
      <c r="ECW137" s="18"/>
      <c r="ECX137" s="18"/>
      <c r="ECY137" s="18"/>
      <c r="ECZ137" s="18"/>
      <c r="EDA137" s="18"/>
      <c r="EDB137" s="18"/>
      <c r="EDC137" s="18"/>
      <c r="EDD137" s="18"/>
      <c r="EDE137" s="18"/>
      <c r="EDF137" s="18"/>
      <c r="EDG137" s="18"/>
      <c r="EDH137" s="18"/>
      <c r="EDI137" s="18"/>
      <c r="EDJ137" s="18"/>
      <c r="EDK137" s="18"/>
      <c r="EDL137" s="18"/>
      <c r="EDM137" s="18"/>
      <c r="EDN137" s="18"/>
      <c r="EDO137" s="18"/>
      <c r="EDP137" s="18"/>
      <c r="EDQ137" s="18"/>
      <c r="EDR137" s="18"/>
      <c r="EDS137" s="18"/>
      <c r="EDT137" s="18"/>
      <c r="EDU137" s="18"/>
      <c r="EDV137" s="18"/>
      <c r="EDW137" s="18"/>
      <c r="EDX137" s="18"/>
      <c r="EDY137" s="18"/>
      <c r="EDZ137" s="18"/>
      <c r="EEA137" s="18"/>
      <c r="EEB137" s="18"/>
      <c r="EEC137" s="18"/>
      <c r="EED137" s="18"/>
      <c r="EEE137" s="18"/>
      <c r="EEF137" s="18"/>
      <c r="EEG137" s="18"/>
      <c r="EEH137" s="18"/>
      <c r="EEI137" s="18"/>
      <c r="EEJ137" s="18"/>
      <c r="EEK137" s="18"/>
      <c r="EEL137" s="18"/>
      <c r="EEM137" s="18"/>
      <c r="EEN137" s="18"/>
      <c r="EEO137" s="18"/>
      <c r="EEP137" s="18"/>
      <c r="EEQ137" s="18"/>
      <c r="EER137" s="18"/>
      <c r="EES137" s="18"/>
      <c r="EET137" s="18"/>
      <c r="EEU137" s="18"/>
      <c r="EEV137" s="18"/>
      <c r="EEW137" s="18"/>
      <c r="EEX137" s="18"/>
      <c r="EEY137" s="18"/>
      <c r="EEZ137" s="18"/>
      <c r="EFA137" s="18"/>
      <c r="EFB137" s="18"/>
      <c r="EFC137" s="18"/>
      <c r="EFD137" s="18"/>
      <c r="EFE137" s="18"/>
      <c r="EFF137" s="18"/>
      <c r="EFG137" s="18"/>
      <c r="EFH137" s="18"/>
      <c r="EFI137" s="18"/>
      <c r="EFJ137" s="18"/>
      <c r="EFK137" s="18"/>
      <c r="EFL137" s="18"/>
      <c r="EFM137" s="18"/>
      <c r="EFN137" s="18"/>
      <c r="EFO137" s="18"/>
      <c r="EFP137" s="18"/>
      <c r="EFQ137" s="18"/>
      <c r="EFR137" s="18"/>
      <c r="EFS137" s="18"/>
      <c r="EFT137" s="18"/>
      <c r="EFU137" s="18"/>
      <c r="EFV137" s="18"/>
      <c r="EFW137" s="18"/>
      <c r="EFX137" s="18"/>
      <c r="EFY137" s="18"/>
      <c r="EFZ137" s="18"/>
      <c r="EGA137" s="18"/>
      <c r="EGB137" s="18"/>
      <c r="EGC137" s="18"/>
      <c r="EGD137" s="18"/>
      <c r="EGE137" s="18"/>
      <c r="EGF137" s="18"/>
      <c r="EGG137" s="18"/>
      <c r="EGH137" s="18"/>
      <c r="EGI137" s="18"/>
      <c r="EGJ137" s="18"/>
      <c r="EGK137" s="18"/>
      <c r="EGL137" s="18"/>
      <c r="EGM137" s="18"/>
      <c r="EGN137" s="18"/>
      <c r="EGO137" s="18"/>
      <c r="EGP137" s="18"/>
      <c r="EGQ137" s="18"/>
      <c r="EGR137" s="18"/>
      <c r="EGS137" s="18"/>
      <c r="EGT137" s="18"/>
      <c r="EGU137" s="18"/>
      <c r="EGV137" s="18"/>
      <c r="EGW137" s="18"/>
      <c r="EGX137" s="18"/>
      <c r="EGY137" s="18"/>
      <c r="EGZ137" s="18"/>
      <c r="EHA137" s="18"/>
      <c r="EHB137" s="18"/>
      <c r="EHC137" s="18"/>
      <c r="EHD137" s="18"/>
      <c r="EHE137" s="18"/>
      <c r="EHF137" s="18"/>
      <c r="EHG137" s="18"/>
      <c r="EHH137" s="18"/>
      <c r="EHI137" s="18"/>
      <c r="EHJ137" s="18"/>
      <c r="EHK137" s="18"/>
      <c r="EHL137" s="18"/>
      <c r="EHM137" s="18"/>
      <c r="EHN137" s="18"/>
      <c r="EHO137" s="18"/>
      <c r="EHP137" s="18"/>
      <c r="EHQ137" s="18"/>
      <c r="EHR137" s="18"/>
      <c r="EHS137" s="18"/>
      <c r="EHT137" s="18"/>
      <c r="EHU137" s="18"/>
      <c r="EHV137" s="18"/>
      <c r="EHW137" s="18"/>
      <c r="EHX137" s="18"/>
      <c r="EHY137" s="18"/>
      <c r="EHZ137" s="18"/>
      <c r="EIA137" s="18"/>
      <c r="EIB137" s="18"/>
      <c r="EIC137" s="18"/>
      <c r="EID137" s="18"/>
      <c r="EIE137" s="18"/>
      <c r="EIF137" s="18"/>
      <c r="EIG137" s="18"/>
      <c r="EIH137" s="18"/>
      <c r="EII137" s="18"/>
      <c r="EIJ137" s="18"/>
      <c r="EIK137" s="18"/>
      <c r="EIL137" s="18"/>
      <c r="EIM137" s="18"/>
      <c r="EIN137" s="18"/>
      <c r="EIO137" s="18"/>
      <c r="EIP137" s="18"/>
      <c r="EIQ137" s="18"/>
      <c r="EIR137" s="18"/>
      <c r="EIS137" s="18"/>
      <c r="EIT137" s="18"/>
      <c r="EIU137" s="18"/>
      <c r="EIV137" s="18"/>
      <c r="EIW137" s="18"/>
      <c r="EIX137" s="18"/>
      <c r="EIY137" s="18"/>
      <c r="EIZ137" s="18"/>
      <c r="EJA137" s="18"/>
      <c r="EJB137" s="18"/>
      <c r="EJC137" s="18"/>
      <c r="EJD137" s="18"/>
      <c r="EJE137" s="18"/>
      <c r="EJF137" s="18"/>
      <c r="EJG137" s="18"/>
      <c r="EJH137" s="18"/>
      <c r="EJI137" s="18"/>
      <c r="EJJ137" s="18"/>
      <c r="EJK137" s="18"/>
      <c r="EJL137" s="18"/>
      <c r="EJM137" s="18"/>
      <c r="EJN137" s="18"/>
      <c r="EJO137" s="18"/>
      <c r="EJP137" s="18"/>
      <c r="EJQ137" s="18"/>
      <c r="EJR137" s="18"/>
      <c r="EJS137" s="18"/>
      <c r="EJT137" s="18"/>
      <c r="EJU137" s="18"/>
      <c r="EJV137" s="18"/>
      <c r="EJW137" s="18"/>
      <c r="EJX137" s="18"/>
      <c r="EJY137" s="18"/>
      <c r="EJZ137" s="18"/>
      <c r="EKA137" s="18"/>
      <c r="EKB137" s="18"/>
      <c r="EKC137" s="18"/>
      <c r="EKD137" s="18"/>
      <c r="EKE137" s="18"/>
      <c r="EKF137" s="18"/>
      <c r="EKG137" s="18"/>
      <c r="EKH137" s="18"/>
      <c r="EKI137" s="18"/>
      <c r="EKJ137" s="18"/>
      <c r="EKK137" s="18"/>
      <c r="EKL137" s="18"/>
      <c r="EKM137" s="18"/>
      <c r="EKN137" s="18"/>
      <c r="EKO137" s="18"/>
      <c r="EKP137" s="18"/>
      <c r="EKQ137" s="18"/>
      <c r="EKR137" s="18"/>
      <c r="EKS137" s="18"/>
      <c r="EKT137" s="18"/>
      <c r="EKU137" s="18"/>
      <c r="EKV137" s="18"/>
      <c r="EKW137" s="18"/>
      <c r="EKX137" s="18"/>
      <c r="EKY137" s="18"/>
      <c r="EKZ137" s="18"/>
      <c r="ELA137" s="18"/>
      <c r="ELB137" s="18"/>
      <c r="ELC137" s="18"/>
      <c r="ELD137" s="18"/>
      <c r="ELE137" s="18"/>
      <c r="ELF137" s="18"/>
      <c r="ELG137" s="18"/>
      <c r="ELH137" s="18"/>
      <c r="ELI137" s="18"/>
      <c r="ELJ137" s="18"/>
      <c r="ELK137" s="18"/>
      <c r="ELL137" s="18"/>
      <c r="ELM137" s="18"/>
      <c r="ELN137" s="18"/>
      <c r="ELO137" s="18"/>
      <c r="ELP137" s="18"/>
      <c r="ELQ137" s="18"/>
      <c r="ELR137" s="18"/>
      <c r="ELS137" s="18"/>
      <c r="ELT137" s="18"/>
      <c r="ELU137" s="18"/>
      <c r="ELV137" s="18"/>
      <c r="ELW137" s="18"/>
      <c r="ELX137" s="18"/>
      <c r="ELY137" s="18"/>
      <c r="ELZ137" s="18"/>
      <c r="EMA137" s="18"/>
      <c r="EMB137" s="18"/>
      <c r="EMC137" s="18"/>
      <c r="EMD137" s="18"/>
      <c r="EME137" s="18"/>
      <c r="EMF137" s="18"/>
      <c r="EMG137" s="18"/>
      <c r="EMH137" s="18"/>
      <c r="EMI137" s="18"/>
      <c r="EMJ137" s="18"/>
      <c r="EMK137" s="18"/>
      <c r="EML137" s="18"/>
      <c r="EMM137" s="18"/>
      <c r="EMN137" s="18"/>
      <c r="EMO137" s="18"/>
      <c r="EMP137" s="18"/>
      <c r="EMQ137" s="18"/>
      <c r="EMR137" s="18"/>
      <c r="EMS137" s="18"/>
      <c r="EMT137" s="18"/>
      <c r="EMU137" s="18"/>
      <c r="EMV137" s="18"/>
      <c r="EMW137" s="18"/>
      <c r="EMX137" s="18"/>
      <c r="EMY137" s="18"/>
      <c r="EMZ137" s="18"/>
      <c r="ENA137" s="18"/>
      <c r="ENB137" s="18"/>
      <c r="ENC137" s="18"/>
      <c r="END137" s="18"/>
      <c r="ENE137" s="18"/>
      <c r="ENF137" s="18"/>
      <c r="ENG137" s="18"/>
      <c r="ENH137" s="18"/>
      <c r="ENI137" s="18"/>
      <c r="ENJ137" s="18"/>
      <c r="ENK137" s="18"/>
      <c r="ENL137" s="18"/>
      <c r="ENM137" s="18"/>
      <c r="ENN137" s="18"/>
      <c r="ENO137" s="18"/>
      <c r="ENP137" s="18"/>
      <c r="ENQ137" s="18"/>
      <c r="ENR137" s="18"/>
      <c r="ENS137" s="18"/>
      <c r="ENT137" s="18"/>
      <c r="ENU137" s="18"/>
      <c r="ENV137" s="18"/>
      <c r="ENW137" s="18"/>
      <c r="ENX137" s="18"/>
      <c r="ENY137" s="18"/>
      <c r="ENZ137" s="18"/>
      <c r="EOA137" s="18"/>
      <c r="EOB137" s="18"/>
      <c r="EOC137" s="18"/>
      <c r="EOD137" s="18"/>
      <c r="EOE137" s="18"/>
      <c r="EOF137" s="18"/>
      <c r="EOG137" s="18"/>
      <c r="EOH137" s="18"/>
      <c r="EOI137" s="18"/>
      <c r="EOJ137" s="18"/>
      <c r="EOK137" s="18"/>
      <c r="EOL137" s="18"/>
      <c r="EOM137" s="18"/>
      <c r="EON137" s="18"/>
      <c r="EOO137" s="18"/>
      <c r="EOP137" s="18"/>
      <c r="EOQ137" s="18"/>
      <c r="EOR137" s="18"/>
      <c r="EOS137" s="18"/>
      <c r="EOT137" s="18"/>
      <c r="EOU137" s="18"/>
      <c r="EOV137" s="18"/>
      <c r="EOW137" s="18"/>
      <c r="EOX137" s="18"/>
      <c r="EOY137" s="18"/>
      <c r="EOZ137" s="18"/>
      <c r="EPA137" s="18"/>
      <c r="EPB137" s="18"/>
      <c r="EPC137" s="18"/>
      <c r="EPD137" s="18"/>
      <c r="EPE137" s="18"/>
      <c r="EPF137" s="18"/>
      <c r="EPG137" s="18"/>
      <c r="EPH137" s="18"/>
      <c r="EPI137" s="18"/>
      <c r="EPJ137" s="18"/>
      <c r="EPK137" s="18"/>
      <c r="EPL137" s="18"/>
      <c r="EPM137" s="18"/>
      <c r="EPN137" s="18"/>
      <c r="EPO137" s="18"/>
      <c r="EPP137" s="18"/>
      <c r="EPQ137" s="18"/>
      <c r="EPR137" s="18"/>
      <c r="EPS137" s="18"/>
      <c r="EPT137" s="18"/>
      <c r="EPU137" s="18"/>
      <c r="EPV137" s="18"/>
      <c r="EPW137" s="18"/>
      <c r="EPX137" s="18"/>
      <c r="EPY137" s="18"/>
      <c r="EPZ137" s="18"/>
      <c r="EQA137" s="18"/>
      <c r="EQB137" s="18"/>
      <c r="EQC137" s="18"/>
      <c r="EQD137" s="18"/>
      <c r="EQE137" s="18"/>
      <c r="EQF137" s="18"/>
      <c r="EQG137" s="18"/>
      <c r="EQH137" s="18"/>
      <c r="EQI137" s="18"/>
      <c r="EQJ137" s="18"/>
      <c r="EQK137" s="18"/>
      <c r="EQL137" s="18"/>
      <c r="EQM137" s="18"/>
      <c r="EQN137" s="18"/>
      <c r="EQO137" s="18"/>
      <c r="EQP137" s="18"/>
      <c r="EQQ137" s="18"/>
      <c r="EQR137" s="18"/>
      <c r="EQS137" s="18"/>
      <c r="EQT137" s="18"/>
      <c r="EQU137" s="18"/>
      <c r="EQV137" s="18"/>
      <c r="EQW137" s="18"/>
      <c r="EQX137" s="18"/>
      <c r="EQY137" s="18"/>
      <c r="EQZ137" s="18"/>
      <c r="ERA137" s="18"/>
      <c r="ERB137" s="18"/>
      <c r="ERC137" s="18"/>
      <c r="ERD137" s="18"/>
      <c r="ERE137" s="18"/>
      <c r="ERF137" s="18"/>
      <c r="ERG137" s="18"/>
      <c r="ERH137" s="18"/>
      <c r="ERI137" s="18"/>
      <c r="ERJ137" s="18"/>
      <c r="ERK137" s="18"/>
      <c r="ERL137" s="18"/>
      <c r="ERM137" s="18"/>
      <c r="ERN137" s="18"/>
      <c r="ERO137" s="18"/>
      <c r="ERP137" s="18"/>
      <c r="ERQ137" s="18"/>
      <c r="ERR137" s="18"/>
      <c r="ERS137" s="18"/>
      <c r="ERT137" s="18"/>
      <c r="ERU137" s="18"/>
      <c r="ERV137" s="18"/>
      <c r="ERW137" s="18"/>
      <c r="ERX137" s="18"/>
      <c r="ERY137" s="18"/>
      <c r="ERZ137" s="18"/>
      <c r="ESA137" s="18"/>
      <c r="ESB137" s="18"/>
      <c r="ESC137" s="18"/>
      <c r="ESD137" s="18"/>
      <c r="ESE137" s="18"/>
      <c r="ESF137" s="18"/>
      <c r="ESG137" s="18"/>
      <c r="ESH137" s="18"/>
      <c r="ESI137" s="18"/>
      <c r="ESJ137" s="18"/>
      <c r="ESK137" s="18"/>
      <c r="ESL137" s="18"/>
      <c r="ESM137" s="18"/>
      <c r="ESN137" s="18"/>
      <c r="ESO137" s="18"/>
      <c r="ESP137" s="18"/>
      <c r="ESQ137" s="18"/>
      <c r="ESR137" s="18"/>
      <c r="ESS137" s="18"/>
      <c r="EST137" s="18"/>
      <c r="ESU137" s="18"/>
      <c r="ESV137" s="18"/>
      <c r="ESW137" s="18"/>
      <c r="ESX137" s="18"/>
      <c r="ESY137" s="18"/>
      <c r="ESZ137" s="18"/>
      <c r="ETA137" s="18"/>
      <c r="ETB137" s="18"/>
      <c r="ETC137" s="18"/>
      <c r="ETD137" s="18"/>
      <c r="ETE137" s="18"/>
      <c r="ETF137" s="18"/>
      <c r="ETG137" s="18"/>
      <c r="ETH137" s="18"/>
      <c r="ETI137" s="18"/>
      <c r="ETJ137" s="18"/>
      <c r="ETK137" s="18"/>
      <c r="ETL137" s="18"/>
      <c r="ETM137" s="18"/>
      <c r="ETN137" s="18"/>
      <c r="ETO137" s="18"/>
      <c r="ETP137" s="18"/>
      <c r="ETQ137" s="18"/>
      <c r="ETR137" s="18"/>
      <c r="ETS137" s="18"/>
      <c r="ETT137" s="18"/>
      <c r="ETU137" s="18"/>
      <c r="ETV137" s="18"/>
      <c r="ETW137" s="18"/>
      <c r="ETX137" s="18"/>
      <c r="ETY137" s="18"/>
      <c r="ETZ137" s="18"/>
      <c r="EUA137" s="18"/>
      <c r="EUB137" s="18"/>
      <c r="EUC137" s="18"/>
      <c r="EUD137" s="18"/>
      <c r="EUE137" s="18"/>
      <c r="EUF137" s="18"/>
      <c r="EUG137" s="18"/>
      <c r="EUH137" s="18"/>
      <c r="EUI137" s="18"/>
      <c r="EUJ137" s="18"/>
      <c r="EUK137" s="18"/>
      <c r="EUL137" s="18"/>
      <c r="EUM137" s="18"/>
      <c r="EUN137" s="18"/>
      <c r="EUO137" s="18"/>
      <c r="EUP137" s="18"/>
      <c r="EUQ137" s="18"/>
      <c r="EUR137" s="18"/>
      <c r="EUS137" s="18"/>
      <c r="EUT137" s="18"/>
      <c r="EUU137" s="18"/>
      <c r="EUV137" s="18"/>
      <c r="EUW137" s="18"/>
      <c r="EUX137" s="18"/>
      <c r="EUY137" s="18"/>
      <c r="EUZ137" s="18"/>
      <c r="EVA137" s="18"/>
      <c r="EVB137" s="18"/>
      <c r="EVC137" s="18"/>
      <c r="EVD137" s="18"/>
      <c r="EVE137" s="18"/>
      <c r="EVF137" s="18"/>
      <c r="EVG137" s="18"/>
      <c r="EVH137" s="18"/>
      <c r="EVI137" s="18"/>
      <c r="EVJ137" s="18"/>
      <c r="EVK137" s="18"/>
      <c r="EVL137" s="18"/>
      <c r="EVM137" s="18"/>
      <c r="EVN137" s="18"/>
      <c r="EVO137" s="18"/>
      <c r="EVP137" s="18"/>
      <c r="EVQ137" s="18"/>
      <c r="EVR137" s="18"/>
      <c r="EVS137" s="18"/>
      <c r="EVT137" s="18"/>
      <c r="EVU137" s="18"/>
      <c r="EVV137" s="18"/>
      <c r="EVW137" s="18"/>
      <c r="EVX137" s="18"/>
      <c r="EVY137" s="18"/>
      <c r="EVZ137" s="18"/>
      <c r="EWA137" s="18"/>
      <c r="EWB137" s="18"/>
      <c r="EWC137" s="18"/>
      <c r="EWD137" s="18"/>
      <c r="EWE137" s="18"/>
      <c r="EWF137" s="18"/>
      <c r="EWG137" s="18"/>
      <c r="EWH137" s="18"/>
      <c r="EWI137" s="18"/>
      <c r="EWJ137" s="18"/>
      <c r="EWK137" s="18"/>
      <c r="EWL137" s="18"/>
      <c r="EWM137" s="18"/>
      <c r="EWN137" s="18"/>
      <c r="EWO137" s="18"/>
      <c r="EWP137" s="18"/>
      <c r="EWQ137" s="18"/>
      <c r="EWR137" s="18"/>
      <c r="EWS137" s="18"/>
      <c r="EWT137" s="18"/>
      <c r="EWU137" s="18"/>
      <c r="EWV137" s="18"/>
      <c r="EWW137" s="18"/>
      <c r="EWX137" s="18"/>
      <c r="EWY137" s="18"/>
      <c r="EWZ137" s="18"/>
      <c r="EXA137" s="18"/>
      <c r="EXB137" s="18"/>
      <c r="EXC137" s="18"/>
      <c r="EXD137" s="18"/>
      <c r="EXE137" s="18"/>
      <c r="EXF137" s="18"/>
      <c r="EXG137" s="18"/>
      <c r="EXH137" s="18"/>
      <c r="EXI137" s="18"/>
      <c r="EXJ137" s="18"/>
      <c r="EXK137" s="18"/>
      <c r="EXL137" s="18"/>
      <c r="EXM137" s="18"/>
      <c r="EXN137" s="18"/>
      <c r="EXO137" s="18"/>
      <c r="EXP137" s="18"/>
      <c r="EXQ137" s="18"/>
      <c r="EXR137" s="18"/>
      <c r="EXS137" s="18"/>
      <c r="EXT137" s="18"/>
      <c r="EXU137" s="18"/>
      <c r="EXV137" s="18"/>
      <c r="EXW137" s="18"/>
      <c r="EXX137" s="18"/>
      <c r="EXY137" s="18"/>
      <c r="EXZ137" s="18"/>
      <c r="EYA137" s="18"/>
      <c r="EYB137" s="18"/>
      <c r="EYC137" s="18"/>
      <c r="EYD137" s="18"/>
      <c r="EYE137" s="18"/>
      <c r="EYF137" s="18"/>
      <c r="EYG137" s="18"/>
      <c r="EYH137" s="18"/>
      <c r="EYI137" s="18"/>
      <c r="EYJ137" s="18"/>
      <c r="EYK137" s="18"/>
      <c r="EYL137" s="18"/>
      <c r="EYM137" s="18"/>
      <c r="EYN137" s="18"/>
      <c r="EYO137" s="18"/>
      <c r="EYP137" s="18"/>
      <c r="EYQ137" s="18"/>
      <c r="EYR137" s="18"/>
      <c r="EYS137" s="18"/>
      <c r="EYT137" s="18"/>
      <c r="EYU137" s="18"/>
      <c r="EYV137" s="18"/>
      <c r="EYW137" s="18"/>
      <c r="EYX137" s="18"/>
      <c r="TOX137" s="16"/>
      <c r="TOY137" s="16"/>
      <c r="TOZ137" s="16"/>
      <c r="TPA137" s="16"/>
      <c r="TPB137" s="16"/>
      <c r="TPC137" s="16"/>
      <c r="TPD137" s="16"/>
      <c r="TPE137" s="16"/>
      <c r="TPF137" s="16"/>
      <c r="TPG137" s="16"/>
      <c r="TPH137" s="16"/>
      <c r="TPI137" s="16"/>
      <c r="TPJ137" s="16"/>
      <c r="TPK137" s="16"/>
      <c r="TPL137" s="16"/>
      <c r="TPM137" s="16"/>
      <c r="TPN137" s="16"/>
      <c r="TPO137" s="16"/>
      <c r="TPP137" s="16"/>
      <c r="TPQ137" s="16"/>
      <c r="TPR137" s="16"/>
      <c r="TPS137" s="16"/>
      <c r="TPT137" s="16"/>
      <c r="TPU137" s="16"/>
      <c r="TPV137" s="16"/>
      <c r="TPW137" s="16"/>
      <c r="TPX137" s="16"/>
      <c r="TPY137" s="16"/>
      <c r="TPZ137" s="16"/>
      <c r="TQA137" s="16"/>
      <c r="TQB137" s="16"/>
      <c r="TQC137" s="16"/>
      <c r="TQD137" s="16"/>
      <c r="TQE137" s="16"/>
      <c r="TQF137" s="16"/>
      <c r="TQG137" s="16"/>
      <c r="TQH137" s="16"/>
      <c r="TQI137" s="16"/>
      <c r="TQJ137" s="16"/>
      <c r="TQK137" s="16"/>
      <c r="TQL137" s="16"/>
      <c r="TQM137" s="16"/>
      <c r="TQN137" s="16"/>
      <c r="TQO137" s="16"/>
      <c r="TQP137" s="16"/>
      <c r="TQQ137" s="16"/>
      <c r="TQR137" s="16"/>
      <c r="TQS137" s="16"/>
      <c r="TQT137" s="16"/>
      <c r="TQU137" s="16"/>
      <c r="TQV137" s="16"/>
      <c r="TQW137" s="16"/>
      <c r="TQX137" s="16"/>
      <c r="TQY137" s="16"/>
      <c r="TQZ137" s="16"/>
      <c r="TRA137" s="16"/>
      <c r="TRB137" s="16"/>
      <c r="TRC137" s="16"/>
      <c r="TRD137" s="16"/>
      <c r="TRE137" s="16"/>
      <c r="TRF137" s="16"/>
      <c r="TRG137" s="16"/>
      <c r="TRH137" s="16"/>
      <c r="TRI137" s="16"/>
      <c r="TRJ137" s="16"/>
      <c r="TRK137" s="16"/>
      <c r="TRL137" s="16"/>
      <c r="TRM137" s="16"/>
      <c r="TRN137" s="16"/>
      <c r="TRO137" s="16"/>
      <c r="TRP137" s="16"/>
      <c r="TRQ137" s="16"/>
      <c r="TRR137" s="16"/>
      <c r="TRS137" s="16"/>
      <c r="TRT137" s="16"/>
      <c r="TRU137" s="16"/>
      <c r="TRV137" s="16"/>
      <c r="TRW137" s="16"/>
      <c r="TRX137" s="16"/>
      <c r="TRY137" s="16"/>
      <c r="TRZ137" s="16"/>
      <c r="TSA137" s="16"/>
      <c r="TSB137" s="16"/>
      <c r="TSC137" s="16"/>
      <c r="TSD137" s="16"/>
      <c r="TSE137" s="16"/>
      <c r="TSF137" s="16"/>
      <c r="TSG137" s="16"/>
      <c r="TSH137" s="16"/>
      <c r="TSI137" s="16"/>
      <c r="TSJ137" s="16"/>
      <c r="TSK137" s="16"/>
      <c r="TSL137" s="16"/>
      <c r="TSM137" s="16"/>
      <c r="TSN137" s="16"/>
      <c r="TSO137" s="16"/>
      <c r="TSP137" s="16"/>
      <c r="TSQ137" s="16"/>
      <c r="TSR137" s="16"/>
      <c r="TSS137" s="16"/>
      <c r="TST137" s="16"/>
      <c r="TSU137" s="16"/>
      <c r="TSV137" s="16"/>
      <c r="TSW137" s="16"/>
      <c r="TSX137" s="16"/>
      <c r="TSY137" s="16"/>
      <c r="TSZ137" s="16"/>
      <c r="TTA137" s="16"/>
      <c r="TTB137" s="16"/>
      <c r="TTC137" s="16"/>
      <c r="TTD137" s="16"/>
      <c r="TTE137" s="16"/>
      <c r="TTF137" s="16"/>
      <c r="TTG137" s="16"/>
      <c r="TTH137" s="16"/>
      <c r="TTI137" s="16"/>
      <c r="TTJ137" s="16"/>
      <c r="TTK137" s="16"/>
      <c r="TTL137" s="16"/>
      <c r="TTM137" s="16"/>
      <c r="TTN137" s="16"/>
      <c r="TTO137" s="16"/>
      <c r="TTP137" s="16"/>
      <c r="TTQ137" s="16"/>
      <c r="TTR137" s="16"/>
      <c r="TTS137" s="16"/>
      <c r="TTT137" s="16"/>
      <c r="TTU137" s="16"/>
      <c r="TTV137" s="16"/>
      <c r="TTW137" s="16"/>
      <c r="TTX137" s="16"/>
      <c r="TTY137" s="16"/>
      <c r="TTZ137" s="16"/>
      <c r="TUA137" s="16"/>
      <c r="TUB137" s="16"/>
      <c r="TUC137" s="16"/>
      <c r="TUD137" s="16"/>
      <c r="TUE137" s="16"/>
      <c r="TUF137" s="16"/>
      <c r="TUG137" s="16"/>
      <c r="TUH137" s="16"/>
      <c r="TUI137" s="16"/>
      <c r="TUJ137" s="16"/>
      <c r="TUK137" s="16"/>
      <c r="TUL137" s="16"/>
      <c r="TUM137" s="16"/>
      <c r="TUN137" s="16"/>
      <c r="TUO137" s="16"/>
      <c r="TUP137" s="16"/>
      <c r="TUQ137" s="16"/>
      <c r="TUR137" s="16"/>
      <c r="TUS137" s="16"/>
      <c r="TUT137" s="16"/>
      <c r="TUU137" s="16"/>
      <c r="TUV137" s="16"/>
      <c r="TUW137" s="16"/>
      <c r="TUX137" s="16"/>
      <c r="TUY137" s="16"/>
      <c r="TUZ137" s="16"/>
      <c r="TVA137" s="16"/>
      <c r="TVB137" s="16"/>
      <c r="TVC137" s="16"/>
      <c r="TVD137" s="16"/>
      <c r="TVE137" s="16"/>
      <c r="TVF137" s="16"/>
      <c r="TVG137" s="16"/>
      <c r="TVH137" s="16"/>
      <c r="TVI137" s="16"/>
      <c r="TVJ137" s="16"/>
      <c r="TVK137" s="16"/>
      <c r="TVL137" s="16"/>
      <c r="TVM137" s="16"/>
      <c r="TVN137" s="16"/>
      <c r="TVO137" s="16"/>
      <c r="TVP137" s="16"/>
      <c r="TVQ137" s="16"/>
      <c r="TVR137" s="16"/>
      <c r="TVS137" s="16"/>
      <c r="TVT137" s="16"/>
      <c r="TVU137" s="16"/>
      <c r="TVV137" s="16"/>
      <c r="TVW137" s="16"/>
      <c r="TVX137" s="16"/>
      <c r="TVY137" s="16"/>
      <c r="TVZ137" s="16"/>
      <c r="TWA137" s="16"/>
      <c r="TWB137" s="16"/>
      <c r="TWC137" s="16"/>
      <c r="TWD137" s="16"/>
      <c r="TWE137" s="16"/>
      <c r="TWF137" s="16"/>
      <c r="TWG137" s="16"/>
      <c r="TWH137" s="16"/>
      <c r="TWI137" s="16"/>
      <c r="TWJ137" s="16"/>
      <c r="TWK137" s="16"/>
      <c r="TWL137" s="16"/>
      <c r="TWM137" s="16"/>
      <c r="TWN137" s="16"/>
      <c r="TWO137" s="16"/>
      <c r="TWP137" s="16"/>
      <c r="TWQ137" s="16"/>
      <c r="TWR137" s="16"/>
      <c r="TWS137" s="16"/>
      <c r="TWT137" s="16"/>
      <c r="TWU137" s="16"/>
      <c r="TWV137" s="16"/>
      <c r="TWW137" s="16"/>
      <c r="TWX137" s="16"/>
      <c r="TWY137" s="16"/>
      <c r="TWZ137" s="16"/>
      <c r="TXA137" s="16"/>
      <c r="TXB137" s="16"/>
      <c r="TXC137" s="16"/>
      <c r="TXD137" s="16"/>
      <c r="TXE137" s="16"/>
      <c r="TXF137" s="16"/>
      <c r="TXG137" s="16"/>
      <c r="TXH137" s="16"/>
      <c r="TXI137" s="16"/>
      <c r="TXJ137" s="16"/>
      <c r="TXK137" s="16"/>
      <c r="TXL137" s="16"/>
      <c r="TXM137" s="16"/>
      <c r="TXN137" s="16"/>
      <c r="TXO137" s="16"/>
      <c r="TXP137" s="16"/>
      <c r="TXQ137" s="16"/>
      <c r="TXR137" s="16"/>
      <c r="TXS137" s="16"/>
      <c r="TXT137" s="16"/>
      <c r="TXU137" s="16"/>
      <c r="TXV137" s="16"/>
      <c r="TXW137" s="16"/>
      <c r="TXX137" s="16"/>
      <c r="TXY137" s="16"/>
      <c r="TXZ137" s="16"/>
      <c r="TYA137" s="16"/>
      <c r="TYB137" s="16"/>
      <c r="TYC137" s="16"/>
      <c r="TYD137" s="16"/>
      <c r="TYE137" s="16"/>
      <c r="TYF137" s="16"/>
      <c r="TYG137" s="16"/>
      <c r="TYH137" s="16"/>
      <c r="TYI137" s="16"/>
      <c r="TYJ137" s="16"/>
      <c r="TYK137" s="16"/>
      <c r="TYL137" s="16"/>
      <c r="TYM137" s="16"/>
      <c r="TYN137" s="16"/>
      <c r="TYO137" s="16"/>
      <c r="TYP137" s="16"/>
      <c r="TYQ137" s="16"/>
      <c r="TYR137" s="16"/>
      <c r="TYS137" s="16"/>
      <c r="TYT137" s="16"/>
      <c r="TYU137" s="16"/>
      <c r="TYV137" s="16"/>
      <c r="TYW137" s="16"/>
      <c r="TYX137" s="16"/>
      <c r="TYY137" s="16"/>
      <c r="TYZ137" s="16"/>
      <c r="TZA137" s="16"/>
      <c r="TZB137" s="16"/>
      <c r="TZC137" s="16"/>
      <c r="TZD137" s="16"/>
      <c r="TZE137" s="16"/>
      <c r="TZF137" s="16"/>
      <c r="TZG137" s="16"/>
      <c r="TZH137" s="16"/>
      <c r="TZI137" s="16"/>
      <c r="TZJ137" s="16"/>
      <c r="TZK137" s="16"/>
      <c r="TZL137" s="16"/>
      <c r="TZM137" s="16"/>
      <c r="TZN137" s="16"/>
      <c r="TZO137" s="16"/>
      <c r="TZP137" s="16"/>
      <c r="TZQ137" s="16"/>
      <c r="TZR137" s="16"/>
      <c r="TZS137" s="16"/>
      <c r="TZT137" s="16"/>
      <c r="TZU137" s="16"/>
      <c r="TZV137" s="16"/>
      <c r="TZW137" s="16"/>
      <c r="TZX137" s="16"/>
      <c r="TZY137" s="16"/>
      <c r="TZZ137" s="16"/>
      <c r="UAA137" s="16"/>
      <c r="UAB137" s="16"/>
      <c r="UAC137" s="16"/>
      <c r="UAD137" s="16"/>
      <c r="UAE137" s="16"/>
      <c r="UAF137" s="16"/>
      <c r="UAG137" s="16"/>
      <c r="UAH137" s="16"/>
      <c r="UAI137" s="16"/>
      <c r="UAJ137" s="16"/>
      <c r="UAK137" s="16"/>
      <c r="UAL137" s="16"/>
      <c r="UAM137" s="16"/>
      <c r="UAN137" s="16"/>
      <c r="UAO137" s="16"/>
      <c r="UAP137" s="16"/>
      <c r="UAQ137" s="16"/>
      <c r="UAR137" s="16"/>
      <c r="UAS137" s="16"/>
      <c r="UAT137" s="16"/>
      <c r="UAU137" s="16"/>
      <c r="UAV137" s="16"/>
      <c r="UAW137" s="16"/>
      <c r="UAX137" s="16"/>
      <c r="UAY137" s="16"/>
      <c r="UAZ137" s="16"/>
      <c r="UBA137" s="16"/>
      <c r="UBB137" s="16"/>
      <c r="UBC137" s="16"/>
      <c r="UBD137" s="16"/>
      <c r="UBE137" s="16"/>
      <c r="UBF137" s="16"/>
      <c r="UBG137" s="16"/>
      <c r="UBH137" s="16"/>
      <c r="UBI137" s="16"/>
      <c r="UBJ137" s="16"/>
      <c r="UBK137" s="16"/>
      <c r="UBL137" s="16"/>
      <c r="UBM137" s="16"/>
      <c r="UBN137" s="16"/>
      <c r="UBO137" s="16"/>
      <c r="UBP137" s="16"/>
      <c r="UBQ137" s="16"/>
      <c r="UBR137" s="16"/>
      <c r="UBS137" s="16"/>
      <c r="UBT137" s="16"/>
      <c r="UBU137" s="16"/>
      <c r="UBV137" s="16"/>
      <c r="UBW137" s="16"/>
      <c r="UBX137" s="16"/>
      <c r="UBY137" s="16"/>
      <c r="UBZ137" s="16"/>
      <c r="UCA137" s="16"/>
      <c r="UCB137" s="16"/>
      <c r="UCC137" s="16"/>
      <c r="UCD137" s="16"/>
      <c r="UCE137" s="16"/>
      <c r="UCF137" s="16"/>
      <c r="UCG137" s="16"/>
      <c r="UCH137" s="16"/>
      <c r="UCI137" s="16"/>
      <c r="UCJ137" s="16"/>
      <c r="UCK137" s="17"/>
      <c r="UCL137" s="17"/>
      <c r="UCM137" s="17"/>
      <c r="UCN137" s="17"/>
      <c r="UCO137" s="17"/>
      <c r="UCP137" s="17"/>
      <c r="UCQ137" s="17"/>
      <c r="UCR137" s="17"/>
      <c r="UCS137" s="17"/>
      <c r="UCT137" s="17"/>
      <c r="UCU137" s="17"/>
      <c r="UCV137" s="17"/>
      <c r="UCW137" s="17"/>
      <c r="UCX137" s="17"/>
      <c r="UCY137" s="17"/>
      <c r="UCZ137" s="17"/>
      <c r="UDA137" s="17"/>
      <c r="UDB137" s="17"/>
      <c r="UDC137" s="17"/>
      <c r="UDD137" s="17"/>
      <c r="UDE137" s="17"/>
      <c r="UDF137" s="17"/>
      <c r="UDG137" s="17"/>
      <c r="UDH137" s="17"/>
      <c r="UDI137" s="17"/>
      <c r="UDJ137" s="17"/>
      <c r="UDK137" s="17"/>
      <c r="UDL137" s="17"/>
      <c r="UDM137" s="17"/>
      <c r="UDN137" s="17"/>
      <c r="UDO137" s="17"/>
      <c r="UDP137" s="17"/>
      <c r="UDQ137" s="17"/>
      <c r="UDR137" s="17"/>
      <c r="UDS137" s="17"/>
      <c r="UDT137" s="17"/>
      <c r="UDU137" s="17"/>
      <c r="UDV137" s="17"/>
      <c r="UDW137" s="17"/>
      <c r="UDX137" s="17"/>
      <c r="UDY137" s="17"/>
      <c r="UDZ137" s="17"/>
      <c r="UEA137" s="17"/>
      <c r="UEB137" s="17"/>
      <c r="UEC137" s="17"/>
      <c r="UED137" s="17"/>
      <c r="UEE137" s="17"/>
      <c r="UEF137" s="17"/>
      <c r="UEG137" s="17"/>
      <c r="UEH137" s="17"/>
      <c r="UEI137" s="17"/>
      <c r="UEJ137" s="17"/>
      <c r="UEK137" s="17"/>
      <c r="UEL137" s="17"/>
      <c r="UEM137" s="17"/>
      <c r="UEN137" s="17"/>
      <c r="UEO137" s="17"/>
      <c r="UEP137" s="17"/>
      <c r="UEQ137" s="17"/>
      <c r="UER137" s="17"/>
      <c r="UES137" s="17"/>
      <c r="UET137" s="17"/>
      <c r="UEU137" s="17"/>
      <c r="UEV137" s="17"/>
      <c r="UEW137" s="17"/>
      <c r="UEX137" s="17"/>
      <c r="UEY137" s="17"/>
      <c r="UEZ137" s="17"/>
      <c r="UFA137" s="17"/>
      <c r="UFB137" s="17"/>
      <c r="UFC137" s="17"/>
      <c r="UFD137" s="17"/>
      <c r="UFE137" s="17"/>
      <c r="UFF137" s="17"/>
      <c r="UFG137" s="17"/>
      <c r="UFH137" s="17"/>
      <c r="UFI137" s="17"/>
      <c r="UFJ137" s="17"/>
      <c r="UFK137" s="17"/>
      <c r="UFL137" s="17"/>
      <c r="UFM137" s="17"/>
      <c r="UFN137" s="18"/>
      <c r="UFO137" s="18"/>
      <c r="UFP137" s="18"/>
      <c r="UFQ137" s="18"/>
      <c r="UFR137" s="18"/>
      <c r="UFS137" s="18"/>
      <c r="UFT137" s="18"/>
      <c r="UFU137" s="18"/>
      <c r="UFV137" s="18"/>
      <c r="UFW137" s="18"/>
      <c r="UFX137" s="18"/>
      <c r="UFY137" s="18"/>
      <c r="UFZ137" s="18"/>
      <c r="UGA137" s="18"/>
      <c r="UGB137" s="18"/>
      <c r="UGC137" s="18"/>
      <c r="UGD137" s="18"/>
      <c r="UGE137" s="18"/>
      <c r="UGF137" s="18"/>
      <c r="UGG137" s="18"/>
      <c r="UGH137" s="18"/>
      <c r="UGI137" s="18"/>
      <c r="UGJ137" s="18"/>
      <c r="UGK137" s="18"/>
      <c r="UGL137" s="18"/>
      <c r="UGM137" s="18"/>
      <c r="UGN137" s="18"/>
      <c r="UGO137" s="18"/>
      <c r="UGP137" s="18"/>
      <c r="UGQ137" s="18"/>
      <c r="UGR137" s="18"/>
      <c r="UGS137" s="18"/>
      <c r="UGT137" s="18"/>
      <c r="UGU137" s="18"/>
      <c r="UGV137" s="18"/>
      <c r="UGW137" s="18"/>
      <c r="UGX137" s="18"/>
      <c r="UGY137" s="18"/>
      <c r="UGZ137" s="18"/>
      <c r="UHA137" s="18"/>
      <c r="UHB137" s="18"/>
      <c r="UHC137" s="18"/>
      <c r="UHD137" s="18"/>
      <c r="UHE137" s="18"/>
      <c r="UHF137" s="18"/>
      <c r="UHG137" s="18"/>
      <c r="UHH137" s="18"/>
      <c r="UHI137" s="18"/>
      <c r="UHJ137" s="18"/>
      <c r="UHK137" s="18"/>
      <c r="UHL137" s="18"/>
      <c r="UHM137" s="18"/>
      <c r="UHN137" s="18"/>
      <c r="UHO137" s="18"/>
      <c r="UHP137" s="18"/>
      <c r="UHQ137" s="18"/>
      <c r="UHR137" s="18"/>
      <c r="UHS137" s="18"/>
      <c r="UHT137" s="18"/>
      <c r="UHU137" s="18"/>
      <c r="UHV137" s="18"/>
      <c r="UHW137" s="18"/>
      <c r="UHX137" s="18"/>
      <c r="UHY137" s="18"/>
      <c r="UHZ137" s="18"/>
      <c r="UIA137" s="18"/>
      <c r="UIB137" s="18"/>
      <c r="UIC137" s="18"/>
      <c r="UID137" s="18"/>
      <c r="UIE137" s="18"/>
      <c r="UIF137" s="18"/>
      <c r="UIG137" s="18"/>
      <c r="UIH137" s="18"/>
      <c r="UII137" s="18"/>
      <c r="UIJ137" s="18"/>
      <c r="UIK137" s="18"/>
      <c r="UIL137" s="18"/>
      <c r="UIM137" s="18"/>
      <c r="UIN137" s="18"/>
      <c r="UIO137" s="18"/>
      <c r="UIP137" s="18"/>
      <c r="UIQ137" s="18"/>
      <c r="UIR137" s="18"/>
      <c r="UIS137" s="18"/>
      <c r="UIT137" s="18"/>
      <c r="UIU137" s="18"/>
      <c r="UIV137" s="18"/>
      <c r="UIW137" s="18"/>
      <c r="UIX137" s="18"/>
      <c r="UIY137" s="18"/>
      <c r="UIZ137" s="18"/>
      <c r="UJA137" s="18"/>
      <c r="UJB137" s="18"/>
      <c r="UJC137" s="18"/>
      <c r="UJD137" s="18"/>
      <c r="UJE137" s="18"/>
      <c r="UJF137" s="18"/>
      <c r="UJG137" s="18"/>
      <c r="UJH137" s="18"/>
      <c r="UJI137" s="18"/>
      <c r="UJJ137" s="18"/>
      <c r="UJK137" s="18"/>
      <c r="UJL137" s="18"/>
      <c r="UJM137" s="18"/>
      <c r="UJN137" s="18"/>
      <c r="UJO137" s="18"/>
      <c r="UJP137" s="18"/>
      <c r="UJQ137" s="18"/>
      <c r="UJR137" s="18"/>
      <c r="UJS137" s="18"/>
      <c r="UJT137" s="18"/>
      <c r="UJU137" s="18"/>
      <c r="UJV137" s="18"/>
      <c r="UJW137" s="18"/>
      <c r="UJX137" s="18"/>
      <c r="UJY137" s="18"/>
      <c r="UJZ137" s="18"/>
      <c r="UKA137" s="18"/>
      <c r="UKB137" s="18"/>
      <c r="UKC137" s="18"/>
      <c r="UKD137" s="18"/>
      <c r="UKE137" s="18"/>
      <c r="UKF137" s="18"/>
      <c r="UKG137" s="18"/>
      <c r="UKH137" s="18"/>
      <c r="UKI137" s="18"/>
      <c r="UKJ137" s="18"/>
      <c r="UKK137" s="18"/>
      <c r="UKL137" s="18"/>
      <c r="UKM137" s="18"/>
      <c r="UKN137" s="18"/>
      <c r="UKO137" s="18"/>
      <c r="UKP137" s="18"/>
      <c r="UKQ137" s="18"/>
      <c r="UKR137" s="18"/>
      <c r="UKS137" s="18"/>
      <c r="UKT137" s="18"/>
      <c r="UKU137" s="18"/>
      <c r="UKV137" s="18"/>
      <c r="UKW137" s="18"/>
      <c r="UKX137" s="18"/>
      <c r="UKY137" s="18"/>
      <c r="UKZ137" s="18"/>
      <c r="ULA137" s="18"/>
      <c r="ULB137" s="18"/>
      <c r="ULC137" s="18"/>
      <c r="ULD137" s="18"/>
      <c r="ULE137" s="18"/>
      <c r="ULF137" s="18"/>
      <c r="ULG137" s="18"/>
      <c r="ULH137" s="18"/>
      <c r="ULI137" s="18"/>
      <c r="ULJ137" s="18"/>
      <c r="ULK137" s="18"/>
      <c r="ULL137" s="18"/>
      <c r="ULM137" s="18"/>
      <c r="ULN137" s="18"/>
      <c r="ULO137" s="18"/>
      <c r="ULP137" s="18"/>
      <c r="ULQ137" s="18"/>
      <c r="ULR137" s="18"/>
      <c r="ULS137" s="18"/>
      <c r="ULT137" s="18"/>
      <c r="ULU137" s="18"/>
      <c r="ULV137" s="18"/>
      <c r="ULW137" s="18"/>
      <c r="ULX137" s="18"/>
      <c r="ULY137" s="18"/>
      <c r="ULZ137" s="18"/>
      <c r="UMA137" s="18"/>
      <c r="UMB137" s="18"/>
      <c r="UMC137" s="18"/>
      <c r="UMD137" s="18"/>
      <c r="UME137" s="18"/>
      <c r="UMF137" s="18"/>
      <c r="UMG137" s="18"/>
      <c r="UMH137" s="18"/>
      <c r="UMI137" s="18"/>
      <c r="UMJ137" s="18"/>
      <c r="UMK137" s="18"/>
      <c r="UML137" s="18"/>
      <c r="UMM137" s="18"/>
      <c r="UMN137" s="18"/>
      <c r="UMO137" s="18"/>
      <c r="UMP137" s="18"/>
      <c r="UMQ137" s="18"/>
      <c r="UMR137" s="18"/>
      <c r="UMS137" s="18"/>
      <c r="UMT137" s="18"/>
      <c r="UMU137" s="18"/>
      <c r="UMV137" s="18"/>
      <c r="UMW137" s="18"/>
      <c r="UMX137" s="18"/>
      <c r="UMY137" s="18"/>
      <c r="UMZ137" s="18"/>
      <c r="UNA137" s="18"/>
      <c r="UNB137" s="18"/>
      <c r="UNC137" s="18"/>
      <c r="UND137" s="18"/>
      <c r="UNE137" s="18"/>
      <c r="UNF137" s="18"/>
      <c r="UNG137" s="18"/>
      <c r="UNH137" s="18"/>
      <c r="UNI137" s="18"/>
      <c r="UNJ137" s="18"/>
      <c r="UNK137" s="18"/>
      <c r="UNL137" s="18"/>
      <c r="UNM137" s="18"/>
      <c r="UNN137" s="18"/>
      <c r="UNO137" s="18"/>
      <c r="UNP137" s="18"/>
      <c r="UNQ137" s="18"/>
      <c r="UNR137" s="18"/>
      <c r="UNS137" s="18"/>
      <c r="UNT137" s="18"/>
      <c r="UNU137" s="18"/>
      <c r="UNV137" s="18"/>
      <c r="UNW137" s="18"/>
      <c r="UNX137" s="18"/>
      <c r="UNY137" s="18"/>
      <c r="UNZ137" s="18"/>
      <c r="UOA137" s="18"/>
      <c r="UOB137" s="18"/>
      <c r="UOC137" s="18"/>
      <c r="UOD137" s="18"/>
      <c r="UOE137" s="18"/>
      <c r="UOF137" s="18"/>
      <c r="UOG137" s="18"/>
      <c r="UOH137" s="18"/>
      <c r="UOI137" s="18"/>
      <c r="UOJ137" s="18"/>
      <c r="UOK137" s="18"/>
      <c r="UOL137" s="18"/>
      <c r="UOM137" s="18"/>
      <c r="UON137" s="18"/>
      <c r="UOO137" s="18"/>
      <c r="UOP137" s="18"/>
      <c r="UOQ137" s="18"/>
      <c r="UOR137" s="18"/>
      <c r="UOS137" s="18"/>
      <c r="UOT137" s="18"/>
      <c r="UOU137" s="18"/>
      <c r="UOV137" s="18"/>
      <c r="UOW137" s="18"/>
      <c r="UOX137" s="18"/>
      <c r="UOY137" s="18"/>
      <c r="UOZ137" s="18"/>
      <c r="UPA137" s="18"/>
      <c r="UPB137" s="18"/>
      <c r="UPC137" s="18"/>
      <c r="UPD137" s="18"/>
      <c r="UPE137" s="18"/>
      <c r="UPF137" s="18"/>
      <c r="UPG137" s="18"/>
      <c r="UPH137" s="18"/>
      <c r="UPI137" s="18"/>
      <c r="UPJ137" s="18"/>
      <c r="UPK137" s="18"/>
      <c r="UPL137" s="18"/>
      <c r="UPM137" s="18"/>
      <c r="UPN137" s="18"/>
      <c r="UPO137" s="18"/>
      <c r="UPP137" s="18"/>
      <c r="UPQ137" s="18"/>
      <c r="UPR137" s="18"/>
      <c r="UPS137" s="18"/>
      <c r="UPT137" s="18"/>
      <c r="UPU137" s="18"/>
      <c r="UPV137" s="18"/>
      <c r="UPW137" s="18"/>
      <c r="UPX137" s="18"/>
      <c r="UPY137" s="18"/>
      <c r="UPZ137" s="18"/>
      <c r="UQA137" s="18"/>
      <c r="UQB137" s="18"/>
      <c r="UQC137" s="18"/>
      <c r="UQD137" s="18"/>
      <c r="UQE137" s="18"/>
      <c r="UQF137" s="18"/>
      <c r="UQG137" s="18"/>
      <c r="UQH137" s="18"/>
      <c r="UQI137" s="18"/>
      <c r="UQJ137" s="18"/>
      <c r="UQK137" s="18"/>
      <c r="UQL137" s="18"/>
      <c r="UQM137" s="18"/>
      <c r="UQN137" s="18"/>
      <c r="UQO137" s="18"/>
      <c r="UQP137" s="18"/>
      <c r="UQQ137" s="18"/>
      <c r="UQR137" s="18"/>
      <c r="UQS137" s="18"/>
      <c r="UQT137" s="18"/>
      <c r="UQU137" s="18"/>
      <c r="UQV137" s="18"/>
      <c r="UQW137" s="18"/>
      <c r="UQX137" s="18"/>
      <c r="UQY137" s="18"/>
      <c r="UQZ137" s="18"/>
      <c r="URA137" s="18"/>
      <c r="URB137" s="18"/>
      <c r="URC137" s="18"/>
      <c r="URD137" s="18"/>
      <c r="URE137" s="18"/>
      <c r="URF137" s="18"/>
      <c r="URG137" s="18"/>
      <c r="URH137" s="18"/>
      <c r="URI137" s="18"/>
      <c r="URJ137" s="18"/>
      <c r="URK137" s="18"/>
      <c r="URL137" s="18"/>
      <c r="URM137" s="18"/>
      <c r="URN137" s="18"/>
      <c r="URO137" s="18"/>
      <c r="URP137" s="18"/>
      <c r="URQ137" s="18"/>
      <c r="URR137" s="18"/>
      <c r="URS137" s="18"/>
      <c r="URT137" s="18"/>
      <c r="URU137" s="18"/>
      <c r="URV137" s="18"/>
      <c r="URW137" s="18"/>
      <c r="URX137" s="18"/>
      <c r="URY137" s="18"/>
      <c r="URZ137" s="18"/>
      <c r="USA137" s="18"/>
      <c r="USB137" s="18"/>
      <c r="USC137" s="18"/>
      <c r="USD137" s="18"/>
      <c r="USE137" s="18"/>
      <c r="USF137" s="18"/>
      <c r="USG137" s="18"/>
      <c r="USH137" s="18"/>
      <c r="USI137" s="18"/>
      <c r="USJ137" s="18"/>
      <c r="USK137" s="18"/>
      <c r="USL137" s="18"/>
      <c r="USM137" s="18"/>
      <c r="USN137" s="18"/>
      <c r="USO137" s="18"/>
      <c r="USP137" s="18"/>
      <c r="USQ137" s="18"/>
      <c r="USR137" s="18"/>
      <c r="USS137" s="18"/>
      <c r="UST137" s="18"/>
      <c r="USU137" s="18"/>
      <c r="USV137" s="18"/>
      <c r="USW137" s="18"/>
      <c r="USX137" s="18"/>
      <c r="USY137" s="18"/>
      <c r="USZ137" s="18"/>
      <c r="UTA137" s="18"/>
      <c r="UTB137" s="18"/>
      <c r="UTC137" s="18"/>
      <c r="UTD137" s="18"/>
      <c r="UTE137" s="18"/>
      <c r="UTF137" s="18"/>
      <c r="UTG137" s="18"/>
      <c r="UTH137" s="18"/>
      <c r="UTI137" s="18"/>
      <c r="UTJ137" s="18"/>
      <c r="UTK137" s="18"/>
      <c r="UTL137" s="18"/>
      <c r="UTM137" s="18"/>
      <c r="UTN137" s="18"/>
      <c r="UTO137" s="18"/>
      <c r="UTP137" s="18"/>
      <c r="UTQ137" s="18"/>
      <c r="UTR137" s="18"/>
      <c r="UTS137" s="18"/>
      <c r="UTT137" s="18"/>
      <c r="UTU137" s="18"/>
      <c r="UTV137" s="18"/>
      <c r="UTW137" s="18"/>
      <c r="UTX137" s="18"/>
      <c r="UTY137" s="18"/>
      <c r="UTZ137" s="18"/>
      <c r="UUA137" s="18"/>
      <c r="UUB137" s="18"/>
      <c r="UUC137" s="18"/>
      <c r="UUD137" s="18"/>
      <c r="UUE137" s="18"/>
      <c r="UUF137" s="18"/>
      <c r="UUG137" s="18"/>
      <c r="UUH137" s="18"/>
      <c r="UUI137" s="18"/>
      <c r="UUJ137" s="18"/>
      <c r="UUK137" s="18"/>
      <c r="UUL137" s="18"/>
      <c r="UUM137" s="18"/>
      <c r="UUN137" s="18"/>
      <c r="UUO137" s="18"/>
      <c r="UUP137" s="18"/>
      <c r="UUQ137" s="18"/>
      <c r="UUR137" s="18"/>
      <c r="UUS137" s="18"/>
      <c r="UUT137" s="18"/>
      <c r="UUU137" s="18"/>
      <c r="UUV137" s="18"/>
      <c r="UUW137" s="18"/>
      <c r="UUX137" s="18"/>
      <c r="UUY137" s="18"/>
      <c r="UUZ137" s="18"/>
      <c r="UVA137" s="18"/>
      <c r="UVB137" s="18"/>
      <c r="UVC137" s="18"/>
      <c r="UVD137" s="18"/>
      <c r="UVE137" s="18"/>
      <c r="UVF137" s="18"/>
      <c r="UVG137" s="18"/>
      <c r="UVH137" s="18"/>
      <c r="UVI137" s="18"/>
      <c r="UVJ137" s="18"/>
      <c r="UVK137" s="18"/>
      <c r="UVL137" s="18"/>
      <c r="UVM137" s="18"/>
      <c r="UVN137" s="18"/>
      <c r="UVO137" s="18"/>
      <c r="UVP137" s="18"/>
      <c r="UVQ137" s="18"/>
      <c r="UVR137" s="18"/>
      <c r="UVS137" s="18"/>
      <c r="UVT137" s="18"/>
      <c r="UVU137" s="18"/>
      <c r="UVV137" s="18"/>
      <c r="UVW137" s="18"/>
      <c r="UVX137" s="18"/>
      <c r="UVY137" s="18"/>
      <c r="UVZ137" s="18"/>
      <c r="UWA137" s="18"/>
      <c r="UWB137" s="18"/>
      <c r="UWC137" s="18"/>
      <c r="UWD137" s="18"/>
      <c r="UWE137" s="18"/>
      <c r="UWF137" s="18"/>
      <c r="UWG137" s="18"/>
      <c r="UWH137" s="18"/>
      <c r="UWI137" s="18"/>
      <c r="UWJ137" s="18"/>
      <c r="UWK137" s="18"/>
      <c r="UWL137" s="18"/>
      <c r="UWM137" s="18"/>
      <c r="UWN137" s="18"/>
      <c r="UWO137" s="18"/>
      <c r="UWP137" s="18"/>
      <c r="UWQ137" s="18"/>
      <c r="UWR137" s="18"/>
      <c r="UWS137" s="18"/>
      <c r="UWT137" s="18"/>
      <c r="UWU137" s="18"/>
      <c r="UWV137" s="18"/>
      <c r="UWW137" s="18"/>
      <c r="UWX137" s="18"/>
      <c r="UWY137" s="18"/>
      <c r="UWZ137" s="18"/>
      <c r="UXA137" s="18"/>
      <c r="UXB137" s="18"/>
      <c r="UXC137" s="18"/>
      <c r="UXD137" s="18"/>
      <c r="UXE137" s="18"/>
      <c r="UXF137" s="18"/>
      <c r="UXG137" s="18"/>
      <c r="UXH137" s="18"/>
      <c r="UXI137" s="18"/>
      <c r="UXJ137" s="18"/>
      <c r="UXK137" s="18"/>
      <c r="UXL137" s="18"/>
      <c r="UXM137" s="18"/>
      <c r="UXN137" s="18"/>
      <c r="UXO137" s="18"/>
      <c r="UXP137" s="18"/>
      <c r="UXQ137" s="18"/>
      <c r="UXR137" s="18"/>
      <c r="UXS137" s="18"/>
      <c r="UXT137" s="18"/>
      <c r="UXU137" s="18"/>
      <c r="UXV137" s="18"/>
      <c r="UXW137" s="18"/>
      <c r="UXX137" s="18"/>
      <c r="UXY137" s="18"/>
      <c r="UXZ137" s="18"/>
      <c r="UYA137" s="18"/>
      <c r="UYB137" s="18"/>
      <c r="UYC137" s="18"/>
      <c r="UYD137" s="18"/>
      <c r="UYE137" s="18"/>
      <c r="UYF137" s="18"/>
      <c r="UYG137" s="18"/>
      <c r="UYH137" s="18"/>
      <c r="UYI137" s="18"/>
      <c r="UYJ137" s="18"/>
      <c r="UYK137" s="18"/>
      <c r="UYL137" s="18"/>
      <c r="UYM137" s="18"/>
      <c r="UYN137" s="18"/>
      <c r="UYO137" s="18"/>
      <c r="UYP137" s="18"/>
      <c r="UYQ137" s="18"/>
      <c r="UYR137" s="18"/>
      <c r="UYS137" s="18"/>
      <c r="UYT137" s="18"/>
      <c r="UYU137" s="18"/>
      <c r="UYV137" s="18"/>
      <c r="UYW137" s="18"/>
      <c r="UYX137" s="18"/>
      <c r="UYY137" s="18"/>
      <c r="UYZ137" s="18"/>
      <c r="UZA137" s="18"/>
      <c r="UZB137" s="18"/>
      <c r="UZC137" s="18"/>
      <c r="UZD137" s="18"/>
      <c r="UZE137" s="18"/>
      <c r="UZF137" s="18"/>
      <c r="UZG137" s="18"/>
      <c r="UZH137" s="18"/>
      <c r="UZI137" s="18"/>
      <c r="UZJ137" s="18"/>
      <c r="UZK137" s="18"/>
      <c r="UZL137" s="18"/>
      <c r="UZM137" s="18"/>
      <c r="UZN137" s="18"/>
      <c r="UZO137" s="18"/>
      <c r="UZP137" s="18"/>
      <c r="UZQ137" s="18"/>
      <c r="UZR137" s="18"/>
      <c r="UZS137" s="18"/>
      <c r="UZT137" s="18"/>
      <c r="UZU137" s="18"/>
      <c r="UZV137" s="18"/>
      <c r="UZW137" s="18"/>
      <c r="UZX137" s="18"/>
      <c r="UZY137" s="18"/>
      <c r="UZZ137" s="18"/>
      <c r="VAA137" s="18"/>
      <c r="VAB137" s="18"/>
      <c r="VAC137" s="18"/>
      <c r="VAD137" s="18"/>
      <c r="VAE137" s="18"/>
      <c r="VAF137" s="18"/>
      <c r="VAG137" s="18"/>
      <c r="VAH137" s="18"/>
      <c r="VAI137" s="18"/>
      <c r="VAJ137" s="18"/>
      <c r="VAK137" s="18"/>
      <c r="VAL137" s="18"/>
      <c r="VAM137" s="18"/>
      <c r="VAN137" s="18"/>
      <c r="VAO137" s="18"/>
      <c r="VAP137" s="18"/>
      <c r="VAQ137" s="18"/>
      <c r="VAR137" s="18"/>
      <c r="VAS137" s="18"/>
      <c r="VAT137" s="18"/>
      <c r="VAU137" s="18"/>
      <c r="VAV137" s="18"/>
      <c r="VAW137" s="18"/>
      <c r="VAX137" s="18"/>
      <c r="VAY137" s="18"/>
      <c r="VAZ137" s="18"/>
      <c r="VBA137" s="18"/>
      <c r="VBB137" s="18"/>
      <c r="VBC137" s="18"/>
      <c r="VBD137" s="18"/>
      <c r="VBE137" s="18"/>
      <c r="VBF137" s="18"/>
      <c r="VBG137" s="18"/>
      <c r="VBH137" s="18"/>
      <c r="VBI137" s="18"/>
      <c r="VBJ137" s="18"/>
      <c r="VBK137" s="18"/>
      <c r="VBL137" s="18"/>
      <c r="VBM137" s="18"/>
      <c r="VBN137" s="18"/>
      <c r="VBO137" s="18"/>
      <c r="VBP137" s="18"/>
      <c r="VBQ137" s="18"/>
      <c r="VBR137" s="18"/>
      <c r="VBS137" s="18"/>
      <c r="VBT137" s="18"/>
      <c r="VBU137" s="18"/>
      <c r="VBV137" s="18"/>
      <c r="VBW137" s="18"/>
      <c r="VBX137" s="18"/>
      <c r="VBY137" s="18"/>
      <c r="VBZ137" s="18"/>
      <c r="VCA137" s="18"/>
      <c r="VCB137" s="18"/>
      <c r="VCC137" s="18"/>
      <c r="VCD137" s="18"/>
      <c r="VCE137" s="18"/>
      <c r="VCF137" s="18"/>
      <c r="VCG137" s="18"/>
      <c r="VCH137" s="18"/>
      <c r="VCI137" s="18"/>
      <c r="VCJ137" s="18"/>
      <c r="VCK137" s="18"/>
      <c r="VCL137" s="18"/>
      <c r="VCM137" s="18"/>
      <c r="VCN137" s="18"/>
      <c r="VCO137" s="18"/>
      <c r="VCP137" s="18"/>
      <c r="VCQ137" s="18"/>
      <c r="VCR137" s="18"/>
      <c r="VCS137" s="18"/>
      <c r="VCT137" s="18"/>
      <c r="VCU137" s="18"/>
      <c r="VCV137" s="18"/>
      <c r="VCW137" s="18"/>
      <c r="VCX137" s="18"/>
      <c r="VCY137" s="18"/>
      <c r="VCZ137" s="18"/>
      <c r="VDA137" s="18"/>
      <c r="VDB137" s="18"/>
      <c r="VDC137" s="18"/>
      <c r="VDD137" s="18"/>
      <c r="VDE137" s="18"/>
      <c r="VDF137" s="18"/>
      <c r="VDG137" s="18"/>
      <c r="VDH137" s="18"/>
      <c r="VDI137" s="18"/>
      <c r="VDJ137" s="18"/>
      <c r="VDK137" s="18"/>
      <c r="VDL137" s="18"/>
      <c r="VDM137" s="18"/>
      <c r="VDN137" s="18"/>
      <c r="VDO137" s="18"/>
      <c r="VDP137" s="18"/>
      <c r="VDQ137" s="18"/>
      <c r="VDR137" s="18"/>
      <c r="VDS137" s="18"/>
      <c r="VDT137" s="18"/>
      <c r="VDU137" s="18"/>
      <c r="VDV137" s="18"/>
      <c r="VDW137" s="18"/>
      <c r="VDX137" s="18"/>
      <c r="VDY137" s="18"/>
      <c r="VDZ137" s="18"/>
      <c r="VEA137" s="18"/>
      <c r="VEB137" s="18"/>
      <c r="VEC137" s="18"/>
      <c r="VED137" s="18"/>
      <c r="VEE137" s="18"/>
      <c r="VEF137" s="18"/>
      <c r="VEG137" s="18"/>
      <c r="VEH137" s="18"/>
      <c r="VEI137" s="18"/>
      <c r="VEJ137" s="18"/>
      <c r="VEK137" s="18"/>
      <c r="VEL137" s="18"/>
      <c r="VEM137" s="18"/>
      <c r="VEN137" s="18"/>
      <c r="VEO137" s="18"/>
      <c r="VEP137" s="18"/>
      <c r="VEQ137" s="18"/>
      <c r="VER137" s="18"/>
      <c r="VES137" s="18"/>
      <c r="VET137" s="18"/>
      <c r="VEU137" s="18"/>
      <c r="VEV137" s="18"/>
      <c r="VEW137" s="18"/>
      <c r="VEX137" s="18"/>
      <c r="VEY137" s="18"/>
      <c r="VEZ137" s="18"/>
      <c r="VFA137" s="18"/>
      <c r="VFB137" s="18"/>
      <c r="VFC137" s="18"/>
      <c r="VFD137" s="18"/>
      <c r="VFE137" s="18"/>
      <c r="VFF137" s="18"/>
      <c r="VFG137" s="18"/>
      <c r="VFH137" s="18"/>
      <c r="VFI137" s="18"/>
      <c r="VFJ137" s="18"/>
      <c r="VFK137" s="18"/>
      <c r="VFL137" s="18"/>
      <c r="VFM137" s="18"/>
      <c r="VFN137" s="18"/>
      <c r="VFO137" s="18"/>
      <c r="VFP137" s="18"/>
      <c r="VFQ137" s="18"/>
      <c r="VFR137" s="18"/>
      <c r="VFS137" s="18"/>
      <c r="VFT137" s="18"/>
      <c r="VFU137" s="18"/>
      <c r="VFV137" s="18"/>
      <c r="VFW137" s="18"/>
      <c r="VFX137" s="18"/>
      <c r="VFY137" s="18"/>
      <c r="VFZ137" s="18"/>
      <c r="VGA137" s="18"/>
      <c r="VGB137" s="18"/>
      <c r="VGC137" s="18"/>
      <c r="VGD137" s="18"/>
      <c r="VGE137" s="18"/>
      <c r="VGF137" s="18"/>
      <c r="VGG137" s="18"/>
      <c r="VGH137" s="18"/>
      <c r="VGI137" s="18"/>
      <c r="VGJ137" s="18"/>
      <c r="VGK137" s="18"/>
      <c r="VGL137" s="18"/>
      <c r="VGM137" s="18"/>
      <c r="VGN137" s="18"/>
      <c r="VGO137" s="18"/>
      <c r="VGP137" s="18"/>
      <c r="VGQ137" s="18"/>
      <c r="VGR137" s="18"/>
      <c r="VGS137" s="18"/>
      <c r="VGT137" s="18"/>
      <c r="VGU137" s="18"/>
      <c r="VGV137" s="18"/>
      <c r="VGW137" s="18"/>
      <c r="VGX137" s="18"/>
      <c r="VGY137" s="18"/>
      <c r="VGZ137" s="18"/>
      <c r="VHA137" s="18"/>
      <c r="VHB137" s="18"/>
      <c r="VHC137" s="18"/>
      <c r="VHD137" s="18"/>
      <c r="VHE137" s="18"/>
      <c r="VHF137" s="18"/>
      <c r="VHG137" s="18"/>
      <c r="VHH137" s="18"/>
      <c r="VHI137" s="18"/>
      <c r="VHJ137" s="18"/>
      <c r="VHK137" s="18"/>
      <c r="VHL137" s="18"/>
      <c r="VHM137" s="18"/>
      <c r="VHN137" s="18"/>
      <c r="VHO137" s="18"/>
      <c r="VHP137" s="18"/>
      <c r="VHQ137" s="18"/>
      <c r="VHR137" s="18"/>
      <c r="VHS137" s="18"/>
      <c r="VHT137" s="18"/>
      <c r="VHU137" s="18"/>
      <c r="VHV137" s="18"/>
      <c r="VHW137" s="18"/>
      <c r="VHX137" s="18"/>
      <c r="VHY137" s="18"/>
      <c r="VHZ137" s="18"/>
      <c r="VIA137" s="18"/>
      <c r="VIB137" s="18"/>
      <c r="VIC137" s="18"/>
      <c r="VID137" s="18"/>
      <c r="VIE137" s="18"/>
      <c r="VIF137" s="18"/>
      <c r="VIG137" s="18"/>
      <c r="VIH137" s="18"/>
      <c r="VII137" s="18"/>
      <c r="VIJ137" s="18"/>
      <c r="VIK137" s="18"/>
      <c r="VIL137" s="18"/>
      <c r="VIM137" s="18"/>
      <c r="VIN137" s="18"/>
      <c r="VIO137" s="18"/>
      <c r="VIP137" s="18"/>
      <c r="VIQ137" s="18"/>
      <c r="VIR137" s="18"/>
      <c r="VIS137" s="18"/>
      <c r="VIT137" s="18"/>
      <c r="VIU137" s="18"/>
      <c r="VIV137" s="18"/>
      <c r="VIW137" s="18"/>
      <c r="VIX137" s="18"/>
      <c r="VIY137" s="18"/>
      <c r="VIZ137" s="18"/>
      <c r="VJA137" s="18"/>
      <c r="VJB137" s="18"/>
      <c r="VJC137" s="18"/>
      <c r="VJD137" s="18"/>
      <c r="VJE137" s="18"/>
      <c r="VJF137" s="18"/>
      <c r="VJG137" s="18"/>
      <c r="VJH137" s="18"/>
      <c r="VJI137" s="18"/>
      <c r="VJJ137" s="18"/>
      <c r="VJK137" s="18"/>
      <c r="VJL137" s="18"/>
      <c r="VJM137" s="18"/>
      <c r="VJN137" s="18"/>
      <c r="VJO137" s="18"/>
      <c r="VJP137" s="18"/>
      <c r="VJQ137" s="18"/>
      <c r="VJR137" s="18"/>
      <c r="VJS137" s="18"/>
      <c r="VJT137" s="18"/>
      <c r="VJU137" s="18"/>
      <c r="VJV137" s="18"/>
      <c r="VJW137" s="18"/>
      <c r="VJX137" s="18"/>
      <c r="VJY137" s="18"/>
      <c r="VJZ137" s="18"/>
      <c r="VKA137" s="18"/>
      <c r="VKB137" s="18"/>
      <c r="VKC137" s="18"/>
      <c r="VKD137" s="18"/>
      <c r="VKE137" s="18"/>
      <c r="VKF137" s="18"/>
      <c r="VKG137" s="18"/>
      <c r="VKH137" s="18"/>
      <c r="VKI137" s="18"/>
      <c r="VKJ137" s="18"/>
      <c r="VKK137" s="18"/>
      <c r="VKL137" s="18"/>
      <c r="VKM137" s="18"/>
      <c r="VKN137" s="18"/>
      <c r="VKO137" s="18"/>
      <c r="VKP137" s="18"/>
      <c r="VKQ137" s="18"/>
      <c r="VKR137" s="18"/>
      <c r="VKS137" s="18"/>
      <c r="VKT137" s="18"/>
      <c r="VKU137" s="18"/>
      <c r="VKV137" s="18"/>
      <c r="VKW137" s="18"/>
      <c r="VKX137" s="18"/>
      <c r="VKY137" s="18"/>
      <c r="VKZ137" s="18"/>
      <c r="VLA137" s="18"/>
      <c r="VLB137" s="18"/>
      <c r="VLC137" s="18"/>
      <c r="VLD137" s="18"/>
      <c r="VLE137" s="18"/>
      <c r="VLF137" s="18"/>
      <c r="VLG137" s="18"/>
      <c r="VLH137" s="18"/>
      <c r="VLI137" s="18"/>
      <c r="VLJ137" s="18"/>
      <c r="VLK137" s="18"/>
      <c r="VLL137" s="18"/>
      <c r="VLM137" s="18"/>
      <c r="VLN137" s="18"/>
      <c r="VLO137" s="18"/>
      <c r="VLP137" s="18"/>
      <c r="VLQ137" s="18"/>
      <c r="VLR137" s="18"/>
      <c r="VLS137" s="18"/>
      <c r="VLT137" s="18"/>
      <c r="VLU137" s="18"/>
      <c r="VLV137" s="18"/>
      <c r="VLW137" s="18"/>
      <c r="VLX137" s="18"/>
      <c r="VLY137" s="18"/>
      <c r="VLZ137" s="18"/>
      <c r="VMA137" s="18"/>
      <c r="VMB137" s="18"/>
      <c r="VMC137" s="18"/>
      <c r="VMD137" s="18"/>
      <c r="VME137" s="18"/>
      <c r="VMF137" s="18"/>
      <c r="VMG137" s="18"/>
      <c r="VMH137" s="18"/>
      <c r="VMI137" s="18"/>
      <c r="VMJ137" s="18"/>
      <c r="VMK137" s="18"/>
      <c r="VML137" s="18"/>
      <c r="VMM137" s="18"/>
      <c r="VMN137" s="18"/>
      <c r="VMO137" s="18"/>
      <c r="VMP137" s="18"/>
      <c r="VMQ137" s="18"/>
      <c r="VMR137" s="18"/>
      <c r="VMS137" s="18"/>
      <c r="VMT137" s="18"/>
      <c r="VMU137" s="18"/>
      <c r="VMV137" s="18"/>
      <c r="VMW137" s="18"/>
      <c r="VMX137" s="18"/>
      <c r="VMY137" s="18"/>
      <c r="VMZ137" s="18"/>
      <c r="VNA137" s="18"/>
      <c r="VNB137" s="18"/>
      <c r="VNC137" s="18"/>
      <c r="VND137" s="18"/>
      <c r="VNE137" s="18"/>
      <c r="VNF137" s="18"/>
      <c r="VNG137" s="18"/>
      <c r="VNH137" s="18"/>
      <c r="VNI137" s="18"/>
      <c r="VNJ137" s="18"/>
      <c r="VNK137" s="18"/>
      <c r="VNL137" s="18"/>
      <c r="VNM137" s="18"/>
      <c r="VNN137" s="18"/>
      <c r="VNO137" s="18"/>
      <c r="VNP137" s="18"/>
      <c r="VNQ137" s="18"/>
      <c r="VNR137" s="18"/>
      <c r="VNS137" s="18"/>
      <c r="VNT137" s="18"/>
      <c r="VNU137" s="18"/>
      <c r="VNV137" s="18"/>
      <c r="VNW137" s="18"/>
      <c r="VNX137" s="18"/>
      <c r="VNY137" s="18"/>
      <c r="VNZ137" s="18"/>
      <c r="VOA137" s="18"/>
      <c r="VOB137" s="18"/>
      <c r="VOC137" s="18"/>
      <c r="VOD137" s="18"/>
      <c r="VOE137" s="18"/>
      <c r="VOF137" s="18"/>
      <c r="VOG137" s="18"/>
      <c r="VOH137" s="18"/>
      <c r="VOI137" s="18"/>
      <c r="VOJ137" s="18"/>
      <c r="VOK137" s="18"/>
      <c r="VOL137" s="18"/>
      <c r="VOM137" s="18"/>
      <c r="VON137" s="18"/>
      <c r="VOO137" s="18"/>
      <c r="VOP137" s="18"/>
      <c r="VOQ137" s="18"/>
      <c r="VOR137" s="18"/>
      <c r="VOS137" s="18"/>
      <c r="VOT137" s="18"/>
      <c r="VOU137" s="18"/>
      <c r="VOV137" s="18"/>
      <c r="VOW137" s="18"/>
      <c r="VOX137" s="18"/>
      <c r="VOY137" s="18"/>
      <c r="VOZ137" s="18"/>
      <c r="VPA137" s="18"/>
      <c r="VPB137" s="18"/>
      <c r="VPC137" s="18"/>
      <c r="VPD137" s="18"/>
      <c r="VPE137" s="18"/>
      <c r="VPF137" s="18"/>
      <c r="VPG137" s="18"/>
      <c r="VPH137" s="18"/>
      <c r="VPI137" s="18"/>
      <c r="VPJ137" s="18"/>
      <c r="VPK137" s="18"/>
      <c r="VPL137" s="18"/>
      <c r="VPM137" s="18"/>
      <c r="VPN137" s="18"/>
      <c r="VPO137" s="18"/>
      <c r="VPP137" s="18"/>
      <c r="VPQ137" s="18"/>
      <c r="VPR137" s="18"/>
      <c r="VPS137" s="18"/>
      <c r="VPT137" s="18"/>
      <c r="VPU137" s="18"/>
      <c r="VPV137" s="18"/>
      <c r="VPW137" s="18"/>
      <c r="VPX137" s="18"/>
      <c r="VPY137" s="18"/>
      <c r="VPZ137" s="18"/>
      <c r="VQA137" s="18"/>
      <c r="VQB137" s="18"/>
      <c r="VQC137" s="18"/>
      <c r="VQD137" s="18"/>
      <c r="VQE137" s="18"/>
      <c r="VQF137" s="18"/>
      <c r="VQG137" s="18"/>
      <c r="VQH137" s="18"/>
      <c r="VQI137" s="18"/>
      <c r="VQJ137" s="18"/>
      <c r="VQK137" s="18"/>
      <c r="VQL137" s="18"/>
      <c r="VQM137" s="18"/>
      <c r="VQN137" s="18"/>
      <c r="VQO137" s="18"/>
      <c r="VQP137" s="18"/>
      <c r="VQQ137" s="18"/>
      <c r="VQR137" s="18"/>
      <c r="VQS137" s="18"/>
      <c r="VQT137" s="18"/>
      <c r="VQU137" s="18"/>
      <c r="VQV137" s="18"/>
      <c r="VQW137" s="18"/>
      <c r="VQX137" s="18"/>
      <c r="VQY137" s="18"/>
      <c r="VQZ137" s="18"/>
      <c r="VRA137" s="18"/>
      <c r="VRB137" s="18"/>
      <c r="VRC137" s="18"/>
      <c r="VRD137" s="18"/>
      <c r="VRE137" s="18"/>
      <c r="VRF137" s="18"/>
      <c r="VRG137" s="18"/>
      <c r="VRH137" s="18"/>
      <c r="VRI137" s="18"/>
      <c r="VRJ137" s="18"/>
      <c r="VRK137" s="18"/>
      <c r="VRL137" s="18"/>
      <c r="VRM137" s="18"/>
      <c r="VRN137" s="18"/>
      <c r="VRO137" s="18"/>
      <c r="VRP137" s="18"/>
      <c r="VRQ137" s="18"/>
      <c r="VRR137" s="18"/>
      <c r="VRS137" s="18"/>
      <c r="VRT137" s="18"/>
      <c r="VRU137" s="18"/>
      <c r="VRV137" s="18"/>
      <c r="VRW137" s="18"/>
      <c r="VRX137" s="18"/>
      <c r="VRY137" s="18"/>
      <c r="VRZ137" s="18"/>
      <c r="VSA137" s="18"/>
      <c r="VSB137" s="18"/>
      <c r="VSC137" s="18"/>
      <c r="VSD137" s="18"/>
      <c r="VSE137" s="18"/>
      <c r="VSF137" s="18"/>
      <c r="VSG137" s="18"/>
      <c r="VSH137" s="18"/>
      <c r="VSI137" s="18"/>
      <c r="VSJ137" s="18"/>
      <c r="VSK137" s="18"/>
      <c r="VSL137" s="18"/>
      <c r="VSM137" s="18"/>
      <c r="VSN137" s="18"/>
      <c r="VSO137" s="18"/>
      <c r="VSP137" s="18"/>
      <c r="VSQ137" s="18"/>
      <c r="VSR137" s="18"/>
      <c r="VSS137" s="18"/>
      <c r="VST137" s="18"/>
      <c r="VSU137" s="18"/>
      <c r="VSV137" s="18"/>
      <c r="VSW137" s="18"/>
      <c r="VSX137" s="18"/>
      <c r="VSY137" s="18"/>
      <c r="VSZ137" s="18"/>
      <c r="VTA137" s="18"/>
      <c r="VTB137" s="18"/>
      <c r="VTC137" s="18"/>
      <c r="VTD137" s="18"/>
      <c r="VTE137" s="18"/>
      <c r="VTF137" s="18"/>
      <c r="VTG137" s="18"/>
      <c r="VTH137" s="18"/>
      <c r="VTI137" s="18"/>
      <c r="VTJ137" s="18"/>
      <c r="VTK137" s="18"/>
      <c r="VTL137" s="18"/>
      <c r="VTM137" s="18"/>
      <c r="VTN137" s="18"/>
      <c r="VTO137" s="18"/>
      <c r="VTP137" s="18"/>
      <c r="VTQ137" s="18"/>
      <c r="VTR137" s="18"/>
      <c r="VTS137" s="18"/>
      <c r="VTT137" s="18"/>
      <c r="VTU137" s="18"/>
      <c r="VTV137" s="18"/>
      <c r="VTW137" s="18"/>
      <c r="VTX137" s="18"/>
      <c r="VTY137" s="18"/>
      <c r="VTZ137" s="18"/>
      <c r="VUA137" s="18"/>
      <c r="VUB137" s="18"/>
      <c r="VUC137" s="18"/>
      <c r="VUD137" s="18"/>
      <c r="VUE137" s="18"/>
      <c r="VUF137" s="18"/>
      <c r="VUG137" s="18"/>
      <c r="VUH137" s="18"/>
      <c r="VUI137" s="18"/>
      <c r="VUJ137" s="18"/>
      <c r="VUK137" s="18"/>
      <c r="VUL137" s="18"/>
      <c r="VUM137" s="18"/>
      <c r="VUN137" s="18"/>
      <c r="VUO137" s="18"/>
      <c r="VUP137" s="18"/>
      <c r="VUQ137" s="18"/>
      <c r="VUR137" s="18"/>
      <c r="VUS137" s="18"/>
      <c r="VUT137" s="18"/>
      <c r="VUU137" s="18"/>
      <c r="VUV137" s="18"/>
      <c r="VUW137" s="18"/>
      <c r="VUX137" s="18"/>
      <c r="VUY137" s="18"/>
      <c r="VUZ137" s="18"/>
      <c r="VVA137" s="18"/>
      <c r="VVB137" s="18"/>
      <c r="VVC137" s="18"/>
      <c r="VVD137" s="18"/>
      <c r="VVE137" s="18"/>
      <c r="VVF137" s="18"/>
      <c r="VVG137" s="18"/>
      <c r="VVH137" s="18"/>
      <c r="VVI137" s="18"/>
      <c r="VVJ137" s="18"/>
      <c r="VVK137" s="18"/>
      <c r="VVL137" s="18"/>
      <c r="VVM137" s="18"/>
      <c r="VVN137" s="18"/>
      <c r="VVO137" s="18"/>
      <c r="VVP137" s="18"/>
      <c r="VVQ137" s="18"/>
      <c r="VVR137" s="18"/>
      <c r="VVS137" s="18"/>
      <c r="VVT137" s="18"/>
      <c r="VVU137" s="18"/>
      <c r="VVV137" s="18"/>
      <c r="VVW137" s="18"/>
      <c r="VVX137" s="18"/>
      <c r="VVY137" s="18"/>
      <c r="VVZ137" s="18"/>
      <c r="VWA137" s="18"/>
      <c r="VWB137" s="18"/>
      <c r="VWC137" s="18"/>
      <c r="VWD137" s="18"/>
      <c r="VWE137" s="18"/>
      <c r="VWF137" s="18"/>
      <c r="VWG137" s="18"/>
      <c r="VWH137" s="18"/>
      <c r="VWI137" s="18"/>
      <c r="VWJ137" s="18"/>
      <c r="VWK137" s="18"/>
      <c r="VWL137" s="18"/>
      <c r="VWM137" s="18"/>
      <c r="VWN137" s="18"/>
      <c r="VWO137" s="18"/>
      <c r="VWP137" s="18"/>
      <c r="VWQ137" s="18"/>
      <c r="VWR137" s="18"/>
      <c r="VWS137" s="18"/>
      <c r="VWT137" s="18"/>
      <c r="VWU137" s="18"/>
      <c r="VWV137" s="18"/>
      <c r="VWW137" s="18"/>
      <c r="VWX137" s="18"/>
      <c r="VWY137" s="18"/>
      <c r="VWZ137" s="18"/>
      <c r="VXA137" s="18"/>
      <c r="VXB137" s="18"/>
      <c r="VXC137" s="18"/>
      <c r="VXD137" s="18"/>
      <c r="VXE137" s="18"/>
      <c r="VXF137" s="18"/>
      <c r="VXG137" s="18"/>
      <c r="VXH137" s="18"/>
      <c r="VXI137" s="18"/>
      <c r="VXJ137" s="18"/>
      <c r="VXK137" s="18"/>
      <c r="VXL137" s="18"/>
      <c r="VXM137" s="18"/>
      <c r="VXN137" s="18"/>
      <c r="VXO137" s="18"/>
      <c r="VXP137" s="18"/>
      <c r="VXQ137" s="18"/>
      <c r="VXR137" s="18"/>
      <c r="VXS137" s="18"/>
      <c r="VXT137" s="18"/>
      <c r="VXU137" s="18"/>
      <c r="VXV137" s="18"/>
      <c r="VXW137" s="18"/>
      <c r="VXX137" s="18"/>
      <c r="VXY137" s="18"/>
      <c r="VXZ137" s="18"/>
      <c r="VYA137" s="18"/>
      <c r="VYB137" s="18"/>
      <c r="VYC137" s="18"/>
      <c r="VYD137" s="18"/>
      <c r="VYE137" s="18"/>
      <c r="VYF137" s="18"/>
      <c r="VYG137" s="18"/>
      <c r="VYH137" s="18"/>
      <c r="VYI137" s="18"/>
      <c r="VYJ137" s="18"/>
      <c r="VYK137" s="18"/>
      <c r="VYL137" s="18"/>
      <c r="VYM137" s="18"/>
      <c r="VYN137" s="18"/>
      <c r="VYO137" s="18"/>
      <c r="VYP137" s="18"/>
      <c r="VYQ137" s="18"/>
      <c r="VYR137" s="18"/>
      <c r="VYS137" s="18"/>
      <c r="VYT137" s="18"/>
      <c r="VYU137" s="18"/>
      <c r="VYV137" s="18"/>
      <c r="VYW137" s="18"/>
      <c r="VYX137" s="18"/>
      <c r="VYY137" s="18"/>
      <c r="VYZ137" s="18"/>
      <c r="VZA137" s="18"/>
      <c r="VZB137" s="18"/>
      <c r="VZC137" s="18"/>
      <c r="VZD137" s="18"/>
      <c r="VZE137" s="18"/>
      <c r="VZF137" s="18"/>
      <c r="VZG137" s="18"/>
      <c r="VZH137" s="18"/>
      <c r="VZI137" s="18"/>
      <c r="VZJ137" s="18"/>
      <c r="VZK137" s="18"/>
      <c r="VZL137" s="18"/>
      <c r="VZM137" s="18"/>
      <c r="VZN137" s="18"/>
      <c r="VZO137" s="18"/>
      <c r="VZP137" s="18"/>
      <c r="VZQ137" s="18"/>
      <c r="VZR137" s="18"/>
      <c r="VZS137" s="18"/>
      <c r="VZT137" s="18"/>
      <c r="VZU137" s="18"/>
      <c r="VZV137" s="18"/>
      <c r="VZW137" s="18"/>
      <c r="VZX137" s="18"/>
      <c r="VZY137" s="18"/>
      <c r="VZZ137" s="18"/>
      <c r="WAA137" s="18"/>
      <c r="WAB137" s="18"/>
      <c r="WAC137" s="18"/>
      <c r="WAD137" s="18"/>
      <c r="WAE137" s="18"/>
      <c r="WAF137" s="18"/>
      <c r="WAG137" s="18"/>
      <c r="WAH137" s="18"/>
      <c r="WAI137" s="18"/>
      <c r="WAJ137" s="18"/>
      <c r="WAK137" s="18"/>
      <c r="WAL137" s="18"/>
      <c r="WAM137" s="18"/>
      <c r="WAN137" s="18"/>
      <c r="WAO137" s="18"/>
      <c r="WAP137" s="18"/>
      <c r="WAQ137" s="18"/>
      <c r="WAR137" s="18"/>
      <c r="WAS137" s="18"/>
      <c r="WAT137" s="18"/>
      <c r="WAU137" s="18"/>
      <c r="WAV137" s="18"/>
      <c r="WAW137" s="18"/>
      <c r="WAX137" s="18"/>
      <c r="WAY137" s="18"/>
      <c r="WAZ137" s="18"/>
      <c r="WBA137" s="18"/>
      <c r="WBB137" s="18"/>
      <c r="WBC137" s="18"/>
      <c r="WBD137" s="18"/>
      <c r="WBE137" s="18"/>
      <c r="WBF137" s="18"/>
      <c r="WBG137" s="18"/>
      <c r="WBH137" s="18"/>
      <c r="WBI137" s="18"/>
      <c r="WBJ137" s="18"/>
      <c r="WBK137" s="18"/>
      <c r="WBL137" s="18"/>
      <c r="WBM137" s="18"/>
      <c r="WBN137" s="18"/>
      <c r="WBO137" s="18"/>
      <c r="WBP137" s="18"/>
      <c r="WBQ137" s="18"/>
      <c r="WBR137" s="18"/>
      <c r="WBS137" s="18"/>
      <c r="WBT137" s="18"/>
      <c r="WBU137" s="18"/>
      <c r="WBV137" s="18"/>
      <c r="WBW137" s="18"/>
      <c r="WBX137" s="18"/>
      <c r="WBY137" s="18"/>
      <c r="WBZ137" s="18"/>
      <c r="WCA137" s="18"/>
      <c r="WCB137" s="18"/>
      <c r="WCC137" s="18"/>
      <c r="WCD137" s="18"/>
      <c r="WCE137" s="18"/>
      <c r="WCF137" s="18"/>
      <c r="WCG137" s="18"/>
      <c r="WCH137" s="18"/>
      <c r="WCI137" s="18"/>
      <c r="WCJ137" s="18"/>
      <c r="WCK137" s="18"/>
      <c r="WCL137" s="18"/>
      <c r="WCM137" s="18"/>
      <c r="WCN137" s="18"/>
      <c r="WCO137" s="18"/>
      <c r="WCP137" s="18"/>
      <c r="WCQ137" s="18"/>
      <c r="WCR137" s="18"/>
      <c r="WCS137" s="18"/>
      <c r="WCT137" s="18"/>
      <c r="WCU137" s="18"/>
      <c r="WCV137" s="18"/>
      <c r="WCW137" s="18"/>
      <c r="WCX137" s="18"/>
      <c r="WCY137" s="18"/>
      <c r="WCZ137" s="18"/>
      <c r="WDA137" s="18"/>
      <c r="WDB137" s="18"/>
      <c r="WDC137" s="18"/>
      <c r="WDD137" s="18"/>
      <c r="WDE137" s="18"/>
      <c r="WDF137" s="18"/>
      <c r="WDG137" s="18"/>
      <c r="WDH137" s="18"/>
      <c r="WDI137" s="18"/>
      <c r="WDJ137" s="18"/>
      <c r="WDK137" s="18"/>
      <c r="WDL137" s="18"/>
      <c r="WDM137" s="18"/>
      <c r="WDN137" s="18"/>
      <c r="WDO137" s="18"/>
      <c r="WDP137" s="18"/>
      <c r="WDQ137" s="18"/>
      <c r="WDR137" s="18"/>
      <c r="WDS137" s="18"/>
      <c r="WDT137" s="18"/>
      <c r="WDU137" s="18"/>
      <c r="WDV137" s="18"/>
      <c r="WDW137" s="18"/>
      <c r="WDX137" s="18"/>
      <c r="WDY137" s="18"/>
      <c r="WDZ137" s="18"/>
      <c r="WEA137" s="18"/>
      <c r="WEB137" s="18"/>
      <c r="WEC137" s="18"/>
      <c r="WED137" s="18"/>
      <c r="WEE137" s="18"/>
      <c r="WEF137" s="18"/>
      <c r="WEG137" s="18"/>
      <c r="WEH137" s="18"/>
      <c r="WEI137" s="18"/>
      <c r="WEJ137" s="18"/>
      <c r="WEK137" s="18"/>
      <c r="WEL137" s="18"/>
      <c r="WEM137" s="18"/>
      <c r="WEN137" s="18"/>
      <c r="WEO137" s="18"/>
      <c r="WEP137" s="18"/>
      <c r="WEQ137" s="18"/>
      <c r="WER137" s="18"/>
      <c r="WES137" s="18"/>
      <c r="WET137" s="18"/>
      <c r="WEU137" s="18"/>
      <c r="WEV137" s="18"/>
      <c r="WEW137" s="18"/>
      <c r="WEX137" s="18"/>
      <c r="WEY137" s="18"/>
      <c r="WEZ137" s="18"/>
      <c r="WFA137" s="18"/>
      <c r="WFB137" s="18"/>
      <c r="WFC137" s="18"/>
      <c r="WFD137" s="18"/>
      <c r="WFE137" s="18"/>
      <c r="WFF137" s="18"/>
      <c r="WFG137" s="18"/>
      <c r="WFH137" s="18"/>
      <c r="WFI137" s="18"/>
      <c r="WFJ137" s="18"/>
      <c r="WFK137" s="18"/>
      <c r="WFL137" s="18"/>
      <c r="WFM137" s="18"/>
      <c r="WFN137" s="18"/>
      <c r="WFO137" s="18"/>
      <c r="WFP137" s="18"/>
      <c r="WFQ137" s="18"/>
      <c r="WFR137" s="18"/>
      <c r="WFS137" s="18"/>
      <c r="WFT137" s="18"/>
      <c r="WFU137" s="18"/>
      <c r="WFV137" s="18"/>
      <c r="WFW137" s="18"/>
      <c r="WFX137" s="18"/>
      <c r="WFY137" s="18"/>
      <c r="WFZ137" s="18"/>
      <c r="WGA137" s="18"/>
      <c r="WGB137" s="18"/>
      <c r="WGC137" s="18"/>
      <c r="WGD137" s="18"/>
      <c r="WGE137" s="18"/>
      <c r="WGF137" s="18"/>
      <c r="WGG137" s="18"/>
      <c r="WGH137" s="18"/>
      <c r="WGI137" s="18"/>
      <c r="WGJ137" s="18"/>
      <c r="WGK137" s="18"/>
      <c r="WGL137" s="18"/>
      <c r="WGM137" s="18"/>
      <c r="WGN137" s="18"/>
      <c r="WGO137" s="18"/>
      <c r="WGP137" s="18"/>
      <c r="WGQ137" s="18"/>
      <c r="WGR137" s="18"/>
      <c r="WGS137" s="18"/>
      <c r="WGT137" s="18"/>
      <c r="WGU137" s="18"/>
      <c r="WGV137" s="18"/>
      <c r="WGW137" s="18"/>
      <c r="WGX137" s="18"/>
      <c r="WGY137" s="18"/>
      <c r="WGZ137" s="18"/>
      <c r="WHA137" s="18"/>
      <c r="WHB137" s="18"/>
      <c r="WHC137" s="18"/>
      <c r="WHD137" s="18"/>
      <c r="WHE137" s="18"/>
      <c r="WHF137" s="18"/>
      <c r="WHG137" s="18"/>
      <c r="WHH137" s="18"/>
      <c r="WHI137" s="18"/>
      <c r="WHJ137" s="18"/>
      <c r="WHK137" s="18"/>
      <c r="WHL137" s="18"/>
      <c r="WHM137" s="18"/>
      <c r="WHN137" s="18"/>
      <c r="WHO137" s="18"/>
      <c r="WHP137" s="18"/>
      <c r="WHQ137" s="18"/>
      <c r="WHR137" s="18"/>
      <c r="WHS137" s="18"/>
      <c r="WHT137" s="18"/>
      <c r="WHU137" s="18"/>
      <c r="WHV137" s="18"/>
      <c r="WHW137" s="18"/>
      <c r="WHX137" s="18"/>
      <c r="WHY137" s="18"/>
      <c r="WHZ137" s="18"/>
      <c r="WIA137" s="18"/>
      <c r="WIB137" s="18"/>
      <c r="WIC137" s="18"/>
      <c r="WID137" s="18"/>
      <c r="WIE137" s="18"/>
      <c r="WIF137" s="18"/>
      <c r="WIG137" s="18"/>
      <c r="WIH137" s="18"/>
      <c r="WII137" s="18"/>
      <c r="WIJ137" s="18"/>
      <c r="WIK137" s="18"/>
      <c r="WIL137" s="18"/>
      <c r="WIM137" s="18"/>
      <c r="WIN137" s="18"/>
      <c r="WIO137" s="18"/>
      <c r="WIP137" s="18"/>
      <c r="WIQ137" s="18"/>
      <c r="WIR137" s="18"/>
      <c r="WIS137" s="18"/>
      <c r="WIT137" s="18"/>
      <c r="WIU137" s="18"/>
      <c r="WIV137" s="18"/>
      <c r="WIW137" s="18"/>
      <c r="WIX137" s="18"/>
      <c r="WIY137" s="18"/>
      <c r="WIZ137" s="18"/>
      <c r="WJA137" s="18"/>
      <c r="WJB137" s="18"/>
      <c r="WJC137" s="18"/>
      <c r="WJD137" s="18"/>
      <c r="WJE137" s="18"/>
      <c r="WJF137" s="18"/>
      <c r="WJG137" s="18"/>
      <c r="WJH137" s="18"/>
      <c r="WJI137" s="18"/>
      <c r="WJJ137" s="18"/>
      <c r="WJK137" s="18"/>
      <c r="WJL137" s="18"/>
      <c r="WJM137" s="18"/>
      <c r="WJN137" s="18"/>
      <c r="WJO137" s="18"/>
      <c r="WJP137" s="18"/>
      <c r="WJQ137" s="18"/>
      <c r="WJR137" s="18"/>
      <c r="WJS137" s="18"/>
      <c r="WJT137" s="18"/>
      <c r="WJU137" s="18"/>
      <c r="WJV137" s="18"/>
      <c r="WJW137" s="18"/>
      <c r="WJX137" s="18"/>
      <c r="WJY137" s="18"/>
      <c r="WJZ137" s="18"/>
      <c r="WKA137" s="18"/>
      <c r="WKB137" s="18"/>
      <c r="WKC137" s="18"/>
      <c r="WKD137" s="18"/>
      <c r="WKE137" s="18"/>
      <c r="WKF137" s="18"/>
      <c r="WKG137" s="18"/>
      <c r="WKH137" s="18"/>
      <c r="WKI137" s="18"/>
      <c r="WKJ137" s="18"/>
      <c r="WKK137" s="18"/>
      <c r="WKL137" s="18"/>
      <c r="WKM137" s="18"/>
      <c r="WKN137" s="18"/>
      <c r="WKO137" s="18"/>
      <c r="WKP137" s="18"/>
      <c r="WKQ137" s="18"/>
      <c r="WKR137" s="18"/>
      <c r="WKS137" s="18"/>
      <c r="WKT137" s="18"/>
      <c r="WKU137" s="18"/>
      <c r="WKV137" s="18"/>
      <c r="WKW137" s="18"/>
      <c r="WKX137" s="18"/>
      <c r="WKY137" s="18"/>
      <c r="WKZ137" s="18"/>
      <c r="WLA137" s="18"/>
      <c r="WLB137" s="18"/>
      <c r="WLC137" s="18"/>
      <c r="WLD137" s="18"/>
      <c r="WLE137" s="18"/>
      <c r="WLF137" s="18"/>
      <c r="WLG137" s="18"/>
      <c r="WLH137" s="18"/>
      <c r="WLI137" s="18"/>
      <c r="WLJ137" s="18"/>
      <c r="WLK137" s="18"/>
      <c r="WLL137" s="18"/>
      <c r="WLM137" s="18"/>
      <c r="WLN137" s="18"/>
      <c r="WLO137" s="18"/>
      <c r="WLP137" s="18"/>
      <c r="WLQ137" s="18"/>
      <c r="WLR137" s="18"/>
      <c r="WLS137" s="18"/>
      <c r="WLT137" s="18"/>
      <c r="WLU137" s="18"/>
      <c r="WLV137" s="18"/>
      <c r="WLW137" s="18"/>
      <c r="WLX137" s="18"/>
      <c r="WLY137" s="18"/>
      <c r="WLZ137" s="18"/>
      <c r="WMA137" s="18"/>
      <c r="WMB137" s="18"/>
      <c r="WMC137" s="18"/>
      <c r="WMD137" s="18"/>
      <c r="WME137" s="18"/>
      <c r="WMF137" s="18"/>
      <c r="WMG137" s="18"/>
      <c r="WMH137" s="18"/>
      <c r="WMI137" s="18"/>
      <c r="WMJ137" s="18"/>
      <c r="WMK137" s="18"/>
      <c r="WML137" s="18"/>
      <c r="WMM137" s="18"/>
      <c r="WMN137" s="18"/>
      <c r="WMO137" s="18"/>
      <c r="WMP137" s="18"/>
      <c r="WMQ137" s="18"/>
      <c r="WMR137" s="18"/>
      <c r="WMS137" s="18"/>
      <c r="WMT137" s="18"/>
      <c r="WMU137" s="18"/>
      <c r="WMV137" s="18"/>
      <c r="WMW137" s="18"/>
      <c r="WMX137" s="18"/>
      <c r="WMY137" s="18"/>
      <c r="WMZ137" s="18"/>
      <c r="WNA137" s="18"/>
      <c r="WNB137" s="18"/>
      <c r="WNC137" s="18"/>
      <c r="WND137" s="18"/>
      <c r="WNE137" s="18"/>
      <c r="WNF137" s="18"/>
      <c r="WNG137" s="18"/>
      <c r="WNH137" s="18"/>
      <c r="WNI137" s="18"/>
      <c r="WNJ137" s="18"/>
      <c r="WNK137" s="18"/>
      <c r="WNL137" s="18"/>
      <c r="WNM137" s="18"/>
      <c r="WNN137" s="18"/>
      <c r="WNO137" s="18"/>
      <c r="WNP137" s="18"/>
      <c r="WNQ137" s="18"/>
      <c r="WNR137" s="18"/>
      <c r="WNS137" s="18"/>
      <c r="WNT137" s="18"/>
      <c r="WNU137" s="18"/>
      <c r="WNV137" s="18"/>
      <c r="WNW137" s="18"/>
      <c r="WNX137" s="18"/>
      <c r="WNY137" s="18"/>
      <c r="WNZ137" s="18"/>
      <c r="WOA137" s="18"/>
      <c r="WOB137" s="18"/>
      <c r="WOC137" s="18"/>
      <c r="WOD137" s="18"/>
      <c r="WOE137" s="18"/>
      <c r="WOF137" s="18"/>
      <c r="WOG137" s="18"/>
      <c r="WOH137" s="18"/>
      <c r="WOI137" s="18"/>
      <c r="WOJ137" s="18"/>
      <c r="WOK137" s="18"/>
      <c r="WOL137" s="18"/>
      <c r="WOM137" s="18"/>
      <c r="WON137" s="18"/>
      <c r="WOO137" s="18"/>
      <c r="WOP137" s="18"/>
      <c r="WOQ137" s="18"/>
      <c r="WOR137" s="18"/>
      <c r="WOS137" s="18"/>
      <c r="WOT137" s="18"/>
      <c r="WOU137" s="18"/>
      <c r="WOV137" s="18"/>
      <c r="WOW137" s="18"/>
      <c r="WOX137" s="18"/>
      <c r="WOY137" s="18"/>
      <c r="WOZ137" s="18"/>
      <c r="WPA137" s="18"/>
      <c r="WPB137" s="18"/>
      <c r="WPC137" s="18"/>
      <c r="WPD137" s="18"/>
      <c r="WPE137" s="18"/>
      <c r="WPF137" s="18"/>
      <c r="WPG137" s="18"/>
      <c r="WPH137" s="18"/>
      <c r="WPI137" s="18"/>
      <c r="WPJ137" s="18"/>
      <c r="WPK137" s="18"/>
      <c r="WPL137" s="18"/>
      <c r="WPM137" s="18"/>
      <c r="WPN137" s="18"/>
      <c r="WPO137" s="18"/>
      <c r="WPP137" s="18"/>
      <c r="WPQ137" s="18"/>
      <c r="WPR137" s="18"/>
      <c r="WPS137" s="18"/>
      <c r="WPT137" s="18"/>
      <c r="WPU137" s="18"/>
      <c r="WPV137" s="18"/>
      <c r="WPW137" s="18"/>
      <c r="WPX137" s="18"/>
      <c r="WPY137" s="18"/>
      <c r="WPZ137" s="18"/>
      <c r="WQA137" s="18"/>
      <c r="WQB137" s="18"/>
      <c r="WQC137" s="18"/>
      <c r="WQD137" s="18"/>
      <c r="WQE137" s="18"/>
      <c r="WQF137" s="18"/>
      <c r="WQG137" s="18"/>
      <c r="WQH137" s="18"/>
      <c r="WQI137" s="18"/>
      <c r="WQJ137" s="18"/>
      <c r="WQK137" s="18"/>
      <c r="WQL137" s="18"/>
      <c r="WQM137" s="18"/>
      <c r="WQN137" s="18"/>
      <c r="WQO137" s="18"/>
      <c r="WQP137" s="18"/>
      <c r="WQQ137" s="18"/>
      <c r="WQR137" s="18"/>
      <c r="WQS137" s="18"/>
      <c r="WQT137" s="18"/>
      <c r="WQU137" s="18"/>
      <c r="WQV137" s="18"/>
      <c r="WQW137" s="18"/>
      <c r="WQX137" s="18"/>
      <c r="WQY137" s="18"/>
      <c r="WQZ137" s="18"/>
      <c r="WRA137" s="18"/>
      <c r="WRB137" s="18"/>
      <c r="WRC137" s="18"/>
      <c r="WRD137" s="18"/>
      <c r="WRE137" s="18"/>
      <c r="WRF137" s="18"/>
      <c r="WRG137" s="18"/>
      <c r="WRH137" s="18"/>
      <c r="WRI137" s="18"/>
      <c r="WRJ137" s="18"/>
      <c r="WRK137" s="18"/>
      <c r="WRL137" s="18"/>
      <c r="WRM137" s="18"/>
      <c r="WRN137" s="18"/>
      <c r="WRO137" s="18"/>
      <c r="WRP137" s="18"/>
      <c r="WRQ137" s="18"/>
      <c r="WRR137" s="18"/>
      <c r="WRS137" s="18"/>
      <c r="WRT137" s="18"/>
      <c r="WRU137" s="18"/>
      <c r="WRV137" s="18"/>
      <c r="WRW137" s="18"/>
      <c r="WRX137" s="18"/>
      <c r="WRY137" s="18"/>
      <c r="WRZ137" s="18"/>
      <c r="WSA137" s="18"/>
      <c r="WSB137" s="18"/>
      <c r="WSC137" s="18"/>
      <c r="WSD137" s="18"/>
      <c r="WSE137" s="18"/>
      <c r="WSF137" s="18"/>
      <c r="WSG137" s="18"/>
      <c r="WSH137" s="18"/>
      <c r="WSI137" s="18"/>
      <c r="WSJ137" s="18"/>
      <c r="WSK137" s="18"/>
      <c r="WSL137" s="18"/>
      <c r="WSM137" s="18"/>
      <c r="WSN137" s="18"/>
      <c r="WSO137" s="18"/>
      <c r="WSP137" s="18"/>
      <c r="WSQ137" s="18"/>
      <c r="WSR137" s="18"/>
      <c r="WSS137" s="18"/>
      <c r="WST137" s="18"/>
      <c r="WSU137" s="18"/>
      <c r="WSV137" s="18"/>
      <c r="WSW137" s="18"/>
      <c r="WSX137" s="18"/>
      <c r="WSY137" s="18"/>
      <c r="WSZ137" s="18"/>
      <c r="WTA137" s="18"/>
      <c r="WTB137" s="18"/>
      <c r="WTC137" s="18"/>
      <c r="WTD137" s="18"/>
      <c r="WTE137" s="18"/>
      <c r="WTF137" s="18"/>
      <c r="WTG137" s="18"/>
      <c r="WTH137" s="18"/>
      <c r="WTI137" s="18"/>
      <c r="WTJ137" s="18"/>
      <c r="WTK137" s="18"/>
      <c r="WTL137" s="18"/>
      <c r="WTM137" s="18"/>
      <c r="WTN137" s="18"/>
      <c r="WTO137" s="18"/>
      <c r="WTP137" s="18"/>
      <c r="WTQ137" s="18"/>
      <c r="WTR137" s="18"/>
      <c r="WTS137" s="18"/>
      <c r="WTT137" s="18"/>
      <c r="WTU137" s="18"/>
      <c r="WTV137" s="18"/>
      <c r="WTW137" s="18"/>
      <c r="WTX137" s="18"/>
      <c r="WTY137" s="18"/>
      <c r="WTZ137" s="18"/>
      <c r="WUA137" s="18"/>
      <c r="WUB137" s="18"/>
      <c r="WUC137" s="18"/>
      <c r="WUD137" s="18"/>
      <c r="WUE137" s="18"/>
      <c r="WUF137" s="18"/>
      <c r="WUG137" s="18"/>
      <c r="WUH137" s="18"/>
      <c r="WUI137" s="18"/>
      <c r="WUJ137" s="18"/>
      <c r="WUK137" s="18"/>
      <c r="WUL137" s="18"/>
      <c r="WUM137" s="18"/>
      <c r="WUN137" s="18"/>
      <c r="WUO137" s="18"/>
      <c r="WUP137" s="18"/>
      <c r="WUQ137" s="18"/>
      <c r="WUR137" s="18"/>
      <c r="WUS137" s="18"/>
      <c r="WUT137" s="18"/>
      <c r="WUU137" s="18"/>
      <c r="WUV137" s="18"/>
      <c r="WUW137" s="18"/>
      <c r="WUX137" s="18"/>
      <c r="WUY137" s="18"/>
      <c r="WUZ137" s="18"/>
      <c r="WVA137" s="18"/>
      <c r="WVB137" s="18"/>
      <c r="WVC137" s="18"/>
      <c r="WVD137" s="18"/>
      <c r="WVE137" s="18"/>
      <c r="WVF137" s="18"/>
      <c r="WVG137" s="18"/>
      <c r="WVH137" s="18"/>
      <c r="WVI137" s="18"/>
      <c r="WVJ137" s="18"/>
      <c r="WVK137" s="18"/>
      <c r="WVL137" s="18"/>
      <c r="WVM137" s="18"/>
      <c r="WVN137" s="18"/>
      <c r="WVO137" s="18"/>
      <c r="WVP137" s="18"/>
      <c r="WVQ137" s="18"/>
      <c r="WVR137" s="18"/>
      <c r="WVS137" s="18"/>
      <c r="WVT137" s="18"/>
      <c r="WVU137" s="18"/>
      <c r="WVV137" s="18"/>
      <c r="WVW137" s="18"/>
      <c r="WVX137" s="18"/>
      <c r="WVY137" s="18"/>
      <c r="WVZ137" s="18"/>
      <c r="WWA137" s="18"/>
      <c r="WWB137" s="18"/>
      <c r="WWC137" s="18"/>
      <c r="WWD137" s="18"/>
      <c r="WWE137" s="18"/>
      <c r="WWF137" s="18"/>
      <c r="WWG137" s="18"/>
      <c r="WWH137" s="18"/>
      <c r="WWI137" s="18"/>
      <c r="WWJ137" s="18"/>
      <c r="WWK137" s="18"/>
      <c r="WWL137" s="18"/>
      <c r="WWM137" s="18"/>
      <c r="WWN137" s="18"/>
      <c r="WWO137" s="18"/>
      <c r="WWP137" s="18"/>
      <c r="WWQ137" s="18"/>
      <c r="WWR137" s="18"/>
      <c r="WWS137" s="18"/>
      <c r="WWT137" s="18"/>
      <c r="WWU137" s="18"/>
      <c r="WWV137" s="18"/>
      <c r="WWW137" s="18"/>
      <c r="WWX137" s="18"/>
      <c r="WWY137" s="18"/>
      <c r="WWZ137" s="18"/>
      <c r="WXA137" s="18"/>
      <c r="WXB137" s="18"/>
      <c r="WXC137" s="18"/>
      <c r="WXD137" s="18"/>
      <c r="WXE137" s="18"/>
      <c r="WXF137" s="18"/>
      <c r="WXG137" s="18"/>
      <c r="WXH137" s="18"/>
      <c r="WXI137" s="18"/>
      <c r="WXJ137" s="18"/>
      <c r="WXK137" s="18"/>
      <c r="WXL137" s="18"/>
      <c r="WXM137" s="18"/>
      <c r="WXN137" s="18"/>
      <c r="WXO137" s="18"/>
      <c r="WXP137" s="18"/>
      <c r="WXQ137" s="18"/>
      <c r="WXR137" s="18"/>
      <c r="WXS137" s="18"/>
      <c r="WXT137" s="18"/>
      <c r="WXU137" s="18"/>
      <c r="WXV137" s="18"/>
      <c r="WXW137" s="18"/>
      <c r="WXX137" s="18"/>
      <c r="WXY137" s="18"/>
      <c r="WXZ137" s="18"/>
      <c r="WYA137" s="18"/>
      <c r="WYB137" s="18"/>
      <c r="WYC137" s="18"/>
      <c r="WYD137" s="18"/>
      <c r="WYE137" s="18"/>
      <c r="WYF137" s="18"/>
      <c r="WYG137" s="18"/>
      <c r="WYH137" s="18"/>
      <c r="WYI137" s="18"/>
      <c r="WYJ137" s="18"/>
      <c r="WYK137" s="18"/>
      <c r="WYL137" s="18"/>
      <c r="WYM137" s="18"/>
      <c r="WYN137" s="18"/>
      <c r="WYO137" s="18"/>
      <c r="WYP137" s="18"/>
      <c r="WYQ137" s="18"/>
      <c r="WYR137" s="18"/>
      <c r="WYS137" s="18"/>
      <c r="WYT137" s="18"/>
      <c r="WYU137" s="18"/>
      <c r="WYV137" s="18"/>
      <c r="WYW137" s="18"/>
      <c r="WYX137" s="18"/>
      <c r="WYY137" s="18"/>
      <c r="WYZ137" s="18"/>
      <c r="WZA137" s="18"/>
      <c r="WZB137" s="18"/>
      <c r="WZC137" s="18"/>
      <c r="WZD137" s="18"/>
      <c r="WZE137" s="18"/>
      <c r="WZF137" s="18"/>
      <c r="WZG137" s="18"/>
      <c r="WZH137" s="18"/>
      <c r="WZI137" s="18"/>
      <c r="WZJ137" s="18"/>
      <c r="WZK137" s="18"/>
      <c r="WZL137" s="18"/>
      <c r="WZM137" s="18"/>
      <c r="WZN137" s="18"/>
      <c r="WZO137" s="18"/>
      <c r="WZP137" s="18"/>
      <c r="WZQ137" s="18"/>
      <c r="WZR137" s="18"/>
      <c r="WZS137" s="18"/>
      <c r="WZT137" s="18"/>
      <c r="WZU137" s="18"/>
      <c r="WZV137" s="18"/>
      <c r="WZW137" s="18"/>
      <c r="WZX137" s="18"/>
      <c r="WZY137" s="18"/>
      <c r="WZZ137" s="18"/>
      <c r="XAA137" s="18"/>
      <c r="XAB137" s="18"/>
      <c r="XAC137" s="18"/>
      <c r="XAD137" s="18"/>
      <c r="XAE137" s="18"/>
      <c r="XAF137" s="18"/>
      <c r="XAG137" s="18"/>
      <c r="XAH137" s="18"/>
      <c r="XAI137" s="18"/>
      <c r="XAJ137" s="18"/>
      <c r="XAK137" s="18"/>
      <c r="XAL137" s="18"/>
      <c r="XAM137" s="18"/>
      <c r="XAN137" s="18"/>
      <c r="XAO137" s="18"/>
      <c r="XAP137" s="18"/>
      <c r="XAQ137" s="18"/>
      <c r="XAR137" s="18"/>
      <c r="XAS137" s="18"/>
      <c r="XAT137" s="18"/>
      <c r="XAU137" s="18"/>
      <c r="XAV137" s="18"/>
      <c r="XAW137" s="18"/>
      <c r="XAX137" s="18"/>
      <c r="XAY137" s="18"/>
      <c r="XAZ137" s="18"/>
      <c r="XBA137" s="18"/>
      <c r="XBB137" s="18"/>
      <c r="XBC137" s="18"/>
      <c r="XBD137" s="18"/>
      <c r="XBE137" s="18"/>
      <c r="XBF137" s="18"/>
      <c r="XBG137" s="18"/>
      <c r="XBH137" s="18"/>
      <c r="XBI137" s="18"/>
      <c r="XBJ137" s="18"/>
      <c r="XBK137" s="18"/>
      <c r="XBL137" s="18"/>
      <c r="XBM137" s="18"/>
      <c r="XBN137" s="18"/>
      <c r="XBO137" s="18"/>
      <c r="XBP137" s="18"/>
      <c r="XBQ137" s="18"/>
      <c r="XBR137" s="18"/>
      <c r="XBS137" s="18"/>
      <c r="XBT137" s="18"/>
      <c r="XBU137" s="18"/>
      <c r="XBV137" s="18"/>
      <c r="XBW137" s="18"/>
      <c r="XBX137" s="18"/>
      <c r="XBY137" s="18"/>
      <c r="XBZ137" s="18"/>
      <c r="XCA137" s="18"/>
      <c r="XCB137" s="18"/>
      <c r="XCC137" s="18"/>
      <c r="XCD137" s="18"/>
      <c r="XCE137" s="18"/>
      <c r="XCF137" s="18"/>
      <c r="XCG137" s="18"/>
      <c r="XCH137" s="18"/>
      <c r="XCI137" s="18"/>
      <c r="XCJ137" s="18"/>
      <c r="XCK137" s="18"/>
      <c r="XCL137" s="18"/>
      <c r="XCM137" s="18"/>
      <c r="XCN137" s="18"/>
      <c r="XCO137" s="18"/>
      <c r="XCP137" s="18"/>
      <c r="XCQ137" s="18"/>
      <c r="XCR137" s="18"/>
      <c r="XCS137" s="18"/>
      <c r="XCT137" s="18"/>
      <c r="XCU137" s="18"/>
      <c r="XCV137" s="18"/>
      <c r="XCW137" s="18"/>
      <c r="XCX137" s="18"/>
      <c r="XCY137" s="18"/>
      <c r="XCZ137" s="18"/>
      <c r="XDA137" s="18"/>
      <c r="XDB137" s="18"/>
      <c r="XDC137" s="18"/>
      <c r="XDD137" s="18"/>
      <c r="XDE137" s="18"/>
      <c r="XDF137" s="18"/>
      <c r="XDG137" s="18"/>
      <c r="XDH137" s="18"/>
      <c r="XDI137" s="18"/>
      <c r="XDJ137" s="18"/>
      <c r="XDK137" s="18"/>
      <c r="XDL137" s="18"/>
      <c r="XDM137" s="18"/>
      <c r="XDN137" s="18"/>
      <c r="XDO137" s="18"/>
      <c r="XDP137" s="18"/>
      <c r="XDQ137" s="18"/>
      <c r="XDR137" s="18"/>
      <c r="XDS137" s="18"/>
      <c r="XDT137" s="18"/>
      <c r="XDU137" s="18"/>
      <c r="XDV137" s="18"/>
      <c r="XDW137" s="18"/>
      <c r="XDX137" s="18"/>
      <c r="XDY137" s="18"/>
      <c r="XDZ137" s="18"/>
      <c r="XEA137" s="18"/>
      <c r="XEB137" s="18"/>
      <c r="XEC137" s="18"/>
      <c r="XED137" s="18"/>
      <c r="XEE137" s="18"/>
      <c r="XEF137" s="18"/>
      <c r="XEG137" s="18"/>
      <c r="XEH137" s="18"/>
      <c r="XEI137" s="18"/>
      <c r="XEJ137" s="18"/>
      <c r="XEK137" s="18"/>
      <c r="XEL137" s="18"/>
      <c r="XEM137" s="18"/>
      <c r="XEN137" s="18"/>
      <c r="XEO137" s="18"/>
      <c r="XEP137" s="18"/>
      <c r="XEQ137" s="18"/>
      <c r="XER137" s="18"/>
      <c r="XES137" s="18"/>
      <c r="XET137" s="18"/>
      <c r="XEU137" s="18"/>
      <c r="XEV137" s="18"/>
      <c r="XEW137" s="18"/>
      <c r="XEX137" s="18"/>
      <c r="XEY137" s="18"/>
      <c r="XEZ137" s="18"/>
      <c r="XFA137" s="18"/>
      <c r="XFB137" s="18"/>
      <c r="XFC137" s="18"/>
    </row>
    <row r="138" spans="1:4054 13934:16384" x14ac:dyDescent="0.25">
      <c r="A138" s="9"/>
      <c r="B138" s="36" t="s">
        <v>128</v>
      </c>
      <c r="C138" s="42" t="s">
        <v>129</v>
      </c>
      <c r="D138" s="36">
        <v>75</v>
      </c>
      <c r="E138" s="43">
        <v>7.57</v>
      </c>
      <c r="F138" s="43">
        <f>BE138*75/55</f>
        <v>11.427272727272729</v>
      </c>
      <c r="G138" s="43">
        <f>BF138*75/55</f>
        <v>1.3772727272727272</v>
      </c>
      <c r="H138" s="43">
        <v>138</v>
      </c>
      <c r="I138" s="43">
        <f t="shared" ref="I138:P138" si="55">BH138*75/55</f>
        <v>171.61363636363637</v>
      </c>
      <c r="J138" s="43">
        <f t="shared" si="55"/>
        <v>4.0909090909090909E-2</v>
      </c>
      <c r="K138" s="43">
        <f t="shared" si="55"/>
        <v>0.25909090909090909</v>
      </c>
      <c r="L138" s="43">
        <f t="shared" si="55"/>
        <v>0.12272727272727273</v>
      </c>
      <c r="M138" s="43">
        <f t="shared" si="55"/>
        <v>56.154545454545456</v>
      </c>
      <c r="N138" s="43">
        <f t="shared" si="55"/>
        <v>9.4499999999999993</v>
      </c>
      <c r="O138" s="43">
        <f t="shared" si="55"/>
        <v>124.52727272727272</v>
      </c>
      <c r="P138" s="43">
        <f t="shared" si="55"/>
        <v>1.3909090909090909</v>
      </c>
      <c r="Q138" s="43"/>
      <c r="R138" s="43"/>
      <c r="S138" s="43"/>
      <c r="T138" s="43"/>
      <c r="U138" s="43"/>
      <c r="V138" s="36"/>
      <c r="W138" s="36"/>
      <c r="X138" s="43"/>
      <c r="Y138" s="43"/>
      <c r="Z138" s="43"/>
      <c r="AA138" s="43"/>
      <c r="AB138" s="43"/>
      <c r="BD138" s="43"/>
      <c r="BE138" s="43">
        <v>8.3800000000000008</v>
      </c>
      <c r="BF138" s="43">
        <v>1.01</v>
      </c>
      <c r="BG138" s="43">
        <v>101</v>
      </c>
      <c r="BH138" s="43">
        <v>125.85</v>
      </c>
      <c r="BI138" s="43">
        <v>0.03</v>
      </c>
      <c r="BJ138" s="43">
        <v>0.19</v>
      </c>
      <c r="BK138" s="43">
        <v>0.09</v>
      </c>
      <c r="BL138" s="43">
        <v>41.18</v>
      </c>
      <c r="BM138" s="43">
        <v>6.93</v>
      </c>
      <c r="BN138" s="43">
        <v>91.32</v>
      </c>
      <c r="BO138" s="43">
        <v>1.02</v>
      </c>
    </row>
    <row r="139" spans="1:4054 13934:16384" x14ac:dyDescent="0.25">
      <c r="A139" s="9"/>
      <c r="B139" s="32" t="s">
        <v>130</v>
      </c>
      <c r="C139" s="57" t="s">
        <v>131</v>
      </c>
      <c r="D139" s="35">
        <v>200</v>
      </c>
      <c r="E139" s="38">
        <v>6.9</v>
      </c>
      <c r="F139" s="38">
        <f t="shared" ref="F139:P139" si="56">BE139*200/310</f>
        <v>6.3225806451612909</v>
      </c>
      <c r="G139" s="38">
        <f t="shared" si="56"/>
        <v>20.458064516129031</v>
      </c>
      <c r="H139" s="38">
        <f t="shared" si="56"/>
        <v>167.74193548387098</v>
      </c>
      <c r="I139" s="38">
        <f t="shared" si="56"/>
        <v>34.838709677419352</v>
      </c>
      <c r="J139" s="38">
        <f t="shared" si="56"/>
        <v>9.0322580645161299E-2</v>
      </c>
      <c r="K139" s="38">
        <f t="shared" si="56"/>
        <v>0.29032258064516131</v>
      </c>
      <c r="L139" s="38">
        <f t="shared" si="56"/>
        <v>2.3935483870967742</v>
      </c>
      <c r="M139" s="38">
        <f t="shared" si="56"/>
        <v>233.16129032258064</v>
      </c>
      <c r="N139" s="38">
        <f t="shared" si="56"/>
        <v>31.664516129032258</v>
      </c>
      <c r="O139" s="38">
        <f t="shared" si="56"/>
        <v>190.03225806451613</v>
      </c>
      <c r="P139" s="38">
        <f t="shared" si="56"/>
        <v>0.62580645161290327</v>
      </c>
      <c r="Q139" s="59"/>
      <c r="R139" s="59"/>
      <c r="S139" s="59"/>
      <c r="T139" s="59"/>
      <c r="U139" s="59"/>
      <c r="V139" s="60"/>
      <c r="W139" s="60"/>
      <c r="X139" s="59"/>
      <c r="Y139" s="59"/>
      <c r="Z139" s="59"/>
      <c r="AA139" s="59"/>
      <c r="AB139" s="59"/>
      <c r="BD139" s="38"/>
      <c r="BE139" s="38">
        <v>9.8000000000000007</v>
      </c>
      <c r="BF139" s="38">
        <v>31.71</v>
      </c>
      <c r="BG139" s="38">
        <v>260</v>
      </c>
      <c r="BH139" s="38">
        <v>54</v>
      </c>
      <c r="BI139" s="38">
        <v>0.14000000000000001</v>
      </c>
      <c r="BJ139" s="38">
        <v>0.45</v>
      </c>
      <c r="BK139" s="38">
        <v>3.71</v>
      </c>
      <c r="BL139" s="38">
        <v>361.4</v>
      </c>
      <c r="BM139" s="38">
        <v>49.08</v>
      </c>
      <c r="BN139" s="38">
        <v>294.55</v>
      </c>
      <c r="BO139" s="38">
        <v>0.97</v>
      </c>
      <c r="XCA139" s="16"/>
      <c r="XCB139" s="16"/>
      <c r="XCC139" s="16"/>
      <c r="XCD139" s="16"/>
      <c r="XCE139" s="16"/>
      <c r="XCF139" s="16"/>
      <c r="XCG139" s="16"/>
      <c r="XCH139" s="16"/>
      <c r="XCI139" s="16"/>
      <c r="XCJ139" s="16"/>
      <c r="XCK139" s="16"/>
      <c r="XCL139" s="16"/>
      <c r="XCM139" s="16"/>
      <c r="XCN139" s="16"/>
      <c r="XCO139" s="16"/>
      <c r="XCP139" s="16"/>
      <c r="XCQ139" s="16"/>
      <c r="XCR139" s="16"/>
      <c r="XCS139" s="16"/>
      <c r="XCT139" s="16"/>
      <c r="XCU139" s="16"/>
      <c r="XCV139" s="16"/>
      <c r="XCW139" s="16"/>
      <c r="XCX139" s="16"/>
      <c r="XCY139" s="16"/>
      <c r="XCZ139" s="16"/>
      <c r="XDA139" s="16"/>
      <c r="XDB139" s="16"/>
      <c r="XDC139" s="16"/>
      <c r="XDD139" s="16"/>
      <c r="XDE139" s="16"/>
      <c r="XDF139" s="16"/>
      <c r="XDG139" s="16"/>
      <c r="XDH139" s="16"/>
      <c r="XDI139" s="16"/>
      <c r="XDJ139" s="16"/>
      <c r="XDK139" s="16"/>
      <c r="XDL139" s="16"/>
      <c r="XDM139" s="16"/>
      <c r="XDN139" s="16"/>
      <c r="XDO139" s="16"/>
      <c r="XDP139" s="16"/>
      <c r="XDQ139" s="16"/>
      <c r="XDR139" s="16"/>
      <c r="XDS139" s="16"/>
      <c r="XDT139" s="16"/>
      <c r="XDU139" s="16"/>
      <c r="XDV139" s="16"/>
      <c r="XDW139" s="16"/>
      <c r="XDX139" s="16"/>
      <c r="XDY139" s="16"/>
      <c r="XDZ139" s="16"/>
      <c r="XEA139" s="16"/>
      <c r="XEB139" s="16"/>
      <c r="XEC139" s="16"/>
      <c r="XED139" s="16"/>
      <c r="XEE139" s="16"/>
      <c r="XEF139" s="16"/>
      <c r="XEG139" s="16"/>
      <c r="XEH139" s="16"/>
      <c r="XEI139" s="16"/>
      <c r="XEJ139" s="16"/>
      <c r="XEK139" s="16"/>
      <c r="XEL139" s="16"/>
      <c r="XEM139" s="16"/>
      <c r="XEN139" s="16"/>
      <c r="XEO139" s="16"/>
      <c r="XEP139" s="16"/>
      <c r="XEQ139" s="16"/>
      <c r="XER139" s="16"/>
      <c r="XES139" s="16"/>
      <c r="XET139" s="16"/>
      <c r="XEU139" s="16"/>
      <c r="XEV139" s="16"/>
      <c r="XEW139" s="16"/>
      <c r="XEX139" s="16"/>
      <c r="XEY139" s="16"/>
      <c r="XEZ139" s="16"/>
      <c r="XFA139" s="16"/>
      <c r="XFB139" s="16"/>
      <c r="XFC139" s="16"/>
      <c r="XFD139" s="31"/>
    </row>
    <row r="140" spans="1:4054 13934:16384" x14ac:dyDescent="0.25">
      <c r="A140" s="9"/>
      <c r="B140" s="36" t="s">
        <v>29</v>
      </c>
      <c r="C140" s="27" t="s">
        <v>31</v>
      </c>
      <c r="D140" s="36">
        <v>30</v>
      </c>
      <c r="E140" s="43">
        <v>2.2200000000000002</v>
      </c>
      <c r="F140" s="43">
        <f t="shared" ref="F140:P140" si="57">BE140*30/20</f>
        <v>0.26999999999999996</v>
      </c>
      <c r="G140" s="43">
        <f t="shared" si="57"/>
        <v>14.73</v>
      </c>
      <c r="H140" s="43">
        <f t="shared" si="57"/>
        <v>70.335000000000008</v>
      </c>
      <c r="I140" s="43">
        <f t="shared" si="57"/>
        <v>0</v>
      </c>
      <c r="J140" s="43">
        <f t="shared" si="57"/>
        <v>0</v>
      </c>
      <c r="K140" s="43">
        <f t="shared" si="57"/>
        <v>1.4999999999999999E-2</v>
      </c>
      <c r="L140" s="43">
        <f t="shared" si="57"/>
        <v>0</v>
      </c>
      <c r="M140" s="43">
        <f t="shared" si="57"/>
        <v>6</v>
      </c>
      <c r="N140" s="43">
        <f t="shared" si="57"/>
        <v>4.2</v>
      </c>
      <c r="O140" s="43">
        <f t="shared" si="57"/>
        <v>19.5</v>
      </c>
      <c r="P140" s="43">
        <f t="shared" si="57"/>
        <v>0.32999999999999996</v>
      </c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BD140" s="43"/>
      <c r="BE140" s="43">
        <v>0.18</v>
      </c>
      <c r="BF140" s="43">
        <v>9.82</v>
      </c>
      <c r="BG140" s="43">
        <v>46.89</v>
      </c>
      <c r="BH140" s="43"/>
      <c r="BI140" s="43"/>
      <c r="BJ140" s="43">
        <v>0.01</v>
      </c>
      <c r="BK140" s="43"/>
      <c r="BL140" s="43">
        <v>4</v>
      </c>
      <c r="BM140" s="43">
        <v>2.8</v>
      </c>
      <c r="BN140" s="43">
        <v>13</v>
      </c>
      <c r="BO140" s="43">
        <v>0.22</v>
      </c>
      <c r="XCA140" s="16"/>
      <c r="XCB140" s="16"/>
      <c r="XCC140" s="16"/>
      <c r="XCD140" s="16"/>
      <c r="XCE140" s="16"/>
      <c r="XCF140" s="16"/>
      <c r="XCG140" s="16"/>
      <c r="XCH140" s="16"/>
      <c r="XCI140" s="16"/>
      <c r="XCJ140" s="16"/>
      <c r="XCK140" s="16"/>
      <c r="XCL140" s="16"/>
      <c r="XCM140" s="16"/>
      <c r="XCN140" s="16"/>
      <c r="XCO140" s="16"/>
      <c r="XCP140" s="16"/>
      <c r="XCQ140" s="16"/>
      <c r="XCR140" s="16"/>
      <c r="XCS140" s="16"/>
      <c r="XCT140" s="16"/>
      <c r="XCU140" s="16"/>
      <c r="XCV140" s="16"/>
      <c r="XCW140" s="16"/>
      <c r="XCX140" s="16"/>
      <c r="XCY140" s="16"/>
      <c r="XCZ140" s="16"/>
      <c r="XDA140" s="16"/>
      <c r="XDB140" s="16"/>
      <c r="XDC140" s="16"/>
      <c r="XDD140" s="16"/>
      <c r="XDE140" s="16"/>
      <c r="XDF140" s="16"/>
      <c r="XDG140" s="16"/>
      <c r="XDH140" s="16"/>
      <c r="XDI140" s="16"/>
      <c r="XDJ140" s="16"/>
      <c r="XDK140" s="16"/>
      <c r="XDL140" s="16"/>
      <c r="XDM140" s="16"/>
      <c r="XDN140" s="16"/>
      <c r="XDO140" s="16"/>
      <c r="XDP140" s="16"/>
      <c r="XDQ140" s="16"/>
      <c r="XDR140" s="16"/>
      <c r="XDS140" s="16"/>
      <c r="XDT140" s="16"/>
      <c r="XDU140" s="16"/>
      <c r="XDV140" s="16"/>
      <c r="XDW140" s="16"/>
      <c r="XDX140" s="16"/>
      <c r="XDY140" s="16"/>
      <c r="XDZ140" s="16"/>
      <c r="XEA140" s="16"/>
      <c r="XEB140" s="16"/>
      <c r="XEC140" s="16"/>
      <c r="XED140" s="16"/>
      <c r="XEE140" s="16"/>
      <c r="XEF140" s="16"/>
      <c r="XEG140" s="16"/>
      <c r="XEH140" s="16"/>
      <c r="XEI140" s="16"/>
      <c r="XEJ140" s="16"/>
      <c r="XEK140" s="16"/>
      <c r="XEL140" s="16"/>
      <c r="XEM140" s="16"/>
      <c r="XEN140" s="16"/>
      <c r="XEO140" s="16"/>
      <c r="XEP140" s="16"/>
      <c r="XEQ140" s="16"/>
      <c r="XER140" s="16"/>
      <c r="XES140" s="16"/>
      <c r="XET140" s="16"/>
      <c r="XEU140" s="16"/>
      <c r="XEV140" s="16"/>
      <c r="XEW140" s="16"/>
      <c r="XEX140" s="16"/>
      <c r="XEY140" s="16"/>
      <c r="XEZ140" s="16"/>
      <c r="XFA140" s="16"/>
      <c r="XFB140" s="16"/>
      <c r="XFC140" s="16"/>
      <c r="XFD140" s="31"/>
    </row>
    <row r="141" spans="1:4054 13934:16384" s="54" customFormat="1" x14ac:dyDescent="0.25">
      <c r="A141" s="9"/>
      <c r="B141" s="36" t="s">
        <v>29</v>
      </c>
      <c r="C141" s="42" t="s">
        <v>132</v>
      </c>
      <c r="D141" s="36">
        <v>34</v>
      </c>
      <c r="E141" s="43">
        <v>2.0499999999999998</v>
      </c>
      <c r="F141" s="43">
        <f>BE141*34/35</f>
        <v>3.4</v>
      </c>
      <c r="G141" s="43">
        <f>BF141*34/35</f>
        <v>25.159999999999997</v>
      </c>
      <c r="H141" s="43">
        <f>BG141*34/35</f>
        <v>139.4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BD141" s="43"/>
      <c r="BE141" s="43">
        <v>3.5</v>
      </c>
      <c r="BF141" s="43">
        <v>25.9</v>
      </c>
      <c r="BG141" s="43">
        <v>143.5</v>
      </c>
      <c r="BH141" s="43"/>
      <c r="BI141" s="43"/>
      <c r="BJ141" s="43"/>
      <c r="BK141" s="43"/>
      <c r="BL141" s="43"/>
      <c r="BM141" s="43"/>
      <c r="BN141" s="43"/>
      <c r="BO141" s="43"/>
      <c r="WON141" s="55"/>
      <c r="WOO141" s="55"/>
      <c r="WOP141" s="55"/>
      <c r="WOQ141" s="55"/>
      <c r="WOR141" s="55"/>
      <c r="WOS141" s="55"/>
      <c r="WOT141" s="55"/>
      <c r="WOU141" s="55"/>
      <c r="WOV141" s="55"/>
      <c r="WOW141" s="55"/>
      <c r="WOX141" s="55"/>
      <c r="WOY141" s="55"/>
      <c r="WOZ141" s="55"/>
      <c r="WPA141" s="55"/>
      <c r="WPB141" s="55"/>
      <c r="WPC141" s="55"/>
      <c r="WPD141" s="55"/>
      <c r="WPE141" s="55"/>
      <c r="WPF141" s="55"/>
      <c r="WPG141" s="55"/>
      <c r="WPH141" s="55"/>
      <c r="WPI141" s="55"/>
      <c r="WPJ141" s="55"/>
      <c r="WPK141" s="55"/>
      <c r="WPL141" s="55"/>
      <c r="WPM141" s="55"/>
      <c r="WPN141" s="55"/>
      <c r="WPO141" s="55"/>
      <c r="WPP141" s="55"/>
      <c r="WPQ141" s="55"/>
      <c r="WPR141" s="55"/>
      <c r="WPS141" s="55"/>
      <c r="WPT141" s="55"/>
      <c r="WPU141" s="55"/>
      <c r="WPV141" s="55"/>
      <c r="WPW141" s="55"/>
      <c r="WPX141" s="55"/>
      <c r="WPY141" s="55"/>
      <c r="WPZ141" s="55"/>
      <c r="WQA141" s="55"/>
      <c r="WQB141" s="55"/>
      <c r="WQC141" s="55"/>
      <c r="WQD141" s="55"/>
      <c r="WQE141" s="55"/>
      <c r="WQF141" s="55"/>
      <c r="WQG141" s="55"/>
      <c r="WQH141" s="55"/>
      <c r="WQI141" s="55"/>
      <c r="WQJ141" s="55"/>
      <c r="WQK141" s="55"/>
      <c r="WQL141" s="55"/>
      <c r="WQM141" s="55"/>
      <c r="WQN141" s="55"/>
      <c r="WQO141" s="55"/>
      <c r="WQP141" s="55"/>
      <c r="WQQ141" s="55"/>
      <c r="WQR141" s="55"/>
      <c r="WQS141" s="55"/>
      <c r="WQT141" s="55"/>
      <c r="WQU141" s="55"/>
      <c r="WQV141" s="55"/>
      <c r="WQW141" s="55"/>
      <c r="WQX141" s="55"/>
      <c r="WQY141" s="55"/>
      <c r="WQZ141" s="55"/>
      <c r="WRA141" s="55"/>
      <c r="WRB141" s="55"/>
      <c r="WRC141" s="55"/>
      <c r="WRD141" s="55"/>
      <c r="WRE141" s="55"/>
      <c r="WRF141" s="55"/>
      <c r="WRG141" s="55"/>
      <c r="WRH141" s="55"/>
      <c r="WRI141" s="55"/>
      <c r="WRJ141" s="55"/>
      <c r="WRK141" s="55"/>
      <c r="WRL141" s="55"/>
      <c r="WRM141" s="55"/>
      <c r="WRN141" s="55"/>
      <c r="WRO141" s="55"/>
      <c r="WRP141" s="55"/>
      <c r="WRQ141" s="55"/>
      <c r="WRR141" s="55"/>
      <c r="WRS141" s="55"/>
      <c r="WRT141" s="55"/>
      <c r="WRU141" s="55"/>
      <c r="WRV141" s="55"/>
      <c r="WRW141" s="55"/>
      <c r="WRX141" s="55"/>
      <c r="WRY141" s="55"/>
      <c r="WRZ141" s="55"/>
      <c r="WSA141" s="55"/>
      <c r="WSB141" s="55"/>
      <c r="WSC141" s="55"/>
      <c r="WSD141" s="55"/>
      <c r="WSE141" s="55"/>
      <c r="WSF141" s="55"/>
      <c r="WSG141" s="55"/>
      <c r="WSH141" s="55"/>
      <c r="WSI141" s="55"/>
      <c r="WSJ141" s="55"/>
      <c r="WSK141" s="55"/>
      <c r="WSL141" s="55"/>
      <c r="WSM141" s="55"/>
      <c r="WSN141" s="55"/>
      <c r="WSO141" s="55"/>
      <c r="WSP141" s="55"/>
      <c r="WSQ141" s="55"/>
      <c r="WSR141" s="55"/>
      <c r="WSS141" s="55"/>
      <c r="WST141" s="55"/>
      <c r="WSU141" s="55"/>
      <c r="WSV141" s="55"/>
      <c r="WSW141" s="55"/>
      <c r="WSX141" s="55"/>
      <c r="WSY141" s="55"/>
      <c r="WSZ141" s="55"/>
      <c r="WTA141" s="55"/>
      <c r="WTB141" s="55"/>
      <c r="WTC141" s="55"/>
      <c r="WTD141" s="55"/>
      <c r="WTE141" s="55"/>
      <c r="WTF141" s="55"/>
      <c r="WTG141" s="55"/>
      <c r="WTH141" s="55"/>
      <c r="WTI141" s="55"/>
      <c r="WTJ141" s="55"/>
      <c r="WTK141" s="55"/>
      <c r="WTL141" s="55"/>
      <c r="WTM141" s="55"/>
      <c r="WTN141" s="55"/>
      <c r="WTO141" s="55"/>
      <c r="WTP141" s="55"/>
      <c r="WTQ141" s="55"/>
      <c r="WTR141" s="55"/>
      <c r="WTS141" s="55"/>
      <c r="WTT141" s="55"/>
      <c r="WTU141" s="55"/>
      <c r="WTV141" s="55"/>
      <c r="WTW141" s="55"/>
      <c r="WTX141" s="55"/>
      <c r="WTY141" s="55"/>
      <c r="WTZ141" s="55"/>
      <c r="WUA141" s="55"/>
      <c r="WUB141" s="55"/>
      <c r="WUC141" s="55"/>
      <c r="WUD141" s="55"/>
      <c r="WUE141" s="55"/>
      <c r="WUF141" s="55"/>
      <c r="WUG141" s="55"/>
      <c r="WUH141" s="55"/>
      <c r="WUI141" s="55"/>
      <c r="WUJ141" s="55"/>
      <c r="WUK141" s="55"/>
      <c r="WUL141" s="55"/>
      <c r="WUM141" s="55"/>
      <c r="WUN141" s="55"/>
      <c r="WUO141" s="55"/>
      <c r="WUP141" s="55"/>
      <c r="WUQ141" s="55"/>
      <c r="WUR141" s="55"/>
      <c r="WUS141" s="55"/>
      <c r="WUT141" s="55"/>
      <c r="WUU141" s="55"/>
      <c r="WUV141" s="55"/>
      <c r="WUW141" s="55"/>
      <c r="WUX141" s="55"/>
      <c r="WUY141" s="55"/>
      <c r="WUZ141" s="55"/>
      <c r="WVA141" s="55"/>
      <c r="WVB141" s="55"/>
      <c r="WVC141" s="55"/>
      <c r="WVD141" s="55"/>
      <c r="WVE141" s="55"/>
      <c r="WVF141" s="55"/>
      <c r="WVG141" s="55"/>
      <c r="WVH141" s="55"/>
      <c r="WVI141" s="55"/>
      <c r="WVJ141" s="55"/>
      <c r="WVK141" s="55"/>
      <c r="WVL141" s="55"/>
      <c r="WVM141" s="55"/>
      <c r="WVN141" s="55"/>
      <c r="WVO141" s="55"/>
      <c r="WVP141" s="55"/>
      <c r="WVQ141" s="55"/>
      <c r="WVR141" s="55"/>
      <c r="WVS141" s="55"/>
      <c r="WVT141" s="55"/>
      <c r="WVU141" s="55"/>
      <c r="WVV141" s="55"/>
      <c r="WVW141" s="55"/>
      <c r="WVX141" s="55"/>
      <c r="WVY141" s="55"/>
      <c r="WVZ141" s="55"/>
      <c r="WWA141" s="55"/>
      <c r="WWB141" s="55"/>
      <c r="WWC141" s="55"/>
      <c r="WWD141" s="55"/>
      <c r="WWE141" s="55"/>
      <c r="WWF141" s="55"/>
      <c r="WWG141" s="55"/>
      <c r="WWH141" s="55"/>
      <c r="WWI141" s="55"/>
      <c r="WWJ141" s="55"/>
      <c r="WWK141" s="55"/>
      <c r="WWL141" s="55"/>
      <c r="WWM141" s="55"/>
      <c r="WWN141" s="55"/>
      <c r="WWO141" s="55"/>
      <c r="WWP141" s="55"/>
      <c r="WWQ141" s="55"/>
      <c r="WWR141" s="55"/>
      <c r="WWS141" s="55"/>
      <c r="WWT141" s="55"/>
      <c r="WWU141" s="55"/>
      <c r="WWV141" s="55"/>
      <c r="WWW141" s="55"/>
      <c r="WWX141" s="55"/>
      <c r="WWY141" s="55"/>
      <c r="WWZ141" s="55"/>
      <c r="WXA141" s="55"/>
      <c r="WXB141" s="55"/>
      <c r="WXC141" s="55"/>
      <c r="WXD141" s="55"/>
      <c r="WXE141" s="55"/>
      <c r="WXF141" s="55"/>
      <c r="WXG141" s="55"/>
      <c r="WXH141" s="55"/>
      <c r="WXI141" s="55"/>
      <c r="WXJ141" s="55"/>
      <c r="WXK141" s="55"/>
      <c r="WXL141" s="55"/>
      <c r="WXM141" s="55"/>
      <c r="WXN141" s="55"/>
      <c r="WXO141" s="55"/>
      <c r="WXP141" s="55"/>
      <c r="WXQ141" s="55"/>
      <c r="WXR141" s="55"/>
      <c r="WXS141" s="55"/>
      <c r="WXT141" s="55"/>
      <c r="WXU141" s="55"/>
      <c r="WXV141" s="55"/>
      <c r="WXW141" s="55"/>
      <c r="WXX141" s="55"/>
      <c r="WXY141" s="55"/>
      <c r="WXZ141" s="55"/>
      <c r="WYA141" s="55"/>
      <c r="WYB141" s="55"/>
      <c r="WYC141" s="55"/>
      <c r="WYD141" s="55"/>
      <c r="WYE141" s="55"/>
      <c r="WYF141" s="55"/>
      <c r="WYG141" s="55"/>
      <c r="WYH141" s="55"/>
      <c r="WYI141" s="55"/>
      <c r="WYJ141" s="55"/>
      <c r="WYK141" s="55"/>
      <c r="WYL141" s="55"/>
      <c r="WYM141" s="55"/>
      <c r="WYN141" s="55"/>
      <c r="WYO141" s="55"/>
      <c r="WYP141" s="55"/>
      <c r="WYQ141" s="55"/>
      <c r="WYR141" s="55"/>
      <c r="WYS141" s="55"/>
      <c r="WYT141" s="55"/>
      <c r="WYU141" s="55"/>
      <c r="WYV141" s="55"/>
      <c r="WYW141" s="55"/>
      <c r="WYX141" s="55"/>
      <c r="WYY141" s="55"/>
      <c r="WYZ141" s="55"/>
      <c r="WZA141" s="55"/>
      <c r="WZB141" s="55"/>
      <c r="WZC141" s="55"/>
      <c r="WZD141" s="55"/>
      <c r="WZE141" s="55"/>
      <c r="WZF141" s="55"/>
      <c r="WZG141" s="55"/>
      <c r="WZH141" s="55"/>
      <c r="WZI141" s="55"/>
      <c r="WZJ141" s="55"/>
      <c r="WZK141" s="55"/>
      <c r="WZL141" s="55"/>
      <c r="WZM141" s="55"/>
      <c r="WZN141" s="55"/>
      <c r="WZO141" s="55"/>
      <c r="WZP141" s="55"/>
      <c r="WZQ141" s="55"/>
      <c r="WZR141" s="55"/>
      <c r="WZS141" s="55"/>
      <c r="WZT141" s="55"/>
      <c r="WZU141" s="55"/>
      <c r="WZV141" s="55"/>
      <c r="WZW141" s="55"/>
      <c r="WZX141" s="55"/>
      <c r="WZY141" s="55"/>
      <c r="WZZ141" s="55"/>
      <c r="XAA141" s="55"/>
      <c r="XAB141" s="55"/>
      <c r="XAC141" s="55"/>
      <c r="XAD141" s="55"/>
      <c r="XAE141" s="55"/>
      <c r="XAF141" s="55"/>
      <c r="XAG141" s="55"/>
      <c r="XAH141" s="55"/>
      <c r="XAI141" s="55"/>
      <c r="XAJ141" s="55"/>
      <c r="XAK141" s="55"/>
      <c r="XAL141" s="55"/>
      <c r="XAM141" s="55"/>
      <c r="XAN141" s="55"/>
      <c r="XAO141" s="55"/>
      <c r="XAP141" s="55"/>
      <c r="XAQ141" s="55"/>
      <c r="XAR141" s="55"/>
      <c r="XAS141" s="55"/>
      <c r="XAT141" s="55"/>
      <c r="XAU141" s="55"/>
      <c r="XAV141" s="55"/>
      <c r="XAW141" s="55"/>
      <c r="XAX141" s="55"/>
      <c r="XAY141" s="55"/>
      <c r="XAZ141" s="55"/>
      <c r="XBA141" s="55"/>
      <c r="XBB141" s="55"/>
      <c r="XBC141" s="55"/>
      <c r="XBD141" s="55"/>
      <c r="XBE141" s="55"/>
      <c r="XBF141" s="55"/>
      <c r="XBG141" s="55"/>
      <c r="XBH141" s="55"/>
      <c r="XBI141" s="55"/>
      <c r="XBJ141" s="55"/>
      <c r="XBK141" s="55"/>
      <c r="XBL141" s="55"/>
      <c r="XBM141" s="55"/>
      <c r="XBN141" s="55"/>
      <c r="XBO141" s="55"/>
      <c r="XBP141" s="55"/>
      <c r="XBQ141" s="55"/>
      <c r="XBR141" s="55"/>
      <c r="XBS141" s="55"/>
      <c r="XBT141" s="55"/>
      <c r="XBU141" s="55"/>
      <c r="XBV141" s="55"/>
      <c r="XBW141" s="55"/>
      <c r="XBX141" s="55"/>
      <c r="XBY141" s="55"/>
      <c r="XBZ141" s="55"/>
      <c r="XCA141" s="56"/>
      <c r="XCB141" s="56"/>
      <c r="XCC141" s="56"/>
      <c r="XCD141" s="56"/>
      <c r="XCE141" s="56"/>
      <c r="XCF141" s="56"/>
      <c r="XCG141" s="56"/>
      <c r="XCH141" s="56"/>
      <c r="XCI141" s="56"/>
      <c r="XCJ141" s="56"/>
      <c r="XCK141" s="56"/>
      <c r="XCL141" s="56"/>
      <c r="XCM141" s="56"/>
      <c r="XCN141" s="56"/>
      <c r="XCO141" s="56"/>
      <c r="XCP141" s="56"/>
      <c r="XCQ141" s="56"/>
      <c r="XCR141" s="56"/>
      <c r="XCS141" s="56"/>
      <c r="XCT141" s="56"/>
      <c r="XCU141" s="56"/>
      <c r="XCV141" s="56"/>
      <c r="XCW141" s="56"/>
      <c r="XCX141" s="56"/>
      <c r="XCY141" s="56"/>
      <c r="XCZ141" s="56"/>
      <c r="XDA141" s="56"/>
      <c r="XDB141" s="56"/>
      <c r="XDC141" s="56"/>
      <c r="XDD141" s="56"/>
      <c r="XDE141" s="56"/>
      <c r="XDF141" s="56"/>
      <c r="XDG141" s="56"/>
      <c r="XDH141" s="56"/>
      <c r="XDI141" s="56"/>
      <c r="XDJ141" s="56"/>
      <c r="XDK141" s="56"/>
      <c r="XDL141" s="56"/>
      <c r="XDM141" s="56"/>
      <c r="XDN141" s="56"/>
      <c r="XDO141" s="56"/>
      <c r="XDP141" s="56"/>
      <c r="XDQ141" s="56"/>
      <c r="XDR141" s="56"/>
      <c r="XDS141" s="56"/>
      <c r="XDT141" s="56"/>
      <c r="XDU141" s="56"/>
      <c r="XDV141" s="56"/>
      <c r="XDW141" s="56"/>
      <c r="XDX141" s="56"/>
      <c r="XDY141" s="56"/>
      <c r="XDZ141" s="56"/>
      <c r="XEA141" s="56"/>
      <c r="XEB141" s="56"/>
      <c r="XEC141" s="56"/>
      <c r="XED141" s="56"/>
      <c r="XEE141" s="56"/>
      <c r="XEF141" s="56"/>
      <c r="XEG141" s="56"/>
      <c r="XEH141" s="56"/>
      <c r="XEI141" s="56"/>
      <c r="XEJ141" s="56"/>
      <c r="XEK141" s="56"/>
      <c r="XEL141" s="56"/>
      <c r="XEM141" s="56"/>
      <c r="XEN141" s="56"/>
      <c r="XEO141" s="56"/>
      <c r="XEP141" s="56"/>
      <c r="XEQ141" s="56"/>
      <c r="XER141" s="56"/>
      <c r="XES141" s="56"/>
      <c r="XET141" s="56"/>
      <c r="XEU141" s="56"/>
      <c r="XEV141" s="56"/>
      <c r="XEW141" s="56"/>
      <c r="XEX141" s="56"/>
      <c r="XEY141" s="56"/>
      <c r="XEZ141" s="56"/>
      <c r="XFA141" s="56"/>
      <c r="XFB141" s="56"/>
      <c r="XFC141" s="56"/>
      <c r="XFD141" s="18"/>
    </row>
    <row r="142" spans="1:4054 13934:16384" x14ac:dyDescent="0.25">
      <c r="A142" s="9"/>
      <c r="B142" s="36" t="s">
        <v>32</v>
      </c>
      <c r="C142" s="42" t="s">
        <v>33</v>
      </c>
      <c r="D142" s="36">
        <v>180</v>
      </c>
      <c r="E142" s="43">
        <v>0.12</v>
      </c>
      <c r="F142" s="43">
        <v>0.02</v>
      </c>
      <c r="G142" s="43">
        <v>15.2</v>
      </c>
      <c r="H142" s="44">
        <v>62</v>
      </c>
      <c r="I142" s="43">
        <v>0</v>
      </c>
      <c r="J142" s="43">
        <v>0</v>
      </c>
      <c r="K142" s="43">
        <v>0</v>
      </c>
      <c r="L142" s="43">
        <v>2.83</v>
      </c>
      <c r="M142" s="43">
        <v>14.2</v>
      </c>
      <c r="N142" s="43">
        <v>2.4</v>
      </c>
      <c r="O142" s="43">
        <v>4.4000000000000004</v>
      </c>
      <c r="P142" s="43">
        <v>0.36</v>
      </c>
      <c r="Q142" s="43"/>
      <c r="R142" s="43"/>
      <c r="S142" s="43"/>
      <c r="T142" s="43"/>
      <c r="U142" s="45"/>
      <c r="V142" s="36"/>
      <c r="W142" s="36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BD142" s="43"/>
      <c r="BE142" s="43">
        <v>0.02</v>
      </c>
      <c r="BF142" s="43">
        <v>15.2</v>
      </c>
      <c r="BG142" s="43">
        <v>62</v>
      </c>
      <c r="BH142" s="43"/>
      <c r="BI142" s="43"/>
      <c r="BJ142" s="43"/>
      <c r="BK142" s="43">
        <v>2.83</v>
      </c>
      <c r="BL142" s="43">
        <v>14.2</v>
      </c>
      <c r="BM142" s="43">
        <v>2.4</v>
      </c>
      <c r="BN142" s="43">
        <v>4.4000000000000004</v>
      </c>
      <c r="BO142" s="43">
        <v>0.36</v>
      </c>
    </row>
    <row r="143" spans="1:4054 13934:16384" x14ac:dyDescent="0.25">
      <c r="A143" s="8" t="s">
        <v>36</v>
      </c>
      <c r="B143" s="8"/>
      <c r="C143" s="8"/>
      <c r="D143" s="48">
        <f>SUM(D137:D142)</f>
        <v>669</v>
      </c>
      <c r="E143" s="49"/>
      <c r="F143" s="49"/>
      <c r="G143" s="49"/>
      <c r="H143" s="49"/>
      <c r="I143" s="49"/>
      <c r="J143" s="48"/>
      <c r="K143" s="48"/>
      <c r="L143" s="49"/>
      <c r="M143" s="49"/>
      <c r="N143" s="49"/>
      <c r="O143" s="49"/>
      <c r="P143" s="49"/>
    </row>
    <row r="144" spans="1:4054 13934:16384" x14ac:dyDescent="0.25">
      <c r="A144" s="7" t="s">
        <v>37</v>
      </c>
      <c r="B144" s="7"/>
      <c r="C144" s="7"/>
      <c r="D144" s="7"/>
      <c r="E144" s="49">
        <v>23.05</v>
      </c>
      <c r="F144" s="49">
        <f t="shared" ref="F144:P144" si="58">SUM(F137:F143)</f>
        <v>25.195853372434019</v>
      </c>
      <c r="G144" s="49">
        <f t="shared" si="58"/>
        <v>93.581337243401762</v>
      </c>
      <c r="H144" s="49">
        <f t="shared" si="58"/>
        <v>694.47693548387099</v>
      </c>
      <c r="I144" s="49">
        <f t="shared" si="58"/>
        <v>221.45234604105573</v>
      </c>
      <c r="J144" s="49">
        <f t="shared" si="58"/>
        <v>0.17923167155425221</v>
      </c>
      <c r="K144" s="49">
        <f t="shared" si="58"/>
        <v>0.56441348973607042</v>
      </c>
      <c r="L144" s="49">
        <f t="shared" si="58"/>
        <v>6.2462756598240468</v>
      </c>
      <c r="M144" s="49">
        <f t="shared" si="58"/>
        <v>495.51583577712609</v>
      </c>
      <c r="N144" s="49">
        <f t="shared" si="58"/>
        <v>70.214516129032262</v>
      </c>
      <c r="O144" s="49">
        <f t="shared" si="58"/>
        <v>480.95953079178878</v>
      </c>
      <c r="P144" s="49">
        <f t="shared" si="58"/>
        <v>2.8627155425219941</v>
      </c>
    </row>
    <row r="145" spans="1:67 16285:16384" ht="15" customHeight="1" x14ac:dyDescent="0.25">
      <c r="A145" s="162" t="s">
        <v>38</v>
      </c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</row>
    <row r="146" spans="1:67 16285:16384" x14ac:dyDescent="0.25">
      <c r="A146" s="162"/>
      <c r="B146" s="36" t="s">
        <v>60</v>
      </c>
      <c r="C146" s="42" t="s">
        <v>61</v>
      </c>
      <c r="D146" s="28">
        <v>100</v>
      </c>
      <c r="E146" s="29">
        <v>2</v>
      </c>
      <c r="F146" s="29">
        <f t="shared" ref="F146:P146" si="59">BE146*100/60</f>
        <v>0.33333333333333331</v>
      </c>
      <c r="G146" s="29">
        <f t="shared" si="59"/>
        <v>10.166666666666666</v>
      </c>
      <c r="H146" s="29">
        <f t="shared" si="59"/>
        <v>52.166666666666664</v>
      </c>
      <c r="I146" s="29">
        <f t="shared" si="59"/>
        <v>1.2</v>
      </c>
      <c r="J146" s="29">
        <f t="shared" si="59"/>
        <v>1.6666666666666666E-2</v>
      </c>
      <c r="K146" s="29">
        <f t="shared" si="59"/>
        <v>3.3333333333333333E-2</v>
      </c>
      <c r="L146" s="29">
        <f t="shared" si="59"/>
        <v>1.9166666666666665</v>
      </c>
      <c r="M146" s="29">
        <f t="shared" si="59"/>
        <v>36.666666666666664</v>
      </c>
      <c r="N146" s="29">
        <f t="shared" si="59"/>
        <v>11.333333333333334</v>
      </c>
      <c r="O146" s="29">
        <f t="shared" si="59"/>
        <v>35</v>
      </c>
      <c r="P146" s="29">
        <f t="shared" si="59"/>
        <v>0.31666666666666665</v>
      </c>
      <c r="Q146" s="79"/>
      <c r="R146" s="79"/>
      <c r="S146" s="79"/>
      <c r="T146" s="79"/>
      <c r="U146" s="79"/>
      <c r="V146" s="80"/>
      <c r="W146" s="80"/>
      <c r="X146" s="79"/>
      <c r="Y146" s="79"/>
      <c r="Z146" s="79"/>
      <c r="AA146" s="79"/>
      <c r="AB146" s="79"/>
      <c r="BD146" s="29"/>
      <c r="BE146" s="29">
        <v>0.2</v>
      </c>
      <c r="BF146" s="29">
        <v>6.1</v>
      </c>
      <c r="BG146" s="29">
        <v>31.3</v>
      </c>
      <c r="BH146" s="29">
        <v>0.72</v>
      </c>
      <c r="BI146" s="29">
        <v>0.01</v>
      </c>
      <c r="BJ146" s="29">
        <v>0.02</v>
      </c>
      <c r="BK146" s="29">
        <v>1.1499999999999999</v>
      </c>
      <c r="BL146" s="29">
        <v>22</v>
      </c>
      <c r="BM146" s="29">
        <v>6.8</v>
      </c>
      <c r="BN146" s="29">
        <v>21</v>
      </c>
      <c r="BO146" s="29">
        <v>0.19</v>
      </c>
    </row>
    <row r="147" spans="1:67 16285:16384" s="54" customFormat="1" x14ac:dyDescent="0.25">
      <c r="A147" s="162"/>
      <c r="B147" s="36" t="s">
        <v>133</v>
      </c>
      <c r="C147" s="42" t="s">
        <v>134</v>
      </c>
      <c r="D147" s="36">
        <v>275</v>
      </c>
      <c r="E147" s="52">
        <v>2.5099999999999998</v>
      </c>
      <c r="F147" s="52">
        <f t="shared" ref="F147:P147" si="60">SUM(BE147*275/225)</f>
        <v>9.2033333333333331</v>
      </c>
      <c r="G147" s="52">
        <f t="shared" si="60"/>
        <v>15.302222222222222</v>
      </c>
      <c r="H147" s="52">
        <f t="shared" si="60"/>
        <v>152.53333333333333</v>
      </c>
      <c r="I147" s="52">
        <f t="shared" si="60"/>
        <v>119.28888888888889</v>
      </c>
      <c r="J147" s="52">
        <f t="shared" si="60"/>
        <v>4.8888888888888891E-2</v>
      </c>
      <c r="K147" s="52">
        <f t="shared" si="60"/>
        <v>3.6666666666666667E-2</v>
      </c>
      <c r="L147" s="52">
        <f t="shared" si="60"/>
        <v>0.48888888888888887</v>
      </c>
      <c r="M147" s="52">
        <f t="shared" si="60"/>
        <v>27.915555555555557</v>
      </c>
      <c r="N147" s="52">
        <f t="shared" si="60"/>
        <v>10.437777777777775</v>
      </c>
      <c r="O147" s="52">
        <f t="shared" si="60"/>
        <v>37.644444444444446</v>
      </c>
      <c r="P147" s="52">
        <f t="shared" si="60"/>
        <v>0.63555555555555554</v>
      </c>
      <c r="BD147" s="36"/>
      <c r="BE147" s="36">
        <v>7.53</v>
      </c>
      <c r="BF147" s="36">
        <v>12.52</v>
      </c>
      <c r="BG147" s="36">
        <v>124.8</v>
      </c>
      <c r="BH147" s="36">
        <v>97.6</v>
      </c>
      <c r="BI147" s="36">
        <v>0.04</v>
      </c>
      <c r="BJ147" s="36">
        <v>0.03</v>
      </c>
      <c r="BK147" s="36">
        <v>0.4</v>
      </c>
      <c r="BL147" s="36">
        <v>22.84</v>
      </c>
      <c r="BM147" s="36">
        <v>8.5399999999999991</v>
      </c>
      <c r="BN147" s="36">
        <v>30.8</v>
      </c>
      <c r="BO147" s="36">
        <v>0.52</v>
      </c>
      <c r="XBZ147" s="56"/>
      <c r="XCA147" s="56"/>
      <c r="XCB147" s="56"/>
      <c r="XCC147" s="56"/>
      <c r="XCD147" s="56"/>
      <c r="XCE147" s="56"/>
      <c r="XCF147" s="56"/>
      <c r="XCG147" s="56"/>
      <c r="XCH147" s="56"/>
      <c r="XCI147" s="56"/>
      <c r="XCJ147" s="56"/>
      <c r="XCK147" s="56"/>
      <c r="XCL147" s="56"/>
      <c r="XCM147" s="56"/>
      <c r="XCN147" s="56"/>
      <c r="XCO147" s="56"/>
      <c r="XCP147" s="56"/>
      <c r="XCQ147" s="56"/>
      <c r="XCR147" s="56"/>
      <c r="XCS147" s="56"/>
      <c r="XCT147" s="56"/>
      <c r="XCU147" s="56"/>
      <c r="XCV147" s="56"/>
      <c r="XCW147" s="56"/>
      <c r="XCX147" s="56"/>
      <c r="XCY147" s="56"/>
      <c r="XCZ147" s="56"/>
      <c r="XDA147" s="56"/>
      <c r="XDB147" s="56"/>
      <c r="XDC147" s="56"/>
      <c r="XDD147" s="56"/>
      <c r="XDE147" s="56"/>
      <c r="XDF147" s="56"/>
      <c r="XDG147" s="56"/>
      <c r="XDH147" s="56"/>
      <c r="XDI147" s="56"/>
      <c r="XDJ147" s="56"/>
      <c r="XDK147" s="56"/>
      <c r="XDL147" s="56"/>
      <c r="XDM147" s="56"/>
      <c r="XDN147" s="56"/>
      <c r="XDO147" s="56"/>
      <c r="XDP147" s="56"/>
      <c r="XDQ147" s="56"/>
      <c r="XDR147" s="56"/>
      <c r="XDS147" s="56"/>
      <c r="XDT147" s="56"/>
      <c r="XDU147" s="56"/>
      <c r="XDV147" s="56"/>
      <c r="XDW147" s="56"/>
      <c r="XDX147" s="56"/>
      <c r="XDY147" s="56"/>
      <c r="XDZ147" s="56"/>
      <c r="XEA147" s="56"/>
      <c r="XEB147" s="56"/>
      <c r="XEC147" s="56"/>
      <c r="XED147" s="56"/>
      <c r="XEE147" s="56"/>
      <c r="XEF147" s="56"/>
      <c r="XEG147" s="56"/>
      <c r="XEH147" s="56"/>
      <c r="XEI147" s="56"/>
      <c r="XEJ147" s="56"/>
      <c r="XEK147" s="56"/>
      <c r="XEL147" s="56"/>
      <c r="XEM147" s="56"/>
      <c r="XEN147" s="56"/>
      <c r="XEO147" s="56"/>
      <c r="XEP147" s="56"/>
      <c r="XEQ147" s="56"/>
      <c r="XER147" s="56"/>
      <c r="XES147" s="56"/>
      <c r="XET147" s="56"/>
      <c r="XEU147" s="56"/>
      <c r="XEV147" s="56"/>
      <c r="XEW147" s="56"/>
      <c r="XEX147" s="56"/>
      <c r="XEY147" s="56"/>
      <c r="XEZ147" s="56"/>
      <c r="XFA147" s="56"/>
      <c r="XFB147" s="56"/>
      <c r="XFC147" s="56"/>
      <c r="XFD147" s="18"/>
    </row>
    <row r="148" spans="1:67 16285:16384" x14ac:dyDescent="0.25">
      <c r="A148" s="162"/>
      <c r="B148" s="32" t="s">
        <v>135</v>
      </c>
      <c r="C148" s="57" t="s">
        <v>136</v>
      </c>
      <c r="D148" s="35">
        <v>250</v>
      </c>
      <c r="E148" s="38">
        <v>28.92</v>
      </c>
      <c r="F148" s="38">
        <f>BE148*200/150</f>
        <v>23.986666666666665</v>
      </c>
      <c r="G148" s="38">
        <f>BF148*200/150</f>
        <v>35.293333333333337</v>
      </c>
      <c r="H148" s="38">
        <v>449</v>
      </c>
      <c r="I148" s="38">
        <v>327.5</v>
      </c>
      <c r="J148" s="38">
        <f t="shared" ref="J148:P148" si="61">BI148*200/150</f>
        <v>0.10666666666666667</v>
      </c>
      <c r="K148" s="38">
        <f t="shared" si="61"/>
        <v>0.17333333333333334</v>
      </c>
      <c r="L148" s="38">
        <f t="shared" si="61"/>
        <v>2.2400000000000002</v>
      </c>
      <c r="M148" s="38">
        <f t="shared" si="61"/>
        <v>24.253333333333337</v>
      </c>
      <c r="N148" s="38">
        <f t="shared" si="61"/>
        <v>53.613333333333337</v>
      </c>
      <c r="O148" s="38">
        <f t="shared" si="61"/>
        <v>278.98666666666668</v>
      </c>
      <c r="P148" s="38">
        <f t="shared" si="61"/>
        <v>3.5066666666666668</v>
      </c>
      <c r="BD148" s="38"/>
      <c r="BE148" s="38">
        <v>17.989999999999998</v>
      </c>
      <c r="BF148" s="38">
        <v>26.47</v>
      </c>
      <c r="BG148" s="38">
        <v>337</v>
      </c>
      <c r="BH148" s="38"/>
      <c r="BI148" s="38">
        <v>0.08</v>
      </c>
      <c r="BJ148" s="38">
        <v>0.13</v>
      </c>
      <c r="BK148" s="38">
        <v>1.68</v>
      </c>
      <c r="BL148" s="38">
        <v>18.190000000000001</v>
      </c>
      <c r="BM148" s="38">
        <v>40.21</v>
      </c>
      <c r="BN148" s="38">
        <v>209.24</v>
      </c>
      <c r="BO148" s="38">
        <v>2.63</v>
      </c>
      <c r="XCA148" s="16"/>
      <c r="XCB148" s="16"/>
      <c r="XCC148" s="16"/>
      <c r="XCD148" s="16"/>
      <c r="XCE148" s="16"/>
      <c r="XCF148" s="16"/>
      <c r="XCG148" s="16"/>
      <c r="XCH148" s="16"/>
      <c r="XCI148" s="16"/>
      <c r="XCJ148" s="16"/>
      <c r="XCK148" s="16"/>
      <c r="XCL148" s="16"/>
      <c r="XCM148" s="16"/>
      <c r="XCN148" s="16"/>
      <c r="XCO148" s="16"/>
      <c r="XCP148" s="16"/>
      <c r="XCQ148" s="16"/>
      <c r="XCR148" s="16"/>
      <c r="XCS148" s="16"/>
      <c r="XCT148" s="16"/>
      <c r="XCU148" s="16"/>
      <c r="XCV148" s="16"/>
      <c r="XCW148" s="16"/>
      <c r="XCX148" s="16"/>
      <c r="XCY148" s="16"/>
      <c r="XCZ148" s="16"/>
      <c r="XDA148" s="16"/>
      <c r="XDB148" s="16"/>
      <c r="XDC148" s="16"/>
      <c r="XDD148" s="16"/>
      <c r="XDE148" s="16"/>
      <c r="XDF148" s="16"/>
      <c r="XDG148" s="16"/>
      <c r="XDH148" s="16"/>
      <c r="XDI148" s="16"/>
      <c r="XDJ148" s="16"/>
      <c r="XDK148" s="16"/>
      <c r="XDL148" s="16"/>
      <c r="XDM148" s="16"/>
      <c r="XDN148" s="16"/>
      <c r="XDO148" s="16"/>
      <c r="XDP148" s="16"/>
      <c r="XDQ148" s="16"/>
      <c r="XDR148" s="16"/>
      <c r="XDS148" s="16"/>
      <c r="XDT148" s="16"/>
      <c r="XDU148" s="16"/>
      <c r="XDV148" s="16"/>
      <c r="XDW148" s="16"/>
      <c r="XDX148" s="16"/>
      <c r="XDY148" s="16"/>
      <c r="XDZ148" s="16"/>
      <c r="XEA148" s="16"/>
      <c r="XEB148" s="16"/>
      <c r="XEC148" s="16"/>
      <c r="XED148" s="16"/>
      <c r="XEE148" s="16"/>
      <c r="XEF148" s="16"/>
      <c r="XEG148" s="16"/>
      <c r="XEH148" s="16"/>
      <c r="XEI148" s="16"/>
      <c r="XEJ148" s="16"/>
      <c r="XEK148" s="16"/>
      <c r="XEL148" s="16"/>
      <c r="XEM148" s="16"/>
      <c r="XEN148" s="16"/>
      <c r="XEO148" s="16"/>
      <c r="XEP148" s="16"/>
      <c r="XEQ148" s="16"/>
      <c r="XER148" s="16"/>
      <c r="XES148" s="16"/>
      <c r="XET148" s="16"/>
      <c r="XEU148" s="16"/>
      <c r="XEV148" s="16"/>
      <c r="XEW148" s="16"/>
      <c r="XEX148" s="16"/>
      <c r="XEY148" s="16"/>
      <c r="XEZ148" s="16"/>
      <c r="XFA148" s="16"/>
      <c r="XFB148" s="16"/>
      <c r="XFC148" s="16"/>
    </row>
    <row r="149" spans="1:67 16285:16384" x14ac:dyDescent="0.25">
      <c r="A149" s="162"/>
      <c r="B149" s="36" t="s">
        <v>29</v>
      </c>
      <c r="C149" s="42" t="s">
        <v>30</v>
      </c>
      <c r="D149" s="36">
        <v>44</v>
      </c>
      <c r="E149" s="43">
        <v>2.98</v>
      </c>
      <c r="F149" s="43">
        <f t="shared" ref="F149:P149" si="62">BE149*44/45</f>
        <v>0.5377777777777778</v>
      </c>
      <c r="G149" s="43">
        <f t="shared" si="62"/>
        <v>14.783999999999999</v>
      </c>
      <c r="H149" s="43">
        <f t="shared" si="62"/>
        <v>75.142222222222216</v>
      </c>
      <c r="I149" s="43">
        <f t="shared" si="62"/>
        <v>0</v>
      </c>
      <c r="J149" s="43">
        <f t="shared" si="62"/>
        <v>5.8666666666666659E-2</v>
      </c>
      <c r="K149" s="43">
        <f t="shared" si="62"/>
        <v>2.9333333333333329E-2</v>
      </c>
      <c r="L149" s="43">
        <f t="shared" si="62"/>
        <v>0</v>
      </c>
      <c r="M149" s="43">
        <f t="shared" si="62"/>
        <v>19.819555555555556</v>
      </c>
      <c r="N149" s="43">
        <f t="shared" si="62"/>
        <v>20.699555555555555</v>
      </c>
      <c r="O149" s="43">
        <f t="shared" si="62"/>
        <v>66.332444444444448</v>
      </c>
      <c r="P149" s="43">
        <f t="shared" si="62"/>
        <v>1.6524444444444444</v>
      </c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BD149" s="43"/>
      <c r="BE149" s="43">
        <v>0.55000000000000004</v>
      </c>
      <c r="BF149" s="43">
        <v>15.12</v>
      </c>
      <c r="BG149" s="43">
        <v>76.849999999999994</v>
      </c>
      <c r="BH149" s="43"/>
      <c r="BI149" s="43">
        <v>0.06</v>
      </c>
      <c r="BJ149" s="43">
        <v>0.03</v>
      </c>
      <c r="BK149" s="43">
        <f>DJ149*28/20</f>
        <v>0</v>
      </c>
      <c r="BL149" s="43">
        <v>20.27</v>
      </c>
      <c r="BM149" s="43">
        <v>21.17</v>
      </c>
      <c r="BN149" s="43">
        <v>67.84</v>
      </c>
      <c r="BO149" s="43">
        <v>1.69</v>
      </c>
    </row>
    <row r="150" spans="1:67 16285:16384" x14ac:dyDescent="0.25">
      <c r="A150" s="162"/>
      <c r="B150" s="36" t="s">
        <v>29</v>
      </c>
      <c r="C150" s="27" t="s">
        <v>31</v>
      </c>
      <c r="D150" s="36">
        <v>60</v>
      </c>
      <c r="E150" s="43">
        <v>4.4400000000000004</v>
      </c>
      <c r="F150" s="43">
        <f t="shared" ref="F150:P150" si="63">BE150*60/60</f>
        <v>0.55000000000000004</v>
      </c>
      <c r="G150" s="43">
        <f t="shared" si="63"/>
        <v>29.469999999999995</v>
      </c>
      <c r="H150" s="43">
        <f t="shared" si="63"/>
        <v>140.65</v>
      </c>
      <c r="I150" s="43">
        <f t="shared" si="63"/>
        <v>0</v>
      </c>
      <c r="J150" s="43">
        <f t="shared" si="63"/>
        <v>0</v>
      </c>
      <c r="K150" s="43">
        <f t="shared" si="63"/>
        <v>0.01</v>
      </c>
      <c r="L150" s="43">
        <f t="shared" si="63"/>
        <v>0</v>
      </c>
      <c r="M150" s="43">
        <f t="shared" si="63"/>
        <v>12</v>
      </c>
      <c r="N150" s="43">
        <f t="shared" si="63"/>
        <v>8.4</v>
      </c>
      <c r="O150" s="43">
        <f t="shared" si="63"/>
        <v>39</v>
      </c>
      <c r="P150" s="43">
        <f t="shared" si="63"/>
        <v>0.67</v>
      </c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BD150" s="43"/>
      <c r="BE150" s="43">
        <v>0.55000000000000004</v>
      </c>
      <c r="BF150" s="43">
        <v>29.47</v>
      </c>
      <c r="BG150" s="43">
        <v>140.65</v>
      </c>
      <c r="BH150" s="43">
        <f>DG150*50/20</f>
        <v>0</v>
      </c>
      <c r="BI150" s="43">
        <f>DH150*50/20</f>
        <v>0</v>
      </c>
      <c r="BJ150" s="43">
        <v>0.01</v>
      </c>
      <c r="BK150" s="43">
        <f>DJ150*50/20</f>
        <v>0</v>
      </c>
      <c r="BL150" s="43">
        <v>12</v>
      </c>
      <c r="BM150" s="43">
        <v>8.4</v>
      </c>
      <c r="BN150" s="43">
        <v>39</v>
      </c>
      <c r="BO150" s="43">
        <v>0.67</v>
      </c>
      <c r="XCA150" s="16"/>
      <c r="XCB150" s="16"/>
      <c r="XCC150" s="16"/>
      <c r="XCD150" s="16"/>
      <c r="XCE150" s="16"/>
      <c r="XCF150" s="16"/>
      <c r="XCG150" s="16"/>
      <c r="XCH150" s="16"/>
      <c r="XCI150" s="16"/>
      <c r="XCJ150" s="16"/>
      <c r="XCK150" s="16"/>
      <c r="XCL150" s="16"/>
      <c r="XCM150" s="16"/>
      <c r="XCN150" s="16"/>
      <c r="XCO150" s="16"/>
      <c r="XCP150" s="16"/>
      <c r="XCQ150" s="16"/>
      <c r="XCR150" s="16"/>
      <c r="XCS150" s="16"/>
      <c r="XCT150" s="16"/>
      <c r="XCU150" s="16"/>
      <c r="XCV150" s="16"/>
      <c r="XCW150" s="16"/>
      <c r="XCX150" s="16"/>
      <c r="XCY150" s="16"/>
      <c r="XCZ150" s="16"/>
      <c r="XDA150" s="16"/>
      <c r="XDB150" s="16"/>
      <c r="XDC150" s="16"/>
      <c r="XDD150" s="16"/>
      <c r="XDE150" s="16"/>
      <c r="XDF150" s="16"/>
      <c r="XDG150" s="16"/>
      <c r="XDH150" s="16"/>
      <c r="XDI150" s="16"/>
      <c r="XDJ150" s="16"/>
      <c r="XDK150" s="16"/>
      <c r="XDL150" s="16"/>
      <c r="XDM150" s="16"/>
      <c r="XDN150" s="16"/>
      <c r="XDO150" s="16"/>
      <c r="XDP150" s="16"/>
      <c r="XDQ150" s="16"/>
      <c r="XDR150" s="16"/>
      <c r="XDS150" s="16"/>
      <c r="XDT150" s="16"/>
      <c r="XDU150" s="16"/>
      <c r="XDV150" s="16"/>
      <c r="XDW150" s="16"/>
      <c r="XDX150" s="16"/>
      <c r="XDY150" s="16"/>
      <c r="XDZ150" s="16"/>
      <c r="XEA150" s="16"/>
      <c r="XEB150" s="16"/>
      <c r="XEC150" s="16"/>
      <c r="XED150" s="16"/>
      <c r="XEE150" s="16"/>
      <c r="XEF150" s="16"/>
      <c r="XEG150" s="16"/>
      <c r="XEH150" s="16"/>
      <c r="XEI150" s="16"/>
      <c r="XEJ150" s="16"/>
      <c r="XEK150" s="16"/>
      <c r="XEL150" s="16"/>
      <c r="XEM150" s="16"/>
      <c r="XEN150" s="16"/>
      <c r="XEO150" s="16"/>
      <c r="XEP150" s="16"/>
      <c r="XEQ150" s="16"/>
      <c r="XER150" s="16"/>
      <c r="XES150" s="16"/>
      <c r="XET150" s="16"/>
      <c r="XEU150" s="16"/>
      <c r="XEV150" s="16"/>
      <c r="XEW150" s="16"/>
      <c r="XEX150" s="16"/>
      <c r="XEY150" s="16"/>
      <c r="XEZ150" s="16"/>
      <c r="XFA150" s="16"/>
      <c r="XFB150" s="16"/>
      <c r="XFC150" s="16"/>
      <c r="XFD150" s="31"/>
    </row>
    <row r="151" spans="1:67 16285:16384" x14ac:dyDescent="0.25">
      <c r="A151" s="162"/>
      <c r="B151" s="36" t="s">
        <v>137</v>
      </c>
      <c r="C151" s="42" t="s">
        <v>138</v>
      </c>
      <c r="D151" s="36">
        <v>200</v>
      </c>
      <c r="E151" s="43">
        <v>0.68</v>
      </c>
      <c r="F151" s="43">
        <f>BE151*200/180</f>
        <v>0.27777777777777779</v>
      </c>
      <c r="G151" s="43">
        <f>BF151*200/180</f>
        <v>20.755555555555556</v>
      </c>
      <c r="H151" s="43">
        <v>88</v>
      </c>
      <c r="I151" s="43">
        <v>98</v>
      </c>
      <c r="J151" s="43">
        <f>BI151*200/180</f>
        <v>2.2222222222222223E-2</v>
      </c>
      <c r="K151" s="43">
        <v>0.06</v>
      </c>
      <c r="L151" s="43">
        <v>100</v>
      </c>
      <c r="M151" s="43">
        <f>BL151*200/180</f>
        <v>21.344444444444445</v>
      </c>
      <c r="N151" s="43">
        <f>BM151*200/180</f>
        <v>3.4444444444444446</v>
      </c>
      <c r="O151" s="43">
        <f>BN151*200/180</f>
        <v>3.4444444444444446</v>
      </c>
      <c r="P151" s="43">
        <f>BO151*200/180</f>
        <v>0.64444444444444438</v>
      </c>
      <c r="Q151" s="43"/>
      <c r="R151" s="43"/>
      <c r="S151" s="43"/>
      <c r="T151" s="43"/>
      <c r="U151" s="45"/>
      <c r="V151" s="36"/>
      <c r="W151" s="36"/>
      <c r="X151" s="43"/>
      <c r="Y151" s="43"/>
      <c r="Z151" s="43"/>
      <c r="AA151" s="43"/>
      <c r="AB151" s="43"/>
      <c r="BD151" s="43"/>
      <c r="BE151" s="43">
        <v>0.25</v>
      </c>
      <c r="BF151" s="43">
        <v>18.68</v>
      </c>
      <c r="BG151" s="43">
        <v>79</v>
      </c>
      <c r="BH151" s="43"/>
      <c r="BI151" s="43">
        <v>0.02</v>
      </c>
      <c r="BJ151" s="43">
        <f>BV151*180/200</f>
        <v>0</v>
      </c>
      <c r="BK151" s="43">
        <v>90</v>
      </c>
      <c r="BL151" s="43">
        <v>19.21</v>
      </c>
      <c r="BM151" s="43">
        <v>3.1</v>
      </c>
      <c r="BN151" s="43">
        <v>3.1</v>
      </c>
      <c r="BO151" s="43">
        <v>0.57999999999999996</v>
      </c>
    </row>
    <row r="152" spans="1:67 16285:16384" s="16" customFormat="1" ht="17.100000000000001" customHeight="1" x14ac:dyDescent="0.25">
      <c r="A152" s="92"/>
      <c r="B152" s="26" t="s">
        <v>29</v>
      </c>
      <c r="C152" s="88" t="s">
        <v>99</v>
      </c>
      <c r="D152" s="36">
        <v>200</v>
      </c>
      <c r="E152" s="43">
        <v>6</v>
      </c>
      <c r="F152" s="43">
        <v>6.4</v>
      </c>
      <c r="G152" s="43">
        <v>9.4</v>
      </c>
      <c r="H152" s="43">
        <v>120</v>
      </c>
      <c r="I152" s="43"/>
      <c r="J152" s="36">
        <v>3</v>
      </c>
      <c r="K152" s="36">
        <v>14</v>
      </c>
      <c r="L152" s="43">
        <v>2</v>
      </c>
      <c r="M152" s="43">
        <v>240</v>
      </c>
      <c r="N152" s="43">
        <v>7</v>
      </c>
      <c r="O152" s="43">
        <v>18</v>
      </c>
      <c r="P152" s="43">
        <v>1</v>
      </c>
      <c r="XBI152" s="17"/>
      <c r="XBJ152" s="17"/>
      <c r="XBK152" s="17"/>
      <c r="XBL152" s="17"/>
      <c r="XBM152" s="17"/>
      <c r="XBN152" s="17"/>
      <c r="XBO152" s="17"/>
      <c r="XBP152" s="17"/>
      <c r="XBQ152" s="17"/>
      <c r="XBR152" s="17"/>
      <c r="XBS152" s="17"/>
      <c r="XBT152" s="17"/>
      <c r="XBU152" s="17"/>
      <c r="XBV152" s="17"/>
      <c r="XBW152" s="17"/>
      <c r="XBX152" s="17"/>
      <c r="XBY152" s="17"/>
      <c r="XBZ152" s="17"/>
      <c r="XCA152" s="17"/>
      <c r="XCB152" s="17"/>
      <c r="XCC152" s="17"/>
      <c r="XCD152" s="17"/>
      <c r="XCE152" s="17"/>
      <c r="XCF152" s="17"/>
      <c r="XCG152" s="17"/>
      <c r="XCH152" s="17"/>
      <c r="XCI152" s="17"/>
      <c r="XCJ152" s="17"/>
      <c r="XCK152" s="17"/>
      <c r="XCL152" s="17"/>
      <c r="XCM152" s="17"/>
      <c r="XCN152" s="17"/>
      <c r="XCO152" s="17"/>
      <c r="XCP152" s="17"/>
      <c r="XCQ152" s="17"/>
      <c r="XCR152" s="17"/>
      <c r="XCS152" s="17"/>
      <c r="XCT152" s="17"/>
      <c r="XCU152" s="17"/>
      <c r="XCV152" s="17"/>
      <c r="XCW152" s="17"/>
      <c r="XCX152" s="17"/>
      <c r="XCY152" s="17"/>
      <c r="XCZ152" s="17"/>
      <c r="XDA152" s="17"/>
      <c r="XDB152" s="17"/>
      <c r="XDC152" s="17"/>
      <c r="XDD152" s="17"/>
      <c r="XDE152" s="17"/>
      <c r="XDF152" s="17"/>
      <c r="XDG152" s="17"/>
      <c r="XDH152" s="17"/>
      <c r="XDI152" s="17"/>
      <c r="XDJ152" s="17"/>
      <c r="XDK152" s="17"/>
      <c r="XDL152" s="17"/>
      <c r="XDM152" s="17"/>
      <c r="XDN152" s="17"/>
      <c r="XDO152" s="17"/>
      <c r="XDP152" s="17"/>
      <c r="XDQ152" s="17"/>
      <c r="XDR152" s="17"/>
      <c r="XDS152" s="17"/>
      <c r="XDT152" s="17"/>
      <c r="XDU152" s="17"/>
      <c r="XDV152" s="17"/>
      <c r="XDW152" s="17"/>
      <c r="XDX152" s="17"/>
      <c r="XDY152" s="17"/>
      <c r="XDZ152" s="17"/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8"/>
    </row>
    <row r="153" spans="1:67 16285:16384" x14ac:dyDescent="0.25">
      <c r="A153" s="25"/>
      <c r="B153" s="36" t="s">
        <v>34</v>
      </c>
      <c r="C153" s="42" t="s">
        <v>35</v>
      </c>
      <c r="D153" s="36">
        <v>100</v>
      </c>
      <c r="E153" s="43">
        <v>0.4</v>
      </c>
      <c r="F153" s="43">
        <f t="shared" ref="F153:P153" si="64">BE153*100/100</f>
        <v>0.3</v>
      </c>
      <c r="G153" s="43">
        <f t="shared" si="64"/>
        <v>10.3</v>
      </c>
      <c r="H153" s="44">
        <f t="shared" si="64"/>
        <v>47</v>
      </c>
      <c r="I153" s="43">
        <f t="shared" si="64"/>
        <v>0</v>
      </c>
      <c r="J153" s="43">
        <f t="shared" si="64"/>
        <v>0.02</v>
      </c>
      <c r="K153" s="43">
        <f t="shared" si="64"/>
        <v>0.03</v>
      </c>
      <c r="L153" s="43">
        <f t="shared" si="64"/>
        <v>5</v>
      </c>
      <c r="M153" s="43">
        <f t="shared" si="64"/>
        <v>19</v>
      </c>
      <c r="N153" s="43">
        <f t="shared" si="64"/>
        <v>12</v>
      </c>
      <c r="O153" s="43">
        <f t="shared" si="64"/>
        <v>16</v>
      </c>
      <c r="P153" s="43">
        <f t="shared" si="64"/>
        <v>2.2999999999999998</v>
      </c>
      <c r="BD153" s="43"/>
      <c r="BE153" s="43">
        <v>0.3</v>
      </c>
      <c r="BF153" s="43">
        <v>10.3</v>
      </c>
      <c r="BG153" s="43">
        <v>47</v>
      </c>
      <c r="BH153" s="46"/>
      <c r="BI153" s="36">
        <v>0.02</v>
      </c>
      <c r="BJ153" s="36">
        <v>0.03</v>
      </c>
      <c r="BK153" s="43">
        <v>5</v>
      </c>
      <c r="BL153" s="43">
        <v>19</v>
      </c>
      <c r="BM153" s="43">
        <v>12</v>
      </c>
      <c r="BN153" s="43">
        <v>16</v>
      </c>
      <c r="BO153" s="43">
        <v>2.2999999999999998</v>
      </c>
    </row>
    <row r="154" spans="1:67 16285:16384" ht="15.75" x14ac:dyDescent="0.25">
      <c r="A154" s="91"/>
      <c r="B154" s="94"/>
      <c r="C154" s="47" t="s">
        <v>122</v>
      </c>
      <c r="D154" s="48">
        <f>SUM(D146:D153)</f>
        <v>1229</v>
      </c>
      <c r="E154" s="66"/>
      <c r="F154" s="66"/>
      <c r="G154" s="66"/>
      <c r="H154" s="66"/>
      <c r="I154" s="66"/>
      <c r="J154" s="67"/>
      <c r="K154" s="67"/>
      <c r="L154" s="66"/>
      <c r="M154" s="66"/>
      <c r="N154" s="66"/>
      <c r="O154" s="66"/>
      <c r="P154" s="66"/>
    </row>
    <row r="155" spans="1:67 16285:16384" ht="15.75" x14ac:dyDescent="0.25">
      <c r="A155" s="164" t="s">
        <v>139</v>
      </c>
      <c r="B155" s="164"/>
      <c r="C155" s="164"/>
      <c r="D155" s="164"/>
      <c r="E155" s="49">
        <v>47.92</v>
      </c>
      <c r="F155" s="49">
        <f t="shared" ref="F155:P155" si="65">SUM(F146:F154)</f>
        <v>41.588888888888881</v>
      </c>
      <c r="G155" s="49">
        <f t="shared" si="65"/>
        <v>145.47177777777779</v>
      </c>
      <c r="H155" s="49">
        <f t="shared" si="65"/>
        <v>1124.4922222222222</v>
      </c>
      <c r="I155" s="49">
        <f t="shared" si="65"/>
        <v>545.98888888888882</v>
      </c>
      <c r="J155" s="49">
        <f t="shared" si="65"/>
        <v>3.2731111111111111</v>
      </c>
      <c r="K155" s="49">
        <f t="shared" si="65"/>
        <v>14.372666666666666</v>
      </c>
      <c r="L155" s="49">
        <f t="shared" si="65"/>
        <v>111.64555555555556</v>
      </c>
      <c r="M155" s="49">
        <f t="shared" si="65"/>
        <v>400.9995555555555</v>
      </c>
      <c r="N155" s="49">
        <f t="shared" si="65"/>
        <v>126.92844444444445</v>
      </c>
      <c r="O155" s="49">
        <f t="shared" si="65"/>
        <v>494.40800000000002</v>
      </c>
      <c r="P155" s="49">
        <f t="shared" si="65"/>
        <v>10.725777777777775</v>
      </c>
    </row>
    <row r="157" spans="1:67 16285:16384" s="17" customFormat="1" ht="15" customHeight="1" x14ac:dyDescent="0.25">
      <c r="A157" s="5" t="s">
        <v>52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XFD157" s="18"/>
    </row>
    <row r="158" spans="1:67 16285:16384" x14ac:dyDescent="0.25">
      <c r="A158" s="5"/>
      <c r="B158" s="36" t="s">
        <v>140</v>
      </c>
      <c r="C158" s="42" t="s">
        <v>129</v>
      </c>
      <c r="D158" s="36">
        <v>150</v>
      </c>
      <c r="E158" s="43">
        <v>12.71</v>
      </c>
      <c r="F158" s="43">
        <f t="shared" ref="F158:P158" si="66">BE158*150/100</f>
        <v>18</v>
      </c>
      <c r="G158" s="43">
        <f t="shared" si="66"/>
        <v>3.3</v>
      </c>
      <c r="H158" s="43">
        <f t="shared" si="66"/>
        <v>225.49500000000003</v>
      </c>
      <c r="I158" s="43">
        <f t="shared" si="66"/>
        <v>183</v>
      </c>
      <c r="J158" s="43">
        <f t="shared" si="66"/>
        <v>0.06</v>
      </c>
      <c r="K158" s="43">
        <f t="shared" si="66"/>
        <v>0.40500000000000003</v>
      </c>
      <c r="L158" s="43">
        <f t="shared" si="66"/>
        <v>0.3</v>
      </c>
      <c r="M158" s="43">
        <f t="shared" si="66"/>
        <v>109.995</v>
      </c>
      <c r="N158" s="43">
        <f t="shared" si="66"/>
        <v>16.995000000000001</v>
      </c>
      <c r="O158" s="43">
        <f t="shared" si="66"/>
        <v>202.99500000000003</v>
      </c>
      <c r="P158" s="43">
        <f t="shared" si="66"/>
        <v>2.1</v>
      </c>
      <c r="AO158" s="43"/>
      <c r="AP158" s="43"/>
      <c r="AQ158" s="43"/>
      <c r="AR158" s="43"/>
      <c r="AS158" s="43"/>
      <c r="AT158" s="36"/>
      <c r="AU158" s="36"/>
      <c r="AV158" s="43"/>
      <c r="AW158" s="43"/>
      <c r="AX158" s="43"/>
      <c r="AY158" s="43"/>
      <c r="AZ158" s="43"/>
      <c r="BD158" s="43"/>
      <c r="BE158" s="43">
        <v>12</v>
      </c>
      <c r="BF158" s="43">
        <v>2.2000000000000002</v>
      </c>
      <c r="BG158" s="43">
        <v>150.33000000000001</v>
      </c>
      <c r="BH158" s="43">
        <v>122</v>
      </c>
      <c r="BI158" s="43">
        <v>0.04</v>
      </c>
      <c r="BJ158" s="43">
        <v>0.27</v>
      </c>
      <c r="BK158" s="43">
        <v>0.2</v>
      </c>
      <c r="BL158" s="43">
        <v>73.33</v>
      </c>
      <c r="BM158" s="43">
        <v>11.33</v>
      </c>
      <c r="BN158" s="43">
        <v>135.33000000000001</v>
      </c>
      <c r="BO158" s="43">
        <v>1.4</v>
      </c>
    </row>
    <row r="159" spans="1:67 16285:16384" x14ac:dyDescent="0.25">
      <c r="A159" s="5"/>
      <c r="B159" s="36" t="s">
        <v>29</v>
      </c>
      <c r="C159" s="64" t="s">
        <v>31</v>
      </c>
      <c r="D159" s="36">
        <v>40</v>
      </c>
      <c r="E159" s="43">
        <v>2.93</v>
      </c>
      <c r="F159" s="43">
        <f t="shared" ref="F159:P159" si="67">BE159*40/30</f>
        <v>0.36000000000000004</v>
      </c>
      <c r="G159" s="43">
        <f t="shared" si="67"/>
        <v>24.040000000000003</v>
      </c>
      <c r="H159" s="43">
        <f t="shared" si="67"/>
        <v>93.759999999999991</v>
      </c>
      <c r="I159" s="43">
        <f t="shared" si="67"/>
        <v>0</v>
      </c>
      <c r="J159" s="43">
        <f t="shared" si="67"/>
        <v>0</v>
      </c>
      <c r="K159" s="43">
        <f t="shared" si="67"/>
        <v>1.7333333333333333E-2</v>
      </c>
      <c r="L159" s="43">
        <f t="shared" si="67"/>
        <v>0</v>
      </c>
      <c r="M159" s="43">
        <f t="shared" si="67"/>
        <v>8</v>
      </c>
      <c r="N159" s="43">
        <f t="shared" si="67"/>
        <v>5.6</v>
      </c>
      <c r="O159" s="43">
        <f t="shared" si="67"/>
        <v>26</v>
      </c>
      <c r="P159" s="43">
        <f t="shared" si="67"/>
        <v>0.44000000000000006</v>
      </c>
      <c r="BD159" s="43"/>
      <c r="BE159" s="43">
        <v>0.27</v>
      </c>
      <c r="BF159" s="43">
        <v>18.03</v>
      </c>
      <c r="BG159" s="43">
        <v>70.319999999999993</v>
      </c>
      <c r="BH159" s="43"/>
      <c r="BI159" s="43"/>
      <c r="BJ159" s="43">
        <v>1.2999999999999999E-2</v>
      </c>
      <c r="BK159" s="43"/>
      <c r="BL159" s="43">
        <v>6</v>
      </c>
      <c r="BM159" s="43">
        <v>4.2</v>
      </c>
      <c r="BN159" s="43">
        <v>19.5</v>
      </c>
      <c r="BO159" s="43">
        <v>0.33</v>
      </c>
      <c r="XCA159" s="16"/>
      <c r="XCB159" s="16"/>
      <c r="XCC159" s="16"/>
      <c r="XCD159" s="16"/>
      <c r="XCE159" s="16"/>
      <c r="XCF159" s="16"/>
      <c r="XCG159" s="16"/>
      <c r="XCH159" s="16"/>
      <c r="XCI159" s="16"/>
      <c r="XCJ159" s="16"/>
      <c r="XCK159" s="16"/>
      <c r="XCL159" s="16"/>
      <c r="XCM159" s="16"/>
      <c r="XCN159" s="16"/>
      <c r="XCO159" s="16"/>
      <c r="XCP159" s="16"/>
      <c r="XCQ159" s="16"/>
      <c r="XCR159" s="16"/>
      <c r="XCS159" s="16"/>
      <c r="XCT159" s="16"/>
      <c r="XCU159" s="16"/>
      <c r="XCV159" s="16"/>
      <c r="XCW159" s="16"/>
      <c r="XCX159" s="16"/>
      <c r="XCY159" s="16"/>
      <c r="XCZ159" s="16"/>
      <c r="XDA159" s="16"/>
      <c r="XDB159" s="16"/>
      <c r="XDC159" s="16"/>
      <c r="XDD159" s="16"/>
      <c r="XDE159" s="16"/>
      <c r="XDF159" s="16"/>
      <c r="XDG159" s="16"/>
      <c r="XDH159" s="16"/>
      <c r="XDI159" s="16"/>
      <c r="XDJ159" s="16"/>
      <c r="XDK159" s="16"/>
      <c r="XDL159" s="16"/>
      <c r="XDM159" s="16"/>
      <c r="XDN159" s="16"/>
      <c r="XDO159" s="16"/>
      <c r="XDP159" s="16"/>
      <c r="XDQ159" s="16"/>
      <c r="XDR159" s="16"/>
      <c r="XDS159" s="16"/>
      <c r="XDT159" s="16"/>
      <c r="XDU159" s="16"/>
      <c r="XDV159" s="16"/>
      <c r="XDW159" s="16"/>
      <c r="XDX159" s="16"/>
      <c r="XDY159" s="16"/>
      <c r="XDZ159" s="16"/>
      <c r="XEA159" s="16"/>
      <c r="XEB159" s="16"/>
      <c r="XEC159" s="16"/>
      <c r="XED159" s="16"/>
      <c r="XEE159" s="16"/>
      <c r="XEF159" s="16"/>
      <c r="XEG159" s="16"/>
      <c r="XEH159" s="16"/>
      <c r="XEI159" s="16"/>
      <c r="XEJ159" s="16"/>
      <c r="XEK159" s="16"/>
      <c r="XEL159" s="16"/>
      <c r="XEM159" s="16"/>
      <c r="XEN159" s="16"/>
      <c r="XEO159" s="16"/>
      <c r="XEP159" s="16"/>
      <c r="XEQ159" s="16"/>
      <c r="XER159" s="16"/>
      <c r="XES159" s="16"/>
      <c r="XET159" s="16"/>
      <c r="XEU159" s="16"/>
      <c r="XEV159" s="16"/>
      <c r="XEW159" s="16"/>
      <c r="XEX159" s="16"/>
      <c r="XEY159" s="16"/>
      <c r="XEZ159" s="16"/>
      <c r="XFA159" s="16"/>
      <c r="XFB159" s="16"/>
      <c r="XFC159" s="16"/>
    </row>
    <row r="160" spans="1:67 16285:16384" ht="14.85" customHeight="1" x14ac:dyDescent="0.25">
      <c r="A160" s="5"/>
      <c r="B160" s="36" t="s">
        <v>141</v>
      </c>
      <c r="C160" s="42" t="s">
        <v>142</v>
      </c>
      <c r="D160" s="36">
        <v>200</v>
      </c>
      <c r="E160" s="43">
        <v>0.3</v>
      </c>
      <c r="F160" s="43">
        <v>0.1</v>
      </c>
      <c r="G160" s="43">
        <v>10.3</v>
      </c>
      <c r="H160" s="43">
        <v>42.8</v>
      </c>
      <c r="I160" s="43">
        <v>4.08</v>
      </c>
      <c r="J160" s="43">
        <v>0.01</v>
      </c>
      <c r="K160" s="43">
        <v>0.01</v>
      </c>
      <c r="L160" s="43">
        <v>2.5</v>
      </c>
      <c r="M160" s="43">
        <v>13</v>
      </c>
      <c r="N160" s="43">
        <v>9.1</v>
      </c>
      <c r="O160" s="43">
        <v>10</v>
      </c>
      <c r="P160" s="43">
        <v>0.19</v>
      </c>
      <c r="Q160" s="43"/>
      <c r="R160" s="43"/>
      <c r="S160" s="43"/>
      <c r="T160" s="43"/>
      <c r="U160" s="45"/>
      <c r="V160" s="36"/>
      <c r="W160" s="36"/>
      <c r="X160" s="43"/>
      <c r="Y160" s="43"/>
      <c r="Z160" s="43"/>
      <c r="AA160" s="43"/>
      <c r="AB160" s="43"/>
    </row>
    <row r="161" spans="1:67 15952:16384" s="17" customFormat="1" x14ac:dyDescent="0.25">
      <c r="A161" s="5" t="s">
        <v>143</v>
      </c>
      <c r="B161" s="47"/>
      <c r="C161" s="47" t="s">
        <v>144</v>
      </c>
      <c r="D161" s="75">
        <f>SUM(D158:D160)</f>
        <v>390</v>
      </c>
      <c r="E161" s="76"/>
      <c r="F161" s="76"/>
      <c r="G161" s="76"/>
      <c r="H161" s="76"/>
      <c r="I161" s="76"/>
      <c r="J161" s="75"/>
      <c r="K161" s="75"/>
      <c r="L161" s="76"/>
      <c r="M161" s="76"/>
      <c r="N161" s="76"/>
      <c r="O161" s="76"/>
      <c r="P161" s="76"/>
      <c r="Q161" s="16"/>
      <c r="XFD161" s="18"/>
    </row>
    <row r="162" spans="1:67 15952:16384" s="17" customFormat="1" x14ac:dyDescent="0.25">
      <c r="A162" s="7" t="s">
        <v>145</v>
      </c>
      <c r="B162" s="7"/>
      <c r="C162" s="7"/>
      <c r="D162" s="7"/>
      <c r="E162" s="76">
        <f t="shared" ref="E162:P162" si="68">SUM(E158:E161)</f>
        <v>15.940000000000001</v>
      </c>
      <c r="F162" s="76">
        <f t="shared" si="68"/>
        <v>18.46</v>
      </c>
      <c r="G162" s="76">
        <f t="shared" si="68"/>
        <v>37.64</v>
      </c>
      <c r="H162" s="76">
        <f t="shared" si="68"/>
        <v>362.05500000000001</v>
      </c>
      <c r="I162" s="76">
        <f t="shared" si="68"/>
        <v>187.08</v>
      </c>
      <c r="J162" s="76">
        <f t="shared" si="68"/>
        <v>6.9999999999999993E-2</v>
      </c>
      <c r="K162" s="76">
        <f t="shared" si="68"/>
        <v>0.43233333333333335</v>
      </c>
      <c r="L162" s="76">
        <f t="shared" si="68"/>
        <v>2.8</v>
      </c>
      <c r="M162" s="76">
        <f t="shared" si="68"/>
        <v>130.995</v>
      </c>
      <c r="N162" s="76">
        <f t="shared" si="68"/>
        <v>31.695</v>
      </c>
      <c r="O162" s="76">
        <f t="shared" si="68"/>
        <v>238.99500000000003</v>
      </c>
      <c r="P162" s="76">
        <f t="shared" si="68"/>
        <v>2.73</v>
      </c>
      <c r="Q162" s="16"/>
      <c r="XFD162" s="18"/>
    </row>
    <row r="163" spans="1:67 15952:16384" s="17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6"/>
      <c r="XFD163" s="18"/>
    </row>
    <row r="164" spans="1:67 15952:16384" s="99" customFormat="1" ht="12.75" customHeight="1" x14ac:dyDescent="0.25">
      <c r="A164" s="165" t="s">
        <v>0</v>
      </c>
      <c r="B164" s="165" t="s">
        <v>1</v>
      </c>
      <c r="C164" s="166" t="s">
        <v>2</v>
      </c>
      <c r="D164" s="165" t="s">
        <v>3</v>
      </c>
      <c r="E164" s="167" t="s">
        <v>4</v>
      </c>
      <c r="F164" s="167"/>
      <c r="G164" s="167"/>
      <c r="H164" s="165" t="s">
        <v>5</v>
      </c>
      <c r="I164" s="167" t="s">
        <v>6</v>
      </c>
      <c r="J164" s="167"/>
      <c r="K164" s="167"/>
      <c r="L164" s="167"/>
      <c r="M164" s="167" t="s">
        <v>7</v>
      </c>
      <c r="N164" s="167"/>
      <c r="O164" s="167"/>
      <c r="P164" s="167"/>
      <c r="WON164" s="31"/>
      <c r="WOO164" s="31"/>
      <c r="WOP164" s="31"/>
      <c r="WOQ164" s="31"/>
      <c r="WOR164" s="31"/>
      <c r="WOS164" s="31"/>
      <c r="WOT164" s="31"/>
      <c r="WOU164" s="31"/>
      <c r="WOV164" s="31"/>
      <c r="WOW164" s="31"/>
      <c r="WOX164" s="31"/>
      <c r="WOY164" s="31"/>
      <c r="WOZ164" s="31"/>
      <c r="WPA164" s="31"/>
      <c r="WPB164" s="31"/>
      <c r="WPC164" s="31"/>
      <c r="WPD164" s="31"/>
      <c r="WPE164" s="31"/>
      <c r="WPF164" s="31"/>
      <c r="WPG164" s="31"/>
      <c r="WPH164" s="31"/>
      <c r="WPI164" s="31"/>
      <c r="WPJ164" s="31"/>
      <c r="WPK164" s="31"/>
      <c r="WPL164" s="31"/>
      <c r="WPM164" s="31"/>
      <c r="WPN164" s="31"/>
      <c r="WPO164" s="31"/>
      <c r="WPP164" s="31"/>
      <c r="WPQ164" s="31"/>
      <c r="WPR164" s="31"/>
      <c r="WPS164" s="31"/>
      <c r="WPT164" s="31"/>
      <c r="WPU164" s="31"/>
      <c r="WPV164" s="31"/>
      <c r="WPW164" s="31"/>
      <c r="WPX164" s="31"/>
      <c r="WPY164" s="31"/>
      <c r="WPZ164" s="31"/>
      <c r="WQA164" s="31"/>
      <c r="WQB164" s="31"/>
      <c r="WQC164" s="31"/>
      <c r="WQD164" s="31"/>
      <c r="WQE164" s="31"/>
      <c r="WQF164" s="31"/>
      <c r="WQG164" s="31"/>
      <c r="WQH164" s="31"/>
      <c r="WQI164" s="31"/>
      <c r="WQJ164" s="31"/>
      <c r="WQK164" s="31"/>
      <c r="WQL164" s="31"/>
      <c r="WQM164" s="31"/>
      <c r="WQN164" s="31"/>
      <c r="WQO164" s="31"/>
      <c r="WQP164" s="31"/>
      <c r="WQQ164" s="31"/>
      <c r="WQR164" s="31"/>
      <c r="WQS164" s="31"/>
      <c r="WQT164" s="31"/>
      <c r="WQU164" s="31"/>
      <c r="WQV164" s="31"/>
      <c r="WQW164" s="31"/>
      <c r="WQX164" s="31"/>
      <c r="WQY164" s="31"/>
      <c r="WQZ164" s="31"/>
      <c r="WRA164" s="31"/>
      <c r="WRB164" s="31"/>
      <c r="WRC164" s="31"/>
      <c r="WRD164" s="31"/>
      <c r="WRE164" s="31"/>
      <c r="WRF164" s="31"/>
      <c r="WRG164" s="31"/>
      <c r="WRH164" s="31"/>
      <c r="WRI164" s="31"/>
      <c r="WRJ164" s="31"/>
      <c r="WRK164" s="31"/>
      <c r="WRL164" s="31"/>
      <c r="WRM164" s="31"/>
      <c r="WRN164" s="31"/>
      <c r="WRO164" s="31"/>
      <c r="WRP164" s="31"/>
      <c r="WRQ164" s="31"/>
      <c r="WRR164" s="31"/>
      <c r="WRS164" s="31"/>
      <c r="WRT164" s="31"/>
      <c r="WRU164" s="31"/>
      <c r="WRV164" s="31"/>
      <c r="WRW164" s="31"/>
      <c r="WRX164" s="31"/>
      <c r="WRY164" s="31"/>
      <c r="WRZ164" s="31"/>
      <c r="WSA164" s="31"/>
      <c r="WSB164" s="31"/>
      <c r="WSC164" s="31"/>
      <c r="WSD164" s="31"/>
      <c r="WSE164" s="31"/>
      <c r="WSF164" s="31"/>
      <c r="WSG164" s="31"/>
      <c r="WSH164" s="31"/>
      <c r="WSI164" s="31"/>
      <c r="WSJ164" s="31"/>
      <c r="WSK164" s="31"/>
      <c r="WSL164" s="31"/>
      <c r="WSM164" s="31"/>
      <c r="WSN164" s="31"/>
      <c r="WSO164" s="31"/>
      <c r="WSP164" s="31"/>
      <c r="WSQ164" s="31"/>
      <c r="WSR164" s="31"/>
      <c r="WSS164" s="31"/>
      <c r="WST164" s="31"/>
      <c r="WSU164" s="31"/>
      <c r="WSV164" s="31"/>
      <c r="WSW164" s="31"/>
      <c r="WSX164" s="31"/>
      <c r="WSY164" s="31"/>
      <c r="WSZ164" s="31"/>
      <c r="WTA164" s="31"/>
      <c r="WTB164" s="31"/>
      <c r="WTC164" s="31"/>
      <c r="WTD164" s="31"/>
      <c r="WTE164" s="31"/>
      <c r="WTF164" s="31"/>
      <c r="WTG164" s="31"/>
      <c r="WTH164" s="31"/>
      <c r="WTI164" s="31"/>
      <c r="WTJ164" s="31"/>
      <c r="WTK164" s="31"/>
      <c r="WTL164" s="31"/>
      <c r="WTM164" s="31"/>
      <c r="WTN164" s="31"/>
      <c r="WTO164" s="31"/>
      <c r="WTP164" s="31"/>
      <c r="WTQ164" s="31"/>
      <c r="WTR164" s="31"/>
      <c r="WTS164" s="31"/>
      <c r="WTT164" s="31"/>
      <c r="WTU164" s="31"/>
      <c r="WTV164" s="31"/>
      <c r="WTW164" s="31"/>
      <c r="WTX164" s="31"/>
      <c r="WTY164" s="31"/>
      <c r="WTZ164" s="31"/>
      <c r="WUA164" s="31"/>
      <c r="WUB164" s="31"/>
      <c r="WUC164" s="31"/>
      <c r="WUD164" s="31"/>
      <c r="WUE164" s="31"/>
      <c r="WUF164" s="31"/>
      <c r="WUG164" s="31"/>
      <c r="WUH164" s="31"/>
      <c r="WUI164" s="31"/>
      <c r="WUJ164" s="31"/>
      <c r="WUK164" s="31"/>
      <c r="WUL164" s="31"/>
      <c r="WUM164" s="31"/>
      <c r="WUN164" s="31"/>
      <c r="WUO164" s="31"/>
      <c r="WUP164" s="31"/>
      <c r="WUQ164" s="31"/>
      <c r="WUR164" s="31"/>
      <c r="WUS164" s="31"/>
      <c r="WUT164" s="31"/>
      <c r="WUU164" s="31"/>
      <c r="WUV164" s="31"/>
      <c r="WUW164" s="31"/>
      <c r="WUX164" s="31"/>
      <c r="WUY164" s="31"/>
      <c r="WUZ164" s="31"/>
      <c r="WVA164" s="31"/>
      <c r="WVB164" s="31"/>
      <c r="WVC164" s="31"/>
      <c r="WVD164" s="31"/>
      <c r="WVE164" s="31"/>
      <c r="WVF164" s="31"/>
      <c r="WVG164" s="31"/>
      <c r="WVH164" s="31"/>
      <c r="WVI164" s="31"/>
      <c r="WVJ164" s="31"/>
      <c r="WVK164" s="31"/>
      <c r="WVL164" s="31"/>
      <c r="WVM164" s="31"/>
      <c r="WVN164" s="31"/>
      <c r="WVO164" s="31"/>
      <c r="WVP164" s="31"/>
      <c r="WVQ164" s="31"/>
      <c r="WVR164" s="31"/>
      <c r="WVS164" s="31"/>
      <c r="WVT164" s="31"/>
      <c r="WVU164" s="31"/>
      <c r="WVV164" s="31"/>
      <c r="WVW164" s="31"/>
      <c r="WVX164" s="31"/>
      <c r="WVY164" s="31"/>
      <c r="WVZ164" s="31"/>
      <c r="WWA164" s="31"/>
      <c r="WWB164" s="31"/>
      <c r="WWC164" s="31"/>
      <c r="WWD164" s="31"/>
      <c r="WWE164" s="31"/>
      <c r="WWF164" s="31"/>
      <c r="WWG164" s="31"/>
      <c r="WWH164" s="31"/>
      <c r="WWI164" s="31"/>
      <c r="WWJ164" s="31"/>
      <c r="WWK164" s="31"/>
      <c r="WWL164" s="31"/>
      <c r="WWM164" s="31"/>
      <c r="WWN164" s="31"/>
      <c r="WWO164" s="31"/>
      <c r="WWP164" s="31"/>
      <c r="WWQ164" s="31"/>
      <c r="WWR164" s="31"/>
      <c r="WWS164" s="31"/>
      <c r="WWT164" s="31"/>
      <c r="WWU164" s="31"/>
      <c r="WWV164" s="31"/>
      <c r="WWW164" s="31"/>
      <c r="WWX164" s="31"/>
      <c r="WWY164" s="31"/>
      <c r="WWZ164" s="31"/>
      <c r="WXA164" s="31"/>
      <c r="WXB164" s="31"/>
      <c r="WXC164" s="31"/>
      <c r="WXD164" s="31"/>
      <c r="WXE164" s="31"/>
      <c r="WXF164" s="31"/>
      <c r="WXG164" s="31"/>
      <c r="WXH164" s="31"/>
      <c r="WXI164" s="31"/>
      <c r="WXJ164" s="31"/>
      <c r="WXK164" s="31"/>
      <c r="WXL164" s="31"/>
      <c r="WXM164" s="31"/>
      <c r="WXN164" s="31"/>
      <c r="WXO164" s="31"/>
      <c r="WXP164" s="31"/>
      <c r="WXQ164" s="31"/>
      <c r="WXR164" s="31"/>
      <c r="WXS164" s="31"/>
      <c r="WXT164" s="31"/>
      <c r="WXU164" s="31"/>
      <c r="WXV164" s="31"/>
      <c r="WXW164" s="31"/>
      <c r="WXX164" s="31"/>
      <c r="WXY164" s="31"/>
      <c r="WXZ164" s="31"/>
      <c r="WYA164" s="31"/>
      <c r="WYB164" s="31"/>
      <c r="WYC164" s="31"/>
      <c r="WYD164" s="31"/>
      <c r="WYE164" s="31"/>
      <c r="WYF164" s="31"/>
      <c r="WYG164" s="31"/>
      <c r="WYH164" s="31"/>
      <c r="WYI164" s="31"/>
      <c r="WYJ164" s="31"/>
      <c r="WYK164" s="31"/>
      <c r="WYL164" s="31"/>
      <c r="WYM164" s="31"/>
      <c r="WYN164" s="31"/>
      <c r="WYO164" s="31"/>
      <c r="WYP164" s="31"/>
      <c r="WYQ164" s="31"/>
      <c r="WYR164" s="31"/>
      <c r="WYS164" s="31"/>
      <c r="WYT164" s="31"/>
      <c r="WYU164" s="31"/>
      <c r="WYV164" s="31"/>
      <c r="WYW164" s="31"/>
      <c r="WYX164" s="31"/>
      <c r="WYY164" s="31"/>
      <c r="WYZ164" s="31"/>
      <c r="WZA164" s="31"/>
      <c r="WZB164" s="31"/>
      <c r="WZC164" s="31"/>
      <c r="WZD164" s="31"/>
      <c r="WZE164" s="31"/>
      <c r="WZF164" s="31"/>
      <c r="WZG164" s="31"/>
      <c r="WZH164" s="31"/>
      <c r="WZI164" s="31"/>
      <c r="WZJ164" s="31"/>
      <c r="WZK164" s="31"/>
      <c r="WZL164" s="31"/>
      <c r="WZM164" s="31"/>
      <c r="WZN164" s="31"/>
      <c r="WZO164" s="31"/>
      <c r="WZP164" s="31"/>
      <c r="WZQ164" s="31"/>
      <c r="WZR164" s="31"/>
      <c r="WZS164" s="31"/>
      <c r="WZT164" s="31"/>
      <c r="WZU164" s="31"/>
      <c r="WZV164" s="31"/>
      <c r="WZW164" s="31"/>
      <c r="WZX164" s="31"/>
      <c r="WZY164" s="31"/>
      <c r="WZZ164" s="31"/>
      <c r="XAA164" s="31"/>
      <c r="XAB164" s="31"/>
      <c r="XAC164" s="31"/>
      <c r="XAD164" s="31"/>
      <c r="XAE164" s="31"/>
      <c r="XAF164" s="31"/>
      <c r="XAG164" s="31"/>
      <c r="XAH164" s="31"/>
      <c r="XAI164" s="31"/>
      <c r="XAJ164" s="31"/>
      <c r="XAK164" s="31"/>
      <c r="XAL164" s="31"/>
      <c r="XAM164" s="31"/>
      <c r="XAN164" s="31"/>
      <c r="XAO164" s="31"/>
      <c r="XAP164" s="31"/>
      <c r="XAQ164" s="31"/>
      <c r="XAR164" s="31"/>
      <c r="XAS164" s="31"/>
      <c r="XAT164" s="31"/>
      <c r="XAU164" s="31"/>
      <c r="XAV164" s="31"/>
      <c r="XAW164" s="31"/>
      <c r="XAX164" s="31"/>
      <c r="XAY164" s="31"/>
      <c r="XAZ164" s="31"/>
      <c r="XBA164" s="31"/>
      <c r="XBB164" s="31"/>
      <c r="XBC164" s="31"/>
      <c r="XBD164" s="31"/>
      <c r="XBE164" s="31"/>
      <c r="XBF164" s="31"/>
      <c r="XBG164" s="31"/>
      <c r="XBH164" s="31"/>
      <c r="XBI164" s="31"/>
      <c r="XBJ164" s="31"/>
      <c r="XBK164" s="31"/>
      <c r="XBL164" s="31"/>
      <c r="XBM164" s="31"/>
      <c r="XBN164" s="31"/>
      <c r="XBO164" s="31"/>
      <c r="XBP164" s="31"/>
      <c r="XBQ164" s="31"/>
      <c r="XBR164" s="31"/>
      <c r="XBS164" s="31"/>
      <c r="XBT164" s="31"/>
      <c r="XBU164" s="31"/>
      <c r="XBV164" s="31"/>
      <c r="XBW164" s="31"/>
      <c r="XBX164" s="31"/>
      <c r="XBY164" s="31"/>
      <c r="XBZ164" s="31"/>
      <c r="XCA164" s="31"/>
      <c r="XCB164" s="31"/>
      <c r="XCC164" s="31"/>
      <c r="XCD164" s="31"/>
      <c r="XCE164" s="31"/>
      <c r="XCF164" s="31"/>
      <c r="XCG164" s="31"/>
      <c r="XCH164" s="31"/>
      <c r="XCI164" s="31"/>
      <c r="XCJ164" s="31"/>
      <c r="XCK164" s="31"/>
      <c r="XCL164" s="31"/>
      <c r="XCM164" s="31"/>
      <c r="XCN164" s="31"/>
      <c r="XCO164" s="31"/>
      <c r="XCP164" s="31"/>
      <c r="XCQ164" s="31"/>
      <c r="XCR164" s="31"/>
      <c r="XCS164" s="31"/>
      <c r="XCT164" s="31"/>
      <c r="XCU164" s="31"/>
      <c r="XCV164" s="31"/>
      <c r="XCW164" s="31"/>
      <c r="XCX164" s="31"/>
      <c r="XCY164" s="31"/>
      <c r="XCZ164" s="31"/>
      <c r="XDA164" s="31"/>
      <c r="XDB164" s="31"/>
      <c r="XDC164" s="31"/>
      <c r="XDD164" s="31"/>
      <c r="XDE164" s="31"/>
      <c r="XDF164" s="31"/>
      <c r="XDG164" s="31"/>
      <c r="XDH164" s="31"/>
      <c r="XDI164" s="31"/>
      <c r="XDJ164" s="31"/>
      <c r="XDK164" s="31"/>
      <c r="XDL164" s="31"/>
      <c r="XDM164" s="31"/>
      <c r="XDN164" s="31"/>
      <c r="XDO164" s="31"/>
      <c r="XDP164" s="31"/>
      <c r="XDQ164" s="31"/>
      <c r="XDR164" s="31"/>
      <c r="XDS164" s="31"/>
      <c r="XDT164" s="31"/>
      <c r="XDU164" s="31"/>
      <c r="XDV164" s="31"/>
      <c r="XDW164" s="31"/>
      <c r="XDX164" s="31"/>
      <c r="XDY164" s="31"/>
      <c r="XDZ164" s="31"/>
      <c r="XEA164" s="31"/>
      <c r="XEB164" s="31"/>
      <c r="XEC164" s="31"/>
      <c r="XED164" s="31"/>
      <c r="XEE164" s="31"/>
      <c r="XEF164" s="31"/>
      <c r="XEG164" s="31"/>
      <c r="XEH164" s="31"/>
      <c r="XEI164" s="31"/>
      <c r="XEJ164" s="31"/>
      <c r="XEK164" s="31"/>
      <c r="XEL164" s="31"/>
      <c r="XEM164" s="31"/>
      <c r="XEN164" s="31"/>
      <c r="XEO164" s="31"/>
      <c r="XEP164" s="31"/>
      <c r="XEQ164" s="31"/>
      <c r="XER164" s="31"/>
      <c r="XES164" s="31"/>
      <c r="XET164" s="31"/>
      <c r="XEU164" s="31"/>
      <c r="XEV164" s="31"/>
      <c r="XEW164" s="31"/>
      <c r="XEX164" s="31"/>
      <c r="XEY164" s="31"/>
      <c r="XEZ164" s="31"/>
      <c r="XFA164" s="31"/>
      <c r="XFB164" s="31"/>
      <c r="XFC164" s="31"/>
      <c r="XFD164" s="18"/>
    </row>
    <row r="165" spans="1:67 15952:16384" s="99" customFormat="1" x14ac:dyDescent="0.25">
      <c r="A165" s="165"/>
      <c r="B165" s="165"/>
      <c r="C165" s="166"/>
      <c r="D165" s="165"/>
      <c r="E165" s="167"/>
      <c r="F165" s="167"/>
      <c r="G165" s="167"/>
      <c r="H165" s="165"/>
      <c r="I165" s="167"/>
      <c r="J165" s="167"/>
      <c r="K165" s="167"/>
      <c r="L165" s="167"/>
      <c r="M165" s="167"/>
      <c r="N165" s="167"/>
      <c r="O165" s="167"/>
      <c r="P165" s="167"/>
      <c r="WON165" s="31"/>
      <c r="WOO165" s="31"/>
      <c r="WOP165" s="31"/>
      <c r="WOQ165" s="31"/>
      <c r="WOR165" s="31"/>
      <c r="WOS165" s="31"/>
      <c r="WOT165" s="31"/>
      <c r="WOU165" s="31"/>
      <c r="WOV165" s="31"/>
      <c r="WOW165" s="31"/>
      <c r="WOX165" s="31"/>
      <c r="WOY165" s="31"/>
      <c r="WOZ165" s="31"/>
      <c r="WPA165" s="31"/>
      <c r="WPB165" s="31"/>
      <c r="WPC165" s="31"/>
      <c r="WPD165" s="31"/>
      <c r="WPE165" s="31"/>
      <c r="WPF165" s="31"/>
      <c r="WPG165" s="31"/>
      <c r="WPH165" s="31"/>
      <c r="WPI165" s="31"/>
      <c r="WPJ165" s="31"/>
      <c r="WPK165" s="31"/>
      <c r="WPL165" s="31"/>
      <c r="WPM165" s="31"/>
      <c r="WPN165" s="31"/>
      <c r="WPO165" s="31"/>
      <c r="WPP165" s="31"/>
      <c r="WPQ165" s="31"/>
      <c r="WPR165" s="31"/>
      <c r="WPS165" s="31"/>
      <c r="WPT165" s="31"/>
      <c r="WPU165" s="31"/>
      <c r="WPV165" s="31"/>
      <c r="WPW165" s="31"/>
      <c r="WPX165" s="31"/>
      <c r="WPY165" s="31"/>
      <c r="WPZ165" s="31"/>
      <c r="WQA165" s="31"/>
      <c r="WQB165" s="31"/>
      <c r="WQC165" s="31"/>
      <c r="WQD165" s="31"/>
      <c r="WQE165" s="31"/>
      <c r="WQF165" s="31"/>
      <c r="WQG165" s="31"/>
      <c r="WQH165" s="31"/>
      <c r="WQI165" s="31"/>
      <c r="WQJ165" s="31"/>
      <c r="WQK165" s="31"/>
      <c r="WQL165" s="31"/>
      <c r="WQM165" s="31"/>
      <c r="WQN165" s="31"/>
      <c r="WQO165" s="31"/>
      <c r="WQP165" s="31"/>
      <c r="WQQ165" s="31"/>
      <c r="WQR165" s="31"/>
      <c r="WQS165" s="31"/>
      <c r="WQT165" s="31"/>
      <c r="WQU165" s="31"/>
      <c r="WQV165" s="31"/>
      <c r="WQW165" s="31"/>
      <c r="WQX165" s="31"/>
      <c r="WQY165" s="31"/>
      <c r="WQZ165" s="31"/>
      <c r="WRA165" s="31"/>
      <c r="WRB165" s="31"/>
      <c r="WRC165" s="31"/>
      <c r="WRD165" s="31"/>
      <c r="WRE165" s="31"/>
      <c r="WRF165" s="31"/>
      <c r="WRG165" s="31"/>
      <c r="WRH165" s="31"/>
      <c r="WRI165" s="31"/>
      <c r="WRJ165" s="31"/>
      <c r="WRK165" s="31"/>
      <c r="WRL165" s="31"/>
      <c r="WRM165" s="31"/>
      <c r="WRN165" s="31"/>
      <c r="WRO165" s="31"/>
      <c r="WRP165" s="31"/>
      <c r="WRQ165" s="31"/>
      <c r="WRR165" s="31"/>
      <c r="WRS165" s="31"/>
      <c r="WRT165" s="31"/>
      <c r="WRU165" s="31"/>
      <c r="WRV165" s="31"/>
      <c r="WRW165" s="31"/>
      <c r="WRX165" s="31"/>
      <c r="WRY165" s="31"/>
      <c r="WRZ165" s="31"/>
      <c r="WSA165" s="31"/>
      <c r="WSB165" s="31"/>
      <c r="WSC165" s="31"/>
      <c r="WSD165" s="31"/>
      <c r="WSE165" s="31"/>
      <c r="WSF165" s="31"/>
      <c r="WSG165" s="31"/>
      <c r="WSH165" s="31"/>
      <c r="WSI165" s="31"/>
      <c r="WSJ165" s="31"/>
      <c r="WSK165" s="31"/>
      <c r="WSL165" s="31"/>
      <c r="WSM165" s="31"/>
      <c r="WSN165" s="31"/>
      <c r="WSO165" s="31"/>
      <c r="WSP165" s="31"/>
      <c r="WSQ165" s="31"/>
      <c r="WSR165" s="31"/>
      <c r="WSS165" s="31"/>
      <c r="WST165" s="31"/>
      <c r="WSU165" s="31"/>
      <c r="WSV165" s="31"/>
      <c r="WSW165" s="31"/>
      <c r="WSX165" s="31"/>
      <c r="WSY165" s="31"/>
      <c r="WSZ165" s="31"/>
      <c r="WTA165" s="31"/>
      <c r="WTB165" s="31"/>
      <c r="WTC165" s="31"/>
      <c r="WTD165" s="31"/>
      <c r="WTE165" s="31"/>
      <c r="WTF165" s="31"/>
      <c r="WTG165" s="31"/>
      <c r="WTH165" s="31"/>
      <c r="WTI165" s="31"/>
      <c r="WTJ165" s="31"/>
      <c r="WTK165" s="31"/>
      <c r="WTL165" s="31"/>
      <c r="WTM165" s="31"/>
      <c r="WTN165" s="31"/>
      <c r="WTO165" s="31"/>
      <c r="WTP165" s="31"/>
      <c r="WTQ165" s="31"/>
      <c r="WTR165" s="31"/>
      <c r="WTS165" s="31"/>
      <c r="WTT165" s="31"/>
      <c r="WTU165" s="31"/>
      <c r="WTV165" s="31"/>
      <c r="WTW165" s="31"/>
      <c r="WTX165" s="31"/>
      <c r="WTY165" s="31"/>
      <c r="WTZ165" s="31"/>
      <c r="WUA165" s="31"/>
      <c r="WUB165" s="31"/>
      <c r="WUC165" s="31"/>
      <c r="WUD165" s="31"/>
      <c r="WUE165" s="31"/>
      <c r="WUF165" s="31"/>
      <c r="WUG165" s="31"/>
      <c r="WUH165" s="31"/>
      <c r="WUI165" s="31"/>
      <c r="WUJ165" s="31"/>
      <c r="WUK165" s="31"/>
      <c r="WUL165" s="31"/>
      <c r="WUM165" s="31"/>
      <c r="WUN165" s="31"/>
      <c r="WUO165" s="31"/>
      <c r="WUP165" s="31"/>
      <c r="WUQ165" s="31"/>
      <c r="WUR165" s="31"/>
      <c r="WUS165" s="31"/>
      <c r="WUT165" s="31"/>
      <c r="WUU165" s="31"/>
      <c r="WUV165" s="31"/>
      <c r="WUW165" s="31"/>
      <c r="WUX165" s="31"/>
      <c r="WUY165" s="31"/>
      <c r="WUZ165" s="31"/>
      <c r="WVA165" s="31"/>
      <c r="WVB165" s="31"/>
      <c r="WVC165" s="31"/>
      <c r="WVD165" s="31"/>
      <c r="WVE165" s="31"/>
      <c r="WVF165" s="31"/>
      <c r="WVG165" s="31"/>
      <c r="WVH165" s="31"/>
      <c r="WVI165" s="31"/>
      <c r="WVJ165" s="31"/>
      <c r="WVK165" s="31"/>
      <c r="WVL165" s="31"/>
      <c r="WVM165" s="31"/>
      <c r="WVN165" s="31"/>
      <c r="WVO165" s="31"/>
      <c r="WVP165" s="31"/>
      <c r="WVQ165" s="31"/>
      <c r="WVR165" s="31"/>
      <c r="WVS165" s="31"/>
      <c r="WVT165" s="31"/>
      <c r="WVU165" s="31"/>
      <c r="WVV165" s="31"/>
      <c r="WVW165" s="31"/>
      <c r="WVX165" s="31"/>
      <c r="WVY165" s="31"/>
      <c r="WVZ165" s="31"/>
      <c r="WWA165" s="31"/>
      <c r="WWB165" s="31"/>
      <c r="WWC165" s="31"/>
      <c r="WWD165" s="31"/>
      <c r="WWE165" s="31"/>
      <c r="WWF165" s="31"/>
      <c r="WWG165" s="31"/>
      <c r="WWH165" s="31"/>
      <c r="WWI165" s="31"/>
      <c r="WWJ165" s="31"/>
      <c r="WWK165" s="31"/>
      <c r="WWL165" s="31"/>
      <c r="WWM165" s="31"/>
      <c r="WWN165" s="31"/>
      <c r="WWO165" s="31"/>
      <c r="WWP165" s="31"/>
      <c r="WWQ165" s="31"/>
      <c r="WWR165" s="31"/>
      <c r="WWS165" s="31"/>
      <c r="WWT165" s="31"/>
      <c r="WWU165" s="31"/>
      <c r="WWV165" s="31"/>
      <c r="WWW165" s="31"/>
      <c r="WWX165" s="31"/>
      <c r="WWY165" s="31"/>
      <c r="WWZ165" s="31"/>
      <c r="WXA165" s="31"/>
      <c r="WXB165" s="31"/>
      <c r="WXC165" s="31"/>
      <c r="WXD165" s="31"/>
      <c r="WXE165" s="31"/>
      <c r="WXF165" s="31"/>
      <c r="WXG165" s="31"/>
      <c r="WXH165" s="31"/>
      <c r="WXI165" s="31"/>
      <c r="WXJ165" s="31"/>
      <c r="WXK165" s="31"/>
      <c r="WXL165" s="31"/>
      <c r="WXM165" s="31"/>
      <c r="WXN165" s="31"/>
      <c r="WXO165" s="31"/>
      <c r="WXP165" s="31"/>
      <c r="WXQ165" s="31"/>
      <c r="WXR165" s="31"/>
      <c r="WXS165" s="31"/>
      <c r="WXT165" s="31"/>
      <c r="WXU165" s="31"/>
      <c r="WXV165" s="31"/>
      <c r="WXW165" s="31"/>
      <c r="WXX165" s="31"/>
      <c r="WXY165" s="31"/>
      <c r="WXZ165" s="31"/>
      <c r="WYA165" s="31"/>
      <c r="WYB165" s="31"/>
      <c r="WYC165" s="31"/>
      <c r="WYD165" s="31"/>
      <c r="WYE165" s="31"/>
      <c r="WYF165" s="31"/>
      <c r="WYG165" s="31"/>
      <c r="WYH165" s="31"/>
      <c r="WYI165" s="31"/>
      <c r="WYJ165" s="31"/>
      <c r="WYK165" s="31"/>
      <c r="WYL165" s="31"/>
      <c r="WYM165" s="31"/>
      <c r="WYN165" s="31"/>
      <c r="WYO165" s="31"/>
      <c r="WYP165" s="31"/>
      <c r="WYQ165" s="31"/>
      <c r="WYR165" s="31"/>
      <c r="WYS165" s="31"/>
      <c r="WYT165" s="31"/>
      <c r="WYU165" s="31"/>
      <c r="WYV165" s="31"/>
      <c r="WYW165" s="31"/>
      <c r="WYX165" s="31"/>
      <c r="WYY165" s="31"/>
      <c r="WYZ165" s="31"/>
      <c r="WZA165" s="31"/>
      <c r="WZB165" s="31"/>
      <c r="WZC165" s="31"/>
      <c r="WZD165" s="31"/>
      <c r="WZE165" s="31"/>
      <c r="WZF165" s="31"/>
      <c r="WZG165" s="31"/>
      <c r="WZH165" s="31"/>
      <c r="WZI165" s="31"/>
      <c r="WZJ165" s="31"/>
      <c r="WZK165" s="31"/>
      <c r="WZL165" s="31"/>
      <c r="WZM165" s="31"/>
      <c r="WZN165" s="31"/>
      <c r="WZO165" s="31"/>
      <c r="WZP165" s="31"/>
      <c r="WZQ165" s="31"/>
      <c r="WZR165" s="31"/>
      <c r="WZS165" s="31"/>
      <c r="WZT165" s="31"/>
      <c r="WZU165" s="31"/>
      <c r="WZV165" s="31"/>
      <c r="WZW165" s="31"/>
      <c r="WZX165" s="31"/>
      <c r="WZY165" s="31"/>
      <c r="WZZ165" s="31"/>
      <c r="XAA165" s="31"/>
      <c r="XAB165" s="31"/>
      <c r="XAC165" s="31"/>
      <c r="XAD165" s="31"/>
      <c r="XAE165" s="31"/>
      <c r="XAF165" s="31"/>
      <c r="XAG165" s="31"/>
      <c r="XAH165" s="31"/>
      <c r="XAI165" s="31"/>
      <c r="XAJ165" s="31"/>
      <c r="XAK165" s="31"/>
      <c r="XAL165" s="31"/>
      <c r="XAM165" s="31"/>
      <c r="XAN165" s="31"/>
      <c r="XAO165" s="31"/>
      <c r="XAP165" s="31"/>
      <c r="XAQ165" s="31"/>
      <c r="XAR165" s="31"/>
      <c r="XAS165" s="31"/>
      <c r="XAT165" s="31"/>
      <c r="XAU165" s="31"/>
      <c r="XAV165" s="31"/>
      <c r="XAW165" s="31"/>
      <c r="XAX165" s="31"/>
      <c r="XAY165" s="31"/>
      <c r="XAZ165" s="31"/>
      <c r="XBA165" s="31"/>
      <c r="XBB165" s="31"/>
      <c r="XBC165" s="31"/>
      <c r="XBD165" s="31"/>
      <c r="XBE165" s="31"/>
      <c r="XBF165" s="31"/>
      <c r="XBG165" s="31"/>
      <c r="XBH165" s="31"/>
      <c r="XBI165" s="31"/>
      <c r="XBJ165" s="31"/>
      <c r="XBK165" s="31"/>
      <c r="XBL165" s="31"/>
      <c r="XBM165" s="31"/>
      <c r="XBN165" s="31"/>
      <c r="XBO165" s="31"/>
      <c r="XBP165" s="31"/>
      <c r="XBQ165" s="31"/>
      <c r="XBR165" s="31"/>
      <c r="XBS165" s="31"/>
      <c r="XBT165" s="31"/>
      <c r="XBU165" s="31"/>
      <c r="XBV165" s="31"/>
      <c r="XBW165" s="31"/>
      <c r="XBX165" s="31"/>
      <c r="XBY165" s="31"/>
      <c r="XBZ165" s="31"/>
      <c r="XCA165" s="31"/>
      <c r="XCB165" s="31"/>
      <c r="XCC165" s="31"/>
      <c r="XCD165" s="31"/>
      <c r="XCE165" s="31"/>
      <c r="XCF165" s="31"/>
      <c r="XCG165" s="31"/>
      <c r="XCH165" s="31"/>
      <c r="XCI165" s="31"/>
      <c r="XCJ165" s="31"/>
      <c r="XCK165" s="31"/>
      <c r="XCL165" s="31"/>
      <c r="XCM165" s="31"/>
      <c r="XCN165" s="31"/>
      <c r="XCO165" s="31"/>
      <c r="XCP165" s="31"/>
      <c r="XCQ165" s="31"/>
      <c r="XCR165" s="31"/>
      <c r="XCS165" s="31"/>
      <c r="XCT165" s="31"/>
      <c r="XCU165" s="31"/>
      <c r="XCV165" s="31"/>
      <c r="XCW165" s="31"/>
      <c r="XCX165" s="31"/>
      <c r="XCY165" s="31"/>
      <c r="XCZ165" s="31"/>
      <c r="XDA165" s="31"/>
      <c r="XDB165" s="31"/>
      <c r="XDC165" s="31"/>
      <c r="XDD165" s="31"/>
      <c r="XDE165" s="31"/>
      <c r="XDF165" s="31"/>
      <c r="XDG165" s="31"/>
      <c r="XDH165" s="31"/>
      <c r="XDI165" s="31"/>
      <c r="XDJ165" s="31"/>
      <c r="XDK165" s="31"/>
      <c r="XDL165" s="31"/>
      <c r="XDM165" s="31"/>
      <c r="XDN165" s="31"/>
      <c r="XDO165" s="31"/>
      <c r="XDP165" s="31"/>
      <c r="XDQ165" s="31"/>
      <c r="XDR165" s="31"/>
      <c r="XDS165" s="31"/>
      <c r="XDT165" s="31"/>
      <c r="XDU165" s="31"/>
      <c r="XDV165" s="31"/>
      <c r="XDW165" s="31"/>
      <c r="XDX165" s="31"/>
      <c r="XDY165" s="31"/>
      <c r="XDZ165" s="31"/>
      <c r="XEA165" s="31"/>
      <c r="XEB165" s="31"/>
      <c r="XEC165" s="31"/>
      <c r="XED165" s="31"/>
      <c r="XEE165" s="31"/>
      <c r="XEF165" s="31"/>
      <c r="XEG165" s="31"/>
      <c r="XEH165" s="31"/>
      <c r="XEI165" s="31"/>
      <c r="XEJ165" s="31"/>
      <c r="XEK165" s="31"/>
      <c r="XEL165" s="31"/>
      <c r="XEM165" s="31"/>
      <c r="XEN165" s="31"/>
      <c r="XEO165" s="31"/>
      <c r="XEP165" s="31"/>
      <c r="XEQ165" s="31"/>
      <c r="XER165" s="31"/>
      <c r="XES165" s="31"/>
      <c r="XET165" s="31"/>
      <c r="XEU165" s="31"/>
      <c r="XEV165" s="31"/>
      <c r="XEW165" s="31"/>
      <c r="XEX165" s="31"/>
      <c r="XEY165" s="31"/>
      <c r="XEZ165" s="31"/>
      <c r="XFA165" s="31"/>
      <c r="XFB165" s="31"/>
      <c r="XFC165" s="31"/>
      <c r="XFD165" s="18"/>
    </row>
    <row r="166" spans="1:67 15952:16384" s="99" customFormat="1" ht="51.4" customHeight="1" x14ac:dyDescent="0.25">
      <c r="A166" s="165"/>
      <c r="B166" s="165"/>
      <c r="C166" s="166"/>
      <c r="D166" s="165"/>
      <c r="E166" s="98" t="s">
        <v>8</v>
      </c>
      <c r="F166" s="98" t="s">
        <v>9</v>
      </c>
      <c r="G166" s="98" t="s">
        <v>10</v>
      </c>
      <c r="H166" s="165"/>
      <c r="I166" s="23" t="s">
        <v>11</v>
      </c>
      <c r="J166" s="23" t="s">
        <v>12</v>
      </c>
      <c r="K166" s="23" t="s">
        <v>13</v>
      </c>
      <c r="L166" s="23" t="s">
        <v>14</v>
      </c>
      <c r="M166" s="98" t="s">
        <v>15</v>
      </c>
      <c r="N166" s="98" t="s">
        <v>16</v>
      </c>
      <c r="O166" s="98" t="s">
        <v>17</v>
      </c>
      <c r="P166" s="98" t="s">
        <v>18</v>
      </c>
      <c r="WON166" s="31"/>
      <c r="WOO166" s="31"/>
      <c r="WOP166" s="31"/>
      <c r="WOQ166" s="31"/>
      <c r="WOR166" s="31"/>
      <c r="WOS166" s="31"/>
      <c r="WOT166" s="31"/>
      <c r="WOU166" s="31"/>
      <c r="WOV166" s="31"/>
      <c r="WOW166" s="31"/>
      <c r="WOX166" s="31"/>
      <c r="WOY166" s="31"/>
      <c r="WOZ166" s="31"/>
      <c r="WPA166" s="31"/>
      <c r="WPB166" s="31"/>
      <c r="WPC166" s="31"/>
      <c r="WPD166" s="31"/>
      <c r="WPE166" s="31"/>
      <c r="WPF166" s="31"/>
      <c r="WPG166" s="31"/>
      <c r="WPH166" s="31"/>
      <c r="WPI166" s="31"/>
      <c r="WPJ166" s="31"/>
      <c r="WPK166" s="31"/>
      <c r="WPL166" s="31"/>
      <c r="WPM166" s="31"/>
      <c r="WPN166" s="31"/>
      <c r="WPO166" s="31"/>
      <c r="WPP166" s="31"/>
      <c r="WPQ166" s="31"/>
      <c r="WPR166" s="31"/>
      <c r="WPS166" s="31"/>
      <c r="WPT166" s="31"/>
      <c r="WPU166" s="31"/>
      <c r="WPV166" s="31"/>
      <c r="WPW166" s="31"/>
      <c r="WPX166" s="31"/>
      <c r="WPY166" s="31"/>
      <c r="WPZ166" s="31"/>
      <c r="WQA166" s="31"/>
      <c r="WQB166" s="31"/>
      <c r="WQC166" s="31"/>
      <c r="WQD166" s="31"/>
      <c r="WQE166" s="31"/>
      <c r="WQF166" s="31"/>
      <c r="WQG166" s="31"/>
      <c r="WQH166" s="31"/>
      <c r="WQI166" s="31"/>
      <c r="WQJ166" s="31"/>
      <c r="WQK166" s="31"/>
      <c r="WQL166" s="31"/>
      <c r="WQM166" s="31"/>
      <c r="WQN166" s="31"/>
      <c r="WQO166" s="31"/>
      <c r="WQP166" s="31"/>
      <c r="WQQ166" s="31"/>
      <c r="WQR166" s="31"/>
      <c r="WQS166" s="31"/>
      <c r="WQT166" s="31"/>
      <c r="WQU166" s="31"/>
      <c r="WQV166" s="31"/>
      <c r="WQW166" s="31"/>
      <c r="WQX166" s="31"/>
      <c r="WQY166" s="31"/>
      <c r="WQZ166" s="31"/>
      <c r="WRA166" s="31"/>
      <c r="WRB166" s="31"/>
      <c r="WRC166" s="31"/>
      <c r="WRD166" s="31"/>
      <c r="WRE166" s="31"/>
      <c r="WRF166" s="31"/>
      <c r="WRG166" s="31"/>
      <c r="WRH166" s="31"/>
      <c r="WRI166" s="31"/>
      <c r="WRJ166" s="31"/>
      <c r="WRK166" s="31"/>
      <c r="WRL166" s="31"/>
      <c r="WRM166" s="31"/>
      <c r="WRN166" s="31"/>
      <c r="WRO166" s="31"/>
      <c r="WRP166" s="31"/>
      <c r="WRQ166" s="31"/>
      <c r="WRR166" s="31"/>
      <c r="WRS166" s="31"/>
      <c r="WRT166" s="31"/>
      <c r="WRU166" s="31"/>
      <c r="WRV166" s="31"/>
      <c r="WRW166" s="31"/>
      <c r="WRX166" s="31"/>
      <c r="WRY166" s="31"/>
      <c r="WRZ166" s="31"/>
      <c r="WSA166" s="31"/>
      <c r="WSB166" s="31"/>
      <c r="WSC166" s="31"/>
      <c r="WSD166" s="31"/>
      <c r="WSE166" s="31"/>
      <c r="WSF166" s="31"/>
      <c r="WSG166" s="31"/>
      <c r="WSH166" s="31"/>
      <c r="WSI166" s="31"/>
      <c r="WSJ166" s="31"/>
      <c r="WSK166" s="31"/>
      <c r="WSL166" s="31"/>
      <c r="WSM166" s="31"/>
      <c r="WSN166" s="31"/>
      <c r="WSO166" s="31"/>
      <c r="WSP166" s="31"/>
      <c r="WSQ166" s="31"/>
      <c r="WSR166" s="31"/>
      <c r="WSS166" s="31"/>
      <c r="WST166" s="31"/>
      <c r="WSU166" s="31"/>
      <c r="WSV166" s="31"/>
      <c r="WSW166" s="31"/>
      <c r="WSX166" s="31"/>
      <c r="WSY166" s="31"/>
      <c r="WSZ166" s="31"/>
      <c r="WTA166" s="31"/>
      <c r="WTB166" s="31"/>
      <c r="WTC166" s="31"/>
      <c r="WTD166" s="31"/>
      <c r="WTE166" s="31"/>
      <c r="WTF166" s="31"/>
      <c r="WTG166" s="31"/>
      <c r="WTH166" s="31"/>
      <c r="WTI166" s="31"/>
      <c r="WTJ166" s="31"/>
      <c r="WTK166" s="31"/>
      <c r="WTL166" s="31"/>
      <c r="WTM166" s="31"/>
      <c r="WTN166" s="31"/>
      <c r="WTO166" s="31"/>
      <c r="WTP166" s="31"/>
      <c r="WTQ166" s="31"/>
      <c r="WTR166" s="31"/>
      <c r="WTS166" s="31"/>
      <c r="WTT166" s="31"/>
      <c r="WTU166" s="31"/>
      <c r="WTV166" s="31"/>
      <c r="WTW166" s="31"/>
      <c r="WTX166" s="31"/>
      <c r="WTY166" s="31"/>
      <c r="WTZ166" s="31"/>
      <c r="WUA166" s="31"/>
      <c r="WUB166" s="31"/>
      <c r="WUC166" s="31"/>
      <c r="WUD166" s="31"/>
      <c r="WUE166" s="31"/>
      <c r="WUF166" s="31"/>
      <c r="WUG166" s="31"/>
      <c r="WUH166" s="31"/>
      <c r="WUI166" s="31"/>
      <c r="WUJ166" s="31"/>
      <c r="WUK166" s="31"/>
      <c r="WUL166" s="31"/>
      <c r="WUM166" s="31"/>
      <c r="WUN166" s="31"/>
      <c r="WUO166" s="31"/>
      <c r="WUP166" s="31"/>
      <c r="WUQ166" s="31"/>
      <c r="WUR166" s="31"/>
      <c r="WUS166" s="31"/>
      <c r="WUT166" s="31"/>
      <c r="WUU166" s="31"/>
      <c r="WUV166" s="31"/>
      <c r="WUW166" s="31"/>
      <c r="WUX166" s="31"/>
      <c r="WUY166" s="31"/>
      <c r="WUZ166" s="31"/>
      <c r="WVA166" s="31"/>
      <c r="WVB166" s="31"/>
      <c r="WVC166" s="31"/>
      <c r="WVD166" s="31"/>
      <c r="WVE166" s="31"/>
      <c r="WVF166" s="31"/>
      <c r="WVG166" s="31"/>
      <c r="WVH166" s="31"/>
      <c r="WVI166" s="31"/>
      <c r="WVJ166" s="31"/>
      <c r="WVK166" s="31"/>
      <c r="WVL166" s="31"/>
      <c r="WVM166" s="31"/>
      <c r="WVN166" s="31"/>
      <c r="WVO166" s="31"/>
      <c r="WVP166" s="31"/>
      <c r="WVQ166" s="31"/>
      <c r="WVR166" s="31"/>
      <c r="WVS166" s="31"/>
      <c r="WVT166" s="31"/>
      <c r="WVU166" s="31"/>
      <c r="WVV166" s="31"/>
      <c r="WVW166" s="31"/>
      <c r="WVX166" s="31"/>
      <c r="WVY166" s="31"/>
      <c r="WVZ166" s="31"/>
      <c r="WWA166" s="31"/>
      <c r="WWB166" s="31"/>
      <c r="WWC166" s="31"/>
      <c r="WWD166" s="31"/>
      <c r="WWE166" s="31"/>
      <c r="WWF166" s="31"/>
      <c r="WWG166" s="31"/>
      <c r="WWH166" s="31"/>
      <c r="WWI166" s="31"/>
      <c r="WWJ166" s="31"/>
      <c r="WWK166" s="31"/>
      <c r="WWL166" s="31"/>
      <c r="WWM166" s="31"/>
      <c r="WWN166" s="31"/>
      <c r="WWO166" s="31"/>
      <c r="WWP166" s="31"/>
      <c r="WWQ166" s="31"/>
      <c r="WWR166" s="31"/>
      <c r="WWS166" s="31"/>
      <c r="WWT166" s="31"/>
      <c r="WWU166" s="31"/>
      <c r="WWV166" s="31"/>
      <c r="WWW166" s="31"/>
      <c r="WWX166" s="31"/>
      <c r="WWY166" s="31"/>
      <c r="WWZ166" s="31"/>
      <c r="WXA166" s="31"/>
      <c r="WXB166" s="31"/>
      <c r="WXC166" s="31"/>
      <c r="WXD166" s="31"/>
      <c r="WXE166" s="31"/>
      <c r="WXF166" s="31"/>
      <c r="WXG166" s="31"/>
      <c r="WXH166" s="31"/>
      <c r="WXI166" s="31"/>
      <c r="WXJ166" s="31"/>
      <c r="WXK166" s="31"/>
      <c r="WXL166" s="31"/>
      <c r="WXM166" s="31"/>
      <c r="WXN166" s="31"/>
      <c r="WXO166" s="31"/>
      <c r="WXP166" s="31"/>
      <c r="WXQ166" s="31"/>
      <c r="WXR166" s="31"/>
      <c r="WXS166" s="31"/>
      <c r="WXT166" s="31"/>
      <c r="WXU166" s="31"/>
      <c r="WXV166" s="31"/>
      <c r="WXW166" s="31"/>
      <c r="WXX166" s="31"/>
      <c r="WXY166" s="31"/>
      <c r="WXZ166" s="31"/>
      <c r="WYA166" s="31"/>
      <c r="WYB166" s="31"/>
      <c r="WYC166" s="31"/>
      <c r="WYD166" s="31"/>
      <c r="WYE166" s="31"/>
      <c r="WYF166" s="31"/>
      <c r="WYG166" s="31"/>
      <c r="WYH166" s="31"/>
      <c r="WYI166" s="31"/>
      <c r="WYJ166" s="31"/>
      <c r="WYK166" s="31"/>
      <c r="WYL166" s="31"/>
      <c r="WYM166" s="31"/>
      <c r="WYN166" s="31"/>
      <c r="WYO166" s="31"/>
      <c r="WYP166" s="31"/>
      <c r="WYQ166" s="31"/>
      <c r="WYR166" s="31"/>
      <c r="WYS166" s="31"/>
      <c r="WYT166" s="31"/>
      <c r="WYU166" s="31"/>
      <c r="WYV166" s="31"/>
      <c r="WYW166" s="31"/>
      <c r="WYX166" s="31"/>
      <c r="WYY166" s="31"/>
      <c r="WYZ166" s="31"/>
      <c r="WZA166" s="31"/>
      <c r="WZB166" s="31"/>
      <c r="WZC166" s="31"/>
      <c r="WZD166" s="31"/>
      <c r="WZE166" s="31"/>
      <c r="WZF166" s="31"/>
      <c r="WZG166" s="31"/>
      <c r="WZH166" s="31"/>
      <c r="WZI166" s="31"/>
      <c r="WZJ166" s="31"/>
      <c r="WZK166" s="31"/>
      <c r="WZL166" s="31"/>
      <c r="WZM166" s="31"/>
      <c r="WZN166" s="31"/>
      <c r="WZO166" s="31"/>
      <c r="WZP166" s="31"/>
      <c r="WZQ166" s="31"/>
      <c r="WZR166" s="31"/>
      <c r="WZS166" s="31"/>
      <c r="WZT166" s="31"/>
      <c r="WZU166" s="31"/>
      <c r="WZV166" s="31"/>
      <c r="WZW166" s="31"/>
      <c r="WZX166" s="31"/>
      <c r="WZY166" s="31"/>
      <c r="WZZ166" s="31"/>
      <c r="XAA166" s="31"/>
      <c r="XAB166" s="31"/>
      <c r="XAC166" s="31"/>
      <c r="XAD166" s="31"/>
      <c r="XAE166" s="31"/>
      <c r="XAF166" s="31"/>
      <c r="XAG166" s="31"/>
      <c r="XAH166" s="31"/>
      <c r="XAI166" s="31"/>
      <c r="XAJ166" s="31"/>
      <c r="XAK166" s="31"/>
      <c r="XAL166" s="31"/>
      <c r="XAM166" s="31"/>
      <c r="XAN166" s="31"/>
      <c r="XAO166" s="31"/>
      <c r="XAP166" s="31"/>
      <c r="XAQ166" s="31"/>
      <c r="XAR166" s="31"/>
      <c r="XAS166" s="31"/>
      <c r="XAT166" s="31"/>
      <c r="XAU166" s="31"/>
      <c r="XAV166" s="31"/>
      <c r="XAW166" s="31"/>
      <c r="XAX166" s="31"/>
      <c r="XAY166" s="31"/>
      <c r="XAZ166" s="31"/>
      <c r="XBA166" s="31"/>
      <c r="XBB166" s="31"/>
      <c r="XBC166" s="31"/>
      <c r="XBD166" s="31"/>
      <c r="XBE166" s="31"/>
      <c r="XBF166" s="31"/>
      <c r="XBG166" s="31"/>
      <c r="XBH166" s="31"/>
      <c r="XBI166" s="31"/>
      <c r="XBJ166" s="31"/>
      <c r="XBK166" s="31"/>
      <c r="XBL166" s="31"/>
      <c r="XBM166" s="31"/>
      <c r="XBN166" s="31"/>
      <c r="XBO166" s="31"/>
      <c r="XBP166" s="31"/>
      <c r="XBQ166" s="31"/>
      <c r="XBR166" s="31"/>
      <c r="XBS166" s="31"/>
      <c r="XBT166" s="31"/>
      <c r="XBU166" s="31"/>
      <c r="XBV166" s="31"/>
      <c r="XBW166" s="31"/>
      <c r="XBX166" s="31"/>
      <c r="XBY166" s="31"/>
      <c r="XBZ166" s="31"/>
      <c r="XCA166" s="31"/>
      <c r="XCB166" s="31"/>
      <c r="XCC166" s="31"/>
      <c r="XCD166" s="31"/>
      <c r="XCE166" s="31"/>
      <c r="XCF166" s="31"/>
      <c r="XCG166" s="31"/>
      <c r="XCH166" s="31"/>
      <c r="XCI166" s="31"/>
      <c r="XCJ166" s="31"/>
      <c r="XCK166" s="31"/>
      <c r="XCL166" s="31"/>
      <c r="XCM166" s="31"/>
      <c r="XCN166" s="31"/>
      <c r="XCO166" s="31"/>
      <c r="XCP166" s="31"/>
      <c r="XCQ166" s="31"/>
      <c r="XCR166" s="31"/>
      <c r="XCS166" s="31"/>
      <c r="XCT166" s="31"/>
      <c r="XCU166" s="31"/>
      <c r="XCV166" s="31"/>
      <c r="XCW166" s="31"/>
      <c r="XCX166" s="31"/>
      <c r="XCY166" s="31"/>
      <c r="XCZ166" s="31"/>
      <c r="XDA166" s="31"/>
      <c r="XDB166" s="31"/>
      <c r="XDC166" s="31"/>
      <c r="XDD166" s="31"/>
      <c r="XDE166" s="31"/>
      <c r="XDF166" s="31"/>
      <c r="XDG166" s="31"/>
      <c r="XDH166" s="31"/>
      <c r="XDI166" s="31"/>
      <c r="XDJ166" s="31"/>
      <c r="XDK166" s="31"/>
      <c r="XDL166" s="31"/>
      <c r="XDM166" s="31"/>
      <c r="XDN166" s="31"/>
      <c r="XDO166" s="31"/>
      <c r="XDP166" s="31"/>
      <c r="XDQ166" s="31"/>
      <c r="XDR166" s="31"/>
      <c r="XDS166" s="31"/>
      <c r="XDT166" s="31"/>
      <c r="XDU166" s="31"/>
      <c r="XDV166" s="31"/>
      <c r="XDW166" s="31"/>
      <c r="XDX166" s="31"/>
      <c r="XDY166" s="31"/>
      <c r="XDZ166" s="31"/>
      <c r="XEA166" s="31"/>
      <c r="XEB166" s="31"/>
      <c r="XEC166" s="31"/>
      <c r="XED166" s="31"/>
      <c r="XEE166" s="31"/>
      <c r="XEF166" s="31"/>
      <c r="XEG166" s="31"/>
      <c r="XEH166" s="31"/>
      <c r="XEI166" s="31"/>
      <c r="XEJ166" s="31"/>
      <c r="XEK166" s="31"/>
      <c r="XEL166" s="31"/>
      <c r="XEM166" s="31"/>
      <c r="XEN166" s="31"/>
      <c r="XEO166" s="31"/>
      <c r="XEP166" s="31"/>
      <c r="XEQ166" s="31"/>
      <c r="XER166" s="31"/>
      <c r="XES166" s="31"/>
      <c r="XET166" s="31"/>
      <c r="XEU166" s="31"/>
      <c r="XEV166" s="31"/>
      <c r="XEW166" s="31"/>
      <c r="XEX166" s="31"/>
      <c r="XEY166" s="31"/>
      <c r="XEZ166" s="31"/>
      <c r="XFA166" s="31"/>
      <c r="XFB166" s="31"/>
      <c r="XFC166" s="31"/>
      <c r="XFD166" s="18"/>
    </row>
    <row r="167" spans="1:67 15952:16384" s="99" customFormat="1" ht="18.75" x14ac:dyDescent="0.25">
      <c r="A167" s="10" t="s">
        <v>146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WON167" s="31"/>
      <c r="WOO167" s="31"/>
      <c r="WOP167" s="31"/>
      <c r="WOQ167" s="31"/>
      <c r="WOR167" s="31"/>
      <c r="WOS167" s="31"/>
      <c r="WOT167" s="31"/>
      <c r="WOU167" s="31"/>
      <c r="WOV167" s="31"/>
      <c r="WOW167" s="31"/>
      <c r="WOX167" s="31"/>
      <c r="WOY167" s="31"/>
      <c r="WOZ167" s="31"/>
      <c r="WPA167" s="31"/>
      <c r="WPB167" s="31"/>
      <c r="WPC167" s="31"/>
      <c r="WPD167" s="31"/>
      <c r="WPE167" s="31"/>
      <c r="WPF167" s="31"/>
      <c r="WPG167" s="31"/>
      <c r="WPH167" s="31"/>
      <c r="WPI167" s="31"/>
      <c r="WPJ167" s="31"/>
      <c r="WPK167" s="31"/>
      <c r="WPL167" s="31"/>
      <c r="WPM167" s="31"/>
      <c r="WPN167" s="31"/>
      <c r="WPO167" s="31"/>
      <c r="WPP167" s="31"/>
      <c r="WPQ167" s="31"/>
      <c r="WPR167" s="31"/>
      <c r="WPS167" s="31"/>
      <c r="WPT167" s="31"/>
      <c r="WPU167" s="31"/>
      <c r="WPV167" s="31"/>
      <c r="WPW167" s="31"/>
      <c r="WPX167" s="31"/>
      <c r="WPY167" s="31"/>
      <c r="WPZ167" s="31"/>
      <c r="WQA167" s="31"/>
      <c r="WQB167" s="31"/>
      <c r="WQC167" s="31"/>
      <c r="WQD167" s="31"/>
      <c r="WQE167" s="31"/>
      <c r="WQF167" s="31"/>
      <c r="WQG167" s="31"/>
      <c r="WQH167" s="31"/>
      <c r="WQI167" s="31"/>
      <c r="WQJ167" s="31"/>
      <c r="WQK167" s="31"/>
      <c r="WQL167" s="31"/>
      <c r="WQM167" s="31"/>
      <c r="WQN167" s="31"/>
      <c r="WQO167" s="31"/>
      <c r="WQP167" s="31"/>
      <c r="WQQ167" s="31"/>
      <c r="WQR167" s="31"/>
      <c r="WQS167" s="31"/>
      <c r="WQT167" s="31"/>
      <c r="WQU167" s="31"/>
      <c r="WQV167" s="31"/>
      <c r="WQW167" s="31"/>
      <c r="WQX167" s="31"/>
      <c r="WQY167" s="31"/>
      <c r="WQZ167" s="31"/>
      <c r="WRA167" s="31"/>
      <c r="WRB167" s="31"/>
      <c r="WRC167" s="31"/>
      <c r="WRD167" s="31"/>
      <c r="WRE167" s="31"/>
      <c r="WRF167" s="31"/>
      <c r="WRG167" s="31"/>
      <c r="WRH167" s="31"/>
      <c r="WRI167" s="31"/>
      <c r="WRJ167" s="31"/>
      <c r="WRK167" s="31"/>
      <c r="WRL167" s="31"/>
      <c r="WRM167" s="31"/>
      <c r="WRN167" s="31"/>
      <c r="WRO167" s="31"/>
      <c r="WRP167" s="31"/>
      <c r="WRQ167" s="31"/>
      <c r="WRR167" s="31"/>
      <c r="WRS167" s="31"/>
      <c r="WRT167" s="31"/>
      <c r="WRU167" s="31"/>
      <c r="WRV167" s="31"/>
      <c r="WRW167" s="31"/>
      <c r="WRX167" s="31"/>
      <c r="WRY167" s="31"/>
      <c r="WRZ167" s="31"/>
      <c r="WSA167" s="31"/>
      <c r="WSB167" s="31"/>
      <c r="WSC167" s="31"/>
      <c r="WSD167" s="31"/>
      <c r="WSE167" s="31"/>
      <c r="WSF167" s="31"/>
      <c r="WSG167" s="31"/>
      <c r="WSH167" s="31"/>
      <c r="WSI167" s="31"/>
      <c r="WSJ167" s="31"/>
      <c r="WSK167" s="31"/>
      <c r="WSL167" s="31"/>
      <c r="WSM167" s="31"/>
      <c r="WSN167" s="31"/>
      <c r="WSO167" s="31"/>
      <c r="WSP167" s="31"/>
      <c r="WSQ167" s="31"/>
      <c r="WSR167" s="31"/>
      <c r="WSS167" s="31"/>
      <c r="WST167" s="31"/>
      <c r="WSU167" s="31"/>
      <c r="WSV167" s="31"/>
      <c r="WSW167" s="31"/>
      <c r="WSX167" s="31"/>
      <c r="WSY167" s="31"/>
      <c r="WSZ167" s="31"/>
      <c r="WTA167" s="31"/>
      <c r="WTB167" s="31"/>
      <c r="WTC167" s="31"/>
      <c r="WTD167" s="31"/>
      <c r="WTE167" s="31"/>
      <c r="WTF167" s="31"/>
      <c r="WTG167" s="31"/>
      <c r="WTH167" s="31"/>
      <c r="WTI167" s="31"/>
      <c r="WTJ167" s="31"/>
      <c r="WTK167" s="31"/>
      <c r="WTL167" s="31"/>
      <c r="WTM167" s="31"/>
      <c r="WTN167" s="31"/>
      <c r="WTO167" s="31"/>
      <c r="WTP167" s="31"/>
      <c r="WTQ167" s="31"/>
      <c r="WTR167" s="31"/>
      <c r="WTS167" s="31"/>
      <c r="WTT167" s="31"/>
      <c r="WTU167" s="31"/>
      <c r="WTV167" s="31"/>
      <c r="WTW167" s="31"/>
      <c r="WTX167" s="31"/>
      <c r="WTY167" s="31"/>
      <c r="WTZ167" s="31"/>
      <c r="WUA167" s="31"/>
      <c r="WUB167" s="31"/>
      <c r="WUC167" s="31"/>
      <c r="WUD167" s="31"/>
      <c r="WUE167" s="31"/>
      <c r="WUF167" s="31"/>
      <c r="WUG167" s="31"/>
      <c r="WUH167" s="31"/>
      <c r="WUI167" s="31"/>
      <c r="WUJ167" s="31"/>
      <c r="WUK167" s="31"/>
      <c r="WUL167" s="31"/>
      <c r="WUM167" s="31"/>
      <c r="WUN167" s="31"/>
      <c r="WUO167" s="31"/>
      <c r="WUP167" s="31"/>
      <c r="WUQ167" s="31"/>
      <c r="WUR167" s="31"/>
      <c r="WUS167" s="31"/>
      <c r="WUT167" s="31"/>
      <c r="WUU167" s="31"/>
      <c r="WUV167" s="31"/>
      <c r="WUW167" s="31"/>
      <c r="WUX167" s="31"/>
      <c r="WUY167" s="31"/>
      <c r="WUZ167" s="31"/>
      <c r="WVA167" s="31"/>
      <c r="WVB167" s="31"/>
      <c r="WVC167" s="31"/>
      <c r="WVD167" s="31"/>
      <c r="WVE167" s="31"/>
      <c r="WVF167" s="31"/>
      <c r="WVG167" s="31"/>
      <c r="WVH167" s="31"/>
      <c r="WVI167" s="31"/>
      <c r="WVJ167" s="31"/>
      <c r="WVK167" s="31"/>
      <c r="WVL167" s="31"/>
      <c r="WVM167" s="31"/>
      <c r="WVN167" s="31"/>
      <c r="WVO167" s="31"/>
      <c r="WVP167" s="31"/>
      <c r="WVQ167" s="31"/>
      <c r="WVR167" s="31"/>
      <c r="WVS167" s="31"/>
      <c r="WVT167" s="31"/>
      <c r="WVU167" s="31"/>
      <c r="WVV167" s="31"/>
      <c r="WVW167" s="31"/>
      <c r="WVX167" s="31"/>
      <c r="WVY167" s="31"/>
      <c r="WVZ167" s="31"/>
      <c r="WWA167" s="31"/>
      <c r="WWB167" s="31"/>
      <c r="WWC167" s="31"/>
      <c r="WWD167" s="31"/>
      <c r="WWE167" s="31"/>
      <c r="WWF167" s="31"/>
      <c r="WWG167" s="31"/>
      <c r="WWH167" s="31"/>
      <c r="WWI167" s="31"/>
      <c r="WWJ167" s="31"/>
      <c r="WWK167" s="31"/>
      <c r="WWL167" s="31"/>
      <c r="WWM167" s="31"/>
      <c r="WWN167" s="31"/>
      <c r="WWO167" s="31"/>
      <c r="WWP167" s="31"/>
      <c r="WWQ167" s="31"/>
      <c r="WWR167" s="31"/>
      <c r="WWS167" s="31"/>
      <c r="WWT167" s="31"/>
      <c r="WWU167" s="31"/>
      <c r="WWV167" s="31"/>
      <c r="WWW167" s="31"/>
      <c r="WWX167" s="31"/>
      <c r="WWY167" s="31"/>
      <c r="WWZ167" s="31"/>
      <c r="WXA167" s="31"/>
      <c r="WXB167" s="31"/>
      <c r="WXC167" s="31"/>
      <c r="WXD167" s="31"/>
      <c r="WXE167" s="31"/>
      <c r="WXF167" s="31"/>
      <c r="WXG167" s="31"/>
      <c r="WXH167" s="31"/>
      <c r="WXI167" s="31"/>
      <c r="WXJ167" s="31"/>
      <c r="WXK167" s="31"/>
      <c r="WXL167" s="31"/>
      <c r="WXM167" s="31"/>
      <c r="WXN167" s="31"/>
      <c r="WXO167" s="31"/>
      <c r="WXP167" s="31"/>
      <c r="WXQ167" s="31"/>
      <c r="WXR167" s="31"/>
      <c r="WXS167" s="31"/>
      <c r="WXT167" s="31"/>
      <c r="WXU167" s="31"/>
      <c r="WXV167" s="31"/>
      <c r="WXW167" s="31"/>
      <c r="WXX167" s="31"/>
      <c r="WXY167" s="31"/>
      <c r="WXZ167" s="31"/>
      <c r="WYA167" s="31"/>
      <c r="WYB167" s="31"/>
      <c r="WYC167" s="31"/>
      <c r="WYD167" s="31"/>
      <c r="WYE167" s="31"/>
      <c r="WYF167" s="31"/>
      <c r="WYG167" s="31"/>
      <c r="WYH167" s="31"/>
      <c r="WYI167" s="31"/>
      <c r="WYJ167" s="31"/>
      <c r="WYK167" s="31"/>
      <c r="WYL167" s="31"/>
      <c r="WYM167" s="31"/>
      <c r="WYN167" s="31"/>
      <c r="WYO167" s="31"/>
      <c r="WYP167" s="31"/>
      <c r="WYQ167" s="31"/>
      <c r="WYR167" s="31"/>
      <c r="WYS167" s="31"/>
      <c r="WYT167" s="31"/>
      <c r="WYU167" s="31"/>
      <c r="WYV167" s="31"/>
      <c r="WYW167" s="31"/>
      <c r="WYX167" s="31"/>
      <c r="WYY167" s="31"/>
      <c r="WYZ167" s="31"/>
      <c r="WZA167" s="31"/>
      <c r="WZB167" s="31"/>
      <c r="WZC167" s="31"/>
      <c r="WZD167" s="31"/>
      <c r="WZE167" s="31"/>
      <c r="WZF167" s="31"/>
      <c r="WZG167" s="31"/>
      <c r="WZH167" s="31"/>
      <c r="WZI167" s="31"/>
      <c r="WZJ167" s="31"/>
      <c r="WZK167" s="31"/>
      <c r="WZL167" s="31"/>
      <c r="WZM167" s="31"/>
      <c r="WZN167" s="31"/>
      <c r="WZO167" s="31"/>
      <c r="WZP167" s="31"/>
      <c r="WZQ167" s="31"/>
      <c r="WZR167" s="31"/>
      <c r="WZS167" s="31"/>
      <c r="WZT167" s="31"/>
      <c r="WZU167" s="31"/>
      <c r="WZV167" s="31"/>
      <c r="WZW167" s="31"/>
      <c r="WZX167" s="31"/>
      <c r="WZY167" s="31"/>
      <c r="WZZ167" s="31"/>
      <c r="XAA167" s="31"/>
      <c r="XAB167" s="31"/>
      <c r="XAC167" s="31"/>
      <c r="XAD167" s="31"/>
      <c r="XAE167" s="31"/>
      <c r="XAF167" s="31"/>
      <c r="XAG167" s="31"/>
      <c r="XAH167" s="31"/>
      <c r="XAI167" s="31"/>
      <c r="XAJ167" s="31"/>
      <c r="XAK167" s="31"/>
      <c r="XAL167" s="31"/>
      <c r="XAM167" s="31"/>
      <c r="XAN167" s="31"/>
      <c r="XAO167" s="31"/>
      <c r="XAP167" s="31"/>
      <c r="XAQ167" s="31"/>
      <c r="XAR167" s="31"/>
      <c r="XAS167" s="31"/>
      <c r="XAT167" s="31"/>
      <c r="XAU167" s="31"/>
      <c r="XAV167" s="31"/>
      <c r="XAW167" s="31"/>
      <c r="XAX167" s="31"/>
      <c r="XAY167" s="31"/>
      <c r="XAZ167" s="31"/>
      <c r="XBA167" s="31"/>
      <c r="XBB167" s="31"/>
      <c r="XBC167" s="31"/>
      <c r="XBD167" s="31"/>
      <c r="XBE167" s="31"/>
      <c r="XBF167" s="31"/>
      <c r="XBG167" s="31"/>
      <c r="XBH167" s="31"/>
      <c r="XBI167" s="31"/>
      <c r="XBJ167" s="31"/>
      <c r="XBK167" s="31"/>
      <c r="XBL167" s="31"/>
      <c r="XBM167" s="31"/>
      <c r="XBN167" s="31"/>
      <c r="XBO167" s="31"/>
      <c r="XBP167" s="31"/>
      <c r="XBQ167" s="31"/>
      <c r="XBR167" s="31"/>
      <c r="XBS167" s="31"/>
      <c r="XBT167" s="31"/>
      <c r="XBU167" s="31"/>
      <c r="XBV167" s="31"/>
      <c r="XBW167" s="31"/>
      <c r="XBX167" s="31"/>
      <c r="XBY167" s="31"/>
      <c r="XBZ167" s="31"/>
      <c r="XCA167" s="31"/>
      <c r="XCB167" s="31"/>
      <c r="XCC167" s="31"/>
      <c r="XCD167" s="31"/>
      <c r="XCE167" s="31"/>
      <c r="XCF167" s="31"/>
      <c r="XCG167" s="31"/>
      <c r="XCH167" s="31"/>
      <c r="XCI167" s="31"/>
      <c r="XCJ167" s="31"/>
      <c r="XCK167" s="31"/>
      <c r="XCL167" s="31"/>
      <c r="XCM167" s="31"/>
      <c r="XCN167" s="31"/>
      <c r="XCO167" s="31"/>
      <c r="XCP167" s="31"/>
      <c r="XCQ167" s="31"/>
      <c r="XCR167" s="31"/>
      <c r="XCS167" s="31"/>
      <c r="XCT167" s="31"/>
      <c r="XCU167" s="31"/>
      <c r="XCV167" s="31"/>
      <c r="XCW167" s="31"/>
      <c r="XCX167" s="31"/>
      <c r="XCY167" s="31"/>
      <c r="XCZ167" s="31"/>
      <c r="XDA167" s="31"/>
      <c r="XDB167" s="31"/>
      <c r="XDC167" s="31"/>
      <c r="XDD167" s="31"/>
      <c r="XDE167" s="31"/>
      <c r="XDF167" s="31"/>
      <c r="XDG167" s="31"/>
      <c r="XDH167" s="31"/>
      <c r="XDI167" s="31"/>
      <c r="XDJ167" s="31"/>
      <c r="XDK167" s="31"/>
      <c r="XDL167" s="31"/>
      <c r="XDM167" s="31"/>
      <c r="XDN167" s="31"/>
      <c r="XDO167" s="31"/>
      <c r="XDP167" s="31"/>
      <c r="XDQ167" s="31"/>
      <c r="XDR167" s="31"/>
      <c r="XDS167" s="31"/>
      <c r="XDT167" s="31"/>
      <c r="XDU167" s="31"/>
      <c r="XDV167" s="31"/>
      <c r="XDW167" s="31"/>
      <c r="XDX167" s="31"/>
      <c r="XDY167" s="31"/>
      <c r="XDZ167" s="31"/>
      <c r="XEA167" s="31"/>
      <c r="XEB167" s="31"/>
      <c r="XEC167" s="31"/>
      <c r="XED167" s="31"/>
      <c r="XEE167" s="31"/>
      <c r="XEF167" s="31"/>
      <c r="XEG167" s="31"/>
      <c r="XEH167" s="31"/>
      <c r="XEI167" s="31"/>
      <c r="XEJ167" s="31"/>
      <c r="XEK167" s="31"/>
      <c r="XEL167" s="31"/>
      <c r="XEM167" s="31"/>
      <c r="XEN167" s="31"/>
      <c r="XEO167" s="31"/>
      <c r="XEP167" s="31"/>
      <c r="XEQ167" s="31"/>
      <c r="XER167" s="31"/>
      <c r="XES167" s="31"/>
      <c r="XET167" s="31"/>
      <c r="XEU167" s="31"/>
      <c r="XEV167" s="31"/>
      <c r="XEW167" s="31"/>
      <c r="XEX167" s="31"/>
      <c r="XEY167" s="31"/>
      <c r="XEZ167" s="31"/>
      <c r="XFA167" s="31"/>
      <c r="XFB167" s="31"/>
      <c r="XFC167" s="31"/>
      <c r="XFD167" s="18"/>
    </row>
    <row r="168" spans="1:67 15952:16384" ht="15" customHeight="1" x14ac:dyDescent="0.25">
      <c r="A168" s="9" t="s">
        <v>20</v>
      </c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</row>
    <row r="169" spans="1:67 15952:16384" x14ac:dyDescent="0.25">
      <c r="A169" s="9"/>
      <c r="B169" s="36" t="s">
        <v>147</v>
      </c>
      <c r="C169" s="42" t="s">
        <v>148</v>
      </c>
      <c r="D169" s="28">
        <v>100</v>
      </c>
      <c r="E169" s="29">
        <v>1.3</v>
      </c>
      <c r="F169" s="29">
        <f>BE169*100/60</f>
        <v>3.25</v>
      </c>
      <c r="G169" s="29">
        <f>BF169*100/60</f>
        <v>6.45</v>
      </c>
      <c r="H169" s="29">
        <f>BG169*100/60</f>
        <v>60.4</v>
      </c>
      <c r="I169" s="29">
        <f>BH169*100/60</f>
        <v>203.75</v>
      </c>
      <c r="J169" s="29">
        <f>BI169*100/60</f>
        <v>2.1666666666666667E-2</v>
      </c>
      <c r="K169" s="29">
        <v>0.04</v>
      </c>
      <c r="L169" s="29">
        <f>BK169*100/60</f>
        <v>17.083333333333332</v>
      </c>
      <c r="M169" s="29">
        <f>BL169*100/60</f>
        <v>24.966666666666665</v>
      </c>
      <c r="N169" s="29">
        <f>BM169*100/60</f>
        <v>15.083333333333336</v>
      </c>
      <c r="O169" s="29">
        <f>BN169*100/60</f>
        <v>28.3</v>
      </c>
      <c r="P169" s="29">
        <f>BO169*100/60</f>
        <v>0.46666666666666673</v>
      </c>
      <c r="Q169" s="79"/>
      <c r="R169" s="79"/>
      <c r="S169" s="79"/>
      <c r="T169" s="79"/>
      <c r="U169" s="79"/>
      <c r="V169" s="80"/>
      <c r="W169" s="80"/>
      <c r="X169" s="79"/>
      <c r="Y169" s="79"/>
      <c r="Z169" s="79"/>
      <c r="AA169" s="79"/>
      <c r="AB169" s="79"/>
      <c r="BD169" s="29"/>
      <c r="BE169" s="29">
        <v>1.95</v>
      </c>
      <c r="BF169" s="29">
        <v>3.87</v>
      </c>
      <c r="BG169" s="29">
        <v>36.24</v>
      </c>
      <c r="BH169" s="29">
        <v>122.25</v>
      </c>
      <c r="BI169" s="29">
        <v>1.2999999999999999E-2</v>
      </c>
      <c r="BJ169" s="29">
        <f>DI169*60/100</f>
        <v>0</v>
      </c>
      <c r="BK169" s="29">
        <v>10.25</v>
      </c>
      <c r="BL169" s="29">
        <v>14.98</v>
      </c>
      <c r="BM169" s="29">
        <v>9.0500000000000007</v>
      </c>
      <c r="BN169" s="29">
        <v>16.98</v>
      </c>
      <c r="BO169" s="29">
        <v>0.28000000000000003</v>
      </c>
    </row>
    <row r="170" spans="1:67 15952:16384" x14ac:dyDescent="0.25">
      <c r="A170" s="9"/>
      <c r="B170" s="32" t="s">
        <v>149</v>
      </c>
      <c r="C170" s="57" t="s">
        <v>150</v>
      </c>
      <c r="D170" s="35">
        <v>100</v>
      </c>
      <c r="E170" s="38">
        <v>8.6300000000000008</v>
      </c>
      <c r="F170" s="38">
        <f t="shared" ref="F170:P170" si="69">BE170*100/100</f>
        <v>8.24</v>
      </c>
      <c r="G170" s="38">
        <f t="shared" si="69"/>
        <v>8.1</v>
      </c>
      <c r="H170" s="38">
        <f t="shared" si="69"/>
        <v>141</v>
      </c>
      <c r="I170" s="38">
        <f t="shared" si="69"/>
        <v>12.5</v>
      </c>
      <c r="J170" s="38">
        <f t="shared" si="69"/>
        <v>0.04</v>
      </c>
      <c r="K170" s="38">
        <f t="shared" si="69"/>
        <v>7.0000000000000007E-2</v>
      </c>
      <c r="L170" s="38">
        <f t="shared" si="69"/>
        <v>1.75</v>
      </c>
      <c r="M170" s="38">
        <f t="shared" si="69"/>
        <v>22.4</v>
      </c>
      <c r="N170" s="38">
        <f t="shared" si="69"/>
        <v>14.51</v>
      </c>
      <c r="O170" s="38">
        <f t="shared" si="69"/>
        <v>93.625</v>
      </c>
      <c r="P170" s="38">
        <f t="shared" si="69"/>
        <v>1.33</v>
      </c>
      <c r="Q170" s="59"/>
      <c r="R170" s="59"/>
      <c r="S170" s="59"/>
      <c r="T170" s="59"/>
      <c r="U170" s="59"/>
      <c r="V170" s="60"/>
      <c r="W170" s="60"/>
      <c r="X170" s="59"/>
      <c r="Y170" s="59"/>
      <c r="Z170" s="59"/>
      <c r="AA170" s="59"/>
      <c r="AB170" s="59"/>
      <c r="BD170" s="38"/>
      <c r="BE170" s="38">
        <v>8.24</v>
      </c>
      <c r="BF170" s="38">
        <v>8.1</v>
      </c>
      <c r="BG170" s="38">
        <v>141</v>
      </c>
      <c r="BH170" s="38">
        <v>12.5</v>
      </c>
      <c r="BI170" s="38">
        <v>0.04</v>
      </c>
      <c r="BJ170" s="38">
        <v>7.0000000000000007E-2</v>
      </c>
      <c r="BK170" s="38">
        <v>1.75</v>
      </c>
      <c r="BL170" s="38">
        <v>22.4</v>
      </c>
      <c r="BM170" s="38">
        <v>14.51</v>
      </c>
      <c r="BN170" s="38">
        <v>93.625</v>
      </c>
      <c r="BO170" s="38">
        <v>1.33</v>
      </c>
    </row>
    <row r="171" spans="1:67 15952:16384" x14ac:dyDescent="0.25">
      <c r="A171" s="9"/>
      <c r="B171" s="36" t="s">
        <v>151</v>
      </c>
      <c r="C171" s="42" t="s">
        <v>152</v>
      </c>
      <c r="D171" s="36">
        <v>180</v>
      </c>
      <c r="E171" s="43">
        <v>6.62</v>
      </c>
      <c r="F171" s="43">
        <f>BE171*180/100</f>
        <v>5.4179999999999993</v>
      </c>
      <c r="G171" s="43">
        <f>BF171*180/100</f>
        <v>31.733999999999995</v>
      </c>
      <c r="H171" s="43">
        <f>BG171*180/100</f>
        <v>201.6</v>
      </c>
      <c r="I171" s="43">
        <v>22.08</v>
      </c>
      <c r="J171" s="43">
        <f t="shared" ref="J171:P171" si="70">BI171*180/100</f>
        <v>7.2000000000000008E-2</v>
      </c>
      <c r="K171" s="43">
        <f t="shared" si="70"/>
        <v>0</v>
      </c>
      <c r="L171" s="43">
        <f t="shared" si="70"/>
        <v>0</v>
      </c>
      <c r="M171" s="43">
        <f t="shared" si="70"/>
        <v>5.8320000000000007</v>
      </c>
      <c r="N171" s="43">
        <f t="shared" si="70"/>
        <v>25.344000000000001</v>
      </c>
      <c r="O171" s="43">
        <f t="shared" si="70"/>
        <v>44.604000000000006</v>
      </c>
      <c r="P171" s="43">
        <f t="shared" si="70"/>
        <v>1.3319999999999999</v>
      </c>
      <c r="BD171" s="43"/>
      <c r="BE171" s="43">
        <v>3.01</v>
      </c>
      <c r="BF171" s="43">
        <v>17.63</v>
      </c>
      <c r="BG171" s="43">
        <v>112</v>
      </c>
      <c r="BH171" s="43">
        <f>DG171*150/125</f>
        <v>0</v>
      </c>
      <c r="BI171" s="43">
        <v>0.04</v>
      </c>
      <c r="BJ171" s="43">
        <f>DI171*150/125</f>
        <v>0</v>
      </c>
      <c r="BK171" s="43"/>
      <c r="BL171" s="43">
        <v>3.24</v>
      </c>
      <c r="BM171" s="43">
        <v>14.08</v>
      </c>
      <c r="BN171" s="43">
        <v>24.78</v>
      </c>
      <c r="BO171" s="43">
        <v>0.74</v>
      </c>
    </row>
    <row r="172" spans="1:67 15952:16384" x14ac:dyDescent="0.25">
      <c r="A172" s="9"/>
      <c r="B172" s="36" t="s">
        <v>29</v>
      </c>
      <c r="C172" s="42" t="s">
        <v>30</v>
      </c>
      <c r="D172" s="36">
        <v>30</v>
      </c>
      <c r="E172" s="43">
        <v>2.04</v>
      </c>
      <c r="F172" s="43">
        <f t="shared" ref="F172:P172" si="71">BE172*30/20</f>
        <v>0.36</v>
      </c>
      <c r="G172" s="43">
        <f t="shared" si="71"/>
        <v>10.08</v>
      </c>
      <c r="H172" s="43">
        <f t="shared" si="71"/>
        <v>51.239999999999995</v>
      </c>
      <c r="I172" s="43">
        <f t="shared" si="71"/>
        <v>0</v>
      </c>
      <c r="J172" s="43">
        <f t="shared" si="71"/>
        <v>4.4999999999999998E-2</v>
      </c>
      <c r="K172" s="43">
        <f t="shared" si="71"/>
        <v>0.03</v>
      </c>
      <c r="L172" s="43">
        <f t="shared" si="71"/>
        <v>0</v>
      </c>
      <c r="M172" s="43">
        <f t="shared" si="71"/>
        <v>13.515000000000001</v>
      </c>
      <c r="N172" s="43">
        <f t="shared" si="71"/>
        <v>14.115</v>
      </c>
      <c r="O172" s="43">
        <f t="shared" si="71"/>
        <v>45.21</v>
      </c>
      <c r="P172" s="43">
        <f t="shared" si="71"/>
        <v>1.125</v>
      </c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BD172" s="43"/>
      <c r="BE172" s="43">
        <v>0.24</v>
      </c>
      <c r="BF172" s="43">
        <v>6.72</v>
      </c>
      <c r="BG172" s="44">
        <v>34.159999999999997</v>
      </c>
      <c r="BH172" s="43"/>
      <c r="BI172" s="43">
        <v>0.03</v>
      </c>
      <c r="BJ172" s="43">
        <v>0.02</v>
      </c>
      <c r="BK172" s="43"/>
      <c r="BL172" s="43">
        <v>9.01</v>
      </c>
      <c r="BM172" s="43">
        <v>9.41</v>
      </c>
      <c r="BN172" s="43">
        <v>30.14</v>
      </c>
      <c r="BO172" s="43">
        <v>0.75</v>
      </c>
    </row>
    <row r="173" spans="1:67 15952:16384" x14ac:dyDescent="0.25">
      <c r="A173" s="9"/>
      <c r="B173" s="36" t="s">
        <v>29</v>
      </c>
      <c r="C173" s="27" t="s">
        <v>31</v>
      </c>
      <c r="D173" s="36">
        <v>40</v>
      </c>
      <c r="E173" s="43">
        <v>2.96</v>
      </c>
      <c r="F173" s="43">
        <f t="shared" ref="F173:P173" si="72">BE173*40/42</f>
        <v>0.3619047619047619</v>
      </c>
      <c r="G173" s="43">
        <f t="shared" si="72"/>
        <v>21.104761904761904</v>
      </c>
      <c r="H173" s="43">
        <f t="shared" si="72"/>
        <v>94</v>
      </c>
      <c r="I173" s="43">
        <f t="shared" si="72"/>
        <v>0</v>
      </c>
      <c r="J173" s="43">
        <f t="shared" si="72"/>
        <v>0</v>
      </c>
      <c r="K173" s="43">
        <f t="shared" si="72"/>
        <v>1.9047619047619049E-2</v>
      </c>
      <c r="L173" s="43">
        <f t="shared" si="72"/>
        <v>0</v>
      </c>
      <c r="M173" s="43">
        <f t="shared" si="72"/>
        <v>8</v>
      </c>
      <c r="N173" s="43">
        <f t="shared" si="72"/>
        <v>5.6</v>
      </c>
      <c r="O173" s="43">
        <f t="shared" si="72"/>
        <v>26</v>
      </c>
      <c r="P173" s="43">
        <f t="shared" si="72"/>
        <v>0.43809523809523815</v>
      </c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BD173" s="43"/>
      <c r="BE173" s="43">
        <v>0.38</v>
      </c>
      <c r="BF173" s="43">
        <v>22.16</v>
      </c>
      <c r="BG173" s="43">
        <v>98.7</v>
      </c>
      <c r="BH173" s="43"/>
      <c r="BI173" s="43"/>
      <c r="BJ173" s="43">
        <v>0.02</v>
      </c>
      <c r="BK173" s="43"/>
      <c r="BL173" s="43">
        <v>8.4</v>
      </c>
      <c r="BM173" s="43">
        <v>5.88</v>
      </c>
      <c r="BN173" s="43">
        <v>27.3</v>
      </c>
      <c r="BO173" s="43">
        <v>0.46</v>
      </c>
      <c r="XCA173" s="16"/>
      <c r="XCB173" s="16"/>
      <c r="XCC173" s="16"/>
      <c r="XCD173" s="16"/>
      <c r="XCE173" s="16"/>
      <c r="XCF173" s="16"/>
      <c r="XCG173" s="16"/>
      <c r="XCH173" s="16"/>
      <c r="XCI173" s="16"/>
      <c r="XCJ173" s="16"/>
      <c r="XCK173" s="16"/>
      <c r="XCL173" s="16"/>
      <c r="XCM173" s="16"/>
      <c r="XCN173" s="16"/>
      <c r="XCO173" s="16"/>
      <c r="XCP173" s="16"/>
      <c r="XCQ173" s="16"/>
      <c r="XCR173" s="16"/>
      <c r="XCS173" s="16"/>
      <c r="XCT173" s="16"/>
      <c r="XCU173" s="16"/>
      <c r="XCV173" s="16"/>
      <c r="XCW173" s="16"/>
      <c r="XCX173" s="16"/>
      <c r="XCY173" s="16"/>
      <c r="XCZ173" s="16"/>
      <c r="XDA173" s="16"/>
      <c r="XDB173" s="16"/>
      <c r="XDC173" s="16"/>
      <c r="XDD173" s="16"/>
      <c r="XDE173" s="16"/>
      <c r="XDF173" s="16"/>
      <c r="XDG173" s="16"/>
      <c r="XDH173" s="16"/>
      <c r="XDI173" s="16"/>
      <c r="XDJ173" s="16"/>
      <c r="XDK173" s="16"/>
      <c r="XDL173" s="16"/>
      <c r="XDM173" s="16"/>
      <c r="XDN173" s="16"/>
      <c r="XDO173" s="16"/>
      <c r="XDP173" s="16"/>
      <c r="XDQ173" s="16"/>
      <c r="XDR173" s="16"/>
      <c r="XDS173" s="16"/>
      <c r="XDT173" s="16"/>
      <c r="XDU173" s="16"/>
      <c r="XDV173" s="16"/>
      <c r="XDW173" s="16"/>
      <c r="XDX173" s="16"/>
      <c r="XDY173" s="16"/>
      <c r="XDZ173" s="16"/>
      <c r="XEA173" s="16"/>
      <c r="XEB173" s="16"/>
      <c r="XEC173" s="16"/>
      <c r="XED173" s="16"/>
      <c r="XEE173" s="16"/>
      <c r="XEF173" s="16"/>
      <c r="XEG173" s="16"/>
      <c r="XEH173" s="16"/>
      <c r="XEI173" s="16"/>
      <c r="XEJ173" s="16"/>
      <c r="XEK173" s="16"/>
      <c r="XEL173" s="16"/>
      <c r="XEM173" s="16"/>
      <c r="XEN173" s="16"/>
      <c r="XEO173" s="16"/>
      <c r="XEP173" s="16"/>
      <c r="XEQ173" s="16"/>
      <c r="XER173" s="16"/>
      <c r="XES173" s="16"/>
      <c r="XET173" s="16"/>
      <c r="XEU173" s="16"/>
      <c r="XEV173" s="16"/>
      <c r="XEW173" s="16"/>
      <c r="XEX173" s="16"/>
      <c r="XEY173" s="16"/>
      <c r="XEZ173" s="16"/>
      <c r="XFA173" s="16"/>
      <c r="XFB173" s="16"/>
      <c r="XFC173" s="16"/>
      <c r="XFD173" s="31"/>
    </row>
    <row r="174" spans="1:67 15952:16384" s="17" customFormat="1" x14ac:dyDescent="0.25">
      <c r="A174" s="9"/>
      <c r="B174" s="32" t="s">
        <v>29</v>
      </c>
      <c r="C174" s="33" t="s">
        <v>153</v>
      </c>
      <c r="D174" s="32">
        <v>51</v>
      </c>
      <c r="E174" s="34">
        <v>3.08</v>
      </c>
      <c r="F174" s="35">
        <f>BE174*51/30</f>
        <v>5.0999999999999996</v>
      </c>
      <c r="G174" s="35">
        <f>BF174*51/30</f>
        <v>37.74</v>
      </c>
      <c r="H174" s="35">
        <f>BG174*51/30</f>
        <v>209.1</v>
      </c>
      <c r="I174" s="35"/>
      <c r="J174" s="35"/>
      <c r="K174" s="35"/>
      <c r="L174" s="35"/>
      <c r="M174" s="35"/>
      <c r="N174" s="35"/>
      <c r="O174" s="35"/>
      <c r="P174" s="35"/>
      <c r="Q174" s="16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D174" s="35"/>
      <c r="BE174" s="35">
        <v>3</v>
      </c>
      <c r="BF174" s="35">
        <v>22.2</v>
      </c>
      <c r="BG174" s="35">
        <v>123</v>
      </c>
      <c r="XFD174" s="18"/>
    </row>
    <row r="175" spans="1:67 15952:16384" x14ac:dyDescent="0.25">
      <c r="A175" s="9"/>
      <c r="B175" s="36" t="s">
        <v>29</v>
      </c>
      <c r="C175" s="27" t="s">
        <v>154</v>
      </c>
      <c r="D175" s="36">
        <v>200</v>
      </c>
      <c r="E175" s="43">
        <v>1</v>
      </c>
      <c r="F175" s="43">
        <f>BE175*200/200</f>
        <v>0</v>
      </c>
      <c r="G175" s="43">
        <v>20</v>
      </c>
      <c r="H175" s="43">
        <f>BG175*200/200</f>
        <v>42</v>
      </c>
      <c r="I175" s="43">
        <f>BH175*200/200</f>
        <v>0</v>
      </c>
      <c r="J175" s="43">
        <f>BI175*200/200</f>
        <v>0.01</v>
      </c>
      <c r="K175" s="43">
        <f>BJ175*200/200</f>
        <v>0.01</v>
      </c>
      <c r="L175" s="43">
        <v>4</v>
      </c>
      <c r="M175" s="43">
        <v>14</v>
      </c>
      <c r="N175" s="43">
        <v>8</v>
      </c>
      <c r="O175" s="43">
        <v>14</v>
      </c>
      <c r="P175" s="43">
        <f>BO175*200/200</f>
        <v>1.4</v>
      </c>
      <c r="Q175" s="81"/>
      <c r="R175" s="81"/>
      <c r="S175" s="81"/>
      <c r="T175" s="81"/>
      <c r="U175" s="81"/>
      <c r="V175" s="27"/>
      <c r="W175" s="27"/>
      <c r="X175" s="81"/>
      <c r="Y175" s="81"/>
      <c r="Z175" s="81"/>
      <c r="AA175" s="81"/>
      <c r="AB175" s="81"/>
      <c r="BD175" s="43"/>
      <c r="BE175" s="43">
        <f>BQ175*200/200</f>
        <v>0</v>
      </c>
      <c r="BF175" s="43">
        <v>10.1</v>
      </c>
      <c r="BG175" s="43">
        <v>42</v>
      </c>
      <c r="BH175" s="43">
        <f>BT175*200/200</f>
        <v>0</v>
      </c>
      <c r="BI175" s="43">
        <v>0.01</v>
      </c>
      <c r="BJ175" s="43">
        <v>0.01</v>
      </c>
      <c r="BK175" s="43">
        <v>2</v>
      </c>
      <c r="BL175" s="43">
        <v>7</v>
      </c>
      <c r="BM175" s="43">
        <v>4</v>
      </c>
      <c r="BN175" s="43">
        <v>7</v>
      </c>
      <c r="BO175" s="43">
        <v>1.4</v>
      </c>
      <c r="XCA175" s="16"/>
      <c r="XCB175" s="16"/>
      <c r="XCC175" s="16"/>
      <c r="XCD175" s="16"/>
      <c r="XCE175" s="16"/>
      <c r="XCF175" s="16"/>
      <c r="XCG175" s="16"/>
      <c r="XCH175" s="16"/>
      <c r="XCI175" s="16"/>
      <c r="XCJ175" s="16"/>
      <c r="XCK175" s="16"/>
      <c r="XCL175" s="16"/>
      <c r="XCM175" s="16"/>
      <c r="XCN175" s="16"/>
      <c r="XCO175" s="16"/>
      <c r="XCP175" s="16"/>
      <c r="XCQ175" s="16"/>
      <c r="XCR175" s="16"/>
      <c r="XCS175" s="16"/>
      <c r="XCT175" s="16"/>
      <c r="XCU175" s="16"/>
      <c r="XCV175" s="16"/>
      <c r="XCW175" s="16"/>
      <c r="XCX175" s="16"/>
      <c r="XCY175" s="16"/>
      <c r="XCZ175" s="16"/>
      <c r="XDA175" s="16"/>
      <c r="XDB175" s="16"/>
      <c r="XDC175" s="16"/>
      <c r="XDD175" s="16"/>
      <c r="XDE175" s="16"/>
      <c r="XDF175" s="16"/>
      <c r="XDG175" s="16"/>
      <c r="XDH175" s="16"/>
      <c r="XDI175" s="16"/>
      <c r="XDJ175" s="16"/>
      <c r="XDK175" s="16"/>
      <c r="XDL175" s="16"/>
      <c r="XDM175" s="16"/>
      <c r="XDN175" s="16"/>
      <c r="XDO175" s="16"/>
      <c r="XDP175" s="16"/>
      <c r="XDQ175" s="16"/>
      <c r="XDR175" s="16"/>
      <c r="XDS175" s="16"/>
      <c r="XDT175" s="16"/>
      <c r="XDU175" s="16"/>
      <c r="XDV175" s="16"/>
      <c r="XDW175" s="16"/>
      <c r="XDX175" s="16"/>
      <c r="XDY175" s="16"/>
      <c r="XDZ175" s="16"/>
      <c r="XEA175" s="16"/>
      <c r="XEB175" s="16"/>
      <c r="XEC175" s="16"/>
      <c r="XED175" s="16"/>
      <c r="XEE175" s="16"/>
      <c r="XEF175" s="16"/>
      <c r="XEG175" s="16"/>
      <c r="XEH175" s="16"/>
      <c r="XEI175" s="16"/>
      <c r="XEJ175" s="16"/>
      <c r="XEK175" s="16"/>
      <c r="XEL175" s="16"/>
      <c r="XEM175" s="16"/>
      <c r="XEN175" s="16"/>
      <c r="XEO175" s="16"/>
      <c r="XEP175" s="16"/>
      <c r="XEQ175" s="16"/>
      <c r="XER175" s="16"/>
      <c r="XES175" s="16"/>
      <c r="XET175" s="16"/>
      <c r="XEU175" s="16"/>
      <c r="XEV175" s="16"/>
      <c r="XEW175" s="16"/>
      <c r="XEX175" s="16"/>
      <c r="XEY175" s="16"/>
      <c r="XEZ175" s="16"/>
      <c r="XFA175" s="16"/>
      <c r="XFB175" s="16"/>
      <c r="XFC175" s="16"/>
      <c r="XFD175" s="31"/>
    </row>
    <row r="176" spans="1:67 15952:16384" x14ac:dyDescent="0.25">
      <c r="A176" s="93"/>
      <c r="B176" s="36" t="s">
        <v>34</v>
      </c>
      <c r="C176" s="90" t="s">
        <v>82</v>
      </c>
      <c r="D176" s="36">
        <v>120</v>
      </c>
      <c r="E176" s="43">
        <v>0.48</v>
      </c>
      <c r="F176" s="43">
        <f t="shared" ref="F176:P176" si="73">BE176*120/100</f>
        <v>0.48</v>
      </c>
      <c r="G176" s="43">
        <f t="shared" si="73"/>
        <v>11.76</v>
      </c>
      <c r="H176" s="43">
        <f t="shared" si="73"/>
        <v>56.4</v>
      </c>
      <c r="I176" s="43">
        <f t="shared" si="73"/>
        <v>0</v>
      </c>
      <c r="J176" s="43">
        <f t="shared" si="73"/>
        <v>3.5999999999999997E-2</v>
      </c>
      <c r="K176" s="43">
        <f t="shared" si="73"/>
        <v>2.4E-2</v>
      </c>
      <c r="L176" s="43">
        <f t="shared" si="73"/>
        <v>12</v>
      </c>
      <c r="M176" s="43">
        <f t="shared" si="73"/>
        <v>19.2</v>
      </c>
      <c r="N176" s="43">
        <f t="shared" si="73"/>
        <v>10.8</v>
      </c>
      <c r="O176" s="43">
        <f t="shared" si="73"/>
        <v>13.2</v>
      </c>
      <c r="P176" s="43">
        <f t="shared" si="73"/>
        <v>2.64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/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67 15952:16384" s="99" customFormat="1" x14ac:dyDescent="0.25">
      <c r="A177" s="168" t="s">
        <v>36</v>
      </c>
      <c r="B177" s="168"/>
      <c r="C177" s="168"/>
      <c r="D177" s="101">
        <f>SUM(D169:D176)</f>
        <v>821</v>
      </c>
      <c r="E177" s="102"/>
      <c r="F177" s="102"/>
      <c r="G177" s="102"/>
      <c r="H177" s="102"/>
      <c r="I177" s="102"/>
      <c r="J177" s="101"/>
      <c r="K177" s="101"/>
      <c r="L177" s="102"/>
      <c r="M177" s="102"/>
      <c r="N177" s="102"/>
      <c r="O177" s="102"/>
      <c r="P177" s="102"/>
      <c r="WON177" s="31"/>
      <c r="WOO177" s="31"/>
      <c r="WOP177" s="31"/>
      <c r="WOQ177" s="31"/>
      <c r="WOR177" s="31"/>
      <c r="WOS177" s="31"/>
      <c r="WOT177" s="31"/>
      <c r="WOU177" s="31"/>
      <c r="WOV177" s="31"/>
      <c r="WOW177" s="31"/>
      <c r="WOX177" s="31"/>
      <c r="WOY177" s="31"/>
      <c r="WOZ177" s="31"/>
      <c r="WPA177" s="31"/>
      <c r="WPB177" s="31"/>
      <c r="WPC177" s="31"/>
      <c r="WPD177" s="31"/>
      <c r="WPE177" s="31"/>
      <c r="WPF177" s="31"/>
      <c r="WPG177" s="31"/>
      <c r="WPH177" s="31"/>
      <c r="WPI177" s="31"/>
      <c r="WPJ177" s="31"/>
      <c r="WPK177" s="31"/>
      <c r="WPL177" s="31"/>
      <c r="WPM177" s="31"/>
      <c r="WPN177" s="31"/>
      <c r="WPO177" s="31"/>
      <c r="WPP177" s="31"/>
      <c r="WPQ177" s="31"/>
      <c r="WPR177" s="31"/>
      <c r="WPS177" s="31"/>
      <c r="WPT177" s="31"/>
      <c r="WPU177" s="31"/>
      <c r="WPV177" s="31"/>
      <c r="WPW177" s="31"/>
      <c r="WPX177" s="31"/>
      <c r="WPY177" s="31"/>
      <c r="WPZ177" s="31"/>
      <c r="WQA177" s="31"/>
      <c r="WQB177" s="31"/>
      <c r="WQC177" s="31"/>
      <c r="WQD177" s="31"/>
      <c r="WQE177" s="31"/>
      <c r="WQF177" s="31"/>
      <c r="WQG177" s="31"/>
      <c r="WQH177" s="31"/>
      <c r="WQI177" s="31"/>
      <c r="WQJ177" s="31"/>
      <c r="WQK177" s="31"/>
      <c r="WQL177" s="31"/>
      <c r="WQM177" s="31"/>
      <c r="WQN177" s="31"/>
      <c r="WQO177" s="31"/>
      <c r="WQP177" s="31"/>
      <c r="WQQ177" s="31"/>
      <c r="WQR177" s="31"/>
      <c r="WQS177" s="31"/>
      <c r="WQT177" s="31"/>
      <c r="WQU177" s="31"/>
      <c r="WQV177" s="31"/>
      <c r="WQW177" s="31"/>
      <c r="WQX177" s="31"/>
      <c r="WQY177" s="31"/>
      <c r="WQZ177" s="31"/>
      <c r="WRA177" s="31"/>
      <c r="WRB177" s="31"/>
      <c r="WRC177" s="31"/>
      <c r="WRD177" s="31"/>
      <c r="WRE177" s="31"/>
      <c r="WRF177" s="31"/>
      <c r="WRG177" s="31"/>
      <c r="WRH177" s="31"/>
      <c r="WRI177" s="31"/>
      <c r="WRJ177" s="31"/>
      <c r="WRK177" s="31"/>
      <c r="WRL177" s="31"/>
      <c r="WRM177" s="31"/>
      <c r="WRN177" s="31"/>
      <c r="WRO177" s="31"/>
      <c r="WRP177" s="31"/>
      <c r="WRQ177" s="31"/>
      <c r="WRR177" s="31"/>
      <c r="WRS177" s="31"/>
      <c r="WRT177" s="31"/>
      <c r="WRU177" s="31"/>
      <c r="WRV177" s="31"/>
      <c r="WRW177" s="31"/>
      <c r="WRX177" s="31"/>
      <c r="WRY177" s="31"/>
      <c r="WRZ177" s="31"/>
      <c r="WSA177" s="31"/>
      <c r="WSB177" s="31"/>
      <c r="WSC177" s="31"/>
      <c r="WSD177" s="31"/>
      <c r="WSE177" s="31"/>
      <c r="WSF177" s="31"/>
      <c r="WSG177" s="31"/>
      <c r="WSH177" s="31"/>
      <c r="WSI177" s="31"/>
      <c r="WSJ177" s="31"/>
      <c r="WSK177" s="31"/>
      <c r="WSL177" s="31"/>
      <c r="WSM177" s="31"/>
      <c r="WSN177" s="31"/>
      <c r="WSO177" s="31"/>
      <c r="WSP177" s="31"/>
      <c r="WSQ177" s="31"/>
      <c r="WSR177" s="31"/>
      <c r="WSS177" s="31"/>
      <c r="WST177" s="31"/>
      <c r="WSU177" s="31"/>
      <c r="WSV177" s="31"/>
      <c r="WSW177" s="31"/>
      <c r="WSX177" s="31"/>
      <c r="WSY177" s="31"/>
      <c r="WSZ177" s="31"/>
      <c r="WTA177" s="31"/>
      <c r="WTB177" s="31"/>
      <c r="WTC177" s="31"/>
      <c r="WTD177" s="31"/>
      <c r="WTE177" s="31"/>
      <c r="WTF177" s="31"/>
      <c r="WTG177" s="31"/>
      <c r="WTH177" s="31"/>
      <c r="WTI177" s="31"/>
      <c r="WTJ177" s="31"/>
      <c r="WTK177" s="31"/>
      <c r="WTL177" s="31"/>
      <c r="WTM177" s="31"/>
      <c r="WTN177" s="31"/>
      <c r="WTO177" s="31"/>
      <c r="WTP177" s="31"/>
      <c r="WTQ177" s="31"/>
      <c r="WTR177" s="31"/>
      <c r="WTS177" s="31"/>
      <c r="WTT177" s="31"/>
      <c r="WTU177" s="31"/>
      <c r="WTV177" s="31"/>
      <c r="WTW177" s="31"/>
      <c r="WTX177" s="31"/>
      <c r="WTY177" s="31"/>
      <c r="WTZ177" s="31"/>
      <c r="WUA177" s="31"/>
      <c r="WUB177" s="31"/>
      <c r="WUC177" s="31"/>
      <c r="WUD177" s="31"/>
      <c r="WUE177" s="31"/>
      <c r="WUF177" s="31"/>
      <c r="WUG177" s="31"/>
      <c r="WUH177" s="31"/>
      <c r="WUI177" s="31"/>
      <c r="WUJ177" s="31"/>
      <c r="WUK177" s="31"/>
      <c r="WUL177" s="31"/>
      <c r="WUM177" s="31"/>
      <c r="WUN177" s="31"/>
      <c r="WUO177" s="31"/>
      <c r="WUP177" s="31"/>
      <c r="WUQ177" s="31"/>
      <c r="WUR177" s="31"/>
      <c r="WUS177" s="31"/>
      <c r="WUT177" s="31"/>
      <c r="WUU177" s="31"/>
      <c r="WUV177" s="31"/>
      <c r="WUW177" s="31"/>
      <c r="WUX177" s="31"/>
      <c r="WUY177" s="31"/>
      <c r="WUZ177" s="31"/>
      <c r="WVA177" s="31"/>
      <c r="WVB177" s="31"/>
      <c r="WVC177" s="31"/>
      <c r="WVD177" s="31"/>
      <c r="WVE177" s="31"/>
      <c r="WVF177" s="31"/>
      <c r="WVG177" s="31"/>
      <c r="WVH177" s="31"/>
      <c r="WVI177" s="31"/>
      <c r="WVJ177" s="31"/>
      <c r="WVK177" s="31"/>
      <c r="WVL177" s="31"/>
      <c r="WVM177" s="31"/>
      <c r="WVN177" s="31"/>
      <c r="WVO177" s="31"/>
      <c r="WVP177" s="31"/>
      <c r="WVQ177" s="31"/>
      <c r="WVR177" s="31"/>
      <c r="WVS177" s="31"/>
      <c r="WVT177" s="31"/>
      <c r="WVU177" s="31"/>
      <c r="WVV177" s="31"/>
      <c r="WVW177" s="31"/>
      <c r="WVX177" s="31"/>
      <c r="WVY177" s="31"/>
      <c r="WVZ177" s="31"/>
      <c r="WWA177" s="31"/>
      <c r="WWB177" s="31"/>
      <c r="WWC177" s="31"/>
      <c r="WWD177" s="31"/>
      <c r="WWE177" s="31"/>
      <c r="WWF177" s="31"/>
      <c r="WWG177" s="31"/>
      <c r="WWH177" s="31"/>
      <c r="WWI177" s="31"/>
      <c r="WWJ177" s="31"/>
      <c r="WWK177" s="31"/>
      <c r="WWL177" s="31"/>
      <c r="WWM177" s="31"/>
      <c r="WWN177" s="31"/>
      <c r="WWO177" s="31"/>
      <c r="WWP177" s="31"/>
      <c r="WWQ177" s="31"/>
      <c r="WWR177" s="31"/>
      <c r="WWS177" s="31"/>
      <c r="WWT177" s="31"/>
      <c r="WWU177" s="31"/>
      <c r="WWV177" s="31"/>
      <c r="WWW177" s="31"/>
      <c r="WWX177" s="31"/>
      <c r="WWY177" s="31"/>
      <c r="WWZ177" s="31"/>
      <c r="WXA177" s="31"/>
      <c r="WXB177" s="31"/>
      <c r="WXC177" s="31"/>
      <c r="WXD177" s="31"/>
      <c r="WXE177" s="31"/>
      <c r="WXF177" s="31"/>
      <c r="WXG177" s="31"/>
      <c r="WXH177" s="31"/>
      <c r="WXI177" s="31"/>
      <c r="WXJ177" s="31"/>
      <c r="WXK177" s="31"/>
      <c r="WXL177" s="31"/>
      <c r="WXM177" s="31"/>
      <c r="WXN177" s="31"/>
      <c r="WXO177" s="31"/>
      <c r="WXP177" s="31"/>
      <c r="WXQ177" s="31"/>
      <c r="WXR177" s="31"/>
      <c r="WXS177" s="31"/>
      <c r="WXT177" s="31"/>
      <c r="WXU177" s="31"/>
      <c r="WXV177" s="31"/>
      <c r="WXW177" s="31"/>
      <c r="WXX177" s="31"/>
      <c r="WXY177" s="31"/>
      <c r="WXZ177" s="31"/>
      <c r="WYA177" s="31"/>
      <c r="WYB177" s="31"/>
      <c r="WYC177" s="31"/>
      <c r="WYD177" s="31"/>
      <c r="WYE177" s="31"/>
      <c r="WYF177" s="31"/>
      <c r="WYG177" s="31"/>
      <c r="WYH177" s="31"/>
      <c r="WYI177" s="31"/>
      <c r="WYJ177" s="31"/>
      <c r="WYK177" s="31"/>
      <c r="WYL177" s="31"/>
      <c r="WYM177" s="31"/>
      <c r="WYN177" s="31"/>
      <c r="WYO177" s="31"/>
      <c r="WYP177" s="31"/>
      <c r="WYQ177" s="31"/>
      <c r="WYR177" s="31"/>
      <c r="WYS177" s="31"/>
      <c r="WYT177" s="31"/>
      <c r="WYU177" s="31"/>
      <c r="WYV177" s="31"/>
      <c r="WYW177" s="31"/>
      <c r="WYX177" s="31"/>
      <c r="WYY177" s="31"/>
      <c r="WYZ177" s="31"/>
      <c r="WZA177" s="31"/>
      <c r="WZB177" s="31"/>
      <c r="WZC177" s="31"/>
      <c r="WZD177" s="31"/>
      <c r="WZE177" s="31"/>
      <c r="WZF177" s="31"/>
      <c r="WZG177" s="31"/>
      <c r="WZH177" s="31"/>
      <c r="WZI177" s="31"/>
      <c r="WZJ177" s="31"/>
      <c r="WZK177" s="31"/>
      <c r="WZL177" s="31"/>
      <c r="WZM177" s="31"/>
      <c r="WZN177" s="31"/>
      <c r="WZO177" s="31"/>
      <c r="WZP177" s="31"/>
      <c r="WZQ177" s="31"/>
      <c r="WZR177" s="31"/>
      <c r="WZS177" s="31"/>
      <c r="WZT177" s="31"/>
      <c r="WZU177" s="31"/>
      <c r="WZV177" s="31"/>
      <c r="WZW177" s="31"/>
      <c r="WZX177" s="31"/>
      <c r="WZY177" s="31"/>
      <c r="WZZ177" s="31"/>
      <c r="XAA177" s="31"/>
      <c r="XAB177" s="31"/>
      <c r="XAC177" s="31"/>
      <c r="XAD177" s="31"/>
      <c r="XAE177" s="31"/>
      <c r="XAF177" s="31"/>
      <c r="XAG177" s="31"/>
      <c r="XAH177" s="31"/>
      <c r="XAI177" s="31"/>
      <c r="XAJ177" s="31"/>
      <c r="XAK177" s="31"/>
      <c r="XAL177" s="31"/>
      <c r="XAM177" s="31"/>
      <c r="XAN177" s="31"/>
      <c r="XAO177" s="31"/>
      <c r="XAP177" s="31"/>
      <c r="XAQ177" s="31"/>
      <c r="XAR177" s="31"/>
      <c r="XAS177" s="31"/>
      <c r="XAT177" s="31"/>
      <c r="XAU177" s="31"/>
      <c r="XAV177" s="31"/>
      <c r="XAW177" s="31"/>
      <c r="XAX177" s="31"/>
      <c r="XAY177" s="31"/>
      <c r="XAZ177" s="31"/>
      <c r="XBA177" s="31"/>
      <c r="XBB177" s="31"/>
      <c r="XBC177" s="31"/>
      <c r="XBD177" s="31"/>
      <c r="XBE177" s="31"/>
      <c r="XBF177" s="31"/>
      <c r="XBG177" s="31"/>
      <c r="XBH177" s="31"/>
      <c r="XBI177" s="31"/>
      <c r="XBJ177" s="31"/>
      <c r="XBK177" s="31"/>
      <c r="XBL177" s="31"/>
      <c r="XBM177" s="31"/>
      <c r="XBN177" s="31"/>
      <c r="XBO177" s="31"/>
      <c r="XBP177" s="31"/>
      <c r="XBQ177" s="31"/>
      <c r="XBR177" s="31"/>
      <c r="XBS177" s="31"/>
      <c r="XBT177" s="31"/>
      <c r="XBU177" s="31"/>
      <c r="XBV177" s="31"/>
      <c r="XBW177" s="31"/>
      <c r="XBX177" s="31"/>
      <c r="XBY177" s="31"/>
      <c r="XBZ177" s="31"/>
      <c r="XCA177" s="31"/>
      <c r="XCB177" s="31"/>
      <c r="XCC177" s="31"/>
      <c r="XCD177" s="31"/>
      <c r="XCE177" s="31"/>
      <c r="XCF177" s="31"/>
      <c r="XCG177" s="31"/>
      <c r="XCH177" s="31"/>
      <c r="XCI177" s="31"/>
      <c r="XCJ177" s="31"/>
      <c r="XCK177" s="31"/>
      <c r="XCL177" s="31"/>
      <c r="XCM177" s="31"/>
      <c r="XCN177" s="31"/>
      <c r="XCO177" s="31"/>
      <c r="XCP177" s="31"/>
      <c r="XCQ177" s="31"/>
      <c r="XCR177" s="31"/>
      <c r="XCS177" s="31"/>
      <c r="XCT177" s="31"/>
      <c r="XCU177" s="31"/>
      <c r="XCV177" s="31"/>
      <c r="XCW177" s="31"/>
      <c r="XCX177" s="31"/>
      <c r="XCY177" s="31"/>
      <c r="XCZ177" s="31"/>
      <c r="XDA177" s="31"/>
      <c r="XDB177" s="31"/>
      <c r="XDC177" s="31"/>
      <c r="XDD177" s="31"/>
      <c r="XDE177" s="31"/>
      <c r="XDF177" s="31"/>
      <c r="XDG177" s="31"/>
      <c r="XDH177" s="31"/>
      <c r="XDI177" s="31"/>
      <c r="XDJ177" s="31"/>
      <c r="XDK177" s="31"/>
      <c r="XDL177" s="31"/>
      <c r="XDM177" s="31"/>
      <c r="XDN177" s="31"/>
      <c r="XDO177" s="31"/>
      <c r="XDP177" s="31"/>
      <c r="XDQ177" s="31"/>
      <c r="XDR177" s="31"/>
      <c r="XDS177" s="31"/>
      <c r="XDT177" s="31"/>
      <c r="XDU177" s="31"/>
      <c r="XDV177" s="31"/>
      <c r="XDW177" s="31"/>
      <c r="XDX177" s="31"/>
      <c r="XDY177" s="31"/>
      <c r="XDZ177" s="31"/>
      <c r="XEA177" s="31"/>
      <c r="XEB177" s="31"/>
      <c r="XEC177" s="31"/>
      <c r="XED177" s="31"/>
      <c r="XEE177" s="31"/>
      <c r="XEF177" s="31"/>
      <c r="XEG177" s="31"/>
      <c r="XEH177" s="31"/>
      <c r="XEI177" s="31"/>
      <c r="XEJ177" s="31"/>
      <c r="XEK177" s="31"/>
      <c r="XEL177" s="31"/>
      <c r="XEM177" s="31"/>
      <c r="XEN177" s="31"/>
      <c r="XEO177" s="31"/>
      <c r="XEP177" s="31"/>
      <c r="XEQ177" s="31"/>
      <c r="XER177" s="31"/>
      <c r="XES177" s="31"/>
      <c r="XET177" s="31"/>
      <c r="XEU177" s="31"/>
      <c r="XEV177" s="31"/>
      <c r="XEW177" s="31"/>
      <c r="XEX177" s="31"/>
      <c r="XEY177" s="31"/>
      <c r="XEZ177" s="31"/>
      <c r="XFA177" s="31"/>
      <c r="XFB177" s="31"/>
      <c r="XFC177" s="31"/>
      <c r="XFD177" s="18"/>
    </row>
    <row r="178" spans="1:67 15952:16384" s="99" customFormat="1" ht="13.9" customHeight="1" x14ac:dyDescent="0.25">
      <c r="A178" s="164" t="s">
        <v>37</v>
      </c>
      <c r="B178" s="164"/>
      <c r="C178" s="164"/>
      <c r="D178" s="164"/>
      <c r="E178" s="102">
        <f t="shared" ref="E178:P178" si="74">SUM(E169:E177)</f>
        <v>26.110000000000003</v>
      </c>
      <c r="F178" s="102">
        <f t="shared" si="74"/>
        <v>23.209904761904763</v>
      </c>
      <c r="G178" s="102">
        <f t="shared" si="74"/>
        <v>146.96876190476189</v>
      </c>
      <c r="H178" s="102">
        <f t="shared" si="74"/>
        <v>855.74</v>
      </c>
      <c r="I178" s="102">
        <f t="shared" si="74"/>
        <v>238.32999999999998</v>
      </c>
      <c r="J178" s="102">
        <f t="shared" si="74"/>
        <v>0.22466666666666671</v>
      </c>
      <c r="K178" s="102">
        <f t="shared" si="74"/>
        <v>0.19304761904761905</v>
      </c>
      <c r="L178" s="102">
        <f t="shared" si="74"/>
        <v>34.833333333333329</v>
      </c>
      <c r="M178" s="102">
        <f t="shared" si="74"/>
        <v>107.91366666666666</v>
      </c>
      <c r="N178" s="102">
        <f t="shared" si="74"/>
        <v>93.452333333333328</v>
      </c>
      <c r="O178" s="102">
        <f t="shared" si="74"/>
        <v>264.93900000000002</v>
      </c>
      <c r="P178" s="102">
        <f t="shared" si="74"/>
        <v>8.7317619047619051</v>
      </c>
      <c r="WON178" s="31"/>
      <c r="WOO178" s="31"/>
      <c r="WOP178" s="31"/>
      <c r="WOQ178" s="31"/>
      <c r="WOR178" s="31"/>
      <c r="WOS178" s="31"/>
      <c r="WOT178" s="31"/>
      <c r="WOU178" s="31"/>
      <c r="WOV178" s="31"/>
      <c r="WOW178" s="31"/>
      <c r="WOX178" s="31"/>
      <c r="WOY178" s="31"/>
      <c r="WOZ178" s="31"/>
      <c r="WPA178" s="31"/>
      <c r="WPB178" s="31"/>
      <c r="WPC178" s="31"/>
      <c r="WPD178" s="31"/>
      <c r="WPE178" s="31"/>
      <c r="WPF178" s="31"/>
      <c r="WPG178" s="31"/>
      <c r="WPH178" s="31"/>
      <c r="WPI178" s="31"/>
      <c r="WPJ178" s="31"/>
      <c r="WPK178" s="31"/>
      <c r="WPL178" s="31"/>
      <c r="WPM178" s="31"/>
      <c r="WPN178" s="31"/>
      <c r="WPO178" s="31"/>
      <c r="WPP178" s="31"/>
      <c r="WPQ178" s="31"/>
      <c r="WPR178" s="31"/>
      <c r="WPS178" s="31"/>
      <c r="WPT178" s="31"/>
      <c r="WPU178" s="31"/>
      <c r="WPV178" s="31"/>
      <c r="WPW178" s="31"/>
      <c r="WPX178" s="31"/>
      <c r="WPY178" s="31"/>
      <c r="WPZ178" s="31"/>
      <c r="WQA178" s="31"/>
      <c r="WQB178" s="31"/>
      <c r="WQC178" s="31"/>
      <c r="WQD178" s="31"/>
      <c r="WQE178" s="31"/>
      <c r="WQF178" s="31"/>
      <c r="WQG178" s="31"/>
      <c r="WQH178" s="31"/>
      <c r="WQI178" s="31"/>
      <c r="WQJ178" s="31"/>
      <c r="WQK178" s="31"/>
      <c r="WQL178" s="31"/>
      <c r="WQM178" s="31"/>
      <c r="WQN178" s="31"/>
      <c r="WQO178" s="31"/>
      <c r="WQP178" s="31"/>
      <c r="WQQ178" s="31"/>
      <c r="WQR178" s="31"/>
      <c r="WQS178" s="31"/>
      <c r="WQT178" s="31"/>
      <c r="WQU178" s="31"/>
      <c r="WQV178" s="31"/>
      <c r="WQW178" s="31"/>
      <c r="WQX178" s="31"/>
      <c r="WQY178" s="31"/>
      <c r="WQZ178" s="31"/>
      <c r="WRA178" s="31"/>
      <c r="WRB178" s="31"/>
      <c r="WRC178" s="31"/>
      <c r="WRD178" s="31"/>
      <c r="WRE178" s="31"/>
      <c r="WRF178" s="31"/>
      <c r="WRG178" s="31"/>
      <c r="WRH178" s="31"/>
      <c r="WRI178" s="31"/>
      <c r="WRJ178" s="31"/>
      <c r="WRK178" s="31"/>
      <c r="WRL178" s="31"/>
      <c r="WRM178" s="31"/>
      <c r="WRN178" s="31"/>
      <c r="WRO178" s="31"/>
      <c r="WRP178" s="31"/>
      <c r="WRQ178" s="31"/>
      <c r="WRR178" s="31"/>
      <c r="WRS178" s="31"/>
      <c r="WRT178" s="31"/>
      <c r="WRU178" s="31"/>
      <c r="WRV178" s="31"/>
      <c r="WRW178" s="31"/>
      <c r="WRX178" s="31"/>
      <c r="WRY178" s="31"/>
      <c r="WRZ178" s="31"/>
      <c r="WSA178" s="31"/>
      <c r="WSB178" s="31"/>
      <c r="WSC178" s="31"/>
      <c r="WSD178" s="31"/>
      <c r="WSE178" s="31"/>
      <c r="WSF178" s="31"/>
      <c r="WSG178" s="31"/>
      <c r="WSH178" s="31"/>
      <c r="WSI178" s="31"/>
      <c r="WSJ178" s="31"/>
      <c r="WSK178" s="31"/>
      <c r="WSL178" s="31"/>
      <c r="WSM178" s="31"/>
      <c r="WSN178" s="31"/>
      <c r="WSO178" s="31"/>
      <c r="WSP178" s="31"/>
      <c r="WSQ178" s="31"/>
      <c r="WSR178" s="31"/>
      <c r="WSS178" s="31"/>
      <c r="WST178" s="31"/>
      <c r="WSU178" s="31"/>
      <c r="WSV178" s="31"/>
      <c r="WSW178" s="31"/>
      <c r="WSX178" s="31"/>
      <c r="WSY178" s="31"/>
      <c r="WSZ178" s="31"/>
      <c r="WTA178" s="31"/>
      <c r="WTB178" s="31"/>
      <c r="WTC178" s="31"/>
      <c r="WTD178" s="31"/>
      <c r="WTE178" s="31"/>
      <c r="WTF178" s="31"/>
      <c r="WTG178" s="31"/>
      <c r="WTH178" s="31"/>
      <c r="WTI178" s="31"/>
      <c r="WTJ178" s="31"/>
      <c r="WTK178" s="31"/>
      <c r="WTL178" s="31"/>
      <c r="WTM178" s="31"/>
      <c r="WTN178" s="31"/>
      <c r="WTO178" s="31"/>
      <c r="WTP178" s="31"/>
      <c r="WTQ178" s="31"/>
      <c r="WTR178" s="31"/>
      <c r="WTS178" s="31"/>
      <c r="WTT178" s="31"/>
      <c r="WTU178" s="31"/>
      <c r="WTV178" s="31"/>
      <c r="WTW178" s="31"/>
      <c r="WTX178" s="31"/>
      <c r="WTY178" s="31"/>
      <c r="WTZ178" s="31"/>
      <c r="WUA178" s="31"/>
      <c r="WUB178" s="31"/>
      <c r="WUC178" s="31"/>
      <c r="WUD178" s="31"/>
      <c r="WUE178" s="31"/>
      <c r="WUF178" s="31"/>
      <c r="WUG178" s="31"/>
      <c r="WUH178" s="31"/>
      <c r="WUI178" s="31"/>
      <c r="WUJ178" s="31"/>
      <c r="WUK178" s="31"/>
      <c r="WUL178" s="31"/>
      <c r="WUM178" s="31"/>
      <c r="WUN178" s="31"/>
      <c r="WUO178" s="31"/>
      <c r="WUP178" s="31"/>
      <c r="WUQ178" s="31"/>
      <c r="WUR178" s="31"/>
      <c r="WUS178" s="31"/>
      <c r="WUT178" s="31"/>
      <c r="WUU178" s="31"/>
      <c r="WUV178" s="31"/>
      <c r="WUW178" s="31"/>
      <c r="WUX178" s="31"/>
      <c r="WUY178" s="31"/>
      <c r="WUZ178" s="31"/>
      <c r="WVA178" s="31"/>
      <c r="WVB178" s="31"/>
      <c r="WVC178" s="31"/>
      <c r="WVD178" s="31"/>
      <c r="WVE178" s="31"/>
      <c r="WVF178" s="31"/>
      <c r="WVG178" s="31"/>
      <c r="WVH178" s="31"/>
      <c r="WVI178" s="31"/>
      <c r="WVJ178" s="31"/>
      <c r="WVK178" s="31"/>
      <c r="WVL178" s="31"/>
      <c r="WVM178" s="31"/>
      <c r="WVN178" s="31"/>
      <c r="WVO178" s="31"/>
      <c r="WVP178" s="31"/>
      <c r="WVQ178" s="31"/>
      <c r="WVR178" s="31"/>
      <c r="WVS178" s="31"/>
      <c r="WVT178" s="31"/>
      <c r="WVU178" s="31"/>
      <c r="WVV178" s="31"/>
      <c r="WVW178" s="31"/>
      <c r="WVX178" s="31"/>
      <c r="WVY178" s="31"/>
      <c r="WVZ178" s="31"/>
      <c r="WWA178" s="31"/>
      <c r="WWB178" s="31"/>
      <c r="WWC178" s="31"/>
      <c r="WWD178" s="31"/>
      <c r="WWE178" s="31"/>
      <c r="WWF178" s="31"/>
      <c r="WWG178" s="31"/>
      <c r="WWH178" s="31"/>
      <c r="WWI178" s="31"/>
      <c r="WWJ178" s="31"/>
      <c r="WWK178" s="31"/>
      <c r="WWL178" s="31"/>
      <c r="WWM178" s="31"/>
      <c r="WWN178" s="31"/>
      <c r="WWO178" s="31"/>
      <c r="WWP178" s="31"/>
      <c r="WWQ178" s="31"/>
      <c r="WWR178" s="31"/>
      <c r="WWS178" s="31"/>
      <c r="WWT178" s="31"/>
      <c r="WWU178" s="31"/>
      <c r="WWV178" s="31"/>
      <c r="WWW178" s="31"/>
      <c r="WWX178" s="31"/>
      <c r="WWY178" s="31"/>
      <c r="WWZ178" s="31"/>
      <c r="WXA178" s="31"/>
      <c r="WXB178" s="31"/>
      <c r="WXC178" s="31"/>
      <c r="WXD178" s="31"/>
      <c r="WXE178" s="31"/>
      <c r="WXF178" s="31"/>
      <c r="WXG178" s="31"/>
      <c r="WXH178" s="31"/>
      <c r="WXI178" s="31"/>
      <c r="WXJ178" s="31"/>
      <c r="WXK178" s="31"/>
      <c r="WXL178" s="31"/>
      <c r="WXM178" s="31"/>
      <c r="WXN178" s="31"/>
      <c r="WXO178" s="31"/>
      <c r="WXP178" s="31"/>
      <c r="WXQ178" s="31"/>
      <c r="WXR178" s="31"/>
      <c r="WXS178" s="31"/>
      <c r="WXT178" s="31"/>
      <c r="WXU178" s="31"/>
      <c r="WXV178" s="31"/>
      <c r="WXW178" s="31"/>
      <c r="WXX178" s="31"/>
      <c r="WXY178" s="31"/>
      <c r="WXZ178" s="31"/>
      <c r="WYA178" s="31"/>
      <c r="WYB178" s="31"/>
      <c r="WYC178" s="31"/>
      <c r="WYD178" s="31"/>
      <c r="WYE178" s="31"/>
      <c r="WYF178" s="31"/>
      <c r="WYG178" s="31"/>
      <c r="WYH178" s="31"/>
      <c r="WYI178" s="31"/>
      <c r="WYJ178" s="31"/>
      <c r="WYK178" s="31"/>
      <c r="WYL178" s="31"/>
      <c r="WYM178" s="31"/>
      <c r="WYN178" s="31"/>
      <c r="WYO178" s="31"/>
      <c r="WYP178" s="31"/>
      <c r="WYQ178" s="31"/>
      <c r="WYR178" s="31"/>
      <c r="WYS178" s="31"/>
      <c r="WYT178" s="31"/>
      <c r="WYU178" s="31"/>
      <c r="WYV178" s="31"/>
      <c r="WYW178" s="31"/>
      <c r="WYX178" s="31"/>
      <c r="WYY178" s="31"/>
      <c r="WYZ178" s="31"/>
      <c r="WZA178" s="31"/>
      <c r="WZB178" s="31"/>
      <c r="WZC178" s="31"/>
      <c r="WZD178" s="31"/>
      <c r="WZE178" s="31"/>
      <c r="WZF178" s="31"/>
      <c r="WZG178" s="31"/>
      <c r="WZH178" s="31"/>
      <c r="WZI178" s="31"/>
      <c r="WZJ178" s="31"/>
      <c r="WZK178" s="31"/>
      <c r="WZL178" s="31"/>
      <c r="WZM178" s="31"/>
      <c r="WZN178" s="31"/>
      <c r="WZO178" s="31"/>
      <c r="WZP178" s="31"/>
      <c r="WZQ178" s="31"/>
      <c r="WZR178" s="31"/>
      <c r="WZS178" s="31"/>
      <c r="WZT178" s="31"/>
      <c r="WZU178" s="31"/>
      <c r="WZV178" s="31"/>
      <c r="WZW178" s="31"/>
      <c r="WZX178" s="31"/>
      <c r="WZY178" s="31"/>
      <c r="WZZ178" s="31"/>
      <c r="XAA178" s="31"/>
      <c r="XAB178" s="31"/>
      <c r="XAC178" s="31"/>
      <c r="XAD178" s="31"/>
      <c r="XAE178" s="31"/>
      <c r="XAF178" s="31"/>
      <c r="XAG178" s="31"/>
      <c r="XAH178" s="31"/>
      <c r="XAI178" s="31"/>
      <c r="XAJ178" s="31"/>
      <c r="XAK178" s="31"/>
      <c r="XAL178" s="31"/>
      <c r="XAM178" s="31"/>
      <c r="XAN178" s="31"/>
      <c r="XAO178" s="31"/>
      <c r="XAP178" s="31"/>
      <c r="XAQ178" s="31"/>
      <c r="XAR178" s="31"/>
      <c r="XAS178" s="31"/>
      <c r="XAT178" s="31"/>
      <c r="XAU178" s="31"/>
      <c r="XAV178" s="31"/>
      <c r="XAW178" s="31"/>
      <c r="XAX178" s="31"/>
      <c r="XAY178" s="31"/>
      <c r="XAZ178" s="31"/>
      <c r="XBA178" s="31"/>
      <c r="XBB178" s="31"/>
      <c r="XBC178" s="31"/>
      <c r="XBD178" s="31"/>
      <c r="XBE178" s="31"/>
      <c r="XBF178" s="31"/>
      <c r="XBG178" s="31"/>
      <c r="XBH178" s="31"/>
      <c r="XBI178" s="31"/>
      <c r="XBJ178" s="31"/>
      <c r="XBK178" s="31"/>
      <c r="XBL178" s="31"/>
      <c r="XBM178" s="31"/>
      <c r="XBN178" s="31"/>
      <c r="XBO178" s="31"/>
      <c r="XBP178" s="31"/>
      <c r="XBQ178" s="31"/>
      <c r="XBR178" s="31"/>
      <c r="XBS178" s="31"/>
      <c r="XBT178" s="31"/>
      <c r="XBU178" s="31"/>
      <c r="XBV178" s="31"/>
      <c r="XBW178" s="31"/>
      <c r="XBX178" s="31"/>
      <c r="XBY178" s="31"/>
      <c r="XBZ178" s="31"/>
      <c r="XCA178" s="31"/>
      <c r="XCB178" s="31"/>
      <c r="XCC178" s="31"/>
      <c r="XCD178" s="31"/>
      <c r="XCE178" s="31"/>
      <c r="XCF178" s="31"/>
      <c r="XCG178" s="31"/>
      <c r="XCH178" s="31"/>
      <c r="XCI178" s="31"/>
      <c r="XCJ178" s="31"/>
      <c r="XCK178" s="31"/>
      <c r="XCL178" s="31"/>
      <c r="XCM178" s="31"/>
      <c r="XCN178" s="31"/>
      <c r="XCO178" s="31"/>
      <c r="XCP178" s="31"/>
      <c r="XCQ178" s="31"/>
      <c r="XCR178" s="31"/>
      <c r="XCS178" s="31"/>
      <c r="XCT178" s="31"/>
      <c r="XCU178" s="31"/>
      <c r="XCV178" s="31"/>
      <c r="XCW178" s="31"/>
      <c r="XCX178" s="31"/>
      <c r="XCY178" s="31"/>
      <c r="XCZ178" s="31"/>
      <c r="XDA178" s="31"/>
      <c r="XDB178" s="31"/>
      <c r="XDC178" s="31"/>
      <c r="XDD178" s="31"/>
      <c r="XDE178" s="31"/>
      <c r="XDF178" s="31"/>
      <c r="XDG178" s="31"/>
      <c r="XDH178" s="31"/>
      <c r="XDI178" s="31"/>
      <c r="XDJ178" s="31"/>
      <c r="XDK178" s="31"/>
      <c r="XDL178" s="31"/>
      <c r="XDM178" s="31"/>
      <c r="XDN178" s="31"/>
      <c r="XDO178" s="31"/>
      <c r="XDP178" s="31"/>
      <c r="XDQ178" s="31"/>
      <c r="XDR178" s="31"/>
      <c r="XDS178" s="31"/>
      <c r="XDT178" s="31"/>
      <c r="XDU178" s="31"/>
      <c r="XDV178" s="31"/>
      <c r="XDW178" s="31"/>
      <c r="XDX178" s="31"/>
      <c r="XDY178" s="31"/>
      <c r="XDZ178" s="31"/>
      <c r="XEA178" s="31"/>
      <c r="XEB178" s="31"/>
      <c r="XEC178" s="31"/>
      <c r="XED178" s="31"/>
      <c r="XEE178" s="31"/>
      <c r="XEF178" s="31"/>
      <c r="XEG178" s="31"/>
      <c r="XEH178" s="31"/>
      <c r="XEI178" s="31"/>
      <c r="XEJ178" s="31"/>
      <c r="XEK178" s="31"/>
      <c r="XEL178" s="31"/>
      <c r="XEM178" s="31"/>
      <c r="XEN178" s="31"/>
      <c r="XEO178" s="31"/>
      <c r="XEP178" s="31"/>
      <c r="XEQ178" s="31"/>
      <c r="XER178" s="31"/>
      <c r="XES178" s="31"/>
      <c r="XET178" s="31"/>
      <c r="XEU178" s="31"/>
      <c r="XEV178" s="31"/>
      <c r="XEW178" s="31"/>
      <c r="XEX178" s="31"/>
      <c r="XEY178" s="31"/>
      <c r="XEZ178" s="31"/>
      <c r="XFA178" s="31"/>
      <c r="XFB178" s="31"/>
      <c r="XFC178" s="31"/>
      <c r="XFD178" s="18"/>
    </row>
    <row r="179" spans="1:67 15952:16384" ht="15" customHeight="1" x14ac:dyDescent="0.25">
      <c r="A179" s="169" t="s">
        <v>38</v>
      </c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</row>
    <row r="180" spans="1:67 15952:16384" x14ac:dyDescent="0.25">
      <c r="A180" s="169"/>
      <c r="B180" s="36" t="s">
        <v>155</v>
      </c>
      <c r="C180" s="27" t="s">
        <v>156</v>
      </c>
      <c r="D180" s="36">
        <v>100</v>
      </c>
      <c r="E180" s="43">
        <v>1.38</v>
      </c>
      <c r="F180" s="43">
        <v>4.5</v>
      </c>
      <c r="G180" s="103">
        <v>7.67</v>
      </c>
      <c r="H180" s="43">
        <v>76</v>
      </c>
      <c r="I180" s="43">
        <v>1.1299999999999999</v>
      </c>
      <c r="J180" s="43">
        <v>0.02</v>
      </c>
      <c r="K180" s="43">
        <v>0.03</v>
      </c>
      <c r="L180" s="43">
        <v>3.8</v>
      </c>
      <c r="M180" s="43">
        <v>32</v>
      </c>
      <c r="N180" s="43">
        <v>18</v>
      </c>
      <c r="O180" s="43">
        <v>36</v>
      </c>
      <c r="P180" s="43">
        <v>1.17</v>
      </c>
      <c r="BD180" s="43"/>
      <c r="BE180" s="43">
        <v>3</v>
      </c>
      <c r="BF180" s="43">
        <v>5.08</v>
      </c>
      <c r="BG180" s="43">
        <v>51.42</v>
      </c>
      <c r="BH180" s="43"/>
      <c r="BI180" s="43">
        <v>1.2E-2</v>
      </c>
      <c r="BJ180" s="43">
        <v>1.7999999999999999E-2</v>
      </c>
      <c r="BK180" s="43">
        <v>11.89</v>
      </c>
      <c r="BL180" s="43">
        <v>31.52</v>
      </c>
      <c r="BM180" s="43">
        <v>9.91</v>
      </c>
      <c r="BN180" s="43">
        <v>20.37</v>
      </c>
      <c r="BO180" s="43">
        <v>0.4</v>
      </c>
    </row>
    <row r="181" spans="1:67 15952:16384" s="54" customFormat="1" x14ac:dyDescent="0.25">
      <c r="A181" s="169"/>
      <c r="B181" s="36" t="s">
        <v>41</v>
      </c>
      <c r="C181" s="42" t="s">
        <v>42</v>
      </c>
      <c r="D181" s="36">
        <v>250</v>
      </c>
      <c r="E181" s="43">
        <v>3.56</v>
      </c>
      <c r="F181" s="43">
        <f>BE181*250/200</f>
        <v>4.5875000000000004</v>
      </c>
      <c r="G181" s="43">
        <f>BF181*250/200</f>
        <v>18.787500000000001</v>
      </c>
      <c r="H181" s="36">
        <f>BG181*250/200</f>
        <v>143.75</v>
      </c>
      <c r="I181" s="36">
        <v>21.05</v>
      </c>
      <c r="J181" s="36">
        <v>0.01</v>
      </c>
      <c r="K181" s="43">
        <v>7.4999999999999997E-2</v>
      </c>
      <c r="L181" s="36">
        <f>BK181*250/200</f>
        <v>5.75</v>
      </c>
      <c r="M181" s="36">
        <f>BL181*250/200</f>
        <v>33.4</v>
      </c>
      <c r="N181" s="36">
        <f>BM181*250/200</f>
        <v>25.35</v>
      </c>
      <c r="O181" s="43">
        <f>BN181*250/200</f>
        <v>72.224999999999994</v>
      </c>
      <c r="P181" s="43">
        <f>BO181*250/200</f>
        <v>1.175</v>
      </c>
      <c r="BD181" s="36"/>
      <c r="BE181" s="36">
        <v>3.67</v>
      </c>
      <c r="BF181" s="36">
        <v>15.03</v>
      </c>
      <c r="BG181" s="36">
        <v>115</v>
      </c>
      <c r="BH181" s="36"/>
      <c r="BI181" s="36">
        <v>0.08</v>
      </c>
      <c r="BJ181" s="36">
        <v>0.06</v>
      </c>
      <c r="BK181" s="36">
        <v>4.5999999999999996</v>
      </c>
      <c r="BL181" s="36">
        <v>26.72</v>
      </c>
      <c r="BM181" s="36">
        <v>20.28</v>
      </c>
      <c r="BN181" s="36">
        <v>57.78</v>
      </c>
      <c r="BO181" s="36">
        <v>0.94</v>
      </c>
      <c r="WXD181" s="55"/>
      <c r="WXE181" s="55"/>
      <c r="WXF181" s="55"/>
      <c r="WXG181" s="55"/>
      <c r="WXH181" s="55"/>
      <c r="WXI181" s="55"/>
      <c r="WXJ181" s="55"/>
      <c r="WXK181" s="55"/>
      <c r="WXL181" s="55"/>
      <c r="WXM181" s="55"/>
      <c r="WXN181" s="55"/>
      <c r="WXO181" s="55"/>
      <c r="WXP181" s="55"/>
      <c r="WXQ181" s="55"/>
      <c r="WXR181" s="55"/>
      <c r="WXS181" s="55"/>
      <c r="WXT181" s="55"/>
      <c r="WXU181" s="55"/>
      <c r="WXV181" s="55"/>
      <c r="WXW181" s="55"/>
      <c r="WXX181" s="55"/>
      <c r="WXY181" s="55"/>
      <c r="WXZ181" s="55"/>
      <c r="WYA181" s="55"/>
      <c r="WYB181" s="55"/>
      <c r="WYC181" s="55"/>
      <c r="WYD181" s="55"/>
      <c r="WYE181" s="55"/>
      <c r="WYF181" s="55"/>
      <c r="WYG181" s="55"/>
      <c r="WYH181" s="55"/>
      <c r="WYI181" s="55"/>
      <c r="WYJ181" s="55"/>
      <c r="WYK181" s="55"/>
      <c r="WYL181" s="55"/>
      <c r="WYM181" s="55"/>
      <c r="WYN181" s="55"/>
      <c r="WYO181" s="55"/>
      <c r="WYP181" s="55"/>
      <c r="WYQ181" s="55"/>
      <c r="WYR181" s="55"/>
      <c r="WYS181" s="55"/>
      <c r="WYT181" s="55"/>
      <c r="WYU181" s="55"/>
      <c r="WYV181" s="55"/>
      <c r="WYW181" s="55"/>
      <c r="WYX181" s="55"/>
      <c r="WYY181" s="55"/>
      <c r="WYZ181" s="55"/>
      <c r="WZA181" s="55"/>
      <c r="WZB181" s="55"/>
      <c r="WZC181" s="55"/>
      <c r="WZD181" s="55"/>
      <c r="WZE181" s="55"/>
      <c r="WZF181" s="55"/>
      <c r="WZG181" s="55"/>
      <c r="WZH181" s="55"/>
      <c r="WZI181" s="55"/>
      <c r="WZJ181" s="55"/>
      <c r="WZK181" s="55"/>
      <c r="WZL181" s="55"/>
      <c r="WZM181" s="55"/>
      <c r="WZN181" s="55"/>
      <c r="WZO181" s="55"/>
      <c r="WZP181" s="55"/>
      <c r="WZQ181" s="55"/>
      <c r="WZR181" s="55"/>
      <c r="WZS181" s="55"/>
      <c r="WZT181" s="55"/>
      <c r="WZU181" s="55"/>
      <c r="WZV181" s="55"/>
      <c r="WZW181" s="55"/>
      <c r="WZX181" s="55"/>
      <c r="WZY181" s="55"/>
      <c r="WZZ181" s="55"/>
      <c r="XAA181" s="55"/>
      <c r="XAB181" s="55"/>
      <c r="XAC181" s="55"/>
      <c r="XAD181" s="55"/>
      <c r="XAE181" s="55"/>
      <c r="XAF181" s="55"/>
      <c r="XAG181" s="55"/>
      <c r="XAH181" s="55"/>
      <c r="XAI181" s="55"/>
      <c r="XAJ181" s="55"/>
      <c r="XAK181" s="55"/>
      <c r="XAL181" s="55"/>
      <c r="XAM181" s="55"/>
      <c r="XAN181" s="55"/>
      <c r="XAO181" s="55"/>
      <c r="XAP181" s="55"/>
      <c r="XAQ181" s="55"/>
      <c r="XAR181" s="55"/>
      <c r="XAS181" s="55"/>
      <c r="XAT181" s="55"/>
      <c r="XAU181" s="55"/>
      <c r="XAV181" s="55"/>
      <c r="XAW181" s="55"/>
      <c r="XAX181" s="55"/>
      <c r="XAY181" s="55"/>
      <c r="XAZ181" s="55"/>
      <c r="XBA181" s="55"/>
      <c r="XBB181" s="55"/>
      <c r="XBC181" s="55"/>
      <c r="XBD181" s="55"/>
      <c r="XBE181" s="55"/>
      <c r="XBF181" s="55"/>
      <c r="XBG181" s="55"/>
      <c r="XBH181" s="55"/>
      <c r="XBI181" s="55"/>
      <c r="XBJ181" s="55"/>
      <c r="XBK181" s="55"/>
      <c r="XBL181" s="55"/>
      <c r="XBM181" s="55"/>
      <c r="XBN181" s="55"/>
      <c r="XBO181" s="55"/>
      <c r="XBP181" s="55"/>
      <c r="XBQ181" s="55"/>
      <c r="XBR181" s="55"/>
      <c r="XBS181" s="55"/>
      <c r="XBT181" s="55"/>
      <c r="XBU181" s="55"/>
      <c r="XBV181" s="55"/>
      <c r="XBW181" s="55"/>
      <c r="XBX181" s="55"/>
      <c r="XBY181" s="55"/>
      <c r="XBZ181" s="55"/>
      <c r="XCA181" s="56"/>
      <c r="XCB181" s="56"/>
      <c r="XCC181" s="56"/>
      <c r="XCD181" s="56"/>
      <c r="XCE181" s="56"/>
      <c r="XCF181" s="56"/>
      <c r="XCG181" s="56"/>
      <c r="XCH181" s="56"/>
      <c r="XCI181" s="56"/>
      <c r="XCJ181" s="56"/>
      <c r="XCK181" s="56"/>
      <c r="XCL181" s="56"/>
      <c r="XCM181" s="56"/>
      <c r="XCN181" s="56"/>
      <c r="XCO181" s="56"/>
      <c r="XCP181" s="56"/>
      <c r="XCQ181" s="56"/>
      <c r="XCR181" s="56"/>
      <c r="XCS181" s="56"/>
      <c r="XCT181" s="56"/>
      <c r="XCU181" s="56"/>
      <c r="XCV181" s="56"/>
      <c r="XCW181" s="56"/>
      <c r="XCX181" s="56"/>
      <c r="XCY181" s="56"/>
      <c r="XCZ181" s="56"/>
      <c r="XDA181" s="56"/>
      <c r="XDB181" s="56"/>
      <c r="XDC181" s="56"/>
      <c r="XDD181" s="56"/>
      <c r="XDE181" s="56"/>
      <c r="XDF181" s="56"/>
      <c r="XDG181" s="56"/>
      <c r="XDH181" s="56"/>
      <c r="XDI181" s="56"/>
      <c r="XDJ181" s="56"/>
      <c r="XDK181" s="56"/>
      <c r="XDL181" s="56"/>
      <c r="XDM181" s="56"/>
      <c r="XDN181" s="56"/>
      <c r="XDO181" s="56"/>
      <c r="XDP181" s="56"/>
      <c r="XDQ181" s="56"/>
      <c r="XDR181" s="56"/>
      <c r="XDS181" s="56"/>
      <c r="XDT181" s="56"/>
      <c r="XDU181" s="56"/>
      <c r="XDV181" s="56"/>
      <c r="XDW181" s="56"/>
      <c r="XDX181" s="56"/>
      <c r="XDY181" s="56"/>
      <c r="XDZ181" s="56"/>
      <c r="XEA181" s="56"/>
      <c r="XEB181" s="56"/>
      <c r="XEC181" s="56"/>
      <c r="XED181" s="56"/>
      <c r="XEE181" s="56"/>
      <c r="XEF181" s="56"/>
      <c r="XEG181" s="56"/>
      <c r="XEH181" s="56"/>
      <c r="XEI181" s="56"/>
      <c r="XEJ181" s="56"/>
      <c r="XEK181" s="56"/>
      <c r="XEL181" s="56"/>
      <c r="XEM181" s="56"/>
      <c r="XEN181" s="56"/>
      <c r="XEO181" s="56"/>
      <c r="XEP181" s="56"/>
      <c r="XEQ181" s="56"/>
      <c r="XER181" s="56"/>
      <c r="XES181" s="56"/>
      <c r="XET181" s="56"/>
      <c r="XEU181" s="56"/>
      <c r="XEV181" s="56"/>
      <c r="XEW181" s="56"/>
      <c r="XEX181" s="56"/>
      <c r="XEY181" s="56"/>
      <c r="XEZ181" s="56"/>
      <c r="XFA181" s="56"/>
      <c r="XFB181" s="56"/>
      <c r="XFC181" s="56"/>
      <c r="XFD181" s="18"/>
    </row>
    <row r="182" spans="1:67 15952:16384" s="15" customFormat="1" x14ac:dyDescent="0.25">
      <c r="A182" s="169"/>
      <c r="B182" s="32" t="s">
        <v>157</v>
      </c>
      <c r="C182" s="57" t="s">
        <v>158</v>
      </c>
      <c r="D182" s="35">
        <v>100</v>
      </c>
      <c r="E182" s="38">
        <v>13.33</v>
      </c>
      <c r="F182" s="38">
        <f t="shared" ref="F182:P182" si="75">BE182*100/90</f>
        <v>23.644444444444446</v>
      </c>
      <c r="G182" s="38">
        <f t="shared" si="75"/>
        <v>11.744444444444444</v>
      </c>
      <c r="H182" s="38">
        <f t="shared" si="75"/>
        <v>313.33333333333331</v>
      </c>
      <c r="I182" s="38">
        <f t="shared" si="75"/>
        <v>42.666666666666664</v>
      </c>
      <c r="J182" s="38">
        <f t="shared" si="75"/>
        <v>0.17777777777777778</v>
      </c>
      <c r="K182" s="38">
        <f t="shared" si="75"/>
        <v>0.12222222222222222</v>
      </c>
      <c r="L182" s="38">
        <f t="shared" si="75"/>
        <v>0.66666666666666663</v>
      </c>
      <c r="M182" s="38">
        <f t="shared" si="75"/>
        <v>15.955555555555556</v>
      </c>
      <c r="N182" s="38">
        <f t="shared" si="75"/>
        <v>20.933333333333334</v>
      </c>
      <c r="O182" s="38">
        <f t="shared" si="75"/>
        <v>143.75555555555556</v>
      </c>
      <c r="P182" s="38">
        <f t="shared" si="75"/>
        <v>3.6</v>
      </c>
      <c r="Q182" s="59"/>
      <c r="R182" s="59"/>
      <c r="S182" s="59"/>
      <c r="T182" s="59"/>
      <c r="U182" s="59"/>
      <c r="V182" s="60"/>
      <c r="W182" s="60"/>
      <c r="X182" s="59"/>
      <c r="Y182" s="59"/>
      <c r="Z182" s="59"/>
      <c r="AA182" s="59"/>
      <c r="AB182" s="59"/>
      <c r="BD182" s="38"/>
      <c r="BE182" s="38">
        <v>21.28</v>
      </c>
      <c r="BF182" s="38">
        <v>10.57</v>
      </c>
      <c r="BG182" s="38">
        <v>282</v>
      </c>
      <c r="BH182" s="38">
        <v>38.4</v>
      </c>
      <c r="BI182" s="38">
        <v>0.16</v>
      </c>
      <c r="BJ182" s="38">
        <v>0.11</v>
      </c>
      <c r="BK182" s="38">
        <v>0.6</v>
      </c>
      <c r="BL182" s="38">
        <v>14.36</v>
      </c>
      <c r="BM182" s="38">
        <v>18.84</v>
      </c>
      <c r="BN182" s="38">
        <v>129.38</v>
      </c>
      <c r="BO182" s="38">
        <v>3.24</v>
      </c>
      <c r="XFD182" s="18"/>
    </row>
    <row r="183" spans="1:67 15952:16384" x14ac:dyDescent="0.25">
      <c r="A183" s="169"/>
      <c r="B183" s="36" t="s">
        <v>118</v>
      </c>
      <c r="C183" s="42" t="s">
        <v>119</v>
      </c>
      <c r="D183" s="36">
        <v>180</v>
      </c>
      <c r="E183" s="43">
        <v>3.73</v>
      </c>
      <c r="F183" s="43">
        <f>BE183*180/150</f>
        <v>5.8320000000000007</v>
      </c>
      <c r="G183" s="43">
        <v>16.97</v>
      </c>
      <c r="H183" s="43">
        <f>BG183*180/150</f>
        <v>135</v>
      </c>
      <c r="I183" s="43">
        <f>BH183*180/150</f>
        <v>154.80000000000001</v>
      </c>
      <c r="J183" s="43">
        <v>0.05</v>
      </c>
      <c r="K183" s="43">
        <f>BJ183*180/150</f>
        <v>7.1999999999999995E-2</v>
      </c>
      <c r="L183" s="43">
        <f>BK183*180/150</f>
        <v>30.887999999999998</v>
      </c>
      <c r="M183" s="43">
        <v>99.81</v>
      </c>
      <c r="N183" s="43">
        <v>37.17</v>
      </c>
      <c r="O183" s="43">
        <f>BN183*180/150</f>
        <v>72.251999999999995</v>
      </c>
      <c r="P183" s="43">
        <f>BO183*180/150</f>
        <v>1.464</v>
      </c>
      <c r="BD183" s="43"/>
      <c r="BE183" s="43">
        <v>4.8600000000000003</v>
      </c>
      <c r="BF183" s="43">
        <v>14.15</v>
      </c>
      <c r="BG183" s="43">
        <v>112.5</v>
      </c>
      <c r="BH183" s="43">
        <v>129</v>
      </c>
      <c r="BI183" s="43">
        <v>0.05</v>
      </c>
      <c r="BJ183" s="43">
        <v>0.06</v>
      </c>
      <c r="BK183" s="43">
        <v>25.74</v>
      </c>
      <c r="BL183" s="43">
        <v>83.18</v>
      </c>
      <c r="BM183" s="43">
        <v>30.98</v>
      </c>
      <c r="BN183" s="43">
        <v>60.21</v>
      </c>
      <c r="BO183" s="43">
        <v>1.22</v>
      </c>
    </row>
    <row r="184" spans="1:67 15952:16384" x14ac:dyDescent="0.25">
      <c r="A184" s="169"/>
      <c r="B184" s="36" t="s">
        <v>29</v>
      </c>
      <c r="C184" s="42" t="s">
        <v>30</v>
      </c>
      <c r="D184" s="36">
        <v>50</v>
      </c>
      <c r="E184" s="43">
        <v>3.39</v>
      </c>
      <c r="F184" s="43">
        <f t="shared" ref="F184:P184" si="76">BE184*50/45</f>
        <v>0.61111111111111116</v>
      </c>
      <c r="G184" s="43">
        <f t="shared" si="76"/>
        <v>16.8</v>
      </c>
      <c r="H184" s="43">
        <f t="shared" si="76"/>
        <v>85.388888888888886</v>
      </c>
      <c r="I184" s="43">
        <f t="shared" si="76"/>
        <v>0</v>
      </c>
      <c r="J184" s="43">
        <f t="shared" si="76"/>
        <v>6.6666666666666666E-2</v>
      </c>
      <c r="K184" s="43">
        <f t="shared" si="76"/>
        <v>3.3333333333333333E-2</v>
      </c>
      <c r="L184" s="43">
        <f t="shared" si="76"/>
        <v>0</v>
      </c>
      <c r="M184" s="43">
        <f t="shared" si="76"/>
        <v>22.522222222222222</v>
      </c>
      <c r="N184" s="43">
        <f t="shared" si="76"/>
        <v>23.522222222222222</v>
      </c>
      <c r="O184" s="43">
        <f t="shared" si="76"/>
        <v>75.37777777777778</v>
      </c>
      <c r="P184" s="43">
        <f t="shared" si="76"/>
        <v>1.8777777777777778</v>
      </c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BD184" s="43"/>
      <c r="BE184" s="43">
        <v>0.55000000000000004</v>
      </c>
      <c r="BF184" s="43">
        <v>15.12</v>
      </c>
      <c r="BG184" s="43">
        <v>76.849999999999994</v>
      </c>
      <c r="BH184" s="43"/>
      <c r="BI184" s="43">
        <v>0.06</v>
      </c>
      <c r="BJ184" s="43">
        <v>0.03</v>
      </c>
      <c r="BK184" s="43"/>
      <c r="BL184" s="43">
        <v>20.27</v>
      </c>
      <c r="BM184" s="43">
        <v>21.17</v>
      </c>
      <c r="BN184" s="43">
        <v>67.84</v>
      </c>
      <c r="BO184" s="43">
        <v>1.69</v>
      </c>
    </row>
    <row r="185" spans="1:67 15952:16384" x14ac:dyDescent="0.25">
      <c r="A185" s="169"/>
      <c r="B185" s="36" t="s">
        <v>29</v>
      </c>
      <c r="C185" s="27" t="s">
        <v>31</v>
      </c>
      <c r="D185" s="36">
        <v>60</v>
      </c>
      <c r="E185" s="43">
        <v>4.4400000000000004</v>
      </c>
      <c r="F185" s="43">
        <f t="shared" ref="F185:P185" si="77">BE185*60/60</f>
        <v>0.55000000000000004</v>
      </c>
      <c r="G185" s="43">
        <f t="shared" si="77"/>
        <v>29.469999999999995</v>
      </c>
      <c r="H185" s="43">
        <f t="shared" si="77"/>
        <v>140.65</v>
      </c>
      <c r="I185" s="43">
        <f t="shared" si="77"/>
        <v>0</v>
      </c>
      <c r="J185" s="43">
        <f t="shared" si="77"/>
        <v>0</v>
      </c>
      <c r="K185" s="43">
        <f t="shared" si="77"/>
        <v>0.01</v>
      </c>
      <c r="L185" s="43">
        <f t="shared" si="77"/>
        <v>0</v>
      </c>
      <c r="M185" s="43">
        <f t="shared" si="77"/>
        <v>12</v>
      </c>
      <c r="N185" s="43">
        <f t="shared" si="77"/>
        <v>8.4</v>
      </c>
      <c r="O185" s="43">
        <f t="shared" si="77"/>
        <v>39</v>
      </c>
      <c r="P185" s="43">
        <f t="shared" si="77"/>
        <v>0.67</v>
      </c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BD185" s="43"/>
      <c r="BE185" s="43">
        <v>0.55000000000000004</v>
      </c>
      <c r="BF185" s="43">
        <v>29.47</v>
      </c>
      <c r="BG185" s="43">
        <v>140.65</v>
      </c>
      <c r="BH185" s="43">
        <f>DG185*50/20</f>
        <v>0</v>
      </c>
      <c r="BI185" s="43">
        <f>DH185*50/20</f>
        <v>0</v>
      </c>
      <c r="BJ185" s="43">
        <v>0.01</v>
      </c>
      <c r="BK185" s="43">
        <f>DJ185*50/20</f>
        <v>0</v>
      </c>
      <c r="BL185" s="43">
        <v>12</v>
      </c>
      <c r="BM185" s="43">
        <v>8.4</v>
      </c>
      <c r="BN185" s="43">
        <v>39</v>
      </c>
      <c r="BO185" s="43">
        <v>0.67</v>
      </c>
      <c r="XCA185" s="16"/>
      <c r="XCB185" s="16"/>
      <c r="XCC185" s="16"/>
      <c r="XCD185" s="16"/>
      <c r="XCE185" s="16"/>
      <c r="XCF185" s="16"/>
      <c r="XCG185" s="16"/>
      <c r="XCH185" s="16"/>
      <c r="XCI185" s="16"/>
      <c r="XCJ185" s="16"/>
      <c r="XCK185" s="16"/>
      <c r="XCL185" s="16"/>
      <c r="XCM185" s="16"/>
      <c r="XCN185" s="16"/>
      <c r="XCO185" s="16"/>
      <c r="XCP185" s="16"/>
      <c r="XCQ185" s="16"/>
      <c r="XCR185" s="16"/>
      <c r="XCS185" s="16"/>
      <c r="XCT185" s="16"/>
      <c r="XCU185" s="16"/>
      <c r="XCV185" s="16"/>
      <c r="XCW185" s="16"/>
      <c r="XCX185" s="16"/>
      <c r="XCY185" s="16"/>
      <c r="XCZ185" s="16"/>
      <c r="XDA185" s="16"/>
      <c r="XDB185" s="16"/>
      <c r="XDC185" s="16"/>
      <c r="XDD185" s="16"/>
      <c r="XDE185" s="16"/>
      <c r="XDF185" s="16"/>
      <c r="XDG185" s="16"/>
      <c r="XDH185" s="16"/>
      <c r="XDI185" s="16"/>
      <c r="XDJ185" s="16"/>
      <c r="XDK185" s="16"/>
      <c r="XDL185" s="16"/>
      <c r="XDM185" s="16"/>
      <c r="XDN185" s="16"/>
      <c r="XDO185" s="16"/>
      <c r="XDP185" s="16"/>
      <c r="XDQ185" s="16"/>
      <c r="XDR185" s="16"/>
      <c r="XDS185" s="16"/>
      <c r="XDT185" s="16"/>
      <c r="XDU185" s="16"/>
      <c r="XDV185" s="16"/>
      <c r="XDW185" s="16"/>
      <c r="XDX185" s="16"/>
      <c r="XDY185" s="16"/>
      <c r="XDZ185" s="16"/>
      <c r="XEA185" s="16"/>
      <c r="XEB185" s="16"/>
      <c r="XEC185" s="16"/>
      <c r="XED185" s="16"/>
      <c r="XEE185" s="16"/>
      <c r="XEF185" s="16"/>
      <c r="XEG185" s="16"/>
      <c r="XEH185" s="16"/>
      <c r="XEI185" s="16"/>
      <c r="XEJ185" s="16"/>
      <c r="XEK185" s="16"/>
      <c r="XEL185" s="16"/>
      <c r="XEM185" s="16"/>
      <c r="XEN185" s="16"/>
      <c r="XEO185" s="16"/>
      <c r="XEP185" s="16"/>
      <c r="XEQ185" s="16"/>
      <c r="XER185" s="16"/>
      <c r="XES185" s="16"/>
      <c r="XET185" s="16"/>
      <c r="XEU185" s="16"/>
      <c r="XEV185" s="16"/>
      <c r="XEW185" s="16"/>
      <c r="XEX185" s="16"/>
      <c r="XEY185" s="16"/>
      <c r="XEZ185" s="16"/>
      <c r="XFA185" s="16"/>
      <c r="XFB185" s="16"/>
      <c r="XFC185" s="16"/>
      <c r="XFD185" s="31"/>
    </row>
    <row r="186" spans="1:67 15952:16384" x14ac:dyDescent="0.25">
      <c r="A186" s="169"/>
      <c r="B186" s="36" t="s">
        <v>159</v>
      </c>
      <c r="C186" s="27" t="s">
        <v>160</v>
      </c>
      <c r="D186" s="36">
        <v>15</v>
      </c>
      <c r="E186" s="43">
        <v>2.48</v>
      </c>
      <c r="F186" s="43">
        <f>BE186*15/30</f>
        <v>0.3</v>
      </c>
      <c r="G186" s="43">
        <f>BF186*15/30</f>
        <v>14.55</v>
      </c>
      <c r="H186" s="43">
        <f>BG186*15/30</f>
        <v>55.5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81"/>
      <c r="R186" s="81"/>
      <c r="S186" s="81"/>
      <c r="T186" s="81"/>
      <c r="U186" s="81"/>
      <c r="V186" s="27"/>
      <c r="W186" s="27"/>
      <c r="X186" s="81"/>
      <c r="Y186" s="81"/>
      <c r="Z186" s="81"/>
      <c r="AA186" s="81"/>
      <c r="AB186" s="81"/>
      <c r="BD186" s="43"/>
      <c r="BE186" s="43">
        <v>0.6</v>
      </c>
      <c r="BF186" s="43">
        <v>29.1</v>
      </c>
      <c r="BG186" s="43">
        <v>111</v>
      </c>
      <c r="BH186" s="43"/>
      <c r="BI186" s="43"/>
      <c r="BJ186" s="43"/>
      <c r="BK186" s="43"/>
      <c r="BL186" s="43"/>
      <c r="BM186" s="43"/>
      <c r="BN186" s="43"/>
      <c r="BO186" s="43"/>
      <c r="XCA186" s="16"/>
      <c r="XCB186" s="16"/>
      <c r="XCC186" s="16"/>
      <c r="XCD186" s="16"/>
      <c r="XCE186" s="16"/>
      <c r="XCF186" s="16"/>
      <c r="XCG186" s="16"/>
      <c r="XCH186" s="16"/>
      <c r="XCI186" s="16"/>
      <c r="XCJ186" s="16"/>
      <c r="XCK186" s="16"/>
      <c r="XCL186" s="16"/>
      <c r="XCM186" s="16"/>
      <c r="XCN186" s="16"/>
      <c r="XCO186" s="16"/>
      <c r="XCP186" s="16"/>
      <c r="XCQ186" s="16"/>
      <c r="XCR186" s="16"/>
      <c r="XCS186" s="16"/>
      <c r="XCT186" s="16"/>
      <c r="XCU186" s="16"/>
      <c r="XCV186" s="16"/>
      <c r="XCW186" s="16"/>
      <c r="XCX186" s="16"/>
      <c r="XCY186" s="16"/>
      <c r="XCZ186" s="16"/>
      <c r="XDA186" s="16"/>
      <c r="XDB186" s="16"/>
      <c r="XDC186" s="16"/>
      <c r="XDD186" s="16"/>
      <c r="XDE186" s="16"/>
      <c r="XDF186" s="16"/>
      <c r="XDG186" s="16"/>
      <c r="XDH186" s="16"/>
      <c r="XDI186" s="16"/>
      <c r="XDJ186" s="16"/>
      <c r="XDK186" s="16"/>
      <c r="XDL186" s="16"/>
      <c r="XDM186" s="16"/>
      <c r="XDN186" s="16"/>
      <c r="XDO186" s="16"/>
      <c r="XDP186" s="16"/>
      <c r="XDQ186" s="16"/>
      <c r="XDR186" s="16"/>
      <c r="XDS186" s="16"/>
      <c r="XDT186" s="16"/>
      <c r="XDU186" s="16"/>
      <c r="XDV186" s="16"/>
      <c r="XDW186" s="16"/>
      <c r="XDX186" s="16"/>
      <c r="XDY186" s="16"/>
      <c r="XDZ186" s="16"/>
      <c r="XEA186" s="16"/>
      <c r="XEB186" s="16"/>
      <c r="XEC186" s="16"/>
      <c r="XED186" s="16"/>
      <c r="XEE186" s="16"/>
      <c r="XEF186" s="16"/>
      <c r="XEG186" s="16"/>
      <c r="XEH186" s="16"/>
      <c r="XEI186" s="16"/>
      <c r="XEJ186" s="16"/>
      <c r="XEK186" s="16"/>
      <c r="XEL186" s="16"/>
      <c r="XEM186" s="16"/>
      <c r="XEN186" s="16"/>
      <c r="XEO186" s="16"/>
      <c r="XEP186" s="16"/>
      <c r="XEQ186" s="16"/>
      <c r="XER186" s="16"/>
      <c r="XES186" s="16"/>
      <c r="XET186" s="16"/>
      <c r="XEU186" s="16"/>
      <c r="XEV186" s="16"/>
      <c r="XEW186" s="16"/>
      <c r="XEX186" s="16"/>
      <c r="XEY186" s="16"/>
      <c r="XEZ186" s="16"/>
      <c r="XFA186" s="16"/>
      <c r="XFB186" s="16"/>
      <c r="XFC186" s="16"/>
      <c r="XFD186" s="31"/>
    </row>
    <row r="187" spans="1:67 15952:16384" s="16" customFormat="1" x14ac:dyDescent="0.25">
      <c r="A187" s="169"/>
      <c r="B187" s="36" t="s">
        <v>47</v>
      </c>
      <c r="C187" s="61" t="s">
        <v>48</v>
      </c>
      <c r="D187" s="36">
        <v>200</v>
      </c>
      <c r="E187" s="43">
        <v>0.16</v>
      </c>
      <c r="F187" s="43">
        <f t="shared" ref="F187:P187" si="78">BE187*200/100</f>
        <v>0.16</v>
      </c>
      <c r="G187" s="43">
        <f t="shared" si="78"/>
        <v>27.88</v>
      </c>
      <c r="H187" s="43">
        <f t="shared" si="78"/>
        <v>114</v>
      </c>
      <c r="I187" s="43">
        <f t="shared" si="78"/>
        <v>0</v>
      </c>
      <c r="J187" s="43">
        <f t="shared" si="78"/>
        <v>2E-3</v>
      </c>
      <c r="K187" s="43">
        <f t="shared" si="78"/>
        <v>0.02</v>
      </c>
      <c r="L187" s="43">
        <f t="shared" si="78"/>
        <v>0.9</v>
      </c>
      <c r="M187" s="43">
        <f t="shared" si="78"/>
        <v>14.18</v>
      </c>
      <c r="N187" s="43">
        <f t="shared" si="78"/>
        <v>5.14</v>
      </c>
      <c r="O187" s="43">
        <f t="shared" si="78"/>
        <v>4.4000000000000004</v>
      </c>
      <c r="P187" s="43">
        <f t="shared" si="78"/>
        <v>0.94</v>
      </c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Q187" s="62"/>
      <c r="AR187" s="62"/>
      <c r="AS187" s="62"/>
      <c r="AT187" s="62"/>
      <c r="AU187" s="63"/>
      <c r="AV187" s="64"/>
      <c r="AW187" s="64"/>
      <c r="AX187" s="64"/>
      <c r="AY187" s="62"/>
      <c r="AZ187" s="62"/>
      <c r="BA187" s="62"/>
      <c r="BB187" s="62"/>
      <c r="BD187" s="43"/>
      <c r="BE187" s="43">
        <v>0.08</v>
      </c>
      <c r="BF187" s="43">
        <v>13.94</v>
      </c>
      <c r="BG187" s="43">
        <v>57</v>
      </c>
      <c r="BH187" s="43"/>
      <c r="BI187" s="43">
        <v>1E-3</v>
      </c>
      <c r="BJ187" s="43">
        <v>0.01</v>
      </c>
      <c r="BK187" s="65">
        <v>0.45</v>
      </c>
      <c r="BL187" s="43">
        <v>7.09</v>
      </c>
      <c r="BM187" s="43">
        <v>2.57</v>
      </c>
      <c r="BN187" s="43">
        <v>2.2000000000000002</v>
      </c>
      <c r="BO187" s="43">
        <v>0.47</v>
      </c>
      <c r="XBI187" s="17"/>
      <c r="XBJ187" s="17"/>
      <c r="XBK187" s="17"/>
      <c r="XBL187" s="17"/>
      <c r="XBM187" s="17"/>
      <c r="XBN187" s="17"/>
      <c r="XBO187" s="17"/>
      <c r="XBP187" s="17"/>
      <c r="XBQ187" s="17"/>
      <c r="XBR187" s="17"/>
      <c r="XBS187" s="17"/>
      <c r="XBT187" s="17"/>
      <c r="XBU187" s="17"/>
      <c r="XBV187" s="17"/>
      <c r="XBW187" s="17"/>
      <c r="XBX187" s="17"/>
      <c r="XBY187" s="17"/>
      <c r="XBZ187" s="17"/>
      <c r="XCA187" s="17"/>
      <c r="XCB187" s="17"/>
      <c r="XCC187" s="17"/>
      <c r="XCD187" s="17"/>
      <c r="XCE187" s="17"/>
      <c r="XCF187" s="17"/>
      <c r="XCG187" s="17"/>
      <c r="XCH187" s="17"/>
      <c r="XCI187" s="17"/>
      <c r="XCJ187" s="17"/>
      <c r="XCK187" s="17"/>
      <c r="XCL187" s="17"/>
      <c r="XCM187" s="17"/>
      <c r="XCN187" s="17"/>
      <c r="XCO187" s="17"/>
      <c r="XCP187" s="17"/>
      <c r="XCQ187" s="17"/>
      <c r="XCR187" s="17"/>
      <c r="XCS187" s="17"/>
      <c r="XCT187" s="17"/>
      <c r="XCU187" s="17"/>
      <c r="XCV187" s="17"/>
      <c r="XCW187" s="17"/>
      <c r="XCX187" s="17"/>
      <c r="XCY187" s="17"/>
      <c r="XCZ187" s="17"/>
      <c r="XDA187" s="17"/>
      <c r="XDB187" s="17"/>
      <c r="XDC187" s="17"/>
      <c r="XDD187" s="17"/>
      <c r="XDE187" s="17"/>
      <c r="XDF187" s="17"/>
      <c r="XDG187" s="17"/>
      <c r="XDH187" s="17"/>
      <c r="XDI187" s="17"/>
      <c r="XDJ187" s="17"/>
      <c r="XDK187" s="17"/>
      <c r="XDL187" s="17"/>
      <c r="XDM187" s="17"/>
      <c r="XDN187" s="17"/>
      <c r="XDO187" s="17"/>
      <c r="XDP187" s="17"/>
      <c r="XDQ187" s="17"/>
      <c r="XDR187" s="17"/>
      <c r="XDS187" s="17"/>
      <c r="XDT187" s="17"/>
      <c r="XDU187" s="17"/>
      <c r="XDV187" s="17"/>
      <c r="XDW187" s="17"/>
      <c r="XDX187" s="17"/>
      <c r="XDY187" s="17"/>
      <c r="XDZ187" s="17"/>
      <c r="XEA187" s="17"/>
      <c r="XEB187" s="17"/>
      <c r="XEC187" s="17"/>
      <c r="XED187" s="17"/>
      <c r="XEE187" s="17"/>
      <c r="XEF187" s="17"/>
      <c r="XEG187" s="17"/>
      <c r="XEH187" s="17"/>
      <c r="XEI187" s="17"/>
      <c r="XEJ187" s="17"/>
      <c r="XEK187" s="17"/>
      <c r="XEL187" s="17"/>
      <c r="XEM187" s="17"/>
      <c r="XEN187" s="17"/>
      <c r="XEO187" s="17"/>
      <c r="XEP187" s="17"/>
      <c r="XEQ187" s="17"/>
      <c r="XER187" s="17"/>
      <c r="XES187" s="17"/>
      <c r="XET187" s="17"/>
      <c r="XEU187" s="17"/>
      <c r="XEV187" s="17"/>
      <c r="XEW187" s="17"/>
      <c r="XEX187" s="17"/>
      <c r="XEY187" s="17"/>
      <c r="XEZ187" s="17"/>
      <c r="XFA187" s="17"/>
      <c r="XFB187" s="17"/>
      <c r="XFC187" s="17"/>
      <c r="XFD187" s="18"/>
    </row>
    <row r="188" spans="1:67 15952:16384" s="16" customFormat="1" ht="17.100000000000001" customHeight="1" x14ac:dyDescent="0.25">
      <c r="A188" s="92"/>
      <c r="B188" s="26" t="s">
        <v>29</v>
      </c>
      <c r="C188" s="88" t="s">
        <v>99</v>
      </c>
      <c r="D188" s="36">
        <v>200</v>
      </c>
      <c r="E188" s="43">
        <v>6</v>
      </c>
      <c r="F188" s="43">
        <v>6.4</v>
      </c>
      <c r="G188" s="43">
        <v>9.4</v>
      </c>
      <c r="H188" s="43">
        <v>120</v>
      </c>
      <c r="I188" s="43">
        <v>0</v>
      </c>
      <c r="J188" s="36">
        <v>3</v>
      </c>
      <c r="K188" s="36">
        <v>14</v>
      </c>
      <c r="L188" s="43">
        <v>2</v>
      </c>
      <c r="M188" s="43">
        <v>240</v>
      </c>
      <c r="N188" s="43">
        <v>7</v>
      </c>
      <c r="O188" s="43">
        <v>18</v>
      </c>
      <c r="P188" s="43">
        <v>1</v>
      </c>
      <c r="XBI188" s="17"/>
      <c r="XBJ188" s="17"/>
      <c r="XBK188" s="17"/>
      <c r="XBL188" s="17"/>
      <c r="XBM188" s="17"/>
      <c r="XBN188" s="17"/>
      <c r="XBO188" s="17"/>
      <c r="XBP188" s="17"/>
      <c r="XBQ188" s="17"/>
      <c r="XBR188" s="17"/>
      <c r="XBS188" s="17"/>
      <c r="XBT188" s="17"/>
      <c r="XBU188" s="17"/>
      <c r="XBV188" s="17"/>
      <c r="XBW188" s="17"/>
      <c r="XBX188" s="17"/>
      <c r="XBY188" s="17"/>
      <c r="XBZ188" s="17"/>
      <c r="XCA188" s="17"/>
      <c r="XCB188" s="17"/>
      <c r="XCC188" s="17"/>
      <c r="XCD188" s="17"/>
      <c r="XCE188" s="17"/>
      <c r="XCF188" s="17"/>
      <c r="XCG188" s="17"/>
      <c r="XCH188" s="17"/>
      <c r="XCI188" s="17"/>
      <c r="XCJ188" s="17"/>
      <c r="XCK188" s="17"/>
      <c r="XCL188" s="17"/>
      <c r="XCM188" s="17"/>
      <c r="XCN188" s="17"/>
      <c r="XCO188" s="17"/>
      <c r="XCP188" s="17"/>
      <c r="XCQ188" s="17"/>
      <c r="XCR188" s="17"/>
      <c r="XCS188" s="17"/>
      <c r="XCT188" s="17"/>
      <c r="XCU188" s="17"/>
      <c r="XCV188" s="17"/>
      <c r="XCW188" s="17"/>
      <c r="XCX188" s="17"/>
      <c r="XCY188" s="17"/>
      <c r="XCZ188" s="17"/>
      <c r="XDA188" s="17"/>
      <c r="XDB188" s="17"/>
      <c r="XDC188" s="17"/>
      <c r="XDD188" s="17"/>
      <c r="XDE188" s="17"/>
      <c r="XDF188" s="17"/>
      <c r="XDG188" s="17"/>
      <c r="XDH188" s="17"/>
      <c r="XDI188" s="17"/>
      <c r="XDJ188" s="17"/>
      <c r="XDK188" s="17"/>
      <c r="XDL188" s="17"/>
      <c r="XDM188" s="17"/>
      <c r="XDN188" s="17"/>
      <c r="XDO188" s="17"/>
      <c r="XDP188" s="17"/>
      <c r="XDQ188" s="17"/>
      <c r="XDR188" s="17"/>
      <c r="XDS188" s="17"/>
      <c r="XDT188" s="17"/>
      <c r="XDU188" s="17"/>
      <c r="XDV188" s="17"/>
      <c r="XDW188" s="17"/>
      <c r="XDX188" s="17"/>
      <c r="XDY188" s="17"/>
      <c r="XDZ188" s="17"/>
      <c r="XEA188" s="17"/>
      <c r="XEB188" s="17"/>
      <c r="XEC188" s="17"/>
      <c r="XED188" s="17"/>
      <c r="XEE188" s="17"/>
      <c r="XEF188" s="17"/>
      <c r="XEG188" s="17"/>
      <c r="XEH188" s="17"/>
      <c r="XEI188" s="17"/>
      <c r="XEJ188" s="17"/>
      <c r="XEK188" s="17"/>
      <c r="XEL188" s="17"/>
      <c r="XEM188" s="17"/>
      <c r="XEN188" s="17"/>
      <c r="XEO188" s="17"/>
      <c r="XEP188" s="17"/>
      <c r="XEQ188" s="17"/>
      <c r="XER188" s="17"/>
      <c r="XES188" s="17"/>
      <c r="XET188" s="17"/>
      <c r="XEU188" s="17"/>
      <c r="XEV188" s="17"/>
      <c r="XEW188" s="17"/>
      <c r="XEX188" s="17"/>
      <c r="XEY188" s="17"/>
      <c r="XEZ188" s="17"/>
      <c r="XFA188" s="17"/>
      <c r="XFB188" s="17"/>
      <c r="XFC188" s="17"/>
      <c r="XFD188" s="18"/>
    </row>
    <row r="189" spans="1:67 15952:16384" s="99" customFormat="1" ht="15.75" x14ac:dyDescent="0.25">
      <c r="A189" s="104"/>
      <c r="B189" s="105"/>
      <c r="C189" s="100" t="s">
        <v>122</v>
      </c>
      <c r="D189" s="101">
        <f>SUM(D180:D188)</f>
        <v>1155</v>
      </c>
      <c r="E189" s="106"/>
      <c r="F189" s="106"/>
      <c r="G189" s="106"/>
      <c r="H189" s="106"/>
      <c r="I189" s="106"/>
      <c r="J189" s="107"/>
      <c r="K189" s="107"/>
      <c r="L189" s="106"/>
      <c r="M189" s="106"/>
      <c r="N189" s="106"/>
      <c r="O189" s="106"/>
      <c r="P189" s="106"/>
      <c r="WON189" s="31"/>
      <c r="WOO189" s="31"/>
      <c r="WOP189" s="31"/>
      <c r="WOQ189" s="31"/>
      <c r="WOR189" s="31"/>
      <c r="WOS189" s="31"/>
      <c r="WOT189" s="31"/>
      <c r="WOU189" s="31"/>
      <c r="WOV189" s="31"/>
      <c r="WOW189" s="31"/>
      <c r="WOX189" s="31"/>
      <c r="WOY189" s="31"/>
      <c r="WOZ189" s="31"/>
      <c r="WPA189" s="31"/>
      <c r="WPB189" s="31"/>
      <c r="WPC189" s="31"/>
      <c r="WPD189" s="31"/>
      <c r="WPE189" s="31"/>
      <c r="WPF189" s="31"/>
      <c r="WPG189" s="31"/>
      <c r="WPH189" s="31"/>
      <c r="WPI189" s="31"/>
      <c r="WPJ189" s="31"/>
      <c r="WPK189" s="31"/>
      <c r="WPL189" s="31"/>
      <c r="WPM189" s="31"/>
      <c r="WPN189" s="31"/>
      <c r="WPO189" s="31"/>
      <c r="WPP189" s="31"/>
      <c r="WPQ189" s="31"/>
      <c r="WPR189" s="31"/>
      <c r="WPS189" s="31"/>
      <c r="WPT189" s="31"/>
      <c r="WPU189" s="31"/>
      <c r="WPV189" s="31"/>
      <c r="WPW189" s="31"/>
      <c r="WPX189" s="31"/>
      <c r="WPY189" s="31"/>
      <c r="WPZ189" s="31"/>
      <c r="WQA189" s="31"/>
      <c r="WQB189" s="31"/>
      <c r="WQC189" s="31"/>
      <c r="WQD189" s="31"/>
      <c r="WQE189" s="31"/>
      <c r="WQF189" s="31"/>
      <c r="WQG189" s="31"/>
      <c r="WQH189" s="31"/>
      <c r="WQI189" s="31"/>
      <c r="WQJ189" s="31"/>
      <c r="WQK189" s="31"/>
      <c r="WQL189" s="31"/>
      <c r="WQM189" s="31"/>
      <c r="WQN189" s="31"/>
      <c r="WQO189" s="31"/>
      <c r="WQP189" s="31"/>
      <c r="WQQ189" s="31"/>
      <c r="WQR189" s="31"/>
      <c r="WQS189" s="31"/>
      <c r="WQT189" s="31"/>
      <c r="WQU189" s="31"/>
      <c r="WQV189" s="31"/>
      <c r="WQW189" s="31"/>
      <c r="WQX189" s="31"/>
      <c r="WQY189" s="31"/>
      <c r="WQZ189" s="31"/>
      <c r="WRA189" s="31"/>
      <c r="WRB189" s="31"/>
      <c r="WRC189" s="31"/>
      <c r="WRD189" s="31"/>
      <c r="WRE189" s="31"/>
      <c r="WRF189" s="31"/>
      <c r="WRG189" s="31"/>
      <c r="WRH189" s="31"/>
      <c r="WRI189" s="31"/>
      <c r="WRJ189" s="31"/>
      <c r="WRK189" s="31"/>
      <c r="WRL189" s="31"/>
      <c r="WRM189" s="31"/>
      <c r="WRN189" s="31"/>
      <c r="WRO189" s="31"/>
      <c r="WRP189" s="31"/>
      <c r="WRQ189" s="31"/>
      <c r="WRR189" s="31"/>
      <c r="WRS189" s="31"/>
      <c r="WRT189" s="31"/>
      <c r="WRU189" s="31"/>
      <c r="WRV189" s="31"/>
      <c r="WRW189" s="31"/>
      <c r="WRX189" s="31"/>
      <c r="WRY189" s="31"/>
      <c r="WRZ189" s="31"/>
      <c r="WSA189" s="31"/>
      <c r="WSB189" s="31"/>
      <c r="WSC189" s="31"/>
      <c r="WSD189" s="31"/>
      <c r="WSE189" s="31"/>
      <c r="WSF189" s="31"/>
      <c r="WSG189" s="31"/>
      <c r="WSH189" s="31"/>
      <c r="WSI189" s="31"/>
      <c r="WSJ189" s="31"/>
      <c r="WSK189" s="31"/>
      <c r="WSL189" s="31"/>
      <c r="WSM189" s="31"/>
      <c r="WSN189" s="31"/>
      <c r="WSO189" s="31"/>
      <c r="WSP189" s="31"/>
      <c r="WSQ189" s="31"/>
      <c r="WSR189" s="31"/>
      <c r="WSS189" s="31"/>
      <c r="WST189" s="31"/>
      <c r="WSU189" s="31"/>
      <c r="WSV189" s="31"/>
      <c r="WSW189" s="31"/>
      <c r="WSX189" s="31"/>
      <c r="WSY189" s="31"/>
      <c r="WSZ189" s="31"/>
      <c r="WTA189" s="31"/>
      <c r="WTB189" s="31"/>
      <c r="WTC189" s="31"/>
      <c r="WTD189" s="31"/>
      <c r="WTE189" s="31"/>
      <c r="WTF189" s="31"/>
      <c r="WTG189" s="31"/>
      <c r="WTH189" s="31"/>
      <c r="WTI189" s="31"/>
      <c r="WTJ189" s="31"/>
      <c r="WTK189" s="31"/>
      <c r="WTL189" s="31"/>
      <c r="WTM189" s="31"/>
      <c r="WTN189" s="31"/>
      <c r="WTO189" s="31"/>
      <c r="WTP189" s="31"/>
      <c r="WTQ189" s="31"/>
      <c r="WTR189" s="31"/>
      <c r="WTS189" s="31"/>
      <c r="WTT189" s="31"/>
      <c r="WTU189" s="31"/>
      <c r="WTV189" s="31"/>
      <c r="WTW189" s="31"/>
      <c r="WTX189" s="31"/>
      <c r="WTY189" s="31"/>
      <c r="WTZ189" s="31"/>
      <c r="WUA189" s="31"/>
      <c r="WUB189" s="31"/>
      <c r="WUC189" s="31"/>
      <c r="WUD189" s="31"/>
      <c r="WUE189" s="31"/>
      <c r="WUF189" s="31"/>
      <c r="WUG189" s="31"/>
      <c r="WUH189" s="31"/>
      <c r="WUI189" s="31"/>
      <c r="WUJ189" s="31"/>
      <c r="WUK189" s="31"/>
      <c r="WUL189" s="31"/>
      <c r="WUM189" s="31"/>
      <c r="WUN189" s="31"/>
      <c r="WUO189" s="31"/>
      <c r="WUP189" s="31"/>
      <c r="WUQ189" s="31"/>
      <c r="WUR189" s="31"/>
      <c r="WUS189" s="31"/>
      <c r="WUT189" s="31"/>
      <c r="WUU189" s="31"/>
      <c r="WUV189" s="31"/>
      <c r="WUW189" s="31"/>
      <c r="WUX189" s="31"/>
      <c r="WUY189" s="31"/>
      <c r="WUZ189" s="31"/>
      <c r="WVA189" s="31"/>
      <c r="WVB189" s="31"/>
      <c r="WVC189" s="31"/>
      <c r="WVD189" s="31"/>
      <c r="WVE189" s="31"/>
      <c r="WVF189" s="31"/>
      <c r="WVG189" s="31"/>
      <c r="WVH189" s="31"/>
      <c r="WVI189" s="31"/>
      <c r="WVJ189" s="31"/>
      <c r="WVK189" s="31"/>
      <c r="WVL189" s="31"/>
      <c r="WVM189" s="31"/>
      <c r="WVN189" s="31"/>
      <c r="WVO189" s="31"/>
      <c r="WVP189" s="31"/>
      <c r="WVQ189" s="31"/>
      <c r="WVR189" s="31"/>
      <c r="WVS189" s="31"/>
      <c r="WVT189" s="31"/>
      <c r="WVU189" s="31"/>
      <c r="WVV189" s="31"/>
      <c r="WVW189" s="31"/>
      <c r="WVX189" s="31"/>
      <c r="WVY189" s="31"/>
      <c r="WVZ189" s="31"/>
      <c r="WWA189" s="31"/>
      <c r="WWB189" s="31"/>
      <c r="WWC189" s="31"/>
      <c r="WWD189" s="31"/>
      <c r="WWE189" s="31"/>
      <c r="WWF189" s="31"/>
      <c r="WWG189" s="31"/>
      <c r="WWH189" s="31"/>
      <c r="WWI189" s="31"/>
      <c r="WWJ189" s="31"/>
      <c r="WWK189" s="31"/>
      <c r="WWL189" s="31"/>
      <c r="WWM189" s="31"/>
      <c r="WWN189" s="31"/>
      <c r="WWO189" s="31"/>
      <c r="WWP189" s="31"/>
      <c r="WWQ189" s="31"/>
      <c r="WWR189" s="31"/>
      <c r="WWS189" s="31"/>
      <c r="WWT189" s="31"/>
      <c r="WWU189" s="31"/>
      <c r="WWV189" s="31"/>
      <c r="WWW189" s="31"/>
      <c r="WWX189" s="31"/>
      <c r="WWY189" s="31"/>
      <c r="WWZ189" s="31"/>
      <c r="WXA189" s="31"/>
      <c r="WXB189" s="31"/>
      <c r="WXC189" s="31"/>
      <c r="WXD189" s="31"/>
      <c r="WXE189" s="31"/>
      <c r="WXF189" s="31"/>
      <c r="WXG189" s="31"/>
      <c r="WXH189" s="31"/>
      <c r="WXI189" s="31"/>
      <c r="WXJ189" s="31"/>
      <c r="WXK189" s="31"/>
      <c r="WXL189" s="31"/>
      <c r="WXM189" s="31"/>
      <c r="WXN189" s="31"/>
      <c r="WXO189" s="31"/>
      <c r="WXP189" s="31"/>
      <c r="WXQ189" s="31"/>
      <c r="WXR189" s="31"/>
      <c r="WXS189" s="31"/>
      <c r="WXT189" s="31"/>
      <c r="WXU189" s="31"/>
      <c r="WXV189" s="31"/>
      <c r="WXW189" s="31"/>
      <c r="WXX189" s="31"/>
      <c r="WXY189" s="31"/>
      <c r="WXZ189" s="31"/>
      <c r="WYA189" s="31"/>
      <c r="WYB189" s="31"/>
      <c r="WYC189" s="31"/>
      <c r="WYD189" s="31"/>
      <c r="WYE189" s="31"/>
      <c r="WYF189" s="31"/>
      <c r="WYG189" s="31"/>
      <c r="WYH189" s="31"/>
      <c r="WYI189" s="31"/>
      <c r="WYJ189" s="31"/>
      <c r="WYK189" s="31"/>
      <c r="WYL189" s="31"/>
      <c r="WYM189" s="31"/>
      <c r="WYN189" s="31"/>
      <c r="WYO189" s="31"/>
      <c r="WYP189" s="31"/>
      <c r="WYQ189" s="31"/>
      <c r="WYR189" s="31"/>
      <c r="WYS189" s="31"/>
      <c r="WYT189" s="31"/>
      <c r="WYU189" s="31"/>
      <c r="WYV189" s="31"/>
      <c r="WYW189" s="31"/>
      <c r="WYX189" s="31"/>
      <c r="WYY189" s="31"/>
      <c r="WYZ189" s="31"/>
      <c r="WZA189" s="31"/>
      <c r="WZB189" s="31"/>
      <c r="WZC189" s="31"/>
      <c r="WZD189" s="31"/>
      <c r="WZE189" s="31"/>
      <c r="WZF189" s="31"/>
      <c r="WZG189" s="31"/>
      <c r="WZH189" s="31"/>
      <c r="WZI189" s="31"/>
      <c r="WZJ189" s="31"/>
      <c r="WZK189" s="31"/>
      <c r="WZL189" s="31"/>
      <c r="WZM189" s="31"/>
      <c r="WZN189" s="31"/>
      <c r="WZO189" s="31"/>
      <c r="WZP189" s="31"/>
      <c r="WZQ189" s="31"/>
      <c r="WZR189" s="31"/>
      <c r="WZS189" s="31"/>
      <c r="WZT189" s="31"/>
      <c r="WZU189" s="31"/>
      <c r="WZV189" s="31"/>
      <c r="WZW189" s="31"/>
      <c r="WZX189" s="31"/>
      <c r="WZY189" s="31"/>
      <c r="WZZ189" s="31"/>
      <c r="XAA189" s="31"/>
      <c r="XAB189" s="31"/>
      <c r="XAC189" s="31"/>
      <c r="XAD189" s="31"/>
      <c r="XAE189" s="31"/>
      <c r="XAF189" s="31"/>
      <c r="XAG189" s="31"/>
      <c r="XAH189" s="31"/>
      <c r="XAI189" s="31"/>
      <c r="XAJ189" s="31"/>
      <c r="XAK189" s="31"/>
      <c r="XAL189" s="31"/>
      <c r="XAM189" s="31"/>
      <c r="XAN189" s="31"/>
      <c r="XAO189" s="31"/>
      <c r="XAP189" s="31"/>
      <c r="XAQ189" s="31"/>
      <c r="XAR189" s="31"/>
      <c r="XAS189" s="31"/>
      <c r="XAT189" s="31"/>
      <c r="XAU189" s="31"/>
      <c r="XAV189" s="31"/>
      <c r="XAW189" s="31"/>
      <c r="XAX189" s="31"/>
      <c r="XAY189" s="31"/>
      <c r="XAZ189" s="31"/>
      <c r="XBA189" s="31"/>
      <c r="XBB189" s="31"/>
      <c r="XBC189" s="31"/>
      <c r="XBD189" s="31"/>
      <c r="XBE189" s="31"/>
      <c r="XBF189" s="31"/>
      <c r="XBG189" s="31"/>
      <c r="XBH189" s="31"/>
      <c r="XBI189" s="31"/>
      <c r="XBJ189" s="31"/>
      <c r="XBK189" s="31"/>
      <c r="XBL189" s="31"/>
      <c r="XBM189" s="31"/>
      <c r="XBN189" s="31"/>
      <c r="XBO189" s="31"/>
      <c r="XBP189" s="31"/>
      <c r="XBQ189" s="31"/>
      <c r="XBR189" s="31"/>
      <c r="XBS189" s="31"/>
      <c r="XBT189" s="31"/>
      <c r="XBU189" s="31"/>
      <c r="XBV189" s="31"/>
      <c r="XBW189" s="31"/>
      <c r="XBX189" s="31"/>
      <c r="XBY189" s="31"/>
      <c r="XBZ189" s="31"/>
      <c r="XCA189" s="31"/>
      <c r="XCB189" s="31"/>
      <c r="XCC189" s="31"/>
      <c r="XCD189" s="31"/>
      <c r="XCE189" s="31"/>
      <c r="XCF189" s="31"/>
      <c r="XCG189" s="31"/>
      <c r="XCH189" s="31"/>
      <c r="XCI189" s="31"/>
      <c r="XCJ189" s="31"/>
      <c r="XCK189" s="31"/>
      <c r="XCL189" s="31"/>
      <c r="XCM189" s="31"/>
      <c r="XCN189" s="31"/>
      <c r="XCO189" s="31"/>
      <c r="XCP189" s="31"/>
      <c r="XCQ189" s="31"/>
      <c r="XCR189" s="31"/>
      <c r="XCS189" s="31"/>
      <c r="XCT189" s="31"/>
      <c r="XCU189" s="31"/>
      <c r="XCV189" s="31"/>
      <c r="XCW189" s="31"/>
      <c r="XCX189" s="31"/>
      <c r="XCY189" s="31"/>
      <c r="XCZ189" s="31"/>
      <c r="XDA189" s="31"/>
      <c r="XDB189" s="31"/>
      <c r="XDC189" s="31"/>
      <c r="XDD189" s="31"/>
      <c r="XDE189" s="31"/>
      <c r="XDF189" s="31"/>
      <c r="XDG189" s="31"/>
      <c r="XDH189" s="31"/>
      <c r="XDI189" s="31"/>
      <c r="XDJ189" s="31"/>
      <c r="XDK189" s="31"/>
      <c r="XDL189" s="31"/>
      <c r="XDM189" s="31"/>
      <c r="XDN189" s="31"/>
      <c r="XDO189" s="31"/>
      <c r="XDP189" s="31"/>
      <c r="XDQ189" s="31"/>
      <c r="XDR189" s="31"/>
      <c r="XDS189" s="31"/>
      <c r="XDT189" s="31"/>
      <c r="XDU189" s="31"/>
      <c r="XDV189" s="31"/>
      <c r="XDW189" s="31"/>
      <c r="XDX189" s="31"/>
      <c r="XDY189" s="31"/>
      <c r="XDZ189" s="31"/>
      <c r="XEA189" s="31"/>
      <c r="XEB189" s="31"/>
      <c r="XEC189" s="31"/>
      <c r="XED189" s="31"/>
      <c r="XEE189" s="31"/>
      <c r="XEF189" s="31"/>
      <c r="XEG189" s="31"/>
      <c r="XEH189" s="31"/>
      <c r="XEI189" s="31"/>
      <c r="XEJ189" s="31"/>
      <c r="XEK189" s="31"/>
      <c r="XEL189" s="31"/>
      <c r="XEM189" s="31"/>
      <c r="XEN189" s="31"/>
      <c r="XEO189" s="31"/>
      <c r="XEP189" s="31"/>
      <c r="XEQ189" s="31"/>
      <c r="XER189" s="31"/>
      <c r="XES189" s="31"/>
      <c r="XET189" s="31"/>
      <c r="XEU189" s="31"/>
      <c r="XEV189" s="31"/>
      <c r="XEW189" s="31"/>
      <c r="XEX189" s="31"/>
      <c r="XEY189" s="31"/>
      <c r="XEZ189" s="31"/>
      <c r="XFA189" s="31"/>
      <c r="XFB189" s="31"/>
      <c r="XFC189" s="31"/>
      <c r="XFD189" s="18"/>
    </row>
    <row r="190" spans="1:67 15952:16384" s="99" customFormat="1" ht="15.75" x14ac:dyDescent="0.25">
      <c r="A190" s="164" t="s">
        <v>161</v>
      </c>
      <c r="B190" s="164"/>
      <c r="C190" s="164"/>
      <c r="D190" s="164"/>
      <c r="E190" s="102">
        <f t="shared" ref="E190:P190" si="79">SUM(E181:E189)</f>
        <v>37.090000000000003</v>
      </c>
      <c r="F190" s="102">
        <f t="shared" si="79"/>
        <v>42.085055555555549</v>
      </c>
      <c r="G190" s="102">
        <f t="shared" si="79"/>
        <v>145.60194444444446</v>
      </c>
      <c r="H190" s="102">
        <f t="shared" si="79"/>
        <v>1107.6222222222223</v>
      </c>
      <c r="I190" s="102">
        <f t="shared" si="79"/>
        <v>218.51666666666668</v>
      </c>
      <c r="J190" s="102">
        <f t="shared" si="79"/>
        <v>3.3064444444444443</v>
      </c>
      <c r="K190" s="102">
        <f t="shared" si="79"/>
        <v>14.332555555555556</v>
      </c>
      <c r="L190" s="102">
        <f t="shared" si="79"/>
        <v>40.204666666666661</v>
      </c>
      <c r="M190" s="102">
        <f t="shared" si="79"/>
        <v>437.86777777777775</v>
      </c>
      <c r="N190" s="102">
        <f t="shared" si="79"/>
        <v>127.51555555555557</v>
      </c>
      <c r="O190" s="102">
        <f t="shared" si="79"/>
        <v>425.01033333333334</v>
      </c>
      <c r="P190" s="102">
        <f t="shared" si="79"/>
        <v>10.726777777777778</v>
      </c>
      <c r="WON190" s="31"/>
      <c r="WOO190" s="31"/>
      <c r="WOP190" s="31"/>
      <c r="WOQ190" s="31"/>
      <c r="WOR190" s="31"/>
      <c r="WOS190" s="31"/>
      <c r="WOT190" s="31"/>
      <c r="WOU190" s="31"/>
      <c r="WOV190" s="31"/>
      <c r="WOW190" s="31"/>
      <c r="WOX190" s="31"/>
      <c r="WOY190" s="31"/>
      <c r="WOZ190" s="31"/>
      <c r="WPA190" s="31"/>
      <c r="WPB190" s="31"/>
      <c r="WPC190" s="31"/>
      <c r="WPD190" s="31"/>
      <c r="WPE190" s="31"/>
      <c r="WPF190" s="31"/>
      <c r="WPG190" s="31"/>
      <c r="WPH190" s="31"/>
      <c r="WPI190" s="31"/>
      <c r="WPJ190" s="31"/>
      <c r="WPK190" s="31"/>
      <c r="WPL190" s="31"/>
      <c r="WPM190" s="31"/>
      <c r="WPN190" s="31"/>
      <c r="WPO190" s="31"/>
      <c r="WPP190" s="31"/>
      <c r="WPQ190" s="31"/>
      <c r="WPR190" s="31"/>
      <c r="WPS190" s="31"/>
      <c r="WPT190" s="31"/>
      <c r="WPU190" s="31"/>
      <c r="WPV190" s="31"/>
      <c r="WPW190" s="31"/>
      <c r="WPX190" s="31"/>
      <c r="WPY190" s="31"/>
      <c r="WPZ190" s="31"/>
      <c r="WQA190" s="31"/>
      <c r="WQB190" s="31"/>
      <c r="WQC190" s="31"/>
      <c r="WQD190" s="31"/>
      <c r="WQE190" s="31"/>
      <c r="WQF190" s="31"/>
      <c r="WQG190" s="31"/>
      <c r="WQH190" s="31"/>
      <c r="WQI190" s="31"/>
      <c r="WQJ190" s="31"/>
      <c r="WQK190" s="31"/>
      <c r="WQL190" s="31"/>
      <c r="WQM190" s="31"/>
      <c r="WQN190" s="31"/>
      <c r="WQO190" s="31"/>
      <c r="WQP190" s="31"/>
      <c r="WQQ190" s="31"/>
      <c r="WQR190" s="31"/>
      <c r="WQS190" s="31"/>
      <c r="WQT190" s="31"/>
      <c r="WQU190" s="31"/>
      <c r="WQV190" s="31"/>
      <c r="WQW190" s="31"/>
      <c r="WQX190" s="31"/>
      <c r="WQY190" s="31"/>
      <c r="WQZ190" s="31"/>
      <c r="WRA190" s="31"/>
      <c r="WRB190" s="31"/>
      <c r="WRC190" s="31"/>
      <c r="WRD190" s="31"/>
      <c r="WRE190" s="31"/>
      <c r="WRF190" s="31"/>
      <c r="WRG190" s="31"/>
      <c r="WRH190" s="31"/>
      <c r="WRI190" s="31"/>
      <c r="WRJ190" s="31"/>
      <c r="WRK190" s="31"/>
      <c r="WRL190" s="31"/>
      <c r="WRM190" s="31"/>
      <c r="WRN190" s="31"/>
      <c r="WRO190" s="31"/>
      <c r="WRP190" s="31"/>
      <c r="WRQ190" s="31"/>
      <c r="WRR190" s="31"/>
      <c r="WRS190" s="31"/>
      <c r="WRT190" s="31"/>
      <c r="WRU190" s="31"/>
      <c r="WRV190" s="31"/>
      <c r="WRW190" s="31"/>
      <c r="WRX190" s="31"/>
      <c r="WRY190" s="31"/>
      <c r="WRZ190" s="31"/>
      <c r="WSA190" s="31"/>
      <c r="WSB190" s="31"/>
      <c r="WSC190" s="31"/>
      <c r="WSD190" s="31"/>
      <c r="WSE190" s="31"/>
      <c r="WSF190" s="31"/>
      <c r="WSG190" s="31"/>
      <c r="WSH190" s="31"/>
      <c r="WSI190" s="31"/>
      <c r="WSJ190" s="31"/>
      <c r="WSK190" s="31"/>
      <c r="WSL190" s="31"/>
      <c r="WSM190" s="31"/>
      <c r="WSN190" s="31"/>
      <c r="WSO190" s="31"/>
      <c r="WSP190" s="31"/>
      <c r="WSQ190" s="31"/>
      <c r="WSR190" s="31"/>
      <c r="WSS190" s="31"/>
      <c r="WST190" s="31"/>
      <c r="WSU190" s="31"/>
      <c r="WSV190" s="31"/>
      <c r="WSW190" s="31"/>
      <c r="WSX190" s="31"/>
      <c r="WSY190" s="31"/>
      <c r="WSZ190" s="31"/>
      <c r="WTA190" s="31"/>
      <c r="WTB190" s="31"/>
      <c r="WTC190" s="31"/>
      <c r="WTD190" s="31"/>
      <c r="WTE190" s="31"/>
      <c r="WTF190" s="31"/>
      <c r="WTG190" s="31"/>
      <c r="WTH190" s="31"/>
      <c r="WTI190" s="31"/>
      <c r="WTJ190" s="31"/>
      <c r="WTK190" s="31"/>
      <c r="WTL190" s="31"/>
      <c r="WTM190" s="31"/>
      <c r="WTN190" s="31"/>
      <c r="WTO190" s="31"/>
      <c r="WTP190" s="31"/>
      <c r="WTQ190" s="31"/>
      <c r="WTR190" s="31"/>
      <c r="WTS190" s="31"/>
      <c r="WTT190" s="31"/>
      <c r="WTU190" s="31"/>
      <c r="WTV190" s="31"/>
      <c r="WTW190" s="31"/>
      <c r="WTX190" s="31"/>
      <c r="WTY190" s="31"/>
      <c r="WTZ190" s="31"/>
      <c r="WUA190" s="31"/>
      <c r="WUB190" s="31"/>
      <c r="WUC190" s="31"/>
      <c r="WUD190" s="31"/>
      <c r="WUE190" s="31"/>
      <c r="WUF190" s="31"/>
      <c r="WUG190" s="31"/>
      <c r="WUH190" s="31"/>
      <c r="WUI190" s="31"/>
      <c r="WUJ190" s="31"/>
      <c r="WUK190" s="31"/>
      <c r="WUL190" s="31"/>
      <c r="WUM190" s="31"/>
      <c r="WUN190" s="31"/>
      <c r="WUO190" s="31"/>
      <c r="WUP190" s="31"/>
      <c r="WUQ190" s="31"/>
      <c r="WUR190" s="31"/>
      <c r="WUS190" s="31"/>
      <c r="WUT190" s="31"/>
      <c r="WUU190" s="31"/>
      <c r="WUV190" s="31"/>
      <c r="WUW190" s="31"/>
      <c r="WUX190" s="31"/>
      <c r="WUY190" s="31"/>
      <c r="WUZ190" s="31"/>
      <c r="WVA190" s="31"/>
      <c r="WVB190" s="31"/>
      <c r="WVC190" s="31"/>
      <c r="WVD190" s="31"/>
      <c r="WVE190" s="31"/>
      <c r="WVF190" s="31"/>
      <c r="WVG190" s="31"/>
      <c r="WVH190" s="31"/>
      <c r="WVI190" s="31"/>
      <c r="WVJ190" s="31"/>
      <c r="WVK190" s="31"/>
      <c r="WVL190" s="31"/>
      <c r="WVM190" s="31"/>
      <c r="WVN190" s="31"/>
      <c r="WVO190" s="31"/>
      <c r="WVP190" s="31"/>
      <c r="WVQ190" s="31"/>
      <c r="WVR190" s="31"/>
      <c r="WVS190" s="31"/>
      <c r="WVT190" s="31"/>
      <c r="WVU190" s="31"/>
      <c r="WVV190" s="31"/>
      <c r="WVW190" s="31"/>
      <c r="WVX190" s="31"/>
      <c r="WVY190" s="31"/>
      <c r="WVZ190" s="31"/>
      <c r="WWA190" s="31"/>
      <c r="WWB190" s="31"/>
      <c r="WWC190" s="31"/>
      <c r="WWD190" s="31"/>
      <c r="WWE190" s="31"/>
      <c r="WWF190" s="31"/>
      <c r="WWG190" s="31"/>
      <c r="WWH190" s="31"/>
      <c r="WWI190" s="31"/>
      <c r="WWJ190" s="31"/>
      <c r="WWK190" s="31"/>
      <c r="WWL190" s="31"/>
      <c r="WWM190" s="31"/>
      <c r="WWN190" s="31"/>
      <c r="WWO190" s="31"/>
      <c r="WWP190" s="31"/>
      <c r="WWQ190" s="31"/>
      <c r="WWR190" s="31"/>
      <c r="WWS190" s="31"/>
      <c r="WWT190" s="31"/>
      <c r="WWU190" s="31"/>
      <c r="WWV190" s="31"/>
      <c r="WWW190" s="31"/>
      <c r="WWX190" s="31"/>
      <c r="WWY190" s="31"/>
      <c r="WWZ190" s="31"/>
      <c r="WXA190" s="31"/>
      <c r="WXB190" s="31"/>
      <c r="WXC190" s="31"/>
      <c r="WXD190" s="31"/>
      <c r="WXE190" s="31"/>
      <c r="WXF190" s="31"/>
      <c r="WXG190" s="31"/>
      <c r="WXH190" s="31"/>
      <c r="WXI190" s="31"/>
      <c r="WXJ190" s="31"/>
      <c r="WXK190" s="31"/>
      <c r="WXL190" s="31"/>
      <c r="WXM190" s="31"/>
      <c r="WXN190" s="31"/>
      <c r="WXO190" s="31"/>
      <c r="WXP190" s="31"/>
      <c r="WXQ190" s="31"/>
      <c r="WXR190" s="31"/>
      <c r="WXS190" s="31"/>
      <c r="WXT190" s="31"/>
      <c r="WXU190" s="31"/>
      <c r="WXV190" s="31"/>
      <c r="WXW190" s="31"/>
      <c r="WXX190" s="31"/>
      <c r="WXY190" s="31"/>
      <c r="WXZ190" s="31"/>
      <c r="WYA190" s="31"/>
      <c r="WYB190" s="31"/>
      <c r="WYC190" s="31"/>
      <c r="WYD190" s="31"/>
      <c r="WYE190" s="31"/>
      <c r="WYF190" s="31"/>
      <c r="WYG190" s="31"/>
      <c r="WYH190" s="31"/>
      <c r="WYI190" s="31"/>
      <c r="WYJ190" s="31"/>
      <c r="WYK190" s="31"/>
      <c r="WYL190" s="31"/>
      <c r="WYM190" s="31"/>
      <c r="WYN190" s="31"/>
      <c r="WYO190" s="31"/>
      <c r="WYP190" s="31"/>
      <c r="WYQ190" s="31"/>
      <c r="WYR190" s="31"/>
      <c r="WYS190" s="31"/>
      <c r="WYT190" s="31"/>
      <c r="WYU190" s="31"/>
      <c r="WYV190" s="31"/>
      <c r="WYW190" s="31"/>
      <c r="WYX190" s="31"/>
      <c r="WYY190" s="31"/>
      <c r="WYZ190" s="31"/>
      <c r="WZA190" s="31"/>
      <c r="WZB190" s="31"/>
      <c r="WZC190" s="31"/>
      <c r="WZD190" s="31"/>
      <c r="WZE190" s="31"/>
      <c r="WZF190" s="31"/>
      <c r="WZG190" s="31"/>
      <c r="WZH190" s="31"/>
      <c r="WZI190" s="31"/>
      <c r="WZJ190" s="31"/>
      <c r="WZK190" s="31"/>
      <c r="WZL190" s="31"/>
      <c r="WZM190" s="31"/>
      <c r="WZN190" s="31"/>
      <c r="WZO190" s="31"/>
      <c r="WZP190" s="31"/>
      <c r="WZQ190" s="31"/>
      <c r="WZR190" s="31"/>
      <c r="WZS190" s="31"/>
      <c r="WZT190" s="31"/>
      <c r="WZU190" s="31"/>
      <c r="WZV190" s="31"/>
      <c r="WZW190" s="31"/>
      <c r="WZX190" s="31"/>
      <c r="WZY190" s="31"/>
      <c r="WZZ190" s="31"/>
      <c r="XAA190" s="31"/>
      <c r="XAB190" s="31"/>
      <c r="XAC190" s="31"/>
      <c r="XAD190" s="31"/>
      <c r="XAE190" s="31"/>
      <c r="XAF190" s="31"/>
      <c r="XAG190" s="31"/>
      <c r="XAH190" s="31"/>
      <c r="XAI190" s="31"/>
      <c r="XAJ190" s="31"/>
      <c r="XAK190" s="31"/>
      <c r="XAL190" s="31"/>
      <c r="XAM190" s="31"/>
      <c r="XAN190" s="31"/>
      <c r="XAO190" s="31"/>
      <c r="XAP190" s="31"/>
      <c r="XAQ190" s="31"/>
      <c r="XAR190" s="31"/>
      <c r="XAS190" s="31"/>
      <c r="XAT190" s="31"/>
      <c r="XAU190" s="31"/>
      <c r="XAV190" s="31"/>
      <c r="XAW190" s="31"/>
      <c r="XAX190" s="31"/>
      <c r="XAY190" s="31"/>
      <c r="XAZ190" s="31"/>
      <c r="XBA190" s="31"/>
      <c r="XBB190" s="31"/>
      <c r="XBC190" s="31"/>
      <c r="XBD190" s="31"/>
      <c r="XBE190" s="31"/>
      <c r="XBF190" s="31"/>
      <c r="XBG190" s="31"/>
      <c r="XBH190" s="31"/>
      <c r="XBI190" s="31"/>
      <c r="XBJ190" s="31"/>
      <c r="XBK190" s="31"/>
      <c r="XBL190" s="31"/>
      <c r="XBM190" s="31"/>
      <c r="XBN190" s="31"/>
      <c r="XBO190" s="31"/>
      <c r="XBP190" s="31"/>
      <c r="XBQ190" s="31"/>
      <c r="XBR190" s="31"/>
      <c r="XBS190" s="31"/>
      <c r="XBT190" s="31"/>
      <c r="XBU190" s="31"/>
      <c r="XBV190" s="31"/>
      <c r="XBW190" s="31"/>
      <c r="XBX190" s="31"/>
      <c r="XBY190" s="31"/>
      <c r="XBZ190" s="31"/>
      <c r="XCA190" s="31"/>
      <c r="XCB190" s="31"/>
      <c r="XCC190" s="31"/>
      <c r="XCD190" s="31"/>
      <c r="XCE190" s="31"/>
      <c r="XCF190" s="31"/>
      <c r="XCG190" s="31"/>
      <c r="XCH190" s="31"/>
      <c r="XCI190" s="31"/>
      <c r="XCJ190" s="31"/>
      <c r="XCK190" s="31"/>
      <c r="XCL190" s="31"/>
      <c r="XCM190" s="31"/>
      <c r="XCN190" s="31"/>
      <c r="XCO190" s="31"/>
      <c r="XCP190" s="31"/>
      <c r="XCQ190" s="31"/>
      <c r="XCR190" s="31"/>
      <c r="XCS190" s="31"/>
      <c r="XCT190" s="31"/>
      <c r="XCU190" s="31"/>
      <c r="XCV190" s="31"/>
      <c r="XCW190" s="31"/>
      <c r="XCX190" s="31"/>
      <c r="XCY190" s="31"/>
      <c r="XCZ190" s="31"/>
      <c r="XDA190" s="31"/>
      <c r="XDB190" s="31"/>
      <c r="XDC190" s="31"/>
      <c r="XDD190" s="31"/>
      <c r="XDE190" s="31"/>
      <c r="XDF190" s="31"/>
      <c r="XDG190" s="31"/>
      <c r="XDH190" s="31"/>
      <c r="XDI190" s="31"/>
      <c r="XDJ190" s="31"/>
      <c r="XDK190" s="31"/>
      <c r="XDL190" s="31"/>
      <c r="XDM190" s="31"/>
      <c r="XDN190" s="31"/>
      <c r="XDO190" s="31"/>
      <c r="XDP190" s="31"/>
      <c r="XDQ190" s="31"/>
      <c r="XDR190" s="31"/>
      <c r="XDS190" s="31"/>
      <c r="XDT190" s="31"/>
      <c r="XDU190" s="31"/>
      <c r="XDV190" s="31"/>
      <c r="XDW190" s="31"/>
      <c r="XDX190" s="31"/>
      <c r="XDY190" s="31"/>
      <c r="XDZ190" s="31"/>
      <c r="XEA190" s="31"/>
      <c r="XEB190" s="31"/>
      <c r="XEC190" s="31"/>
      <c r="XED190" s="31"/>
      <c r="XEE190" s="31"/>
      <c r="XEF190" s="31"/>
      <c r="XEG190" s="31"/>
      <c r="XEH190" s="31"/>
      <c r="XEI190" s="31"/>
      <c r="XEJ190" s="31"/>
      <c r="XEK190" s="31"/>
      <c r="XEL190" s="31"/>
      <c r="XEM190" s="31"/>
      <c r="XEN190" s="31"/>
      <c r="XEO190" s="31"/>
      <c r="XEP190" s="31"/>
      <c r="XEQ190" s="31"/>
      <c r="XER190" s="31"/>
      <c r="XES190" s="31"/>
      <c r="XET190" s="31"/>
      <c r="XEU190" s="31"/>
      <c r="XEV190" s="31"/>
      <c r="XEW190" s="31"/>
      <c r="XEX190" s="31"/>
      <c r="XEY190" s="31"/>
      <c r="XEZ190" s="31"/>
      <c r="XFA190" s="31"/>
      <c r="XFB190" s="31"/>
      <c r="XFC190" s="31"/>
      <c r="XFD190" s="18"/>
    </row>
    <row r="191" spans="1:67 15952:16384" s="17" customFormat="1" ht="15" customHeight="1" x14ac:dyDescent="0.25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XFD191" s="18"/>
    </row>
    <row r="192" spans="1:67 15952:16384" s="17" customFormat="1" x14ac:dyDescent="0.25">
      <c r="A192" s="5"/>
      <c r="B192" s="36" t="s">
        <v>25</v>
      </c>
      <c r="C192" s="37" t="s">
        <v>26</v>
      </c>
      <c r="D192" s="35">
        <v>40</v>
      </c>
      <c r="E192" s="32">
        <v>5.0999999999999996</v>
      </c>
      <c r="F192" s="32">
        <v>4.5999999999999996</v>
      </c>
      <c r="G192" s="32">
        <v>0.3</v>
      </c>
      <c r="H192" s="32">
        <v>63</v>
      </c>
      <c r="I192" s="32">
        <v>100</v>
      </c>
      <c r="J192" s="32">
        <v>0.03</v>
      </c>
      <c r="K192" s="32">
        <v>0.18</v>
      </c>
      <c r="L192" s="32">
        <v>0</v>
      </c>
      <c r="M192" s="32">
        <v>22</v>
      </c>
      <c r="N192" s="32">
        <v>5</v>
      </c>
      <c r="O192" s="32">
        <v>77</v>
      </c>
      <c r="P192" s="32">
        <v>1</v>
      </c>
      <c r="Q192" s="39"/>
      <c r="R192" s="40"/>
      <c r="S192" s="39"/>
      <c r="T192" s="40"/>
      <c r="U192" s="41"/>
      <c r="V192" s="39"/>
      <c r="W192" s="39"/>
      <c r="X192" s="41"/>
      <c r="Y192" s="41"/>
      <c r="Z192" s="41"/>
      <c r="AA192" s="41"/>
      <c r="AB192" s="41"/>
      <c r="XFD192" s="18"/>
    </row>
    <row r="193" spans="1:67 16285:16384" x14ac:dyDescent="0.25">
      <c r="A193" s="5"/>
      <c r="B193" s="26" t="s">
        <v>21</v>
      </c>
      <c r="C193" s="27" t="s">
        <v>22</v>
      </c>
      <c r="D193" s="28">
        <v>20</v>
      </c>
      <c r="E193" s="29">
        <v>4.6399999999999997</v>
      </c>
      <c r="F193" s="29">
        <f t="shared" ref="F193:P193" si="80">BE193*20/15</f>
        <v>5.9066666666666663</v>
      </c>
      <c r="G193" s="29">
        <f t="shared" si="80"/>
        <v>0</v>
      </c>
      <c r="H193" s="29">
        <f t="shared" si="80"/>
        <v>72</v>
      </c>
      <c r="I193" s="29">
        <f t="shared" si="80"/>
        <v>52</v>
      </c>
      <c r="J193" s="29">
        <f t="shared" si="80"/>
        <v>6.6666666666666671E-3</v>
      </c>
      <c r="K193" s="29">
        <f t="shared" si="80"/>
        <v>5.9999999999999991E-2</v>
      </c>
      <c r="L193" s="29">
        <f t="shared" si="80"/>
        <v>0.14666666666666667</v>
      </c>
      <c r="M193" s="29">
        <f t="shared" si="80"/>
        <v>176</v>
      </c>
      <c r="N193" s="29">
        <f t="shared" si="80"/>
        <v>7</v>
      </c>
      <c r="O193" s="29">
        <f t="shared" si="80"/>
        <v>100</v>
      </c>
      <c r="P193" s="29">
        <f t="shared" si="80"/>
        <v>0.2</v>
      </c>
      <c r="BD193" s="29"/>
      <c r="BE193" s="29">
        <v>4.43</v>
      </c>
      <c r="BF193" s="29"/>
      <c r="BG193" s="30">
        <v>54</v>
      </c>
      <c r="BH193" s="29">
        <v>39</v>
      </c>
      <c r="BI193" s="28">
        <v>5.0000000000000001E-3</v>
      </c>
      <c r="BJ193" s="28">
        <v>4.4999999999999998E-2</v>
      </c>
      <c r="BK193" s="29">
        <v>0.11</v>
      </c>
      <c r="BL193" s="29">
        <v>132</v>
      </c>
      <c r="BM193" s="29">
        <v>5.25</v>
      </c>
      <c r="BN193" s="29">
        <v>75</v>
      </c>
      <c r="BO193" s="29">
        <v>0.15</v>
      </c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  <c r="XEQ193" s="16"/>
      <c r="XER193" s="16"/>
      <c r="XES193" s="16"/>
      <c r="XET193" s="16"/>
      <c r="XEU193" s="16"/>
      <c r="XEV193" s="16"/>
      <c r="XEW193" s="16"/>
      <c r="XEX193" s="16"/>
      <c r="XEY193" s="16"/>
      <c r="XEZ193" s="16"/>
      <c r="XFA193" s="16"/>
      <c r="XFB193" s="16"/>
      <c r="XFC193" s="16"/>
      <c r="XFD193" s="31"/>
    </row>
    <row r="194" spans="1:67 16285:16384" x14ac:dyDescent="0.25">
      <c r="A194" s="5"/>
      <c r="B194" s="36" t="s">
        <v>29</v>
      </c>
      <c r="C194" s="27" t="s">
        <v>31</v>
      </c>
      <c r="D194" s="36">
        <v>55</v>
      </c>
      <c r="E194" s="43">
        <v>4.07</v>
      </c>
      <c r="F194" s="43">
        <f t="shared" ref="F194:P194" si="81">BE194*55/42</f>
        <v>0.49761904761904757</v>
      </c>
      <c r="G194" s="43">
        <f t="shared" si="81"/>
        <v>29.019047619047619</v>
      </c>
      <c r="H194" s="43">
        <f t="shared" si="81"/>
        <v>129.25</v>
      </c>
      <c r="I194" s="43">
        <f t="shared" si="81"/>
        <v>0</v>
      </c>
      <c r="J194" s="43">
        <f t="shared" si="81"/>
        <v>0</v>
      </c>
      <c r="K194" s="43">
        <f t="shared" si="81"/>
        <v>2.6190476190476191E-2</v>
      </c>
      <c r="L194" s="43">
        <f t="shared" si="81"/>
        <v>0</v>
      </c>
      <c r="M194" s="43">
        <f t="shared" si="81"/>
        <v>11</v>
      </c>
      <c r="N194" s="43">
        <f t="shared" si="81"/>
        <v>7.6999999999999993</v>
      </c>
      <c r="O194" s="43">
        <f t="shared" si="81"/>
        <v>35.75</v>
      </c>
      <c r="P194" s="43">
        <f t="shared" si="81"/>
        <v>0.60238095238095235</v>
      </c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BD194" s="43"/>
      <c r="BE194" s="43">
        <v>0.38</v>
      </c>
      <c r="BF194" s="43">
        <v>22.16</v>
      </c>
      <c r="BG194" s="43">
        <v>98.7</v>
      </c>
      <c r="BH194" s="43"/>
      <c r="BI194" s="43"/>
      <c r="BJ194" s="43">
        <v>0.02</v>
      </c>
      <c r="BK194" s="43"/>
      <c r="BL194" s="43">
        <v>8.4</v>
      </c>
      <c r="BM194" s="43">
        <v>5.88</v>
      </c>
      <c r="BN194" s="43">
        <v>27.3</v>
      </c>
      <c r="BO194" s="43">
        <v>0.46</v>
      </c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  <c r="XEQ194" s="16"/>
      <c r="XER194" s="16"/>
      <c r="XES194" s="16"/>
      <c r="XET194" s="16"/>
      <c r="XEU194" s="16"/>
      <c r="XEV194" s="16"/>
      <c r="XEW194" s="16"/>
      <c r="XEX194" s="16"/>
      <c r="XEY194" s="16"/>
      <c r="XEZ194" s="16"/>
      <c r="XFA194" s="16"/>
      <c r="XFB194" s="16"/>
      <c r="XFC194" s="16"/>
      <c r="XFD194" s="31"/>
    </row>
    <row r="195" spans="1:67 16285:16384" x14ac:dyDescent="0.25">
      <c r="A195" s="5"/>
      <c r="B195" s="36" t="s">
        <v>65</v>
      </c>
      <c r="C195" s="27" t="s">
        <v>66</v>
      </c>
      <c r="D195" s="36">
        <v>200</v>
      </c>
      <c r="E195" s="43">
        <v>7.0000000000000007E-2</v>
      </c>
      <c r="F195" s="43">
        <f t="shared" ref="F195:P195" si="82">BE195*200/200</f>
        <v>0.2</v>
      </c>
      <c r="G195" s="43">
        <f t="shared" si="82"/>
        <v>10.01</v>
      </c>
      <c r="H195" s="43">
        <f t="shared" si="82"/>
        <v>40</v>
      </c>
      <c r="I195" s="43">
        <f t="shared" si="82"/>
        <v>0</v>
      </c>
      <c r="J195" s="43">
        <f t="shared" si="82"/>
        <v>0</v>
      </c>
      <c r="K195" s="43">
        <f t="shared" si="82"/>
        <v>0</v>
      </c>
      <c r="L195" s="43">
        <f t="shared" si="82"/>
        <v>0.03</v>
      </c>
      <c r="M195" s="43">
        <f t="shared" si="82"/>
        <v>10.95</v>
      </c>
      <c r="N195" s="43">
        <f t="shared" si="82"/>
        <v>1.4</v>
      </c>
      <c r="O195" s="43">
        <f t="shared" si="82"/>
        <v>2.8</v>
      </c>
      <c r="P195" s="43">
        <f t="shared" si="82"/>
        <v>0.23</v>
      </c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BD195" s="43"/>
      <c r="BE195" s="43">
        <v>0.2</v>
      </c>
      <c r="BF195" s="43">
        <v>10.01</v>
      </c>
      <c r="BG195" s="43">
        <v>40</v>
      </c>
      <c r="BH195" s="43"/>
      <c r="BI195" s="43"/>
      <c r="BJ195" s="43"/>
      <c r="BK195" s="43">
        <v>0.03</v>
      </c>
      <c r="BL195" s="43">
        <v>10.95</v>
      </c>
      <c r="BM195" s="43">
        <v>1.4</v>
      </c>
      <c r="BN195" s="43">
        <v>2.8</v>
      </c>
      <c r="BO195" s="43">
        <v>0.23</v>
      </c>
    </row>
    <row r="196" spans="1:67 16285:16384" x14ac:dyDescent="0.25">
      <c r="A196" s="72"/>
      <c r="B196" s="36" t="s">
        <v>74</v>
      </c>
      <c r="C196" s="42" t="s">
        <v>75</v>
      </c>
      <c r="D196" s="36">
        <v>165</v>
      </c>
      <c r="E196" s="43">
        <v>1.49</v>
      </c>
      <c r="F196" s="43">
        <f t="shared" ref="F196:P196" si="83">BE196*165/100</f>
        <v>0.33</v>
      </c>
      <c r="G196" s="43">
        <f t="shared" si="83"/>
        <v>13.365</v>
      </c>
      <c r="H196" s="43">
        <f t="shared" si="83"/>
        <v>70.95</v>
      </c>
      <c r="I196" s="43">
        <f t="shared" si="83"/>
        <v>0</v>
      </c>
      <c r="J196" s="43">
        <f t="shared" si="83"/>
        <v>6.6000000000000003E-2</v>
      </c>
      <c r="K196" s="43">
        <f t="shared" si="83"/>
        <v>4.9500000000000002E-2</v>
      </c>
      <c r="L196" s="43">
        <f t="shared" si="83"/>
        <v>99</v>
      </c>
      <c r="M196" s="43">
        <f t="shared" si="83"/>
        <v>56.1</v>
      </c>
      <c r="N196" s="43">
        <f t="shared" si="83"/>
        <v>33</v>
      </c>
      <c r="O196" s="43">
        <f t="shared" si="83"/>
        <v>37.950000000000003</v>
      </c>
      <c r="P196" s="43">
        <f t="shared" si="83"/>
        <v>0.495</v>
      </c>
      <c r="BD196" s="43"/>
      <c r="BE196" s="43">
        <v>0.2</v>
      </c>
      <c r="BF196" s="43">
        <v>8.1</v>
      </c>
      <c r="BG196" s="43">
        <v>43</v>
      </c>
      <c r="BH196" s="46"/>
      <c r="BI196" s="36">
        <v>0.04</v>
      </c>
      <c r="BJ196" s="36">
        <v>0.03</v>
      </c>
      <c r="BK196" s="43">
        <v>60</v>
      </c>
      <c r="BL196" s="43">
        <v>34</v>
      </c>
      <c r="BM196" s="43">
        <v>20</v>
      </c>
      <c r="BN196" s="43">
        <v>23</v>
      </c>
      <c r="BO196" s="43">
        <v>0.3</v>
      </c>
    </row>
    <row r="197" spans="1:67 16285:16384" s="17" customFormat="1" x14ac:dyDescent="0.25">
      <c r="A197" s="8" t="s">
        <v>57</v>
      </c>
      <c r="B197" s="8"/>
      <c r="C197" s="8"/>
      <c r="D197" s="75">
        <f>SUM(D192:D196)</f>
        <v>480</v>
      </c>
      <c r="E197" s="76"/>
      <c r="F197" s="76"/>
      <c r="G197" s="76"/>
      <c r="H197" s="76"/>
      <c r="I197" s="76"/>
      <c r="J197" s="75"/>
      <c r="K197" s="75"/>
      <c r="L197" s="76"/>
      <c r="M197" s="76"/>
      <c r="N197" s="76"/>
      <c r="O197" s="76"/>
      <c r="P197" s="76"/>
      <c r="Q197" s="16"/>
      <c r="XFD197" s="18"/>
    </row>
    <row r="198" spans="1:67 16285:16384" s="17" customFormat="1" x14ac:dyDescent="0.25">
      <c r="A198" s="7" t="s">
        <v>58</v>
      </c>
      <c r="B198" s="7"/>
      <c r="C198" s="7"/>
      <c r="D198" s="7"/>
      <c r="E198" s="76">
        <f t="shared" ref="E198:P198" si="84">SUM(E192:E197)</f>
        <v>15.37</v>
      </c>
      <c r="F198" s="76">
        <f t="shared" si="84"/>
        <v>11.534285714285712</v>
      </c>
      <c r="G198" s="76">
        <f t="shared" si="84"/>
        <v>52.694047619047623</v>
      </c>
      <c r="H198" s="76">
        <f t="shared" si="84"/>
        <v>375.2</v>
      </c>
      <c r="I198" s="76">
        <f t="shared" si="84"/>
        <v>152</v>
      </c>
      <c r="J198" s="76">
        <f t="shared" si="84"/>
        <v>0.10266666666666667</v>
      </c>
      <c r="K198" s="76">
        <f t="shared" si="84"/>
        <v>0.31569047619047619</v>
      </c>
      <c r="L198" s="76">
        <f t="shared" si="84"/>
        <v>99.176666666666662</v>
      </c>
      <c r="M198" s="76">
        <f t="shared" si="84"/>
        <v>276.05</v>
      </c>
      <c r="N198" s="76">
        <f t="shared" si="84"/>
        <v>54.099999999999994</v>
      </c>
      <c r="O198" s="76">
        <f t="shared" si="84"/>
        <v>253.5</v>
      </c>
      <c r="P198" s="76">
        <f t="shared" si="84"/>
        <v>2.5273809523809523</v>
      </c>
      <c r="Q198" s="16"/>
      <c r="XFD198" s="18"/>
    </row>
    <row r="199" spans="1:67 16285:16384" ht="12.75" customHeight="1" x14ac:dyDescent="0.25">
      <c r="A199" s="14" t="s">
        <v>0</v>
      </c>
      <c r="B199" s="14" t="s">
        <v>1</v>
      </c>
      <c r="C199" s="13" t="s">
        <v>2</v>
      </c>
      <c r="D199" s="14" t="s">
        <v>3</v>
      </c>
      <c r="E199" s="12" t="s">
        <v>4</v>
      </c>
      <c r="F199" s="12"/>
      <c r="G199" s="12"/>
      <c r="H199" s="3" t="s">
        <v>5</v>
      </c>
      <c r="I199" s="12" t="s">
        <v>6</v>
      </c>
      <c r="J199" s="12"/>
      <c r="K199" s="12"/>
      <c r="L199" s="12"/>
      <c r="M199" s="12" t="s">
        <v>7</v>
      </c>
      <c r="N199" s="12"/>
      <c r="O199" s="12"/>
      <c r="P199" s="12"/>
    </row>
    <row r="200" spans="1:67 16285:16384" x14ac:dyDescent="0.25">
      <c r="A200" s="14"/>
      <c r="B200" s="14"/>
      <c r="C200" s="13"/>
      <c r="D200" s="14"/>
      <c r="E200" s="12"/>
      <c r="F200" s="12"/>
      <c r="G200" s="12"/>
      <c r="H200" s="3"/>
      <c r="I200" s="12"/>
      <c r="J200" s="12"/>
      <c r="K200" s="12"/>
      <c r="L200" s="12"/>
      <c r="M200" s="12"/>
      <c r="N200" s="12"/>
      <c r="O200" s="12"/>
      <c r="P200" s="12"/>
    </row>
    <row r="201" spans="1:67 16285:16384" ht="61.35" customHeight="1" x14ac:dyDescent="0.25">
      <c r="A201" s="14"/>
      <c r="B201" s="14"/>
      <c r="C201" s="13"/>
      <c r="D201" s="14"/>
      <c r="E201" s="20" t="s">
        <v>8</v>
      </c>
      <c r="F201" s="20" t="s">
        <v>9</v>
      </c>
      <c r="G201" s="20" t="s">
        <v>10</v>
      </c>
      <c r="H201" s="3"/>
      <c r="I201" s="24" t="s">
        <v>11</v>
      </c>
      <c r="J201" s="24" t="s">
        <v>12</v>
      </c>
      <c r="K201" s="24" t="s">
        <v>13</v>
      </c>
      <c r="L201" s="24" t="s">
        <v>14</v>
      </c>
      <c r="M201" s="20" t="s">
        <v>15</v>
      </c>
      <c r="N201" s="20" t="s">
        <v>16</v>
      </c>
      <c r="O201" s="20" t="s">
        <v>17</v>
      </c>
      <c r="P201" s="20" t="s">
        <v>18</v>
      </c>
    </row>
    <row r="202" spans="1:67 16285:16384" ht="18.75" x14ac:dyDescent="0.25">
      <c r="A202" s="10" t="s">
        <v>162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</row>
    <row r="203" spans="1:67 16285:16384" ht="15" customHeight="1" x14ac:dyDescent="0.25">
      <c r="A203" s="9" t="s">
        <v>20</v>
      </c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</row>
    <row r="204" spans="1:67 16285:16384" x14ac:dyDescent="0.25">
      <c r="A204" s="9"/>
      <c r="B204" s="26" t="s">
        <v>21</v>
      </c>
      <c r="C204" s="27" t="s">
        <v>22</v>
      </c>
      <c r="D204" s="28">
        <v>15</v>
      </c>
      <c r="E204" s="29">
        <v>3.48</v>
      </c>
      <c r="F204" s="29">
        <v>4.43</v>
      </c>
      <c r="G204" s="29">
        <v>0</v>
      </c>
      <c r="H204" s="30">
        <v>54</v>
      </c>
      <c r="I204" s="29">
        <v>39</v>
      </c>
      <c r="J204" s="28">
        <v>5.0000000000000001E-3</v>
      </c>
      <c r="K204" s="28">
        <v>4.4999999999999998E-2</v>
      </c>
      <c r="L204" s="29">
        <v>0.11</v>
      </c>
      <c r="M204" s="29">
        <v>132</v>
      </c>
      <c r="N204" s="29">
        <v>5.25</v>
      </c>
      <c r="O204" s="29">
        <v>75</v>
      </c>
      <c r="P204" s="29">
        <v>0.15</v>
      </c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  <c r="XEQ204" s="16"/>
      <c r="XER204" s="16"/>
      <c r="XES204" s="16"/>
      <c r="XET204" s="16"/>
      <c r="XEU204" s="16"/>
      <c r="XEV204" s="16"/>
      <c r="XEW204" s="16"/>
      <c r="XEX204" s="16"/>
      <c r="XEY204" s="16"/>
      <c r="XEZ204" s="16"/>
      <c r="XFA204" s="16"/>
      <c r="XFB204" s="16"/>
      <c r="XFC204" s="16"/>
      <c r="XFD204" s="31"/>
    </row>
    <row r="205" spans="1:67 16285:16384" s="17" customFormat="1" x14ac:dyDescent="0.25">
      <c r="A205" s="9"/>
      <c r="B205" s="32" t="s">
        <v>23</v>
      </c>
      <c r="C205" s="33" t="s">
        <v>24</v>
      </c>
      <c r="D205" s="32">
        <v>15</v>
      </c>
      <c r="E205" s="35">
        <v>0.12</v>
      </c>
      <c r="F205" s="34">
        <f>BE205*15/10</f>
        <v>10.875</v>
      </c>
      <c r="G205" s="34">
        <f>BF205*15/10</f>
        <v>0.19500000000000001</v>
      </c>
      <c r="H205" s="35">
        <f>BG205*15/10</f>
        <v>99</v>
      </c>
      <c r="I205" s="35">
        <f>BH205*15/10</f>
        <v>60</v>
      </c>
      <c r="J205" s="34">
        <v>0</v>
      </c>
      <c r="K205" s="35">
        <f t="shared" ref="K205:P205" si="85">BJ205*15/10</f>
        <v>1.4999999999999999E-2</v>
      </c>
      <c r="L205" s="34">
        <f t="shared" si="85"/>
        <v>0</v>
      </c>
      <c r="M205" s="35">
        <f t="shared" si="85"/>
        <v>3.6</v>
      </c>
      <c r="N205" s="34">
        <f t="shared" si="85"/>
        <v>0</v>
      </c>
      <c r="O205" s="35">
        <f t="shared" si="85"/>
        <v>4.5</v>
      </c>
      <c r="P205" s="35">
        <f t="shared" si="85"/>
        <v>0.03</v>
      </c>
      <c r="Q205" s="16"/>
      <c r="BD205" s="35"/>
      <c r="BE205" s="35">
        <v>7.25</v>
      </c>
      <c r="BF205" s="35">
        <v>0.13</v>
      </c>
      <c r="BG205" s="35">
        <v>66</v>
      </c>
      <c r="BH205" s="35">
        <v>40</v>
      </c>
      <c r="BI205" s="35"/>
      <c r="BJ205" s="35">
        <v>0.01</v>
      </c>
      <c r="BK205" s="35"/>
      <c r="BL205" s="35">
        <v>2.4</v>
      </c>
      <c r="BM205" s="35"/>
      <c r="BN205" s="35">
        <v>3</v>
      </c>
      <c r="BO205" s="35">
        <v>0.02</v>
      </c>
      <c r="XFD205" s="18"/>
    </row>
    <row r="206" spans="1:67 16285:16384" x14ac:dyDescent="0.25">
      <c r="A206" s="9"/>
      <c r="B206" s="74" t="s">
        <v>53</v>
      </c>
      <c r="C206" s="42" t="s">
        <v>54</v>
      </c>
      <c r="D206" s="36">
        <v>200</v>
      </c>
      <c r="E206" s="43">
        <v>10.87</v>
      </c>
      <c r="F206" s="43">
        <v>7.01</v>
      </c>
      <c r="G206" s="43">
        <v>32</v>
      </c>
      <c r="H206" s="43">
        <v>254</v>
      </c>
      <c r="I206" s="43">
        <v>0</v>
      </c>
      <c r="J206" s="43">
        <v>0.23</v>
      </c>
      <c r="K206" s="43">
        <v>0.21</v>
      </c>
      <c r="L206" s="43">
        <v>0.19</v>
      </c>
      <c r="M206" s="43">
        <v>157.72</v>
      </c>
      <c r="N206" s="43">
        <v>47.92</v>
      </c>
      <c r="O206" s="43">
        <v>201.63</v>
      </c>
      <c r="P206" s="43">
        <v>2.09</v>
      </c>
      <c r="BD206" s="43"/>
      <c r="BE206" s="43">
        <v>5.26</v>
      </c>
      <c r="BF206" s="43">
        <v>29.1</v>
      </c>
      <c r="BG206" s="43">
        <v>177</v>
      </c>
      <c r="BH206" s="43"/>
      <c r="BI206" s="43">
        <v>0.17</v>
      </c>
      <c r="BJ206" s="43">
        <v>0.16</v>
      </c>
      <c r="BK206" s="43">
        <v>0.14000000000000001</v>
      </c>
      <c r="BL206" s="43">
        <v>118.29</v>
      </c>
      <c r="BM206" s="43">
        <v>35.94</v>
      </c>
      <c r="BN206" s="43">
        <v>151.22</v>
      </c>
      <c r="BO206" s="43">
        <v>1.57</v>
      </c>
    </row>
    <row r="207" spans="1:67 16285:16384" x14ac:dyDescent="0.25">
      <c r="A207" s="9"/>
      <c r="B207" s="36" t="s">
        <v>29</v>
      </c>
      <c r="C207" s="27" t="s">
        <v>31</v>
      </c>
      <c r="D207" s="36">
        <v>30</v>
      </c>
      <c r="E207" s="43">
        <v>2.2200000000000002</v>
      </c>
      <c r="F207" s="43">
        <f t="shared" ref="F207:P207" si="86">BE207*30/20</f>
        <v>0.26999999999999996</v>
      </c>
      <c r="G207" s="43">
        <f t="shared" si="86"/>
        <v>14.73</v>
      </c>
      <c r="H207" s="43">
        <f t="shared" si="86"/>
        <v>70.335000000000008</v>
      </c>
      <c r="I207" s="43">
        <f t="shared" si="86"/>
        <v>0</v>
      </c>
      <c r="J207" s="43">
        <f t="shared" si="86"/>
        <v>0</v>
      </c>
      <c r="K207" s="43">
        <f t="shared" si="86"/>
        <v>1.4999999999999999E-2</v>
      </c>
      <c r="L207" s="43">
        <f t="shared" si="86"/>
        <v>0</v>
      </c>
      <c r="M207" s="43">
        <f t="shared" si="86"/>
        <v>6</v>
      </c>
      <c r="N207" s="43">
        <f t="shared" si="86"/>
        <v>4.2</v>
      </c>
      <c r="O207" s="43">
        <f t="shared" si="86"/>
        <v>19.5</v>
      </c>
      <c r="P207" s="43">
        <f t="shared" si="86"/>
        <v>0.32999999999999996</v>
      </c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BD207" s="43"/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  <c r="XEQ207" s="16"/>
      <c r="XER207" s="16"/>
      <c r="XES207" s="16"/>
      <c r="XET207" s="16"/>
      <c r="XEU207" s="16"/>
      <c r="XEV207" s="16"/>
      <c r="XEW207" s="16"/>
      <c r="XEX207" s="16"/>
      <c r="XEY207" s="16"/>
      <c r="XEZ207" s="16"/>
      <c r="XFA207" s="16"/>
      <c r="XFB207" s="16"/>
      <c r="XFC207" s="16"/>
      <c r="XFD207" s="31"/>
    </row>
    <row r="208" spans="1:67 16285:16384" s="16" customFormat="1" ht="17.100000000000001" customHeight="1" x14ac:dyDescent="0.25">
      <c r="A208" s="9"/>
      <c r="B208" s="36" t="s">
        <v>55</v>
      </c>
      <c r="C208" s="61" t="s">
        <v>56</v>
      </c>
      <c r="D208" s="36">
        <v>200</v>
      </c>
      <c r="E208" s="43">
        <v>4.08</v>
      </c>
      <c r="F208" s="43">
        <v>3.54</v>
      </c>
      <c r="G208" s="43">
        <v>17.579999999999998</v>
      </c>
      <c r="H208" s="43">
        <v>118.6</v>
      </c>
      <c r="I208" s="43">
        <v>24.4</v>
      </c>
      <c r="J208" s="43">
        <v>0.06</v>
      </c>
      <c r="K208" s="43">
        <v>0.18</v>
      </c>
      <c r="L208" s="43">
        <v>1.58</v>
      </c>
      <c r="M208" s="43">
        <v>152.22</v>
      </c>
      <c r="N208" s="43">
        <v>21.34</v>
      </c>
      <c r="O208" s="43">
        <v>124.56</v>
      </c>
      <c r="P208" s="43">
        <v>0.48</v>
      </c>
      <c r="Q208" s="62"/>
      <c r="R208" s="62"/>
      <c r="S208" s="62"/>
      <c r="T208" s="62"/>
      <c r="U208" s="62"/>
      <c r="V208" s="64"/>
      <c r="W208" s="64"/>
      <c r="X208" s="62"/>
      <c r="Y208" s="62"/>
      <c r="Z208" s="62"/>
      <c r="AA208" s="62"/>
      <c r="AB208" s="62"/>
      <c r="XBI208" s="17"/>
      <c r="XBJ208" s="17"/>
      <c r="XBK208" s="17"/>
      <c r="XBL208" s="17"/>
      <c r="XBM208" s="17"/>
      <c r="XBN208" s="17"/>
      <c r="XBO208" s="17"/>
      <c r="XBP208" s="17"/>
      <c r="XBQ208" s="17"/>
      <c r="XBR208" s="17"/>
      <c r="XBS208" s="17"/>
      <c r="XBT208" s="17"/>
      <c r="XBU208" s="17"/>
      <c r="XBV208" s="17"/>
      <c r="XBW208" s="17"/>
      <c r="XBX208" s="17"/>
      <c r="XBY208" s="17"/>
      <c r="XBZ208" s="17"/>
      <c r="XCA208" s="17"/>
      <c r="XCB208" s="17"/>
      <c r="XCC208" s="17"/>
      <c r="XCD208" s="17"/>
      <c r="XCE208" s="17"/>
      <c r="XCF208" s="17"/>
      <c r="XCG208" s="17"/>
      <c r="XCH208" s="17"/>
      <c r="XCI208" s="17"/>
      <c r="XCJ208" s="17"/>
      <c r="XCK208" s="17"/>
      <c r="XCL208" s="17"/>
      <c r="XCM208" s="17"/>
      <c r="XCN208" s="17"/>
      <c r="XCO208" s="17"/>
      <c r="XCP208" s="17"/>
      <c r="XCQ208" s="17"/>
      <c r="XCR208" s="17"/>
      <c r="XCS208" s="17"/>
      <c r="XCT208" s="17"/>
      <c r="XCU208" s="17"/>
      <c r="XCV208" s="17"/>
      <c r="XCW208" s="17"/>
      <c r="XCX208" s="17"/>
      <c r="XCY208" s="17"/>
      <c r="XCZ208" s="17"/>
      <c r="XDA208" s="17"/>
      <c r="XDB208" s="17"/>
      <c r="XDC208" s="17"/>
      <c r="XDD208" s="17"/>
      <c r="XDE208" s="17"/>
      <c r="XDF208" s="17"/>
      <c r="XDG208" s="17"/>
      <c r="XDH208" s="17"/>
      <c r="XDI208" s="17"/>
      <c r="XDJ208" s="17"/>
      <c r="XDK208" s="17"/>
      <c r="XDL208" s="17"/>
      <c r="XDM208" s="17"/>
      <c r="XDN208" s="17"/>
      <c r="XDO208" s="17"/>
      <c r="XDP208" s="17"/>
      <c r="XDQ208" s="17"/>
      <c r="XDR208" s="17"/>
      <c r="XDS208" s="17"/>
      <c r="XDT208" s="17"/>
      <c r="XDU208" s="17"/>
      <c r="XDV208" s="17"/>
      <c r="XDW208" s="17"/>
      <c r="XDX208" s="17"/>
      <c r="XDY208" s="17"/>
      <c r="XDZ208" s="17"/>
      <c r="XEA208" s="17"/>
      <c r="XEB208" s="17"/>
      <c r="XEC208" s="17"/>
      <c r="XED208" s="17"/>
      <c r="XEE208" s="17"/>
      <c r="XEF208" s="17"/>
      <c r="XEG208" s="17"/>
      <c r="XEH208" s="17"/>
      <c r="XEI208" s="17"/>
      <c r="XEJ208" s="17"/>
      <c r="XEK208" s="17"/>
      <c r="XEL208" s="17"/>
      <c r="XEM208" s="17"/>
      <c r="XEN208" s="17"/>
      <c r="XEO208" s="17"/>
      <c r="XEP208" s="17"/>
      <c r="XEQ208" s="17"/>
      <c r="XER208" s="17"/>
      <c r="XES208" s="17"/>
      <c r="XET208" s="17"/>
      <c r="XEU208" s="17"/>
      <c r="XEV208" s="17"/>
      <c r="XEW208" s="17"/>
      <c r="XEX208" s="17"/>
      <c r="XEY208" s="17"/>
      <c r="XEZ208" s="17"/>
      <c r="XFA208" s="17"/>
      <c r="XFB208" s="17"/>
      <c r="XFC208" s="17"/>
      <c r="XFD208" s="18"/>
    </row>
    <row r="209" spans="1:67 16303:16384" x14ac:dyDescent="0.25">
      <c r="A209" s="93"/>
      <c r="B209" s="36" t="s">
        <v>34</v>
      </c>
      <c r="C209" s="90" t="s">
        <v>82</v>
      </c>
      <c r="D209" s="36">
        <v>100</v>
      </c>
      <c r="E209" s="43">
        <v>0.4</v>
      </c>
      <c r="F209" s="43">
        <v>0.4</v>
      </c>
      <c r="G209" s="43">
        <f t="shared" ref="G209:P209" si="87">BF209*100/100</f>
        <v>9.8000000000000007</v>
      </c>
      <c r="H209" s="43">
        <f t="shared" si="87"/>
        <v>47</v>
      </c>
      <c r="I209" s="43">
        <f t="shared" si="87"/>
        <v>0</v>
      </c>
      <c r="J209" s="43">
        <f t="shared" si="87"/>
        <v>0.03</v>
      </c>
      <c r="K209" s="43">
        <f t="shared" si="87"/>
        <v>0.02</v>
      </c>
      <c r="L209" s="43">
        <f t="shared" si="87"/>
        <v>10</v>
      </c>
      <c r="M209" s="43">
        <f t="shared" si="87"/>
        <v>16</v>
      </c>
      <c r="N209" s="43">
        <f t="shared" si="87"/>
        <v>9</v>
      </c>
      <c r="O209" s="43">
        <f t="shared" si="87"/>
        <v>11</v>
      </c>
      <c r="P209" s="43">
        <f t="shared" si="87"/>
        <v>2.2000000000000002</v>
      </c>
      <c r="Q209" s="43"/>
      <c r="R209" s="43"/>
      <c r="S209" s="43"/>
      <c r="T209" s="43"/>
      <c r="U209" s="43"/>
      <c r="V209" s="36"/>
      <c r="W209" s="36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BD209" s="43"/>
      <c r="BE209" s="43">
        <v>0.4</v>
      </c>
      <c r="BF209" s="43">
        <v>9.8000000000000007</v>
      </c>
      <c r="BG209" s="43">
        <v>47</v>
      </c>
      <c r="BH209" s="43"/>
      <c r="BI209" s="43">
        <v>0.03</v>
      </c>
      <c r="BJ209" s="43">
        <v>0.02</v>
      </c>
      <c r="BK209" s="43">
        <v>10</v>
      </c>
      <c r="BL209" s="43">
        <v>16</v>
      </c>
      <c r="BM209" s="43">
        <v>9</v>
      </c>
      <c r="BN209" s="43">
        <v>11</v>
      </c>
      <c r="BO209" s="43">
        <v>2.2000000000000002</v>
      </c>
    </row>
    <row r="210" spans="1:67 16303:16384" x14ac:dyDescent="0.25">
      <c r="A210" s="8" t="s">
        <v>36</v>
      </c>
      <c r="B210" s="8"/>
      <c r="C210" s="8"/>
      <c r="D210" s="48">
        <f>SUM(D204:D209)</f>
        <v>560</v>
      </c>
      <c r="E210" s="49"/>
      <c r="F210" s="49"/>
      <c r="G210" s="49"/>
      <c r="H210" s="49"/>
      <c r="I210" s="49"/>
      <c r="J210" s="48"/>
      <c r="K210" s="48"/>
      <c r="L210" s="49"/>
      <c r="M210" s="49"/>
      <c r="N210" s="49"/>
      <c r="O210" s="49"/>
      <c r="P210" s="49"/>
    </row>
    <row r="211" spans="1:67 16303:16384" x14ac:dyDescent="0.25">
      <c r="A211" s="7" t="s">
        <v>111</v>
      </c>
      <c r="B211" s="7"/>
      <c r="C211" s="7"/>
      <c r="D211" s="7"/>
      <c r="E211" s="49">
        <f t="shared" ref="E211:P211" si="88">SUM(E204:E210)</f>
        <v>21.169999999999995</v>
      </c>
      <c r="F211" s="49">
        <f t="shared" si="88"/>
        <v>26.524999999999995</v>
      </c>
      <c r="G211" s="49">
        <f t="shared" si="88"/>
        <v>74.304999999999993</v>
      </c>
      <c r="H211" s="49">
        <f t="shared" si="88"/>
        <v>642.93500000000006</v>
      </c>
      <c r="I211" s="49">
        <f t="shared" si="88"/>
        <v>123.4</v>
      </c>
      <c r="J211" s="49">
        <f t="shared" si="88"/>
        <v>0.32500000000000007</v>
      </c>
      <c r="K211" s="49">
        <f t="shared" si="88"/>
        <v>0.48500000000000004</v>
      </c>
      <c r="L211" s="49">
        <f t="shared" si="88"/>
        <v>11.88</v>
      </c>
      <c r="M211" s="49">
        <f t="shared" si="88"/>
        <v>467.53999999999996</v>
      </c>
      <c r="N211" s="49">
        <f t="shared" si="88"/>
        <v>87.710000000000008</v>
      </c>
      <c r="O211" s="49">
        <f t="shared" si="88"/>
        <v>436.19</v>
      </c>
      <c r="P211" s="49">
        <f t="shared" si="88"/>
        <v>5.28</v>
      </c>
    </row>
    <row r="212" spans="1:67 16303:16384" ht="15" customHeight="1" x14ac:dyDescent="0.25">
      <c r="A212" s="169" t="s">
        <v>38</v>
      </c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</row>
    <row r="213" spans="1:67 16303:16384" s="17" customFormat="1" x14ac:dyDescent="0.25">
      <c r="A213" s="169"/>
      <c r="B213" s="36" t="s">
        <v>67</v>
      </c>
      <c r="C213" s="83" t="s">
        <v>68</v>
      </c>
      <c r="D213" s="35">
        <v>100</v>
      </c>
      <c r="E213" s="32">
        <v>1.7</v>
      </c>
      <c r="F213" s="32">
        <f>BE213*100/60</f>
        <v>5</v>
      </c>
      <c r="G213" s="32">
        <v>4.76</v>
      </c>
      <c r="H213" s="32">
        <f>BG213*100/60</f>
        <v>85.7</v>
      </c>
      <c r="I213" s="38">
        <f>BH213*100/60</f>
        <v>0</v>
      </c>
      <c r="J213" s="32">
        <v>0.02</v>
      </c>
      <c r="K213" s="32">
        <v>0.03</v>
      </c>
      <c r="L213" s="32">
        <v>19.809999999999999</v>
      </c>
      <c r="M213" s="32">
        <v>52.54</v>
      </c>
      <c r="N213" s="32">
        <v>16.010000000000002</v>
      </c>
      <c r="O213" s="32">
        <v>33.950000000000003</v>
      </c>
      <c r="P213" s="32">
        <v>0.67</v>
      </c>
      <c r="Q213" s="16"/>
      <c r="BD213" s="32"/>
      <c r="BE213" s="38">
        <v>3</v>
      </c>
      <c r="BF213" s="32">
        <v>5.8</v>
      </c>
      <c r="BG213" s="32">
        <v>51.42</v>
      </c>
      <c r="BH213" s="38">
        <v>0</v>
      </c>
      <c r="BI213" s="32">
        <v>0.02</v>
      </c>
      <c r="BJ213" s="32">
        <v>0.02</v>
      </c>
      <c r="BK213" s="32">
        <v>11.89</v>
      </c>
      <c r="BL213" s="32">
        <v>31.53</v>
      </c>
      <c r="BM213" s="32">
        <v>9.61</v>
      </c>
      <c r="BN213" s="32">
        <v>20.38</v>
      </c>
      <c r="BO213" s="32">
        <v>0.4</v>
      </c>
      <c r="XFD213" s="18"/>
    </row>
    <row r="214" spans="1:67 16303:16384" s="55" customFormat="1" x14ac:dyDescent="0.25">
      <c r="A214" s="169"/>
      <c r="B214" s="36" t="s">
        <v>69</v>
      </c>
      <c r="C214" s="84" t="s">
        <v>163</v>
      </c>
      <c r="D214" s="28">
        <v>250</v>
      </c>
      <c r="E214" s="29">
        <v>5.5</v>
      </c>
      <c r="F214" s="29">
        <f>BE214*250/100</f>
        <v>5.2750000000000004</v>
      </c>
      <c r="G214" s="29">
        <f>BF214*250/100</f>
        <v>16.524999999999999</v>
      </c>
      <c r="H214" s="29">
        <f>BG214*250/100</f>
        <v>147.5</v>
      </c>
      <c r="I214" s="29">
        <v>121.5</v>
      </c>
      <c r="J214" s="29">
        <f t="shared" ref="J214:P214" si="89">BI214*250/100</f>
        <v>0.22500000000000001</v>
      </c>
      <c r="K214" s="29">
        <f t="shared" si="89"/>
        <v>7.4999999999999997E-2</v>
      </c>
      <c r="L214" s="29">
        <f t="shared" si="89"/>
        <v>5.8250000000000002</v>
      </c>
      <c r="M214" s="29">
        <f t="shared" si="89"/>
        <v>42.674999999999997</v>
      </c>
      <c r="N214" s="29">
        <f t="shared" si="89"/>
        <v>35.575000000000003</v>
      </c>
      <c r="O214" s="29">
        <f t="shared" si="89"/>
        <v>88.1</v>
      </c>
      <c r="P214" s="29">
        <f t="shared" si="89"/>
        <v>2.0499999999999998</v>
      </c>
      <c r="Q214" s="85"/>
      <c r="R214" s="85"/>
      <c r="S214" s="85"/>
      <c r="T214" s="85"/>
      <c r="U214" s="85"/>
      <c r="V214" s="86"/>
      <c r="W214" s="86"/>
      <c r="X214" s="85"/>
      <c r="Y214" s="85"/>
      <c r="Z214" s="85"/>
      <c r="AA214" s="85"/>
      <c r="AB214" s="85"/>
      <c r="BD214" s="29"/>
      <c r="BE214" s="29">
        <v>2.11</v>
      </c>
      <c r="BF214" s="29">
        <v>6.61</v>
      </c>
      <c r="BG214" s="29">
        <v>59</v>
      </c>
      <c r="BH214" s="29">
        <f>BT214*200/250</f>
        <v>0</v>
      </c>
      <c r="BI214" s="29">
        <v>0.09</v>
      </c>
      <c r="BJ214" s="29">
        <v>0.03</v>
      </c>
      <c r="BK214" s="29">
        <v>2.33</v>
      </c>
      <c r="BL214" s="29">
        <v>17.07</v>
      </c>
      <c r="BM214" s="29">
        <v>14.23</v>
      </c>
      <c r="BN214" s="29">
        <v>35.24</v>
      </c>
      <c r="BO214" s="29">
        <v>0.82</v>
      </c>
      <c r="XFD214" s="31"/>
    </row>
    <row r="215" spans="1:67 16303:16384" s="15" customFormat="1" x14ac:dyDescent="0.25">
      <c r="A215" s="169"/>
      <c r="B215" s="74" t="s">
        <v>164</v>
      </c>
      <c r="C215" s="27" t="s">
        <v>165</v>
      </c>
      <c r="D215" s="36">
        <v>100</v>
      </c>
      <c r="E215" s="43">
        <v>8.3699999999999992</v>
      </c>
      <c r="F215" s="43">
        <f t="shared" ref="F215:P215" si="90">BE215*100/110</f>
        <v>8.7727272727272734</v>
      </c>
      <c r="G215" s="43">
        <f t="shared" si="90"/>
        <v>9.0636363636363644</v>
      </c>
      <c r="H215" s="43">
        <f t="shared" si="90"/>
        <v>149.09090909090909</v>
      </c>
      <c r="I215" s="43">
        <f t="shared" si="90"/>
        <v>13</v>
      </c>
      <c r="J215" s="43">
        <f t="shared" si="90"/>
        <v>4.5454545454545456E-2</v>
      </c>
      <c r="K215" s="43">
        <f t="shared" si="90"/>
        <v>8.1818181818181818E-2</v>
      </c>
      <c r="L215" s="43">
        <f t="shared" si="90"/>
        <v>3.1090909090909089</v>
      </c>
      <c r="M215" s="43">
        <f t="shared" si="90"/>
        <v>37.663636363636364</v>
      </c>
      <c r="N215" s="43">
        <f t="shared" si="90"/>
        <v>16.66363636363636</v>
      </c>
      <c r="O215" s="43">
        <f t="shared" si="90"/>
        <v>103.49090909090908</v>
      </c>
      <c r="P215" s="43">
        <f t="shared" si="90"/>
        <v>1.3363636363636364</v>
      </c>
      <c r="BD215" s="43"/>
      <c r="BE215" s="43">
        <v>9.65</v>
      </c>
      <c r="BF215" s="43">
        <v>9.9700000000000006</v>
      </c>
      <c r="BG215" s="43">
        <v>164</v>
      </c>
      <c r="BH215" s="43">
        <v>14.3</v>
      </c>
      <c r="BI215" s="43">
        <v>0.05</v>
      </c>
      <c r="BJ215" s="43">
        <v>0.09</v>
      </c>
      <c r="BK215" s="43">
        <v>3.42</v>
      </c>
      <c r="BL215" s="43">
        <v>41.43</v>
      </c>
      <c r="BM215" s="43">
        <v>18.329999999999998</v>
      </c>
      <c r="BN215" s="43">
        <v>113.84</v>
      </c>
      <c r="BO215" s="43">
        <v>1.47</v>
      </c>
      <c r="XFD215" s="18"/>
    </row>
    <row r="216" spans="1:67 16303:16384" x14ac:dyDescent="0.25">
      <c r="A216" s="169"/>
      <c r="B216" s="36" t="s">
        <v>95</v>
      </c>
      <c r="C216" s="61" t="s">
        <v>96</v>
      </c>
      <c r="D216" s="36">
        <v>180</v>
      </c>
      <c r="E216" s="43">
        <v>4.8</v>
      </c>
      <c r="F216" s="43">
        <f t="shared" ref="F216:P216" si="91">BE216*180/150</f>
        <v>6</v>
      </c>
      <c r="G216" s="43">
        <f t="shared" si="91"/>
        <v>28.727999999999998</v>
      </c>
      <c r="H216" s="43">
        <f t="shared" si="91"/>
        <v>189.6</v>
      </c>
      <c r="I216" s="43">
        <f t="shared" si="91"/>
        <v>0</v>
      </c>
      <c r="J216" s="43">
        <f t="shared" si="91"/>
        <v>0.13200000000000001</v>
      </c>
      <c r="K216" s="43">
        <f t="shared" si="91"/>
        <v>2.4E-2</v>
      </c>
      <c r="L216" s="43">
        <f t="shared" si="91"/>
        <v>0</v>
      </c>
      <c r="M216" s="43">
        <f t="shared" si="91"/>
        <v>13.157999999999999</v>
      </c>
      <c r="N216" s="43">
        <f t="shared" si="91"/>
        <v>35.880000000000003</v>
      </c>
      <c r="O216" s="43">
        <f t="shared" si="91"/>
        <v>102.56400000000001</v>
      </c>
      <c r="P216" s="43">
        <f t="shared" si="91"/>
        <v>1.1759999999999999</v>
      </c>
      <c r="Q216" s="59"/>
      <c r="R216" s="59"/>
      <c r="S216" s="59"/>
      <c r="T216" s="59"/>
      <c r="U216" s="59"/>
      <c r="V216" s="60"/>
      <c r="W216" s="60"/>
      <c r="X216" s="59"/>
      <c r="Y216" s="59"/>
      <c r="Z216" s="59"/>
      <c r="AA216" s="59"/>
      <c r="AB216" s="59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BD216" s="43"/>
      <c r="BE216" s="43">
        <v>5</v>
      </c>
      <c r="BF216" s="43">
        <v>23.94</v>
      </c>
      <c r="BG216" s="43">
        <v>158</v>
      </c>
      <c r="BH216" s="43"/>
      <c r="BI216" s="43">
        <v>0.11</v>
      </c>
      <c r="BJ216" s="43">
        <v>0.02</v>
      </c>
      <c r="BK216" s="43"/>
      <c r="BL216" s="43">
        <v>10.965</v>
      </c>
      <c r="BM216" s="43">
        <v>29.9</v>
      </c>
      <c r="BN216" s="43">
        <v>85.47</v>
      </c>
      <c r="BO216" s="43">
        <v>0.98</v>
      </c>
    </row>
    <row r="217" spans="1:67 16303:16384" x14ac:dyDescent="0.25">
      <c r="A217" s="169"/>
      <c r="B217" s="36" t="s">
        <v>29</v>
      </c>
      <c r="C217" s="42" t="s">
        <v>30</v>
      </c>
      <c r="D217" s="36">
        <v>45</v>
      </c>
      <c r="E217" s="43">
        <v>3.05</v>
      </c>
      <c r="F217" s="43">
        <v>0.55000000000000004</v>
      </c>
      <c r="G217" s="43">
        <v>15.12</v>
      </c>
      <c r="H217" s="43">
        <v>76.849999999999994</v>
      </c>
      <c r="I217" s="43">
        <v>0</v>
      </c>
      <c r="J217" s="43">
        <v>0.06</v>
      </c>
      <c r="K217" s="43">
        <v>0.03</v>
      </c>
      <c r="L217" s="43">
        <f>BK217*28/20</f>
        <v>0</v>
      </c>
      <c r="M217" s="43">
        <v>20.27</v>
      </c>
      <c r="N217" s="43">
        <v>21.17</v>
      </c>
      <c r="O217" s="43">
        <v>67.84</v>
      </c>
      <c r="P217" s="43">
        <v>1.69</v>
      </c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BD217" s="43"/>
      <c r="BE217" s="43">
        <v>0.24</v>
      </c>
      <c r="BF217" s="43">
        <v>6.72</v>
      </c>
      <c r="BG217" s="43">
        <v>34.159999999999997</v>
      </c>
      <c r="BH217" s="43"/>
      <c r="BI217" s="43">
        <v>0.03</v>
      </c>
      <c r="BJ217" s="43">
        <v>0.02</v>
      </c>
      <c r="BK217" s="43"/>
      <c r="BL217" s="43">
        <v>9.01</v>
      </c>
      <c r="BM217" s="43">
        <v>9.41</v>
      </c>
      <c r="BN217" s="43">
        <v>30.14</v>
      </c>
      <c r="BO217" s="43">
        <v>0.75</v>
      </c>
    </row>
    <row r="218" spans="1:67 16303:16384" x14ac:dyDescent="0.25">
      <c r="A218" s="169"/>
      <c r="B218" s="36" t="s">
        <v>29</v>
      </c>
      <c r="C218" s="27" t="s">
        <v>31</v>
      </c>
      <c r="D218" s="36">
        <v>60</v>
      </c>
      <c r="E218" s="43">
        <v>4.4400000000000004</v>
      </c>
      <c r="F218" s="43">
        <v>0.55000000000000004</v>
      </c>
      <c r="G218" s="43">
        <v>29.47</v>
      </c>
      <c r="H218" s="43">
        <v>140.65</v>
      </c>
      <c r="I218" s="43">
        <f>BH218*50/20</f>
        <v>0</v>
      </c>
      <c r="J218" s="43">
        <f>BI218*50/20</f>
        <v>0</v>
      </c>
      <c r="K218" s="43">
        <v>0.01</v>
      </c>
      <c r="L218" s="43">
        <f>BK218*50/20</f>
        <v>0</v>
      </c>
      <c r="M218" s="43">
        <v>12</v>
      </c>
      <c r="N218" s="43">
        <v>8.4</v>
      </c>
      <c r="O218" s="43">
        <v>39</v>
      </c>
      <c r="P218" s="43">
        <v>0.67</v>
      </c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BD218" s="43"/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XCA218" s="16"/>
      <c r="XCB218" s="16"/>
      <c r="XCC218" s="16"/>
      <c r="XCD218" s="16"/>
      <c r="XCE218" s="16"/>
      <c r="XCF218" s="16"/>
      <c r="XCG218" s="16"/>
      <c r="XCH218" s="16"/>
      <c r="XCI218" s="16"/>
      <c r="XCJ218" s="16"/>
      <c r="XCK218" s="16"/>
      <c r="XCL218" s="16"/>
      <c r="XCM218" s="16"/>
      <c r="XCN218" s="16"/>
      <c r="XCO218" s="16"/>
      <c r="XCP218" s="16"/>
      <c r="XCQ218" s="16"/>
      <c r="XCR218" s="16"/>
      <c r="XCS218" s="16"/>
      <c r="XCT218" s="16"/>
      <c r="XCU218" s="16"/>
      <c r="XCV218" s="16"/>
      <c r="XCW218" s="16"/>
      <c r="XCX218" s="16"/>
      <c r="XCY218" s="16"/>
      <c r="XCZ218" s="16"/>
      <c r="XDA218" s="16"/>
      <c r="XDB218" s="16"/>
      <c r="XDC218" s="16"/>
      <c r="XDD218" s="16"/>
      <c r="XDE218" s="16"/>
      <c r="XDF218" s="16"/>
      <c r="XDG218" s="16"/>
      <c r="XDH218" s="16"/>
      <c r="XDI218" s="16"/>
      <c r="XDJ218" s="16"/>
      <c r="XDK218" s="16"/>
      <c r="XDL218" s="16"/>
      <c r="XDM218" s="16"/>
      <c r="XDN218" s="16"/>
      <c r="XDO218" s="16"/>
      <c r="XDP218" s="16"/>
      <c r="XDQ218" s="16"/>
      <c r="XDR218" s="16"/>
      <c r="XDS218" s="16"/>
      <c r="XDT218" s="16"/>
      <c r="XDU218" s="16"/>
      <c r="XDV218" s="16"/>
      <c r="XDW218" s="16"/>
      <c r="XDX218" s="16"/>
      <c r="XDY218" s="16"/>
      <c r="XDZ218" s="16"/>
      <c r="XEA218" s="16"/>
      <c r="XEB218" s="16"/>
      <c r="XEC218" s="16"/>
      <c r="XED218" s="16"/>
      <c r="XEE218" s="16"/>
      <c r="XEF218" s="16"/>
      <c r="XEG218" s="16"/>
      <c r="XEH218" s="16"/>
      <c r="XEI218" s="16"/>
      <c r="XEJ218" s="16"/>
      <c r="XEK218" s="16"/>
      <c r="XEL218" s="16"/>
      <c r="XEM218" s="16"/>
      <c r="XEN218" s="16"/>
      <c r="XEO218" s="16"/>
      <c r="XEP218" s="16"/>
      <c r="XEQ218" s="16"/>
      <c r="XER218" s="16"/>
      <c r="XES218" s="16"/>
      <c r="XET218" s="16"/>
      <c r="XEU218" s="16"/>
      <c r="XEV218" s="16"/>
      <c r="XEW218" s="16"/>
      <c r="XEX218" s="16"/>
      <c r="XEY218" s="16"/>
      <c r="XEZ218" s="16"/>
      <c r="XFA218" s="16"/>
      <c r="XFB218" s="16"/>
      <c r="XFC218" s="16"/>
      <c r="XFD218" s="31"/>
    </row>
    <row r="219" spans="1:67 16303:16384" x14ac:dyDescent="0.25">
      <c r="A219" s="25"/>
      <c r="B219" s="36" t="s">
        <v>29</v>
      </c>
      <c r="C219" s="27" t="s">
        <v>73</v>
      </c>
      <c r="D219" s="36">
        <v>200</v>
      </c>
      <c r="E219" s="43">
        <v>1</v>
      </c>
      <c r="F219" s="43">
        <f>BE219*200/200</f>
        <v>0</v>
      </c>
      <c r="G219" s="43">
        <v>20</v>
      </c>
      <c r="H219" s="43">
        <f>BG219*200/200</f>
        <v>42</v>
      </c>
      <c r="I219" s="43">
        <f>BH219*200/200</f>
        <v>0</v>
      </c>
      <c r="J219" s="43">
        <f>BI219*200/200</f>
        <v>0.01</v>
      </c>
      <c r="K219" s="43">
        <f>BJ219*200/200</f>
        <v>0.01</v>
      </c>
      <c r="L219" s="43">
        <v>4</v>
      </c>
      <c r="M219" s="43">
        <v>14</v>
      </c>
      <c r="N219" s="43">
        <v>8</v>
      </c>
      <c r="O219" s="43">
        <v>14</v>
      </c>
      <c r="P219" s="43">
        <f>BO219*200/200</f>
        <v>1.4</v>
      </c>
      <c r="Q219" s="81"/>
      <c r="R219" s="81"/>
      <c r="S219" s="81"/>
      <c r="T219" s="81"/>
      <c r="U219" s="81"/>
      <c r="V219" s="27"/>
      <c r="W219" s="27"/>
      <c r="X219" s="81"/>
      <c r="Y219" s="81"/>
      <c r="Z219" s="81"/>
      <c r="AA219" s="81"/>
      <c r="AB219" s="81"/>
      <c r="BD219" s="43"/>
      <c r="BE219" s="43">
        <f>BQ219*200/200</f>
        <v>0</v>
      </c>
      <c r="BF219" s="43">
        <v>10.1</v>
      </c>
      <c r="BG219" s="43">
        <v>42</v>
      </c>
      <c r="BH219" s="43">
        <f>BT219*200/200</f>
        <v>0</v>
      </c>
      <c r="BI219" s="43">
        <v>0.01</v>
      </c>
      <c r="BJ219" s="43">
        <v>0.01</v>
      </c>
      <c r="BK219" s="43">
        <v>2</v>
      </c>
      <c r="BL219" s="43">
        <v>7</v>
      </c>
      <c r="BM219" s="43">
        <v>4</v>
      </c>
      <c r="BN219" s="43">
        <v>7</v>
      </c>
      <c r="BO219" s="43">
        <v>1.4</v>
      </c>
      <c r="XCA219" s="16"/>
      <c r="XCB219" s="16"/>
      <c r="XCC219" s="16"/>
      <c r="XCD219" s="16"/>
      <c r="XCE219" s="16"/>
      <c r="XCF219" s="16"/>
      <c r="XCG219" s="16"/>
      <c r="XCH219" s="16"/>
      <c r="XCI219" s="16"/>
      <c r="XCJ219" s="16"/>
      <c r="XCK219" s="16"/>
      <c r="XCL219" s="16"/>
      <c r="XCM219" s="16"/>
      <c r="XCN219" s="16"/>
      <c r="XCO219" s="16"/>
      <c r="XCP219" s="16"/>
      <c r="XCQ219" s="16"/>
      <c r="XCR219" s="16"/>
      <c r="XCS219" s="16"/>
      <c r="XCT219" s="16"/>
      <c r="XCU219" s="16"/>
      <c r="XCV219" s="16"/>
      <c r="XCW219" s="16"/>
      <c r="XCX219" s="16"/>
      <c r="XCY219" s="16"/>
      <c r="XCZ219" s="16"/>
      <c r="XDA219" s="16"/>
      <c r="XDB219" s="16"/>
      <c r="XDC219" s="16"/>
      <c r="XDD219" s="16"/>
      <c r="XDE219" s="16"/>
      <c r="XDF219" s="16"/>
      <c r="XDG219" s="16"/>
      <c r="XDH219" s="16"/>
      <c r="XDI219" s="16"/>
      <c r="XDJ219" s="16"/>
      <c r="XDK219" s="16"/>
      <c r="XDL219" s="16"/>
      <c r="XDM219" s="16"/>
      <c r="XDN219" s="16"/>
      <c r="XDO219" s="16"/>
      <c r="XDP219" s="16"/>
      <c r="XDQ219" s="16"/>
      <c r="XDR219" s="16"/>
      <c r="XDS219" s="16"/>
      <c r="XDT219" s="16"/>
      <c r="XDU219" s="16"/>
      <c r="XDV219" s="16"/>
      <c r="XDW219" s="16"/>
      <c r="XDX219" s="16"/>
      <c r="XDY219" s="16"/>
      <c r="XDZ219" s="16"/>
      <c r="XEA219" s="16"/>
      <c r="XEB219" s="16"/>
      <c r="XEC219" s="16"/>
      <c r="XED219" s="16"/>
      <c r="XEE219" s="16"/>
      <c r="XEF219" s="16"/>
      <c r="XEG219" s="16"/>
      <c r="XEH219" s="16"/>
      <c r="XEI219" s="16"/>
      <c r="XEJ219" s="16"/>
      <c r="XEK219" s="16"/>
      <c r="XEL219" s="16"/>
      <c r="XEM219" s="16"/>
      <c r="XEN219" s="16"/>
      <c r="XEO219" s="16"/>
      <c r="XEP219" s="16"/>
      <c r="XEQ219" s="16"/>
      <c r="XER219" s="16"/>
      <c r="XES219" s="16"/>
      <c r="XET219" s="16"/>
      <c r="XEU219" s="16"/>
      <c r="XEV219" s="16"/>
      <c r="XEW219" s="16"/>
      <c r="XEX219" s="16"/>
      <c r="XEY219" s="16"/>
      <c r="XEZ219" s="16"/>
      <c r="XFA219" s="16"/>
      <c r="XFB219" s="16"/>
      <c r="XFC219" s="16"/>
      <c r="XFD219" s="31"/>
    </row>
    <row r="220" spans="1:67 16303:16384" ht="25.35" customHeight="1" x14ac:dyDescent="0.25">
      <c r="A220" s="25"/>
      <c r="B220" s="26" t="s">
        <v>29</v>
      </c>
      <c r="C220" s="90" t="s">
        <v>125</v>
      </c>
      <c r="D220" s="36">
        <v>200</v>
      </c>
      <c r="E220" s="43">
        <v>5.4</v>
      </c>
      <c r="F220" s="43">
        <v>5</v>
      </c>
      <c r="G220" s="43">
        <v>21.6</v>
      </c>
      <c r="H220" s="43">
        <v>153</v>
      </c>
      <c r="I220" s="43">
        <v>40</v>
      </c>
      <c r="J220" s="43">
        <v>0.08</v>
      </c>
      <c r="K220" s="43">
        <v>0.34</v>
      </c>
      <c r="L220" s="43">
        <v>1.4</v>
      </c>
      <c r="M220" s="43">
        <v>240</v>
      </c>
      <c r="N220" s="43">
        <v>28</v>
      </c>
      <c r="O220" s="43">
        <v>180</v>
      </c>
      <c r="P220" s="43">
        <v>0.2</v>
      </c>
    </row>
    <row r="221" spans="1:67 16303:16384" s="16" customFormat="1" ht="18.75" customHeight="1" x14ac:dyDescent="0.25">
      <c r="A221" s="91"/>
      <c r="B221" s="26"/>
      <c r="C221" s="47" t="s">
        <v>122</v>
      </c>
      <c r="D221" s="96">
        <f>SUM(D213:D220)</f>
        <v>1135</v>
      </c>
      <c r="E221" s="43"/>
      <c r="F221" s="43"/>
      <c r="G221" s="43"/>
      <c r="H221" s="43"/>
      <c r="I221" s="43"/>
      <c r="J221" s="36"/>
      <c r="K221" s="36"/>
      <c r="L221" s="43"/>
      <c r="M221" s="43"/>
      <c r="N221" s="43"/>
      <c r="O221" s="43"/>
      <c r="P221" s="43"/>
      <c r="XFD221" s="31"/>
    </row>
    <row r="222" spans="1:67 16303:16384" x14ac:dyDescent="0.25">
      <c r="A222" s="7" t="s">
        <v>166</v>
      </c>
      <c r="B222" s="7"/>
      <c r="C222" s="7"/>
      <c r="D222" s="7"/>
      <c r="E222" s="49">
        <f t="shared" ref="E222:P222" si="92">SUM(E213:E221)</f>
        <v>34.260000000000005</v>
      </c>
      <c r="F222" s="49">
        <f t="shared" si="92"/>
        <v>31.147727272727273</v>
      </c>
      <c r="G222" s="49">
        <f t="shared" si="92"/>
        <v>145.26663636363637</v>
      </c>
      <c r="H222" s="49">
        <f t="shared" si="92"/>
        <v>984.39090909090908</v>
      </c>
      <c r="I222" s="49">
        <f t="shared" si="92"/>
        <v>174.5</v>
      </c>
      <c r="J222" s="49">
        <f t="shared" si="92"/>
        <v>0.57245454545454544</v>
      </c>
      <c r="K222" s="49">
        <f t="shared" si="92"/>
        <v>0.60081818181818192</v>
      </c>
      <c r="L222" s="49">
        <f t="shared" si="92"/>
        <v>34.144090909090906</v>
      </c>
      <c r="M222" s="49">
        <f t="shared" si="92"/>
        <v>432.30663636363636</v>
      </c>
      <c r="N222" s="49">
        <f t="shared" si="92"/>
        <v>169.69863636363635</v>
      </c>
      <c r="O222" s="49">
        <f t="shared" si="92"/>
        <v>628.94490909090905</v>
      </c>
      <c r="P222" s="49">
        <f t="shared" si="92"/>
        <v>9.1923636363636358</v>
      </c>
    </row>
    <row r="224" spans="1:67 16303:16384" s="17" customFormat="1" ht="15" customHeight="1" x14ac:dyDescent="0.25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XFD224" s="18"/>
    </row>
    <row r="225" spans="1:67 16303:16384" s="17" customFormat="1" x14ac:dyDescent="0.25">
      <c r="A225" s="5"/>
      <c r="B225" s="32" t="s">
        <v>167</v>
      </c>
      <c r="C225" s="33" t="s">
        <v>168</v>
      </c>
      <c r="D225" s="32">
        <v>200</v>
      </c>
      <c r="E225" s="35">
        <v>10.53</v>
      </c>
      <c r="F225" s="35">
        <v>9.07</v>
      </c>
      <c r="G225" s="35">
        <v>38.130000000000003</v>
      </c>
      <c r="H225" s="35">
        <v>276.93</v>
      </c>
      <c r="I225" s="35">
        <v>44.93</v>
      </c>
      <c r="J225" s="35">
        <v>7.0000000000000007E-2</v>
      </c>
      <c r="K225" s="35">
        <v>7.0000000000000007E-2</v>
      </c>
      <c r="L225" s="35">
        <v>0.05</v>
      </c>
      <c r="M225" s="35">
        <f>BL225*200/150</f>
        <v>168</v>
      </c>
      <c r="N225" s="35">
        <v>14.67</v>
      </c>
      <c r="O225" s="35">
        <v>133.33000000000001</v>
      </c>
      <c r="P225" s="35">
        <v>1.02</v>
      </c>
      <c r="Q225" s="16"/>
      <c r="BD225" s="35"/>
      <c r="BE225" s="35">
        <v>6.8</v>
      </c>
      <c r="BF225" s="35">
        <v>28.6</v>
      </c>
      <c r="BG225" s="35">
        <v>207.7</v>
      </c>
      <c r="BH225" s="35">
        <v>33.700000000000003</v>
      </c>
      <c r="BI225" s="35">
        <v>0.05</v>
      </c>
      <c r="BJ225" s="35">
        <v>0.05</v>
      </c>
      <c r="BK225" s="35">
        <v>0.04</v>
      </c>
      <c r="BL225" s="35">
        <v>126</v>
      </c>
      <c r="BM225" s="35">
        <v>11</v>
      </c>
      <c r="BN225" s="35">
        <v>100</v>
      </c>
      <c r="BO225" s="35">
        <v>0.77</v>
      </c>
      <c r="XFD225" s="18"/>
    </row>
    <row r="226" spans="1:67 16303:16384" x14ac:dyDescent="0.25">
      <c r="A226" s="5"/>
      <c r="B226" s="36" t="s">
        <v>120</v>
      </c>
      <c r="C226" s="27" t="s">
        <v>121</v>
      </c>
      <c r="D226" s="36">
        <v>200</v>
      </c>
      <c r="E226" s="43">
        <v>0.14000000000000001</v>
      </c>
      <c r="F226" s="43">
        <f t="shared" ref="F226:P226" si="93">BE226*200/100</f>
        <v>0.08</v>
      </c>
      <c r="G226" s="43">
        <f t="shared" si="93"/>
        <v>24.48</v>
      </c>
      <c r="H226" s="43">
        <f t="shared" si="93"/>
        <v>114</v>
      </c>
      <c r="I226" s="43">
        <f t="shared" si="93"/>
        <v>0</v>
      </c>
      <c r="J226" s="43">
        <f t="shared" si="93"/>
        <v>0.02</v>
      </c>
      <c r="K226" s="43">
        <f t="shared" si="93"/>
        <v>0.02</v>
      </c>
      <c r="L226" s="43">
        <f t="shared" si="93"/>
        <v>24</v>
      </c>
      <c r="M226" s="43">
        <f t="shared" si="93"/>
        <v>14</v>
      </c>
      <c r="N226" s="43">
        <f t="shared" si="93"/>
        <v>5.58</v>
      </c>
      <c r="O226" s="43">
        <f t="shared" si="93"/>
        <v>8.94</v>
      </c>
      <c r="P226" s="43">
        <f t="shared" si="93"/>
        <v>0.14000000000000001</v>
      </c>
      <c r="Q226" s="81"/>
      <c r="R226" s="81"/>
      <c r="S226" s="81"/>
      <c r="T226" s="81"/>
      <c r="U226" s="81"/>
      <c r="V226" s="27"/>
      <c r="W226" s="27"/>
      <c r="X226" s="81"/>
      <c r="Y226" s="81"/>
      <c r="Z226" s="81"/>
      <c r="AA226" s="81"/>
      <c r="AB226" s="81"/>
      <c r="BD226" s="43"/>
      <c r="BE226" s="43">
        <v>0.04</v>
      </c>
      <c r="BF226" s="43">
        <v>12.24</v>
      </c>
      <c r="BG226" s="43">
        <v>57</v>
      </c>
      <c r="BH226" s="43"/>
      <c r="BI226" s="43">
        <v>0.01</v>
      </c>
      <c r="BJ226" s="43">
        <v>0.01</v>
      </c>
      <c r="BK226" s="43">
        <v>12</v>
      </c>
      <c r="BL226" s="43">
        <v>7</v>
      </c>
      <c r="BM226" s="43">
        <v>2.79</v>
      </c>
      <c r="BN226" s="43">
        <v>4.47</v>
      </c>
      <c r="BO226" s="43">
        <v>7.0000000000000007E-2</v>
      </c>
      <c r="XCA226" s="16"/>
      <c r="XCB226" s="16"/>
      <c r="XCC226" s="16"/>
      <c r="XCD226" s="16"/>
      <c r="XCE226" s="16"/>
      <c r="XCF226" s="16"/>
      <c r="XCG226" s="16"/>
      <c r="XCH226" s="16"/>
      <c r="XCI226" s="16"/>
      <c r="XCJ226" s="16"/>
      <c r="XCK226" s="16"/>
      <c r="XCL226" s="16"/>
      <c r="XCM226" s="16"/>
      <c r="XCN226" s="16"/>
      <c r="XCO226" s="16"/>
      <c r="XCP226" s="16"/>
      <c r="XCQ226" s="16"/>
      <c r="XCR226" s="16"/>
      <c r="XCS226" s="16"/>
      <c r="XCT226" s="16"/>
      <c r="XCU226" s="16"/>
      <c r="XCV226" s="16"/>
      <c r="XCW226" s="16"/>
      <c r="XCX226" s="16"/>
      <c r="XCY226" s="16"/>
      <c r="XCZ226" s="16"/>
      <c r="XDA226" s="16"/>
      <c r="XDB226" s="16"/>
      <c r="XDC226" s="16"/>
      <c r="XDD226" s="16"/>
      <c r="XDE226" s="16"/>
      <c r="XDF226" s="16"/>
      <c r="XDG226" s="16"/>
      <c r="XDH226" s="16"/>
      <c r="XDI226" s="16"/>
      <c r="XDJ226" s="16"/>
      <c r="XDK226" s="16"/>
      <c r="XDL226" s="16"/>
      <c r="XDM226" s="16"/>
      <c r="XDN226" s="16"/>
      <c r="XDO226" s="16"/>
      <c r="XDP226" s="16"/>
      <c r="XDQ226" s="16"/>
      <c r="XDR226" s="16"/>
      <c r="XDS226" s="16"/>
      <c r="XDT226" s="16"/>
      <c r="XDU226" s="16"/>
      <c r="XDV226" s="16"/>
      <c r="XDW226" s="16"/>
      <c r="XDX226" s="16"/>
      <c r="XDY226" s="16"/>
      <c r="XDZ226" s="16"/>
      <c r="XEA226" s="16"/>
      <c r="XEB226" s="16"/>
      <c r="XEC226" s="16"/>
      <c r="XED226" s="16"/>
      <c r="XEE226" s="16"/>
      <c r="XEF226" s="16"/>
      <c r="XEG226" s="16"/>
      <c r="XEH226" s="16"/>
      <c r="XEI226" s="16"/>
      <c r="XEJ226" s="16"/>
      <c r="XEK226" s="16"/>
      <c r="XEL226" s="16"/>
      <c r="XEM226" s="16"/>
      <c r="XEN226" s="16"/>
      <c r="XEO226" s="16"/>
      <c r="XEP226" s="16"/>
      <c r="XEQ226" s="16"/>
      <c r="XER226" s="16"/>
      <c r="XES226" s="16"/>
      <c r="XET226" s="16"/>
      <c r="XEU226" s="16"/>
      <c r="XEV226" s="16"/>
      <c r="XEW226" s="16"/>
      <c r="XEX226" s="16"/>
      <c r="XEY226" s="16"/>
      <c r="XEZ226" s="16"/>
      <c r="XFA226" s="16"/>
      <c r="XFB226" s="16"/>
      <c r="XFC226" s="16"/>
    </row>
    <row r="227" spans="1:67 16303:16384" x14ac:dyDescent="0.25">
      <c r="A227" s="5"/>
      <c r="B227" s="36" t="s">
        <v>74</v>
      </c>
      <c r="C227" s="42" t="s">
        <v>75</v>
      </c>
      <c r="D227" s="36">
        <v>150</v>
      </c>
      <c r="E227" s="43">
        <v>1.35</v>
      </c>
      <c r="F227" s="43">
        <f t="shared" ref="F227:P227" si="94">BE227*150/100</f>
        <v>0.3</v>
      </c>
      <c r="G227" s="43">
        <f t="shared" si="94"/>
        <v>12.15</v>
      </c>
      <c r="H227" s="43">
        <f t="shared" si="94"/>
        <v>64.5</v>
      </c>
      <c r="I227" s="43">
        <f t="shared" si="94"/>
        <v>0</v>
      </c>
      <c r="J227" s="43">
        <f t="shared" si="94"/>
        <v>4.4999999999999998E-2</v>
      </c>
      <c r="K227" s="43">
        <f t="shared" si="94"/>
        <v>0.03</v>
      </c>
      <c r="L227" s="43">
        <f t="shared" si="94"/>
        <v>15</v>
      </c>
      <c r="M227" s="43">
        <f t="shared" si="94"/>
        <v>24</v>
      </c>
      <c r="N227" s="43">
        <f t="shared" si="94"/>
        <v>13.5</v>
      </c>
      <c r="O227" s="43">
        <f t="shared" si="94"/>
        <v>16.5</v>
      </c>
      <c r="P227" s="43">
        <f t="shared" si="94"/>
        <v>3.3</v>
      </c>
      <c r="BD227" s="43"/>
      <c r="BE227" s="43">
        <v>0.2</v>
      </c>
      <c r="BF227" s="43">
        <v>8.1</v>
      </c>
      <c r="BG227" s="43">
        <v>43</v>
      </c>
      <c r="BH227" s="46"/>
      <c r="BI227" s="36">
        <v>0.03</v>
      </c>
      <c r="BJ227" s="36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67 16303:16384" s="17" customFormat="1" ht="23.1" customHeight="1" x14ac:dyDescent="0.25">
      <c r="A228" s="5" t="s">
        <v>143</v>
      </c>
      <c r="B228" s="47"/>
      <c r="C228" s="47" t="s">
        <v>144</v>
      </c>
      <c r="D228" s="75">
        <f>SUM(D225:D227)</f>
        <v>550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XFD228" s="18"/>
    </row>
    <row r="229" spans="1:67 16303:16384" s="17" customFormat="1" x14ac:dyDescent="0.25">
      <c r="A229" s="7" t="s">
        <v>58</v>
      </c>
      <c r="B229" s="7"/>
      <c r="C229" s="7"/>
      <c r="D229" s="7"/>
      <c r="E229" s="76">
        <f t="shared" ref="E229:P229" si="95">SUM(E225:E228)</f>
        <v>12.02</v>
      </c>
      <c r="F229" s="76">
        <f t="shared" si="95"/>
        <v>9.4500000000000011</v>
      </c>
      <c r="G229" s="76">
        <f t="shared" si="95"/>
        <v>74.760000000000005</v>
      </c>
      <c r="H229" s="76">
        <f t="shared" si="95"/>
        <v>455.43</v>
      </c>
      <c r="I229" s="76">
        <f t="shared" si="95"/>
        <v>44.93</v>
      </c>
      <c r="J229" s="76">
        <f t="shared" si="95"/>
        <v>0.13500000000000001</v>
      </c>
      <c r="K229" s="76">
        <f t="shared" si="95"/>
        <v>0.12000000000000001</v>
      </c>
      <c r="L229" s="76">
        <f t="shared" si="95"/>
        <v>39.049999999999997</v>
      </c>
      <c r="M229" s="76">
        <f t="shared" si="95"/>
        <v>206</v>
      </c>
      <c r="N229" s="76">
        <f t="shared" si="95"/>
        <v>33.75</v>
      </c>
      <c r="O229" s="76">
        <f t="shared" si="95"/>
        <v>158.77000000000001</v>
      </c>
      <c r="P229" s="76">
        <f t="shared" si="95"/>
        <v>4.46</v>
      </c>
      <c r="Q229" s="16"/>
      <c r="XFD229" s="18"/>
    </row>
    <row r="230" spans="1:67 16303:16384" ht="18.75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</row>
    <row r="231" spans="1:67 16303:16384" ht="12.75" customHeight="1" x14ac:dyDescent="0.25">
      <c r="A231" s="3" t="s">
        <v>0</v>
      </c>
      <c r="B231" s="3" t="s">
        <v>1</v>
      </c>
      <c r="C231" s="2" t="s">
        <v>2</v>
      </c>
      <c r="D231" s="3" t="s">
        <v>3</v>
      </c>
      <c r="E231" s="1" t="s">
        <v>4</v>
      </c>
      <c r="F231" s="1"/>
      <c r="G231" s="1"/>
      <c r="H231" s="3" t="s">
        <v>5</v>
      </c>
      <c r="I231" s="12" t="s">
        <v>6</v>
      </c>
      <c r="J231" s="12"/>
      <c r="K231" s="12"/>
      <c r="L231" s="12"/>
      <c r="M231" s="12" t="s">
        <v>7</v>
      </c>
      <c r="N231" s="12"/>
      <c r="O231" s="12"/>
      <c r="P231" s="12"/>
    </row>
    <row r="232" spans="1:67 16303:16384" x14ac:dyDescent="0.25">
      <c r="A232" s="3"/>
      <c r="B232" s="3"/>
      <c r="C232" s="2"/>
      <c r="D232" s="3"/>
      <c r="E232" s="1"/>
      <c r="F232" s="1"/>
      <c r="G232" s="1"/>
      <c r="H232" s="3"/>
      <c r="I232" s="12"/>
      <c r="J232" s="12"/>
      <c r="K232" s="12"/>
      <c r="L232" s="12"/>
      <c r="M232" s="12"/>
      <c r="N232" s="12"/>
      <c r="O232" s="12"/>
      <c r="P232" s="12"/>
    </row>
    <row r="233" spans="1:67 16303:16384" ht="56.65" customHeight="1" x14ac:dyDescent="0.25">
      <c r="A233" s="3"/>
      <c r="B233" s="3"/>
      <c r="C233" s="2"/>
      <c r="D233" s="3"/>
      <c r="E233" s="77" t="s">
        <v>8</v>
      </c>
      <c r="F233" s="77" t="s">
        <v>9</v>
      </c>
      <c r="G233" s="77" t="s">
        <v>10</v>
      </c>
      <c r="H233" s="3"/>
      <c r="I233" s="24" t="s">
        <v>11</v>
      </c>
      <c r="J233" s="24" t="s">
        <v>12</v>
      </c>
      <c r="K233" s="24" t="s">
        <v>13</v>
      </c>
      <c r="L233" s="24" t="s">
        <v>14</v>
      </c>
      <c r="M233" s="20" t="s">
        <v>15</v>
      </c>
      <c r="N233" s="20" t="s">
        <v>16</v>
      </c>
      <c r="O233" s="20" t="s">
        <v>17</v>
      </c>
      <c r="P233" s="20" t="s">
        <v>18</v>
      </c>
    </row>
    <row r="234" spans="1:67 16303:16384" ht="18.75" x14ac:dyDescent="0.25">
      <c r="A234" s="10" t="s">
        <v>169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</row>
    <row r="235" spans="1:67 16303:16384" ht="15" customHeight="1" x14ac:dyDescent="0.25">
      <c r="A235" s="160" t="s">
        <v>20</v>
      </c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</row>
    <row r="236" spans="1:67 16303:16384" x14ac:dyDescent="0.25">
      <c r="A236" s="160"/>
      <c r="B236" s="36" t="s">
        <v>29</v>
      </c>
      <c r="C236" s="42" t="s">
        <v>90</v>
      </c>
      <c r="D236" s="28">
        <v>100</v>
      </c>
      <c r="E236" s="29">
        <v>1.2</v>
      </c>
      <c r="F236" s="29">
        <v>4.7300000000000004</v>
      </c>
      <c r="G236" s="29">
        <v>7.7</v>
      </c>
      <c r="H236" s="29">
        <v>77.5</v>
      </c>
      <c r="I236" s="29">
        <v>0.02</v>
      </c>
      <c r="J236" s="29">
        <v>0.02</v>
      </c>
      <c r="K236" s="29">
        <v>0.06</v>
      </c>
      <c r="L236" s="29">
        <v>7.5</v>
      </c>
      <c r="M236" s="29">
        <v>40</v>
      </c>
      <c r="N236" s="29">
        <v>15</v>
      </c>
      <c r="O236" s="29">
        <v>37.5</v>
      </c>
      <c r="P236" s="29">
        <v>0.7</v>
      </c>
      <c r="Q236" s="79"/>
      <c r="R236" s="79"/>
      <c r="S236" s="79"/>
      <c r="T236" s="79"/>
      <c r="U236" s="79"/>
      <c r="V236" s="80"/>
      <c r="W236" s="80"/>
      <c r="X236" s="79"/>
      <c r="Y236" s="79"/>
      <c r="Z236" s="79"/>
      <c r="AA236" s="79"/>
      <c r="AB236" s="79"/>
    </row>
    <row r="237" spans="1:67 16303:16384" x14ac:dyDescent="0.25">
      <c r="A237" s="160"/>
      <c r="B237" s="32" t="s">
        <v>149</v>
      </c>
      <c r="C237" s="57" t="s">
        <v>150</v>
      </c>
      <c r="D237" s="35">
        <v>100</v>
      </c>
      <c r="E237" s="38">
        <v>8.6300000000000008</v>
      </c>
      <c r="F237" s="38">
        <f t="shared" ref="F237:P237" si="96">BE237*100/100</f>
        <v>8.24</v>
      </c>
      <c r="G237" s="38">
        <f t="shared" si="96"/>
        <v>8.1</v>
      </c>
      <c r="H237" s="38">
        <f t="shared" si="96"/>
        <v>141</v>
      </c>
      <c r="I237" s="38">
        <f t="shared" si="96"/>
        <v>12.5</v>
      </c>
      <c r="J237" s="38">
        <f t="shared" si="96"/>
        <v>0.04</v>
      </c>
      <c r="K237" s="38">
        <f t="shared" si="96"/>
        <v>7.0000000000000007E-2</v>
      </c>
      <c r="L237" s="38">
        <f t="shared" si="96"/>
        <v>1.75</v>
      </c>
      <c r="M237" s="38">
        <f t="shared" si="96"/>
        <v>22.4</v>
      </c>
      <c r="N237" s="38">
        <f t="shared" si="96"/>
        <v>14.51</v>
      </c>
      <c r="O237" s="38">
        <f t="shared" si="96"/>
        <v>93.625</v>
      </c>
      <c r="P237" s="38">
        <f t="shared" si="96"/>
        <v>1.33</v>
      </c>
      <c r="Q237" s="59"/>
      <c r="R237" s="59"/>
      <c r="S237" s="59"/>
      <c r="T237" s="59"/>
      <c r="U237" s="59"/>
      <c r="V237" s="60"/>
      <c r="W237" s="60"/>
      <c r="X237" s="59"/>
      <c r="Y237" s="59"/>
      <c r="Z237" s="59"/>
      <c r="AA237" s="59"/>
      <c r="AB237" s="59"/>
      <c r="BD237" s="38"/>
      <c r="BE237" s="38">
        <v>8.24</v>
      </c>
      <c r="BF237" s="38">
        <v>8.1</v>
      </c>
      <c r="BG237" s="38">
        <v>141</v>
      </c>
      <c r="BH237" s="38">
        <v>12.5</v>
      </c>
      <c r="BI237" s="38">
        <v>0.04</v>
      </c>
      <c r="BJ237" s="38">
        <v>7.0000000000000007E-2</v>
      </c>
      <c r="BK237" s="38">
        <v>1.75</v>
      </c>
      <c r="BL237" s="38">
        <v>22.4</v>
      </c>
      <c r="BM237" s="38">
        <v>14.51</v>
      </c>
      <c r="BN237" s="38">
        <v>93.625</v>
      </c>
      <c r="BO237" s="38">
        <v>1.33</v>
      </c>
    </row>
    <row r="238" spans="1:67 16303:16384" x14ac:dyDescent="0.25">
      <c r="A238" s="160"/>
      <c r="B238" s="36" t="s">
        <v>151</v>
      </c>
      <c r="C238" s="42" t="s">
        <v>152</v>
      </c>
      <c r="D238" s="36">
        <v>180</v>
      </c>
      <c r="E238" s="43">
        <v>6.62</v>
      </c>
      <c r="F238" s="43">
        <f>BE238*180/100</f>
        <v>5.4179999999999993</v>
      </c>
      <c r="G238" s="43">
        <f>BF238*180/100</f>
        <v>31.733999999999995</v>
      </c>
      <c r="H238" s="43">
        <f>BG238*180/100</f>
        <v>201.6</v>
      </c>
      <c r="I238" s="43">
        <v>22.08</v>
      </c>
      <c r="J238" s="43">
        <f t="shared" ref="J238:P238" si="97">BI238*180/100</f>
        <v>7.2000000000000008E-2</v>
      </c>
      <c r="K238" s="43">
        <f t="shared" si="97"/>
        <v>0</v>
      </c>
      <c r="L238" s="43">
        <f t="shared" si="97"/>
        <v>0</v>
      </c>
      <c r="M238" s="43">
        <f t="shared" si="97"/>
        <v>5.8320000000000007</v>
      </c>
      <c r="N238" s="43">
        <f t="shared" si="97"/>
        <v>25.344000000000001</v>
      </c>
      <c r="O238" s="43">
        <f t="shared" si="97"/>
        <v>44.604000000000006</v>
      </c>
      <c r="P238" s="43">
        <f t="shared" si="97"/>
        <v>1.3319999999999999</v>
      </c>
      <c r="BD238" s="43"/>
      <c r="BE238" s="43">
        <v>3.01</v>
      </c>
      <c r="BF238" s="43">
        <v>17.63</v>
      </c>
      <c r="BG238" s="43">
        <v>112</v>
      </c>
      <c r="BH238" s="43">
        <f>DG238*150/125</f>
        <v>0</v>
      </c>
      <c r="BI238" s="43">
        <v>0.04</v>
      </c>
      <c r="BJ238" s="43">
        <f>DI238*150/125</f>
        <v>0</v>
      </c>
      <c r="BK238" s="43"/>
      <c r="BL238" s="43">
        <v>3.24</v>
      </c>
      <c r="BM238" s="43">
        <v>14.08</v>
      </c>
      <c r="BN238" s="43">
        <v>24.78</v>
      </c>
      <c r="BO238" s="43">
        <v>0.74</v>
      </c>
    </row>
    <row r="239" spans="1:67 16303:16384" x14ac:dyDescent="0.25">
      <c r="A239" s="160"/>
      <c r="B239" s="36" t="s">
        <v>29</v>
      </c>
      <c r="C239" s="42" t="s">
        <v>30</v>
      </c>
      <c r="D239" s="36">
        <v>20</v>
      </c>
      <c r="E239" s="43">
        <v>1.36</v>
      </c>
      <c r="F239" s="43">
        <f t="shared" ref="F239:P239" si="98">BE239*20/20</f>
        <v>0.24</v>
      </c>
      <c r="G239" s="43">
        <f t="shared" si="98"/>
        <v>6.7200000000000006</v>
      </c>
      <c r="H239" s="43">
        <f t="shared" si="98"/>
        <v>34.159999999999997</v>
      </c>
      <c r="I239" s="43">
        <f t="shared" si="98"/>
        <v>0</v>
      </c>
      <c r="J239" s="43">
        <f t="shared" si="98"/>
        <v>0.03</v>
      </c>
      <c r="K239" s="43">
        <f t="shared" si="98"/>
        <v>0.02</v>
      </c>
      <c r="L239" s="43">
        <f t="shared" si="98"/>
        <v>0</v>
      </c>
      <c r="M239" s="43">
        <f t="shared" si="98"/>
        <v>9.01</v>
      </c>
      <c r="N239" s="43">
        <f t="shared" si="98"/>
        <v>9.41</v>
      </c>
      <c r="O239" s="43">
        <f t="shared" si="98"/>
        <v>30.139999999999997</v>
      </c>
      <c r="P239" s="43">
        <f t="shared" si="98"/>
        <v>0.75</v>
      </c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BD239" s="43"/>
      <c r="BE239" s="43">
        <v>0.24</v>
      </c>
      <c r="BF239" s="43">
        <v>6.72</v>
      </c>
      <c r="BG239" s="44">
        <v>34.159999999999997</v>
      </c>
      <c r="BH239" s="43"/>
      <c r="BI239" s="43">
        <v>0.03</v>
      </c>
      <c r="BJ239" s="43">
        <v>0.02</v>
      </c>
      <c r="BK239" s="43"/>
      <c r="BL239" s="43">
        <v>9.01</v>
      </c>
      <c r="BM239" s="43">
        <v>9.41</v>
      </c>
      <c r="BN239" s="43">
        <v>30.14</v>
      </c>
      <c r="BO239" s="43">
        <v>0.75</v>
      </c>
    </row>
    <row r="240" spans="1:67 16303:16384" x14ac:dyDescent="0.25">
      <c r="A240" s="160"/>
      <c r="B240" s="36" t="s">
        <v>29</v>
      </c>
      <c r="C240" s="27" t="s">
        <v>31</v>
      </c>
      <c r="D240" s="36">
        <v>40</v>
      </c>
      <c r="E240" s="43">
        <v>2.96</v>
      </c>
      <c r="F240" s="43">
        <f t="shared" ref="F240:P240" si="99">BE240*40/40</f>
        <v>0.36</v>
      </c>
      <c r="G240" s="43">
        <f t="shared" si="99"/>
        <v>21.1</v>
      </c>
      <c r="H240" s="43">
        <f t="shared" si="99"/>
        <v>94</v>
      </c>
      <c r="I240" s="43">
        <f t="shared" si="99"/>
        <v>0</v>
      </c>
      <c r="J240" s="43">
        <f t="shared" si="99"/>
        <v>0</v>
      </c>
      <c r="K240" s="43">
        <f t="shared" si="99"/>
        <v>0.02</v>
      </c>
      <c r="L240" s="43">
        <f t="shared" si="99"/>
        <v>0</v>
      </c>
      <c r="M240" s="43">
        <f t="shared" si="99"/>
        <v>8</v>
      </c>
      <c r="N240" s="43">
        <f t="shared" si="99"/>
        <v>5.6</v>
      </c>
      <c r="O240" s="43">
        <f t="shared" si="99"/>
        <v>26</v>
      </c>
      <c r="P240" s="43">
        <f t="shared" si="99"/>
        <v>0.44000000000000006</v>
      </c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BD240" s="43"/>
      <c r="BE240" s="43">
        <v>0.36</v>
      </c>
      <c r="BF240" s="43">
        <v>21.1</v>
      </c>
      <c r="BG240" s="43">
        <v>94</v>
      </c>
      <c r="BH240" s="43"/>
      <c r="BI240" s="43"/>
      <c r="BJ240" s="43">
        <v>0.02</v>
      </c>
      <c r="BK240" s="43"/>
      <c r="BL240" s="43">
        <v>8</v>
      </c>
      <c r="BM240" s="43">
        <v>5.6</v>
      </c>
      <c r="BN240" s="43">
        <v>26</v>
      </c>
      <c r="BO240" s="43">
        <v>0.44</v>
      </c>
      <c r="XCA240" s="16"/>
      <c r="XCB240" s="16"/>
      <c r="XCC240" s="16"/>
      <c r="XCD240" s="16"/>
      <c r="XCE240" s="16"/>
      <c r="XCF240" s="16"/>
      <c r="XCG240" s="16"/>
      <c r="XCH240" s="16"/>
      <c r="XCI240" s="16"/>
      <c r="XCJ240" s="16"/>
      <c r="XCK240" s="16"/>
      <c r="XCL240" s="16"/>
      <c r="XCM240" s="16"/>
      <c r="XCN240" s="16"/>
      <c r="XCO240" s="16"/>
      <c r="XCP240" s="16"/>
      <c r="XCQ240" s="16"/>
      <c r="XCR240" s="16"/>
      <c r="XCS240" s="16"/>
      <c r="XCT240" s="16"/>
      <c r="XCU240" s="16"/>
      <c r="XCV240" s="16"/>
      <c r="XCW240" s="16"/>
      <c r="XCX240" s="16"/>
      <c r="XCY240" s="16"/>
      <c r="XCZ240" s="16"/>
      <c r="XDA240" s="16"/>
      <c r="XDB240" s="16"/>
      <c r="XDC240" s="16"/>
      <c r="XDD240" s="16"/>
      <c r="XDE240" s="16"/>
      <c r="XDF240" s="16"/>
      <c r="XDG240" s="16"/>
      <c r="XDH240" s="16"/>
      <c r="XDI240" s="16"/>
      <c r="XDJ240" s="16"/>
      <c r="XDK240" s="16"/>
      <c r="XDL240" s="16"/>
      <c r="XDM240" s="16"/>
      <c r="XDN240" s="16"/>
      <c r="XDO240" s="16"/>
      <c r="XDP240" s="16"/>
      <c r="XDQ240" s="16"/>
      <c r="XDR240" s="16"/>
      <c r="XDS240" s="16"/>
      <c r="XDT240" s="16"/>
      <c r="XDU240" s="16"/>
      <c r="XDV240" s="16"/>
      <c r="XDW240" s="16"/>
      <c r="XDX240" s="16"/>
      <c r="XDY240" s="16"/>
      <c r="XDZ240" s="16"/>
      <c r="XEA240" s="16"/>
      <c r="XEB240" s="16"/>
      <c r="XEC240" s="16"/>
      <c r="XED240" s="16"/>
      <c r="XEE240" s="16"/>
      <c r="XEF240" s="16"/>
      <c r="XEG240" s="16"/>
      <c r="XEH240" s="16"/>
      <c r="XEI240" s="16"/>
      <c r="XEJ240" s="16"/>
      <c r="XEK240" s="16"/>
      <c r="XEL240" s="16"/>
      <c r="XEM240" s="16"/>
      <c r="XEN240" s="16"/>
      <c r="XEO240" s="16"/>
      <c r="XEP240" s="16"/>
      <c r="XEQ240" s="16"/>
      <c r="XER240" s="16"/>
      <c r="XES240" s="16"/>
      <c r="XET240" s="16"/>
      <c r="XEU240" s="16"/>
      <c r="XEV240" s="16"/>
      <c r="XEW240" s="16"/>
      <c r="XEX240" s="16"/>
      <c r="XEY240" s="16"/>
      <c r="XEZ240" s="16"/>
      <c r="XFA240" s="16"/>
      <c r="XFB240" s="16"/>
      <c r="XFC240" s="16"/>
      <c r="XFD240" s="31"/>
    </row>
    <row r="241" spans="1:4054 13934:16384" s="17" customFormat="1" x14ac:dyDescent="0.25">
      <c r="A241" s="160"/>
      <c r="B241" s="32" t="s">
        <v>29</v>
      </c>
      <c r="C241" s="33" t="s">
        <v>101</v>
      </c>
      <c r="D241" s="32">
        <v>25</v>
      </c>
      <c r="E241" s="35">
        <v>1.51</v>
      </c>
      <c r="F241" s="35">
        <v>2.5</v>
      </c>
      <c r="G241" s="35">
        <v>18.5</v>
      </c>
      <c r="H241" s="35">
        <v>102.5</v>
      </c>
      <c r="I241" s="34">
        <f>BH241*50/30</f>
        <v>0</v>
      </c>
      <c r="J241" s="35">
        <v>11</v>
      </c>
      <c r="K241" s="34">
        <f>BJ241*50/30</f>
        <v>0</v>
      </c>
      <c r="L241" s="34">
        <f>BK241*50/30</f>
        <v>0</v>
      </c>
      <c r="M241" s="35">
        <v>6.5</v>
      </c>
      <c r="N241" s="35">
        <v>5</v>
      </c>
      <c r="O241" s="35">
        <v>22.5</v>
      </c>
      <c r="P241" s="35">
        <v>0.51</v>
      </c>
      <c r="Q241" s="16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D241" s="35"/>
      <c r="BE241" s="35">
        <v>3</v>
      </c>
      <c r="BF241" s="35">
        <v>22.2</v>
      </c>
      <c r="BG241" s="35">
        <v>123</v>
      </c>
      <c r="BH241" s="35"/>
      <c r="BI241" s="35">
        <v>1.2999999999999999E-2</v>
      </c>
      <c r="BJ241" s="35"/>
      <c r="BK241" s="35"/>
      <c r="BL241" s="35">
        <v>8.6999999999999993</v>
      </c>
      <c r="BM241" s="35">
        <v>6</v>
      </c>
      <c r="BN241" s="35">
        <v>27</v>
      </c>
      <c r="BO241" s="35">
        <v>0.61</v>
      </c>
      <c r="XFD241" s="18"/>
    </row>
    <row r="242" spans="1:4054 13934:16384" x14ac:dyDescent="0.25">
      <c r="A242" s="160"/>
      <c r="B242" s="36" t="s">
        <v>29</v>
      </c>
      <c r="C242" s="27" t="s">
        <v>154</v>
      </c>
      <c r="D242" s="36">
        <v>200</v>
      </c>
      <c r="E242" s="43">
        <v>1</v>
      </c>
      <c r="F242" s="43">
        <f>BE242*200/200</f>
        <v>0</v>
      </c>
      <c r="G242" s="43">
        <v>20</v>
      </c>
      <c r="H242" s="43">
        <f>BG242*200/200</f>
        <v>42</v>
      </c>
      <c r="I242" s="43">
        <f>BH242*200/200</f>
        <v>0</v>
      </c>
      <c r="J242" s="43">
        <f>BI242*200/200</f>
        <v>0.01</v>
      </c>
      <c r="K242" s="43">
        <f>BJ242*200/200</f>
        <v>0.01</v>
      </c>
      <c r="L242" s="43">
        <v>4</v>
      </c>
      <c r="M242" s="43">
        <v>14</v>
      </c>
      <c r="N242" s="43">
        <v>8</v>
      </c>
      <c r="O242" s="43">
        <v>14</v>
      </c>
      <c r="P242" s="43">
        <f>BO242*200/200</f>
        <v>1.4</v>
      </c>
      <c r="Q242" s="81"/>
      <c r="R242" s="81"/>
      <c r="S242" s="81"/>
      <c r="T242" s="81"/>
      <c r="U242" s="81"/>
      <c r="V242" s="27"/>
      <c r="W242" s="27"/>
      <c r="X242" s="81"/>
      <c r="Y242" s="81"/>
      <c r="Z242" s="81"/>
      <c r="AA242" s="81"/>
      <c r="AB242" s="81"/>
      <c r="BD242" s="43"/>
      <c r="BE242" s="43">
        <f>BQ242*200/200</f>
        <v>0</v>
      </c>
      <c r="BF242" s="43">
        <v>10.1</v>
      </c>
      <c r="BG242" s="43">
        <v>42</v>
      </c>
      <c r="BH242" s="43">
        <f>BT242*200/200</f>
        <v>0</v>
      </c>
      <c r="BI242" s="43">
        <v>0.01</v>
      </c>
      <c r="BJ242" s="43">
        <v>0.01</v>
      </c>
      <c r="BK242" s="43">
        <v>2</v>
      </c>
      <c r="BL242" s="43">
        <v>7</v>
      </c>
      <c r="BM242" s="43">
        <v>4</v>
      </c>
      <c r="BN242" s="43">
        <v>7</v>
      </c>
      <c r="BO242" s="43">
        <v>1.4</v>
      </c>
      <c r="XCA242" s="16"/>
      <c r="XCB242" s="16"/>
      <c r="XCC242" s="16"/>
      <c r="XCD242" s="16"/>
      <c r="XCE242" s="16"/>
      <c r="XCF242" s="16"/>
      <c r="XCG242" s="16"/>
      <c r="XCH242" s="16"/>
      <c r="XCI242" s="16"/>
      <c r="XCJ242" s="16"/>
      <c r="XCK242" s="16"/>
      <c r="XCL242" s="16"/>
      <c r="XCM242" s="16"/>
      <c r="XCN242" s="16"/>
      <c r="XCO242" s="16"/>
      <c r="XCP242" s="16"/>
      <c r="XCQ242" s="16"/>
      <c r="XCR242" s="16"/>
      <c r="XCS242" s="16"/>
      <c r="XCT242" s="16"/>
      <c r="XCU242" s="16"/>
      <c r="XCV242" s="16"/>
      <c r="XCW242" s="16"/>
      <c r="XCX242" s="16"/>
      <c r="XCY242" s="16"/>
      <c r="XCZ242" s="16"/>
      <c r="XDA242" s="16"/>
      <c r="XDB242" s="16"/>
      <c r="XDC242" s="16"/>
      <c r="XDD242" s="16"/>
      <c r="XDE242" s="16"/>
      <c r="XDF242" s="16"/>
      <c r="XDG242" s="16"/>
      <c r="XDH242" s="16"/>
      <c r="XDI242" s="16"/>
      <c r="XDJ242" s="16"/>
      <c r="XDK242" s="16"/>
      <c r="XDL242" s="16"/>
      <c r="XDM242" s="16"/>
      <c r="XDN242" s="16"/>
      <c r="XDO242" s="16"/>
      <c r="XDP242" s="16"/>
      <c r="XDQ242" s="16"/>
      <c r="XDR242" s="16"/>
      <c r="XDS242" s="16"/>
      <c r="XDT242" s="16"/>
      <c r="XDU242" s="16"/>
      <c r="XDV242" s="16"/>
      <c r="XDW242" s="16"/>
      <c r="XDX242" s="16"/>
      <c r="XDY242" s="16"/>
      <c r="XDZ242" s="16"/>
      <c r="XEA242" s="16"/>
      <c r="XEB242" s="16"/>
      <c r="XEC242" s="16"/>
      <c r="XED242" s="16"/>
      <c r="XEE242" s="16"/>
      <c r="XEF242" s="16"/>
      <c r="XEG242" s="16"/>
      <c r="XEH242" s="16"/>
      <c r="XEI242" s="16"/>
      <c r="XEJ242" s="16"/>
      <c r="XEK242" s="16"/>
      <c r="XEL242" s="16"/>
      <c r="XEM242" s="16"/>
      <c r="XEN242" s="16"/>
      <c r="XEO242" s="16"/>
      <c r="XEP242" s="16"/>
      <c r="XEQ242" s="16"/>
      <c r="XER242" s="16"/>
      <c r="XES242" s="16"/>
      <c r="XET242" s="16"/>
      <c r="XEU242" s="16"/>
      <c r="XEV242" s="16"/>
      <c r="XEW242" s="16"/>
      <c r="XEX242" s="16"/>
      <c r="XEY242" s="16"/>
      <c r="XEZ242" s="16"/>
      <c r="XFA242" s="16"/>
      <c r="XFB242" s="16"/>
      <c r="XFC242" s="16"/>
      <c r="XFD242" s="31"/>
    </row>
    <row r="243" spans="1:4054 13934:16384" x14ac:dyDescent="0.25">
      <c r="A243" s="8" t="s">
        <v>36</v>
      </c>
      <c r="B243" s="8"/>
      <c r="C243" s="8"/>
      <c r="D243" s="48">
        <f>SUM(D236:D242)</f>
        <v>665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 x14ac:dyDescent="0.25">
      <c r="A244" s="7" t="s">
        <v>37</v>
      </c>
      <c r="B244" s="7"/>
      <c r="C244" s="7"/>
      <c r="D244" s="7"/>
      <c r="E244" s="49">
        <f t="shared" ref="E244:P244" si="100">SUM(E236:E243)</f>
        <v>23.28</v>
      </c>
      <c r="F244" s="49">
        <f t="shared" si="100"/>
        <v>21.487999999999996</v>
      </c>
      <c r="G244" s="49">
        <f t="shared" si="100"/>
        <v>113.85399999999998</v>
      </c>
      <c r="H244" s="49">
        <f t="shared" si="100"/>
        <v>692.76</v>
      </c>
      <c r="I244" s="49">
        <f t="shared" si="100"/>
        <v>34.599999999999994</v>
      </c>
      <c r="J244" s="49">
        <f t="shared" si="100"/>
        <v>11.172000000000001</v>
      </c>
      <c r="K244" s="49">
        <f t="shared" si="100"/>
        <v>0.18</v>
      </c>
      <c r="L244" s="49">
        <f t="shared" si="100"/>
        <v>13.25</v>
      </c>
      <c r="M244" s="49">
        <f t="shared" si="100"/>
        <v>105.742</v>
      </c>
      <c r="N244" s="49">
        <f t="shared" si="100"/>
        <v>82.86399999999999</v>
      </c>
      <c r="O244" s="49">
        <f t="shared" si="100"/>
        <v>268.36900000000003</v>
      </c>
      <c r="P244" s="49">
        <f t="shared" si="100"/>
        <v>6.4619999999999997</v>
      </c>
    </row>
    <row r="245" spans="1:4054 13934:16384" ht="15" customHeight="1" x14ac:dyDescent="0.25">
      <c r="A245" s="162" t="s">
        <v>38</v>
      </c>
      <c r="B245" s="170"/>
      <c r="C245" s="170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</row>
    <row r="246" spans="1:4054 13934:16384" s="54" customFormat="1" x14ac:dyDescent="0.25">
      <c r="A246" s="162"/>
      <c r="B246" s="74" t="s">
        <v>91</v>
      </c>
      <c r="C246" s="27" t="s">
        <v>92</v>
      </c>
      <c r="D246" s="89">
        <v>250</v>
      </c>
      <c r="E246" s="36">
        <v>1.8</v>
      </c>
      <c r="F246" s="43">
        <f>BE246*250/100</f>
        <v>4.9249999999999998</v>
      </c>
      <c r="G246" s="43">
        <f>BF246*250/100</f>
        <v>10.925000000000001</v>
      </c>
      <c r="H246" s="36">
        <f>BG246*250/100</f>
        <v>102.5</v>
      </c>
      <c r="I246" s="36">
        <v>168.25</v>
      </c>
      <c r="J246" s="36">
        <f t="shared" ref="J246:P246" si="101">BI246*250/100</f>
        <v>0.05</v>
      </c>
      <c r="K246" s="36">
        <f t="shared" si="101"/>
        <v>0.05</v>
      </c>
      <c r="L246" s="43">
        <f t="shared" si="101"/>
        <v>10.675000000000001</v>
      </c>
      <c r="M246" s="43">
        <f t="shared" si="101"/>
        <v>49.725000000000001</v>
      </c>
      <c r="N246" s="43">
        <f t="shared" si="101"/>
        <v>26.125</v>
      </c>
      <c r="O246" s="36">
        <f t="shared" si="101"/>
        <v>54.6</v>
      </c>
      <c r="P246" s="43">
        <f t="shared" si="101"/>
        <v>1.2250000000000001</v>
      </c>
      <c r="BD246" s="36"/>
      <c r="BE246" s="36">
        <v>1.97</v>
      </c>
      <c r="BF246" s="36">
        <v>4.37</v>
      </c>
      <c r="BG246" s="36">
        <v>41</v>
      </c>
      <c r="BH246" s="36">
        <v>5.2</v>
      </c>
      <c r="BI246" s="36">
        <v>0.02</v>
      </c>
      <c r="BJ246" s="36">
        <v>0.02</v>
      </c>
      <c r="BK246" s="36">
        <v>4.2699999999999996</v>
      </c>
      <c r="BL246" s="36">
        <v>19.89</v>
      </c>
      <c r="BM246" s="36">
        <v>10.45</v>
      </c>
      <c r="BN246" s="36">
        <v>21.84</v>
      </c>
      <c r="BO246" s="36">
        <v>0.49</v>
      </c>
      <c r="WXQ246" s="55"/>
      <c r="WXR246" s="55"/>
      <c r="WXS246" s="55"/>
      <c r="WXT246" s="55"/>
      <c r="WXU246" s="55"/>
      <c r="WXV246" s="55"/>
      <c r="WXW246" s="55"/>
      <c r="WXX246" s="55"/>
      <c r="WXY246" s="55"/>
      <c r="WXZ246" s="55"/>
      <c r="WYA246" s="55"/>
      <c r="WYB246" s="55"/>
      <c r="WYC246" s="55"/>
      <c r="WYD246" s="55"/>
      <c r="WYE246" s="55"/>
      <c r="WYF246" s="55"/>
      <c r="WYG246" s="55"/>
      <c r="WYH246" s="55"/>
      <c r="WYI246" s="55"/>
      <c r="WYJ246" s="55"/>
      <c r="WYK246" s="55"/>
      <c r="WYL246" s="55"/>
      <c r="WYM246" s="55"/>
      <c r="WYN246" s="55"/>
      <c r="WYO246" s="55"/>
      <c r="WYP246" s="55"/>
      <c r="WYQ246" s="55"/>
      <c r="WYR246" s="55"/>
      <c r="WYS246" s="55"/>
      <c r="WYT246" s="55"/>
      <c r="WYU246" s="55"/>
      <c r="WYV246" s="55"/>
      <c r="WYW246" s="55"/>
      <c r="WYX246" s="55"/>
      <c r="WYY246" s="55"/>
      <c r="WYZ246" s="55"/>
      <c r="WZA246" s="55"/>
      <c r="WZB246" s="55"/>
      <c r="WZC246" s="55"/>
      <c r="WZD246" s="55"/>
      <c r="WZE246" s="55"/>
      <c r="WZF246" s="55"/>
      <c r="WZG246" s="55"/>
      <c r="WZH246" s="55"/>
      <c r="WZI246" s="55"/>
      <c r="WZJ246" s="55"/>
      <c r="WZK246" s="55"/>
      <c r="WZL246" s="55"/>
      <c r="WZM246" s="55"/>
      <c r="WZN246" s="55"/>
      <c r="WZO246" s="55"/>
      <c r="WZP246" s="55"/>
      <c r="WZQ246" s="55"/>
      <c r="WZR246" s="55"/>
      <c r="WZS246" s="55"/>
      <c r="WZT246" s="55"/>
      <c r="WZU246" s="55"/>
      <c r="WZV246" s="55"/>
      <c r="WZW246" s="55"/>
      <c r="WZX246" s="55"/>
      <c r="WZY246" s="55"/>
      <c r="WZZ246" s="55"/>
      <c r="XAA246" s="55"/>
      <c r="XAB246" s="55"/>
      <c r="XAC246" s="55"/>
      <c r="XAD246" s="55"/>
      <c r="XAE246" s="55"/>
      <c r="XAF246" s="55"/>
      <c r="XAG246" s="55"/>
      <c r="XAH246" s="55"/>
      <c r="XAI246" s="55"/>
      <c r="XAJ246" s="55"/>
      <c r="XAK246" s="55"/>
      <c r="XAL246" s="55"/>
      <c r="XAM246" s="55"/>
      <c r="XAN246" s="55"/>
      <c r="XAO246" s="55"/>
      <c r="XAP246" s="55"/>
      <c r="XAQ246" s="55"/>
      <c r="XAR246" s="55"/>
      <c r="XAS246" s="55"/>
      <c r="XAT246" s="55"/>
      <c r="XAU246" s="55"/>
      <c r="XAV246" s="55"/>
      <c r="XAW246" s="55"/>
      <c r="XAX246" s="55"/>
      <c r="XAY246" s="55"/>
      <c r="XAZ246" s="55"/>
      <c r="XBA246" s="55"/>
      <c r="XBB246" s="55"/>
      <c r="XBC246" s="55"/>
      <c r="XBD246" s="55"/>
      <c r="XBE246" s="55"/>
      <c r="XBF246" s="55"/>
      <c r="XBG246" s="55"/>
      <c r="XBH246" s="55"/>
      <c r="XBI246" s="55"/>
      <c r="XBJ246" s="55"/>
      <c r="XBK246" s="55"/>
      <c r="XBL246" s="55"/>
      <c r="XBM246" s="55"/>
      <c r="XBN246" s="55"/>
      <c r="XBO246" s="55"/>
      <c r="XBP246" s="55"/>
      <c r="XBQ246" s="55"/>
      <c r="XBR246" s="55"/>
      <c r="XBS246" s="55"/>
      <c r="XBT246" s="55"/>
      <c r="XBU246" s="55"/>
      <c r="XBV246" s="55"/>
      <c r="XBW246" s="55"/>
      <c r="XBX246" s="55"/>
      <c r="XBY246" s="55"/>
      <c r="XBZ246" s="55"/>
      <c r="XCA246" s="56"/>
      <c r="XCB246" s="56"/>
      <c r="XCC246" s="56"/>
      <c r="XCD246" s="56"/>
      <c r="XCE246" s="56"/>
      <c r="XCF246" s="56"/>
      <c r="XCG246" s="56"/>
      <c r="XCH246" s="56"/>
      <c r="XCI246" s="56"/>
      <c r="XCJ246" s="56"/>
      <c r="XCK246" s="56"/>
      <c r="XCL246" s="56"/>
      <c r="XCM246" s="56"/>
      <c r="XCN246" s="56"/>
      <c r="XCO246" s="56"/>
      <c r="XCP246" s="56"/>
      <c r="XCQ246" s="56"/>
      <c r="XCR246" s="56"/>
      <c r="XCS246" s="56"/>
      <c r="XCT246" s="56"/>
      <c r="XCU246" s="56"/>
      <c r="XCV246" s="56"/>
      <c r="XCW246" s="56"/>
      <c r="XCX246" s="56"/>
      <c r="XCY246" s="56"/>
      <c r="XCZ246" s="56"/>
      <c r="XDA246" s="56"/>
      <c r="XDB246" s="56"/>
      <c r="XDC246" s="56"/>
      <c r="XDD246" s="56"/>
      <c r="XDE246" s="56"/>
      <c r="XDF246" s="56"/>
      <c r="XDG246" s="56"/>
      <c r="XDH246" s="56"/>
      <c r="XDI246" s="56"/>
      <c r="XDJ246" s="56"/>
      <c r="XDK246" s="56"/>
      <c r="XDL246" s="56"/>
      <c r="XDM246" s="56"/>
      <c r="XDN246" s="56"/>
      <c r="XDO246" s="56"/>
      <c r="XDP246" s="56"/>
      <c r="XDQ246" s="56"/>
      <c r="XDR246" s="56"/>
      <c r="XDS246" s="56"/>
      <c r="XDT246" s="56"/>
      <c r="XDU246" s="56"/>
      <c r="XDV246" s="56"/>
      <c r="XDW246" s="56"/>
      <c r="XDX246" s="56"/>
      <c r="XDY246" s="56"/>
      <c r="XDZ246" s="56"/>
      <c r="XEA246" s="56"/>
      <c r="XEB246" s="56"/>
      <c r="XEC246" s="56"/>
      <c r="XED246" s="56"/>
      <c r="XEE246" s="56"/>
      <c r="XEF246" s="56"/>
      <c r="XEG246" s="56"/>
      <c r="XEH246" s="56"/>
      <c r="XEI246" s="56"/>
      <c r="XEJ246" s="56"/>
      <c r="XEK246" s="56"/>
      <c r="XEL246" s="56"/>
      <c r="XEM246" s="56"/>
      <c r="XEN246" s="56"/>
      <c r="XEO246" s="56"/>
      <c r="XEP246" s="56"/>
      <c r="XEQ246" s="56"/>
      <c r="XER246" s="56"/>
      <c r="XES246" s="56"/>
      <c r="XET246" s="56"/>
      <c r="XEU246" s="56"/>
      <c r="XEV246" s="56"/>
      <c r="XEW246" s="56"/>
      <c r="XEX246" s="56"/>
      <c r="XEY246" s="56"/>
      <c r="XEZ246" s="56"/>
      <c r="XFA246" s="56"/>
      <c r="XFB246" s="56"/>
      <c r="XFC246" s="56"/>
      <c r="XFD246" s="18"/>
    </row>
    <row r="247" spans="1:4054 13934:16384" s="15" customFormat="1" x14ac:dyDescent="0.25">
      <c r="A247" s="162"/>
      <c r="B247" s="36" t="s">
        <v>106</v>
      </c>
      <c r="C247" s="27" t="s">
        <v>107</v>
      </c>
      <c r="D247" s="36">
        <v>100</v>
      </c>
      <c r="E247" s="43">
        <v>6.23</v>
      </c>
      <c r="F247" s="43">
        <v>6.41</v>
      </c>
      <c r="G247" s="43">
        <v>3.86</v>
      </c>
      <c r="H247" s="43">
        <v>93.33</v>
      </c>
      <c r="I247" s="43">
        <v>0</v>
      </c>
      <c r="J247" s="43">
        <v>7.0000000000000007E-2</v>
      </c>
      <c r="K247" s="43">
        <v>0.06</v>
      </c>
      <c r="L247" s="43">
        <v>4.74</v>
      </c>
      <c r="M247" s="43">
        <v>27.66</v>
      </c>
      <c r="N247" s="43">
        <v>29.77</v>
      </c>
      <c r="O247" s="43">
        <v>148.84</v>
      </c>
      <c r="P247" s="43">
        <v>0.63</v>
      </c>
      <c r="BD247" s="43"/>
      <c r="BE247" s="43">
        <v>3.07</v>
      </c>
      <c r="BF247" s="43">
        <v>3.47</v>
      </c>
      <c r="BG247" s="43">
        <v>84</v>
      </c>
      <c r="BH247" s="43"/>
      <c r="BI247" s="43">
        <v>0.06</v>
      </c>
      <c r="BJ247" s="43">
        <v>0.05</v>
      </c>
      <c r="BK247" s="43">
        <v>4.2699999999999996</v>
      </c>
      <c r="BL247" s="43">
        <v>24.89</v>
      </c>
      <c r="BM247" s="43">
        <v>26.79</v>
      </c>
      <c r="BN247" s="43">
        <v>133.96</v>
      </c>
      <c r="BO247" s="43">
        <v>0.56999999999999995</v>
      </c>
      <c r="XFD247" s="18"/>
    </row>
    <row r="248" spans="1:4054 13934:16384" x14ac:dyDescent="0.25">
      <c r="A248" s="162"/>
      <c r="B248" s="36" t="s">
        <v>45</v>
      </c>
      <c r="C248" s="27" t="s">
        <v>46</v>
      </c>
      <c r="D248" s="36">
        <v>180</v>
      </c>
      <c r="E248" s="43">
        <v>3.67</v>
      </c>
      <c r="F248" s="43">
        <f>BE248*180/100</f>
        <v>5.76</v>
      </c>
      <c r="G248" s="43">
        <f>BF248*180/100</f>
        <v>24.534000000000002</v>
      </c>
      <c r="H248" s="43">
        <f>BG248*180/100</f>
        <v>163.80000000000001</v>
      </c>
      <c r="I248" s="43">
        <v>28.56</v>
      </c>
      <c r="J248" s="43">
        <f t="shared" ref="J248:P248" si="102">BI248*180/100</f>
        <v>0.16200000000000001</v>
      </c>
      <c r="K248" s="43">
        <f t="shared" si="102"/>
        <v>0.126</v>
      </c>
      <c r="L248" s="43">
        <f t="shared" si="102"/>
        <v>21.797999999999998</v>
      </c>
      <c r="M248" s="43">
        <f t="shared" si="102"/>
        <v>44.37</v>
      </c>
      <c r="N248" s="43">
        <f t="shared" si="102"/>
        <v>33.299999999999997</v>
      </c>
      <c r="O248" s="43">
        <f t="shared" si="102"/>
        <v>103.914</v>
      </c>
      <c r="P248" s="43">
        <f t="shared" si="102"/>
        <v>1.2060000000000002</v>
      </c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BD248" s="43"/>
      <c r="BE248" s="43">
        <v>3.2</v>
      </c>
      <c r="BF248" s="43">
        <v>13.63</v>
      </c>
      <c r="BG248" s="43">
        <v>91</v>
      </c>
      <c r="BH248" s="43"/>
      <c r="BI248" s="43">
        <v>0.09</v>
      </c>
      <c r="BJ248" s="43">
        <v>7.0000000000000007E-2</v>
      </c>
      <c r="BK248" s="43">
        <v>12.11</v>
      </c>
      <c r="BL248" s="43">
        <v>24.65</v>
      </c>
      <c r="BM248" s="43">
        <v>18.5</v>
      </c>
      <c r="BN248" s="43">
        <v>57.73</v>
      </c>
      <c r="BO248" s="43">
        <v>0.67</v>
      </c>
    </row>
    <row r="249" spans="1:4054 13934:16384" x14ac:dyDescent="0.25">
      <c r="A249" s="162"/>
      <c r="B249" s="36" t="s">
        <v>29</v>
      </c>
      <c r="C249" s="42" t="s">
        <v>30</v>
      </c>
      <c r="D249" s="36">
        <v>45</v>
      </c>
      <c r="E249" s="43">
        <v>3.05</v>
      </c>
      <c r="F249" s="43">
        <v>0.55000000000000004</v>
      </c>
      <c r="G249" s="43">
        <v>15.12</v>
      </c>
      <c r="H249" s="43">
        <v>76.849999999999994</v>
      </c>
      <c r="I249" s="43">
        <v>0</v>
      </c>
      <c r="J249" s="43">
        <v>0.06</v>
      </c>
      <c r="K249" s="43">
        <v>0.03</v>
      </c>
      <c r="L249" s="43">
        <f>BK249*28/20</f>
        <v>0</v>
      </c>
      <c r="M249" s="43">
        <v>20.27</v>
      </c>
      <c r="N249" s="43">
        <v>21.17</v>
      </c>
      <c r="O249" s="43">
        <v>67.84</v>
      </c>
      <c r="P249" s="43">
        <v>1.69</v>
      </c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BD249" s="43"/>
      <c r="BE249" s="43">
        <v>0.24</v>
      </c>
      <c r="BF249" s="43">
        <v>6.72</v>
      </c>
      <c r="BG249" s="43">
        <v>34.159999999999997</v>
      </c>
      <c r="BH249" s="43"/>
      <c r="BI249" s="43">
        <v>0.03</v>
      </c>
      <c r="BJ249" s="43">
        <v>0.02</v>
      </c>
      <c r="BK249" s="43"/>
      <c r="BL249" s="43">
        <v>9.01</v>
      </c>
      <c r="BM249" s="43">
        <v>9.41</v>
      </c>
      <c r="BN249" s="43">
        <v>30.14</v>
      </c>
      <c r="BO249" s="43">
        <v>0.75</v>
      </c>
    </row>
    <row r="250" spans="1:4054 13934:16384" x14ac:dyDescent="0.25">
      <c r="A250" s="162"/>
      <c r="B250" s="36" t="s">
        <v>29</v>
      </c>
      <c r="C250" s="27" t="s">
        <v>31</v>
      </c>
      <c r="D250" s="36">
        <v>60</v>
      </c>
      <c r="E250" s="43">
        <v>4.4400000000000004</v>
      </c>
      <c r="F250" s="43">
        <v>5.44</v>
      </c>
      <c r="G250" s="43">
        <v>6.44</v>
      </c>
      <c r="H250" s="43">
        <v>7.44</v>
      </c>
      <c r="I250" s="43">
        <v>8.44</v>
      </c>
      <c r="J250" s="43">
        <v>9.44</v>
      </c>
      <c r="K250" s="43">
        <v>10.44</v>
      </c>
      <c r="L250" s="43">
        <v>11.44</v>
      </c>
      <c r="M250" s="43">
        <v>12.44</v>
      </c>
      <c r="N250" s="43">
        <v>13.44</v>
      </c>
      <c r="O250" s="43">
        <v>14.44</v>
      </c>
      <c r="P250" s="43">
        <v>15.44</v>
      </c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BD250" s="43"/>
      <c r="BE250" s="43">
        <v>0.18</v>
      </c>
      <c r="BF250" s="43">
        <v>9.82</v>
      </c>
      <c r="BG250" s="43">
        <v>46.89</v>
      </c>
      <c r="BH250" s="43"/>
      <c r="BI250" s="43"/>
      <c r="BJ250" s="43">
        <v>0.01</v>
      </c>
      <c r="BK250" s="43"/>
      <c r="BL250" s="43">
        <v>4</v>
      </c>
      <c r="BM250" s="43">
        <v>2.8</v>
      </c>
      <c r="BN250" s="43">
        <v>13</v>
      </c>
      <c r="BO250" s="43">
        <v>0.22</v>
      </c>
      <c r="XCA250" s="16"/>
      <c r="XCB250" s="16"/>
      <c r="XCC250" s="16"/>
      <c r="XCD250" s="16"/>
      <c r="XCE250" s="16"/>
      <c r="XCF250" s="16"/>
      <c r="XCG250" s="16"/>
      <c r="XCH250" s="16"/>
      <c r="XCI250" s="16"/>
      <c r="XCJ250" s="16"/>
      <c r="XCK250" s="16"/>
      <c r="XCL250" s="16"/>
      <c r="XCM250" s="16"/>
      <c r="XCN250" s="16"/>
      <c r="XCO250" s="16"/>
      <c r="XCP250" s="16"/>
      <c r="XCQ250" s="16"/>
      <c r="XCR250" s="16"/>
      <c r="XCS250" s="16"/>
      <c r="XCT250" s="16"/>
      <c r="XCU250" s="16"/>
      <c r="XCV250" s="16"/>
      <c r="XCW250" s="16"/>
      <c r="XCX250" s="16"/>
      <c r="XCY250" s="16"/>
      <c r="XCZ250" s="16"/>
      <c r="XDA250" s="16"/>
      <c r="XDB250" s="16"/>
      <c r="XDC250" s="16"/>
      <c r="XDD250" s="16"/>
      <c r="XDE250" s="16"/>
      <c r="XDF250" s="16"/>
      <c r="XDG250" s="16"/>
      <c r="XDH250" s="16"/>
      <c r="XDI250" s="16"/>
      <c r="XDJ250" s="16"/>
      <c r="XDK250" s="16"/>
      <c r="XDL250" s="16"/>
      <c r="XDM250" s="16"/>
      <c r="XDN250" s="16"/>
      <c r="XDO250" s="16"/>
      <c r="XDP250" s="16"/>
      <c r="XDQ250" s="16"/>
      <c r="XDR250" s="16"/>
      <c r="XDS250" s="16"/>
      <c r="XDT250" s="16"/>
      <c r="XDU250" s="16"/>
      <c r="XDV250" s="16"/>
      <c r="XDW250" s="16"/>
      <c r="XDX250" s="16"/>
      <c r="XDY250" s="16"/>
      <c r="XDZ250" s="16"/>
      <c r="XEA250" s="16"/>
      <c r="XEB250" s="16"/>
      <c r="XEC250" s="16"/>
      <c r="XED250" s="16"/>
      <c r="XEE250" s="16"/>
      <c r="XEF250" s="16"/>
      <c r="XEG250" s="16"/>
      <c r="XEH250" s="16"/>
      <c r="XEI250" s="16"/>
      <c r="XEJ250" s="16"/>
      <c r="XEK250" s="16"/>
      <c r="XEL250" s="16"/>
      <c r="XEM250" s="16"/>
      <c r="XEN250" s="16"/>
      <c r="XEO250" s="16"/>
      <c r="XEP250" s="16"/>
      <c r="XEQ250" s="16"/>
      <c r="XER250" s="16"/>
      <c r="XES250" s="16"/>
      <c r="XET250" s="16"/>
      <c r="XEU250" s="16"/>
      <c r="XEV250" s="16"/>
      <c r="XEW250" s="16"/>
      <c r="XEX250" s="16"/>
      <c r="XEY250" s="16"/>
      <c r="XEZ250" s="16"/>
      <c r="XFA250" s="16"/>
      <c r="XFB250" s="16"/>
      <c r="XFC250" s="16"/>
      <c r="XFD250" s="31"/>
    </row>
    <row r="251" spans="1:4054 13934:16384" ht="14.85" customHeight="1" x14ac:dyDescent="0.25">
      <c r="A251" s="162"/>
      <c r="B251" s="36" t="s">
        <v>141</v>
      </c>
      <c r="C251" s="42" t="s">
        <v>142</v>
      </c>
      <c r="D251" s="36">
        <v>200</v>
      </c>
      <c r="E251" s="43">
        <v>0.3</v>
      </c>
      <c r="F251" s="43">
        <v>0.1</v>
      </c>
      <c r="G251" s="43">
        <v>10.3</v>
      </c>
      <c r="H251" s="43">
        <v>42.8</v>
      </c>
      <c r="I251" s="43">
        <v>4.08</v>
      </c>
      <c r="J251" s="43">
        <v>0.01</v>
      </c>
      <c r="K251" s="43">
        <v>0.01</v>
      </c>
      <c r="L251" s="43">
        <v>2.5</v>
      </c>
      <c r="M251" s="43">
        <v>13</v>
      </c>
      <c r="N251" s="43">
        <v>9.1</v>
      </c>
      <c r="O251" s="43">
        <v>10</v>
      </c>
      <c r="P251" s="43">
        <v>0.19</v>
      </c>
      <c r="Q251" s="43"/>
      <c r="R251" s="43"/>
      <c r="S251" s="43"/>
      <c r="T251" s="43"/>
      <c r="U251" s="45"/>
      <c r="V251" s="36"/>
      <c r="W251" s="36"/>
      <c r="X251" s="43"/>
      <c r="Y251" s="43"/>
      <c r="Z251" s="43"/>
      <c r="AA251" s="43"/>
      <c r="AB251" s="43"/>
    </row>
    <row r="252" spans="1:4054 13934:16384" x14ac:dyDescent="0.25">
      <c r="A252" s="162"/>
      <c r="B252" s="36" t="s">
        <v>159</v>
      </c>
      <c r="C252" s="27" t="s">
        <v>160</v>
      </c>
      <c r="D252" s="36">
        <v>30</v>
      </c>
      <c r="E252" s="43">
        <f>BD252*30/30</f>
        <v>3.6</v>
      </c>
      <c r="F252" s="43">
        <f>BE252*30/30</f>
        <v>0.6</v>
      </c>
      <c r="G252" s="43">
        <v>29.1</v>
      </c>
      <c r="H252" s="43">
        <f t="shared" ref="H252:P252" si="103">BG252*30/30</f>
        <v>111</v>
      </c>
      <c r="I252" s="43">
        <f t="shared" si="103"/>
        <v>0</v>
      </c>
      <c r="J252" s="43">
        <f t="shared" si="103"/>
        <v>0</v>
      </c>
      <c r="K252" s="43">
        <f t="shared" si="103"/>
        <v>0</v>
      </c>
      <c r="L252" s="43">
        <f t="shared" si="103"/>
        <v>0</v>
      </c>
      <c r="M252" s="43">
        <f t="shared" si="103"/>
        <v>0</v>
      </c>
      <c r="N252" s="43">
        <f t="shared" si="103"/>
        <v>0</v>
      </c>
      <c r="O252" s="43">
        <f t="shared" si="103"/>
        <v>0</v>
      </c>
      <c r="P252" s="43">
        <f t="shared" si="103"/>
        <v>0</v>
      </c>
      <c r="Q252" s="81"/>
      <c r="R252" s="81"/>
      <c r="S252" s="81"/>
      <c r="T252" s="81"/>
      <c r="U252" s="81"/>
      <c r="V252" s="27"/>
      <c r="W252" s="27"/>
      <c r="X252" s="81"/>
      <c r="Y252" s="81"/>
      <c r="Z252" s="81"/>
      <c r="AA252" s="81"/>
      <c r="AB252" s="81"/>
      <c r="BD252" s="43">
        <v>3.6</v>
      </c>
      <c r="BE252" s="43">
        <v>0.6</v>
      </c>
      <c r="BF252" s="43">
        <v>22.5</v>
      </c>
      <c r="BG252" s="43">
        <v>111</v>
      </c>
      <c r="BH252" s="43"/>
      <c r="BI252" s="43"/>
      <c r="BJ252" s="43"/>
      <c r="BK252" s="43"/>
      <c r="BL252" s="43"/>
      <c r="BM252" s="43"/>
      <c r="BN252" s="43"/>
      <c r="BO252" s="43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8"/>
      <c r="ALB252" s="18"/>
      <c r="ALC252" s="18"/>
      <c r="ALD252" s="18"/>
      <c r="ALE252" s="18"/>
      <c r="ALF252" s="18"/>
      <c r="ALG252" s="18"/>
      <c r="ALH252" s="18"/>
      <c r="ALI252" s="18"/>
      <c r="ALJ252" s="18"/>
      <c r="ALK252" s="18"/>
      <c r="ALL252" s="18"/>
      <c r="ALM252" s="18"/>
      <c r="ALN252" s="18"/>
      <c r="ALO252" s="18"/>
      <c r="ALP252" s="18"/>
      <c r="ALQ252" s="18"/>
      <c r="ALR252" s="18"/>
      <c r="ALS252" s="18"/>
      <c r="ALT252" s="18"/>
      <c r="ALU252" s="18"/>
      <c r="ALV252" s="18"/>
      <c r="ALW252" s="18"/>
      <c r="ALX252" s="18"/>
      <c r="ALY252" s="18"/>
      <c r="ALZ252" s="18"/>
      <c r="AMA252" s="18"/>
      <c r="AMB252" s="18"/>
      <c r="AMC252" s="18"/>
      <c r="AMD252" s="18"/>
      <c r="AME252" s="18"/>
      <c r="AMF252" s="18"/>
      <c r="AMG252" s="18"/>
      <c r="AMH252" s="18"/>
      <c r="AMI252" s="18"/>
      <c r="AMJ252" s="18"/>
      <c r="AMK252" s="18"/>
      <c r="AML252" s="18"/>
      <c r="AMM252" s="18"/>
      <c r="AMN252" s="18"/>
      <c r="AMO252" s="18"/>
      <c r="AMP252" s="18"/>
      <c r="AMQ252" s="18"/>
      <c r="AMR252" s="18"/>
      <c r="AMS252" s="18"/>
      <c r="AMT252" s="18"/>
      <c r="AMU252" s="18"/>
      <c r="AMV252" s="18"/>
      <c r="AMW252" s="18"/>
      <c r="AMX252" s="18"/>
      <c r="AMY252" s="18"/>
      <c r="AMZ252" s="18"/>
      <c r="ANA252" s="18"/>
      <c r="ANB252" s="18"/>
      <c r="ANC252" s="18"/>
      <c r="AND252" s="18"/>
      <c r="ANE252" s="18"/>
      <c r="ANF252" s="18"/>
      <c r="ANG252" s="18"/>
      <c r="ANH252" s="18"/>
      <c r="ANI252" s="18"/>
      <c r="ANJ252" s="18"/>
      <c r="ANK252" s="18"/>
      <c r="ANL252" s="18"/>
      <c r="ANM252" s="18"/>
      <c r="ANN252" s="18"/>
      <c r="ANO252" s="18"/>
      <c r="ANP252" s="18"/>
      <c r="ANQ252" s="18"/>
      <c r="ANR252" s="18"/>
      <c r="ANS252" s="18"/>
      <c r="ANT252" s="18"/>
      <c r="ANU252" s="18"/>
      <c r="ANV252" s="18"/>
      <c r="ANW252" s="18"/>
      <c r="ANX252" s="18"/>
      <c r="ANY252" s="18"/>
      <c r="ANZ252" s="18"/>
      <c r="AOA252" s="18"/>
      <c r="AOB252" s="18"/>
      <c r="AOC252" s="18"/>
      <c r="AOD252" s="18"/>
      <c r="AOE252" s="18"/>
      <c r="AOF252" s="18"/>
      <c r="AOG252" s="18"/>
      <c r="AOH252" s="18"/>
      <c r="AOI252" s="18"/>
      <c r="AOJ252" s="18"/>
      <c r="AOK252" s="18"/>
      <c r="AOL252" s="18"/>
      <c r="AOM252" s="18"/>
      <c r="AON252" s="18"/>
      <c r="AOO252" s="18"/>
      <c r="AOP252" s="18"/>
      <c r="AOQ252" s="18"/>
      <c r="AOR252" s="18"/>
      <c r="AOS252" s="18"/>
      <c r="AOT252" s="18"/>
      <c r="AOU252" s="18"/>
      <c r="AOV252" s="18"/>
      <c r="AOW252" s="18"/>
      <c r="AOX252" s="18"/>
      <c r="AOY252" s="18"/>
      <c r="AOZ252" s="18"/>
      <c r="APA252" s="18"/>
      <c r="APB252" s="18"/>
      <c r="APC252" s="18"/>
      <c r="APD252" s="18"/>
      <c r="APE252" s="18"/>
      <c r="APF252" s="18"/>
      <c r="APG252" s="18"/>
      <c r="APH252" s="18"/>
      <c r="API252" s="18"/>
      <c r="APJ252" s="18"/>
      <c r="APK252" s="18"/>
      <c r="APL252" s="18"/>
      <c r="APM252" s="18"/>
      <c r="APN252" s="18"/>
      <c r="APO252" s="18"/>
      <c r="APP252" s="18"/>
      <c r="APQ252" s="18"/>
      <c r="APR252" s="18"/>
      <c r="APS252" s="18"/>
      <c r="APT252" s="18"/>
      <c r="APU252" s="18"/>
      <c r="APV252" s="18"/>
      <c r="APW252" s="18"/>
      <c r="APX252" s="18"/>
      <c r="APY252" s="18"/>
      <c r="APZ252" s="18"/>
      <c r="AQA252" s="18"/>
      <c r="AQB252" s="18"/>
      <c r="AQC252" s="18"/>
      <c r="AQD252" s="18"/>
      <c r="AQE252" s="18"/>
      <c r="AQF252" s="18"/>
      <c r="AQG252" s="18"/>
      <c r="AQH252" s="18"/>
      <c r="AQI252" s="18"/>
      <c r="AQJ252" s="18"/>
      <c r="AQK252" s="18"/>
      <c r="AQL252" s="18"/>
      <c r="AQM252" s="18"/>
      <c r="AQN252" s="18"/>
      <c r="AQO252" s="18"/>
      <c r="AQP252" s="18"/>
      <c r="AQQ252" s="18"/>
      <c r="AQR252" s="18"/>
      <c r="AQS252" s="18"/>
      <c r="AQT252" s="18"/>
      <c r="AQU252" s="18"/>
      <c r="AQV252" s="18"/>
      <c r="AQW252" s="18"/>
      <c r="AQX252" s="18"/>
      <c r="AQY252" s="18"/>
      <c r="AQZ252" s="18"/>
      <c r="ARA252" s="18"/>
      <c r="ARB252" s="18"/>
      <c r="ARC252" s="18"/>
      <c r="ARD252" s="18"/>
      <c r="ARE252" s="18"/>
      <c r="ARF252" s="18"/>
      <c r="ARG252" s="18"/>
      <c r="ARH252" s="18"/>
      <c r="ARI252" s="18"/>
      <c r="ARJ252" s="18"/>
      <c r="ARK252" s="18"/>
      <c r="ARL252" s="18"/>
      <c r="ARM252" s="18"/>
      <c r="ARN252" s="18"/>
      <c r="ARO252" s="18"/>
      <c r="ARP252" s="18"/>
      <c r="ARQ252" s="18"/>
      <c r="ARR252" s="18"/>
      <c r="ARS252" s="18"/>
      <c r="ART252" s="18"/>
      <c r="ARU252" s="18"/>
      <c r="ARV252" s="18"/>
      <c r="ARW252" s="18"/>
      <c r="ARX252" s="18"/>
      <c r="ARY252" s="18"/>
      <c r="ARZ252" s="18"/>
      <c r="ASA252" s="18"/>
      <c r="ASB252" s="18"/>
      <c r="ASC252" s="18"/>
      <c r="ASD252" s="18"/>
      <c r="ASE252" s="18"/>
      <c r="ASF252" s="18"/>
      <c r="ASG252" s="18"/>
      <c r="ASH252" s="18"/>
      <c r="ASI252" s="18"/>
      <c r="ASJ252" s="18"/>
      <c r="ASK252" s="18"/>
      <c r="ASL252" s="18"/>
      <c r="ASM252" s="18"/>
      <c r="ASN252" s="18"/>
      <c r="ASO252" s="18"/>
      <c r="ASP252" s="18"/>
      <c r="ASQ252" s="18"/>
      <c r="ASR252" s="18"/>
      <c r="ASS252" s="18"/>
      <c r="AST252" s="18"/>
      <c r="ASU252" s="18"/>
      <c r="ASV252" s="18"/>
      <c r="ASW252" s="18"/>
      <c r="ASX252" s="18"/>
      <c r="ASY252" s="18"/>
      <c r="ASZ252" s="18"/>
      <c r="ATA252" s="18"/>
      <c r="ATB252" s="18"/>
      <c r="ATC252" s="18"/>
      <c r="ATD252" s="18"/>
      <c r="ATE252" s="18"/>
      <c r="ATF252" s="18"/>
      <c r="ATG252" s="18"/>
      <c r="ATH252" s="18"/>
      <c r="ATI252" s="18"/>
      <c r="ATJ252" s="18"/>
      <c r="ATK252" s="18"/>
      <c r="ATL252" s="18"/>
      <c r="ATM252" s="18"/>
      <c r="ATN252" s="18"/>
      <c r="ATO252" s="18"/>
      <c r="ATP252" s="18"/>
      <c r="ATQ252" s="18"/>
      <c r="ATR252" s="18"/>
      <c r="ATS252" s="18"/>
      <c r="ATT252" s="18"/>
      <c r="ATU252" s="18"/>
      <c r="ATV252" s="18"/>
      <c r="ATW252" s="18"/>
      <c r="ATX252" s="18"/>
      <c r="ATY252" s="18"/>
      <c r="ATZ252" s="18"/>
      <c r="AUA252" s="18"/>
      <c r="AUB252" s="18"/>
      <c r="AUC252" s="18"/>
      <c r="AUD252" s="18"/>
      <c r="AUE252" s="18"/>
      <c r="AUF252" s="18"/>
      <c r="AUG252" s="18"/>
      <c r="AUH252" s="18"/>
      <c r="AUI252" s="18"/>
      <c r="AUJ252" s="18"/>
      <c r="AUK252" s="18"/>
      <c r="AUL252" s="18"/>
      <c r="AUM252" s="18"/>
      <c r="AUN252" s="18"/>
      <c r="AUO252" s="18"/>
      <c r="AUP252" s="18"/>
      <c r="AUQ252" s="18"/>
      <c r="AUR252" s="18"/>
      <c r="AUS252" s="18"/>
      <c r="AUT252" s="18"/>
      <c r="AUU252" s="18"/>
      <c r="AUV252" s="18"/>
      <c r="AUW252" s="18"/>
      <c r="AUX252" s="18"/>
      <c r="AUY252" s="18"/>
      <c r="AUZ252" s="18"/>
      <c r="AVA252" s="18"/>
      <c r="AVB252" s="18"/>
      <c r="AVC252" s="18"/>
      <c r="AVD252" s="18"/>
      <c r="AVE252" s="18"/>
      <c r="AVF252" s="18"/>
      <c r="AVG252" s="18"/>
      <c r="AVH252" s="18"/>
      <c r="AVI252" s="18"/>
      <c r="AVJ252" s="18"/>
      <c r="AVK252" s="18"/>
      <c r="AVL252" s="18"/>
      <c r="AVM252" s="18"/>
      <c r="AVN252" s="18"/>
      <c r="AVO252" s="18"/>
      <c r="AVP252" s="18"/>
      <c r="AVQ252" s="18"/>
      <c r="AVR252" s="18"/>
      <c r="AVS252" s="18"/>
      <c r="AVT252" s="18"/>
      <c r="AVU252" s="18"/>
      <c r="AVV252" s="18"/>
      <c r="AVW252" s="18"/>
      <c r="AVX252" s="18"/>
      <c r="AVY252" s="18"/>
      <c r="AVZ252" s="18"/>
      <c r="AWA252" s="18"/>
      <c r="AWB252" s="18"/>
      <c r="AWC252" s="18"/>
      <c r="AWD252" s="18"/>
      <c r="AWE252" s="18"/>
      <c r="AWF252" s="18"/>
      <c r="AWG252" s="18"/>
      <c r="AWH252" s="18"/>
      <c r="AWI252" s="18"/>
      <c r="AWJ252" s="18"/>
      <c r="AWK252" s="18"/>
      <c r="AWL252" s="18"/>
      <c r="AWM252" s="18"/>
      <c r="AWN252" s="18"/>
      <c r="AWO252" s="18"/>
      <c r="AWP252" s="18"/>
      <c r="AWQ252" s="18"/>
      <c r="AWR252" s="18"/>
      <c r="AWS252" s="18"/>
      <c r="AWT252" s="18"/>
      <c r="AWU252" s="18"/>
      <c r="AWV252" s="18"/>
      <c r="AWW252" s="18"/>
      <c r="AWX252" s="18"/>
      <c r="AWY252" s="18"/>
      <c r="AWZ252" s="18"/>
      <c r="AXA252" s="18"/>
      <c r="AXB252" s="18"/>
      <c r="AXC252" s="18"/>
      <c r="AXD252" s="18"/>
      <c r="AXE252" s="18"/>
      <c r="AXF252" s="18"/>
      <c r="AXG252" s="18"/>
      <c r="AXH252" s="18"/>
      <c r="AXI252" s="18"/>
      <c r="AXJ252" s="18"/>
      <c r="AXK252" s="18"/>
      <c r="AXL252" s="18"/>
      <c r="AXM252" s="18"/>
      <c r="AXN252" s="18"/>
      <c r="AXO252" s="18"/>
      <c r="AXP252" s="18"/>
      <c r="AXQ252" s="18"/>
      <c r="AXR252" s="18"/>
      <c r="AXS252" s="18"/>
      <c r="AXT252" s="18"/>
      <c r="AXU252" s="18"/>
      <c r="AXV252" s="18"/>
      <c r="AXW252" s="18"/>
      <c r="AXX252" s="18"/>
      <c r="AXY252" s="18"/>
      <c r="AXZ252" s="18"/>
      <c r="AYA252" s="18"/>
      <c r="AYB252" s="18"/>
      <c r="AYC252" s="18"/>
      <c r="AYD252" s="18"/>
      <c r="AYE252" s="18"/>
      <c r="AYF252" s="18"/>
      <c r="AYG252" s="18"/>
      <c r="AYH252" s="18"/>
      <c r="AYI252" s="18"/>
      <c r="AYJ252" s="18"/>
      <c r="AYK252" s="18"/>
      <c r="AYL252" s="18"/>
      <c r="AYM252" s="18"/>
      <c r="AYN252" s="18"/>
      <c r="AYO252" s="18"/>
      <c r="AYP252" s="18"/>
      <c r="AYQ252" s="18"/>
      <c r="AYR252" s="18"/>
      <c r="AYS252" s="18"/>
      <c r="AYT252" s="18"/>
      <c r="AYU252" s="18"/>
      <c r="AYV252" s="18"/>
      <c r="AYW252" s="18"/>
      <c r="AYX252" s="18"/>
      <c r="AYY252" s="18"/>
      <c r="AYZ252" s="18"/>
      <c r="AZA252" s="18"/>
      <c r="AZB252" s="18"/>
      <c r="AZC252" s="18"/>
      <c r="AZD252" s="18"/>
      <c r="AZE252" s="18"/>
      <c r="AZF252" s="18"/>
      <c r="AZG252" s="18"/>
      <c r="AZH252" s="18"/>
      <c r="AZI252" s="18"/>
      <c r="AZJ252" s="18"/>
      <c r="AZK252" s="18"/>
      <c r="AZL252" s="18"/>
      <c r="AZM252" s="18"/>
      <c r="AZN252" s="18"/>
      <c r="AZO252" s="18"/>
      <c r="AZP252" s="18"/>
      <c r="AZQ252" s="18"/>
      <c r="AZR252" s="18"/>
      <c r="AZS252" s="18"/>
      <c r="AZT252" s="18"/>
      <c r="AZU252" s="18"/>
      <c r="AZV252" s="18"/>
      <c r="AZW252" s="18"/>
      <c r="AZX252" s="18"/>
      <c r="AZY252" s="18"/>
      <c r="AZZ252" s="18"/>
      <c r="BAA252" s="18"/>
      <c r="BAB252" s="18"/>
      <c r="BAC252" s="18"/>
      <c r="BAD252" s="18"/>
      <c r="BAE252" s="18"/>
      <c r="BAF252" s="18"/>
      <c r="BAG252" s="18"/>
      <c r="BAH252" s="18"/>
      <c r="BAI252" s="18"/>
      <c r="BAJ252" s="18"/>
      <c r="BAK252" s="18"/>
      <c r="BAL252" s="18"/>
      <c r="BAM252" s="18"/>
      <c r="BAN252" s="18"/>
      <c r="BAO252" s="18"/>
      <c r="BAP252" s="18"/>
      <c r="BAQ252" s="18"/>
      <c r="BAR252" s="18"/>
      <c r="BAS252" s="18"/>
      <c r="BAT252" s="18"/>
      <c r="BAU252" s="18"/>
      <c r="BAV252" s="18"/>
      <c r="BAW252" s="18"/>
      <c r="BAX252" s="18"/>
      <c r="BAY252" s="18"/>
      <c r="BAZ252" s="18"/>
      <c r="BBA252" s="18"/>
      <c r="BBB252" s="18"/>
      <c r="BBC252" s="18"/>
      <c r="BBD252" s="18"/>
      <c r="BBE252" s="18"/>
      <c r="BBF252" s="18"/>
      <c r="BBG252" s="18"/>
      <c r="BBH252" s="18"/>
      <c r="BBI252" s="18"/>
      <c r="BBJ252" s="18"/>
      <c r="BBK252" s="18"/>
      <c r="BBL252" s="18"/>
      <c r="BBM252" s="18"/>
      <c r="BBN252" s="18"/>
      <c r="BBO252" s="18"/>
      <c r="BBP252" s="18"/>
      <c r="BBQ252" s="18"/>
      <c r="BBR252" s="18"/>
      <c r="BBS252" s="18"/>
      <c r="BBT252" s="18"/>
      <c r="BBU252" s="18"/>
      <c r="BBV252" s="18"/>
      <c r="BBW252" s="18"/>
      <c r="BBX252" s="18"/>
      <c r="BBY252" s="18"/>
      <c r="BBZ252" s="18"/>
      <c r="BCA252" s="18"/>
      <c r="BCB252" s="18"/>
      <c r="BCC252" s="18"/>
      <c r="BCD252" s="18"/>
      <c r="BCE252" s="18"/>
      <c r="BCF252" s="18"/>
      <c r="BCG252" s="18"/>
      <c r="BCH252" s="18"/>
      <c r="BCI252" s="18"/>
      <c r="BCJ252" s="18"/>
      <c r="BCK252" s="18"/>
      <c r="BCL252" s="18"/>
      <c r="BCM252" s="18"/>
      <c r="BCN252" s="18"/>
      <c r="BCO252" s="18"/>
      <c r="BCP252" s="18"/>
      <c r="BCQ252" s="18"/>
      <c r="BCR252" s="18"/>
      <c r="BCS252" s="18"/>
      <c r="BCT252" s="18"/>
      <c r="BCU252" s="18"/>
      <c r="BCV252" s="18"/>
      <c r="BCW252" s="18"/>
      <c r="BCX252" s="18"/>
      <c r="BCY252" s="18"/>
      <c r="BCZ252" s="18"/>
      <c r="BDA252" s="18"/>
      <c r="BDB252" s="18"/>
      <c r="BDC252" s="18"/>
      <c r="BDD252" s="18"/>
      <c r="BDE252" s="18"/>
      <c r="BDF252" s="18"/>
      <c r="BDG252" s="18"/>
      <c r="BDH252" s="18"/>
      <c r="BDI252" s="18"/>
      <c r="BDJ252" s="18"/>
      <c r="BDK252" s="18"/>
      <c r="BDL252" s="18"/>
      <c r="BDM252" s="18"/>
      <c r="BDN252" s="18"/>
      <c r="BDO252" s="18"/>
      <c r="BDP252" s="18"/>
      <c r="BDQ252" s="18"/>
      <c r="BDR252" s="18"/>
      <c r="BDS252" s="18"/>
      <c r="BDT252" s="18"/>
      <c r="BDU252" s="18"/>
      <c r="BDV252" s="18"/>
      <c r="BDW252" s="18"/>
      <c r="BDX252" s="18"/>
      <c r="BDY252" s="18"/>
      <c r="BDZ252" s="18"/>
      <c r="BEA252" s="18"/>
      <c r="BEB252" s="18"/>
      <c r="BEC252" s="18"/>
      <c r="BED252" s="18"/>
      <c r="BEE252" s="18"/>
      <c r="BEF252" s="18"/>
      <c r="BEG252" s="18"/>
      <c r="BEH252" s="18"/>
      <c r="BEI252" s="18"/>
      <c r="BEJ252" s="18"/>
      <c r="BEK252" s="18"/>
      <c r="BEL252" s="18"/>
      <c r="BEM252" s="18"/>
      <c r="BEN252" s="18"/>
      <c r="BEO252" s="18"/>
      <c r="BEP252" s="18"/>
      <c r="BEQ252" s="18"/>
      <c r="BER252" s="18"/>
      <c r="BES252" s="18"/>
      <c r="BET252" s="18"/>
      <c r="BEU252" s="18"/>
      <c r="BEV252" s="18"/>
      <c r="BEW252" s="18"/>
      <c r="BEX252" s="18"/>
      <c r="BEY252" s="18"/>
      <c r="BEZ252" s="18"/>
      <c r="BFA252" s="18"/>
      <c r="BFB252" s="18"/>
      <c r="BFC252" s="18"/>
      <c r="BFD252" s="18"/>
      <c r="BFE252" s="18"/>
      <c r="BFF252" s="18"/>
      <c r="BFG252" s="18"/>
      <c r="BFH252" s="18"/>
      <c r="BFI252" s="18"/>
      <c r="BFJ252" s="18"/>
      <c r="BFK252" s="18"/>
      <c r="BFL252" s="18"/>
      <c r="BFM252" s="18"/>
      <c r="BFN252" s="18"/>
      <c r="BFO252" s="18"/>
      <c r="BFP252" s="18"/>
      <c r="BFQ252" s="18"/>
      <c r="BFR252" s="18"/>
      <c r="BFS252" s="18"/>
      <c r="BFT252" s="18"/>
      <c r="BFU252" s="18"/>
      <c r="BFV252" s="18"/>
      <c r="BFW252" s="18"/>
      <c r="BFX252" s="18"/>
      <c r="BFY252" s="18"/>
      <c r="BFZ252" s="18"/>
      <c r="BGA252" s="18"/>
      <c r="BGB252" s="18"/>
      <c r="BGC252" s="18"/>
      <c r="BGD252" s="18"/>
      <c r="BGE252" s="18"/>
      <c r="BGF252" s="18"/>
      <c r="BGG252" s="18"/>
      <c r="BGH252" s="18"/>
      <c r="BGI252" s="18"/>
      <c r="BGJ252" s="18"/>
      <c r="BGK252" s="18"/>
      <c r="BGL252" s="18"/>
      <c r="BGM252" s="18"/>
      <c r="BGN252" s="18"/>
      <c r="BGO252" s="18"/>
      <c r="BGP252" s="18"/>
      <c r="BGQ252" s="18"/>
      <c r="BGR252" s="18"/>
      <c r="BGS252" s="18"/>
      <c r="BGT252" s="18"/>
      <c r="BGU252" s="18"/>
      <c r="BGV252" s="18"/>
      <c r="BGW252" s="18"/>
      <c r="BGX252" s="18"/>
      <c r="BGY252" s="18"/>
      <c r="BGZ252" s="18"/>
      <c r="BHA252" s="18"/>
      <c r="BHB252" s="18"/>
      <c r="BHC252" s="18"/>
      <c r="BHD252" s="18"/>
      <c r="BHE252" s="18"/>
      <c r="BHF252" s="18"/>
      <c r="BHG252" s="18"/>
      <c r="BHH252" s="18"/>
      <c r="BHI252" s="18"/>
      <c r="BHJ252" s="18"/>
      <c r="BHK252" s="18"/>
      <c r="BHL252" s="18"/>
      <c r="BHM252" s="18"/>
      <c r="BHN252" s="18"/>
      <c r="BHO252" s="18"/>
      <c r="BHP252" s="18"/>
      <c r="BHQ252" s="18"/>
      <c r="BHR252" s="18"/>
      <c r="BHS252" s="18"/>
      <c r="BHT252" s="18"/>
      <c r="BHU252" s="18"/>
      <c r="BHV252" s="18"/>
      <c r="BHW252" s="18"/>
      <c r="BHX252" s="18"/>
      <c r="BHY252" s="18"/>
      <c r="BHZ252" s="18"/>
      <c r="BIA252" s="18"/>
      <c r="BIB252" s="18"/>
      <c r="BIC252" s="18"/>
      <c r="BID252" s="18"/>
      <c r="BIE252" s="18"/>
      <c r="BIF252" s="18"/>
      <c r="BIG252" s="18"/>
      <c r="BIH252" s="18"/>
      <c r="BII252" s="18"/>
      <c r="BIJ252" s="18"/>
      <c r="BIK252" s="18"/>
      <c r="BIL252" s="18"/>
      <c r="BIM252" s="18"/>
      <c r="BIN252" s="18"/>
      <c r="BIO252" s="18"/>
      <c r="BIP252" s="18"/>
      <c r="BIQ252" s="18"/>
      <c r="BIR252" s="18"/>
      <c r="BIS252" s="18"/>
      <c r="BIT252" s="18"/>
      <c r="BIU252" s="18"/>
      <c r="BIV252" s="18"/>
      <c r="BIW252" s="18"/>
      <c r="BIX252" s="18"/>
      <c r="BIY252" s="18"/>
      <c r="BIZ252" s="18"/>
      <c r="BJA252" s="18"/>
      <c r="BJB252" s="18"/>
      <c r="BJC252" s="18"/>
      <c r="BJD252" s="18"/>
      <c r="BJE252" s="18"/>
      <c r="BJF252" s="18"/>
      <c r="BJG252" s="18"/>
      <c r="BJH252" s="18"/>
      <c r="BJI252" s="18"/>
      <c r="BJJ252" s="18"/>
      <c r="BJK252" s="18"/>
      <c r="BJL252" s="18"/>
      <c r="BJM252" s="18"/>
      <c r="BJN252" s="18"/>
      <c r="BJO252" s="18"/>
      <c r="BJP252" s="18"/>
      <c r="BJQ252" s="18"/>
      <c r="BJR252" s="18"/>
      <c r="BJS252" s="18"/>
      <c r="BJT252" s="18"/>
      <c r="BJU252" s="18"/>
      <c r="BJV252" s="18"/>
      <c r="BJW252" s="18"/>
      <c r="BJX252" s="18"/>
      <c r="BJY252" s="18"/>
      <c r="BJZ252" s="18"/>
      <c r="BKA252" s="18"/>
      <c r="BKB252" s="18"/>
      <c r="BKC252" s="18"/>
      <c r="BKD252" s="18"/>
      <c r="BKE252" s="18"/>
      <c r="BKF252" s="18"/>
      <c r="BKG252" s="18"/>
      <c r="BKH252" s="18"/>
      <c r="BKI252" s="18"/>
      <c r="BKJ252" s="18"/>
      <c r="BKK252" s="18"/>
      <c r="BKL252" s="18"/>
      <c r="BKM252" s="18"/>
      <c r="BKN252" s="18"/>
      <c r="BKO252" s="18"/>
      <c r="BKP252" s="18"/>
      <c r="BKQ252" s="18"/>
      <c r="BKR252" s="18"/>
      <c r="BKS252" s="18"/>
      <c r="BKT252" s="18"/>
      <c r="BKU252" s="18"/>
      <c r="BKV252" s="18"/>
      <c r="BKW252" s="18"/>
      <c r="BKX252" s="18"/>
      <c r="BKY252" s="18"/>
      <c r="BKZ252" s="18"/>
      <c r="BLA252" s="18"/>
      <c r="BLB252" s="18"/>
      <c r="BLC252" s="18"/>
      <c r="BLD252" s="18"/>
      <c r="BLE252" s="18"/>
      <c r="BLF252" s="18"/>
      <c r="BLG252" s="18"/>
      <c r="BLH252" s="18"/>
      <c r="BLI252" s="18"/>
      <c r="BLJ252" s="18"/>
      <c r="BLK252" s="18"/>
      <c r="BLL252" s="18"/>
      <c r="BLM252" s="18"/>
      <c r="BLN252" s="18"/>
      <c r="BLO252" s="18"/>
      <c r="BLP252" s="18"/>
      <c r="BLQ252" s="18"/>
      <c r="BLR252" s="18"/>
      <c r="BLS252" s="18"/>
      <c r="BLT252" s="18"/>
      <c r="BLU252" s="18"/>
      <c r="BLV252" s="18"/>
      <c r="BLW252" s="18"/>
      <c r="BLX252" s="18"/>
      <c r="BLY252" s="18"/>
      <c r="BLZ252" s="18"/>
      <c r="BMA252" s="18"/>
      <c r="BMB252" s="18"/>
      <c r="BMC252" s="18"/>
      <c r="BMD252" s="18"/>
      <c r="BME252" s="18"/>
      <c r="BMF252" s="18"/>
      <c r="BMG252" s="18"/>
      <c r="BMH252" s="18"/>
      <c r="BMI252" s="18"/>
      <c r="BMJ252" s="18"/>
      <c r="BMK252" s="18"/>
      <c r="BML252" s="18"/>
      <c r="BMM252" s="18"/>
      <c r="BMN252" s="18"/>
      <c r="BMO252" s="18"/>
      <c r="BMP252" s="18"/>
      <c r="BMQ252" s="18"/>
      <c r="BMR252" s="18"/>
      <c r="BMS252" s="18"/>
      <c r="BMT252" s="18"/>
      <c r="BMU252" s="18"/>
      <c r="BMV252" s="18"/>
      <c r="BMW252" s="18"/>
      <c r="BMX252" s="18"/>
      <c r="BMY252" s="18"/>
      <c r="BMZ252" s="18"/>
      <c r="BNA252" s="18"/>
      <c r="BNB252" s="18"/>
      <c r="BNC252" s="18"/>
      <c r="BND252" s="18"/>
      <c r="BNE252" s="18"/>
      <c r="BNF252" s="18"/>
      <c r="BNG252" s="18"/>
      <c r="BNH252" s="18"/>
      <c r="BNI252" s="18"/>
      <c r="BNJ252" s="18"/>
      <c r="BNK252" s="18"/>
      <c r="BNL252" s="18"/>
      <c r="BNM252" s="18"/>
      <c r="BNN252" s="18"/>
      <c r="BNO252" s="18"/>
      <c r="BNP252" s="18"/>
      <c r="BNQ252" s="18"/>
      <c r="BNR252" s="18"/>
      <c r="BNS252" s="18"/>
      <c r="BNT252" s="18"/>
      <c r="BNU252" s="18"/>
      <c r="BNV252" s="18"/>
      <c r="BNW252" s="18"/>
      <c r="BNX252" s="18"/>
      <c r="BNY252" s="18"/>
      <c r="BNZ252" s="18"/>
      <c r="BOA252" s="18"/>
      <c r="BOB252" s="18"/>
      <c r="BOC252" s="18"/>
      <c r="BOD252" s="18"/>
      <c r="BOE252" s="18"/>
      <c r="BOF252" s="18"/>
      <c r="BOG252" s="18"/>
      <c r="BOH252" s="18"/>
      <c r="BOI252" s="18"/>
      <c r="BOJ252" s="18"/>
      <c r="BOK252" s="18"/>
      <c r="BOL252" s="18"/>
      <c r="BOM252" s="18"/>
      <c r="BON252" s="18"/>
      <c r="BOO252" s="18"/>
      <c r="BOP252" s="18"/>
      <c r="BOQ252" s="18"/>
      <c r="BOR252" s="18"/>
      <c r="BOS252" s="18"/>
      <c r="BOT252" s="18"/>
      <c r="BOU252" s="18"/>
      <c r="BOV252" s="18"/>
      <c r="BOW252" s="18"/>
      <c r="BOX252" s="18"/>
      <c r="BOY252" s="18"/>
      <c r="BOZ252" s="18"/>
      <c r="BPA252" s="18"/>
      <c r="BPB252" s="18"/>
      <c r="BPC252" s="18"/>
      <c r="BPD252" s="18"/>
      <c r="BPE252" s="18"/>
      <c r="BPF252" s="18"/>
      <c r="BPG252" s="18"/>
      <c r="BPH252" s="18"/>
      <c r="BPI252" s="18"/>
      <c r="BPJ252" s="18"/>
      <c r="BPK252" s="18"/>
      <c r="BPL252" s="18"/>
      <c r="BPM252" s="18"/>
      <c r="BPN252" s="18"/>
      <c r="BPO252" s="18"/>
      <c r="BPP252" s="18"/>
      <c r="BPQ252" s="18"/>
      <c r="BPR252" s="18"/>
      <c r="BPS252" s="18"/>
      <c r="BPT252" s="18"/>
      <c r="BPU252" s="18"/>
      <c r="BPV252" s="18"/>
      <c r="BPW252" s="18"/>
      <c r="BPX252" s="18"/>
      <c r="BPY252" s="18"/>
      <c r="BPZ252" s="18"/>
      <c r="BQA252" s="18"/>
      <c r="BQB252" s="18"/>
      <c r="BQC252" s="18"/>
      <c r="BQD252" s="18"/>
      <c r="BQE252" s="18"/>
      <c r="BQF252" s="18"/>
      <c r="BQG252" s="18"/>
      <c r="BQH252" s="18"/>
      <c r="BQI252" s="18"/>
      <c r="BQJ252" s="18"/>
      <c r="BQK252" s="18"/>
      <c r="BQL252" s="18"/>
      <c r="BQM252" s="18"/>
      <c r="BQN252" s="18"/>
      <c r="BQO252" s="18"/>
      <c r="BQP252" s="18"/>
      <c r="BQQ252" s="18"/>
      <c r="BQR252" s="18"/>
      <c r="BQS252" s="18"/>
      <c r="BQT252" s="18"/>
      <c r="BQU252" s="18"/>
      <c r="BQV252" s="18"/>
      <c r="BQW252" s="18"/>
      <c r="BQX252" s="18"/>
      <c r="BQY252" s="18"/>
      <c r="BQZ252" s="18"/>
      <c r="BRA252" s="18"/>
      <c r="BRB252" s="18"/>
      <c r="BRC252" s="18"/>
      <c r="BRD252" s="18"/>
      <c r="BRE252" s="18"/>
      <c r="BRF252" s="18"/>
      <c r="BRG252" s="18"/>
      <c r="BRH252" s="18"/>
      <c r="BRI252" s="18"/>
      <c r="BRJ252" s="18"/>
      <c r="BRK252" s="18"/>
      <c r="BRL252" s="18"/>
      <c r="BRM252" s="18"/>
      <c r="BRN252" s="18"/>
      <c r="BRO252" s="18"/>
      <c r="BRP252" s="18"/>
      <c r="BRQ252" s="18"/>
      <c r="BRR252" s="18"/>
      <c r="BRS252" s="18"/>
      <c r="BRT252" s="18"/>
      <c r="BRU252" s="18"/>
      <c r="BRV252" s="18"/>
      <c r="BRW252" s="18"/>
      <c r="BRX252" s="18"/>
      <c r="BRY252" s="18"/>
      <c r="BRZ252" s="18"/>
      <c r="BSA252" s="18"/>
      <c r="BSB252" s="18"/>
      <c r="BSC252" s="18"/>
      <c r="BSD252" s="18"/>
      <c r="BSE252" s="18"/>
      <c r="BSF252" s="18"/>
      <c r="BSG252" s="18"/>
      <c r="BSH252" s="18"/>
      <c r="BSI252" s="18"/>
      <c r="BSJ252" s="18"/>
      <c r="BSK252" s="18"/>
      <c r="BSL252" s="18"/>
      <c r="BSM252" s="18"/>
      <c r="BSN252" s="18"/>
      <c r="BSO252" s="18"/>
      <c r="BSP252" s="18"/>
      <c r="BSQ252" s="18"/>
      <c r="BSR252" s="18"/>
      <c r="BSS252" s="18"/>
      <c r="BST252" s="18"/>
      <c r="BSU252" s="18"/>
      <c r="BSV252" s="18"/>
      <c r="BSW252" s="18"/>
      <c r="BSX252" s="18"/>
      <c r="BSY252" s="18"/>
      <c r="BSZ252" s="18"/>
      <c r="BTA252" s="18"/>
      <c r="BTB252" s="18"/>
      <c r="BTC252" s="18"/>
      <c r="BTD252" s="18"/>
      <c r="BTE252" s="18"/>
      <c r="BTF252" s="18"/>
      <c r="BTG252" s="18"/>
      <c r="BTH252" s="18"/>
      <c r="BTI252" s="18"/>
      <c r="BTJ252" s="18"/>
      <c r="BTK252" s="18"/>
      <c r="BTL252" s="18"/>
      <c r="BTM252" s="18"/>
      <c r="BTN252" s="18"/>
      <c r="BTO252" s="18"/>
      <c r="BTP252" s="18"/>
      <c r="BTQ252" s="18"/>
      <c r="BTR252" s="18"/>
      <c r="BTS252" s="18"/>
      <c r="BTT252" s="18"/>
      <c r="BTU252" s="18"/>
      <c r="BTV252" s="18"/>
      <c r="BTW252" s="18"/>
      <c r="BTX252" s="18"/>
      <c r="BTY252" s="18"/>
      <c r="BTZ252" s="18"/>
      <c r="BUA252" s="18"/>
      <c r="BUB252" s="18"/>
      <c r="BUC252" s="18"/>
      <c r="BUD252" s="18"/>
      <c r="BUE252" s="18"/>
      <c r="BUF252" s="18"/>
      <c r="BUG252" s="18"/>
      <c r="BUH252" s="18"/>
      <c r="BUI252" s="18"/>
      <c r="BUJ252" s="18"/>
      <c r="BUK252" s="18"/>
      <c r="BUL252" s="18"/>
      <c r="BUM252" s="18"/>
      <c r="BUN252" s="18"/>
      <c r="BUO252" s="18"/>
      <c r="BUP252" s="18"/>
      <c r="BUQ252" s="18"/>
      <c r="BUR252" s="18"/>
      <c r="BUS252" s="18"/>
      <c r="BUT252" s="18"/>
      <c r="BUU252" s="18"/>
      <c r="BUV252" s="18"/>
      <c r="BUW252" s="18"/>
      <c r="BUX252" s="18"/>
      <c r="BUY252" s="18"/>
      <c r="BUZ252" s="18"/>
      <c r="BVA252" s="18"/>
      <c r="BVB252" s="18"/>
      <c r="BVC252" s="18"/>
      <c r="BVD252" s="18"/>
      <c r="BVE252" s="18"/>
      <c r="BVF252" s="18"/>
      <c r="BVG252" s="18"/>
      <c r="BVH252" s="18"/>
      <c r="BVI252" s="18"/>
      <c r="BVJ252" s="18"/>
      <c r="BVK252" s="18"/>
      <c r="BVL252" s="18"/>
      <c r="BVM252" s="18"/>
      <c r="BVN252" s="18"/>
      <c r="BVO252" s="18"/>
      <c r="BVP252" s="18"/>
      <c r="BVQ252" s="18"/>
      <c r="BVR252" s="18"/>
      <c r="BVS252" s="18"/>
      <c r="BVT252" s="18"/>
      <c r="BVU252" s="18"/>
      <c r="BVV252" s="18"/>
      <c r="BVW252" s="18"/>
      <c r="BVX252" s="18"/>
      <c r="BVY252" s="18"/>
      <c r="BVZ252" s="18"/>
      <c r="BWA252" s="18"/>
      <c r="BWB252" s="18"/>
      <c r="BWC252" s="18"/>
      <c r="BWD252" s="18"/>
      <c r="BWE252" s="18"/>
      <c r="BWF252" s="18"/>
      <c r="BWG252" s="18"/>
      <c r="BWH252" s="18"/>
      <c r="BWI252" s="18"/>
      <c r="BWJ252" s="18"/>
      <c r="BWK252" s="18"/>
      <c r="BWL252" s="18"/>
      <c r="BWM252" s="18"/>
      <c r="BWN252" s="18"/>
      <c r="BWO252" s="18"/>
      <c r="BWP252" s="18"/>
      <c r="BWQ252" s="18"/>
      <c r="BWR252" s="18"/>
      <c r="BWS252" s="18"/>
      <c r="BWT252" s="18"/>
      <c r="BWU252" s="18"/>
      <c r="BWV252" s="18"/>
      <c r="BWW252" s="18"/>
      <c r="BWX252" s="18"/>
      <c r="BWY252" s="18"/>
      <c r="BWZ252" s="18"/>
      <c r="BXA252" s="18"/>
      <c r="BXB252" s="18"/>
      <c r="BXC252" s="18"/>
      <c r="BXD252" s="18"/>
      <c r="BXE252" s="18"/>
      <c r="BXF252" s="18"/>
      <c r="BXG252" s="18"/>
      <c r="BXH252" s="18"/>
      <c r="BXI252" s="18"/>
      <c r="BXJ252" s="18"/>
      <c r="BXK252" s="18"/>
      <c r="BXL252" s="18"/>
      <c r="BXM252" s="18"/>
      <c r="BXN252" s="18"/>
      <c r="BXO252" s="18"/>
      <c r="BXP252" s="18"/>
      <c r="BXQ252" s="18"/>
      <c r="BXR252" s="18"/>
      <c r="BXS252" s="18"/>
      <c r="BXT252" s="18"/>
      <c r="BXU252" s="18"/>
      <c r="BXV252" s="18"/>
      <c r="BXW252" s="18"/>
      <c r="BXX252" s="18"/>
      <c r="BXY252" s="18"/>
      <c r="BXZ252" s="18"/>
      <c r="BYA252" s="18"/>
      <c r="BYB252" s="18"/>
      <c r="BYC252" s="18"/>
      <c r="BYD252" s="18"/>
      <c r="BYE252" s="18"/>
      <c r="BYF252" s="18"/>
      <c r="BYG252" s="18"/>
      <c r="BYH252" s="18"/>
      <c r="BYI252" s="18"/>
      <c r="BYJ252" s="18"/>
      <c r="BYK252" s="18"/>
      <c r="BYL252" s="18"/>
      <c r="BYM252" s="18"/>
      <c r="BYN252" s="18"/>
      <c r="BYO252" s="18"/>
      <c r="BYP252" s="18"/>
      <c r="BYQ252" s="18"/>
      <c r="BYR252" s="18"/>
      <c r="BYS252" s="18"/>
      <c r="BYT252" s="18"/>
      <c r="BYU252" s="18"/>
      <c r="BYV252" s="18"/>
      <c r="BYW252" s="18"/>
      <c r="BYX252" s="18"/>
      <c r="BYY252" s="18"/>
      <c r="BYZ252" s="18"/>
      <c r="BZA252" s="18"/>
      <c r="BZB252" s="18"/>
      <c r="BZC252" s="18"/>
      <c r="BZD252" s="18"/>
      <c r="BZE252" s="18"/>
      <c r="BZF252" s="18"/>
      <c r="BZG252" s="18"/>
      <c r="BZH252" s="18"/>
      <c r="BZI252" s="18"/>
      <c r="BZJ252" s="18"/>
      <c r="BZK252" s="18"/>
      <c r="BZL252" s="18"/>
      <c r="BZM252" s="18"/>
      <c r="BZN252" s="18"/>
      <c r="BZO252" s="18"/>
      <c r="BZP252" s="18"/>
      <c r="BZQ252" s="18"/>
      <c r="BZR252" s="18"/>
      <c r="BZS252" s="18"/>
      <c r="BZT252" s="18"/>
      <c r="BZU252" s="18"/>
      <c r="BZV252" s="18"/>
      <c r="BZW252" s="18"/>
      <c r="BZX252" s="18"/>
      <c r="BZY252" s="18"/>
      <c r="BZZ252" s="18"/>
      <c r="CAA252" s="18"/>
      <c r="CAB252" s="18"/>
      <c r="CAC252" s="18"/>
      <c r="CAD252" s="18"/>
      <c r="CAE252" s="18"/>
      <c r="CAF252" s="18"/>
      <c r="CAG252" s="18"/>
      <c r="CAH252" s="18"/>
      <c r="CAI252" s="18"/>
      <c r="CAJ252" s="18"/>
      <c r="CAK252" s="18"/>
      <c r="CAL252" s="18"/>
      <c r="CAM252" s="18"/>
      <c r="CAN252" s="18"/>
      <c r="CAO252" s="18"/>
      <c r="CAP252" s="18"/>
      <c r="CAQ252" s="18"/>
      <c r="CAR252" s="18"/>
      <c r="CAS252" s="18"/>
      <c r="CAT252" s="18"/>
      <c r="CAU252" s="18"/>
      <c r="CAV252" s="18"/>
      <c r="CAW252" s="18"/>
      <c r="CAX252" s="18"/>
      <c r="CAY252" s="18"/>
      <c r="CAZ252" s="18"/>
      <c r="CBA252" s="18"/>
      <c r="CBB252" s="18"/>
      <c r="CBC252" s="18"/>
      <c r="CBD252" s="18"/>
      <c r="CBE252" s="18"/>
      <c r="CBF252" s="18"/>
      <c r="CBG252" s="18"/>
      <c r="CBH252" s="18"/>
      <c r="CBI252" s="18"/>
      <c r="CBJ252" s="18"/>
      <c r="CBK252" s="18"/>
      <c r="CBL252" s="18"/>
      <c r="CBM252" s="18"/>
      <c r="CBN252" s="18"/>
      <c r="CBO252" s="18"/>
      <c r="CBP252" s="18"/>
      <c r="CBQ252" s="18"/>
      <c r="CBR252" s="18"/>
      <c r="CBS252" s="18"/>
      <c r="CBT252" s="18"/>
      <c r="CBU252" s="18"/>
      <c r="CBV252" s="18"/>
      <c r="CBW252" s="18"/>
      <c r="CBX252" s="18"/>
      <c r="CBY252" s="18"/>
      <c r="CBZ252" s="18"/>
      <c r="CCA252" s="18"/>
      <c r="CCB252" s="18"/>
      <c r="CCC252" s="18"/>
      <c r="CCD252" s="18"/>
      <c r="CCE252" s="18"/>
      <c r="CCF252" s="18"/>
      <c r="CCG252" s="18"/>
      <c r="CCH252" s="18"/>
      <c r="CCI252" s="18"/>
      <c r="CCJ252" s="18"/>
      <c r="CCK252" s="18"/>
      <c r="CCL252" s="18"/>
      <c r="CCM252" s="18"/>
      <c r="CCN252" s="18"/>
      <c r="CCO252" s="18"/>
      <c r="CCP252" s="18"/>
      <c r="CCQ252" s="18"/>
      <c r="CCR252" s="18"/>
      <c r="CCS252" s="18"/>
      <c r="CCT252" s="18"/>
      <c r="CCU252" s="18"/>
      <c r="CCV252" s="18"/>
      <c r="CCW252" s="18"/>
      <c r="CCX252" s="18"/>
      <c r="CCY252" s="18"/>
      <c r="CCZ252" s="18"/>
      <c r="CDA252" s="18"/>
      <c r="CDB252" s="18"/>
      <c r="CDC252" s="18"/>
      <c r="CDD252" s="18"/>
      <c r="CDE252" s="18"/>
      <c r="CDF252" s="18"/>
      <c r="CDG252" s="18"/>
      <c r="CDH252" s="18"/>
      <c r="CDI252" s="18"/>
      <c r="CDJ252" s="18"/>
      <c r="CDK252" s="18"/>
      <c r="CDL252" s="18"/>
      <c r="CDM252" s="18"/>
      <c r="CDN252" s="18"/>
      <c r="CDO252" s="18"/>
      <c r="CDP252" s="18"/>
      <c r="CDQ252" s="18"/>
      <c r="CDR252" s="18"/>
      <c r="CDS252" s="18"/>
      <c r="CDT252" s="18"/>
      <c r="CDU252" s="18"/>
      <c r="CDV252" s="18"/>
      <c r="CDW252" s="18"/>
      <c r="CDX252" s="18"/>
      <c r="CDY252" s="18"/>
      <c r="CDZ252" s="18"/>
      <c r="CEA252" s="18"/>
      <c r="CEB252" s="18"/>
      <c r="CEC252" s="18"/>
      <c r="CED252" s="18"/>
      <c r="CEE252" s="18"/>
      <c r="CEF252" s="18"/>
      <c r="CEG252" s="18"/>
      <c r="CEH252" s="18"/>
      <c r="CEI252" s="18"/>
      <c r="CEJ252" s="18"/>
      <c r="CEK252" s="18"/>
      <c r="CEL252" s="18"/>
      <c r="CEM252" s="18"/>
      <c r="CEN252" s="18"/>
      <c r="CEO252" s="18"/>
      <c r="CEP252" s="18"/>
      <c r="CEQ252" s="18"/>
      <c r="CER252" s="18"/>
      <c r="CES252" s="18"/>
      <c r="CET252" s="18"/>
      <c r="CEU252" s="18"/>
      <c r="CEV252" s="18"/>
      <c r="CEW252" s="18"/>
      <c r="CEX252" s="18"/>
      <c r="CEY252" s="18"/>
      <c r="CEZ252" s="18"/>
      <c r="CFA252" s="18"/>
      <c r="CFB252" s="18"/>
      <c r="CFC252" s="18"/>
      <c r="CFD252" s="18"/>
      <c r="CFE252" s="18"/>
      <c r="CFF252" s="18"/>
      <c r="CFG252" s="18"/>
      <c r="CFH252" s="18"/>
      <c r="CFI252" s="18"/>
      <c r="CFJ252" s="18"/>
      <c r="CFK252" s="18"/>
      <c r="CFL252" s="18"/>
      <c r="CFM252" s="18"/>
      <c r="CFN252" s="18"/>
      <c r="CFO252" s="18"/>
      <c r="CFP252" s="18"/>
      <c r="CFQ252" s="18"/>
      <c r="CFR252" s="18"/>
      <c r="CFS252" s="18"/>
      <c r="CFT252" s="18"/>
      <c r="CFU252" s="18"/>
      <c r="CFV252" s="18"/>
      <c r="CFW252" s="18"/>
      <c r="CFX252" s="18"/>
      <c r="CFY252" s="18"/>
      <c r="CFZ252" s="18"/>
      <c r="CGA252" s="18"/>
      <c r="CGB252" s="18"/>
      <c r="CGC252" s="18"/>
      <c r="CGD252" s="18"/>
      <c r="CGE252" s="18"/>
      <c r="CGF252" s="18"/>
      <c r="CGG252" s="18"/>
      <c r="CGH252" s="18"/>
      <c r="CGI252" s="18"/>
      <c r="CGJ252" s="18"/>
      <c r="CGK252" s="18"/>
      <c r="CGL252" s="18"/>
      <c r="CGM252" s="18"/>
      <c r="CGN252" s="18"/>
      <c r="CGO252" s="18"/>
      <c r="CGP252" s="18"/>
      <c r="CGQ252" s="18"/>
      <c r="CGR252" s="18"/>
      <c r="CGS252" s="18"/>
      <c r="CGT252" s="18"/>
      <c r="CGU252" s="18"/>
      <c r="CGV252" s="18"/>
      <c r="CGW252" s="18"/>
      <c r="CGX252" s="18"/>
      <c r="CGY252" s="18"/>
      <c r="CGZ252" s="18"/>
      <c r="CHA252" s="18"/>
      <c r="CHB252" s="18"/>
      <c r="CHC252" s="18"/>
      <c r="CHD252" s="18"/>
      <c r="CHE252" s="18"/>
      <c r="CHF252" s="18"/>
      <c r="CHG252" s="18"/>
      <c r="CHH252" s="18"/>
      <c r="CHI252" s="18"/>
      <c r="CHJ252" s="18"/>
      <c r="CHK252" s="18"/>
      <c r="CHL252" s="18"/>
      <c r="CHM252" s="18"/>
      <c r="CHN252" s="18"/>
      <c r="CHO252" s="18"/>
      <c r="CHP252" s="18"/>
      <c r="CHQ252" s="18"/>
      <c r="CHR252" s="18"/>
      <c r="CHS252" s="18"/>
      <c r="CHT252" s="18"/>
      <c r="CHU252" s="18"/>
      <c r="CHV252" s="18"/>
      <c r="CHW252" s="18"/>
      <c r="CHX252" s="18"/>
      <c r="CHY252" s="18"/>
      <c r="CHZ252" s="18"/>
      <c r="CIA252" s="18"/>
      <c r="CIB252" s="18"/>
      <c r="CIC252" s="18"/>
      <c r="CID252" s="18"/>
      <c r="CIE252" s="18"/>
      <c r="CIF252" s="18"/>
      <c r="CIG252" s="18"/>
      <c r="CIH252" s="18"/>
      <c r="CII252" s="18"/>
      <c r="CIJ252" s="18"/>
      <c r="CIK252" s="18"/>
      <c r="CIL252" s="18"/>
      <c r="CIM252" s="18"/>
      <c r="CIN252" s="18"/>
      <c r="CIO252" s="18"/>
      <c r="CIP252" s="18"/>
      <c r="CIQ252" s="18"/>
      <c r="CIR252" s="18"/>
      <c r="CIS252" s="18"/>
      <c r="CIT252" s="18"/>
      <c r="CIU252" s="18"/>
      <c r="CIV252" s="18"/>
      <c r="CIW252" s="18"/>
      <c r="CIX252" s="18"/>
      <c r="CIY252" s="18"/>
      <c r="CIZ252" s="18"/>
      <c r="CJA252" s="18"/>
      <c r="CJB252" s="18"/>
      <c r="CJC252" s="18"/>
      <c r="CJD252" s="18"/>
      <c r="CJE252" s="18"/>
      <c r="CJF252" s="18"/>
      <c r="CJG252" s="18"/>
      <c r="CJH252" s="18"/>
      <c r="CJI252" s="18"/>
      <c r="CJJ252" s="18"/>
      <c r="CJK252" s="18"/>
      <c r="CJL252" s="18"/>
      <c r="CJM252" s="18"/>
      <c r="CJN252" s="18"/>
      <c r="CJO252" s="18"/>
      <c r="CJP252" s="18"/>
      <c r="CJQ252" s="18"/>
      <c r="CJR252" s="18"/>
      <c r="CJS252" s="18"/>
      <c r="CJT252" s="18"/>
      <c r="CJU252" s="18"/>
      <c r="CJV252" s="18"/>
      <c r="CJW252" s="18"/>
      <c r="CJX252" s="18"/>
      <c r="CJY252" s="18"/>
      <c r="CJZ252" s="18"/>
      <c r="CKA252" s="18"/>
      <c r="CKB252" s="18"/>
      <c r="CKC252" s="18"/>
      <c r="CKD252" s="18"/>
      <c r="CKE252" s="18"/>
      <c r="CKF252" s="18"/>
      <c r="CKG252" s="18"/>
      <c r="CKH252" s="18"/>
      <c r="CKI252" s="18"/>
      <c r="CKJ252" s="18"/>
      <c r="CKK252" s="18"/>
      <c r="CKL252" s="18"/>
      <c r="CKM252" s="18"/>
      <c r="CKN252" s="18"/>
      <c r="CKO252" s="18"/>
      <c r="CKP252" s="18"/>
      <c r="CKQ252" s="18"/>
      <c r="CKR252" s="18"/>
      <c r="CKS252" s="18"/>
      <c r="CKT252" s="18"/>
      <c r="CKU252" s="18"/>
      <c r="CKV252" s="18"/>
      <c r="CKW252" s="18"/>
      <c r="CKX252" s="18"/>
      <c r="CKY252" s="18"/>
      <c r="CKZ252" s="18"/>
      <c r="CLA252" s="18"/>
      <c r="CLB252" s="18"/>
      <c r="CLC252" s="18"/>
      <c r="CLD252" s="18"/>
      <c r="CLE252" s="18"/>
      <c r="CLF252" s="18"/>
      <c r="CLG252" s="18"/>
      <c r="CLH252" s="18"/>
      <c r="CLI252" s="18"/>
      <c r="CLJ252" s="18"/>
      <c r="CLK252" s="18"/>
      <c r="CLL252" s="18"/>
      <c r="CLM252" s="18"/>
      <c r="CLN252" s="18"/>
      <c r="CLO252" s="18"/>
      <c r="CLP252" s="18"/>
      <c r="CLQ252" s="18"/>
      <c r="CLR252" s="18"/>
      <c r="CLS252" s="18"/>
      <c r="CLT252" s="18"/>
      <c r="CLU252" s="18"/>
      <c r="CLV252" s="18"/>
      <c r="CLW252" s="18"/>
      <c r="CLX252" s="18"/>
      <c r="CLY252" s="18"/>
      <c r="CLZ252" s="18"/>
      <c r="CMA252" s="18"/>
      <c r="CMB252" s="18"/>
      <c r="CMC252" s="18"/>
      <c r="CMD252" s="18"/>
      <c r="CME252" s="18"/>
      <c r="CMF252" s="18"/>
      <c r="CMG252" s="18"/>
      <c r="CMH252" s="18"/>
      <c r="CMI252" s="18"/>
      <c r="CMJ252" s="18"/>
      <c r="CMK252" s="18"/>
      <c r="CML252" s="18"/>
      <c r="CMM252" s="18"/>
      <c r="CMN252" s="18"/>
      <c r="CMO252" s="18"/>
      <c r="CMP252" s="18"/>
      <c r="CMQ252" s="18"/>
      <c r="CMR252" s="18"/>
      <c r="CMS252" s="18"/>
      <c r="CMT252" s="18"/>
      <c r="CMU252" s="18"/>
      <c r="CMV252" s="18"/>
      <c r="CMW252" s="18"/>
      <c r="CMX252" s="18"/>
      <c r="CMY252" s="18"/>
      <c r="CMZ252" s="18"/>
      <c r="CNA252" s="18"/>
      <c r="CNB252" s="18"/>
      <c r="CNC252" s="18"/>
      <c r="CND252" s="18"/>
      <c r="CNE252" s="18"/>
      <c r="CNF252" s="18"/>
      <c r="CNG252" s="18"/>
      <c r="CNH252" s="18"/>
      <c r="CNI252" s="18"/>
      <c r="CNJ252" s="18"/>
      <c r="CNK252" s="18"/>
      <c r="CNL252" s="18"/>
      <c r="CNM252" s="18"/>
      <c r="CNN252" s="18"/>
      <c r="CNO252" s="18"/>
      <c r="CNP252" s="18"/>
      <c r="CNQ252" s="18"/>
      <c r="CNR252" s="18"/>
      <c r="CNS252" s="18"/>
      <c r="CNT252" s="18"/>
      <c r="CNU252" s="18"/>
      <c r="CNV252" s="18"/>
      <c r="CNW252" s="18"/>
      <c r="CNX252" s="18"/>
      <c r="CNY252" s="18"/>
      <c r="CNZ252" s="18"/>
      <c r="COA252" s="18"/>
      <c r="COB252" s="18"/>
      <c r="COC252" s="18"/>
      <c r="COD252" s="18"/>
      <c r="COE252" s="18"/>
      <c r="COF252" s="18"/>
      <c r="COG252" s="18"/>
      <c r="COH252" s="18"/>
      <c r="COI252" s="18"/>
      <c r="COJ252" s="18"/>
      <c r="COK252" s="18"/>
      <c r="COL252" s="18"/>
      <c r="COM252" s="18"/>
      <c r="CON252" s="18"/>
      <c r="COO252" s="18"/>
      <c r="COP252" s="18"/>
      <c r="COQ252" s="18"/>
      <c r="COR252" s="18"/>
      <c r="COS252" s="18"/>
      <c r="COT252" s="18"/>
      <c r="COU252" s="18"/>
      <c r="COV252" s="18"/>
      <c r="COW252" s="18"/>
      <c r="COX252" s="18"/>
      <c r="COY252" s="18"/>
      <c r="COZ252" s="18"/>
      <c r="CPA252" s="18"/>
      <c r="CPB252" s="18"/>
      <c r="CPC252" s="18"/>
      <c r="CPD252" s="18"/>
      <c r="CPE252" s="18"/>
      <c r="CPF252" s="18"/>
      <c r="CPG252" s="18"/>
      <c r="CPH252" s="18"/>
      <c r="CPI252" s="18"/>
      <c r="CPJ252" s="18"/>
      <c r="CPK252" s="18"/>
      <c r="CPL252" s="18"/>
      <c r="CPM252" s="18"/>
      <c r="CPN252" s="18"/>
      <c r="CPO252" s="18"/>
      <c r="CPP252" s="18"/>
      <c r="CPQ252" s="18"/>
      <c r="CPR252" s="18"/>
      <c r="CPS252" s="18"/>
      <c r="CPT252" s="18"/>
      <c r="CPU252" s="18"/>
      <c r="CPV252" s="18"/>
      <c r="CPW252" s="18"/>
      <c r="CPX252" s="18"/>
      <c r="CPY252" s="18"/>
      <c r="CPZ252" s="18"/>
      <c r="CQA252" s="18"/>
      <c r="CQB252" s="18"/>
      <c r="CQC252" s="18"/>
      <c r="CQD252" s="18"/>
      <c r="CQE252" s="18"/>
      <c r="CQF252" s="18"/>
      <c r="CQG252" s="18"/>
      <c r="CQH252" s="18"/>
      <c r="CQI252" s="18"/>
      <c r="CQJ252" s="18"/>
      <c r="CQK252" s="18"/>
      <c r="CQL252" s="18"/>
      <c r="CQM252" s="18"/>
      <c r="CQN252" s="18"/>
      <c r="CQO252" s="18"/>
      <c r="CQP252" s="18"/>
      <c r="CQQ252" s="18"/>
      <c r="CQR252" s="18"/>
      <c r="CQS252" s="18"/>
      <c r="CQT252" s="18"/>
      <c r="CQU252" s="18"/>
      <c r="CQV252" s="18"/>
      <c r="CQW252" s="18"/>
      <c r="CQX252" s="18"/>
      <c r="CQY252" s="18"/>
      <c r="CQZ252" s="18"/>
      <c r="CRA252" s="18"/>
      <c r="CRB252" s="18"/>
      <c r="CRC252" s="18"/>
      <c r="CRD252" s="18"/>
      <c r="CRE252" s="18"/>
      <c r="CRF252" s="18"/>
      <c r="CRG252" s="18"/>
      <c r="CRH252" s="18"/>
      <c r="CRI252" s="18"/>
      <c r="CRJ252" s="18"/>
      <c r="CRK252" s="18"/>
      <c r="CRL252" s="18"/>
      <c r="CRM252" s="18"/>
      <c r="CRN252" s="18"/>
      <c r="CRO252" s="18"/>
      <c r="CRP252" s="18"/>
      <c r="CRQ252" s="18"/>
      <c r="CRR252" s="18"/>
      <c r="CRS252" s="18"/>
      <c r="CRT252" s="18"/>
      <c r="CRU252" s="18"/>
      <c r="CRV252" s="18"/>
      <c r="CRW252" s="18"/>
      <c r="CRX252" s="18"/>
      <c r="CRY252" s="18"/>
      <c r="CRZ252" s="18"/>
      <c r="CSA252" s="18"/>
      <c r="CSB252" s="18"/>
      <c r="CSC252" s="18"/>
      <c r="CSD252" s="18"/>
      <c r="CSE252" s="18"/>
      <c r="CSF252" s="18"/>
      <c r="CSG252" s="18"/>
      <c r="CSH252" s="18"/>
      <c r="CSI252" s="18"/>
      <c r="CSJ252" s="18"/>
      <c r="CSK252" s="18"/>
      <c r="CSL252" s="18"/>
      <c r="CSM252" s="18"/>
      <c r="CSN252" s="18"/>
      <c r="CSO252" s="18"/>
      <c r="CSP252" s="18"/>
      <c r="CSQ252" s="18"/>
      <c r="CSR252" s="18"/>
      <c r="CSS252" s="18"/>
      <c r="CST252" s="18"/>
      <c r="CSU252" s="18"/>
      <c r="CSV252" s="18"/>
      <c r="CSW252" s="18"/>
      <c r="CSX252" s="18"/>
      <c r="CSY252" s="18"/>
      <c r="CSZ252" s="18"/>
      <c r="CTA252" s="18"/>
      <c r="CTB252" s="18"/>
      <c r="CTC252" s="18"/>
      <c r="CTD252" s="18"/>
      <c r="CTE252" s="18"/>
      <c r="CTF252" s="18"/>
      <c r="CTG252" s="18"/>
      <c r="CTH252" s="18"/>
      <c r="CTI252" s="18"/>
      <c r="CTJ252" s="18"/>
      <c r="CTK252" s="18"/>
      <c r="CTL252" s="18"/>
      <c r="CTM252" s="18"/>
      <c r="CTN252" s="18"/>
      <c r="CTO252" s="18"/>
      <c r="CTP252" s="18"/>
      <c r="CTQ252" s="18"/>
      <c r="CTR252" s="18"/>
      <c r="CTS252" s="18"/>
      <c r="CTT252" s="18"/>
      <c r="CTU252" s="18"/>
      <c r="CTV252" s="18"/>
      <c r="CTW252" s="18"/>
      <c r="CTX252" s="18"/>
      <c r="CTY252" s="18"/>
      <c r="CTZ252" s="18"/>
      <c r="CUA252" s="18"/>
      <c r="CUB252" s="18"/>
      <c r="CUC252" s="18"/>
      <c r="CUD252" s="18"/>
      <c r="CUE252" s="18"/>
      <c r="CUF252" s="18"/>
      <c r="CUG252" s="18"/>
      <c r="CUH252" s="18"/>
      <c r="CUI252" s="18"/>
      <c r="CUJ252" s="18"/>
      <c r="CUK252" s="18"/>
      <c r="CUL252" s="18"/>
      <c r="CUM252" s="18"/>
      <c r="CUN252" s="18"/>
      <c r="CUO252" s="18"/>
      <c r="CUP252" s="18"/>
      <c r="CUQ252" s="18"/>
      <c r="CUR252" s="18"/>
      <c r="CUS252" s="18"/>
      <c r="CUT252" s="18"/>
      <c r="CUU252" s="18"/>
      <c r="CUV252" s="18"/>
      <c r="CUW252" s="18"/>
      <c r="CUX252" s="18"/>
      <c r="CUY252" s="18"/>
      <c r="CUZ252" s="18"/>
      <c r="CVA252" s="18"/>
      <c r="CVB252" s="18"/>
      <c r="CVC252" s="18"/>
      <c r="CVD252" s="18"/>
      <c r="CVE252" s="18"/>
      <c r="CVF252" s="18"/>
      <c r="CVG252" s="18"/>
      <c r="CVH252" s="18"/>
      <c r="CVI252" s="18"/>
      <c r="CVJ252" s="18"/>
      <c r="CVK252" s="18"/>
      <c r="CVL252" s="18"/>
      <c r="CVM252" s="18"/>
      <c r="CVN252" s="18"/>
      <c r="CVO252" s="18"/>
      <c r="CVP252" s="18"/>
      <c r="CVQ252" s="18"/>
      <c r="CVR252" s="18"/>
      <c r="CVS252" s="18"/>
      <c r="CVT252" s="18"/>
      <c r="CVU252" s="18"/>
      <c r="CVV252" s="18"/>
      <c r="CVW252" s="18"/>
      <c r="CVX252" s="18"/>
      <c r="CVY252" s="18"/>
      <c r="CVZ252" s="18"/>
      <c r="CWA252" s="18"/>
      <c r="CWB252" s="18"/>
      <c r="CWC252" s="18"/>
      <c r="CWD252" s="18"/>
      <c r="CWE252" s="18"/>
      <c r="CWF252" s="18"/>
      <c r="CWG252" s="18"/>
      <c r="CWH252" s="18"/>
      <c r="CWI252" s="18"/>
      <c r="CWJ252" s="18"/>
      <c r="CWK252" s="18"/>
      <c r="CWL252" s="18"/>
      <c r="CWM252" s="18"/>
      <c r="CWN252" s="18"/>
      <c r="CWO252" s="18"/>
      <c r="CWP252" s="18"/>
      <c r="CWQ252" s="18"/>
      <c r="CWR252" s="18"/>
      <c r="CWS252" s="18"/>
      <c r="CWT252" s="18"/>
      <c r="CWU252" s="18"/>
      <c r="CWV252" s="18"/>
      <c r="CWW252" s="18"/>
      <c r="CWX252" s="18"/>
      <c r="CWY252" s="18"/>
      <c r="CWZ252" s="18"/>
      <c r="CXA252" s="18"/>
      <c r="CXB252" s="18"/>
      <c r="CXC252" s="18"/>
      <c r="CXD252" s="18"/>
      <c r="CXE252" s="18"/>
      <c r="CXF252" s="18"/>
      <c r="CXG252" s="18"/>
      <c r="CXH252" s="18"/>
      <c r="CXI252" s="18"/>
      <c r="CXJ252" s="18"/>
      <c r="CXK252" s="18"/>
      <c r="CXL252" s="18"/>
      <c r="CXM252" s="18"/>
      <c r="CXN252" s="18"/>
      <c r="CXO252" s="18"/>
      <c r="CXP252" s="18"/>
      <c r="CXQ252" s="18"/>
      <c r="CXR252" s="18"/>
      <c r="CXS252" s="18"/>
      <c r="CXT252" s="18"/>
      <c r="CXU252" s="18"/>
      <c r="CXV252" s="18"/>
      <c r="CXW252" s="18"/>
      <c r="CXX252" s="18"/>
      <c r="CXY252" s="18"/>
      <c r="CXZ252" s="18"/>
      <c r="CYA252" s="18"/>
      <c r="CYB252" s="18"/>
      <c r="CYC252" s="18"/>
      <c r="CYD252" s="18"/>
      <c r="CYE252" s="18"/>
      <c r="CYF252" s="18"/>
      <c r="CYG252" s="18"/>
      <c r="CYH252" s="18"/>
      <c r="CYI252" s="18"/>
      <c r="CYJ252" s="18"/>
      <c r="CYK252" s="18"/>
      <c r="CYL252" s="18"/>
      <c r="CYM252" s="18"/>
      <c r="CYN252" s="18"/>
      <c r="CYO252" s="18"/>
      <c r="CYP252" s="18"/>
      <c r="CYQ252" s="18"/>
      <c r="CYR252" s="18"/>
      <c r="CYS252" s="18"/>
      <c r="CYT252" s="18"/>
      <c r="CYU252" s="18"/>
      <c r="CYV252" s="18"/>
      <c r="CYW252" s="18"/>
      <c r="CYX252" s="18"/>
      <c r="CYY252" s="18"/>
      <c r="CYZ252" s="18"/>
      <c r="CZA252" s="18"/>
      <c r="CZB252" s="18"/>
      <c r="CZC252" s="18"/>
      <c r="CZD252" s="18"/>
      <c r="CZE252" s="18"/>
      <c r="CZF252" s="18"/>
      <c r="CZG252" s="18"/>
      <c r="CZH252" s="18"/>
      <c r="CZI252" s="18"/>
      <c r="CZJ252" s="18"/>
      <c r="CZK252" s="18"/>
      <c r="CZL252" s="18"/>
      <c r="CZM252" s="18"/>
      <c r="CZN252" s="18"/>
      <c r="CZO252" s="18"/>
      <c r="CZP252" s="18"/>
      <c r="CZQ252" s="18"/>
      <c r="CZR252" s="18"/>
      <c r="CZS252" s="18"/>
      <c r="CZT252" s="18"/>
      <c r="CZU252" s="18"/>
      <c r="CZV252" s="18"/>
      <c r="CZW252" s="18"/>
      <c r="CZX252" s="18"/>
      <c r="CZY252" s="18"/>
      <c r="CZZ252" s="18"/>
      <c r="DAA252" s="18"/>
      <c r="DAB252" s="18"/>
      <c r="DAC252" s="18"/>
      <c r="DAD252" s="18"/>
      <c r="DAE252" s="18"/>
      <c r="DAF252" s="18"/>
      <c r="DAG252" s="18"/>
      <c r="DAH252" s="18"/>
      <c r="DAI252" s="18"/>
      <c r="DAJ252" s="18"/>
      <c r="DAK252" s="18"/>
      <c r="DAL252" s="18"/>
      <c r="DAM252" s="18"/>
      <c r="DAN252" s="18"/>
      <c r="DAO252" s="18"/>
      <c r="DAP252" s="18"/>
      <c r="DAQ252" s="18"/>
      <c r="DAR252" s="18"/>
      <c r="DAS252" s="18"/>
      <c r="DAT252" s="18"/>
      <c r="DAU252" s="18"/>
      <c r="DAV252" s="18"/>
      <c r="DAW252" s="18"/>
      <c r="DAX252" s="18"/>
      <c r="DAY252" s="18"/>
      <c r="DAZ252" s="18"/>
      <c r="DBA252" s="18"/>
      <c r="DBB252" s="18"/>
      <c r="DBC252" s="18"/>
      <c r="DBD252" s="18"/>
      <c r="DBE252" s="18"/>
      <c r="DBF252" s="18"/>
      <c r="DBG252" s="18"/>
      <c r="DBH252" s="18"/>
      <c r="DBI252" s="18"/>
      <c r="DBJ252" s="18"/>
      <c r="DBK252" s="18"/>
      <c r="DBL252" s="18"/>
      <c r="DBM252" s="18"/>
      <c r="DBN252" s="18"/>
      <c r="DBO252" s="18"/>
      <c r="DBP252" s="18"/>
      <c r="DBQ252" s="18"/>
      <c r="DBR252" s="18"/>
      <c r="DBS252" s="18"/>
      <c r="DBT252" s="18"/>
      <c r="DBU252" s="18"/>
      <c r="DBV252" s="18"/>
      <c r="DBW252" s="18"/>
      <c r="DBX252" s="18"/>
      <c r="DBY252" s="18"/>
      <c r="DBZ252" s="18"/>
      <c r="DCA252" s="18"/>
      <c r="DCB252" s="18"/>
      <c r="DCC252" s="18"/>
      <c r="DCD252" s="18"/>
      <c r="DCE252" s="18"/>
      <c r="DCF252" s="18"/>
      <c r="DCG252" s="18"/>
      <c r="DCH252" s="18"/>
      <c r="DCI252" s="18"/>
      <c r="DCJ252" s="18"/>
      <c r="DCK252" s="18"/>
      <c r="DCL252" s="18"/>
      <c r="DCM252" s="18"/>
      <c r="DCN252" s="18"/>
      <c r="DCO252" s="18"/>
      <c r="DCP252" s="18"/>
      <c r="DCQ252" s="18"/>
      <c r="DCR252" s="18"/>
      <c r="DCS252" s="18"/>
      <c r="DCT252" s="18"/>
      <c r="DCU252" s="18"/>
      <c r="DCV252" s="18"/>
      <c r="DCW252" s="18"/>
      <c r="DCX252" s="18"/>
      <c r="DCY252" s="18"/>
      <c r="DCZ252" s="18"/>
      <c r="DDA252" s="18"/>
      <c r="DDB252" s="18"/>
      <c r="DDC252" s="18"/>
      <c r="DDD252" s="18"/>
      <c r="DDE252" s="18"/>
      <c r="DDF252" s="18"/>
      <c r="DDG252" s="18"/>
      <c r="DDH252" s="18"/>
      <c r="DDI252" s="18"/>
      <c r="DDJ252" s="18"/>
      <c r="DDK252" s="18"/>
      <c r="DDL252" s="18"/>
      <c r="DDM252" s="18"/>
      <c r="DDN252" s="18"/>
      <c r="DDO252" s="18"/>
      <c r="DDP252" s="18"/>
      <c r="DDQ252" s="18"/>
      <c r="DDR252" s="18"/>
      <c r="DDS252" s="18"/>
      <c r="DDT252" s="18"/>
      <c r="DDU252" s="18"/>
      <c r="DDV252" s="18"/>
      <c r="DDW252" s="18"/>
      <c r="DDX252" s="18"/>
      <c r="DDY252" s="18"/>
      <c r="DDZ252" s="18"/>
      <c r="DEA252" s="18"/>
      <c r="DEB252" s="18"/>
      <c r="DEC252" s="18"/>
      <c r="DED252" s="18"/>
      <c r="DEE252" s="18"/>
      <c r="DEF252" s="18"/>
      <c r="DEG252" s="18"/>
      <c r="DEH252" s="18"/>
      <c r="DEI252" s="18"/>
      <c r="DEJ252" s="18"/>
      <c r="DEK252" s="18"/>
      <c r="DEL252" s="18"/>
      <c r="DEM252" s="18"/>
      <c r="DEN252" s="18"/>
      <c r="DEO252" s="18"/>
      <c r="DEP252" s="18"/>
      <c r="DEQ252" s="18"/>
      <c r="DER252" s="18"/>
      <c r="DES252" s="18"/>
      <c r="DET252" s="18"/>
      <c r="DEU252" s="18"/>
      <c r="DEV252" s="18"/>
      <c r="DEW252" s="18"/>
      <c r="DEX252" s="18"/>
      <c r="DEY252" s="18"/>
      <c r="DEZ252" s="18"/>
      <c r="DFA252" s="18"/>
      <c r="DFB252" s="18"/>
      <c r="DFC252" s="18"/>
      <c r="DFD252" s="18"/>
      <c r="DFE252" s="18"/>
      <c r="DFF252" s="18"/>
      <c r="DFG252" s="18"/>
      <c r="DFH252" s="18"/>
      <c r="DFI252" s="18"/>
      <c r="DFJ252" s="18"/>
      <c r="DFK252" s="18"/>
      <c r="DFL252" s="18"/>
      <c r="DFM252" s="18"/>
      <c r="DFN252" s="18"/>
      <c r="DFO252" s="18"/>
      <c r="DFP252" s="18"/>
      <c r="DFQ252" s="18"/>
      <c r="DFR252" s="18"/>
      <c r="DFS252" s="18"/>
      <c r="DFT252" s="18"/>
      <c r="DFU252" s="18"/>
      <c r="DFV252" s="18"/>
      <c r="DFW252" s="18"/>
      <c r="DFX252" s="18"/>
      <c r="DFY252" s="18"/>
      <c r="DFZ252" s="18"/>
      <c r="DGA252" s="18"/>
      <c r="DGB252" s="18"/>
      <c r="DGC252" s="18"/>
      <c r="DGD252" s="18"/>
      <c r="DGE252" s="18"/>
      <c r="DGF252" s="18"/>
      <c r="DGG252" s="18"/>
      <c r="DGH252" s="18"/>
      <c r="DGI252" s="18"/>
      <c r="DGJ252" s="18"/>
      <c r="DGK252" s="18"/>
      <c r="DGL252" s="18"/>
      <c r="DGM252" s="18"/>
      <c r="DGN252" s="18"/>
      <c r="DGO252" s="18"/>
      <c r="DGP252" s="18"/>
      <c r="DGQ252" s="18"/>
      <c r="DGR252" s="18"/>
      <c r="DGS252" s="18"/>
      <c r="DGT252" s="18"/>
      <c r="DGU252" s="18"/>
      <c r="DGV252" s="18"/>
      <c r="DGW252" s="18"/>
      <c r="DGX252" s="18"/>
      <c r="DGY252" s="18"/>
      <c r="DGZ252" s="18"/>
      <c r="DHA252" s="18"/>
      <c r="DHB252" s="18"/>
      <c r="DHC252" s="18"/>
      <c r="DHD252" s="18"/>
      <c r="DHE252" s="18"/>
      <c r="DHF252" s="18"/>
      <c r="DHG252" s="18"/>
      <c r="DHH252" s="18"/>
      <c r="DHI252" s="18"/>
      <c r="DHJ252" s="18"/>
      <c r="DHK252" s="18"/>
      <c r="DHL252" s="18"/>
      <c r="DHM252" s="18"/>
      <c r="DHN252" s="18"/>
      <c r="DHO252" s="18"/>
      <c r="DHP252" s="18"/>
      <c r="DHQ252" s="18"/>
      <c r="DHR252" s="18"/>
      <c r="DHS252" s="18"/>
      <c r="DHT252" s="18"/>
      <c r="DHU252" s="18"/>
      <c r="DHV252" s="18"/>
      <c r="DHW252" s="18"/>
      <c r="DHX252" s="18"/>
      <c r="DHY252" s="18"/>
      <c r="DHZ252" s="18"/>
      <c r="DIA252" s="18"/>
      <c r="DIB252" s="18"/>
      <c r="DIC252" s="18"/>
      <c r="DID252" s="18"/>
      <c r="DIE252" s="18"/>
      <c r="DIF252" s="18"/>
      <c r="DIG252" s="18"/>
      <c r="DIH252" s="18"/>
      <c r="DII252" s="18"/>
      <c r="DIJ252" s="18"/>
      <c r="DIK252" s="18"/>
      <c r="DIL252" s="18"/>
      <c r="DIM252" s="18"/>
      <c r="DIN252" s="18"/>
      <c r="DIO252" s="18"/>
      <c r="DIP252" s="18"/>
      <c r="DIQ252" s="18"/>
      <c r="DIR252" s="18"/>
      <c r="DIS252" s="18"/>
      <c r="DIT252" s="18"/>
      <c r="DIU252" s="18"/>
      <c r="DIV252" s="18"/>
      <c r="DIW252" s="18"/>
      <c r="DIX252" s="18"/>
      <c r="DIY252" s="18"/>
      <c r="DIZ252" s="18"/>
      <c r="DJA252" s="18"/>
      <c r="DJB252" s="18"/>
      <c r="DJC252" s="18"/>
      <c r="DJD252" s="18"/>
      <c r="DJE252" s="18"/>
      <c r="DJF252" s="18"/>
      <c r="DJG252" s="18"/>
      <c r="DJH252" s="18"/>
      <c r="DJI252" s="18"/>
      <c r="DJJ252" s="18"/>
      <c r="DJK252" s="18"/>
      <c r="DJL252" s="18"/>
      <c r="DJM252" s="18"/>
      <c r="DJN252" s="18"/>
      <c r="DJO252" s="18"/>
      <c r="DJP252" s="18"/>
      <c r="DJQ252" s="18"/>
      <c r="DJR252" s="18"/>
      <c r="DJS252" s="18"/>
      <c r="DJT252" s="18"/>
      <c r="DJU252" s="18"/>
      <c r="DJV252" s="18"/>
      <c r="DJW252" s="18"/>
      <c r="DJX252" s="18"/>
      <c r="DJY252" s="18"/>
      <c r="DJZ252" s="18"/>
      <c r="DKA252" s="18"/>
      <c r="DKB252" s="18"/>
      <c r="DKC252" s="18"/>
      <c r="DKD252" s="18"/>
      <c r="DKE252" s="18"/>
      <c r="DKF252" s="18"/>
      <c r="DKG252" s="18"/>
      <c r="DKH252" s="18"/>
      <c r="DKI252" s="18"/>
      <c r="DKJ252" s="18"/>
      <c r="DKK252" s="18"/>
      <c r="DKL252" s="18"/>
      <c r="DKM252" s="18"/>
      <c r="DKN252" s="18"/>
      <c r="DKO252" s="18"/>
      <c r="DKP252" s="18"/>
      <c r="DKQ252" s="18"/>
      <c r="DKR252" s="18"/>
      <c r="DKS252" s="18"/>
      <c r="DKT252" s="18"/>
      <c r="DKU252" s="18"/>
      <c r="DKV252" s="18"/>
      <c r="DKW252" s="18"/>
      <c r="DKX252" s="18"/>
      <c r="DKY252" s="18"/>
      <c r="DKZ252" s="18"/>
      <c r="DLA252" s="18"/>
      <c r="DLB252" s="18"/>
      <c r="DLC252" s="18"/>
      <c r="DLD252" s="18"/>
      <c r="DLE252" s="18"/>
      <c r="DLF252" s="18"/>
      <c r="DLG252" s="18"/>
      <c r="DLH252" s="18"/>
      <c r="DLI252" s="18"/>
      <c r="DLJ252" s="18"/>
      <c r="DLK252" s="18"/>
      <c r="DLL252" s="18"/>
      <c r="DLM252" s="18"/>
      <c r="DLN252" s="18"/>
      <c r="DLO252" s="18"/>
      <c r="DLP252" s="18"/>
      <c r="DLQ252" s="18"/>
      <c r="DLR252" s="18"/>
      <c r="DLS252" s="18"/>
      <c r="DLT252" s="18"/>
      <c r="DLU252" s="18"/>
      <c r="DLV252" s="18"/>
      <c r="DLW252" s="18"/>
      <c r="DLX252" s="18"/>
      <c r="DLY252" s="18"/>
      <c r="DLZ252" s="18"/>
      <c r="DMA252" s="18"/>
      <c r="DMB252" s="18"/>
      <c r="DMC252" s="18"/>
      <c r="DMD252" s="18"/>
      <c r="DME252" s="18"/>
      <c r="DMF252" s="18"/>
      <c r="DMG252" s="18"/>
      <c r="DMH252" s="18"/>
      <c r="DMI252" s="18"/>
      <c r="DMJ252" s="18"/>
      <c r="DMK252" s="18"/>
      <c r="DML252" s="18"/>
      <c r="DMM252" s="18"/>
      <c r="DMN252" s="18"/>
      <c r="DMO252" s="18"/>
      <c r="DMP252" s="18"/>
      <c r="DMQ252" s="18"/>
      <c r="DMR252" s="18"/>
      <c r="DMS252" s="18"/>
      <c r="DMT252" s="18"/>
      <c r="DMU252" s="18"/>
      <c r="DMV252" s="18"/>
      <c r="DMW252" s="18"/>
      <c r="DMX252" s="18"/>
      <c r="DMY252" s="18"/>
      <c r="DMZ252" s="18"/>
      <c r="DNA252" s="18"/>
      <c r="DNB252" s="18"/>
      <c r="DNC252" s="18"/>
      <c r="DND252" s="18"/>
      <c r="DNE252" s="18"/>
      <c r="DNF252" s="18"/>
      <c r="DNG252" s="18"/>
      <c r="DNH252" s="18"/>
      <c r="DNI252" s="18"/>
      <c r="DNJ252" s="18"/>
      <c r="DNK252" s="18"/>
      <c r="DNL252" s="18"/>
      <c r="DNM252" s="18"/>
      <c r="DNN252" s="18"/>
      <c r="DNO252" s="18"/>
      <c r="DNP252" s="18"/>
      <c r="DNQ252" s="18"/>
      <c r="DNR252" s="18"/>
      <c r="DNS252" s="18"/>
      <c r="DNT252" s="18"/>
      <c r="DNU252" s="18"/>
      <c r="DNV252" s="18"/>
      <c r="DNW252" s="18"/>
      <c r="DNX252" s="18"/>
      <c r="DNY252" s="18"/>
      <c r="DNZ252" s="18"/>
      <c r="DOA252" s="18"/>
      <c r="DOB252" s="18"/>
      <c r="DOC252" s="18"/>
      <c r="DOD252" s="18"/>
      <c r="DOE252" s="18"/>
      <c r="DOF252" s="18"/>
      <c r="DOG252" s="18"/>
      <c r="DOH252" s="18"/>
      <c r="DOI252" s="18"/>
      <c r="DOJ252" s="18"/>
      <c r="DOK252" s="18"/>
      <c r="DOL252" s="18"/>
      <c r="DOM252" s="18"/>
      <c r="DON252" s="18"/>
      <c r="DOO252" s="18"/>
      <c r="DOP252" s="18"/>
      <c r="DOQ252" s="18"/>
      <c r="DOR252" s="18"/>
      <c r="DOS252" s="18"/>
      <c r="DOT252" s="18"/>
      <c r="DOU252" s="18"/>
      <c r="DOV252" s="18"/>
      <c r="DOW252" s="18"/>
      <c r="DOX252" s="18"/>
      <c r="DOY252" s="18"/>
      <c r="DOZ252" s="18"/>
      <c r="DPA252" s="18"/>
      <c r="DPB252" s="18"/>
      <c r="DPC252" s="18"/>
      <c r="DPD252" s="18"/>
      <c r="DPE252" s="18"/>
      <c r="DPF252" s="18"/>
      <c r="DPG252" s="18"/>
      <c r="DPH252" s="18"/>
      <c r="DPI252" s="18"/>
      <c r="DPJ252" s="18"/>
      <c r="DPK252" s="18"/>
      <c r="DPL252" s="18"/>
      <c r="DPM252" s="18"/>
      <c r="DPN252" s="18"/>
      <c r="DPO252" s="18"/>
      <c r="DPP252" s="18"/>
      <c r="DPQ252" s="18"/>
      <c r="DPR252" s="18"/>
      <c r="DPS252" s="18"/>
      <c r="DPT252" s="18"/>
      <c r="DPU252" s="18"/>
      <c r="DPV252" s="18"/>
      <c r="DPW252" s="18"/>
      <c r="DPX252" s="18"/>
      <c r="DPY252" s="18"/>
      <c r="DPZ252" s="18"/>
      <c r="DQA252" s="18"/>
      <c r="DQB252" s="18"/>
      <c r="DQC252" s="18"/>
      <c r="DQD252" s="18"/>
      <c r="DQE252" s="18"/>
      <c r="DQF252" s="18"/>
      <c r="DQG252" s="18"/>
      <c r="DQH252" s="18"/>
      <c r="DQI252" s="18"/>
      <c r="DQJ252" s="18"/>
      <c r="DQK252" s="18"/>
      <c r="DQL252" s="18"/>
      <c r="DQM252" s="18"/>
      <c r="DQN252" s="18"/>
      <c r="DQO252" s="18"/>
      <c r="DQP252" s="18"/>
      <c r="DQQ252" s="18"/>
      <c r="DQR252" s="18"/>
      <c r="DQS252" s="18"/>
      <c r="DQT252" s="18"/>
      <c r="DQU252" s="18"/>
      <c r="DQV252" s="18"/>
      <c r="DQW252" s="18"/>
      <c r="DQX252" s="18"/>
      <c r="DQY252" s="18"/>
      <c r="DQZ252" s="18"/>
      <c r="DRA252" s="18"/>
      <c r="DRB252" s="18"/>
      <c r="DRC252" s="18"/>
      <c r="DRD252" s="18"/>
      <c r="DRE252" s="18"/>
      <c r="DRF252" s="18"/>
      <c r="DRG252" s="18"/>
      <c r="DRH252" s="18"/>
      <c r="DRI252" s="18"/>
      <c r="DRJ252" s="18"/>
      <c r="DRK252" s="18"/>
      <c r="DRL252" s="18"/>
      <c r="DRM252" s="18"/>
      <c r="DRN252" s="18"/>
      <c r="DRO252" s="18"/>
      <c r="DRP252" s="18"/>
      <c r="DRQ252" s="18"/>
      <c r="DRR252" s="18"/>
      <c r="DRS252" s="18"/>
      <c r="DRT252" s="18"/>
      <c r="DRU252" s="18"/>
      <c r="DRV252" s="18"/>
      <c r="DRW252" s="18"/>
      <c r="DRX252" s="18"/>
      <c r="DRY252" s="18"/>
      <c r="DRZ252" s="18"/>
      <c r="DSA252" s="18"/>
      <c r="DSB252" s="18"/>
      <c r="DSC252" s="18"/>
      <c r="DSD252" s="18"/>
      <c r="DSE252" s="18"/>
      <c r="DSF252" s="18"/>
      <c r="DSG252" s="18"/>
      <c r="DSH252" s="18"/>
      <c r="DSI252" s="18"/>
      <c r="DSJ252" s="18"/>
      <c r="DSK252" s="18"/>
      <c r="DSL252" s="18"/>
      <c r="DSM252" s="18"/>
      <c r="DSN252" s="18"/>
      <c r="DSO252" s="18"/>
      <c r="DSP252" s="18"/>
      <c r="DSQ252" s="18"/>
      <c r="DSR252" s="18"/>
      <c r="DSS252" s="18"/>
      <c r="DST252" s="18"/>
      <c r="DSU252" s="18"/>
      <c r="DSV252" s="18"/>
      <c r="DSW252" s="18"/>
      <c r="DSX252" s="18"/>
      <c r="DSY252" s="18"/>
      <c r="DSZ252" s="18"/>
      <c r="DTA252" s="18"/>
      <c r="DTB252" s="18"/>
      <c r="DTC252" s="18"/>
      <c r="DTD252" s="18"/>
      <c r="DTE252" s="18"/>
      <c r="DTF252" s="18"/>
      <c r="DTG252" s="18"/>
      <c r="DTH252" s="18"/>
      <c r="DTI252" s="18"/>
      <c r="DTJ252" s="18"/>
      <c r="DTK252" s="18"/>
      <c r="DTL252" s="18"/>
      <c r="DTM252" s="18"/>
      <c r="DTN252" s="18"/>
      <c r="DTO252" s="18"/>
      <c r="DTP252" s="18"/>
      <c r="DTQ252" s="18"/>
      <c r="DTR252" s="18"/>
      <c r="DTS252" s="18"/>
      <c r="DTT252" s="18"/>
      <c r="DTU252" s="18"/>
      <c r="DTV252" s="18"/>
      <c r="DTW252" s="18"/>
      <c r="DTX252" s="18"/>
      <c r="DTY252" s="18"/>
      <c r="DTZ252" s="18"/>
      <c r="DUA252" s="18"/>
      <c r="DUB252" s="18"/>
      <c r="DUC252" s="18"/>
      <c r="DUD252" s="18"/>
      <c r="DUE252" s="18"/>
      <c r="DUF252" s="18"/>
      <c r="DUG252" s="18"/>
      <c r="DUH252" s="18"/>
      <c r="DUI252" s="18"/>
      <c r="DUJ252" s="18"/>
      <c r="DUK252" s="18"/>
      <c r="DUL252" s="18"/>
      <c r="DUM252" s="18"/>
      <c r="DUN252" s="18"/>
      <c r="DUO252" s="18"/>
      <c r="DUP252" s="18"/>
      <c r="DUQ252" s="18"/>
      <c r="DUR252" s="18"/>
      <c r="DUS252" s="18"/>
      <c r="DUT252" s="18"/>
      <c r="DUU252" s="18"/>
      <c r="DUV252" s="18"/>
      <c r="DUW252" s="18"/>
      <c r="DUX252" s="18"/>
      <c r="DUY252" s="18"/>
      <c r="DUZ252" s="18"/>
      <c r="DVA252" s="18"/>
      <c r="DVB252" s="18"/>
      <c r="DVC252" s="18"/>
      <c r="DVD252" s="18"/>
      <c r="DVE252" s="18"/>
      <c r="DVF252" s="18"/>
      <c r="DVG252" s="18"/>
      <c r="DVH252" s="18"/>
      <c r="DVI252" s="18"/>
      <c r="DVJ252" s="18"/>
      <c r="DVK252" s="18"/>
      <c r="DVL252" s="18"/>
      <c r="DVM252" s="18"/>
      <c r="DVN252" s="18"/>
      <c r="DVO252" s="18"/>
      <c r="DVP252" s="18"/>
      <c r="DVQ252" s="18"/>
      <c r="DVR252" s="18"/>
      <c r="DVS252" s="18"/>
      <c r="DVT252" s="18"/>
      <c r="DVU252" s="18"/>
      <c r="DVV252" s="18"/>
      <c r="DVW252" s="18"/>
      <c r="DVX252" s="18"/>
      <c r="DVY252" s="18"/>
      <c r="DVZ252" s="18"/>
      <c r="DWA252" s="18"/>
      <c r="DWB252" s="18"/>
      <c r="DWC252" s="18"/>
      <c r="DWD252" s="18"/>
      <c r="DWE252" s="18"/>
      <c r="DWF252" s="18"/>
      <c r="DWG252" s="18"/>
      <c r="DWH252" s="18"/>
      <c r="DWI252" s="18"/>
      <c r="DWJ252" s="18"/>
      <c r="DWK252" s="18"/>
      <c r="DWL252" s="18"/>
      <c r="DWM252" s="18"/>
      <c r="DWN252" s="18"/>
      <c r="DWO252" s="18"/>
      <c r="DWP252" s="18"/>
      <c r="DWQ252" s="18"/>
      <c r="DWR252" s="18"/>
      <c r="DWS252" s="18"/>
      <c r="DWT252" s="18"/>
      <c r="DWU252" s="18"/>
      <c r="DWV252" s="18"/>
      <c r="DWW252" s="18"/>
      <c r="DWX252" s="18"/>
      <c r="DWY252" s="18"/>
      <c r="DWZ252" s="18"/>
      <c r="DXA252" s="18"/>
      <c r="DXB252" s="18"/>
      <c r="DXC252" s="18"/>
      <c r="DXD252" s="18"/>
      <c r="DXE252" s="18"/>
      <c r="DXF252" s="18"/>
      <c r="DXG252" s="18"/>
      <c r="DXH252" s="18"/>
      <c r="DXI252" s="18"/>
      <c r="DXJ252" s="18"/>
      <c r="DXK252" s="18"/>
      <c r="DXL252" s="18"/>
      <c r="DXM252" s="18"/>
      <c r="DXN252" s="18"/>
      <c r="DXO252" s="18"/>
      <c r="DXP252" s="18"/>
      <c r="DXQ252" s="18"/>
      <c r="DXR252" s="18"/>
      <c r="DXS252" s="18"/>
      <c r="DXT252" s="18"/>
      <c r="DXU252" s="18"/>
      <c r="DXV252" s="18"/>
      <c r="DXW252" s="18"/>
      <c r="DXX252" s="18"/>
      <c r="DXY252" s="18"/>
      <c r="DXZ252" s="18"/>
      <c r="DYA252" s="18"/>
      <c r="DYB252" s="18"/>
      <c r="DYC252" s="18"/>
      <c r="DYD252" s="18"/>
      <c r="DYE252" s="18"/>
      <c r="DYF252" s="18"/>
      <c r="DYG252" s="18"/>
      <c r="DYH252" s="18"/>
      <c r="DYI252" s="18"/>
      <c r="DYJ252" s="18"/>
      <c r="DYK252" s="18"/>
      <c r="DYL252" s="18"/>
      <c r="DYM252" s="18"/>
      <c r="DYN252" s="18"/>
      <c r="DYO252" s="18"/>
      <c r="DYP252" s="18"/>
      <c r="DYQ252" s="18"/>
      <c r="DYR252" s="18"/>
      <c r="DYS252" s="18"/>
      <c r="DYT252" s="18"/>
      <c r="DYU252" s="18"/>
      <c r="DYV252" s="18"/>
      <c r="DYW252" s="18"/>
      <c r="DYX252" s="18"/>
      <c r="DYY252" s="18"/>
      <c r="DYZ252" s="18"/>
      <c r="DZA252" s="18"/>
      <c r="DZB252" s="18"/>
      <c r="DZC252" s="18"/>
      <c r="DZD252" s="18"/>
      <c r="DZE252" s="18"/>
      <c r="DZF252" s="18"/>
      <c r="DZG252" s="18"/>
      <c r="DZH252" s="18"/>
      <c r="DZI252" s="18"/>
      <c r="DZJ252" s="18"/>
      <c r="DZK252" s="18"/>
      <c r="DZL252" s="18"/>
      <c r="DZM252" s="18"/>
      <c r="DZN252" s="18"/>
      <c r="DZO252" s="18"/>
      <c r="DZP252" s="18"/>
      <c r="DZQ252" s="18"/>
      <c r="DZR252" s="18"/>
      <c r="DZS252" s="18"/>
      <c r="DZT252" s="18"/>
      <c r="DZU252" s="18"/>
      <c r="DZV252" s="18"/>
      <c r="DZW252" s="18"/>
      <c r="DZX252" s="18"/>
      <c r="DZY252" s="18"/>
      <c r="DZZ252" s="18"/>
      <c r="EAA252" s="18"/>
      <c r="EAB252" s="18"/>
      <c r="EAC252" s="18"/>
      <c r="EAD252" s="18"/>
      <c r="EAE252" s="18"/>
      <c r="EAF252" s="18"/>
      <c r="EAG252" s="18"/>
      <c r="EAH252" s="18"/>
      <c r="EAI252" s="18"/>
      <c r="EAJ252" s="18"/>
      <c r="EAK252" s="18"/>
      <c r="EAL252" s="18"/>
      <c r="EAM252" s="18"/>
      <c r="EAN252" s="18"/>
      <c r="EAO252" s="18"/>
      <c r="EAP252" s="18"/>
      <c r="EAQ252" s="18"/>
      <c r="EAR252" s="18"/>
      <c r="EAS252" s="18"/>
      <c r="EAT252" s="18"/>
      <c r="EAU252" s="18"/>
      <c r="EAV252" s="18"/>
      <c r="EAW252" s="18"/>
      <c r="EAX252" s="18"/>
      <c r="EAY252" s="18"/>
      <c r="EAZ252" s="18"/>
      <c r="EBA252" s="18"/>
      <c r="EBB252" s="18"/>
      <c r="EBC252" s="18"/>
      <c r="EBD252" s="18"/>
      <c r="EBE252" s="18"/>
      <c r="EBF252" s="18"/>
      <c r="EBG252" s="18"/>
      <c r="EBH252" s="18"/>
      <c r="EBI252" s="18"/>
      <c r="EBJ252" s="18"/>
      <c r="EBK252" s="18"/>
      <c r="EBL252" s="18"/>
      <c r="EBM252" s="18"/>
      <c r="EBN252" s="18"/>
      <c r="EBO252" s="18"/>
      <c r="EBP252" s="18"/>
      <c r="EBQ252" s="18"/>
      <c r="EBR252" s="18"/>
      <c r="EBS252" s="18"/>
      <c r="EBT252" s="18"/>
      <c r="EBU252" s="18"/>
      <c r="EBV252" s="18"/>
      <c r="EBW252" s="18"/>
      <c r="EBX252" s="18"/>
      <c r="EBY252" s="18"/>
      <c r="EBZ252" s="18"/>
      <c r="ECA252" s="18"/>
      <c r="ECB252" s="18"/>
      <c r="ECC252" s="18"/>
      <c r="ECD252" s="18"/>
      <c r="ECE252" s="18"/>
      <c r="ECF252" s="18"/>
      <c r="ECG252" s="18"/>
      <c r="ECH252" s="18"/>
      <c r="ECI252" s="18"/>
      <c r="ECJ252" s="18"/>
      <c r="ECK252" s="18"/>
      <c r="ECL252" s="18"/>
      <c r="ECM252" s="18"/>
      <c r="ECN252" s="18"/>
      <c r="ECO252" s="18"/>
      <c r="ECP252" s="18"/>
      <c r="ECQ252" s="18"/>
      <c r="ECR252" s="18"/>
      <c r="ECS252" s="18"/>
      <c r="ECT252" s="18"/>
      <c r="ECU252" s="18"/>
      <c r="ECV252" s="18"/>
      <c r="ECW252" s="18"/>
      <c r="ECX252" s="18"/>
      <c r="ECY252" s="18"/>
      <c r="ECZ252" s="18"/>
      <c r="EDA252" s="18"/>
      <c r="EDB252" s="18"/>
      <c r="EDC252" s="18"/>
      <c r="EDD252" s="18"/>
      <c r="EDE252" s="18"/>
      <c r="EDF252" s="18"/>
      <c r="EDG252" s="18"/>
      <c r="EDH252" s="18"/>
      <c r="EDI252" s="18"/>
      <c r="EDJ252" s="18"/>
      <c r="EDK252" s="18"/>
      <c r="EDL252" s="18"/>
      <c r="EDM252" s="18"/>
      <c r="EDN252" s="18"/>
      <c r="EDO252" s="18"/>
      <c r="EDP252" s="18"/>
      <c r="EDQ252" s="18"/>
      <c r="EDR252" s="18"/>
      <c r="EDS252" s="18"/>
      <c r="EDT252" s="18"/>
      <c r="EDU252" s="18"/>
      <c r="EDV252" s="18"/>
      <c r="EDW252" s="18"/>
      <c r="EDX252" s="18"/>
      <c r="EDY252" s="18"/>
      <c r="EDZ252" s="18"/>
      <c r="EEA252" s="18"/>
      <c r="EEB252" s="18"/>
      <c r="EEC252" s="18"/>
      <c r="EED252" s="18"/>
      <c r="EEE252" s="18"/>
      <c r="EEF252" s="18"/>
      <c r="EEG252" s="18"/>
      <c r="EEH252" s="18"/>
      <c r="EEI252" s="18"/>
      <c r="EEJ252" s="18"/>
      <c r="EEK252" s="18"/>
      <c r="EEL252" s="18"/>
      <c r="EEM252" s="18"/>
      <c r="EEN252" s="18"/>
      <c r="EEO252" s="18"/>
      <c r="EEP252" s="18"/>
      <c r="EEQ252" s="18"/>
      <c r="EER252" s="18"/>
      <c r="EES252" s="18"/>
      <c r="EET252" s="18"/>
      <c r="EEU252" s="18"/>
      <c r="EEV252" s="18"/>
      <c r="EEW252" s="18"/>
      <c r="EEX252" s="18"/>
      <c r="EEY252" s="18"/>
      <c r="EEZ252" s="18"/>
      <c r="EFA252" s="18"/>
      <c r="EFB252" s="18"/>
      <c r="EFC252" s="18"/>
      <c r="EFD252" s="18"/>
      <c r="EFE252" s="18"/>
      <c r="EFF252" s="18"/>
      <c r="EFG252" s="18"/>
      <c r="EFH252" s="18"/>
      <c r="EFI252" s="18"/>
      <c r="EFJ252" s="18"/>
      <c r="EFK252" s="18"/>
      <c r="EFL252" s="18"/>
      <c r="EFM252" s="18"/>
      <c r="EFN252" s="18"/>
      <c r="EFO252" s="18"/>
      <c r="EFP252" s="18"/>
      <c r="EFQ252" s="18"/>
      <c r="EFR252" s="18"/>
      <c r="EFS252" s="18"/>
      <c r="EFT252" s="18"/>
      <c r="EFU252" s="18"/>
      <c r="EFV252" s="18"/>
      <c r="EFW252" s="18"/>
      <c r="EFX252" s="18"/>
      <c r="EFY252" s="18"/>
      <c r="EFZ252" s="18"/>
      <c r="EGA252" s="18"/>
      <c r="EGB252" s="18"/>
      <c r="EGC252" s="18"/>
      <c r="EGD252" s="18"/>
      <c r="EGE252" s="18"/>
      <c r="EGF252" s="18"/>
      <c r="EGG252" s="18"/>
      <c r="EGH252" s="18"/>
      <c r="EGI252" s="18"/>
      <c r="EGJ252" s="18"/>
      <c r="EGK252" s="18"/>
      <c r="EGL252" s="18"/>
      <c r="EGM252" s="18"/>
      <c r="EGN252" s="18"/>
      <c r="EGO252" s="18"/>
      <c r="EGP252" s="18"/>
      <c r="EGQ252" s="18"/>
      <c r="EGR252" s="18"/>
      <c r="EGS252" s="18"/>
      <c r="EGT252" s="18"/>
      <c r="EGU252" s="18"/>
      <c r="EGV252" s="18"/>
      <c r="EGW252" s="18"/>
      <c r="EGX252" s="18"/>
      <c r="EGY252" s="18"/>
      <c r="EGZ252" s="18"/>
      <c r="EHA252" s="18"/>
      <c r="EHB252" s="18"/>
      <c r="EHC252" s="18"/>
      <c r="EHD252" s="18"/>
      <c r="EHE252" s="18"/>
      <c r="EHF252" s="18"/>
      <c r="EHG252" s="18"/>
      <c r="EHH252" s="18"/>
      <c r="EHI252" s="18"/>
      <c r="EHJ252" s="18"/>
      <c r="EHK252" s="18"/>
      <c r="EHL252" s="18"/>
      <c r="EHM252" s="18"/>
      <c r="EHN252" s="18"/>
      <c r="EHO252" s="18"/>
      <c r="EHP252" s="18"/>
      <c r="EHQ252" s="18"/>
      <c r="EHR252" s="18"/>
      <c r="EHS252" s="18"/>
      <c r="EHT252" s="18"/>
      <c r="EHU252" s="18"/>
      <c r="EHV252" s="18"/>
      <c r="EHW252" s="18"/>
      <c r="EHX252" s="18"/>
      <c r="EHY252" s="18"/>
      <c r="EHZ252" s="18"/>
      <c r="EIA252" s="18"/>
      <c r="EIB252" s="18"/>
      <c r="EIC252" s="18"/>
      <c r="EID252" s="18"/>
      <c r="EIE252" s="18"/>
      <c r="EIF252" s="18"/>
      <c r="EIG252" s="18"/>
      <c r="EIH252" s="18"/>
      <c r="EII252" s="18"/>
      <c r="EIJ252" s="18"/>
      <c r="EIK252" s="18"/>
      <c r="EIL252" s="18"/>
      <c r="EIM252" s="18"/>
      <c r="EIN252" s="18"/>
      <c r="EIO252" s="18"/>
      <c r="EIP252" s="18"/>
      <c r="EIQ252" s="18"/>
      <c r="EIR252" s="18"/>
      <c r="EIS252" s="18"/>
      <c r="EIT252" s="18"/>
      <c r="EIU252" s="18"/>
      <c r="EIV252" s="18"/>
      <c r="EIW252" s="18"/>
      <c r="EIX252" s="18"/>
      <c r="EIY252" s="18"/>
      <c r="EIZ252" s="18"/>
      <c r="EJA252" s="18"/>
      <c r="EJB252" s="18"/>
      <c r="EJC252" s="18"/>
      <c r="EJD252" s="18"/>
      <c r="EJE252" s="18"/>
      <c r="EJF252" s="18"/>
      <c r="EJG252" s="18"/>
      <c r="EJH252" s="18"/>
      <c r="EJI252" s="18"/>
      <c r="EJJ252" s="18"/>
      <c r="EJK252" s="18"/>
      <c r="EJL252" s="18"/>
      <c r="EJM252" s="18"/>
      <c r="EJN252" s="18"/>
      <c r="EJO252" s="18"/>
      <c r="EJP252" s="18"/>
      <c r="EJQ252" s="18"/>
      <c r="EJR252" s="18"/>
      <c r="EJS252" s="18"/>
      <c r="EJT252" s="18"/>
      <c r="EJU252" s="18"/>
      <c r="EJV252" s="18"/>
      <c r="EJW252" s="18"/>
      <c r="EJX252" s="18"/>
      <c r="EJY252" s="18"/>
      <c r="EJZ252" s="18"/>
      <c r="EKA252" s="18"/>
      <c r="EKB252" s="18"/>
      <c r="EKC252" s="18"/>
      <c r="EKD252" s="18"/>
      <c r="EKE252" s="18"/>
      <c r="EKF252" s="18"/>
      <c r="EKG252" s="18"/>
      <c r="EKH252" s="18"/>
      <c r="EKI252" s="18"/>
      <c r="EKJ252" s="18"/>
      <c r="EKK252" s="18"/>
      <c r="EKL252" s="18"/>
      <c r="EKM252" s="18"/>
      <c r="EKN252" s="18"/>
      <c r="EKO252" s="18"/>
      <c r="EKP252" s="18"/>
      <c r="EKQ252" s="18"/>
      <c r="EKR252" s="18"/>
      <c r="EKS252" s="18"/>
      <c r="EKT252" s="18"/>
      <c r="EKU252" s="18"/>
      <c r="EKV252" s="18"/>
      <c r="EKW252" s="18"/>
      <c r="EKX252" s="18"/>
      <c r="EKY252" s="18"/>
      <c r="EKZ252" s="18"/>
      <c r="ELA252" s="18"/>
      <c r="ELB252" s="18"/>
      <c r="ELC252" s="18"/>
      <c r="ELD252" s="18"/>
      <c r="ELE252" s="18"/>
      <c r="ELF252" s="18"/>
      <c r="ELG252" s="18"/>
      <c r="ELH252" s="18"/>
      <c r="ELI252" s="18"/>
      <c r="ELJ252" s="18"/>
      <c r="ELK252" s="18"/>
      <c r="ELL252" s="18"/>
      <c r="ELM252" s="18"/>
      <c r="ELN252" s="18"/>
      <c r="ELO252" s="18"/>
      <c r="ELP252" s="18"/>
      <c r="ELQ252" s="18"/>
      <c r="ELR252" s="18"/>
      <c r="ELS252" s="18"/>
      <c r="ELT252" s="18"/>
      <c r="ELU252" s="18"/>
      <c r="ELV252" s="18"/>
      <c r="ELW252" s="18"/>
      <c r="ELX252" s="18"/>
      <c r="ELY252" s="18"/>
      <c r="ELZ252" s="18"/>
      <c r="EMA252" s="18"/>
      <c r="EMB252" s="18"/>
      <c r="EMC252" s="18"/>
      <c r="EMD252" s="18"/>
      <c r="EME252" s="18"/>
      <c r="EMF252" s="18"/>
      <c r="EMG252" s="18"/>
      <c r="EMH252" s="18"/>
      <c r="EMI252" s="18"/>
      <c r="EMJ252" s="18"/>
      <c r="EMK252" s="18"/>
      <c r="EML252" s="18"/>
      <c r="EMM252" s="18"/>
      <c r="EMN252" s="18"/>
      <c r="EMO252" s="18"/>
      <c r="EMP252" s="18"/>
      <c r="EMQ252" s="18"/>
      <c r="EMR252" s="18"/>
      <c r="EMS252" s="18"/>
      <c r="EMT252" s="18"/>
      <c r="EMU252" s="18"/>
      <c r="EMV252" s="18"/>
      <c r="EMW252" s="18"/>
      <c r="EMX252" s="18"/>
      <c r="EMY252" s="18"/>
      <c r="EMZ252" s="18"/>
      <c r="ENA252" s="18"/>
      <c r="ENB252" s="18"/>
      <c r="ENC252" s="18"/>
      <c r="END252" s="18"/>
      <c r="ENE252" s="18"/>
      <c r="ENF252" s="18"/>
      <c r="ENG252" s="18"/>
      <c r="ENH252" s="18"/>
      <c r="ENI252" s="18"/>
      <c r="ENJ252" s="18"/>
      <c r="ENK252" s="18"/>
      <c r="ENL252" s="18"/>
      <c r="ENM252" s="18"/>
      <c r="ENN252" s="18"/>
      <c r="ENO252" s="18"/>
      <c r="ENP252" s="18"/>
      <c r="ENQ252" s="18"/>
      <c r="ENR252" s="18"/>
      <c r="ENS252" s="18"/>
      <c r="ENT252" s="18"/>
      <c r="ENU252" s="18"/>
      <c r="ENV252" s="18"/>
      <c r="ENW252" s="18"/>
      <c r="ENX252" s="18"/>
      <c r="ENY252" s="18"/>
      <c r="ENZ252" s="18"/>
      <c r="EOA252" s="18"/>
      <c r="EOB252" s="18"/>
      <c r="EOC252" s="18"/>
      <c r="EOD252" s="18"/>
      <c r="EOE252" s="18"/>
      <c r="EOF252" s="18"/>
      <c r="EOG252" s="18"/>
      <c r="EOH252" s="18"/>
      <c r="EOI252" s="18"/>
      <c r="EOJ252" s="18"/>
      <c r="EOK252" s="18"/>
      <c r="EOL252" s="18"/>
      <c r="EOM252" s="18"/>
      <c r="EON252" s="18"/>
      <c r="EOO252" s="18"/>
      <c r="EOP252" s="18"/>
      <c r="EOQ252" s="18"/>
      <c r="EOR252" s="18"/>
      <c r="EOS252" s="18"/>
      <c r="EOT252" s="18"/>
      <c r="EOU252" s="18"/>
      <c r="EOV252" s="18"/>
      <c r="EOW252" s="18"/>
      <c r="EOX252" s="18"/>
      <c r="EOY252" s="18"/>
      <c r="EOZ252" s="18"/>
      <c r="EPA252" s="18"/>
      <c r="EPB252" s="18"/>
      <c r="EPC252" s="18"/>
      <c r="EPD252" s="18"/>
      <c r="EPE252" s="18"/>
      <c r="EPF252" s="18"/>
      <c r="EPG252" s="18"/>
      <c r="EPH252" s="18"/>
      <c r="EPI252" s="18"/>
      <c r="EPJ252" s="18"/>
      <c r="EPK252" s="18"/>
      <c r="EPL252" s="18"/>
      <c r="EPM252" s="18"/>
      <c r="EPN252" s="18"/>
      <c r="EPO252" s="18"/>
      <c r="EPP252" s="18"/>
      <c r="EPQ252" s="18"/>
      <c r="EPR252" s="18"/>
      <c r="EPS252" s="18"/>
      <c r="EPT252" s="18"/>
      <c r="EPU252" s="18"/>
      <c r="EPV252" s="18"/>
      <c r="EPW252" s="18"/>
      <c r="EPX252" s="18"/>
      <c r="EPY252" s="18"/>
      <c r="EPZ252" s="18"/>
      <c r="EQA252" s="18"/>
      <c r="EQB252" s="18"/>
      <c r="EQC252" s="18"/>
      <c r="EQD252" s="18"/>
      <c r="EQE252" s="18"/>
      <c r="EQF252" s="18"/>
      <c r="EQG252" s="18"/>
      <c r="EQH252" s="18"/>
      <c r="EQI252" s="18"/>
      <c r="EQJ252" s="18"/>
      <c r="EQK252" s="18"/>
      <c r="EQL252" s="18"/>
      <c r="EQM252" s="18"/>
      <c r="EQN252" s="18"/>
      <c r="EQO252" s="18"/>
      <c r="EQP252" s="18"/>
      <c r="EQQ252" s="18"/>
      <c r="EQR252" s="18"/>
      <c r="EQS252" s="18"/>
      <c r="EQT252" s="18"/>
      <c r="EQU252" s="18"/>
      <c r="EQV252" s="18"/>
      <c r="EQW252" s="18"/>
      <c r="EQX252" s="18"/>
      <c r="EQY252" s="18"/>
      <c r="EQZ252" s="18"/>
      <c r="ERA252" s="18"/>
      <c r="ERB252" s="18"/>
      <c r="ERC252" s="18"/>
      <c r="ERD252" s="18"/>
      <c r="ERE252" s="18"/>
      <c r="ERF252" s="18"/>
      <c r="ERG252" s="18"/>
      <c r="ERH252" s="18"/>
      <c r="ERI252" s="18"/>
      <c r="ERJ252" s="18"/>
      <c r="ERK252" s="18"/>
      <c r="ERL252" s="18"/>
      <c r="ERM252" s="18"/>
      <c r="ERN252" s="18"/>
      <c r="ERO252" s="18"/>
      <c r="ERP252" s="18"/>
      <c r="ERQ252" s="18"/>
      <c r="ERR252" s="18"/>
      <c r="ERS252" s="18"/>
      <c r="ERT252" s="18"/>
      <c r="ERU252" s="18"/>
      <c r="ERV252" s="18"/>
      <c r="ERW252" s="18"/>
      <c r="ERX252" s="18"/>
      <c r="ERY252" s="18"/>
      <c r="ERZ252" s="18"/>
      <c r="ESA252" s="18"/>
      <c r="ESB252" s="18"/>
      <c r="ESC252" s="18"/>
      <c r="ESD252" s="18"/>
      <c r="ESE252" s="18"/>
      <c r="ESF252" s="18"/>
      <c r="ESG252" s="18"/>
      <c r="ESH252" s="18"/>
      <c r="ESI252" s="18"/>
      <c r="ESJ252" s="18"/>
      <c r="ESK252" s="18"/>
      <c r="ESL252" s="18"/>
      <c r="ESM252" s="18"/>
      <c r="ESN252" s="18"/>
      <c r="ESO252" s="18"/>
      <c r="ESP252" s="18"/>
      <c r="ESQ252" s="18"/>
      <c r="ESR252" s="18"/>
      <c r="ESS252" s="18"/>
      <c r="EST252" s="18"/>
      <c r="ESU252" s="18"/>
      <c r="ESV252" s="18"/>
      <c r="ESW252" s="18"/>
      <c r="ESX252" s="18"/>
      <c r="ESY252" s="18"/>
      <c r="ESZ252" s="18"/>
      <c r="ETA252" s="18"/>
      <c r="ETB252" s="18"/>
      <c r="ETC252" s="18"/>
      <c r="ETD252" s="18"/>
      <c r="ETE252" s="18"/>
      <c r="ETF252" s="18"/>
      <c r="ETG252" s="18"/>
      <c r="ETH252" s="18"/>
      <c r="ETI252" s="18"/>
      <c r="ETJ252" s="18"/>
      <c r="ETK252" s="18"/>
      <c r="ETL252" s="18"/>
      <c r="ETM252" s="18"/>
      <c r="ETN252" s="18"/>
      <c r="ETO252" s="18"/>
      <c r="ETP252" s="18"/>
      <c r="ETQ252" s="18"/>
      <c r="ETR252" s="18"/>
      <c r="ETS252" s="18"/>
      <c r="ETT252" s="18"/>
      <c r="ETU252" s="18"/>
      <c r="ETV252" s="18"/>
      <c r="ETW252" s="18"/>
      <c r="ETX252" s="18"/>
      <c r="ETY252" s="18"/>
      <c r="ETZ252" s="18"/>
      <c r="EUA252" s="18"/>
      <c r="EUB252" s="18"/>
      <c r="EUC252" s="18"/>
      <c r="EUD252" s="18"/>
      <c r="EUE252" s="18"/>
      <c r="EUF252" s="18"/>
      <c r="EUG252" s="18"/>
      <c r="EUH252" s="18"/>
      <c r="EUI252" s="18"/>
      <c r="EUJ252" s="18"/>
      <c r="EUK252" s="18"/>
      <c r="EUL252" s="18"/>
      <c r="EUM252" s="18"/>
      <c r="EUN252" s="18"/>
      <c r="EUO252" s="18"/>
      <c r="EUP252" s="18"/>
      <c r="EUQ252" s="18"/>
      <c r="EUR252" s="18"/>
      <c r="EUS252" s="18"/>
      <c r="EUT252" s="18"/>
      <c r="EUU252" s="18"/>
      <c r="EUV252" s="18"/>
      <c r="EUW252" s="18"/>
      <c r="EUX252" s="18"/>
      <c r="EUY252" s="18"/>
      <c r="EUZ252" s="18"/>
      <c r="EVA252" s="18"/>
      <c r="EVB252" s="18"/>
      <c r="EVC252" s="18"/>
      <c r="EVD252" s="18"/>
      <c r="EVE252" s="18"/>
      <c r="EVF252" s="18"/>
      <c r="EVG252" s="18"/>
      <c r="EVH252" s="18"/>
      <c r="EVI252" s="18"/>
      <c r="EVJ252" s="18"/>
      <c r="EVK252" s="18"/>
      <c r="EVL252" s="18"/>
      <c r="EVM252" s="18"/>
      <c r="EVN252" s="18"/>
      <c r="EVO252" s="18"/>
      <c r="EVP252" s="18"/>
      <c r="EVQ252" s="18"/>
      <c r="EVR252" s="18"/>
      <c r="EVS252" s="18"/>
      <c r="EVT252" s="18"/>
      <c r="EVU252" s="18"/>
      <c r="EVV252" s="18"/>
      <c r="EVW252" s="18"/>
      <c r="EVX252" s="18"/>
      <c r="EVY252" s="18"/>
      <c r="EVZ252" s="18"/>
      <c r="EWA252" s="18"/>
      <c r="EWB252" s="18"/>
      <c r="EWC252" s="18"/>
      <c r="EWD252" s="18"/>
      <c r="EWE252" s="18"/>
      <c r="EWF252" s="18"/>
      <c r="EWG252" s="18"/>
      <c r="EWH252" s="18"/>
      <c r="EWI252" s="18"/>
      <c r="EWJ252" s="18"/>
      <c r="EWK252" s="18"/>
      <c r="EWL252" s="18"/>
      <c r="EWM252" s="18"/>
      <c r="EWN252" s="18"/>
      <c r="EWO252" s="18"/>
      <c r="EWP252" s="18"/>
      <c r="EWQ252" s="18"/>
      <c r="EWR252" s="18"/>
      <c r="EWS252" s="18"/>
      <c r="EWT252" s="18"/>
      <c r="EWU252" s="18"/>
      <c r="EWV252" s="18"/>
      <c r="EWW252" s="18"/>
      <c r="EWX252" s="18"/>
      <c r="EWY252" s="18"/>
      <c r="EWZ252" s="18"/>
      <c r="EXA252" s="18"/>
      <c r="EXB252" s="18"/>
      <c r="EXC252" s="18"/>
      <c r="EXD252" s="18"/>
      <c r="EXE252" s="18"/>
      <c r="EXF252" s="18"/>
      <c r="EXG252" s="18"/>
      <c r="EXH252" s="18"/>
      <c r="EXI252" s="18"/>
      <c r="EXJ252" s="18"/>
      <c r="EXK252" s="18"/>
      <c r="EXL252" s="18"/>
      <c r="EXM252" s="18"/>
      <c r="EXN252" s="18"/>
      <c r="EXO252" s="18"/>
      <c r="EXP252" s="18"/>
      <c r="EXQ252" s="18"/>
      <c r="EXR252" s="18"/>
      <c r="EXS252" s="18"/>
      <c r="EXT252" s="18"/>
      <c r="EXU252" s="18"/>
      <c r="EXV252" s="18"/>
      <c r="EXW252" s="18"/>
      <c r="EXX252" s="18"/>
      <c r="EXY252" s="18"/>
      <c r="EXZ252" s="18"/>
      <c r="EYA252" s="18"/>
      <c r="EYB252" s="18"/>
      <c r="EYC252" s="18"/>
      <c r="EYD252" s="18"/>
      <c r="EYE252" s="18"/>
      <c r="EYF252" s="18"/>
      <c r="EYG252" s="18"/>
      <c r="EYH252" s="18"/>
      <c r="EYI252" s="18"/>
      <c r="EYJ252" s="18"/>
      <c r="EYK252" s="18"/>
      <c r="EYL252" s="18"/>
      <c r="EYM252" s="18"/>
      <c r="EYN252" s="18"/>
      <c r="EYO252" s="18"/>
      <c r="EYP252" s="18"/>
      <c r="EYQ252" s="18"/>
      <c r="EYR252" s="18"/>
      <c r="EYS252" s="18"/>
      <c r="EYT252" s="18"/>
      <c r="EYU252" s="18"/>
      <c r="EYV252" s="18"/>
      <c r="EYW252" s="18"/>
      <c r="EYX252" s="18"/>
      <c r="TOX252" s="16"/>
      <c r="TOY252" s="16"/>
      <c r="TOZ252" s="16"/>
      <c r="TPA252" s="16"/>
      <c r="TPB252" s="16"/>
      <c r="TPC252" s="16"/>
      <c r="TPD252" s="16"/>
      <c r="TPE252" s="16"/>
      <c r="TPF252" s="16"/>
      <c r="TPG252" s="16"/>
      <c r="TPH252" s="16"/>
      <c r="TPI252" s="16"/>
      <c r="TPJ252" s="16"/>
      <c r="TPK252" s="16"/>
      <c r="TPL252" s="16"/>
      <c r="TPM252" s="16"/>
      <c r="TPN252" s="16"/>
      <c r="TPO252" s="16"/>
      <c r="TPP252" s="16"/>
      <c r="TPQ252" s="16"/>
      <c r="TPR252" s="16"/>
      <c r="TPS252" s="16"/>
      <c r="TPT252" s="16"/>
      <c r="TPU252" s="16"/>
      <c r="TPV252" s="16"/>
      <c r="TPW252" s="16"/>
      <c r="TPX252" s="16"/>
      <c r="TPY252" s="16"/>
      <c r="TPZ252" s="16"/>
      <c r="TQA252" s="16"/>
      <c r="TQB252" s="16"/>
      <c r="TQC252" s="16"/>
      <c r="TQD252" s="16"/>
      <c r="TQE252" s="16"/>
      <c r="TQF252" s="16"/>
      <c r="TQG252" s="16"/>
      <c r="TQH252" s="16"/>
      <c r="TQI252" s="16"/>
      <c r="TQJ252" s="16"/>
      <c r="TQK252" s="16"/>
      <c r="TQL252" s="16"/>
      <c r="TQM252" s="16"/>
      <c r="TQN252" s="16"/>
      <c r="TQO252" s="16"/>
      <c r="TQP252" s="16"/>
      <c r="TQQ252" s="16"/>
      <c r="TQR252" s="16"/>
      <c r="TQS252" s="16"/>
      <c r="TQT252" s="16"/>
      <c r="TQU252" s="16"/>
      <c r="TQV252" s="16"/>
      <c r="TQW252" s="16"/>
      <c r="TQX252" s="16"/>
      <c r="TQY252" s="16"/>
      <c r="TQZ252" s="16"/>
      <c r="TRA252" s="16"/>
      <c r="TRB252" s="16"/>
      <c r="TRC252" s="16"/>
      <c r="TRD252" s="16"/>
      <c r="TRE252" s="16"/>
      <c r="TRF252" s="16"/>
      <c r="TRG252" s="16"/>
      <c r="TRH252" s="16"/>
      <c r="TRI252" s="16"/>
      <c r="TRJ252" s="16"/>
      <c r="TRK252" s="16"/>
      <c r="TRL252" s="16"/>
      <c r="TRM252" s="16"/>
      <c r="TRN252" s="16"/>
      <c r="TRO252" s="16"/>
      <c r="TRP252" s="16"/>
      <c r="TRQ252" s="16"/>
      <c r="TRR252" s="16"/>
      <c r="TRS252" s="16"/>
      <c r="TRT252" s="16"/>
      <c r="TRU252" s="16"/>
      <c r="TRV252" s="16"/>
      <c r="TRW252" s="16"/>
      <c r="TRX252" s="16"/>
      <c r="TRY252" s="16"/>
      <c r="TRZ252" s="16"/>
      <c r="TSA252" s="16"/>
      <c r="TSB252" s="16"/>
      <c r="TSC252" s="16"/>
      <c r="TSD252" s="16"/>
      <c r="TSE252" s="16"/>
      <c r="TSF252" s="16"/>
      <c r="TSG252" s="16"/>
      <c r="TSH252" s="16"/>
      <c r="TSI252" s="16"/>
      <c r="TSJ252" s="16"/>
      <c r="TSK252" s="16"/>
      <c r="TSL252" s="16"/>
      <c r="TSM252" s="16"/>
      <c r="TSN252" s="16"/>
      <c r="TSO252" s="16"/>
      <c r="TSP252" s="16"/>
      <c r="TSQ252" s="16"/>
      <c r="TSR252" s="16"/>
      <c r="TSS252" s="16"/>
      <c r="TST252" s="16"/>
      <c r="TSU252" s="16"/>
      <c r="TSV252" s="16"/>
      <c r="TSW252" s="16"/>
      <c r="TSX252" s="16"/>
      <c r="TSY252" s="16"/>
      <c r="TSZ252" s="16"/>
      <c r="TTA252" s="16"/>
      <c r="TTB252" s="16"/>
      <c r="TTC252" s="16"/>
      <c r="TTD252" s="16"/>
      <c r="TTE252" s="16"/>
      <c r="TTF252" s="16"/>
      <c r="TTG252" s="16"/>
      <c r="TTH252" s="16"/>
      <c r="TTI252" s="16"/>
      <c r="TTJ252" s="16"/>
      <c r="TTK252" s="16"/>
      <c r="TTL252" s="16"/>
      <c r="TTM252" s="16"/>
      <c r="TTN252" s="16"/>
      <c r="TTO252" s="16"/>
      <c r="TTP252" s="16"/>
      <c r="TTQ252" s="16"/>
      <c r="TTR252" s="16"/>
      <c r="TTS252" s="16"/>
      <c r="TTT252" s="16"/>
      <c r="TTU252" s="16"/>
      <c r="TTV252" s="16"/>
      <c r="TTW252" s="16"/>
      <c r="TTX252" s="16"/>
      <c r="TTY252" s="16"/>
      <c r="TTZ252" s="16"/>
      <c r="TUA252" s="16"/>
      <c r="TUB252" s="16"/>
      <c r="TUC252" s="16"/>
      <c r="TUD252" s="16"/>
      <c r="TUE252" s="16"/>
      <c r="TUF252" s="16"/>
      <c r="TUG252" s="16"/>
      <c r="TUH252" s="16"/>
      <c r="TUI252" s="16"/>
      <c r="TUJ252" s="16"/>
      <c r="TUK252" s="16"/>
      <c r="TUL252" s="16"/>
      <c r="TUM252" s="16"/>
      <c r="TUN252" s="16"/>
      <c r="TUO252" s="16"/>
      <c r="TUP252" s="16"/>
      <c r="TUQ252" s="16"/>
      <c r="TUR252" s="16"/>
      <c r="TUS252" s="16"/>
      <c r="TUT252" s="16"/>
      <c r="TUU252" s="16"/>
      <c r="TUV252" s="16"/>
      <c r="TUW252" s="16"/>
      <c r="TUX252" s="16"/>
      <c r="TUY252" s="16"/>
      <c r="TUZ252" s="16"/>
      <c r="TVA252" s="16"/>
      <c r="TVB252" s="16"/>
      <c r="TVC252" s="16"/>
      <c r="TVD252" s="16"/>
      <c r="TVE252" s="16"/>
      <c r="TVF252" s="16"/>
      <c r="TVG252" s="16"/>
      <c r="TVH252" s="16"/>
      <c r="TVI252" s="16"/>
      <c r="TVJ252" s="16"/>
      <c r="TVK252" s="16"/>
      <c r="TVL252" s="16"/>
      <c r="TVM252" s="16"/>
      <c r="TVN252" s="16"/>
      <c r="TVO252" s="16"/>
      <c r="TVP252" s="16"/>
      <c r="TVQ252" s="16"/>
      <c r="TVR252" s="16"/>
      <c r="TVS252" s="16"/>
      <c r="TVT252" s="16"/>
      <c r="TVU252" s="16"/>
      <c r="TVV252" s="16"/>
      <c r="TVW252" s="16"/>
      <c r="TVX252" s="16"/>
      <c r="TVY252" s="16"/>
      <c r="TVZ252" s="16"/>
      <c r="TWA252" s="16"/>
      <c r="TWB252" s="16"/>
      <c r="TWC252" s="16"/>
      <c r="TWD252" s="16"/>
      <c r="TWE252" s="16"/>
      <c r="TWF252" s="16"/>
      <c r="TWG252" s="16"/>
      <c r="TWH252" s="16"/>
      <c r="TWI252" s="16"/>
      <c r="TWJ252" s="16"/>
      <c r="TWK252" s="16"/>
      <c r="TWL252" s="16"/>
      <c r="TWM252" s="16"/>
      <c r="TWN252" s="16"/>
      <c r="TWO252" s="16"/>
      <c r="TWP252" s="16"/>
      <c r="TWQ252" s="16"/>
      <c r="TWR252" s="16"/>
      <c r="TWS252" s="16"/>
      <c r="TWT252" s="16"/>
      <c r="TWU252" s="16"/>
      <c r="TWV252" s="16"/>
      <c r="TWW252" s="16"/>
      <c r="TWX252" s="16"/>
      <c r="TWY252" s="16"/>
      <c r="TWZ252" s="16"/>
      <c r="TXA252" s="16"/>
      <c r="TXB252" s="16"/>
      <c r="TXC252" s="16"/>
      <c r="TXD252" s="16"/>
      <c r="TXE252" s="16"/>
      <c r="TXF252" s="16"/>
      <c r="TXG252" s="16"/>
      <c r="TXH252" s="16"/>
      <c r="TXI252" s="16"/>
      <c r="TXJ252" s="16"/>
      <c r="TXK252" s="16"/>
      <c r="TXL252" s="16"/>
      <c r="TXM252" s="16"/>
      <c r="TXN252" s="16"/>
      <c r="TXO252" s="16"/>
      <c r="TXP252" s="16"/>
      <c r="TXQ252" s="16"/>
      <c r="TXR252" s="16"/>
      <c r="TXS252" s="16"/>
      <c r="TXT252" s="16"/>
      <c r="TXU252" s="16"/>
      <c r="TXV252" s="16"/>
      <c r="TXW252" s="16"/>
      <c r="TXX252" s="16"/>
      <c r="TXY252" s="16"/>
      <c r="TXZ252" s="16"/>
      <c r="TYA252" s="16"/>
      <c r="TYB252" s="16"/>
      <c r="TYC252" s="16"/>
      <c r="TYD252" s="16"/>
      <c r="TYE252" s="16"/>
      <c r="TYF252" s="16"/>
      <c r="TYG252" s="16"/>
      <c r="TYH252" s="16"/>
      <c r="TYI252" s="16"/>
      <c r="TYJ252" s="16"/>
      <c r="TYK252" s="16"/>
      <c r="TYL252" s="16"/>
      <c r="TYM252" s="16"/>
      <c r="TYN252" s="16"/>
      <c r="TYO252" s="16"/>
      <c r="TYP252" s="16"/>
      <c r="TYQ252" s="16"/>
      <c r="TYR252" s="16"/>
      <c r="TYS252" s="16"/>
      <c r="TYT252" s="16"/>
      <c r="TYU252" s="16"/>
      <c r="TYV252" s="16"/>
      <c r="TYW252" s="16"/>
      <c r="TYX252" s="16"/>
      <c r="TYY252" s="16"/>
      <c r="TYZ252" s="16"/>
      <c r="TZA252" s="16"/>
      <c r="TZB252" s="16"/>
      <c r="TZC252" s="16"/>
      <c r="TZD252" s="16"/>
      <c r="TZE252" s="16"/>
      <c r="TZF252" s="16"/>
      <c r="TZG252" s="16"/>
      <c r="TZH252" s="16"/>
      <c r="TZI252" s="16"/>
      <c r="TZJ252" s="16"/>
      <c r="TZK252" s="16"/>
      <c r="TZL252" s="16"/>
      <c r="TZM252" s="16"/>
      <c r="TZN252" s="16"/>
      <c r="TZO252" s="16"/>
      <c r="TZP252" s="16"/>
      <c r="TZQ252" s="16"/>
      <c r="TZR252" s="16"/>
      <c r="TZS252" s="16"/>
      <c r="TZT252" s="16"/>
      <c r="TZU252" s="16"/>
      <c r="TZV252" s="16"/>
      <c r="TZW252" s="16"/>
      <c r="TZX252" s="16"/>
      <c r="TZY252" s="16"/>
      <c r="TZZ252" s="16"/>
      <c r="UAA252" s="16"/>
      <c r="UAB252" s="16"/>
      <c r="UAC252" s="16"/>
      <c r="UAD252" s="16"/>
      <c r="UAE252" s="16"/>
      <c r="UAF252" s="16"/>
      <c r="UAG252" s="16"/>
      <c r="UAH252" s="16"/>
      <c r="UAI252" s="16"/>
      <c r="UAJ252" s="16"/>
      <c r="UAK252" s="16"/>
      <c r="UAL252" s="16"/>
      <c r="UAM252" s="16"/>
      <c r="UAN252" s="16"/>
      <c r="UAO252" s="16"/>
      <c r="UAP252" s="16"/>
      <c r="UAQ252" s="16"/>
      <c r="UAR252" s="16"/>
      <c r="UAS252" s="16"/>
      <c r="UAT252" s="16"/>
      <c r="UAU252" s="16"/>
      <c r="UAV252" s="16"/>
      <c r="UAW252" s="16"/>
      <c r="UAX252" s="16"/>
      <c r="UAY252" s="16"/>
      <c r="UAZ252" s="16"/>
      <c r="UBA252" s="16"/>
      <c r="UBB252" s="16"/>
      <c r="UBC252" s="16"/>
      <c r="UBD252" s="16"/>
      <c r="UBE252" s="16"/>
      <c r="UBF252" s="16"/>
      <c r="UBG252" s="16"/>
      <c r="UBH252" s="16"/>
      <c r="UBI252" s="16"/>
      <c r="UBJ252" s="16"/>
      <c r="UBK252" s="16"/>
      <c r="UBL252" s="16"/>
      <c r="UBM252" s="16"/>
      <c r="UBN252" s="16"/>
      <c r="UBO252" s="16"/>
      <c r="UBP252" s="16"/>
      <c r="UBQ252" s="16"/>
      <c r="UBR252" s="16"/>
      <c r="UBS252" s="16"/>
      <c r="UBT252" s="16"/>
      <c r="UBU252" s="16"/>
      <c r="UBV252" s="16"/>
      <c r="UBW252" s="16"/>
      <c r="UBX252" s="16"/>
      <c r="UBY252" s="16"/>
      <c r="UBZ252" s="16"/>
      <c r="UCA252" s="16"/>
      <c r="UCB252" s="16"/>
      <c r="UCC252" s="16"/>
      <c r="UCD252" s="16"/>
      <c r="UCE252" s="16"/>
      <c r="UCF252" s="16"/>
      <c r="UCG252" s="16"/>
      <c r="UCH252" s="16"/>
      <c r="UCI252" s="16"/>
      <c r="UCJ252" s="16"/>
      <c r="UCK252" s="16"/>
      <c r="UCL252" s="16"/>
      <c r="UCM252" s="16"/>
      <c r="UCN252" s="16"/>
      <c r="UCO252" s="16"/>
      <c r="UCP252" s="16"/>
      <c r="UCQ252" s="16"/>
      <c r="UCR252" s="16"/>
      <c r="UCS252" s="16"/>
      <c r="UCT252" s="16"/>
      <c r="UCU252" s="16"/>
      <c r="UCV252" s="16"/>
      <c r="UCW252" s="16"/>
      <c r="UCX252" s="16"/>
      <c r="UCY252" s="16"/>
      <c r="UCZ252" s="16"/>
      <c r="UDA252" s="16"/>
      <c r="UDB252" s="16"/>
      <c r="UDC252" s="16"/>
      <c r="UDD252" s="16"/>
      <c r="UDE252" s="16"/>
      <c r="UDF252" s="16"/>
      <c r="UDG252" s="16"/>
      <c r="UDH252" s="16"/>
      <c r="UDI252" s="16"/>
      <c r="UDJ252" s="16"/>
      <c r="UDK252" s="16"/>
      <c r="UDL252" s="16"/>
      <c r="UDM252" s="16"/>
      <c r="UDN252" s="16"/>
      <c r="UDO252" s="16"/>
      <c r="UDP252" s="16"/>
      <c r="UDQ252" s="16"/>
      <c r="UDR252" s="16"/>
      <c r="UDS252" s="16"/>
      <c r="UDT252" s="16"/>
      <c r="UDU252" s="16"/>
      <c r="UDV252" s="16"/>
      <c r="UDW252" s="16"/>
      <c r="UDX252" s="16"/>
      <c r="UDY252" s="16"/>
      <c r="UDZ252" s="16"/>
      <c r="UEA252" s="16"/>
      <c r="UEB252" s="16"/>
      <c r="UEC252" s="16"/>
      <c r="UED252" s="16"/>
      <c r="UEE252" s="16"/>
      <c r="UEF252" s="16"/>
      <c r="UEG252" s="16"/>
      <c r="UEH252" s="16"/>
      <c r="UEI252" s="16"/>
      <c r="UEJ252" s="16"/>
      <c r="UEK252" s="16"/>
      <c r="UEL252" s="16"/>
      <c r="UEM252" s="16"/>
      <c r="UEN252" s="16"/>
      <c r="UEO252" s="16"/>
      <c r="UEP252" s="16"/>
      <c r="UEQ252" s="16"/>
      <c r="UER252" s="16"/>
      <c r="UES252" s="16"/>
      <c r="UET252" s="16"/>
      <c r="UEU252" s="16"/>
      <c r="UEV252" s="16"/>
      <c r="UEW252" s="16"/>
      <c r="UEX252" s="16"/>
      <c r="UEY252" s="16"/>
      <c r="UEZ252" s="16"/>
      <c r="UFA252" s="16"/>
      <c r="UFB252" s="16"/>
      <c r="UFC252" s="16"/>
      <c r="UFD252" s="16"/>
      <c r="UFE252" s="16"/>
      <c r="UFF252" s="16"/>
      <c r="UFG252" s="16"/>
      <c r="UFH252" s="16"/>
      <c r="UFI252" s="16"/>
      <c r="UFJ252" s="16"/>
      <c r="UFK252" s="16"/>
      <c r="UFL252" s="16"/>
      <c r="UFM252" s="16"/>
      <c r="UFN252" s="31"/>
      <c r="UFO252" s="18"/>
      <c r="UFP252" s="18"/>
      <c r="UFQ252" s="18"/>
      <c r="UFR252" s="18"/>
      <c r="UFS252" s="18"/>
      <c r="UFT252" s="18"/>
      <c r="UFU252" s="18"/>
      <c r="UFV252" s="18"/>
      <c r="UFW252" s="18"/>
      <c r="UFX252" s="18"/>
      <c r="UFY252" s="18"/>
      <c r="UFZ252" s="18"/>
      <c r="UGA252" s="18"/>
      <c r="UGB252" s="18"/>
      <c r="UGC252" s="18"/>
      <c r="UGD252" s="18"/>
      <c r="UGE252" s="18"/>
      <c r="UGF252" s="18"/>
      <c r="UGG252" s="18"/>
      <c r="UGH252" s="18"/>
      <c r="UGI252" s="18"/>
      <c r="UGJ252" s="18"/>
      <c r="UGK252" s="18"/>
      <c r="UGL252" s="18"/>
      <c r="UGM252" s="18"/>
      <c r="UGN252" s="18"/>
      <c r="UGO252" s="18"/>
      <c r="UGP252" s="18"/>
      <c r="UGQ252" s="18"/>
      <c r="UGR252" s="18"/>
      <c r="UGS252" s="18"/>
      <c r="UGT252" s="18"/>
      <c r="UGU252" s="18"/>
      <c r="UGV252" s="18"/>
      <c r="UGW252" s="18"/>
      <c r="UGX252" s="18"/>
      <c r="UGY252" s="18"/>
      <c r="UGZ252" s="18"/>
      <c r="UHA252" s="18"/>
      <c r="UHB252" s="18"/>
      <c r="UHC252" s="18"/>
      <c r="UHD252" s="18"/>
      <c r="UHE252" s="18"/>
      <c r="UHF252" s="18"/>
      <c r="UHG252" s="18"/>
      <c r="UHH252" s="18"/>
      <c r="UHI252" s="18"/>
      <c r="UHJ252" s="18"/>
      <c r="UHK252" s="18"/>
      <c r="UHL252" s="18"/>
      <c r="UHM252" s="18"/>
      <c r="UHN252" s="18"/>
      <c r="UHO252" s="18"/>
      <c r="UHP252" s="18"/>
      <c r="UHQ252" s="18"/>
      <c r="UHR252" s="18"/>
      <c r="UHS252" s="18"/>
      <c r="UHT252" s="18"/>
      <c r="UHU252" s="18"/>
      <c r="UHV252" s="18"/>
      <c r="UHW252" s="18"/>
      <c r="UHX252" s="18"/>
      <c r="UHY252" s="18"/>
      <c r="UHZ252" s="18"/>
      <c r="UIA252" s="18"/>
      <c r="UIB252" s="18"/>
      <c r="UIC252" s="18"/>
      <c r="UID252" s="18"/>
      <c r="UIE252" s="18"/>
      <c r="UIF252" s="18"/>
      <c r="UIG252" s="18"/>
      <c r="UIH252" s="18"/>
      <c r="UII252" s="18"/>
      <c r="UIJ252" s="18"/>
      <c r="UIK252" s="18"/>
      <c r="UIL252" s="18"/>
      <c r="UIM252" s="18"/>
      <c r="UIN252" s="18"/>
      <c r="UIO252" s="18"/>
      <c r="UIP252" s="18"/>
      <c r="UIQ252" s="18"/>
      <c r="UIR252" s="18"/>
      <c r="UIS252" s="18"/>
      <c r="UIT252" s="18"/>
      <c r="UIU252" s="18"/>
      <c r="UIV252" s="18"/>
      <c r="UIW252" s="18"/>
      <c r="UIX252" s="18"/>
      <c r="UIY252" s="18"/>
      <c r="UIZ252" s="18"/>
      <c r="UJA252" s="18"/>
      <c r="UJB252" s="18"/>
      <c r="UJC252" s="18"/>
      <c r="UJD252" s="18"/>
      <c r="UJE252" s="18"/>
      <c r="UJF252" s="18"/>
      <c r="UJG252" s="18"/>
      <c r="UJH252" s="18"/>
      <c r="UJI252" s="18"/>
      <c r="UJJ252" s="18"/>
      <c r="UJK252" s="18"/>
      <c r="UJL252" s="18"/>
      <c r="UJM252" s="18"/>
      <c r="UJN252" s="18"/>
      <c r="UJO252" s="18"/>
      <c r="UJP252" s="18"/>
      <c r="UJQ252" s="18"/>
      <c r="UJR252" s="18"/>
      <c r="UJS252" s="18"/>
      <c r="UJT252" s="18"/>
      <c r="UJU252" s="18"/>
      <c r="UJV252" s="18"/>
      <c r="UJW252" s="18"/>
      <c r="UJX252" s="18"/>
      <c r="UJY252" s="18"/>
      <c r="UJZ252" s="18"/>
      <c r="UKA252" s="18"/>
      <c r="UKB252" s="18"/>
      <c r="UKC252" s="18"/>
      <c r="UKD252" s="18"/>
      <c r="UKE252" s="18"/>
      <c r="UKF252" s="18"/>
      <c r="UKG252" s="18"/>
      <c r="UKH252" s="18"/>
      <c r="UKI252" s="18"/>
      <c r="UKJ252" s="18"/>
      <c r="UKK252" s="18"/>
      <c r="UKL252" s="18"/>
      <c r="UKM252" s="18"/>
      <c r="UKN252" s="18"/>
      <c r="UKO252" s="18"/>
      <c r="UKP252" s="18"/>
      <c r="UKQ252" s="18"/>
      <c r="UKR252" s="18"/>
      <c r="UKS252" s="18"/>
      <c r="UKT252" s="18"/>
      <c r="UKU252" s="18"/>
      <c r="UKV252" s="18"/>
      <c r="UKW252" s="18"/>
      <c r="UKX252" s="18"/>
      <c r="UKY252" s="18"/>
      <c r="UKZ252" s="18"/>
      <c r="ULA252" s="18"/>
      <c r="ULB252" s="18"/>
      <c r="ULC252" s="18"/>
      <c r="ULD252" s="18"/>
      <c r="ULE252" s="18"/>
      <c r="ULF252" s="18"/>
      <c r="ULG252" s="18"/>
      <c r="ULH252" s="18"/>
      <c r="ULI252" s="18"/>
      <c r="ULJ252" s="18"/>
      <c r="ULK252" s="18"/>
      <c r="ULL252" s="18"/>
      <c r="ULM252" s="18"/>
      <c r="ULN252" s="18"/>
      <c r="ULO252" s="18"/>
      <c r="ULP252" s="18"/>
      <c r="ULQ252" s="18"/>
      <c r="ULR252" s="18"/>
      <c r="ULS252" s="18"/>
      <c r="ULT252" s="18"/>
      <c r="ULU252" s="18"/>
      <c r="ULV252" s="18"/>
      <c r="ULW252" s="18"/>
      <c r="ULX252" s="18"/>
      <c r="ULY252" s="18"/>
      <c r="ULZ252" s="18"/>
      <c r="UMA252" s="18"/>
      <c r="UMB252" s="18"/>
      <c r="UMC252" s="18"/>
      <c r="UMD252" s="18"/>
      <c r="UME252" s="18"/>
      <c r="UMF252" s="18"/>
      <c r="UMG252" s="18"/>
      <c r="UMH252" s="18"/>
      <c r="UMI252" s="18"/>
      <c r="UMJ252" s="18"/>
      <c r="UMK252" s="18"/>
      <c r="UML252" s="18"/>
      <c r="UMM252" s="18"/>
      <c r="UMN252" s="18"/>
      <c r="UMO252" s="18"/>
      <c r="UMP252" s="18"/>
      <c r="UMQ252" s="18"/>
      <c r="UMR252" s="18"/>
      <c r="UMS252" s="18"/>
      <c r="UMT252" s="18"/>
      <c r="UMU252" s="18"/>
      <c r="UMV252" s="18"/>
      <c r="UMW252" s="18"/>
      <c r="UMX252" s="18"/>
      <c r="UMY252" s="18"/>
      <c r="UMZ252" s="18"/>
      <c r="UNA252" s="18"/>
      <c r="UNB252" s="18"/>
      <c r="UNC252" s="18"/>
      <c r="UND252" s="18"/>
      <c r="UNE252" s="18"/>
      <c r="UNF252" s="18"/>
      <c r="UNG252" s="18"/>
      <c r="UNH252" s="18"/>
      <c r="UNI252" s="18"/>
      <c r="UNJ252" s="18"/>
      <c r="UNK252" s="18"/>
      <c r="UNL252" s="18"/>
      <c r="UNM252" s="18"/>
      <c r="UNN252" s="18"/>
      <c r="UNO252" s="18"/>
      <c r="UNP252" s="18"/>
      <c r="UNQ252" s="18"/>
      <c r="UNR252" s="18"/>
      <c r="UNS252" s="18"/>
      <c r="UNT252" s="18"/>
      <c r="UNU252" s="18"/>
      <c r="UNV252" s="18"/>
      <c r="UNW252" s="18"/>
      <c r="UNX252" s="18"/>
      <c r="UNY252" s="18"/>
      <c r="UNZ252" s="18"/>
      <c r="UOA252" s="18"/>
      <c r="UOB252" s="18"/>
      <c r="UOC252" s="18"/>
      <c r="UOD252" s="18"/>
      <c r="UOE252" s="18"/>
      <c r="UOF252" s="18"/>
      <c r="UOG252" s="18"/>
      <c r="UOH252" s="18"/>
      <c r="UOI252" s="18"/>
      <c r="UOJ252" s="18"/>
      <c r="UOK252" s="18"/>
      <c r="UOL252" s="18"/>
      <c r="UOM252" s="18"/>
      <c r="UON252" s="18"/>
      <c r="UOO252" s="18"/>
      <c r="UOP252" s="18"/>
      <c r="UOQ252" s="18"/>
      <c r="UOR252" s="18"/>
      <c r="UOS252" s="18"/>
      <c r="UOT252" s="18"/>
      <c r="UOU252" s="18"/>
      <c r="UOV252" s="18"/>
      <c r="UOW252" s="18"/>
      <c r="UOX252" s="18"/>
      <c r="UOY252" s="18"/>
      <c r="UOZ252" s="18"/>
      <c r="UPA252" s="18"/>
      <c r="UPB252" s="18"/>
      <c r="UPC252" s="18"/>
      <c r="UPD252" s="18"/>
      <c r="UPE252" s="18"/>
      <c r="UPF252" s="18"/>
      <c r="UPG252" s="18"/>
      <c r="UPH252" s="18"/>
      <c r="UPI252" s="18"/>
      <c r="UPJ252" s="18"/>
      <c r="UPK252" s="18"/>
      <c r="UPL252" s="18"/>
      <c r="UPM252" s="18"/>
      <c r="UPN252" s="18"/>
      <c r="UPO252" s="18"/>
      <c r="UPP252" s="18"/>
      <c r="UPQ252" s="18"/>
      <c r="UPR252" s="18"/>
      <c r="UPS252" s="18"/>
      <c r="UPT252" s="18"/>
      <c r="UPU252" s="18"/>
      <c r="UPV252" s="18"/>
      <c r="UPW252" s="18"/>
      <c r="UPX252" s="18"/>
      <c r="UPY252" s="18"/>
      <c r="UPZ252" s="18"/>
      <c r="UQA252" s="18"/>
      <c r="UQB252" s="18"/>
      <c r="UQC252" s="18"/>
      <c r="UQD252" s="18"/>
      <c r="UQE252" s="18"/>
      <c r="UQF252" s="18"/>
      <c r="UQG252" s="18"/>
      <c r="UQH252" s="18"/>
      <c r="UQI252" s="18"/>
      <c r="UQJ252" s="18"/>
      <c r="UQK252" s="18"/>
      <c r="UQL252" s="18"/>
      <c r="UQM252" s="18"/>
      <c r="UQN252" s="18"/>
      <c r="UQO252" s="18"/>
      <c r="UQP252" s="18"/>
      <c r="UQQ252" s="18"/>
      <c r="UQR252" s="18"/>
      <c r="UQS252" s="18"/>
      <c r="UQT252" s="18"/>
      <c r="UQU252" s="18"/>
      <c r="UQV252" s="18"/>
      <c r="UQW252" s="18"/>
      <c r="UQX252" s="18"/>
      <c r="UQY252" s="18"/>
      <c r="UQZ252" s="18"/>
      <c r="URA252" s="18"/>
      <c r="URB252" s="18"/>
      <c r="URC252" s="18"/>
      <c r="URD252" s="18"/>
      <c r="URE252" s="18"/>
      <c r="URF252" s="18"/>
      <c r="URG252" s="18"/>
      <c r="URH252" s="18"/>
      <c r="URI252" s="18"/>
      <c r="URJ252" s="18"/>
      <c r="URK252" s="18"/>
      <c r="URL252" s="18"/>
      <c r="URM252" s="18"/>
      <c r="URN252" s="18"/>
      <c r="URO252" s="18"/>
      <c r="URP252" s="18"/>
      <c r="URQ252" s="18"/>
      <c r="URR252" s="18"/>
      <c r="URS252" s="18"/>
      <c r="URT252" s="18"/>
      <c r="URU252" s="18"/>
      <c r="URV252" s="18"/>
      <c r="URW252" s="18"/>
      <c r="URX252" s="18"/>
      <c r="URY252" s="18"/>
      <c r="URZ252" s="18"/>
      <c r="USA252" s="18"/>
      <c r="USB252" s="18"/>
      <c r="USC252" s="18"/>
      <c r="USD252" s="18"/>
      <c r="USE252" s="18"/>
      <c r="USF252" s="18"/>
      <c r="USG252" s="18"/>
      <c r="USH252" s="18"/>
      <c r="USI252" s="18"/>
      <c r="USJ252" s="18"/>
      <c r="USK252" s="18"/>
      <c r="USL252" s="18"/>
      <c r="USM252" s="18"/>
      <c r="USN252" s="18"/>
      <c r="USO252" s="18"/>
      <c r="USP252" s="18"/>
      <c r="USQ252" s="18"/>
      <c r="USR252" s="18"/>
      <c r="USS252" s="18"/>
      <c r="UST252" s="18"/>
      <c r="USU252" s="18"/>
      <c r="USV252" s="18"/>
      <c r="USW252" s="18"/>
      <c r="USX252" s="18"/>
      <c r="USY252" s="18"/>
      <c r="USZ252" s="18"/>
      <c r="UTA252" s="18"/>
      <c r="UTB252" s="18"/>
      <c r="UTC252" s="18"/>
      <c r="UTD252" s="18"/>
      <c r="UTE252" s="18"/>
      <c r="UTF252" s="18"/>
      <c r="UTG252" s="18"/>
      <c r="UTH252" s="18"/>
      <c r="UTI252" s="18"/>
      <c r="UTJ252" s="18"/>
      <c r="UTK252" s="18"/>
      <c r="UTL252" s="18"/>
      <c r="UTM252" s="18"/>
      <c r="UTN252" s="18"/>
      <c r="UTO252" s="18"/>
      <c r="UTP252" s="18"/>
      <c r="UTQ252" s="18"/>
      <c r="UTR252" s="18"/>
      <c r="UTS252" s="18"/>
      <c r="UTT252" s="18"/>
      <c r="UTU252" s="18"/>
      <c r="UTV252" s="18"/>
      <c r="UTW252" s="18"/>
      <c r="UTX252" s="18"/>
      <c r="UTY252" s="18"/>
      <c r="UTZ252" s="18"/>
      <c r="UUA252" s="18"/>
      <c r="UUB252" s="18"/>
      <c r="UUC252" s="18"/>
      <c r="UUD252" s="18"/>
      <c r="UUE252" s="18"/>
      <c r="UUF252" s="18"/>
      <c r="UUG252" s="18"/>
      <c r="UUH252" s="18"/>
      <c r="UUI252" s="18"/>
      <c r="UUJ252" s="18"/>
      <c r="UUK252" s="18"/>
      <c r="UUL252" s="18"/>
      <c r="UUM252" s="18"/>
      <c r="UUN252" s="18"/>
      <c r="UUO252" s="18"/>
      <c r="UUP252" s="18"/>
      <c r="UUQ252" s="18"/>
      <c r="UUR252" s="18"/>
      <c r="UUS252" s="18"/>
      <c r="UUT252" s="18"/>
      <c r="UUU252" s="18"/>
      <c r="UUV252" s="18"/>
      <c r="UUW252" s="18"/>
      <c r="UUX252" s="18"/>
      <c r="UUY252" s="18"/>
      <c r="UUZ252" s="18"/>
      <c r="UVA252" s="18"/>
      <c r="UVB252" s="18"/>
      <c r="UVC252" s="18"/>
      <c r="UVD252" s="18"/>
      <c r="UVE252" s="18"/>
      <c r="UVF252" s="18"/>
      <c r="UVG252" s="18"/>
      <c r="UVH252" s="18"/>
      <c r="UVI252" s="18"/>
      <c r="UVJ252" s="18"/>
      <c r="UVK252" s="18"/>
      <c r="UVL252" s="18"/>
      <c r="UVM252" s="18"/>
      <c r="UVN252" s="18"/>
      <c r="UVO252" s="18"/>
      <c r="UVP252" s="18"/>
      <c r="UVQ252" s="18"/>
      <c r="UVR252" s="18"/>
      <c r="UVS252" s="18"/>
      <c r="UVT252" s="18"/>
      <c r="UVU252" s="18"/>
      <c r="UVV252" s="18"/>
      <c r="UVW252" s="18"/>
      <c r="UVX252" s="18"/>
      <c r="UVY252" s="18"/>
      <c r="UVZ252" s="18"/>
      <c r="UWA252" s="18"/>
      <c r="UWB252" s="18"/>
      <c r="UWC252" s="18"/>
      <c r="UWD252" s="18"/>
      <c r="UWE252" s="18"/>
      <c r="UWF252" s="18"/>
      <c r="UWG252" s="18"/>
      <c r="UWH252" s="18"/>
      <c r="UWI252" s="18"/>
      <c r="UWJ252" s="18"/>
      <c r="UWK252" s="18"/>
      <c r="UWL252" s="18"/>
      <c r="UWM252" s="18"/>
      <c r="UWN252" s="18"/>
      <c r="UWO252" s="18"/>
      <c r="UWP252" s="18"/>
      <c r="UWQ252" s="18"/>
      <c r="UWR252" s="18"/>
      <c r="UWS252" s="18"/>
      <c r="UWT252" s="18"/>
      <c r="UWU252" s="18"/>
      <c r="UWV252" s="18"/>
      <c r="UWW252" s="18"/>
      <c r="UWX252" s="18"/>
      <c r="UWY252" s="18"/>
      <c r="UWZ252" s="18"/>
      <c r="UXA252" s="18"/>
      <c r="UXB252" s="18"/>
      <c r="UXC252" s="18"/>
      <c r="UXD252" s="18"/>
      <c r="UXE252" s="18"/>
      <c r="UXF252" s="18"/>
      <c r="UXG252" s="18"/>
      <c r="UXH252" s="18"/>
      <c r="UXI252" s="18"/>
      <c r="UXJ252" s="18"/>
      <c r="UXK252" s="18"/>
      <c r="UXL252" s="18"/>
      <c r="UXM252" s="18"/>
      <c r="UXN252" s="18"/>
      <c r="UXO252" s="18"/>
      <c r="UXP252" s="18"/>
      <c r="UXQ252" s="18"/>
      <c r="UXR252" s="18"/>
      <c r="UXS252" s="18"/>
      <c r="UXT252" s="18"/>
      <c r="UXU252" s="18"/>
      <c r="UXV252" s="18"/>
      <c r="UXW252" s="18"/>
      <c r="UXX252" s="18"/>
      <c r="UXY252" s="18"/>
      <c r="UXZ252" s="18"/>
      <c r="UYA252" s="18"/>
      <c r="UYB252" s="18"/>
      <c r="UYC252" s="18"/>
      <c r="UYD252" s="18"/>
      <c r="UYE252" s="18"/>
      <c r="UYF252" s="18"/>
      <c r="UYG252" s="18"/>
      <c r="UYH252" s="18"/>
      <c r="UYI252" s="18"/>
      <c r="UYJ252" s="18"/>
      <c r="UYK252" s="18"/>
      <c r="UYL252" s="18"/>
      <c r="UYM252" s="18"/>
      <c r="UYN252" s="18"/>
      <c r="UYO252" s="18"/>
      <c r="UYP252" s="18"/>
      <c r="UYQ252" s="18"/>
      <c r="UYR252" s="18"/>
      <c r="UYS252" s="18"/>
      <c r="UYT252" s="18"/>
      <c r="UYU252" s="18"/>
      <c r="UYV252" s="18"/>
      <c r="UYW252" s="18"/>
      <c r="UYX252" s="18"/>
      <c r="UYY252" s="18"/>
      <c r="UYZ252" s="18"/>
      <c r="UZA252" s="18"/>
      <c r="UZB252" s="18"/>
      <c r="UZC252" s="18"/>
      <c r="UZD252" s="18"/>
      <c r="UZE252" s="18"/>
      <c r="UZF252" s="18"/>
      <c r="UZG252" s="18"/>
      <c r="UZH252" s="18"/>
      <c r="UZI252" s="18"/>
      <c r="UZJ252" s="18"/>
      <c r="UZK252" s="18"/>
      <c r="UZL252" s="18"/>
      <c r="UZM252" s="18"/>
      <c r="UZN252" s="18"/>
      <c r="UZO252" s="18"/>
      <c r="UZP252" s="18"/>
      <c r="UZQ252" s="18"/>
      <c r="UZR252" s="18"/>
      <c r="UZS252" s="18"/>
      <c r="UZT252" s="18"/>
      <c r="UZU252" s="18"/>
      <c r="UZV252" s="18"/>
      <c r="UZW252" s="18"/>
      <c r="UZX252" s="18"/>
      <c r="UZY252" s="18"/>
      <c r="UZZ252" s="18"/>
      <c r="VAA252" s="18"/>
      <c r="VAB252" s="18"/>
      <c r="VAC252" s="18"/>
      <c r="VAD252" s="18"/>
      <c r="VAE252" s="18"/>
      <c r="VAF252" s="18"/>
      <c r="VAG252" s="18"/>
      <c r="VAH252" s="18"/>
      <c r="VAI252" s="18"/>
      <c r="VAJ252" s="18"/>
      <c r="VAK252" s="18"/>
      <c r="VAL252" s="18"/>
      <c r="VAM252" s="18"/>
      <c r="VAN252" s="18"/>
      <c r="VAO252" s="18"/>
      <c r="VAP252" s="18"/>
      <c r="VAQ252" s="18"/>
      <c r="VAR252" s="18"/>
      <c r="VAS252" s="18"/>
      <c r="VAT252" s="18"/>
      <c r="VAU252" s="18"/>
      <c r="VAV252" s="18"/>
      <c r="VAW252" s="18"/>
      <c r="VAX252" s="18"/>
      <c r="VAY252" s="18"/>
      <c r="VAZ252" s="18"/>
      <c r="VBA252" s="18"/>
      <c r="VBB252" s="18"/>
      <c r="VBC252" s="18"/>
      <c r="VBD252" s="18"/>
      <c r="VBE252" s="18"/>
      <c r="VBF252" s="18"/>
      <c r="VBG252" s="18"/>
      <c r="VBH252" s="18"/>
      <c r="VBI252" s="18"/>
      <c r="VBJ252" s="18"/>
      <c r="VBK252" s="18"/>
      <c r="VBL252" s="18"/>
      <c r="VBM252" s="18"/>
      <c r="VBN252" s="18"/>
      <c r="VBO252" s="18"/>
      <c r="VBP252" s="18"/>
      <c r="VBQ252" s="18"/>
      <c r="VBR252" s="18"/>
      <c r="VBS252" s="18"/>
      <c r="VBT252" s="18"/>
      <c r="VBU252" s="18"/>
      <c r="VBV252" s="18"/>
      <c r="VBW252" s="18"/>
      <c r="VBX252" s="18"/>
      <c r="VBY252" s="18"/>
      <c r="VBZ252" s="18"/>
      <c r="VCA252" s="18"/>
      <c r="VCB252" s="18"/>
      <c r="VCC252" s="18"/>
      <c r="VCD252" s="18"/>
      <c r="VCE252" s="18"/>
      <c r="VCF252" s="18"/>
      <c r="VCG252" s="18"/>
      <c r="VCH252" s="18"/>
      <c r="VCI252" s="18"/>
      <c r="VCJ252" s="18"/>
      <c r="VCK252" s="18"/>
      <c r="VCL252" s="18"/>
      <c r="VCM252" s="18"/>
      <c r="VCN252" s="18"/>
      <c r="VCO252" s="18"/>
      <c r="VCP252" s="18"/>
      <c r="VCQ252" s="18"/>
      <c r="VCR252" s="18"/>
      <c r="VCS252" s="18"/>
      <c r="VCT252" s="18"/>
      <c r="VCU252" s="18"/>
      <c r="VCV252" s="18"/>
      <c r="VCW252" s="18"/>
      <c r="VCX252" s="18"/>
      <c r="VCY252" s="18"/>
      <c r="VCZ252" s="18"/>
      <c r="VDA252" s="18"/>
      <c r="VDB252" s="18"/>
      <c r="VDC252" s="18"/>
      <c r="VDD252" s="18"/>
      <c r="VDE252" s="18"/>
      <c r="VDF252" s="18"/>
      <c r="VDG252" s="18"/>
      <c r="VDH252" s="18"/>
      <c r="VDI252" s="18"/>
      <c r="VDJ252" s="18"/>
      <c r="VDK252" s="18"/>
      <c r="VDL252" s="18"/>
      <c r="VDM252" s="18"/>
      <c r="VDN252" s="18"/>
      <c r="VDO252" s="18"/>
      <c r="VDP252" s="18"/>
      <c r="VDQ252" s="18"/>
      <c r="VDR252" s="18"/>
      <c r="VDS252" s="18"/>
      <c r="VDT252" s="18"/>
      <c r="VDU252" s="18"/>
      <c r="VDV252" s="18"/>
      <c r="VDW252" s="18"/>
      <c r="VDX252" s="18"/>
      <c r="VDY252" s="18"/>
      <c r="VDZ252" s="18"/>
      <c r="VEA252" s="18"/>
      <c r="VEB252" s="18"/>
      <c r="VEC252" s="18"/>
      <c r="VED252" s="18"/>
      <c r="VEE252" s="18"/>
      <c r="VEF252" s="18"/>
      <c r="VEG252" s="18"/>
      <c r="VEH252" s="18"/>
      <c r="VEI252" s="18"/>
      <c r="VEJ252" s="18"/>
      <c r="VEK252" s="18"/>
      <c r="VEL252" s="18"/>
      <c r="VEM252" s="18"/>
      <c r="VEN252" s="18"/>
      <c r="VEO252" s="18"/>
      <c r="VEP252" s="18"/>
      <c r="VEQ252" s="18"/>
      <c r="VER252" s="18"/>
      <c r="VES252" s="18"/>
      <c r="VET252" s="18"/>
      <c r="VEU252" s="18"/>
      <c r="VEV252" s="18"/>
      <c r="VEW252" s="18"/>
      <c r="VEX252" s="18"/>
      <c r="VEY252" s="18"/>
      <c r="VEZ252" s="18"/>
      <c r="VFA252" s="18"/>
      <c r="VFB252" s="18"/>
      <c r="VFC252" s="18"/>
      <c r="VFD252" s="18"/>
      <c r="VFE252" s="18"/>
      <c r="VFF252" s="18"/>
      <c r="VFG252" s="18"/>
      <c r="VFH252" s="18"/>
      <c r="VFI252" s="18"/>
      <c r="VFJ252" s="18"/>
      <c r="VFK252" s="18"/>
      <c r="VFL252" s="18"/>
      <c r="VFM252" s="18"/>
      <c r="VFN252" s="18"/>
      <c r="VFO252" s="18"/>
      <c r="VFP252" s="18"/>
      <c r="VFQ252" s="18"/>
      <c r="VFR252" s="18"/>
      <c r="VFS252" s="18"/>
      <c r="VFT252" s="18"/>
      <c r="VFU252" s="18"/>
      <c r="VFV252" s="18"/>
      <c r="VFW252" s="18"/>
      <c r="VFX252" s="18"/>
      <c r="VFY252" s="18"/>
      <c r="VFZ252" s="18"/>
      <c r="VGA252" s="18"/>
      <c r="VGB252" s="18"/>
      <c r="VGC252" s="18"/>
      <c r="VGD252" s="18"/>
      <c r="VGE252" s="18"/>
      <c r="VGF252" s="18"/>
      <c r="VGG252" s="18"/>
      <c r="VGH252" s="18"/>
      <c r="VGI252" s="18"/>
      <c r="VGJ252" s="18"/>
      <c r="VGK252" s="18"/>
      <c r="VGL252" s="18"/>
      <c r="VGM252" s="18"/>
      <c r="VGN252" s="18"/>
      <c r="VGO252" s="18"/>
      <c r="VGP252" s="18"/>
      <c r="VGQ252" s="18"/>
      <c r="VGR252" s="18"/>
      <c r="VGS252" s="18"/>
      <c r="VGT252" s="18"/>
      <c r="VGU252" s="18"/>
      <c r="VGV252" s="18"/>
      <c r="VGW252" s="18"/>
      <c r="VGX252" s="18"/>
      <c r="VGY252" s="18"/>
      <c r="VGZ252" s="18"/>
      <c r="VHA252" s="18"/>
      <c r="VHB252" s="18"/>
      <c r="VHC252" s="18"/>
      <c r="VHD252" s="18"/>
      <c r="VHE252" s="18"/>
      <c r="VHF252" s="18"/>
      <c r="VHG252" s="18"/>
      <c r="VHH252" s="18"/>
      <c r="VHI252" s="18"/>
      <c r="VHJ252" s="18"/>
      <c r="VHK252" s="18"/>
      <c r="VHL252" s="18"/>
      <c r="VHM252" s="18"/>
      <c r="VHN252" s="18"/>
      <c r="VHO252" s="18"/>
      <c r="VHP252" s="18"/>
      <c r="VHQ252" s="18"/>
      <c r="VHR252" s="18"/>
      <c r="VHS252" s="18"/>
      <c r="VHT252" s="18"/>
      <c r="VHU252" s="18"/>
      <c r="VHV252" s="18"/>
      <c r="VHW252" s="18"/>
      <c r="VHX252" s="18"/>
      <c r="VHY252" s="18"/>
      <c r="VHZ252" s="18"/>
      <c r="VIA252" s="18"/>
      <c r="VIB252" s="18"/>
      <c r="VIC252" s="18"/>
      <c r="VID252" s="18"/>
      <c r="VIE252" s="18"/>
      <c r="VIF252" s="18"/>
      <c r="VIG252" s="18"/>
      <c r="VIH252" s="18"/>
      <c r="VII252" s="18"/>
      <c r="VIJ252" s="18"/>
      <c r="VIK252" s="18"/>
      <c r="VIL252" s="18"/>
      <c r="VIM252" s="18"/>
      <c r="VIN252" s="18"/>
      <c r="VIO252" s="18"/>
      <c r="VIP252" s="18"/>
      <c r="VIQ252" s="18"/>
      <c r="VIR252" s="18"/>
      <c r="VIS252" s="18"/>
      <c r="VIT252" s="18"/>
      <c r="VIU252" s="18"/>
      <c r="VIV252" s="18"/>
      <c r="VIW252" s="18"/>
      <c r="VIX252" s="18"/>
      <c r="VIY252" s="18"/>
      <c r="VIZ252" s="18"/>
      <c r="VJA252" s="18"/>
      <c r="VJB252" s="18"/>
      <c r="VJC252" s="18"/>
      <c r="VJD252" s="18"/>
      <c r="VJE252" s="18"/>
      <c r="VJF252" s="18"/>
      <c r="VJG252" s="18"/>
      <c r="VJH252" s="18"/>
      <c r="VJI252" s="18"/>
      <c r="VJJ252" s="18"/>
      <c r="VJK252" s="18"/>
      <c r="VJL252" s="18"/>
      <c r="VJM252" s="18"/>
      <c r="VJN252" s="18"/>
      <c r="VJO252" s="18"/>
      <c r="VJP252" s="18"/>
      <c r="VJQ252" s="18"/>
      <c r="VJR252" s="18"/>
      <c r="VJS252" s="18"/>
      <c r="VJT252" s="18"/>
      <c r="VJU252" s="18"/>
      <c r="VJV252" s="18"/>
      <c r="VJW252" s="18"/>
      <c r="VJX252" s="18"/>
      <c r="VJY252" s="18"/>
      <c r="VJZ252" s="18"/>
      <c r="VKA252" s="18"/>
      <c r="VKB252" s="18"/>
      <c r="VKC252" s="18"/>
      <c r="VKD252" s="18"/>
      <c r="VKE252" s="18"/>
      <c r="VKF252" s="18"/>
      <c r="VKG252" s="18"/>
      <c r="VKH252" s="18"/>
      <c r="VKI252" s="18"/>
      <c r="VKJ252" s="18"/>
      <c r="VKK252" s="18"/>
      <c r="VKL252" s="18"/>
      <c r="VKM252" s="18"/>
      <c r="VKN252" s="18"/>
      <c r="VKO252" s="18"/>
      <c r="VKP252" s="18"/>
      <c r="VKQ252" s="18"/>
      <c r="VKR252" s="18"/>
      <c r="VKS252" s="18"/>
      <c r="VKT252" s="18"/>
      <c r="VKU252" s="18"/>
      <c r="VKV252" s="18"/>
      <c r="VKW252" s="18"/>
      <c r="VKX252" s="18"/>
      <c r="VKY252" s="18"/>
      <c r="VKZ252" s="18"/>
      <c r="VLA252" s="18"/>
      <c r="VLB252" s="18"/>
      <c r="VLC252" s="18"/>
      <c r="VLD252" s="18"/>
      <c r="VLE252" s="18"/>
      <c r="VLF252" s="18"/>
      <c r="VLG252" s="18"/>
      <c r="VLH252" s="18"/>
      <c r="VLI252" s="18"/>
      <c r="VLJ252" s="18"/>
      <c r="VLK252" s="18"/>
      <c r="VLL252" s="18"/>
      <c r="VLM252" s="18"/>
      <c r="VLN252" s="18"/>
      <c r="VLO252" s="18"/>
      <c r="VLP252" s="18"/>
      <c r="VLQ252" s="18"/>
      <c r="VLR252" s="18"/>
      <c r="VLS252" s="18"/>
      <c r="VLT252" s="18"/>
      <c r="VLU252" s="18"/>
      <c r="VLV252" s="18"/>
      <c r="VLW252" s="18"/>
      <c r="VLX252" s="18"/>
      <c r="VLY252" s="18"/>
      <c r="VLZ252" s="18"/>
      <c r="VMA252" s="18"/>
      <c r="VMB252" s="18"/>
      <c r="VMC252" s="18"/>
      <c r="VMD252" s="18"/>
      <c r="VME252" s="18"/>
      <c r="VMF252" s="18"/>
      <c r="VMG252" s="18"/>
      <c r="VMH252" s="18"/>
      <c r="VMI252" s="18"/>
      <c r="VMJ252" s="18"/>
      <c r="VMK252" s="18"/>
      <c r="VML252" s="18"/>
      <c r="VMM252" s="18"/>
      <c r="VMN252" s="18"/>
      <c r="VMO252" s="18"/>
      <c r="VMP252" s="18"/>
      <c r="VMQ252" s="18"/>
      <c r="VMR252" s="18"/>
      <c r="VMS252" s="18"/>
      <c r="VMT252" s="18"/>
      <c r="VMU252" s="18"/>
      <c r="VMV252" s="18"/>
      <c r="VMW252" s="18"/>
      <c r="VMX252" s="18"/>
      <c r="VMY252" s="18"/>
      <c r="VMZ252" s="18"/>
      <c r="VNA252" s="18"/>
      <c r="VNB252" s="18"/>
      <c r="VNC252" s="18"/>
      <c r="VND252" s="18"/>
      <c r="VNE252" s="18"/>
      <c r="VNF252" s="18"/>
      <c r="VNG252" s="18"/>
      <c r="VNH252" s="18"/>
      <c r="VNI252" s="18"/>
      <c r="VNJ252" s="18"/>
      <c r="VNK252" s="18"/>
      <c r="VNL252" s="18"/>
      <c r="VNM252" s="18"/>
      <c r="VNN252" s="18"/>
      <c r="VNO252" s="18"/>
      <c r="VNP252" s="18"/>
      <c r="VNQ252" s="18"/>
      <c r="VNR252" s="18"/>
      <c r="VNS252" s="18"/>
      <c r="VNT252" s="18"/>
      <c r="VNU252" s="18"/>
      <c r="VNV252" s="18"/>
      <c r="VNW252" s="18"/>
      <c r="VNX252" s="18"/>
      <c r="VNY252" s="18"/>
      <c r="VNZ252" s="18"/>
      <c r="VOA252" s="18"/>
      <c r="VOB252" s="18"/>
      <c r="VOC252" s="18"/>
      <c r="VOD252" s="18"/>
      <c r="VOE252" s="18"/>
      <c r="VOF252" s="18"/>
      <c r="VOG252" s="18"/>
      <c r="VOH252" s="18"/>
      <c r="VOI252" s="18"/>
      <c r="VOJ252" s="18"/>
      <c r="VOK252" s="18"/>
      <c r="VOL252" s="18"/>
      <c r="VOM252" s="18"/>
      <c r="VON252" s="18"/>
      <c r="VOO252" s="18"/>
      <c r="VOP252" s="18"/>
      <c r="VOQ252" s="18"/>
      <c r="VOR252" s="18"/>
      <c r="VOS252" s="18"/>
      <c r="VOT252" s="18"/>
      <c r="VOU252" s="18"/>
      <c r="VOV252" s="18"/>
      <c r="VOW252" s="18"/>
      <c r="VOX252" s="18"/>
      <c r="VOY252" s="18"/>
      <c r="VOZ252" s="18"/>
      <c r="VPA252" s="18"/>
      <c r="VPB252" s="18"/>
      <c r="VPC252" s="18"/>
      <c r="VPD252" s="18"/>
      <c r="VPE252" s="18"/>
      <c r="VPF252" s="18"/>
      <c r="VPG252" s="18"/>
      <c r="VPH252" s="18"/>
      <c r="VPI252" s="18"/>
      <c r="VPJ252" s="18"/>
      <c r="VPK252" s="18"/>
      <c r="VPL252" s="18"/>
      <c r="VPM252" s="18"/>
      <c r="VPN252" s="18"/>
      <c r="VPO252" s="18"/>
      <c r="VPP252" s="18"/>
      <c r="VPQ252" s="18"/>
      <c r="VPR252" s="18"/>
      <c r="VPS252" s="18"/>
      <c r="VPT252" s="18"/>
      <c r="VPU252" s="18"/>
      <c r="VPV252" s="18"/>
      <c r="VPW252" s="18"/>
      <c r="VPX252" s="18"/>
      <c r="VPY252" s="18"/>
      <c r="VPZ252" s="18"/>
      <c r="VQA252" s="18"/>
      <c r="VQB252" s="18"/>
      <c r="VQC252" s="18"/>
      <c r="VQD252" s="18"/>
      <c r="VQE252" s="18"/>
      <c r="VQF252" s="18"/>
      <c r="VQG252" s="18"/>
      <c r="VQH252" s="18"/>
      <c r="VQI252" s="18"/>
      <c r="VQJ252" s="18"/>
      <c r="VQK252" s="18"/>
      <c r="VQL252" s="18"/>
      <c r="VQM252" s="18"/>
      <c r="VQN252" s="18"/>
      <c r="VQO252" s="18"/>
      <c r="VQP252" s="18"/>
      <c r="VQQ252" s="18"/>
      <c r="VQR252" s="18"/>
      <c r="VQS252" s="18"/>
      <c r="VQT252" s="18"/>
      <c r="VQU252" s="18"/>
      <c r="VQV252" s="18"/>
      <c r="VQW252" s="18"/>
      <c r="VQX252" s="18"/>
      <c r="VQY252" s="18"/>
      <c r="VQZ252" s="18"/>
      <c r="VRA252" s="18"/>
      <c r="VRB252" s="18"/>
      <c r="VRC252" s="18"/>
      <c r="VRD252" s="18"/>
      <c r="VRE252" s="18"/>
      <c r="VRF252" s="18"/>
      <c r="VRG252" s="18"/>
      <c r="VRH252" s="18"/>
      <c r="VRI252" s="18"/>
      <c r="VRJ252" s="18"/>
      <c r="VRK252" s="18"/>
      <c r="VRL252" s="18"/>
      <c r="VRM252" s="18"/>
      <c r="VRN252" s="18"/>
      <c r="VRO252" s="18"/>
      <c r="VRP252" s="18"/>
      <c r="VRQ252" s="18"/>
      <c r="VRR252" s="18"/>
      <c r="VRS252" s="18"/>
      <c r="VRT252" s="18"/>
      <c r="VRU252" s="18"/>
      <c r="VRV252" s="18"/>
      <c r="VRW252" s="18"/>
      <c r="VRX252" s="18"/>
      <c r="VRY252" s="18"/>
      <c r="VRZ252" s="18"/>
      <c r="VSA252" s="18"/>
      <c r="VSB252" s="18"/>
      <c r="VSC252" s="18"/>
      <c r="VSD252" s="18"/>
      <c r="VSE252" s="18"/>
      <c r="VSF252" s="18"/>
      <c r="VSG252" s="18"/>
      <c r="VSH252" s="18"/>
      <c r="VSI252" s="18"/>
      <c r="VSJ252" s="18"/>
      <c r="VSK252" s="18"/>
      <c r="VSL252" s="18"/>
      <c r="VSM252" s="18"/>
      <c r="VSN252" s="18"/>
      <c r="VSO252" s="18"/>
      <c r="VSP252" s="18"/>
      <c r="VSQ252" s="18"/>
      <c r="VSR252" s="18"/>
      <c r="VSS252" s="18"/>
      <c r="VST252" s="18"/>
      <c r="VSU252" s="18"/>
      <c r="VSV252" s="18"/>
      <c r="VSW252" s="18"/>
      <c r="VSX252" s="18"/>
      <c r="VSY252" s="18"/>
      <c r="VSZ252" s="18"/>
      <c r="VTA252" s="18"/>
      <c r="VTB252" s="18"/>
      <c r="VTC252" s="18"/>
      <c r="VTD252" s="18"/>
      <c r="VTE252" s="18"/>
      <c r="VTF252" s="18"/>
      <c r="VTG252" s="18"/>
      <c r="VTH252" s="18"/>
      <c r="VTI252" s="18"/>
      <c r="VTJ252" s="18"/>
      <c r="VTK252" s="18"/>
      <c r="VTL252" s="18"/>
      <c r="VTM252" s="18"/>
      <c r="VTN252" s="18"/>
      <c r="VTO252" s="18"/>
      <c r="VTP252" s="18"/>
      <c r="VTQ252" s="18"/>
      <c r="VTR252" s="18"/>
      <c r="VTS252" s="18"/>
      <c r="VTT252" s="18"/>
      <c r="VTU252" s="18"/>
      <c r="VTV252" s="18"/>
      <c r="VTW252" s="18"/>
      <c r="VTX252" s="18"/>
      <c r="VTY252" s="18"/>
      <c r="VTZ252" s="18"/>
      <c r="VUA252" s="18"/>
      <c r="VUB252" s="18"/>
      <c r="VUC252" s="18"/>
      <c r="VUD252" s="18"/>
      <c r="VUE252" s="18"/>
      <c r="VUF252" s="18"/>
      <c r="VUG252" s="18"/>
      <c r="VUH252" s="18"/>
      <c r="VUI252" s="18"/>
      <c r="VUJ252" s="18"/>
      <c r="VUK252" s="18"/>
      <c r="VUL252" s="18"/>
      <c r="VUM252" s="18"/>
      <c r="VUN252" s="18"/>
      <c r="VUO252" s="18"/>
      <c r="VUP252" s="18"/>
      <c r="VUQ252" s="18"/>
      <c r="VUR252" s="18"/>
      <c r="VUS252" s="18"/>
      <c r="VUT252" s="18"/>
      <c r="VUU252" s="18"/>
      <c r="VUV252" s="18"/>
      <c r="VUW252" s="18"/>
      <c r="VUX252" s="18"/>
      <c r="VUY252" s="18"/>
      <c r="VUZ252" s="18"/>
      <c r="VVA252" s="18"/>
      <c r="VVB252" s="18"/>
      <c r="VVC252" s="18"/>
      <c r="VVD252" s="18"/>
      <c r="VVE252" s="18"/>
      <c r="VVF252" s="18"/>
      <c r="VVG252" s="18"/>
      <c r="VVH252" s="18"/>
      <c r="VVI252" s="18"/>
      <c r="VVJ252" s="18"/>
      <c r="VVK252" s="18"/>
      <c r="VVL252" s="18"/>
      <c r="VVM252" s="18"/>
      <c r="VVN252" s="18"/>
      <c r="VVO252" s="18"/>
      <c r="VVP252" s="18"/>
      <c r="VVQ252" s="18"/>
      <c r="VVR252" s="18"/>
      <c r="VVS252" s="18"/>
      <c r="VVT252" s="18"/>
      <c r="VVU252" s="18"/>
      <c r="VVV252" s="18"/>
      <c r="VVW252" s="18"/>
      <c r="VVX252" s="18"/>
      <c r="VVY252" s="18"/>
      <c r="VVZ252" s="18"/>
      <c r="VWA252" s="18"/>
      <c r="VWB252" s="18"/>
      <c r="VWC252" s="18"/>
      <c r="VWD252" s="18"/>
      <c r="VWE252" s="18"/>
      <c r="VWF252" s="18"/>
      <c r="VWG252" s="18"/>
      <c r="VWH252" s="18"/>
      <c r="VWI252" s="18"/>
      <c r="VWJ252" s="18"/>
      <c r="VWK252" s="18"/>
      <c r="VWL252" s="18"/>
      <c r="VWM252" s="18"/>
      <c r="VWN252" s="18"/>
      <c r="VWO252" s="18"/>
      <c r="VWP252" s="18"/>
      <c r="VWQ252" s="18"/>
      <c r="VWR252" s="18"/>
      <c r="VWS252" s="18"/>
      <c r="VWT252" s="18"/>
      <c r="VWU252" s="18"/>
      <c r="VWV252" s="18"/>
      <c r="VWW252" s="18"/>
      <c r="VWX252" s="18"/>
      <c r="VWY252" s="18"/>
      <c r="VWZ252" s="18"/>
      <c r="VXA252" s="18"/>
      <c r="VXB252" s="18"/>
      <c r="VXC252" s="18"/>
      <c r="VXD252" s="18"/>
      <c r="VXE252" s="18"/>
      <c r="VXF252" s="18"/>
      <c r="VXG252" s="18"/>
      <c r="VXH252" s="18"/>
      <c r="VXI252" s="18"/>
      <c r="VXJ252" s="18"/>
      <c r="VXK252" s="18"/>
      <c r="VXL252" s="18"/>
      <c r="VXM252" s="18"/>
      <c r="VXN252" s="18"/>
      <c r="VXO252" s="18"/>
      <c r="VXP252" s="18"/>
      <c r="VXQ252" s="18"/>
      <c r="VXR252" s="18"/>
      <c r="VXS252" s="18"/>
      <c r="VXT252" s="18"/>
      <c r="VXU252" s="18"/>
      <c r="VXV252" s="18"/>
      <c r="VXW252" s="18"/>
      <c r="VXX252" s="18"/>
      <c r="VXY252" s="18"/>
      <c r="VXZ252" s="18"/>
      <c r="VYA252" s="18"/>
      <c r="VYB252" s="18"/>
      <c r="VYC252" s="18"/>
      <c r="VYD252" s="18"/>
      <c r="VYE252" s="18"/>
      <c r="VYF252" s="18"/>
      <c r="VYG252" s="18"/>
      <c r="VYH252" s="18"/>
      <c r="VYI252" s="18"/>
      <c r="VYJ252" s="18"/>
      <c r="VYK252" s="18"/>
      <c r="VYL252" s="18"/>
      <c r="VYM252" s="18"/>
      <c r="VYN252" s="18"/>
      <c r="VYO252" s="18"/>
      <c r="VYP252" s="18"/>
      <c r="VYQ252" s="18"/>
      <c r="VYR252" s="18"/>
      <c r="VYS252" s="18"/>
      <c r="VYT252" s="18"/>
      <c r="VYU252" s="18"/>
      <c r="VYV252" s="18"/>
      <c r="VYW252" s="18"/>
      <c r="VYX252" s="18"/>
      <c r="VYY252" s="18"/>
      <c r="VYZ252" s="18"/>
      <c r="VZA252" s="18"/>
      <c r="VZB252" s="18"/>
      <c r="VZC252" s="18"/>
      <c r="VZD252" s="18"/>
      <c r="VZE252" s="18"/>
      <c r="VZF252" s="18"/>
      <c r="VZG252" s="18"/>
      <c r="VZH252" s="18"/>
      <c r="VZI252" s="18"/>
      <c r="VZJ252" s="18"/>
      <c r="VZK252" s="18"/>
      <c r="VZL252" s="18"/>
      <c r="VZM252" s="18"/>
      <c r="VZN252" s="18"/>
      <c r="VZO252" s="18"/>
      <c r="VZP252" s="18"/>
      <c r="VZQ252" s="18"/>
      <c r="VZR252" s="18"/>
      <c r="VZS252" s="18"/>
      <c r="VZT252" s="18"/>
      <c r="VZU252" s="18"/>
      <c r="VZV252" s="18"/>
      <c r="VZW252" s="18"/>
      <c r="VZX252" s="18"/>
      <c r="VZY252" s="18"/>
      <c r="VZZ252" s="18"/>
      <c r="WAA252" s="18"/>
      <c r="WAB252" s="18"/>
      <c r="WAC252" s="18"/>
      <c r="WAD252" s="18"/>
      <c r="WAE252" s="18"/>
      <c r="WAF252" s="18"/>
      <c r="WAG252" s="18"/>
      <c r="WAH252" s="18"/>
      <c r="WAI252" s="18"/>
      <c r="WAJ252" s="18"/>
      <c r="WAK252" s="18"/>
      <c r="WAL252" s="18"/>
      <c r="WAM252" s="18"/>
      <c r="WAN252" s="18"/>
      <c r="WAO252" s="18"/>
      <c r="WAP252" s="18"/>
      <c r="WAQ252" s="18"/>
      <c r="WAR252" s="18"/>
      <c r="WAS252" s="18"/>
      <c r="WAT252" s="18"/>
      <c r="WAU252" s="18"/>
      <c r="WAV252" s="18"/>
      <c r="WAW252" s="18"/>
      <c r="WAX252" s="18"/>
      <c r="WAY252" s="18"/>
      <c r="WAZ252" s="18"/>
      <c r="WBA252" s="18"/>
      <c r="WBB252" s="18"/>
      <c r="WBC252" s="18"/>
      <c r="WBD252" s="18"/>
      <c r="WBE252" s="18"/>
      <c r="WBF252" s="18"/>
      <c r="WBG252" s="18"/>
      <c r="WBH252" s="18"/>
      <c r="WBI252" s="18"/>
      <c r="WBJ252" s="18"/>
      <c r="WBK252" s="18"/>
      <c r="WBL252" s="18"/>
      <c r="WBM252" s="18"/>
      <c r="WBN252" s="18"/>
      <c r="WBO252" s="18"/>
      <c r="WBP252" s="18"/>
      <c r="WBQ252" s="18"/>
      <c r="WBR252" s="18"/>
      <c r="WBS252" s="18"/>
      <c r="WBT252" s="18"/>
      <c r="WBU252" s="18"/>
      <c r="WBV252" s="18"/>
      <c r="WBW252" s="18"/>
      <c r="WBX252" s="18"/>
      <c r="WBY252" s="18"/>
      <c r="WBZ252" s="18"/>
      <c r="WCA252" s="18"/>
      <c r="WCB252" s="18"/>
      <c r="WCC252" s="18"/>
      <c r="WCD252" s="18"/>
      <c r="WCE252" s="18"/>
      <c r="WCF252" s="18"/>
      <c r="WCG252" s="18"/>
      <c r="WCH252" s="18"/>
      <c r="WCI252" s="18"/>
      <c r="WCJ252" s="18"/>
      <c r="WCK252" s="18"/>
      <c r="WCL252" s="18"/>
      <c r="WCM252" s="18"/>
      <c r="WCN252" s="18"/>
      <c r="WCO252" s="18"/>
      <c r="WCP252" s="18"/>
      <c r="WCQ252" s="18"/>
      <c r="WCR252" s="18"/>
      <c r="WCS252" s="18"/>
      <c r="WCT252" s="18"/>
      <c r="WCU252" s="18"/>
      <c r="WCV252" s="18"/>
      <c r="WCW252" s="18"/>
      <c r="WCX252" s="18"/>
      <c r="WCY252" s="18"/>
      <c r="WCZ252" s="18"/>
      <c r="WDA252" s="18"/>
      <c r="WDB252" s="18"/>
      <c r="WDC252" s="18"/>
      <c r="WDD252" s="18"/>
      <c r="WDE252" s="18"/>
      <c r="WDF252" s="18"/>
      <c r="WDG252" s="18"/>
      <c r="WDH252" s="18"/>
      <c r="WDI252" s="18"/>
      <c r="WDJ252" s="18"/>
      <c r="WDK252" s="18"/>
      <c r="WDL252" s="18"/>
      <c r="WDM252" s="18"/>
      <c r="WDN252" s="18"/>
      <c r="WDO252" s="18"/>
      <c r="WDP252" s="18"/>
      <c r="WDQ252" s="18"/>
      <c r="WDR252" s="18"/>
      <c r="WDS252" s="18"/>
      <c r="WDT252" s="18"/>
      <c r="WDU252" s="18"/>
      <c r="WDV252" s="18"/>
      <c r="WDW252" s="18"/>
      <c r="WDX252" s="18"/>
      <c r="WDY252" s="18"/>
      <c r="WDZ252" s="18"/>
      <c r="WEA252" s="18"/>
      <c r="WEB252" s="18"/>
      <c r="WEC252" s="18"/>
      <c r="WED252" s="18"/>
      <c r="WEE252" s="18"/>
      <c r="WEF252" s="18"/>
      <c r="WEG252" s="18"/>
      <c r="WEH252" s="18"/>
      <c r="WEI252" s="18"/>
      <c r="WEJ252" s="18"/>
      <c r="WEK252" s="18"/>
      <c r="WEL252" s="18"/>
      <c r="WEM252" s="18"/>
      <c r="WEN252" s="18"/>
      <c r="WEO252" s="18"/>
      <c r="WEP252" s="18"/>
      <c r="WEQ252" s="18"/>
      <c r="WER252" s="18"/>
      <c r="WES252" s="18"/>
      <c r="WET252" s="18"/>
      <c r="WEU252" s="18"/>
      <c r="WEV252" s="18"/>
      <c r="WEW252" s="18"/>
      <c r="WEX252" s="18"/>
      <c r="WEY252" s="18"/>
      <c r="WEZ252" s="18"/>
      <c r="WFA252" s="18"/>
      <c r="WFB252" s="18"/>
      <c r="WFC252" s="18"/>
      <c r="WFD252" s="18"/>
      <c r="WFE252" s="18"/>
      <c r="WFF252" s="18"/>
      <c r="WFG252" s="18"/>
      <c r="WFH252" s="18"/>
      <c r="WFI252" s="18"/>
      <c r="WFJ252" s="18"/>
      <c r="WFK252" s="18"/>
      <c r="WFL252" s="18"/>
      <c r="WFM252" s="18"/>
      <c r="WFN252" s="18"/>
      <c r="WFO252" s="18"/>
      <c r="WFP252" s="18"/>
      <c r="WFQ252" s="18"/>
      <c r="WFR252" s="18"/>
      <c r="WFS252" s="18"/>
      <c r="WFT252" s="18"/>
      <c r="WFU252" s="18"/>
      <c r="WFV252" s="18"/>
      <c r="WFW252" s="18"/>
      <c r="WFX252" s="18"/>
      <c r="WFY252" s="18"/>
      <c r="WFZ252" s="18"/>
      <c r="WGA252" s="18"/>
      <c r="WGB252" s="18"/>
      <c r="WGC252" s="18"/>
      <c r="WGD252" s="18"/>
      <c r="WGE252" s="18"/>
      <c r="WGF252" s="18"/>
      <c r="WGG252" s="18"/>
      <c r="WGH252" s="18"/>
      <c r="WGI252" s="18"/>
      <c r="WGJ252" s="18"/>
      <c r="WGK252" s="18"/>
      <c r="WGL252" s="18"/>
      <c r="WGM252" s="18"/>
      <c r="WGN252" s="18"/>
      <c r="WGO252" s="18"/>
      <c r="WGP252" s="18"/>
      <c r="WGQ252" s="18"/>
      <c r="WGR252" s="18"/>
      <c r="WGS252" s="18"/>
      <c r="WGT252" s="18"/>
      <c r="WGU252" s="18"/>
      <c r="WGV252" s="18"/>
      <c r="WGW252" s="18"/>
      <c r="WGX252" s="18"/>
      <c r="WGY252" s="18"/>
      <c r="WGZ252" s="18"/>
      <c r="WHA252" s="18"/>
      <c r="WHB252" s="18"/>
      <c r="WHC252" s="18"/>
      <c r="WHD252" s="18"/>
      <c r="WHE252" s="18"/>
      <c r="WHF252" s="18"/>
      <c r="WHG252" s="18"/>
      <c r="WHH252" s="18"/>
      <c r="WHI252" s="18"/>
      <c r="WHJ252" s="18"/>
      <c r="WHK252" s="18"/>
      <c r="WHL252" s="18"/>
      <c r="WHM252" s="18"/>
      <c r="WHN252" s="18"/>
      <c r="WHO252" s="18"/>
      <c r="WHP252" s="18"/>
      <c r="WHQ252" s="18"/>
      <c r="WHR252" s="18"/>
      <c r="WHS252" s="18"/>
      <c r="WHT252" s="18"/>
      <c r="WHU252" s="18"/>
      <c r="WHV252" s="18"/>
      <c r="WHW252" s="18"/>
      <c r="WHX252" s="18"/>
      <c r="WHY252" s="18"/>
      <c r="WHZ252" s="18"/>
      <c r="WIA252" s="18"/>
      <c r="WIB252" s="18"/>
      <c r="WIC252" s="18"/>
      <c r="WID252" s="18"/>
      <c r="WIE252" s="18"/>
      <c r="WIF252" s="18"/>
      <c r="WIG252" s="18"/>
      <c r="WIH252" s="18"/>
      <c r="WII252" s="18"/>
      <c r="WIJ252" s="18"/>
      <c r="WIK252" s="18"/>
      <c r="WIL252" s="18"/>
      <c r="WIM252" s="18"/>
      <c r="WIN252" s="18"/>
      <c r="WIO252" s="18"/>
      <c r="WIP252" s="18"/>
      <c r="WIQ252" s="18"/>
      <c r="WIR252" s="18"/>
      <c r="WIS252" s="18"/>
      <c r="WIT252" s="18"/>
      <c r="WIU252" s="18"/>
      <c r="WIV252" s="18"/>
      <c r="WIW252" s="18"/>
      <c r="WIX252" s="18"/>
      <c r="WIY252" s="18"/>
      <c r="WIZ252" s="18"/>
      <c r="WJA252" s="18"/>
      <c r="WJB252" s="18"/>
      <c r="WJC252" s="18"/>
      <c r="WJD252" s="18"/>
      <c r="WJE252" s="18"/>
      <c r="WJF252" s="18"/>
      <c r="WJG252" s="18"/>
      <c r="WJH252" s="18"/>
      <c r="WJI252" s="18"/>
      <c r="WJJ252" s="18"/>
      <c r="WJK252" s="18"/>
      <c r="WJL252" s="18"/>
      <c r="WJM252" s="18"/>
      <c r="WJN252" s="18"/>
      <c r="WJO252" s="18"/>
      <c r="WJP252" s="18"/>
      <c r="WJQ252" s="18"/>
      <c r="WJR252" s="18"/>
      <c r="WJS252" s="18"/>
      <c r="WJT252" s="18"/>
      <c r="WJU252" s="18"/>
      <c r="WJV252" s="18"/>
      <c r="WJW252" s="18"/>
      <c r="WJX252" s="18"/>
      <c r="WJY252" s="18"/>
      <c r="WJZ252" s="18"/>
      <c r="WKA252" s="18"/>
      <c r="WKB252" s="18"/>
      <c r="WKC252" s="18"/>
      <c r="WKD252" s="18"/>
      <c r="WKE252" s="18"/>
      <c r="WKF252" s="18"/>
      <c r="WKG252" s="18"/>
      <c r="WKH252" s="18"/>
      <c r="WKI252" s="18"/>
      <c r="WKJ252" s="18"/>
      <c r="WKK252" s="18"/>
      <c r="WKL252" s="18"/>
      <c r="WKM252" s="18"/>
      <c r="WKN252" s="18"/>
      <c r="WKO252" s="18"/>
      <c r="WKP252" s="18"/>
      <c r="WKQ252" s="18"/>
      <c r="WKR252" s="18"/>
      <c r="WKS252" s="18"/>
      <c r="WKT252" s="18"/>
      <c r="WKU252" s="18"/>
      <c r="WKV252" s="18"/>
      <c r="WKW252" s="18"/>
      <c r="WKX252" s="18"/>
      <c r="WKY252" s="18"/>
      <c r="WKZ252" s="18"/>
      <c r="WLA252" s="18"/>
      <c r="WLB252" s="18"/>
      <c r="WLC252" s="18"/>
      <c r="WLD252" s="18"/>
      <c r="WLE252" s="18"/>
      <c r="WLF252" s="18"/>
      <c r="WLG252" s="18"/>
      <c r="WLH252" s="18"/>
      <c r="WLI252" s="18"/>
      <c r="WLJ252" s="18"/>
      <c r="WLK252" s="18"/>
      <c r="WLL252" s="18"/>
      <c r="WLM252" s="18"/>
      <c r="WLN252" s="18"/>
      <c r="WLO252" s="18"/>
      <c r="WLP252" s="18"/>
      <c r="WLQ252" s="18"/>
      <c r="WLR252" s="18"/>
      <c r="WLS252" s="18"/>
      <c r="WLT252" s="18"/>
      <c r="WLU252" s="18"/>
      <c r="WLV252" s="18"/>
      <c r="WLW252" s="18"/>
      <c r="WLX252" s="18"/>
      <c r="WLY252" s="18"/>
      <c r="WLZ252" s="18"/>
      <c r="WMA252" s="18"/>
      <c r="WMB252" s="18"/>
      <c r="WMC252" s="18"/>
      <c r="WMD252" s="18"/>
      <c r="WME252" s="18"/>
      <c r="WMF252" s="18"/>
      <c r="WMG252" s="18"/>
      <c r="WMH252" s="18"/>
      <c r="WMI252" s="18"/>
      <c r="WMJ252" s="18"/>
      <c r="WMK252" s="18"/>
      <c r="WML252" s="18"/>
      <c r="WMM252" s="18"/>
      <c r="WMN252" s="18"/>
      <c r="WMO252" s="18"/>
      <c r="WMP252" s="18"/>
      <c r="WMQ252" s="18"/>
      <c r="WMR252" s="18"/>
      <c r="WMS252" s="18"/>
      <c r="WMT252" s="18"/>
      <c r="WMU252" s="18"/>
      <c r="WMV252" s="18"/>
      <c r="WMW252" s="18"/>
      <c r="WMX252" s="18"/>
      <c r="WMY252" s="18"/>
      <c r="WMZ252" s="18"/>
      <c r="WNA252" s="18"/>
      <c r="WNB252" s="18"/>
      <c r="WNC252" s="18"/>
      <c r="WND252" s="18"/>
      <c r="WNE252" s="18"/>
      <c r="WNF252" s="18"/>
      <c r="WNG252" s="18"/>
      <c r="WNH252" s="18"/>
      <c r="WNI252" s="18"/>
      <c r="WNJ252" s="18"/>
      <c r="WNK252" s="18"/>
      <c r="WNL252" s="18"/>
      <c r="WNM252" s="18"/>
      <c r="WNN252" s="18"/>
      <c r="WNO252" s="18"/>
      <c r="WNP252" s="18"/>
      <c r="WNQ252" s="18"/>
      <c r="WNR252" s="18"/>
      <c r="WNS252" s="18"/>
      <c r="WNT252" s="18"/>
      <c r="WNU252" s="18"/>
      <c r="WNV252" s="18"/>
      <c r="WNW252" s="18"/>
      <c r="WNX252" s="18"/>
      <c r="WNY252" s="18"/>
      <c r="WNZ252" s="18"/>
      <c r="WOA252" s="18"/>
      <c r="WOB252" s="18"/>
      <c r="WOC252" s="18"/>
      <c r="WOD252" s="18"/>
      <c r="WOE252" s="18"/>
      <c r="WOF252" s="18"/>
      <c r="WOG252" s="18"/>
      <c r="WOH252" s="18"/>
      <c r="WOI252" s="18"/>
      <c r="WOJ252" s="18"/>
      <c r="WOK252" s="18"/>
      <c r="WOL252" s="18"/>
      <c r="WOM252" s="18"/>
      <c r="WON252" s="18"/>
      <c r="WOO252" s="18"/>
      <c r="WOP252" s="18"/>
      <c r="WOQ252" s="18"/>
      <c r="WOR252" s="18"/>
      <c r="WOS252" s="18"/>
      <c r="WOT252" s="18"/>
      <c r="WOU252" s="18"/>
      <c r="WOV252" s="18"/>
      <c r="WOW252" s="18"/>
      <c r="WOX252" s="18"/>
      <c r="WOY252" s="18"/>
      <c r="WOZ252" s="18"/>
      <c r="WPA252" s="18"/>
      <c r="WPB252" s="18"/>
      <c r="WPC252" s="18"/>
      <c r="WPD252" s="18"/>
      <c r="WPE252" s="18"/>
      <c r="WPF252" s="18"/>
      <c r="WPG252" s="18"/>
      <c r="WPH252" s="18"/>
      <c r="WPI252" s="18"/>
      <c r="WPJ252" s="18"/>
      <c r="WPK252" s="18"/>
      <c r="WPL252" s="18"/>
      <c r="WPM252" s="18"/>
      <c r="WPN252" s="18"/>
      <c r="WPO252" s="18"/>
      <c r="WPP252" s="18"/>
      <c r="WPQ252" s="18"/>
      <c r="WPR252" s="18"/>
      <c r="WPS252" s="18"/>
      <c r="WPT252" s="18"/>
      <c r="WPU252" s="18"/>
      <c r="WPV252" s="18"/>
      <c r="WPW252" s="18"/>
      <c r="WPX252" s="18"/>
      <c r="WPY252" s="18"/>
      <c r="WPZ252" s="18"/>
      <c r="WQA252" s="18"/>
      <c r="WQB252" s="18"/>
      <c r="WQC252" s="18"/>
      <c r="WQD252" s="18"/>
      <c r="WQE252" s="18"/>
      <c r="WQF252" s="18"/>
      <c r="WQG252" s="18"/>
      <c r="WQH252" s="18"/>
      <c r="WQI252" s="18"/>
      <c r="WQJ252" s="18"/>
      <c r="WQK252" s="18"/>
      <c r="WQL252" s="18"/>
      <c r="WQM252" s="18"/>
      <c r="WQN252" s="18"/>
      <c r="WQO252" s="18"/>
      <c r="WQP252" s="18"/>
      <c r="WQQ252" s="18"/>
      <c r="WQR252" s="18"/>
      <c r="WQS252" s="18"/>
      <c r="WQT252" s="18"/>
      <c r="WQU252" s="18"/>
      <c r="WQV252" s="18"/>
      <c r="WQW252" s="18"/>
      <c r="WQX252" s="18"/>
      <c r="WQY252" s="18"/>
      <c r="WQZ252" s="18"/>
      <c r="WRA252" s="18"/>
      <c r="WRB252" s="18"/>
      <c r="WRC252" s="18"/>
      <c r="WRD252" s="18"/>
      <c r="WRE252" s="18"/>
      <c r="WRF252" s="18"/>
      <c r="WRG252" s="18"/>
      <c r="WRH252" s="18"/>
      <c r="WRI252" s="18"/>
      <c r="WRJ252" s="18"/>
      <c r="WRK252" s="18"/>
      <c r="WRL252" s="18"/>
      <c r="WRM252" s="18"/>
      <c r="WRN252" s="18"/>
      <c r="WRO252" s="18"/>
      <c r="WRP252" s="18"/>
      <c r="WRQ252" s="18"/>
      <c r="WRR252" s="18"/>
      <c r="WRS252" s="18"/>
      <c r="WRT252" s="18"/>
      <c r="WRU252" s="18"/>
      <c r="WRV252" s="18"/>
      <c r="WRW252" s="18"/>
      <c r="WRX252" s="18"/>
      <c r="WRY252" s="18"/>
      <c r="WRZ252" s="18"/>
      <c r="WSA252" s="18"/>
      <c r="WSB252" s="18"/>
      <c r="WSC252" s="18"/>
      <c r="WSD252" s="18"/>
      <c r="WSE252" s="18"/>
      <c r="WSF252" s="18"/>
      <c r="WSG252" s="18"/>
      <c r="WSH252" s="18"/>
      <c r="WSI252" s="18"/>
      <c r="WSJ252" s="18"/>
      <c r="WSK252" s="18"/>
      <c r="WSL252" s="18"/>
      <c r="WSM252" s="18"/>
      <c r="WSN252" s="18"/>
      <c r="WSO252" s="18"/>
      <c r="WSP252" s="18"/>
      <c r="WSQ252" s="18"/>
      <c r="WSR252" s="18"/>
      <c r="WSS252" s="18"/>
      <c r="WST252" s="18"/>
      <c r="WSU252" s="18"/>
      <c r="WSV252" s="18"/>
      <c r="WSW252" s="18"/>
      <c r="WSX252" s="18"/>
      <c r="WSY252" s="18"/>
      <c r="WSZ252" s="18"/>
      <c r="WTA252" s="18"/>
      <c r="WTB252" s="18"/>
      <c r="WTC252" s="18"/>
      <c r="WTD252" s="18"/>
      <c r="WTE252" s="18"/>
      <c r="WTF252" s="18"/>
      <c r="WTG252" s="18"/>
      <c r="WTH252" s="18"/>
      <c r="WTI252" s="18"/>
      <c r="WTJ252" s="18"/>
      <c r="WTK252" s="18"/>
      <c r="WTL252" s="18"/>
      <c r="WTM252" s="18"/>
      <c r="WTN252" s="18"/>
      <c r="WTO252" s="18"/>
      <c r="WTP252" s="18"/>
      <c r="WTQ252" s="18"/>
      <c r="WTR252" s="18"/>
      <c r="WTS252" s="18"/>
      <c r="WTT252" s="18"/>
      <c r="WTU252" s="18"/>
      <c r="WTV252" s="18"/>
      <c r="WTW252" s="18"/>
      <c r="WTX252" s="18"/>
      <c r="WTY252" s="18"/>
      <c r="WTZ252" s="18"/>
      <c r="WUA252" s="18"/>
      <c r="WUB252" s="18"/>
      <c r="WUC252" s="18"/>
      <c r="WUD252" s="18"/>
      <c r="WUE252" s="18"/>
      <c r="WUF252" s="18"/>
      <c r="WUG252" s="18"/>
      <c r="WUH252" s="18"/>
      <c r="WUI252" s="18"/>
      <c r="WUJ252" s="18"/>
      <c r="WUK252" s="18"/>
      <c r="WUL252" s="18"/>
      <c r="WUM252" s="18"/>
      <c r="WUN252" s="18"/>
      <c r="WUO252" s="18"/>
      <c r="WUP252" s="18"/>
      <c r="WUQ252" s="18"/>
      <c r="WUR252" s="18"/>
      <c r="WUS252" s="18"/>
      <c r="WUT252" s="18"/>
      <c r="WUU252" s="18"/>
      <c r="WUV252" s="18"/>
      <c r="WUW252" s="18"/>
      <c r="WUX252" s="18"/>
      <c r="WUY252" s="18"/>
      <c r="WUZ252" s="18"/>
      <c r="WVA252" s="18"/>
      <c r="WVB252" s="18"/>
      <c r="WVC252" s="18"/>
      <c r="WVD252" s="18"/>
      <c r="WVE252" s="18"/>
      <c r="WVF252" s="18"/>
      <c r="WVG252" s="18"/>
      <c r="WVH252" s="18"/>
      <c r="WVI252" s="18"/>
      <c r="WVJ252" s="18"/>
      <c r="WVK252" s="18"/>
      <c r="WVL252" s="18"/>
      <c r="WVM252" s="18"/>
      <c r="WVN252" s="18"/>
      <c r="WVO252" s="18"/>
      <c r="WVP252" s="18"/>
      <c r="WVQ252" s="18"/>
      <c r="WVR252" s="18"/>
      <c r="WVS252" s="18"/>
      <c r="WVT252" s="18"/>
      <c r="WVU252" s="18"/>
      <c r="WVV252" s="18"/>
      <c r="WVW252" s="18"/>
      <c r="WVX252" s="18"/>
      <c r="WVY252" s="18"/>
      <c r="WVZ252" s="18"/>
      <c r="WWA252" s="18"/>
      <c r="WWB252" s="18"/>
      <c r="WWC252" s="18"/>
      <c r="WWD252" s="18"/>
      <c r="WWE252" s="18"/>
      <c r="WWF252" s="18"/>
      <c r="WWG252" s="18"/>
      <c r="WWH252" s="18"/>
      <c r="WWI252" s="18"/>
      <c r="WWJ252" s="18"/>
      <c r="WWK252" s="18"/>
      <c r="WWL252" s="18"/>
      <c r="WWM252" s="18"/>
      <c r="WWN252" s="18"/>
      <c r="WWO252" s="18"/>
      <c r="WWP252" s="18"/>
      <c r="WWQ252" s="18"/>
      <c r="WWR252" s="18"/>
      <c r="WWS252" s="18"/>
      <c r="WWT252" s="18"/>
      <c r="WWU252" s="18"/>
      <c r="WWV252" s="18"/>
      <c r="WWW252" s="18"/>
      <c r="WWX252" s="18"/>
      <c r="WWY252" s="18"/>
      <c r="WWZ252" s="18"/>
      <c r="WXA252" s="18"/>
      <c r="WXB252" s="18"/>
      <c r="WXC252" s="18"/>
      <c r="WXD252" s="18"/>
      <c r="WXE252" s="18"/>
      <c r="WXF252" s="18"/>
      <c r="WXG252" s="18"/>
      <c r="WXH252" s="18"/>
      <c r="WXI252" s="18"/>
      <c r="WXJ252" s="18"/>
      <c r="WXK252" s="18"/>
      <c r="WXL252" s="18"/>
      <c r="WXM252" s="18"/>
      <c r="WXN252" s="18"/>
      <c r="WXO252" s="18"/>
      <c r="WXP252" s="18"/>
      <c r="WXQ252" s="18"/>
      <c r="WXR252" s="18"/>
      <c r="WXS252" s="18"/>
      <c r="WXT252" s="18"/>
      <c r="WXU252" s="18"/>
      <c r="WXV252" s="18"/>
      <c r="WXW252" s="18"/>
      <c r="WXX252" s="18"/>
      <c r="WXY252" s="18"/>
      <c r="WXZ252" s="18"/>
      <c r="WYA252" s="18"/>
      <c r="WYB252" s="18"/>
      <c r="WYC252" s="18"/>
      <c r="WYD252" s="18"/>
      <c r="WYE252" s="18"/>
      <c r="WYF252" s="18"/>
      <c r="WYG252" s="18"/>
      <c r="WYH252" s="18"/>
      <c r="WYI252" s="18"/>
      <c r="WYJ252" s="18"/>
      <c r="WYK252" s="18"/>
      <c r="WYL252" s="18"/>
      <c r="WYM252" s="18"/>
      <c r="WYN252" s="18"/>
      <c r="WYO252" s="18"/>
      <c r="WYP252" s="18"/>
      <c r="WYQ252" s="18"/>
      <c r="WYR252" s="18"/>
      <c r="WYS252" s="18"/>
      <c r="WYT252" s="18"/>
      <c r="WYU252" s="18"/>
      <c r="WYV252" s="18"/>
      <c r="WYW252" s="18"/>
      <c r="WYX252" s="18"/>
      <c r="WYY252" s="18"/>
      <c r="WYZ252" s="18"/>
      <c r="WZA252" s="18"/>
      <c r="WZB252" s="18"/>
      <c r="WZC252" s="18"/>
      <c r="WZD252" s="18"/>
      <c r="WZE252" s="18"/>
      <c r="WZF252" s="18"/>
      <c r="WZG252" s="18"/>
      <c r="WZH252" s="18"/>
      <c r="WZI252" s="18"/>
      <c r="WZJ252" s="18"/>
      <c r="WZK252" s="18"/>
      <c r="WZL252" s="18"/>
      <c r="WZM252" s="18"/>
      <c r="WZN252" s="18"/>
      <c r="WZO252" s="18"/>
      <c r="WZP252" s="18"/>
      <c r="WZQ252" s="18"/>
      <c r="WZR252" s="18"/>
      <c r="WZS252" s="18"/>
      <c r="WZT252" s="18"/>
      <c r="WZU252" s="18"/>
      <c r="WZV252" s="18"/>
      <c r="WZW252" s="18"/>
      <c r="WZX252" s="18"/>
      <c r="WZY252" s="18"/>
      <c r="WZZ252" s="18"/>
      <c r="XAA252" s="18"/>
      <c r="XAB252" s="18"/>
      <c r="XAC252" s="18"/>
      <c r="XAD252" s="18"/>
      <c r="XAE252" s="18"/>
      <c r="XAF252" s="18"/>
      <c r="XAG252" s="18"/>
      <c r="XAH252" s="18"/>
      <c r="XAI252" s="18"/>
      <c r="XAJ252" s="18"/>
      <c r="XAK252" s="18"/>
      <c r="XAL252" s="18"/>
      <c r="XAM252" s="18"/>
      <c r="XAN252" s="18"/>
      <c r="XAO252" s="18"/>
      <c r="XAP252" s="18"/>
      <c r="XAQ252" s="18"/>
      <c r="XAR252" s="18"/>
      <c r="XAS252" s="18"/>
      <c r="XAT252" s="18"/>
      <c r="XAU252" s="18"/>
      <c r="XAV252" s="18"/>
      <c r="XAW252" s="18"/>
      <c r="XAX252" s="18"/>
      <c r="XAY252" s="18"/>
      <c r="XAZ252" s="18"/>
      <c r="XBA252" s="18"/>
      <c r="XBB252" s="18"/>
      <c r="XBC252" s="18"/>
      <c r="XBD252" s="18"/>
      <c r="XBE252" s="18"/>
      <c r="XBF252" s="18"/>
      <c r="XBG252" s="18"/>
      <c r="XBH252" s="18"/>
      <c r="XBI252" s="18"/>
      <c r="XBJ252" s="18"/>
      <c r="XBK252" s="18"/>
      <c r="XBL252" s="18"/>
      <c r="XBM252" s="18"/>
      <c r="XBN252" s="18"/>
      <c r="XBO252" s="18"/>
      <c r="XBP252" s="18"/>
      <c r="XBQ252" s="18"/>
      <c r="XBR252" s="18"/>
      <c r="XBS252" s="18"/>
      <c r="XBT252" s="18"/>
      <c r="XBU252" s="18"/>
      <c r="XBV252" s="18"/>
      <c r="XBW252" s="18"/>
      <c r="XBX252" s="18"/>
      <c r="XBY252" s="18"/>
      <c r="XBZ252" s="18"/>
      <c r="XCA252" s="18"/>
      <c r="XCB252" s="18"/>
      <c r="XCC252" s="18"/>
      <c r="XCD252" s="18"/>
      <c r="XCE252" s="18"/>
      <c r="XCF252" s="18"/>
      <c r="XCG252" s="18"/>
      <c r="XCH252" s="18"/>
      <c r="XCI252" s="18"/>
      <c r="XCJ252" s="18"/>
      <c r="XCK252" s="18"/>
      <c r="XCL252" s="18"/>
      <c r="XCM252" s="18"/>
      <c r="XCN252" s="18"/>
      <c r="XCO252" s="18"/>
      <c r="XCP252" s="18"/>
      <c r="XCQ252" s="18"/>
      <c r="XCR252" s="18"/>
      <c r="XCS252" s="18"/>
      <c r="XCT252" s="18"/>
      <c r="XCU252" s="18"/>
      <c r="XCV252" s="18"/>
      <c r="XCW252" s="18"/>
      <c r="XCX252" s="18"/>
      <c r="XCY252" s="18"/>
      <c r="XCZ252" s="18"/>
      <c r="XDA252" s="18"/>
      <c r="XDB252" s="18"/>
      <c r="XDC252" s="18"/>
      <c r="XDD252" s="18"/>
      <c r="XDE252" s="18"/>
      <c r="XDF252" s="18"/>
      <c r="XDG252" s="18"/>
      <c r="XDH252" s="18"/>
      <c r="XDI252" s="18"/>
      <c r="XDJ252" s="18"/>
      <c r="XDK252" s="18"/>
      <c r="XDL252" s="18"/>
      <c r="XDM252" s="18"/>
      <c r="XDN252" s="18"/>
      <c r="XDO252" s="18"/>
      <c r="XDP252" s="18"/>
      <c r="XDQ252" s="18"/>
      <c r="XDR252" s="18"/>
      <c r="XDS252" s="18"/>
      <c r="XDT252" s="18"/>
      <c r="XDU252" s="18"/>
      <c r="XDV252" s="18"/>
      <c r="XDW252" s="18"/>
      <c r="XDX252" s="18"/>
      <c r="XDY252" s="18"/>
      <c r="XDZ252" s="18"/>
      <c r="XEA252" s="18"/>
      <c r="XEB252" s="18"/>
      <c r="XEC252" s="18"/>
      <c r="XED252" s="18"/>
      <c r="XEE252" s="18"/>
      <c r="XEF252" s="18"/>
      <c r="XEG252" s="18"/>
      <c r="XEH252" s="18"/>
      <c r="XEI252" s="18"/>
      <c r="XEJ252" s="18"/>
      <c r="XEK252" s="18"/>
      <c r="XEL252" s="18"/>
      <c r="XEM252" s="18"/>
      <c r="XEN252" s="18"/>
      <c r="XEO252" s="18"/>
      <c r="XEP252" s="18"/>
      <c r="XEQ252" s="18"/>
      <c r="XER252" s="18"/>
      <c r="XES252" s="18"/>
      <c r="XET252" s="18"/>
      <c r="XEU252" s="18"/>
      <c r="XEV252" s="18"/>
      <c r="XEW252" s="18"/>
      <c r="XEX252" s="18"/>
      <c r="XEY252" s="18"/>
      <c r="XEZ252" s="18"/>
      <c r="XFA252" s="18"/>
      <c r="XFB252" s="18"/>
      <c r="XFC252" s="18"/>
    </row>
    <row r="253" spans="1:4054 13934:16384" x14ac:dyDescent="0.25">
      <c r="A253" s="162"/>
      <c r="B253" s="36" t="s">
        <v>74</v>
      </c>
      <c r="C253" s="42" t="s">
        <v>75</v>
      </c>
      <c r="D253" s="36">
        <v>110</v>
      </c>
      <c r="E253" s="43">
        <f t="shared" ref="E253:P253" si="104">BD253*110/100</f>
        <v>0.99</v>
      </c>
      <c r="F253" s="43">
        <f t="shared" si="104"/>
        <v>0.22</v>
      </c>
      <c r="G253" s="43">
        <f t="shared" si="104"/>
        <v>8.91</v>
      </c>
      <c r="H253" s="43">
        <f t="shared" si="104"/>
        <v>47.3</v>
      </c>
      <c r="I253" s="43">
        <f t="shared" si="104"/>
        <v>0</v>
      </c>
      <c r="J253" s="43">
        <f t="shared" si="104"/>
        <v>3.3000000000000002E-2</v>
      </c>
      <c r="K253" s="43">
        <f t="shared" si="104"/>
        <v>2.2000000000000002E-2</v>
      </c>
      <c r="L253" s="43">
        <f t="shared" si="104"/>
        <v>11</v>
      </c>
      <c r="M253" s="43">
        <f t="shared" si="104"/>
        <v>17.600000000000001</v>
      </c>
      <c r="N253" s="43">
        <f t="shared" si="104"/>
        <v>9.9</v>
      </c>
      <c r="O253" s="43">
        <f t="shared" si="104"/>
        <v>12.1</v>
      </c>
      <c r="P253" s="43">
        <f t="shared" si="104"/>
        <v>2.4200000000000004</v>
      </c>
      <c r="BD253" s="43">
        <v>0.9</v>
      </c>
      <c r="BE253" s="43">
        <v>0.2</v>
      </c>
      <c r="BF253" s="43">
        <v>8.1</v>
      </c>
      <c r="BG253" s="43">
        <v>43</v>
      </c>
      <c r="BH253" s="46"/>
      <c r="BI253" s="36">
        <v>0.03</v>
      </c>
      <c r="BJ253" s="36">
        <v>0.02</v>
      </c>
      <c r="BK253" s="43">
        <v>10</v>
      </c>
      <c r="BL253" s="43">
        <v>16</v>
      </c>
      <c r="BM253" s="43">
        <v>9</v>
      </c>
      <c r="BN253" s="43">
        <v>11</v>
      </c>
      <c r="BO253" s="43">
        <v>2.2000000000000002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TOX253" s="16"/>
      <c r="TOY253" s="16"/>
      <c r="TOZ253" s="16"/>
      <c r="TPA253" s="16"/>
      <c r="TPB253" s="16"/>
      <c r="TPC253" s="16"/>
      <c r="TPD253" s="16"/>
      <c r="TPE253" s="16"/>
      <c r="TPF253" s="16"/>
      <c r="TPG253" s="16"/>
      <c r="TPH253" s="16"/>
      <c r="TPI253" s="16"/>
      <c r="TPJ253" s="16"/>
      <c r="TPK253" s="16"/>
      <c r="TPL253" s="16"/>
      <c r="TPM253" s="16"/>
      <c r="TPN253" s="16"/>
      <c r="TPO253" s="16"/>
      <c r="TPP253" s="16"/>
      <c r="TPQ253" s="16"/>
      <c r="TPR253" s="16"/>
      <c r="TPS253" s="16"/>
      <c r="TPT253" s="16"/>
      <c r="TPU253" s="16"/>
      <c r="TPV253" s="16"/>
      <c r="TPW253" s="16"/>
      <c r="TPX253" s="16"/>
      <c r="TPY253" s="16"/>
      <c r="TPZ253" s="16"/>
      <c r="TQA253" s="16"/>
      <c r="TQB253" s="16"/>
      <c r="TQC253" s="16"/>
      <c r="TQD253" s="16"/>
      <c r="TQE253" s="16"/>
      <c r="TQF253" s="16"/>
      <c r="TQG253" s="16"/>
      <c r="TQH253" s="16"/>
      <c r="TQI253" s="16"/>
      <c r="TQJ253" s="16"/>
      <c r="TQK253" s="16"/>
      <c r="TQL253" s="16"/>
      <c r="TQM253" s="16"/>
      <c r="TQN253" s="16"/>
      <c r="TQO253" s="16"/>
      <c r="TQP253" s="16"/>
      <c r="TQQ253" s="16"/>
      <c r="TQR253" s="16"/>
      <c r="TQS253" s="16"/>
      <c r="TQT253" s="16"/>
      <c r="TQU253" s="16"/>
      <c r="TQV253" s="16"/>
      <c r="TQW253" s="16"/>
      <c r="TQX253" s="16"/>
      <c r="TQY253" s="16"/>
      <c r="TQZ253" s="16"/>
      <c r="TRA253" s="16"/>
      <c r="TRB253" s="16"/>
      <c r="TRC253" s="16"/>
      <c r="TRD253" s="16"/>
      <c r="TRE253" s="16"/>
      <c r="TRF253" s="16"/>
      <c r="TRG253" s="16"/>
      <c r="TRH253" s="16"/>
      <c r="TRI253" s="16"/>
      <c r="TRJ253" s="16"/>
      <c r="TRK253" s="16"/>
      <c r="TRL253" s="16"/>
      <c r="TRM253" s="16"/>
      <c r="TRN253" s="16"/>
      <c r="TRO253" s="16"/>
      <c r="TRP253" s="16"/>
      <c r="TRQ253" s="16"/>
      <c r="TRR253" s="16"/>
      <c r="TRS253" s="16"/>
      <c r="TRT253" s="16"/>
      <c r="TRU253" s="16"/>
      <c r="TRV253" s="16"/>
      <c r="TRW253" s="16"/>
      <c r="TRX253" s="16"/>
      <c r="TRY253" s="16"/>
      <c r="TRZ253" s="16"/>
      <c r="TSA253" s="16"/>
      <c r="TSB253" s="16"/>
      <c r="TSC253" s="16"/>
      <c r="TSD253" s="16"/>
      <c r="TSE253" s="16"/>
      <c r="TSF253" s="16"/>
      <c r="TSG253" s="16"/>
      <c r="TSH253" s="16"/>
      <c r="TSI253" s="16"/>
      <c r="TSJ253" s="16"/>
      <c r="TSK253" s="16"/>
      <c r="TSL253" s="16"/>
      <c r="TSM253" s="16"/>
      <c r="TSN253" s="16"/>
      <c r="TSO253" s="16"/>
      <c r="TSP253" s="16"/>
      <c r="TSQ253" s="16"/>
      <c r="TSR253" s="16"/>
      <c r="TSS253" s="16"/>
      <c r="TST253" s="16"/>
      <c r="TSU253" s="16"/>
      <c r="TSV253" s="16"/>
      <c r="TSW253" s="16"/>
      <c r="TSX253" s="16"/>
      <c r="TSY253" s="16"/>
      <c r="TSZ253" s="16"/>
      <c r="TTA253" s="16"/>
      <c r="TTB253" s="16"/>
      <c r="TTC253" s="16"/>
      <c r="TTD253" s="16"/>
      <c r="TTE253" s="16"/>
      <c r="TTF253" s="16"/>
      <c r="TTG253" s="16"/>
      <c r="TTH253" s="16"/>
      <c r="TTI253" s="16"/>
      <c r="TTJ253" s="16"/>
      <c r="TTK253" s="16"/>
      <c r="TTL253" s="16"/>
      <c r="TTM253" s="16"/>
      <c r="TTN253" s="16"/>
      <c r="TTO253" s="16"/>
      <c r="TTP253" s="16"/>
      <c r="TTQ253" s="16"/>
      <c r="TTR253" s="16"/>
      <c r="TTS253" s="16"/>
      <c r="TTT253" s="16"/>
      <c r="TTU253" s="16"/>
      <c r="TTV253" s="16"/>
      <c r="TTW253" s="16"/>
      <c r="TTX253" s="16"/>
      <c r="TTY253" s="16"/>
      <c r="TTZ253" s="16"/>
      <c r="TUA253" s="16"/>
      <c r="TUB253" s="16"/>
      <c r="TUC253" s="16"/>
      <c r="TUD253" s="16"/>
      <c r="TUE253" s="16"/>
      <c r="TUF253" s="16"/>
      <c r="TUG253" s="16"/>
      <c r="TUH253" s="16"/>
      <c r="TUI253" s="16"/>
      <c r="TUJ253" s="16"/>
      <c r="TUK253" s="16"/>
      <c r="TUL253" s="16"/>
      <c r="TUM253" s="16"/>
      <c r="TUN253" s="16"/>
      <c r="TUO253" s="16"/>
      <c r="TUP253" s="16"/>
      <c r="TUQ253" s="16"/>
      <c r="TUR253" s="16"/>
      <c r="TUS253" s="16"/>
      <c r="TUT253" s="16"/>
      <c r="TUU253" s="16"/>
      <c r="TUV253" s="16"/>
      <c r="TUW253" s="16"/>
      <c r="TUX253" s="16"/>
      <c r="TUY253" s="16"/>
      <c r="TUZ253" s="16"/>
      <c r="TVA253" s="16"/>
      <c r="TVB253" s="16"/>
      <c r="TVC253" s="16"/>
      <c r="TVD253" s="16"/>
      <c r="TVE253" s="16"/>
      <c r="TVF253" s="16"/>
      <c r="TVG253" s="16"/>
      <c r="TVH253" s="16"/>
      <c r="TVI253" s="16"/>
      <c r="TVJ253" s="16"/>
      <c r="TVK253" s="16"/>
      <c r="TVL253" s="16"/>
      <c r="TVM253" s="16"/>
      <c r="TVN253" s="16"/>
      <c r="TVO253" s="16"/>
      <c r="TVP253" s="16"/>
      <c r="TVQ253" s="16"/>
      <c r="TVR253" s="16"/>
      <c r="TVS253" s="16"/>
      <c r="TVT253" s="16"/>
      <c r="TVU253" s="16"/>
      <c r="TVV253" s="16"/>
      <c r="TVW253" s="16"/>
      <c r="TVX253" s="16"/>
      <c r="TVY253" s="16"/>
      <c r="TVZ253" s="16"/>
      <c r="TWA253" s="16"/>
      <c r="TWB253" s="16"/>
      <c r="TWC253" s="16"/>
      <c r="TWD253" s="16"/>
      <c r="TWE253" s="16"/>
      <c r="TWF253" s="16"/>
      <c r="TWG253" s="16"/>
      <c r="TWH253" s="16"/>
      <c r="TWI253" s="16"/>
      <c r="TWJ253" s="16"/>
      <c r="TWK253" s="16"/>
      <c r="TWL253" s="16"/>
      <c r="TWM253" s="16"/>
      <c r="TWN253" s="16"/>
      <c r="TWO253" s="16"/>
      <c r="TWP253" s="16"/>
      <c r="TWQ253" s="16"/>
      <c r="TWR253" s="16"/>
      <c r="TWS253" s="16"/>
      <c r="TWT253" s="16"/>
      <c r="TWU253" s="16"/>
      <c r="TWV253" s="16"/>
      <c r="TWW253" s="16"/>
      <c r="TWX253" s="16"/>
      <c r="TWY253" s="16"/>
      <c r="TWZ253" s="16"/>
      <c r="TXA253" s="16"/>
      <c r="TXB253" s="16"/>
      <c r="TXC253" s="16"/>
      <c r="TXD253" s="16"/>
      <c r="TXE253" s="16"/>
      <c r="TXF253" s="16"/>
      <c r="TXG253" s="16"/>
      <c r="TXH253" s="16"/>
      <c r="TXI253" s="16"/>
      <c r="TXJ253" s="16"/>
      <c r="TXK253" s="16"/>
      <c r="TXL253" s="16"/>
      <c r="TXM253" s="16"/>
      <c r="TXN253" s="16"/>
      <c r="TXO253" s="16"/>
      <c r="TXP253" s="16"/>
      <c r="TXQ253" s="16"/>
      <c r="TXR253" s="16"/>
      <c r="TXS253" s="16"/>
      <c r="TXT253" s="16"/>
      <c r="TXU253" s="16"/>
      <c r="TXV253" s="16"/>
      <c r="TXW253" s="16"/>
      <c r="TXX253" s="16"/>
      <c r="TXY253" s="16"/>
      <c r="TXZ253" s="16"/>
      <c r="TYA253" s="16"/>
      <c r="TYB253" s="16"/>
      <c r="TYC253" s="16"/>
      <c r="TYD253" s="16"/>
      <c r="TYE253" s="16"/>
      <c r="TYF253" s="16"/>
      <c r="TYG253" s="16"/>
      <c r="TYH253" s="16"/>
      <c r="TYI253" s="16"/>
      <c r="TYJ253" s="16"/>
      <c r="TYK253" s="16"/>
      <c r="TYL253" s="16"/>
      <c r="TYM253" s="16"/>
      <c r="TYN253" s="16"/>
      <c r="TYO253" s="16"/>
      <c r="TYP253" s="16"/>
      <c r="TYQ253" s="16"/>
      <c r="TYR253" s="16"/>
      <c r="TYS253" s="16"/>
      <c r="TYT253" s="16"/>
      <c r="TYU253" s="16"/>
      <c r="TYV253" s="16"/>
      <c r="TYW253" s="16"/>
      <c r="TYX253" s="16"/>
      <c r="TYY253" s="16"/>
      <c r="TYZ253" s="16"/>
      <c r="TZA253" s="16"/>
      <c r="TZB253" s="16"/>
      <c r="TZC253" s="16"/>
      <c r="TZD253" s="16"/>
      <c r="TZE253" s="16"/>
      <c r="TZF253" s="16"/>
      <c r="TZG253" s="16"/>
      <c r="TZH253" s="16"/>
      <c r="TZI253" s="16"/>
      <c r="TZJ253" s="16"/>
      <c r="TZK253" s="16"/>
      <c r="TZL253" s="16"/>
      <c r="TZM253" s="16"/>
      <c r="TZN253" s="16"/>
      <c r="TZO253" s="16"/>
      <c r="TZP253" s="16"/>
      <c r="TZQ253" s="16"/>
      <c r="TZR253" s="16"/>
      <c r="TZS253" s="16"/>
      <c r="TZT253" s="16"/>
      <c r="TZU253" s="16"/>
      <c r="TZV253" s="16"/>
      <c r="TZW253" s="16"/>
      <c r="TZX253" s="16"/>
      <c r="TZY253" s="16"/>
      <c r="TZZ253" s="16"/>
      <c r="UAA253" s="16"/>
      <c r="UAB253" s="16"/>
      <c r="UAC253" s="16"/>
      <c r="UAD253" s="16"/>
      <c r="UAE253" s="16"/>
      <c r="UAF253" s="16"/>
      <c r="UAG253" s="16"/>
      <c r="UAH253" s="16"/>
      <c r="UAI253" s="16"/>
      <c r="UAJ253" s="16"/>
      <c r="UAK253" s="16"/>
      <c r="UAL253" s="16"/>
      <c r="UAM253" s="16"/>
      <c r="UAN253" s="16"/>
      <c r="UAO253" s="16"/>
      <c r="UAP253" s="16"/>
      <c r="UAQ253" s="16"/>
      <c r="UAR253" s="16"/>
      <c r="UAS253" s="16"/>
      <c r="UAT253" s="16"/>
      <c r="UAU253" s="16"/>
      <c r="UAV253" s="16"/>
      <c r="UAW253" s="16"/>
      <c r="UAX253" s="16"/>
      <c r="UAY253" s="16"/>
      <c r="UAZ253" s="16"/>
      <c r="UBA253" s="16"/>
      <c r="UBB253" s="16"/>
      <c r="UBC253" s="16"/>
      <c r="UBD253" s="16"/>
      <c r="UBE253" s="16"/>
      <c r="UBF253" s="16"/>
      <c r="UBG253" s="16"/>
      <c r="UBH253" s="16"/>
      <c r="UBI253" s="16"/>
      <c r="UBJ253" s="16"/>
      <c r="UBK253" s="16"/>
      <c r="UBL253" s="16"/>
      <c r="UBM253" s="16"/>
      <c r="UBN253" s="16"/>
      <c r="UBO253" s="16"/>
      <c r="UBP253" s="16"/>
      <c r="UBQ253" s="16"/>
      <c r="UBR253" s="16"/>
      <c r="UBS253" s="16"/>
      <c r="UBT253" s="16"/>
      <c r="UBU253" s="16"/>
      <c r="UBV253" s="16"/>
      <c r="UBW253" s="16"/>
      <c r="UBX253" s="16"/>
      <c r="UBY253" s="16"/>
      <c r="UBZ253" s="16"/>
      <c r="UCA253" s="16"/>
      <c r="UCB253" s="16"/>
      <c r="UCC253" s="16"/>
      <c r="UCD253" s="16"/>
      <c r="UCE253" s="16"/>
      <c r="UCF253" s="16"/>
      <c r="UCG253" s="16"/>
      <c r="UCH253" s="16"/>
      <c r="UCI253" s="16"/>
      <c r="UCJ253" s="16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</row>
    <row r="254" spans="1:4054 13934:16384" ht="15.75" x14ac:dyDescent="0.25">
      <c r="A254" s="162"/>
      <c r="B254" s="94"/>
      <c r="C254" s="47" t="s">
        <v>122</v>
      </c>
      <c r="D254" s="48">
        <f>SUM(D246:D253)</f>
        <v>975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 ht="15.75" x14ac:dyDescent="0.25">
      <c r="A255" s="164" t="s">
        <v>161</v>
      </c>
      <c r="B255" s="164"/>
      <c r="C255" s="164"/>
      <c r="D255" s="164"/>
      <c r="E255" s="49">
        <f t="shared" ref="E255:P255" si="105">SUM(E246:E254)</f>
        <v>24.080000000000002</v>
      </c>
      <c r="F255" s="49">
        <f t="shared" si="105"/>
        <v>24.005000000000003</v>
      </c>
      <c r="G255" s="49">
        <f t="shared" si="105"/>
        <v>109.18899999999999</v>
      </c>
      <c r="H255" s="49">
        <f t="shared" si="105"/>
        <v>645.02</v>
      </c>
      <c r="I255" s="49">
        <f t="shared" si="105"/>
        <v>209.33</v>
      </c>
      <c r="J255" s="49">
        <f t="shared" si="105"/>
        <v>9.8249999999999993</v>
      </c>
      <c r="K255" s="49">
        <f t="shared" si="105"/>
        <v>10.738</v>
      </c>
      <c r="L255" s="49">
        <f t="shared" si="105"/>
        <v>62.152999999999999</v>
      </c>
      <c r="M255" s="49">
        <f t="shared" si="105"/>
        <v>185.065</v>
      </c>
      <c r="N255" s="49">
        <f t="shared" si="105"/>
        <v>142.80500000000001</v>
      </c>
      <c r="O255" s="49">
        <f t="shared" si="105"/>
        <v>411.73399999999998</v>
      </c>
      <c r="P255" s="49">
        <f t="shared" si="105"/>
        <v>22.801000000000002</v>
      </c>
    </row>
    <row r="256" spans="1:4054 13934:16384" s="17" customFormat="1" ht="15" customHeight="1" x14ac:dyDescent="0.25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XFD256" s="18"/>
    </row>
    <row r="257" spans="1:4054 13934:16384" s="17" customFormat="1" x14ac:dyDescent="0.25">
      <c r="A257" s="5"/>
      <c r="B257" s="32" t="s">
        <v>170</v>
      </c>
      <c r="C257" s="33" t="s">
        <v>171</v>
      </c>
      <c r="D257" s="32">
        <v>200</v>
      </c>
      <c r="E257" s="35">
        <v>11.26</v>
      </c>
      <c r="F257" s="35">
        <v>6.89</v>
      </c>
      <c r="G257" s="35">
        <v>40.76</v>
      </c>
      <c r="H257" s="35">
        <v>302.42</v>
      </c>
      <c r="I257" s="35">
        <v>24.64</v>
      </c>
      <c r="J257" s="35">
        <v>0.27</v>
      </c>
      <c r="K257" s="35">
        <v>0.27</v>
      </c>
      <c r="L257" s="35">
        <v>0.75</v>
      </c>
      <c r="M257" s="35">
        <v>20</v>
      </c>
      <c r="N257" s="35">
        <v>58.73</v>
      </c>
      <c r="O257" s="35">
        <v>219.65</v>
      </c>
      <c r="P257" s="35">
        <v>2.69</v>
      </c>
      <c r="Q257" s="16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D257" s="35"/>
      <c r="BE257" s="35">
        <v>8.57</v>
      </c>
      <c r="BF257" s="35">
        <v>38.700000000000003</v>
      </c>
      <c r="BG257" s="35">
        <v>295.64999999999998</v>
      </c>
      <c r="BH257" s="35">
        <v>24.48</v>
      </c>
      <c r="BI257" s="35">
        <v>0.2</v>
      </c>
      <c r="BJ257" s="35">
        <v>0.2</v>
      </c>
      <c r="BK257" s="35">
        <v>0.56000000000000005</v>
      </c>
      <c r="BL257" s="35">
        <v>15</v>
      </c>
      <c r="BM257" s="35">
        <v>44.05</v>
      </c>
      <c r="BN257" s="35">
        <v>164.74</v>
      </c>
      <c r="BO257" s="35">
        <v>2.02</v>
      </c>
      <c r="XFD257" s="18"/>
    </row>
    <row r="258" spans="1:4054 13934:16384" s="17" customFormat="1" x14ac:dyDescent="0.25">
      <c r="A258" s="5"/>
      <c r="B258" s="26" t="s">
        <v>172</v>
      </c>
      <c r="C258" s="88" t="s">
        <v>173</v>
      </c>
      <c r="D258" s="36">
        <v>200</v>
      </c>
      <c r="E258" s="43">
        <f t="shared" ref="E258:O258" si="106">AO258*200/200</f>
        <v>5.8</v>
      </c>
      <c r="F258" s="43">
        <f t="shared" si="106"/>
        <v>5</v>
      </c>
      <c r="G258" s="43">
        <f t="shared" si="106"/>
        <v>8</v>
      </c>
      <c r="H258" s="43">
        <f t="shared" si="106"/>
        <v>100</v>
      </c>
      <c r="I258" s="43">
        <f t="shared" si="106"/>
        <v>40</v>
      </c>
      <c r="J258" s="43">
        <f t="shared" si="106"/>
        <v>0.08</v>
      </c>
      <c r="K258" s="43">
        <f t="shared" si="106"/>
        <v>0.34</v>
      </c>
      <c r="L258" s="43">
        <f t="shared" si="106"/>
        <v>1.4</v>
      </c>
      <c r="M258" s="43">
        <f t="shared" si="106"/>
        <v>240</v>
      </c>
      <c r="N258" s="43">
        <f t="shared" si="106"/>
        <v>28</v>
      </c>
      <c r="O258" s="43">
        <f t="shared" si="106"/>
        <v>180</v>
      </c>
      <c r="P258" s="43">
        <f>AZ258*180/200</f>
        <v>0.18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A258" s="43" t="e">
        <f>#REF!*180/200</f>
        <v>#REF!</v>
      </c>
      <c r="BB258" s="43" t="e">
        <f>#REF!*180/200</f>
        <v>#REF!</v>
      </c>
      <c r="BC258" s="43" t="e">
        <f>#REF!*180/200</f>
        <v>#REF!</v>
      </c>
      <c r="BD258" s="43" t="e">
        <f>#REF!*180/200</f>
        <v>#REF!</v>
      </c>
      <c r="BE258" s="43" t="e">
        <f>#REF!*180/200</f>
        <v>#REF!</v>
      </c>
      <c r="BF258" s="43" t="e">
        <f>#REF!*180/200</f>
        <v>#REF!</v>
      </c>
      <c r="BG258" s="43" t="e">
        <f>#REF!*180/200</f>
        <v>#REF!</v>
      </c>
      <c r="BH258" s="43" t="e">
        <f>#REF!*180/200</f>
        <v>#REF!</v>
      </c>
      <c r="BI258" s="43" t="e">
        <f>#REF!*180/200</f>
        <v>#REF!</v>
      </c>
      <c r="BJ258" s="43" t="e">
        <f>#REF!*180/200</f>
        <v>#REF!</v>
      </c>
      <c r="BK258" s="43" t="e">
        <f>#REF!*180/200</f>
        <v>#REF!</v>
      </c>
      <c r="BL258" s="43" t="e">
        <f>#REF!*180/200</f>
        <v>#REF!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3934:16384" x14ac:dyDescent="0.25">
      <c r="A259" s="5"/>
      <c r="B259" s="36" t="s">
        <v>34</v>
      </c>
      <c r="C259" s="90" t="s">
        <v>82</v>
      </c>
      <c r="D259" s="36">
        <v>150</v>
      </c>
      <c r="E259" s="43">
        <f t="shared" ref="E259:P259" si="107">BD259*150/100</f>
        <v>0.6</v>
      </c>
      <c r="F259" s="43">
        <f t="shared" si="107"/>
        <v>0.6</v>
      </c>
      <c r="G259" s="43">
        <f t="shared" si="107"/>
        <v>14.7</v>
      </c>
      <c r="H259" s="43">
        <f t="shared" si="107"/>
        <v>70.5</v>
      </c>
      <c r="I259" s="43">
        <f t="shared" si="107"/>
        <v>0</v>
      </c>
      <c r="J259" s="43">
        <f t="shared" si="107"/>
        <v>4.4999999999999998E-2</v>
      </c>
      <c r="K259" s="43">
        <f t="shared" si="107"/>
        <v>0.03</v>
      </c>
      <c r="L259" s="43">
        <f t="shared" si="107"/>
        <v>15</v>
      </c>
      <c r="M259" s="43">
        <f t="shared" si="107"/>
        <v>24</v>
      </c>
      <c r="N259" s="43">
        <f t="shared" si="107"/>
        <v>13.5</v>
      </c>
      <c r="O259" s="43">
        <f t="shared" si="107"/>
        <v>16.5</v>
      </c>
      <c r="P259" s="43">
        <f t="shared" si="107"/>
        <v>3.3</v>
      </c>
      <c r="Q259" s="43"/>
      <c r="R259" s="43"/>
      <c r="S259" s="43"/>
      <c r="T259" s="43"/>
      <c r="U259" s="43"/>
      <c r="V259" s="36"/>
      <c r="W259" s="36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BD259" s="43">
        <v>0.4</v>
      </c>
      <c r="BE259" s="43">
        <v>0.4</v>
      </c>
      <c r="BF259" s="43">
        <v>9.8000000000000007</v>
      </c>
      <c r="BG259" s="43">
        <v>47</v>
      </c>
      <c r="BH259" s="43"/>
      <c r="BI259" s="43">
        <v>0.03</v>
      </c>
      <c r="BJ259" s="43">
        <v>0.02</v>
      </c>
      <c r="BK259" s="43">
        <v>10</v>
      </c>
      <c r="BL259" s="43">
        <v>16</v>
      </c>
      <c r="BM259" s="43">
        <v>9</v>
      </c>
      <c r="BN259" s="43">
        <v>11</v>
      </c>
      <c r="BO259" s="43">
        <v>2.2000000000000002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TOX259" s="16"/>
      <c r="TOY259" s="16"/>
      <c r="TOZ259" s="16"/>
      <c r="TPA259" s="16"/>
      <c r="TPB259" s="16"/>
      <c r="TPC259" s="16"/>
      <c r="TPD259" s="16"/>
      <c r="TPE259" s="16"/>
      <c r="TPF259" s="16"/>
      <c r="TPG259" s="16"/>
      <c r="TPH259" s="16"/>
      <c r="TPI259" s="16"/>
      <c r="TPJ259" s="16"/>
      <c r="TPK259" s="16"/>
      <c r="TPL259" s="16"/>
      <c r="TPM259" s="16"/>
      <c r="TPN259" s="16"/>
      <c r="TPO259" s="16"/>
      <c r="TPP259" s="16"/>
      <c r="TPQ259" s="16"/>
      <c r="TPR259" s="16"/>
      <c r="TPS259" s="16"/>
      <c r="TPT259" s="16"/>
      <c r="TPU259" s="16"/>
      <c r="TPV259" s="16"/>
      <c r="TPW259" s="16"/>
      <c r="TPX259" s="16"/>
      <c r="TPY259" s="16"/>
      <c r="TPZ259" s="16"/>
      <c r="TQA259" s="16"/>
      <c r="TQB259" s="16"/>
      <c r="TQC259" s="16"/>
      <c r="TQD259" s="16"/>
      <c r="TQE259" s="16"/>
      <c r="TQF259" s="16"/>
      <c r="TQG259" s="16"/>
      <c r="TQH259" s="16"/>
      <c r="TQI259" s="16"/>
      <c r="TQJ259" s="16"/>
      <c r="TQK259" s="16"/>
      <c r="TQL259" s="16"/>
      <c r="TQM259" s="16"/>
      <c r="TQN259" s="16"/>
      <c r="TQO259" s="16"/>
      <c r="TQP259" s="16"/>
      <c r="TQQ259" s="16"/>
      <c r="TQR259" s="16"/>
      <c r="TQS259" s="16"/>
      <c r="TQT259" s="16"/>
      <c r="TQU259" s="16"/>
      <c r="TQV259" s="16"/>
      <c r="TQW259" s="16"/>
      <c r="TQX259" s="16"/>
      <c r="TQY259" s="16"/>
      <c r="TQZ259" s="16"/>
      <c r="TRA259" s="16"/>
      <c r="TRB259" s="16"/>
      <c r="TRC259" s="16"/>
      <c r="TRD259" s="16"/>
      <c r="TRE259" s="16"/>
      <c r="TRF259" s="16"/>
      <c r="TRG259" s="16"/>
      <c r="TRH259" s="16"/>
      <c r="TRI259" s="16"/>
      <c r="TRJ259" s="16"/>
      <c r="TRK259" s="16"/>
      <c r="TRL259" s="16"/>
      <c r="TRM259" s="16"/>
      <c r="TRN259" s="16"/>
      <c r="TRO259" s="16"/>
      <c r="TRP259" s="16"/>
      <c r="TRQ259" s="16"/>
      <c r="TRR259" s="16"/>
      <c r="TRS259" s="16"/>
      <c r="TRT259" s="16"/>
      <c r="TRU259" s="16"/>
      <c r="TRV259" s="16"/>
      <c r="TRW259" s="16"/>
      <c r="TRX259" s="16"/>
      <c r="TRY259" s="16"/>
      <c r="TRZ259" s="16"/>
      <c r="TSA259" s="16"/>
      <c r="TSB259" s="16"/>
      <c r="TSC259" s="16"/>
      <c r="TSD259" s="16"/>
      <c r="TSE259" s="16"/>
      <c r="TSF259" s="16"/>
      <c r="TSG259" s="16"/>
      <c r="TSH259" s="16"/>
      <c r="TSI259" s="16"/>
      <c r="TSJ259" s="16"/>
      <c r="TSK259" s="16"/>
      <c r="TSL259" s="16"/>
      <c r="TSM259" s="16"/>
      <c r="TSN259" s="16"/>
      <c r="TSO259" s="16"/>
      <c r="TSP259" s="16"/>
      <c r="TSQ259" s="16"/>
      <c r="TSR259" s="16"/>
      <c r="TSS259" s="16"/>
      <c r="TST259" s="16"/>
      <c r="TSU259" s="16"/>
      <c r="TSV259" s="16"/>
      <c r="TSW259" s="16"/>
      <c r="TSX259" s="16"/>
      <c r="TSY259" s="16"/>
      <c r="TSZ259" s="16"/>
      <c r="TTA259" s="16"/>
      <c r="TTB259" s="16"/>
      <c r="TTC259" s="16"/>
      <c r="TTD259" s="16"/>
      <c r="TTE259" s="16"/>
      <c r="TTF259" s="16"/>
      <c r="TTG259" s="16"/>
      <c r="TTH259" s="16"/>
      <c r="TTI259" s="16"/>
      <c r="TTJ259" s="16"/>
      <c r="TTK259" s="16"/>
      <c r="TTL259" s="16"/>
      <c r="TTM259" s="16"/>
      <c r="TTN259" s="16"/>
      <c r="TTO259" s="16"/>
      <c r="TTP259" s="16"/>
      <c r="TTQ259" s="16"/>
      <c r="TTR259" s="16"/>
      <c r="TTS259" s="16"/>
      <c r="TTT259" s="16"/>
      <c r="TTU259" s="16"/>
      <c r="TTV259" s="16"/>
      <c r="TTW259" s="16"/>
      <c r="TTX259" s="16"/>
      <c r="TTY259" s="16"/>
      <c r="TTZ259" s="16"/>
      <c r="TUA259" s="16"/>
      <c r="TUB259" s="16"/>
      <c r="TUC259" s="16"/>
      <c r="TUD259" s="16"/>
      <c r="TUE259" s="16"/>
      <c r="TUF259" s="16"/>
      <c r="TUG259" s="16"/>
      <c r="TUH259" s="16"/>
      <c r="TUI259" s="16"/>
      <c r="TUJ259" s="16"/>
      <c r="TUK259" s="16"/>
      <c r="TUL259" s="16"/>
      <c r="TUM259" s="16"/>
      <c r="TUN259" s="16"/>
      <c r="TUO259" s="16"/>
      <c r="TUP259" s="16"/>
      <c r="TUQ259" s="16"/>
      <c r="TUR259" s="16"/>
      <c r="TUS259" s="16"/>
      <c r="TUT259" s="16"/>
      <c r="TUU259" s="16"/>
      <c r="TUV259" s="16"/>
      <c r="TUW259" s="16"/>
      <c r="TUX259" s="16"/>
      <c r="TUY259" s="16"/>
      <c r="TUZ259" s="16"/>
      <c r="TVA259" s="16"/>
      <c r="TVB259" s="16"/>
      <c r="TVC259" s="16"/>
      <c r="TVD259" s="16"/>
      <c r="TVE259" s="16"/>
      <c r="TVF259" s="16"/>
      <c r="TVG259" s="16"/>
      <c r="TVH259" s="16"/>
      <c r="TVI259" s="16"/>
      <c r="TVJ259" s="16"/>
      <c r="TVK259" s="16"/>
      <c r="TVL259" s="16"/>
      <c r="TVM259" s="16"/>
      <c r="TVN259" s="16"/>
      <c r="TVO259" s="16"/>
      <c r="TVP259" s="16"/>
      <c r="TVQ259" s="16"/>
      <c r="TVR259" s="16"/>
      <c r="TVS259" s="16"/>
      <c r="TVT259" s="16"/>
      <c r="TVU259" s="16"/>
      <c r="TVV259" s="16"/>
      <c r="TVW259" s="16"/>
      <c r="TVX259" s="16"/>
      <c r="TVY259" s="16"/>
      <c r="TVZ259" s="16"/>
      <c r="TWA259" s="16"/>
      <c r="TWB259" s="16"/>
      <c r="TWC259" s="16"/>
      <c r="TWD259" s="16"/>
      <c r="TWE259" s="16"/>
      <c r="TWF259" s="16"/>
      <c r="TWG259" s="16"/>
      <c r="TWH259" s="16"/>
      <c r="TWI259" s="16"/>
      <c r="TWJ259" s="16"/>
      <c r="TWK259" s="16"/>
      <c r="TWL259" s="16"/>
      <c r="TWM259" s="16"/>
      <c r="TWN259" s="16"/>
      <c r="TWO259" s="16"/>
      <c r="TWP259" s="16"/>
      <c r="TWQ259" s="16"/>
      <c r="TWR259" s="16"/>
      <c r="TWS259" s="16"/>
      <c r="TWT259" s="16"/>
      <c r="TWU259" s="16"/>
      <c r="TWV259" s="16"/>
      <c r="TWW259" s="16"/>
      <c r="TWX259" s="16"/>
      <c r="TWY259" s="16"/>
      <c r="TWZ259" s="16"/>
      <c r="TXA259" s="16"/>
      <c r="TXB259" s="16"/>
      <c r="TXC259" s="16"/>
      <c r="TXD259" s="16"/>
      <c r="TXE259" s="16"/>
      <c r="TXF259" s="16"/>
      <c r="TXG259" s="16"/>
      <c r="TXH259" s="16"/>
      <c r="TXI259" s="16"/>
      <c r="TXJ259" s="16"/>
      <c r="TXK259" s="16"/>
      <c r="TXL259" s="16"/>
      <c r="TXM259" s="16"/>
      <c r="TXN259" s="16"/>
      <c r="TXO259" s="16"/>
      <c r="TXP259" s="16"/>
      <c r="TXQ259" s="16"/>
      <c r="TXR259" s="16"/>
      <c r="TXS259" s="16"/>
      <c r="TXT259" s="16"/>
      <c r="TXU259" s="16"/>
      <c r="TXV259" s="16"/>
      <c r="TXW259" s="16"/>
      <c r="TXX259" s="16"/>
      <c r="TXY259" s="16"/>
      <c r="TXZ259" s="16"/>
      <c r="TYA259" s="16"/>
      <c r="TYB259" s="16"/>
      <c r="TYC259" s="16"/>
      <c r="TYD259" s="16"/>
      <c r="TYE259" s="16"/>
      <c r="TYF259" s="16"/>
      <c r="TYG259" s="16"/>
      <c r="TYH259" s="16"/>
      <c r="TYI259" s="16"/>
      <c r="TYJ259" s="16"/>
      <c r="TYK259" s="16"/>
      <c r="TYL259" s="16"/>
      <c r="TYM259" s="16"/>
      <c r="TYN259" s="16"/>
      <c r="TYO259" s="16"/>
      <c r="TYP259" s="16"/>
      <c r="TYQ259" s="16"/>
      <c r="TYR259" s="16"/>
      <c r="TYS259" s="16"/>
      <c r="TYT259" s="16"/>
      <c r="TYU259" s="16"/>
      <c r="TYV259" s="16"/>
      <c r="TYW259" s="16"/>
      <c r="TYX259" s="16"/>
      <c r="TYY259" s="16"/>
      <c r="TYZ259" s="16"/>
      <c r="TZA259" s="16"/>
      <c r="TZB259" s="16"/>
      <c r="TZC259" s="16"/>
      <c r="TZD259" s="16"/>
      <c r="TZE259" s="16"/>
      <c r="TZF259" s="16"/>
      <c r="TZG259" s="16"/>
      <c r="TZH259" s="16"/>
      <c r="TZI259" s="16"/>
      <c r="TZJ259" s="16"/>
      <c r="TZK259" s="16"/>
      <c r="TZL259" s="16"/>
      <c r="TZM259" s="16"/>
      <c r="TZN259" s="16"/>
      <c r="TZO259" s="16"/>
      <c r="TZP259" s="16"/>
      <c r="TZQ259" s="16"/>
      <c r="TZR259" s="16"/>
      <c r="TZS259" s="16"/>
      <c r="TZT259" s="16"/>
      <c r="TZU259" s="16"/>
      <c r="TZV259" s="16"/>
      <c r="TZW259" s="16"/>
      <c r="TZX259" s="16"/>
      <c r="TZY259" s="16"/>
      <c r="TZZ259" s="16"/>
      <c r="UAA259" s="16"/>
      <c r="UAB259" s="16"/>
      <c r="UAC259" s="16"/>
      <c r="UAD259" s="16"/>
      <c r="UAE259" s="16"/>
      <c r="UAF259" s="16"/>
      <c r="UAG259" s="16"/>
      <c r="UAH259" s="16"/>
      <c r="UAI259" s="16"/>
      <c r="UAJ259" s="16"/>
      <c r="UAK259" s="16"/>
      <c r="UAL259" s="16"/>
      <c r="UAM259" s="16"/>
      <c r="UAN259" s="16"/>
      <c r="UAO259" s="16"/>
      <c r="UAP259" s="16"/>
      <c r="UAQ259" s="16"/>
      <c r="UAR259" s="16"/>
      <c r="UAS259" s="16"/>
      <c r="UAT259" s="16"/>
      <c r="UAU259" s="16"/>
      <c r="UAV259" s="16"/>
      <c r="UAW259" s="16"/>
      <c r="UAX259" s="16"/>
      <c r="UAY259" s="16"/>
      <c r="UAZ259" s="16"/>
      <c r="UBA259" s="16"/>
      <c r="UBB259" s="16"/>
      <c r="UBC259" s="16"/>
      <c r="UBD259" s="16"/>
      <c r="UBE259" s="16"/>
      <c r="UBF259" s="16"/>
      <c r="UBG259" s="16"/>
      <c r="UBH259" s="16"/>
      <c r="UBI259" s="16"/>
      <c r="UBJ259" s="16"/>
      <c r="UBK259" s="16"/>
      <c r="UBL259" s="16"/>
      <c r="UBM259" s="16"/>
      <c r="UBN259" s="16"/>
      <c r="UBO259" s="16"/>
      <c r="UBP259" s="16"/>
      <c r="UBQ259" s="16"/>
      <c r="UBR259" s="16"/>
      <c r="UBS259" s="16"/>
      <c r="UBT259" s="16"/>
      <c r="UBU259" s="16"/>
      <c r="UBV259" s="16"/>
      <c r="UBW259" s="16"/>
      <c r="UBX259" s="16"/>
      <c r="UBY259" s="16"/>
      <c r="UBZ259" s="16"/>
      <c r="UCA259" s="16"/>
      <c r="UCB259" s="16"/>
      <c r="UCC259" s="16"/>
      <c r="UCD259" s="16"/>
      <c r="UCE259" s="16"/>
      <c r="UCF259" s="16"/>
      <c r="UCG259" s="16"/>
      <c r="UCH259" s="16"/>
      <c r="UCI259" s="16"/>
      <c r="UCJ259" s="16"/>
      <c r="UCK259" s="17"/>
      <c r="UCL259" s="17"/>
      <c r="UCM259" s="17"/>
      <c r="UCN259" s="17"/>
      <c r="UCO259" s="17"/>
      <c r="UCP259" s="17"/>
      <c r="UCQ259" s="17"/>
      <c r="UCR259" s="17"/>
      <c r="UCS259" s="17"/>
      <c r="UCT259" s="17"/>
      <c r="UCU259" s="17"/>
      <c r="UCV259" s="17"/>
      <c r="UCW259" s="17"/>
      <c r="UCX259" s="17"/>
      <c r="UCY259" s="17"/>
      <c r="UCZ259" s="17"/>
      <c r="UDA259" s="17"/>
      <c r="UDB259" s="17"/>
      <c r="UDC259" s="17"/>
      <c r="UDD259" s="17"/>
      <c r="UDE259" s="17"/>
      <c r="UDF259" s="17"/>
      <c r="UDG259" s="17"/>
      <c r="UDH259" s="17"/>
      <c r="UDI259" s="17"/>
      <c r="UDJ259" s="17"/>
      <c r="UDK259" s="17"/>
      <c r="UDL259" s="17"/>
      <c r="UDM259" s="17"/>
      <c r="UDN259" s="17"/>
      <c r="UDO259" s="17"/>
      <c r="UDP259" s="17"/>
      <c r="UDQ259" s="17"/>
      <c r="UDR259" s="17"/>
      <c r="UDS259" s="17"/>
      <c r="UDT259" s="17"/>
      <c r="UDU259" s="17"/>
      <c r="UDV259" s="17"/>
      <c r="UDW259" s="17"/>
      <c r="UDX259" s="17"/>
      <c r="UDY259" s="17"/>
      <c r="UDZ259" s="17"/>
      <c r="UEA259" s="17"/>
      <c r="UEB259" s="17"/>
      <c r="UEC259" s="17"/>
      <c r="UED259" s="17"/>
      <c r="UEE259" s="17"/>
      <c r="UEF259" s="17"/>
      <c r="UEG259" s="17"/>
      <c r="UEH259" s="17"/>
      <c r="UEI259" s="17"/>
      <c r="UEJ259" s="17"/>
      <c r="UEK259" s="17"/>
      <c r="UEL259" s="17"/>
      <c r="UEM259" s="17"/>
      <c r="UEN259" s="17"/>
      <c r="UEO259" s="17"/>
      <c r="UEP259" s="17"/>
      <c r="UEQ259" s="17"/>
      <c r="UER259" s="17"/>
      <c r="UES259" s="17"/>
      <c r="UET259" s="17"/>
      <c r="UEU259" s="17"/>
      <c r="UEV259" s="17"/>
      <c r="UEW259" s="17"/>
      <c r="UEX259" s="17"/>
      <c r="UEY259" s="17"/>
      <c r="UEZ259" s="17"/>
      <c r="UFA259" s="17"/>
      <c r="UFB259" s="17"/>
      <c r="UFC259" s="17"/>
      <c r="UFD259" s="17"/>
      <c r="UFE259" s="17"/>
      <c r="UFF259" s="17"/>
      <c r="UFG259" s="17"/>
      <c r="UFH259" s="17"/>
      <c r="UFI259" s="17"/>
      <c r="UFJ259" s="17"/>
      <c r="UFK259" s="17"/>
      <c r="UFL259" s="17"/>
      <c r="UFM259" s="17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</row>
    <row r="260" spans="1:4054 13934:16384" s="17" customFormat="1" x14ac:dyDescent="0.25">
      <c r="A260" s="5" t="s">
        <v>143</v>
      </c>
      <c r="B260" s="47"/>
      <c r="C260" s="47" t="s">
        <v>144</v>
      </c>
      <c r="D260" s="75">
        <f>SUM(D257:D259)</f>
        <v>550</v>
      </c>
      <c r="E260" s="76"/>
      <c r="F260" s="76"/>
      <c r="G260" s="76"/>
      <c r="H260" s="76"/>
      <c r="I260" s="76"/>
      <c r="J260" s="75"/>
      <c r="K260" s="75"/>
      <c r="L260" s="76"/>
      <c r="M260" s="76"/>
      <c r="N260" s="76"/>
      <c r="O260" s="76"/>
      <c r="P260" s="76"/>
      <c r="Q260" s="16"/>
      <c r="XFD260" s="18"/>
    </row>
    <row r="261" spans="1:4054 13934:16384" s="17" customFormat="1" x14ac:dyDescent="0.25">
      <c r="A261" s="7" t="s">
        <v>58</v>
      </c>
      <c r="B261" s="7"/>
      <c r="C261" s="7"/>
      <c r="D261" s="7"/>
      <c r="E261" s="76">
        <f t="shared" ref="E261:P261" si="108">SUM(E257:E260)</f>
        <v>17.66</v>
      </c>
      <c r="F261" s="76">
        <f t="shared" si="108"/>
        <v>12.49</v>
      </c>
      <c r="G261" s="76">
        <f t="shared" si="108"/>
        <v>63.459999999999994</v>
      </c>
      <c r="H261" s="76">
        <f t="shared" si="108"/>
        <v>472.92</v>
      </c>
      <c r="I261" s="76">
        <f t="shared" si="108"/>
        <v>64.64</v>
      </c>
      <c r="J261" s="76">
        <f t="shared" si="108"/>
        <v>0.39500000000000002</v>
      </c>
      <c r="K261" s="76">
        <f t="shared" si="108"/>
        <v>0.64000000000000012</v>
      </c>
      <c r="L261" s="76">
        <f t="shared" si="108"/>
        <v>17.149999999999999</v>
      </c>
      <c r="M261" s="76">
        <f t="shared" si="108"/>
        <v>284</v>
      </c>
      <c r="N261" s="76">
        <f t="shared" si="108"/>
        <v>100.22999999999999</v>
      </c>
      <c r="O261" s="76">
        <f t="shared" si="108"/>
        <v>416.15</v>
      </c>
      <c r="P261" s="76">
        <f t="shared" si="108"/>
        <v>6.17</v>
      </c>
      <c r="Q261" s="16"/>
      <c r="XFD261" s="18"/>
    </row>
    <row r="262" spans="1:4054 13934:16384" ht="12.75" customHeight="1" x14ac:dyDescent="0.25">
      <c r="A262" s="3" t="s">
        <v>0</v>
      </c>
      <c r="B262" s="3" t="s">
        <v>1</v>
      </c>
      <c r="C262" s="2" t="s">
        <v>2</v>
      </c>
      <c r="D262" s="3" t="s">
        <v>3</v>
      </c>
      <c r="E262" s="1" t="s">
        <v>4</v>
      </c>
      <c r="F262" s="1"/>
      <c r="G262" s="1"/>
      <c r="H262" s="3" t="s">
        <v>5</v>
      </c>
      <c r="I262" s="12" t="s">
        <v>6</v>
      </c>
      <c r="J262" s="12"/>
      <c r="K262" s="12"/>
      <c r="L262" s="12"/>
      <c r="M262" s="12" t="s">
        <v>7</v>
      </c>
      <c r="N262" s="12"/>
      <c r="O262" s="12"/>
      <c r="P262" s="12"/>
    </row>
    <row r="263" spans="1:4054 13934:16384" x14ac:dyDescent="0.25">
      <c r="A263" s="3"/>
      <c r="B263" s="3"/>
      <c r="C263" s="2"/>
      <c r="D263" s="3"/>
      <c r="E263" s="1"/>
      <c r="F263" s="1"/>
      <c r="G263" s="1"/>
      <c r="H263" s="3"/>
      <c r="I263" s="12"/>
      <c r="J263" s="12"/>
      <c r="K263" s="12"/>
      <c r="L263" s="12"/>
      <c r="M263" s="12"/>
      <c r="N263" s="12"/>
      <c r="O263" s="12"/>
      <c r="P263" s="12"/>
    </row>
    <row r="264" spans="1:4054 13934:16384" ht="56.65" customHeight="1" x14ac:dyDescent="0.25">
      <c r="A264" s="3"/>
      <c r="B264" s="3"/>
      <c r="C264" s="2"/>
      <c r="D264" s="3"/>
      <c r="E264" s="77" t="s">
        <v>8</v>
      </c>
      <c r="F264" s="77" t="s">
        <v>9</v>
      </c>
      <c r="G264" s="77" t="s">
        <v>10</v>
      </c>
      <c r="H264" s="3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3934:16384" ht="18.75" x14ac:dyDescent="0.25">
      <c r="A265" s="10" t="s">
        <v>174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3934:16384" ht="14.85" customHeight="1" x14ac:dyDescent="0.25">
      <c r="A266" s="9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3934:16384" s="17" customFormat="1" x14ac:dyDescent="0.25">
      <c r="A267" s="9"/>
      <c r="B267" s="36" t="s">
        <v>175</v>
      </c>
      <c r="C267" s="37" t="s">
        <v>176</v>
      </c>
      <c r="D267" s="35">
        <v>100</v>
      </c>
      <c r="E267" s="108">
        <v>2.37</v>
      </c>
      <c r="F267" s="108">
        <f>BE267*100/60</f>
        <v>0.01</v>
      </c>
      <c r="G267" s="108">
        <f>BF267*100/60</f>
        <v>22.866666666666667</v>
      </c>
      <c r="H267" s="108">
        <f>BG267*100/60</f>
        <v>185.3</v>
      </c>
      <c r="I267" s="108">
        <v>30.92</v>
      </c>
      <c r="J267" s="108">
        <f t="shared" ref="J267:P267" si="109">BI267*100/60</f>
        <v>3.3333333333333333E-2</v>
      </c>
      <c r="K267" s="108">
        <f t="shared" si="109"/>
        <v>4.2</v>
      </c>
      <c r="L267" s="108">
        <f t="shared" si="109"/>
        <v>5.666666666666667</v>
      </c>
      <c r="M267" s="108">
        <f t="shared" si="109"/>
        <v>59.216666666666669</v>
      </c>
      <c r="N267" s="108">
        <f t="shared" si="109"/>
        <v>60.916666666666657</v>
      </c>
      <c r="O267" s="108">
        <f t="shared" si="109"/>
        <v>30.133333333333329</v>
      </c>
      <c r="P267" s="108">
        <f t="shared" si="109"/>
        <v>1.7</v>
      </c>
      <c r="Q267" s="39"/>
      <c r="R267" s="40"/>
      <c r="S267" s="39"/>
      <c r="T267" s="40"/>
      <c r="U267" s="41"/>
      <c r="V267" s="39"/>
      <c r="W267" s="39"/>
      <c r="X267" s="41"/>
      <c r="Y267" s="41"/>
      <c r="Z267" s="41"/>
      <c r="AA267" s="41"/>
      <c r="AB267" s="41"/>
      <c r="BD267" s="32"/>
      <c r="BE267" s="32">
        <v>6.0000000000000001E-3</v>
      </c>
      <c r="BF267" s="32">
        <v>13.72</v>
      </c>
      <c r="BG267" s="32">
        <v>111.18</v>
      </c>
      <c r="BH267" s="32" t="s">
        <v>177</v>
      </c>
      <c r="BI267" s="32">
        <v>0.02</v>
      </c>
      <c r="BJ267" s="32">
        <v>2.52</v>
      </c>
      <c r="BK267" s="32">
        <v>3.4</v>
      </c>
      <c r="BL267" s="32">
        <v>35.53</v>
      </c>
      <c r="BM267" s="32">
        <v>36.549999999999997</v>
      </c>
      <c r="BN267" s="32">
        <v>18.079999999999998</v>
      </c>
      <c r="BO267" s="32">
        <v>1.02</v>
      </c>
      <c r="XFD267" s="18"/>
    </row>
    <row r="268" spans="1:4054 13934:16384" x14ac:dyDescent="0.25">
      <c r="A268" s="9"/>
      <c r="B268" s="32" t="s">
        <v>43</v>
      </c>
      <c r="C268" s="57" t="s">
        <v>44</v>
      </c>
      <c r="D268" s="35">
        <v>100</v>
      </c>
      <c r="E268" s="38">
        <v>5.15</v>
      </c>
      <c r="F268" s="38">
        <v>6.68</v>
      </c>
      <c r="G268" s="38">
        <v>4.67</v>
      </c>
      <c r="H268" s="58">
        <v>150</v>
      </c>
      <c r="I268" s="38">
        <v>12</v>
      </c>
      <c r="J268" s="38">
        <v>0.05</v>
      </c>
      <c r="K268" s="38">
        <v>0.12</v>
      </c>
      <c r="L268" s="38">
        <v>1.78</v>
      </c>
      <c r="M268" s="38">
        <v>13.91</v>
      </c>
      <c r="N268" s="38">
        <v>20.9</v>
      </c>
      <c r="O268" s="38">
        <v>158.41999999999999</v>
      </c>
      <c r="P268" s="38">
        <v>2.2999999999999998</v>
      </c>
      <c r="Q268" s="59"/>
      <c r="R268" s="59"/>
      <c r="S268" s="59"/>
      <c r="T268" s="59"/>
      <c r="U268" s="59"/>
      <c r="V268" s="60"/>
      <c r="W268" s="60"/>
      <c r="X268" s="59"/>
      <c r="Y268" s="59"/>
      <c r="Z268" s="59"/>
      <c r="AA268" s="59"/>
      <c r="AB268" s="59"/>
    </row>
    <row r="269" spans="1:4054 13934:16384" x14ac:dyDescent="0.25">
      <c r="A269" s="9"/>
      <c r="B269" s="32" t="s">
        <v>95</v>
      </c>
      <c r="C269" s="57" t="s">
        <v>178</v>
      </c>
      <c r="D269" s="35">
        <v>180</v>
      </c>
      <c r="E269" s="38">
        <v>5.49</v>
      </c>
      <c r="F269" s="38">
        <f>BE269*180/150</f>
        <v>6.0119999999999996</v>
      </c>
      <c r="G269" s="38">
        <f>BF269*180/150</f>
        <v>24.623999999999999</v>
      </c>
      <c r="H269" s="38">
        <v>174.6</v>
      </c>
      <c r="I269" s="38">
        <f>BH269*180/150</f>
        <v>23.04</v>
      </c>
      <c r="J269" s="38">
        <f>BI269*180/150</f>
        <v>0.14399999999999999</v>
      </c>
      <c r="K269" s="38">
        <f>BJ269*180/150</f>
        <v>7.1999999999999995E-2</v>
      </c>
      <c r="L269" s="38">
        <f>BK269*180/150</f>
        <v>0</v>
      </c>
      <c r="M269" s="38">
        <v>10.130000000000001</v>
      </c>
      <c r="N269" s="38">
        <f>BM269*180/150</f>
        <v>86.435999999999993</v>
      </c>
      <c r="O269" s="38">
        <f>BN269*180/150</f>
        <v>130.5</v>
      </c>
      <c r="P269" s="38">
        <f>BO269*180/150</f>
        <v>2.9160000000000004</v>
      </c>
      <c r="Q269" s="59"/>
      <c r="R269" s="59"/>
      <c r="S269" s="59"/>
      <c r="T269" s="59"/>
      <c r="U269" s="59"/>
      <c r="V269" s="60"/>
      <c r="W269" s="60"/>
      <c r="X269" s="59"/>
      <c r="Y269" s="59"/>
      <c r="Z269" s="59"/>
      <c r="AA269" s="59"/>
      <c r="AB269" s="59"/>
      <c r="BD269" s="38"/>
      <c r="BE269" s="38">
        <v>5.01</v>
      </c>
      <c r="BF269" s="38">
        <v>20.52</v>
      </c>
      <c r="BG269" s="38">
        <v>146</v>
      </c>
      <c r="BH269" s="38">
        <v>19.2</v>
      </c>
      <c r="BI269" s="38">
        <v>0.12</v>
      </c>
      <c r="BJ269" s="38">
        <v>0.06</v>
      </c>
      <c r="BK269" s="38">
        <f>DJ269*150/100</f>
        <v>0</v>
      </c>
      <c r="BL269" s="38">
        <v>8.4499999999999993</v>
      </c>
      <c r="BM269" s="38">
        <v>72.03</v>
      </c>
      <c r="BN269" s="38">
        <v>108.75</v>
      </c>
      <c r="BO269" s="38">
        <v>2.4300000000000002</v>
      </c>
      <c r="XCA269" s="16"/>
      <c r="XCB269" s="16"/>
      <c r="XCC269" s="16"/>
      <c r="XCD269" s="16"/>
      <c r="XCE269" s="16"/>
      <c r="XCF269" s="16"/>
      <c r="XCG269" s="16"/>
      <c r="XCH269" s="16"/>
      <c r="XCI269" s="16"/>
      <c r="XCJ269" s="16"/>
      <c r="XCK269" s="16"/>
      <c r="XCL269" s="16"/>
      <c r="XCM269" s="16"/>
      <c r="XCN269" s="16"/>
      <c r="XCO269" s="16"/>
      <c r="XCP269" s="16"/>
      <c r="XCQ269" s="16"/>
      <c r="XCR269" s="16"/>
      <c r="XCS269" s="16"/>
      <c r="XCT269" s="16"/>
      <c r="XCU269" s="16"/>
      <c r="XCV269" s="16"/>
      <c r="XCW269" s="16"/>
      <c r="XCX269" s="16"/>
      <c r="XCY269" s="16"/>
      <c r="XCZ269" s="16"/>
      <c r="XDA269" s="16"/>
      <c r="XDB269" s="16"/>
      <c r="XDC269" s="16"/>
      <c r="XDD269" s="16"/>
      <c r="XDE269" s="16"/>
      <c r="XDF269" s="16"/>
      <c r="XDG269" s="16"/>
      <c r="XDH269" s="16"/>
      <c r="XDI269" s="16"/>
      <c r="XDJ269" s="16"/>
      <c r="XDK269" s="16"/>
      <c r="XDL269" s="16"/>
      <c r="XDM269" s="16"/>
      <c r="XDN269" s="16"/>
      <c r="XDO269" s="16"/>
      <c r="XDP269" s="16"/>
      <c r="XDQ269" s="16"/>
      <c r="XDR269" s="16"/>
      <c r="XDS269" s="16"/>
      <c r="XDT269" s="16"/>
      <c r="XDU269" s="16"/>
      <c r="XDV269" s="16"/>
      <c r="XDW269" s="16"/>
      <c r="XDX269" s="16"/>
      <c r="XDY269" s="16"/>
      <c r="XDZ269" s="16"/>
      <c r="XEA269" s="16"/>
      <c r="XEB269" s="16"/>
      <c r="XEC269" s="16"/>
      <c r="XED269" s="16"/>
      <c r="XEE269" s="16"/>
      <c r="XEF269" s="16"/>
      <c r="XEG269" s="16"/>
      <c r="XEH269" s="16"/>
      <c r="XEI269" s="16"/>
      <c r="XEJ269" s="16"/>
      <c r="XEK269" s="16"/>
      <c r="XEL269" s="16"/>
      <c r="XEM269" s="16"/>
      <c r="XEN269" s="16"/>
      <c r="XEO269" s="16"/>
      <c r="XEP269" s="16"/>
      <c r="XEQ269" s="16"/>
      <c r="XER269" s="16"/>
      <c r="XES269" s="16"/>
      <c r="XET269" s="16"/>
      <c r="XEU269" s="16"/>
      <c r="XEV269" s="16"/>
      <c r="XEW269" s="16"/>
      <c r="XEX269" s="16"/>
      <c r="XEY269" s="16"/>
      <c r="XEZ269" s="16"/>
      <c r="XFA269" s="16"/>
      <c r="XFB269" s="16"/>
      <c r="XFC269" s="16"/>
    </row>
    <row r="270" spans="1:4054 13934:16384" x14ac:dyDescent="0.25">
      <c r="A270" s="9"/>
      <c r="B270" s="36" t="s">
        <v>29</v>
      </c>
      <c r="C270" s="42" t="s">
        <v>30</v>
      </c>
      <c r="D270" s="36">
        <v>26</v>
      </c>
      <c r="E270" s="43">
        <f t="shared" ref="E270:P270" si="110">BD270*26/20</f>
        <v>1.768</v>
      </c>
      <c r="F270" s="43">
        <f t="shared" si="110"/>
        <v>0.312</v>
      </c>
      <c r="G270" s="43">
        <f t="shared" si="110"/>
        <v>8.7360000000000007</v>
      </c>
      <c r="H270" s="43">
        <f t="shared" si="110"/>
        <v>44.407999999999994</v>
      </c>
      <c r="I270" s="43">
        <f t="shared" si="110"/>
        <v>0</v>
      </c>
      <c r="J270" s="43">
        <f t="shared" si="110"/>
        <v>3.9E-2</v>
      </c>
      <c r="K270" s="43">
        <f t="shared" si="110"/>
        <v>2.6000000000000002E-2</v>
      </c>
      <c r="L270" s="43">
        <f t="shared" si="110"/>
        <v>0</v>
      </c>
      <c r="M270" s="43">
        <f t="shared" si="110"/>
        <v>11.712999999999999</v>
      </c>
      <c r="N270" s="43">
        <f t="shared" si="110"/>
        <v>12.233000000000001</v>
      </c>
      <c r="O270" s="43">
        <f t="shared" si="110"/>
        <v>39.182000000000002</v>
      </c>
      <c r="P270" s="43">
        <f t="shared" si="110"/>
        <v>0.97499999999999998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  <c r="AMH270" s="18"/>
      <c r="AMI270" s="18"/>
      <c r="AMJ270" s="18"/>
      <c r="AMK270" s="18"/>
      <c r="AML270" s="18"/>
      <c r="AMM270" s="18"/>
      <c r="AMN270" s="18"/>
      <c r="AMO270" s="18"/>
      <c r="AMP270" s="18"/>
      <c r="AMQ270" s="18"/>
      <c r="AMR270" s="18"/>
      <c r="AMS270" s="18"/>
      <c r="AMT270" s="18"/>
      <c r="AMU270" s="18"/>
      <c r="AMV270" s="18"/>
      <c r="AMW270" s="18"/>
      <c r="AMX270" s="18"/>
      <c r="AMY270" s="18"/>
      <c r="AMZ270" s="18"/>
      <c r="ANA270" s="18"/>
      <c r="ANB270" s="18"/>
      <c r="ANC270" s="18"/>
      <c r="AND270" s="18"/>
      <c r="ANE270" s="18"/>
      <c r="ANF270" s="18"/>
      <c r="ANG270" s="18"/>
      <c r="ANH270" s="18"/>
      <c r="ANI270" s="18"/>
      <c r="ANJ270" s="18"/>
      <c r="ANK270" s="18"/>
      <c r="ANL270" s="18"/>
      <c r="ANM270" s="18"/>
      <c r="ANN270" s="18"/>
      <c r="ANO270" s="18"/>
      <c r="ANP270" s="18"/>
      <c r="ANQ270" s="18"/>
      <c r="ANR270" s="18"/>
      <c r="ANS270" s="18"/>
      <c r="ANT270" s="18"/>
      <c r="ANU270" s="18"/>
      <c r="ANV270" s="18"/>
      <c r="ANW270" s="18"/>
      <c r="ANX270" s="18"/>
      <c r="ANY270" s="18"/>
      <c r="ANZ270" s="18"/>
      <c r="AOA270" s="18"/>
      <c r="AOB270" s="18"/>
      <c r="AOC270" s="18"/>
      <c r="AOD270" s="18"/>
      <c r="AOE270" s="18"/>
      <c r="AOF270" s="18"/>
      <c r="AOG270" s="18"/>
      <c r="AOH270" s="18"/>
      <c r="AOI270" s="18"/>
      <c r="AOJ270" s="18"/>
      <c r="AOK270" s="18"/>
      <c r="AOL270" s="18"/>
      <c r="AOM270" s="18"/>
      <c r="AON270" s="18"/>
      <c r="AOO270" s="18"/>
      <c r="AOP270" s="18"/>
      <c r="AOQ270" s="18"/>
      <c r="AOR270" s="18"/>
      <c r="AOS270" s="18"/>
      <c r="AOT270" s="18"/>
      <c r="AOU270" s="18"/>
      <c r="AOV270" s="18"/>
      <c r="AOW270" s="18"/>
      <c r="AOX270" s="18"/>
      <c r="AOY270" s="18"/>
      <c r="AOZ270" s="18"/>
      <c r="APA270" s="18"/>
      <c r="APB270" s="18"/>
      <c r="APC270" s="18"/>
      <c r="APD270" s="18"/>
      <c r="APE270" s="18"/>
      <c r="APF270" s="18"/>
      <c r="APG270" s="18"/>
      <c r="APH270" s="18"/>
      <c r="API270" s="18"/>
      <c r="APJ270" s="18"/>
      <c r="APK270" s="18"/>
      <c r="APL270" s="18"/>
      <c r="APM270" s="18"/>
      <c r="APN270" s="18"/>
      <c r="APO270" s="18"/>
      <c r="APP270" s="18"/>
      <c r="APQ270" s="18"/>
      <c r="APR270" s="18"/>
      <c r="APS270" s="18"/>
      <c r="APT270" s="18"/>
      <c r="APU270" s="18"/>
      <c r="APV270" s="18"/>
      <c r="APW270" s="18"/>
      <c r="APX270" s="18"/>
      <c r="APY270" s="18"/>
      <c r="APZ270" s="18"/>
      <c r="AQA270" s="18"/>
      <c r="AQB270" s="18"/>
      <c r="AQC270" s="18"/>
      <c r="AQD270" s="18"/>
      <c r="AQE270" s="18"/>
      <c r="AQF270" s="18"/>
      <c r="AQG270" s="18"/>
      <c r="AQH270" s="18"/>
      <c r="AQI270" s="18"/>
      <c r="AQJ270" s="18"/>
      <c r="AQK270" s="18"/>
      <c r="AQL270" s="18"/>
      <c r="AQM270" s="18"/>
      <c r="AQN270" s="18"/>
      <c r="AQO270" s="18"/>
      <c r="AQP270" s="18"/>
      <c r="AQQ270" s="18"/>
      <c r="AQR270" s="18"/>
      <c r="AQS270" s="18"/>
      <c r="AQT270" s="18"/>
      <c r="AQU270" s="18"/>
      <c r="AQV270" s="18"/>
      <c r="AQW270" s="18"/>
      <c r="AQX270" s="18"/>
      <c r="AQY270" s="18"/>
      <c r="AQZ270" s="18"/>
      <c r="ARA270" s="18"/>
      <c r="ARB270" s="18"/>
      <c r="ARC270" s="18"/>
      <c r="ARD270" s="18"/>
      <c r="ARE270" s="18"/>
      <c r="ARF270" s="18"/>
      <c r="ARG270" s="18"/>
      <c r="ARH270" s="18"/>
      <c r="ARI270" s="18"/>
      <c r="ARJ270" s="18"/>
      <c r="ARK270" s="18"/>
      <c r="ARL270" s="18"/>
      <c r="ARM270" s="18"/>
      <c r="ARN270" s="18"/>
      <c r="ARO270" s="18"/>
      <c r="ARP270" s="18"/>
      <c r="ARQ270" s="18"/>
      <c r="ARR270" s="18"/>
      <c r="ARS270" s="18"/>
      <c r="ART270" s="18"/>
      <c r="ARU270" s="18"/>
      <c r="ARV270" s="18"/>
      <c r="ARW270" s="18"/>
      <c r="ARX270" s="18"/>
      <c r="ARY270" s="18"/>
      <c r="ARZ270" s="18"/>
      <c r="ASA270" s="18"/>
      <c r="ASB270" s="18"/>
      <c r="ASC270" s="18"/>
      <c r="ASD270" s="18"/>
      <c r="ASE270" s="18"/>
      <c r="ASF270" s="18"/>
      <c r="ASG270" s="18"/>
      <c r="ASH270" s="18"/>
      <c r="ASI270" s="18"/>
      <c r="ASJ270" s="18"/>
      <c r="ASK270" s="18"/>
      <c r="ASL270" s="18"/>
      <c r="ASM270" s="18"/>
      <c r="ASN270" s="18"/>
      <c r="ASO270" s="18"/>
      <c r="ASP270" s="18"/>
      <c r="ASQ270" s="18"/>
      <c r="ASR270" s="18"/>
      <c r="ASS270" s="18"/>
      <c r="AST270" s="18"/>
      <c r="ASU270" s="18"/>
      <c r="ASV270" s="18"/>
      <c r="ASW270" s="18"/>
      <c r="ASX270" s="18"/>
      <c r="ASY270" s="18"/>
      <c r="ASZ270" s="18"/>
      <c r="ATA270" s="18"/>
      <c r="ATB270" s="18"/>
      <c r="ATC270" s="18"/>
      <c r="ATD270" s="18"/>
      <c r="ATE270" s="18"/>
      <c r="ATF270" s="18"/>
      <c r="ATG270" s="18"/>
      <c r="ATH270" s="18"/>
      <c r="ATI270" s="18"/>
      <c r="ATJ270" s="18"/>
      <c r="ATK270" s="18"/>
      <c r="ATL270" s="18"/>
      <c r="ATM270" s="18"/>
      <c r="ATN270" s="18"/>
      <c r="ATO270" s="18"/>
      <c r="ATP270" s="18"/>
      <c r="ATQ270" s="18"/>
      <c r="ATR270" s="18"/>
      <c r="ATS270" s="18"/>
      <c r="ATT270" s="18"/>
      <c r="ATU270" s="18"/>
      <c r="ATV270" s="18"/>
      <c r="ATW270" s="18"/>
      <c r="ATX270" s="18"/>
      <c r="ATY270" s="18"/>
      <c r="ATZ270" s="18"/>
      <c r="AUA270" s="18"/>
      <c r="AUB270" s="18"/>
      <c r="AUC270" s="18"/>
      <c r="AUD270" s="18"/>
      <c r="AUE270" s="18"/>
      <c r="AUF270" s="18"/>
      <c r="AUG270" s="18"/>
      <c r="AUH270" s="18"/>
      <c r="AUI270" s="18"/>
      <c r="AUJ270" s="18"/>
      <c r="AUK270" s="18"/>
      <c r="AUL270" s="18"/>
      <c r="AUM270" s="18"/>
      <c r="AUN270" s="18"/>
      <c r="AUO270" s="18"/>
      <c r="AUP270" s="18"/>
      <c r="AUQ270" s="18"/>
      <c r="AUR270" s="18"/>
      <c r="AUS270" s="18"/>
      <c r="AUT270" s="18"/>
      <c r="AUU270" s="18"/>
      <c r="AUV270" s="18"/>
      <c r="AUW270" s="18"/>
      <c r="AUX270" s="18"/>
      <c r="AUY270" s="18"/>
      <c r="AUZ270" s="18"/>
      <c r="AVA270" s="18"/>
      <c r="AVB270" s="18"/>
      <c r="AVC270" s="18"/>
      <c r="AVD270" s="18"/>
      <c r="AVE270" s="18"/>
      <c r="AVF270" s="18"/>
      <c r="AVG270" s="18"/>
      <c r="AVH270" s="18"/>
      <c r="AVI270" s="18"/>
      <c r="AVJ270" s="18"/>
      <c r="AVK270" s="18"/>
      <c r="AVL270" s="18"/>
      <c r="AVM270" s="18"/>
      <c r="AVN270" s="18"/>
      <c r="AVO270" s="18"/>
      <c r="AVP270" s="18"/>
      <c r="AVQ270" s="18"/>
      <c r="AVR270" s="18"/>
      <c r="AVS270" s="18"/>
      <c r="AVT270" s="18"/>
      <c r="AVU270" s="18"/>
      <c r="AVV270" s="18"/>
      <c r="AVW270" s="18"/>
      <c r="AVX270" s="18"/>
      <c r="AVY270" s="18"/>
      <c r="AVZ270" s="18"/>
      <c r="AWA270" s="18"/>
      <c r="AWB270" s="18"/>
      <c r="AWC270" s="18"/>
      <c r="AWD270" s="18"/>
      <c r="AWE270" s="18"/>
      <c r="AWF270" s="18"/>
      <c r="AWG270" s="18"/>
      <c r="AWH270" s="18"/>
      <c r="AWI270" s="18"/>
      <c r="AWJ270" s="18"/>
      <c r="AWK270" s="18"/>
      <c r="AWL270" s="18"/>
      <c r="AWM270" s="18"/>
      <c r="AWN270" s="18"/>
      <c r="AWO270" s="18"/>
      <c r="AWP270" s="18"/>
      <c r="AWQ270" s="18"/>
      <c r="AWR270" s="18"/>
      <c r="AWS270" s="18"/>
      <c r="AWT270" s="18"/>
      <c r="AWU270" s="18"/>
      <c r="AWV270" s="18"/>
      <c r="AWW270" s="18"/>
      <c r="AWX270" s="18"/>
      <c r="AWY270" s="18"/>
      <c r="AWZ270" s="18"/>
      <c r="AXA270" s="18"/>
      <c r="AXB270" s="18"/>
      <c r="AXC270" s="18"/>
      <c r="AXD270" s="18"/>
      <c r="AXE270" s="18"/>
      <c r="AXF270" s="18"/>
      <c r="AXG270" s="18"/>
      <c r="AXH270" s="18"/>
      <c r="AXI270" s="18"/>
      <c r="AXJ270" s="18"/>
      <c r="AXK270" s="18"/>
      <c r="AXL270" s="18"/>
      <c r="AXM270" s="18"/>
      <c r="AXN270" s="18"/>
      <c r="AXO270" s="18"/>
      <c r="AXP270" s="18"/>
      <c r="AXQ270" s="18"/>
      <c r="AXR270" s="18"/>
      <c r="AXS270" s="18"/>
      <c r="AXT270" s="18"/>
      <c r="AXU270" s="18"/>
      <c r="AXV270" s="18"/>
      <c r="AXW270" s="18"/>
      <c r="AXX270" s="18"/>
      <c r="AXY270" s="18"/>
      <c r="AXZ270" s="18"/>
      <c r="AYA270" s="18"/>
      <c r="AYB270" s="18"/>
      <c r="AYC270" s="18"/>
      <c r="AYD270" s="18"/>
      <c r="AYE270" s="18"/>
      <c r="AYF270" s="18"/>
      <c r="AYG270" s="18"/>
      <c r="AYH270" s="18"/>
      <c r="AYI270" s="18"/>
      <c r="AYJ270" s="18"/>
      <c r="AYK270" s="18"/>
      <c r="AYL270" s="18"/>
      <c r="AYM270" s="18"/>
      <c r="AYN270" s="18"/>
      <c r="AYO270" s="18"/>
      <c r="AYP270" s="18"/>
      <c r="AYQ270" s="18"/>
      <c r="AYR270" s="18"/>
      <c r="AYS270" s="18"/>
      <c r="AYT270" s="18"/>
      <c r="AYU270" s="18"/>
      <c r="AYV270" s="18"/>
      <c r="AYW270" s="18"/>
      <c r="AYX270" s="18"/>
      <c r="AYY270" s="18"/>
      <c r="AYZ270" s="18"/>
      <c r="AZA270" s="18"/>
      <c r="AZB270" s="18"/>
      <c r="AZC270" s="18"/>
      <c r="AZD270" s="18"/>
      <c r="AZE270" s="18"/>
      <c r="AZF270" s="18"/>
      <c r="AZG270" s="18"/>
      <c r="AZH270" s="18"/>
      <c r="AZI270" s="18"/>
      <c r="AZJ270" s="18"/>
      <c r="AZK270" s="18"/>
      <c r="AZL270" s="18"/>
      <c r="AZM270" s="18"/>
      <c r="AZN270" s="18"/>
      <c r="AZO270" s="18"/>
      <c r="AZP270" s="18"/>
      <c r="AZQ270" s="18"/>
      <c r="AZR270" s="18"/>
      <c r="AZS270" s="18"/>
      <c r="AZT270" s="18"/>
      <c r="AZU270" s="18"/>
      <c r="AZV270" s="18"/>
      <c r="AZW270" s="18"/>
      <c r="AZX270" s="18"/>
      <c r="AZY270" s="18"/>
      <c r="AZZ270" s="18"/>
      <c r="BAA270" s="18"/>
      <c r="BAB270" s="18"/>
      <c r="BAC270" s="18"/>
      <c r="BAD270" s="18"/>
      <c r="BAE270" s="18"/>
      <c r="BAF270" s="18"/>
      <c r="BAG270" s="18"/>
      <c r="BAH270" s="18"/>
      <c r="BAI270" s="18"/>
      <c r="BAJ270" s="18"/>
      <c r="BAK270" s="18"/>
      <c r="BAL270" s="18"/>
      <c r="BAM270" s="18"/>
      <c r="BAN270" s="18"/>
      <c r="BAO270" s="18"/>
      <c r="BAP270" s="18"/>
      <c r="BAQ270" s="18"/>
      <c r="BAR270" s="18"/>
      <c r="BAS270" s="18"/>
      <c r="BAT270" s="18"/>
      <c r="BAU270" s="18"/>
      <c r="BAV270" s="18"/>
      <c r="BAW270" s="18"/>
      <c r="BAX270" s="18"/>
      <c r="BAY270" s="18"/>
      <c r="BAZ270" s="18"/>
      <c r="BBA270" s="18"/>
      <c r="BBB270" s="18"/>
      <c r="BBC270" s="18"/>
      <c r="BBD270" s="18"/>
      <c r="BBE270" s="18"/>
      <c r="BBF270" s="18"/>
      <c r="BBG270" s="18"/>
      <c r="BBH270" s="18"/>
      <c r="BBI270" s="18"/>
      <c r="BBJ270" s="18"/>
      <c r="BBK270" s="18"/>
      <c r="BBL270" s="18"/>
      <c r="BBM270" s="18"/>
      <c r="BBN270" s="18"/>
      <c r="BBO270" s="18"/>
      <c r="BBP270" s="18"/>
      <c r="BBQ270" s="18"/>
      <c r="BBR270" s="18"/>
      <c r="BBS270" s="18"/>
      <c r="BBT270" s="18"/>
      <c r="BBU270" s="18"/>
      <c r="BBV270" s="18"/>
      <c r="BBW270" s="18"/>
      <c r="BBX270" s="18"/>
      <c r="BBY270" s="18"/>
      <c r="BBZ270" s="18"/>
      <c r="BCA270" s="18"/>
      <c r="BCB270" s="18"/>
      <c r="BCC270" s="18"/>
      <c r="BCD270" s="18"/>
      <c r="BCE270" s="18"/>
      <c r="BCF270" s="18"/>
      <c r="BCG270" s="18"/>
      <c r="BCH270" s="18"/>
      <c r="BCI270" s="18"/>
      <c r="BCJ270" s="18"/>
      <c r="BCK270" s="18"/>
      <c r="BCL270" s="18"/>
      <c r="BCM270" s="18"/>
      <c r="BCN270" s="18"/>
      <c r="BCO270" s="18"/>
      <c r="BCP270" s="18"/>
      <c r="BCQ270" s="18"/>
      <c r="BCR270" s="18"/>
      <c r="BCS270" s="18"/>
      <c r="BCT270" s="18"/>
      <c r="BCU270" s="18"/>
      <c r="BCV270" s="18"/>
      <c r="BCW270" s="18"/>
      <c r="BCX270" s="18"/>
      <c r="BCY270" s="18"/>
      <c r="BCZ270" s="18"/>
      <c r="BDA270" s="18"/>
      <c r="BDB270" s="18"/>
      <c r="BDC270" s="18"/>
      <c r="BDD270" s="18"/>
      <c r="BDE270" s="18"/>
      <c r="BDF270" s="18"/>
      <c r="BDG270" s="18"/>
      <c r="BDH270" s="18"/>
      <c r="BDI270" s="18"/>
      <c r="BDJ270" s="18"/>
      <c r="BDK270" s="18"/>
      <c r="BDL270" s="18"/>
      <c r="BDM270" s="18"/>
      <c r="BDN270" s="18"/>
      <c r="BDO270" s="18"/>
      <c r="BDP270" s="18"/>
      <c r="BDQ270" s="18"/>
      <c r="BDR270" s="18"/>
      <c r="BDS270" s="18"/>
      <c r="BDT270" s="18"/>
      <c r="BDU270" s="18"/>
      <c r="BDV270" s="18"/>
      <c r="BDW270" s="18"/>
      <c r="BDX270" s="18"/>
      <c r="BDY270" s="18"/>
      <c r="BDZ270" s="18"/>
      <c r="BEA270" s="18"/>
      <c r="BEB270" s="18"/>
      <c r="BEC270" s="18"/>
      <c r="BED270" s="18"/>
      <c r="BEE270" s="18"/>
      <c r="BEF270" s="18"/>
      <c r="BEG270" s="18"/>
      <c r="BEH270" s="18"/>
      <c r="BEI270" s="18"/>
      <c r="BEJ270" s="18"/>
      <c r="BEK270" s="18"/>
      <c r="BEL270" s="18"/>
      <c r="BEM270" s="18"/>
      <c r="BEN270" s="18"/>
      <c r="BEO270" s="18"/>
      <c r="BEP270" s="18"/>
      <c r="BEQ270" s="18"/>
      <c r="BER270" s="18"/>
      <c r="BES270" s="18"/>
      <c r="BET270" s="18"/>
      <c r="BEU270" s="18"/>
      <c r="BEV270" s="18"/>
      <c r="BEW270" s="18"/>
      <c r="BEX270" s="18"/>
      <c r="BEY270" s="18"/>
      <c r="BEZ270" s="18"/>
      <c r="BFA270" s="18"/>
      <c r="BFB270" s="18"/>
      <c r="BFC270" s="18"/>
      <c r="BFD270" s="18"/>
      <c r="BFE270" s="18"/>
      <c r="BFF270" s="18"/>
      <c r="BFG270" s="18"/>
      <c r="BFH270" s="18"/>
      <c r="BFI270" s="18"/>
      <c r="BFJ270" s="18"/>
      <c r="BFK270" s="18"/>
      <c r="BFL270" s="18"/>
      <c r="BFM270" s="18"/>
      <c r="BFN270" s="18"/>
      <c r="BFO270" s="18"/>
      <c r="BFP270" s="18"/>
      <c r="BFQ270" s="18"/>
      <c r="BFR270" s="18"/>
      <c r="BFS270" s="18"/>
      <c r="BFT270" s="18"/>
      <c r="BFU270" s="18"/>
      <c r="BFV270" s="18"/>
      <c r="BFW270" s="18"/>
      <c r="BFX270" s="18"/>
      <c r="BFY270" s="18"/>
      <c r="BFZ270" s="18"/>
      <c r="BGA270" s="18"/>
      <c r="BGB270" s="18"/>
      <c r="BGC270" s="18"/>
      <c r="BGD270" s="18"/>
      <c r="BGE270" s="18"/>
      <c r="BGF270" s="18"/>
      <c r="BGG270" s="18"/>
      <c r="BGH270" s="18"/>
      <c r="BGI270" s="18"/>
      <c r="BGJ270" s="18"/>
      <c r="BGK270" s="18"/>
      <c r="BGL270" s="18"/>
      <c r="BGM270" s="18"/>
      <c r="BGN270" s="18"/>
      <c r="BGO270" s="18"/>
      <c r="BGP270" s="18"/>
      <c r="BGQ270" s="18"/>
      <c r="BGR270" s="18"/>
      <c r="BGS270" s="18"/>
      <c r="BGT270" s="18"/>
      <c r="BGU270" s="18"/>
      <c r="BGV270" s="18"/>
      <c r="BGW270" s="18"/>
      <c r="BGX270" s="18"/>
      <c r="BGY270" s="18"/>
      <c r="BGZ270" s="18"/>
      <c r="BHA270" s="18"/>
      <c r="BHB270" s="18"/>
      <c r="BHC270" s="18"/>
      <c r="BHD270" s="18"/>
      <c r="BHE270" s="18"/>
      <c r="BHF270" s="18"/>
      <c r="BHG270" s="18"/>
      <c r="BHH270" s="18"/>
      <c r="BHI270" s="18"/>
      <c r="BHJ270" s="18"/>
      <c r="BHK270" s="18"/>
      <c r="BHL270" s="18"/>
      <c r="BHM270" s="18"/>
      <c r="BHN270" s="18"/>
      <c r="BHO270" s="18"/>
      <c r="BHP270" s="18"/>
      <c r="BHQ270" s="18"/>
      <c r="BHR270" s="18"/>
      <c r="BHS270" s="18"/>
      <c r="BHT270" s="18"/>
      <c r="BHU270" s="18"/>
      <c r="BHV270" s="18"/>
      <c r="BHW270" s="18"/>
      <c r="BHX270" s="18"/>
      <c r="BHY270" s="18"/>
      <c r="BHZ270" s="18"/>
      <c r="BIA270" s="18"/>
      <c r="BIB270" s="18"/>
      <c r="BIC270" s="18"/>
      <c r="BID270" s="18"/>
      <c r="BIE270" s="18"/>
      <c r="BIF270" s="18"/>
      <c r="BIG270" s="18"/>
      <c r="BIH270" s="18"/>
      <c r="BII270" s="18"/>
      <c r="BIJ270" s="18"/>
      <c r="BIK270" s="18"/>
      <c r="BIL270" s="18"/>
      <c r="BIM270" s="18"/>
      <c r="BIN270" s="18"/>
      <c r="BIO270" s="18"/>
      <c r="BIP270" s="18"/>
      <c r="BIQ270" s="18"/>
      <c r="BIR270" s="18"/>
      <c r="BIS270" s="18"/>
      <c r="BIT270" s="18"/>
      <c r="BIU270" s="18"/>
      <c r="BIV270" s="18"/>
      <c r="BIW270" s="18"/>
      <c r="BIX270" s="18"/>
      <c r="BIY270" s="18"/>
      <c r="BIZ270" s="18"/>
      <c r="BJA270" s="18"/>
      <c r="BJB270" s="18"/>
      <c r="BJC270" s="18"/>
      <c r="BJD270" s="18"/>
      <c r="BJE270" s="18"/>
      <c r="BJF270" s="18"/>
      <c r="BJG270" s="18"/>
      <c r="BJH270" s="18"/>
      <c r="BJI270" s="18"/>
      <c r="BJJ270" s="18"/>
      <c r="BJK270" s="18"/>
      <c r="BJL270" s="18"/>
      <c r="BJM270" s="18"/>
      <c r="BJN270" s="18"/>
      <c r="BJO270" s="18"/>
      <c r="BJP270" s="18"/>
      <c r="BJQ270" s="18"/>
      <c r="BJR270" s="18"/>
      <c r="BJS270" s="18"/>
      <c r="BJT270" s="18"/>
      <c r="BJU270" s="18"/>
      <c r="BJV270" s="18"/>
      <c r="BJW270" s="18"/>
      <c r="BJX270" s="18"/>
      <c r="BJY270" s="18"/>
      <c r="BJZ270" s="18"/>
      <c r="BKA270" s="18"/>
      <c r="BKB270" s="18"/>
      <c r="BKC270" s="18"/>
      <c r="BKD270" s="18"/>
      <c r="BKE270" s="18"/>
      <c r="BKF270" s="18"/>
      <c r="BKG270" s="18"/>
      <c r="BKH270" s="18"/>
      <c r="BKI270" s="18"/>
      <c r="BKJ270" s="18"/>
      <c r="BKK270" s="18"/>
      <c r="BKL270" s="18"/>
      <c r="BKM270" s="18"/>
      <c r="BKN270" s="18"/>
      <c r="BKO270" s="18"/>
      <c r="BKP270" s="18"/>
      <c r="BKQ270" s="18"/>
      <c r="BKR270" s="18"/>
      <c r="BKS270" s="18"/>
      <c r="BKT270" s="18"/>
      <c r="BKU270" s="18"/>
      <c r="BKV270" s="18"/>
      <c r="BKW270" s="18"/>
      <c r="BKX270" s="18"/>
      <c r="BKY270" s="18"/>
      <c r="BKZ270" s="18"/>
      <c r="BLA270" s="18"/>
      <c r="BLB270" s="18"/>
      <c r="BLC270" s="18"/>
      <c r="BLD270" s="18"/>
      <c r="BLE270" s="18"/>
      <c r="BLF270" s="18"/>
      <c r="BLG270" s="18"/>
      <c r="BLH270" s="18"/>
      <c r="BLI270" s="18"/>
      <c r="BLJ270" s="18"/>
      <c r="BLK270" s="18"/>
      <c r="BLL270" s="18"/>
      <c r="BLM270" s="18"/>
      <c r="BLN270" s="18"/>
      <c r="BLO270" s="18"/>
      <c r="BLP270" s="18"/>
      <c r="BLQ270" s="18"/>
      <c r="BLR270" s="18"/>
      <c r="BLS270" s="18"/>
      <c r="BLT270" s="18"/>
      <c r="BLU270" s="18"/>
      <c r="BLV270" s="18"/>
      <c r="BLW270" s="18"/>
      <c r="BLX270" s="18"/>
      <c r="BLY270" s="18"/>
      <c r="BLZ270" s="18"/>
      <c r="BMA270" s="18"/>
      <c r="BMB270" s="18"/>
      <c r="BMC270" s="18"/>
      <c r="BMD270" s="18"/>
      <c r="BME270" s="18"/>
      <c r="BMF270" s="18"/>
      <c r="BMG270" s="18"/>
      <c r="BMH270" s="18"/>
      <c r="BMI270" s="18"/>
      <c r="BMJ270" s="18"/>
      <c r="BMK270" s="18"/>
      <c r="BML270" s="18"/>
      <c r="BMM270" s="18"/>
      <c r="BMN270" s="18"/>
      <c r="BMO270" s="18"/>
      <c r="BMP270" s="18"/>
      <c r="BMQ270" s="18"/>
      <c r="BMR270" s="18"/>
      <c r="BMS270" s="18"/>
      <c r="BMT270" s="18"/>
      <c r="BMU270" s="18"/>
      <c r="BMV270" s="18"/>
      <c r="BMW270" s="18"/>
      <c r="BMX270" s="18"/>
      <c r="BMY270" s="18"/>
      <c r="BMZ270" s="18"/>
      <c r="BNA270" s="18"/>
      <c r="BNB270" s="18"/>
      <c r="BNC270" s="18"/>
      <c r="BND270" s="18"/>
      <c r="BNE270" s="18"/>
      <c r="BNF270" s="18"/>
      <c r="BNG270" s="18"/>
      <c r="BNH270" s="18"/>
      <c r="BNI270" s="18"/>
      <c r="BNJ270" s="18"/>
      <c r="BNK270" s="18"/>
      <c r="BNL270" s="18"/>
      <c r="BNM270" s="18"/>
      <c r="BNN270" s="18"/>
      <c r="BNO270" s="18"/>
      <c r="BNP270" s="18"/>
      <c r="BNQ270" s="18"/>
      <c r="BNR270" s="18"/>
      <c r="BNS270" s="18"/>
      <c r="BNT270" s="18"/>
      <c r="BNU270" s="18"/>
      <c r="BNV270" s="18"/>
      <c r="BNW270" s="18"/>
      <c r="BNX270" s="18"/>
      <c r="BNY270" s="18"/>
      <c r="BNZ270" s="18"/>
      <c r="BOA270" s="18"/>
      <c r="BOB270" s="18"/>
      <c r="BOC270" s="18"/>
      <c r="BOD270" s="18"/>
      <c r="BOE270" s="18"/>
      <c r="BOF270" s="18"/>
      <c r="BOG270" s="18"/>
      <c r="BOH270" s="18"/>
      <c r="BOI270" s="18"/>
      <c r="BOJ270" s="18"/>
      <c r="BOK270" s="18"/>
      <c r="BOL270" s="18"/>
      <c r="BOM270" s="18"/>
      <c r="BON270" s="18"/>
      <c r="BOO270" s="18"/>
      <c r="BOP270" s="18"/>
      <c r="BOQ270" s="18"/>
      <c r="BOR270" s="18"/>
      <c r="BOS270" s="18"/>
      <c r="BOT270" s="18"/>
      <c r="BOU270" s="18"/>
      <c r="BOV270" s="18"/>
      <c r="BOW270" s="18"/>
      <c r="BOX270" s="18"/>
      <c r="BOY270" s="18"/>
      <c r="BOZ270" s="18"/>
      <c r="BPA270" s="18"/>
      <c r="BPB270" s="18"/>
      <c r="BPC270" s="18"/>
      <c r="BPD270" s="18"/>
      <c r="BPE270" s="18"/>
      <c r="BPF270" s="18"/>
      <c r="BPG270" s="18"/>
      <c r="BPH270" s="18"/>
      <c r="BPI270" s="18"/>
      <c r="BPJ270" s="18"/>
      <c r="BPK270" s="18"/>
      <c r="BPL270" s="18"/>
      <c r="BPM270" s="18"/>
      <c r="BPN270" s="18"/>
      <c r="BPO270" s="18"/>
      <c r="BPP270" s="18"/>
      <c r="BPQ270" s="18"/>
      <c r="BPR270" s="18"/>
      <c r="BPS270" s="18"/>
      <c r="BPT270" s="18"/>
      <c r="BPU270" s="18"/>
      <c r="BPV270" s="18"/>
      <c r="BPW270" s="18"/>
      <c r="BPX270" s="18"/>
      <c r="BPY270" s="18"/>
      <c r="BPZ270" s="18"/>
      <c r="BQA270" s="18"/>
      <c r="BQB270" s="18"/>
      <c r="BQC270" s="18"/>
      <c r="BQD270" s="18"/>
      <c r="BQE270" s="18"/>
      <c r="BQF270" s="18"/>
      <c r="BQG270" s="18"/>
      <c r="BQH270" s="18"/>
      <c r="BQI270" s="18"/>
      <c r="BQJ270" s="18"/>
      <c r="BQK270" s="18"/>
      <c r="BQL270" s="18"/>
      <c r="BQM270" s="18"/>
      <c r="BQN270" s="18"/>
      <c r="BQO270" s="18"/>
      <c r="BQP270" s="18"/>
      <c r="BQQ270" s="18"/>
      <c r="BQR270" s="18"/>
      <c r="BQS270" s="18"/>
      <c r="BQT270" s="18"/>
      <c r="BQU270" s="18"/>
      <c r="BQV270" s="18"/>
      <c r="BQW270" s="18"/>
      <c r="BQX270" s="18"/>
      <c r="BQY270" s="18"/>
      <c r="BQZ270" s="18"/>
      <c r="BRA270" s="18"/>
      <c r="BRB270" s="18"/>
      <c r="BRC270" s="18"/>
      <c r="BRD270" s="18"/>
      <c r="BRE270" s="18"/>
      <c r="BRF270" s="18"/>
      <c r="BRG270" s="18"/>
      <c r="BRH270" s="18"/>
      <c r="BRI270" s="18"/>
      <c r="BRJ270" s="18"/>
      <c r="BRK270" s="18"/>
      <c r="BRL270" s="18"/>
      <c r="BRM270" s="18"/>
      <c r="BRN270" s="18"/>
      <c r="BRO270" s="18"/>
      <c r="BRP270" s="18"/>
      <c r="BRQ270" s="18"/>
      <c r="BRR270" s="18"/>
      <c r="BRS270" s="18"/>
      <c r="BRT270" s="18"/>
      <c r="BRU270" s="18"/>
      <c r="BRV270" s="18"/>
      <c r="BRW270" s="18"/>
      <c r="BRX270" s="18"/>
      <c r="BRY270" s="18"/>
      <c r="BRZ270" s="18"/>
      <c r="BSA270" s="18"/>
      <c r="BSB270" s="18"/>
      <c r="BSC270" s="18"/>
      <c r="BSD270" s="18"/>
      <c r="BSE270" s="18"/>
      <c r="BSF270" s="18"/>
      <c r="BSG270" s="18"/>
      <c r="BSH270" s="18"/>
      <c r="BSI270" s="18"/>
      <c r="BSJ270" s="18"/>
      <c r="BSK270" s="18"/>
      <c r="BSL270" s="18"/>
      <c r="BSM270" s="18"/>
      <c r="BSN270" s="18"/>
      <c r="BSO270" s="18"/>
      <c r="BSP270" s="18"/>
      <c r="BSQ270" s="18"/>
      <c r="BSR270" s="18"/>
      <c r="BSS270" s="18"/>
      <c r="BST270" s="18"/>
      <c r="BSU270" s="18"/>
      <c r="BSV270" s="18"/>
      <c r="BSW270" s="18"/>
      <c r="BSX270" s="18"/>
      <c r="BSY270" s="18"/>
      <c r="BSZ270" s="18"/>
      <c r="BTA270" s="18"/>
      <c r="BTB270" s="18"/>
      <c r="BTC270" s="18"/>
      <c r="BTD270" s="18"/>
      <c r="BTE270" s="18"/>
      <c r="BTF270" s="18"/>
      <c r="BTG270" s="18"/>
      <c r="BTH270" s="18"/>
      <c r="BTI270" s="18"/>
      <c r="BTJ270" s="18"/>
      <c r="BTK270" s="18"/>
      <c r="BTL270" s="18"/>
      <c r="BTM270" s="18"/>
      <c r="BTN270" s="18"/>
      <c r="BTO270" s="18"/>
      <c r="BTP270" s="18"/>
      <c r="BTQ270" s="18"/>
      <c r="BTR270" s="18"/>
      <c r="BTS270" s="18"/>
      <c r="BTT270" s="18"/>
      <c r="BTU270" s="18"/>
      <c r="BTV270" s="18"/>
      <c r="BTW270" s="18"/>
      <c r="BTX270" s="18"/>
      <c r="BTY270" s="18"/>
      <c r="BTZ270" s="18"/>
      <c r="BUA270" s="18"/>
      <c r="BUB270" s="18"/>
      <c r="BUC270" s="18"/>
      <c r="BUD270" s="18"/>
      <c r="BUE270" s="18"/>
      <c r="BUF270" s="18"/>
      <c r="BUG270" s="18"/>
      <c r="BUH270" s="18"/>
      <c r="BUI270" s="18"/>
      <c r="BUJ270" s="18"/>
      <c r="BUK270" s="18"/>
      <c r="BUL270" s="18"/>
      <c r="BUM270" s="18"/>
      <c r="BUN270" s="18"/>
      <c r="BUO270" s="18"/>
      <c r="BUP270" s="18"/>
      <c r="BUQ270" s="18"/>
      <c r="BUR270" s="18"/>
      <c r="BUS270" s="18"/>
      <c r="BUT270" s="18"/>
      <c r="BUU270" s="18"/>
      <c r="BUV270" s="18"/>
      <c r="BUW270" s="18"/>
      <c r="BUX270" s="18"/>
      <c r="BUY270" s="18"/>
      <c r="BUZ270" s="18"/>
      <c r="BVA270" s="18"/>
      <c r="BVB270" s="18"/>
      <c r="BVC270" s="18"/>
      <c r="BVD270" s="18"/>
      <c r="BVE270" s="18"/>
      <c r="BVF270" s="18"/>
      <c r="BVG270" s="18"/>
      <c r="BVH270" s="18"/>
      <c r="BVI270" s="18"/>
      <c r="BVJ270" s="18"/>
      <c r="BVK270" s="18"/>
      <c r="BVL270" s="18"/>
      <c r="BVM270" s="18"/>
      <c r="BVN270" s="18"/>
      <c r="BVO270" s="18"/>
      <c r="BVP270" s="18"/>
      <c r="BVQ270" s="18"/>
      <c r="BVR270" s="18"/>
      <c r="BVS270" s="18"/>
      <c r="BVT270" s="18"/>
      <c r="BVU270" s="18"/>
      <c r="BVV270" s="18"/>
      <c r="BVW270" s="18"/>
      <c r="BVX270" s="18"/>
      <c r="BVY270" s="18"/>
      <c r="BVZ270" s="18"/>
      <c r="BWA270" s="18"/>
      <c r="BWB270" s="18"/>
      <c r="BWC270" s="18"/>
      <c r="BWD270" s="18"/>
      <c r="BWE270" s="18"/>
      <c r="BWF270" s="18"/>
      <c r="BWG270" s="18"/>
      <c r="BWH270" s="18"/>
      <c r="BWI270" s="18"/>
      <c r="BWJ270" s="18"/>
      <c r="BWK270" s="18"/>
      <c r="BWL270" s="18"/>
      <c r="BWM270" s="18"/>
      <c r="BWN270" s="18"/>
      <c r="BWO270" s="18"/>
      <c r="BWP270" s="18"/>
      <c r="BWQ270" s="18"/>
      <c r="BWR270" s="18"/>
      <c r="BWS270" s="18"/>
      <c r="BWT270" s="18"/>
      <c r="BWU270" s="18"/>
      <c r="BWV270" s="18"/>
      <c r="BWW270" s="18"/>
      <c r="BWX270" s="18"/>
      <c r="BWY270" s="18"/>
      <c r="BWZ270" s="18"/>
      <c r="BXA270" s="18"/>
      <c r="BXB270" s="18"/>
      <c r="BXC270" s="18"/>
      <c r="BXD270" s="18"/>
      <c r="BXE270" s="18"/>
      <c r="BXF270" s="18"/>
      <c r="BXG270" s="18"/>
      <c r="BXH270" s="18"/>
      <c r="BXI270" s="18"/>
      <c r="BXJ270" s="18"/>
      <c r="BXK270" s="18"/>
      <c r="BXL270" s="18"/>
      <c r="BXM270" s="18"/>
      <c r="BXN270" s="18"/>
      <c r="BXO270" s="18"/>
      <c r="BXP270" s="18"/>
      <c r="BXQ270" s="18"/>
      <c r="BXR270" s="18"/>
      <c r="BXS270" s="18"/>
      <c r="BXT270" s="18"/>
      <c r="BXU270" s="18"/>
      <c r="BXV270" s="18"/>
      <c r="BXW270" s="18"/>
      <c r="BXX270" s="18"/>
      <c r="BXY270" s="18"/>
      <c r="BXZ270" s="18"/>
      <c r="BYA270" s="18"/>
      <c r="BYB270" s="18"/>
      <c r="BYC270" s="18"/>
      <c r="BYD270" s="18"/>
      <c r="BYE270" s="18"/>
      <c r="BYF270" s="18"/>
      <c r="BYG270" s="18"/>
      <c r="BYH270" s="18"/>
      <c r="BYI270" s="18"/>
      <c r="BYJ270" s="18"/>
      <c r="BYK270" s="18"/>
      <c r="BYL270" s="18"/>
      <c r="BYM270" s="18"/>
      <c r="BYN270" s="18"/>
      <c r="BYO270" s="18"/>
      <c r="BYP270" s="18"/>
      <c r="BYQ270" s="18"/>
      <c r="BYR270" s="18"/>
      <c r="BYS270" s="18"/>
      <c r="BYT270" s="18"/>
      <c r="BYU270" s="18"/>
      <c r="BYV270" s="18"/>
      <c r="BYW270" s="18"/>
      <c r="BYX270" s="18"/>
      <c r="BYY270" s="18"/>
      <c r="BYZ270" s="18"/>
      <c r="BZA270" s="18"/>
      <c r="BZB270" s="18"/>
      <c r="BZC270" s="18"/>
      <c r="BZD270" s="18"/>
      <c r="BZE270" s="18"/>
      <c r="BZF270" s="18"/>
      <c r="BZG270" s="18"/>
      <c r="BZH270" s="18"/>
      <c r="BZI270" s="18"/>
      <c r="BZJ270" s="18"/>
      <c r="BZK270" s="18"/>
      <c r="BZL270" s="18"/>
      <c r="BZM270" s="18"/>
      <c r="BZN270" s="18"/>
      <c r="BZO270" s="18"/>
      <c r="BZP270" s="18"/>
      <c r="BZQ270" s="18"/>
      <c r="BZR270" s="18"/>
      <c r="BZS270" s="18"/>
      <c r="BZT270" s="18"/>
      <c r="BZU270" s="18"/>
      <c r="BZV270" s="18"/>
      <c r="BZW270" s="18"/>
      <c r="BZX270" s="18"/>
      <c r="BZY270" s="18"/>
      <c r="BZZ270" s="18"/>
      <c r="CAA270" s="18"/>
      <c r="CAB270" s="18"/>
      <c r="CAC270" s="18"/>
      <c r="CAD270" s="18"/>
      <c r="CAE270" s="18"/>
      <c r="CAF270" s="18"/>
      <c r="CAG270" s="18"/>
      <c r="CAH270" s="18"/>
      <c r="CAI270" s="18"/>
      <c r="CAJ270" s="18"/>
      <c r="CAK270" s="18"/>
      <c r="CAL270" s="18"/>
      <c r="CAM270" s="18"/>
      <c r="CAN270" s="18"/>
      <c r="CAO270" s="18"/>
      <c r="CAP270" s="18"/>
      <c r="CAQ270" s="18"/>
      <c r="CAR270" s="18"/>
      <c r="CAS270" s="18"/>
      <c r="CAT270" s="18"/>
      <c r="CAU270" s="18"/>
      <c r="CAV270" s="18"/>
      <c r="CAW270" s="18"/>
      <c r="CAX270" s="18"/>
      <c r="CAY270" s="18"/>
      <c r="CAZ270" s="18"/>
      <c r="CBA270" s="18"/>
      <c r="CBB270" s="18"/>
      <c r="CBC270" s="18"/>
      <c r="CBD270" s="18"/>
      <c r="CBE270" s="18"/>
      <c r="CBF270" s="18"/>
      <c r="CBG270" s="18"/>
      <c r="CBH270" s="18"/>
      <c r="CBI270" s="18"/>
      <c r="CBJ270" s="18"/>
      <c r="CBK270" s="18"/>
      <c r="CBL270" s="18"/>
      <c r="CBM270" s="18"/>
      <c r="CBN270" s="18"/>
      <c r="CBO270" s="18"/>
      <c r="CBP270" s="18"/>
      <c r="CBQ270" s="18"/>
      <c r="CBR270" s="18"/>
      <c r="CBS270" s="18"/>
      <c r="CBT270" s="18"/>
      <c r="CBU270" s="18"/>
      <c r="CBV270" s="18"/>
      <c r="CBW270" s="18"/>
      <c r="CBX270" s="18"/>
      <c r="CBY270" s="18"/>
      <c r="CBZ270" s="18"/>
      <c r="CCA270" s="18"/>
      <c r="CCB270" s="18"/>
      <c r="CCC270" s="18"/>
      <c r="CCD270" s="18"/>
      <c r="CCE270" s="18"/>
      <c r="CCF270" s="18"/>
      <c r="CCG270" s="18"/>
      <c r="CCH270" s="18"/>
      <c r="CCI270" s="18"/>
      <c r="CCJ270" s="18"/>
      <c r="CCK270" s="18"/>
      <c r="CCL270" s="18"/>
      <c r="CCM270" s="18"/>
      <c r="CCN270" s="18"/>
      <c r="CCO270" s="18"/>
      <c r="CCP270" s="18"/>
      <c r="CCQ270" s="18"/>
      <c r="CCR270" s="18"/>
      <c r="CCS270" s="18"/>
      <c r="CCT270" s="18"/>
      <c r="CCU270" s="18"/>
      <c r="CCV270" s="18"/>
      <c r="CCW270" s="18"/>
      <c r="CCX270" s="18"/>
      <c r="CCY270" s="18"/>
      <c r="CCZ270" s="18"/>
      <c r="CDA270" s="18"/>
      <c r="CDB270" s="18"/>
      <c r="CDC270" s="18"/>
      <c r="CDD270" s="18"/>
      <c r="CDE270" s="18"/>
      <c r="CDF270" s="18"/>
      <c r="CDG270" s="18"/>
      <c r="CDH270" s="18"/>
      <c r="CDI270" s="18"/>
      <c r="CDJ270" s="18"/>
      <c r="CDK270" s="18"/>
      <c r="CDL270" s="18"/>
      <c r="CDM270" s="18"/>
      <c r="CDN270" s="18"/>
      <c r="CDO270" s="18"/>
      <c r="CDP270" s="18"/>
      <c r="CDQ270" s="18"/>
      <c r="CDR270" s="18"/>
      <c r="CDS270" s="18"/>
      <c r="CDT270" s="18"/>
      <c r="CDU270" s="18"/>
      <c r="CDV270" s="18"/>
      <c r="CDW270" s="18"/>
      <c r="CDX270" s="18"/>
      <c r="CDY270" s="18"/>
      <c r="CDZ270" s="18"/>
      <c r="CEA270" s="18"/>
      <c r="CEB270" s="18"/>
      <c r="CEC270" s="18"/>
      <c r="CED270" s="18"/>
      <c r="CEE270" s="18"/>
      <c r="CEF270" s="18"/>
      <c r="CEG270" s="18"/>
      <c r="CEH270" s="18"/>
      <c r="CEI270" s="18"/>
      <c r="CEJ270" s="18"/>
      <c r="CEK270" s="18"/>
      <c r="CEL270" s="18"/>
      <c r="CEM270" s="18"/>
      <c r="CEN270" s="18"/>
      <c r="CEO270" s="18"/>
      <c r="CEP270" s="18"/>
      <c r="CEQ270" s="18"/>
      <c r="CER270" s="18"/>
      <c r="CES270" s="18"/>
      <c r="CET270" s="18"/>
      <c r="CEU270" s="18"/>
      <c r="CEV270" s="18"/>
      <c r="CEW270" s="18"/>
      <c r="CEX270" s="18"/>
      <c r="CEY270" s="18"/>
      <c r="CEZ270" s="18"/>
      <c r="CFA270" s="18"/>
      <c r="CFB270" s="18"/>
      <c r="CFC270" s="18"/>
      <c r="CFD270" s="18"/>
      <c r="CFE270" s="18"/>
      <c r="CFF270" s="18"/>
      <c r="CFG270" s="18"/>
      <c r="CFH270" s="18"/>
      <c r="CFI270" s="18"/>
      <c r="CFJ270" s="18"/>
      <c r="CFK270" s="18"/>
      <c r="CFL270" s="18"/>
      <c r="CFM270" s="18"/>
      <c r="CFN270" s="18"/>
      <c r="CFO270" s="18"/>
      <c r="CFP270" s="18"/>
      <c r="CFQ270" s="18"/>
      <c r="CFR270" s="18"/>
      <c r="CFS270" s="18"/>
      <c r="CFT270" s="18"/>
      <c r="CFU270" s="18"/>
      <c r="CFV270" s="18"/>
      <c r="CFW270" s="18"/>
      <c r="CFX270" s="18"/>
      <c r="CFY270" s="18"/>
      <c r="CFZ270" s="18"/>
      <c r="CGA270" s="18"/>
      <c r="CGB270" s="18"/>
      <c r="CGC270" s="18"/>
      <c r="CGD270" s="18"/>
      <c r="CGE270" s="18"/>
      <c r="CGF270" s="18"/>
      <c r="CGG270" s="18"/>
      <c r="CGH270" s="18"/>
      <c r="CGI270" s="18"/>
      <c r="CGJ270" s="18"/>
      <c r="CGK270" s="18"/>
      <c r="CGL270" s="18"/>
      <c r="CGM270" s="18"/>
      <c r="CGN270" s="18"/>
      <c r="CGO270" s="18"/>
      <c r="CGP270" s="18"/>
      <c r="CGQ270" s="18"/>
      <c r="CGR270" s="18"/>
      <c r="CGS270" s="18"/>
      <c r="CGT270" s="18"/>
      <c r="CGU270" s="18"/>
      <c r="CGV270" s="18"/>
      <c r="CGW270" s="18"/>
      <c r="CGX270" s="18"/>
      <c r="CGY270" s="18"/>
      <c r="CGZ270" s="18"/>
      <c r="CHA270" s="18"/>
      <c r="CHB270" s="18"/>
      <c r="CHC270" s="18"/>
      <c r="CHD270" s="18"/>
      <c r="CHE270" s="18"/>
      <c r="CHF270" s="18"/>
      <c r="CHG270" s="18"/>
      <c r="CHH270" s="18"/>
      <c r="CHI270" s="18"/>
      <c r="CHJ270" s="18"/>
      <c r="CHK270" s="18"/>
      <c r="CHL270" s="18"/>
      <c r="CHM270" s="18"/>
      <c r="CHN270" s="18"/>
      <c r="CHO270" s="18"/>
      <c r="CHP270" s="18"/>
      <c r="CHQ270" s="18"/>
      <c r="CHR270" s="18"/>
      <c r="CHS270" s="18"/>
      <c r="CHT270" s="18"/>
      <c r="CHU270" s="18"/>
      <c r="CHV270" s="18"/>
      <c r="CHW270" s="18"/>
      <c r="CHX270" s="18"/>
      <c r="CHY270" s="18"/>
      <c r="CHZ270" s="18"/>
      <c r="CIA270" s="18"/>
      <c r="CIB270" s="18"/>
      <c r="CIC270" s="18"/>
      <c r="CID270" s="18"/>
      <c r="CIE270" s="18"/>
      <c r="CIF270" s="18"/>
      <c r="CIG270" s="18"/>
      <c r="CIH270" s="18"/>
      <c r="CII270" s="18"/>
      <c r="CIJ270" s="18"/>
      <c r="CIK270" s="18"/>
      <c r="CIL270" s="18"/>
      <c r="CIM270" s="18"/>
      <c r="CIN270" s="18"/>
      <c r="CIO270" s="18"/>
      <c r="CIP270" s="18"/>
      <c r="CIQ270" s="18"/>
      <c r="CIR270" s="18"/>
      <c r="CIS270" s="18"/>
      <c r="CIT270" s="18"/>
      <c r="CIU270" s="18"/>
      <c r="CIV270" s="18"/>
      <c r="CIW270" s="18"/>
      <c r="CIX270" s="18"/>
      <c r="CIY270" s="18"/>
      <c r="CIZ270" s="18"/>
      <c r="CJA270" s="18"/>
      <c r="CJB270" s="18"/>
      <c r="CJC270" s="18"/>
      <c r="CJD270" s="18"/>
      <c r="CJE270" s="18"/>
      <c r="CJF270" s="18"/>
      <c r="CJG270" s="18"/>
      <c r="CJH270" s="18"/>
      <c r="CJI270" s="18"/>
      <c r="CJJ270" s="18"/>
      <c r="CJK270" s="18"/>
      <c r="CJL270" s="18"/>
      <c r="CJM270" s="18"/>
      <c r="CJN270" s="18"/>
      <c r="CJO270" s="18"/>
      <c r="CJP270" s="18"/>
      <c r="CJQ270" s="18"/>
      <c r="CJR270" s="18"/>
      <c r="CJS270" s="18"/>
      <c r="CJT270" s="18"/>
      <c r="CJU270" s="18"/>
      <c r="CJV270" s="18"/>
      <c r="CJW270" s="18"/>
      <c r="CJX270" s="18"/>
      <c r="CJY270" s="18"/>
      <c r="CJZ270" s="18"/>
      <c r="CKA270" s="18"/>
      <c r="CKB270" s="18"/>
      <c r="CKC270" s="18"/>
      <c r="CKD270" s="18"/>
      <c r="CKE270" s="18"/>
      <c r="CKF270" s="18"/>
      <c r="CKG270" s="18"/>
      <c r="CKH270" s="18"/>
      <c r="CKI270" s="18"/>
      <c r="CKJ270" s="18"/>
      <c r="CKK270" s="18"/>
      <c r="CKL270" s="18"/>
      <c r="CKM270" s="18"/>
      <c r="CKN270" s="18"/>
      <c r="CKO270" s="18"/>
      <c r="CKP270" s="18"/>
      <c r="CKQ270" s="18"/>
      <c r="CKR270" s="18"/>
      <c r="CKS270" s="18"/>
      <c r="CKT270" s="18"/>
      <c r="CKU270" s="18"/>
      <c r="CKV270" s="18"/>
      <c r="CKW270" s="18"/>
      <c r="CKX270" s="18"/>
      <c r="CKY270" s="18"/>
      <c r="CKZ270" s="18"/>
      <c r="CLA270" s="18"/>
      <c r="CLB270" s="18"/>
      <c r="CLC270" s="18"/>
      <c r="CLD270" s="18"/>
      <c r="CLE270" s="18"/>
      <c r="CLF270" s="18"/>
      <c r="CLG270" s="18"/>
      <c r="CLH270" s="18"/>
      <c r="CLI270" s="18"/>
      <c r="CLJ270" s="18"/>
      <c r="CLK270" s="18"/>
      <c r="CLL270" s="18"/>
      <c r="CLM270" s="18"/>
      <c r="CLN270" s="18"/>
      <c r="CLO270" s="18"/>
      <c r="CLP270" s="18"/>
      <c r="CLQ270" s="18"/>
      <c r="CLR270" s="18"/>
      <c r="CLS270" s="18"/>
      <c r="CLT270" s="18"/>
      <c r="CLU270" s="18"/>
      <c r="CLV270" s="18"/>
      <c r="CLW270" s="18"/>
      <c r="CLX270" s="18"/>
      <c r="CLY270" s="18"/>
      <c r="CLZ270" s="18"/>
      <c r="CMA270" s="18"/>
      <c r="CMB270" s="18"/>
      <c r="CMC270" s="18"/>
      <c r="CMD270" s="18"/>
      <c r="CME270" s="18"/>
      <c r="CMF270" s="18"/>
      <c r="CMG270" s="18"/>
      <c r="CMH270" s="18"/>
      <c r="CMI270" s="18"/>
      <c r="CMJ270" s="18"/>
      <c r="CMK270" s="18"/>
      <c r="CML270" s="18"/>
      <c r="CMM270" s="18"/>
      <c r="CMN270" s="18"/>
      <c r="CMO270" s="18"/>
      <c r="CMP270" s="18"/>
      <c r="CMQ270" s="18"/>
      <c r="CMR270" s="18"/>
      <c r="CMS270" s="18"/>
      <c r="CMT270" s="18"/>
      <c r="CMU270" s="18"/>
      <c r="CMV270" s="18"/>
      <c r="CMW270" s="18"/>
      <c r="CMX270" s="18"/>
      <c r="CMY270" s="18"/>
      <c r="CMZ270" s="18"/>
      <c r="CNA270" s="18"/>
      <c r="CNB270" s="18"/>
      <c r="CNC270" s="18"/>
      <c r="CND270" s="18"/>
      <c r="CNE270" s="18"/>
      <c r="CNF270" s="18"/>
      <c r="CNG270" s="18"/>
      <c r="CNH270" s="18"/>
      <c r="CNI270" s="18"/>
      <c r="CNJ270" s="18"/>
      <c r="CNK270" s="18"/>
      <c r="CNL270" s="18"/>
      <c r="CNM270" s="18"/>
      <c r="CNN270" s="18"/>
      <c r="CNO270" s="18"/>
      <c r="CNP270" s="18"/>
      <c r="CNQ270" s="18"/>
      <c r="CNR270" s="18"/>
      <c r="CNS270" s="18"/>
      <c r="CNT270" s="18"/>
      <c r="CNU270" s="18"/>
      <c r="CNV270" s="18"/>
      <c r="CNW270" s="18"/>
      <c r="CNX270" s="18"/>
      <c r="CNY270" s="18"/>
      <c r="CNZ270" s="18"/>
      <c r="COA270" s="18"/>
      <c r="COB270" s="18"/>
      <c r="COC270" s="18"/>
      <c r="COD270" s="18"/>
      <c r="COE270" s="18"/>
      <c r="COF270" s="18"/>
      <c r="COG270" s="18"/>
      <c r="COH270" s="18"/>
      <c r="COI270" s="18"/>
      <c r="COJ270" s="18"/>
      <c r="COK270" s="18"/>
      <c r="COL270" s="18"/>
      <c r="COM270" s="18"/>
      <c r="CON270" s="18"/>
      <c r="COO270" s="18"/>
      <c r="COP270" s="18"/>
      <c r="COQ270" s="18"/>
      <c r="COR270" s="18"/>
      <c r="COS270" s="18"/>
      <c r="COT270" s="18"/>
      <c r="COU270" s="18"/>
      <c r="COV270" s="18"/>
      <c r="COW270" s="18"/>
      <c r="COX270" s="18"/>
      <c r="COY270" s="18"/>
      <c r="COZ270" s="18"/>
      <c r="CPA270" s="18"/>
      <c r="CPB270" s="18"/>
      <c r="CPC270" s="18"/>
      <c r="CPD270" s="18"/>
      <c r="CPE270" s="18"/>
      <c r="CPF270" s="18"/>
      <c r="CPG270" s="18"/>
      <c r="CPH270" s="18"/>
      <c r="CPI270" s="18"/>
      <c r="CPJ270" s="18"/>
      <c r="CPK270" s="18"/>
      <c r="CPL270" s="18"/>
      <c r="CPM270" s="18"/>
      <c r="CPN270" s="18"/>
      <c r="CPO270" s="18"/>
      <c r="CPP270" s="18"/>
      <c r="CPQ270" s="18"/>
      <c r="CPR270" s="18"/>
      <c r="CPS270" s="18"/>
      <c r="CPT270" s="18"/>
      <c r="CPU270" s="18"/>
      <c r="CPV270" s="18"/>
      <c r="CPW270" s="18"/>
      <c r="CPX270" s="18"/>
      <c r="CPY270" s="18"/>
      <c r="CPZ270" s="18"/>
      <c r="CQA270" s="18"/>
      <c r="CQB270" s="18"/>
      <c r="CQC270" s="18"/>
      <c r="CQD270" s="18"/>
      <c r="CQE270" s="18"/>
      <c r="CQF270" s="18"/>
      <c r="CQG270" s="18"/>
      <c r="CQH270" s="18"/>
      <c r="CQI270" s="18"/>
      <c r="CQJ270" s="18"/>
      <c r="CQK270" s="18"/>
      <c r="CQL270" s="18"/>
      <c r="CQM270" s="18"/>
      <c r="CQN270" s="18"/>
      <c r="CQO270" s="18"/>
      <c r="CQP270" s="18"/>
      <c r="CQQ270" s="18"/>
      <c r="CQR270" s="18"/>
      <c r="CQS270" s="18"/>
      <c r="CQT270" s="18"/>
      <c r="CQU270" s="18"/>
      <c r="CQV270" s="18"/>
      <c r="CQW270" s="18"/>
      <c r="CQX270" s="18"/>
      <c r="CQY270" s="18"/>
      <c r="CQZ270" s="18"/>
      <c r="CRA270" s="18"/>
      <c r="CRB270" s="18"/>
      <c r="CRC270" s="18"/>
      <c r="CRD270" s="18"/>
      <c r="CRE270" s="18"/>
      <c r="CRF270" s="18"/>
      <c r="CRG270" s="18"/>
      <c r="CRH270" s="18"/>
      <c r="CRI270" s="18"/>
      <c r="CRJ270" s="18"/>
      <c r="CRK270" s="18"/>
      <c r="CRL270" s="18"/>
      <c r="CRM270" s="18"/>
      <c r="CRN270" s="18"/>
      <c r="CRO270" s="18"/>
      <c r="CRP270" s="18"/>
      <c r="CRQ270" s="18"/>
      <c r="CRR270" s="18"/>
      <c r="CRS270" s="18"/>
      <c r="CRT270" s="18"/>
      <c r="CRU270" s="18"/>
      <c r="CRV270" s="18"/>
      <c r="CRW270" s="18"/>
      <c r="CRX270" s="18"/>
      <c r="CRY270" s="18"/>
      <c r="CRZ270" s="18"/>
      <c r="CSA270" s="18"/>
      <c r="CSB270" s="18"/>
      <c r="CSC270" s="18"/>
      <c r="CSD270" s="18"/>
      <c r="CSE270" s="18"/>
      <c r="CSF270" s="18"/>
      <c r="CSG270" s="18"/>
      <c r="CSH270" s="18"/>
      <c r="CSI270" s="18"/>
      <c r="CSJ270" s="18"/>
      <c r="CSK270" s="18"/>
      <c r="CSL270" s="18"/>
      <c r="CSM270" s="18"/>
      <c r="CSN270" s="18"/>
      <c r="CSO270" s="18"/>
      <c r="CSP270" s="18"/>
      <c r="CSQ270" s="18"/>
      <c r="CSR270" s="18"/>
      <c r="CSS270" s="18"/>
      <c r="CST270" s="18"/>
      <c r="CSU270" s="18"/>
      <c r="CSV270" s="18"/>
      <c r="CSW270" s="18"/>
      <c r="CSX270" s="18"/>
      <c r="CSY270" s="18"/>
      <c r="CSZ270" s="18"/>
      <c r="CTA270" s="18"/>
      <c r="CTB270" s="18"/>
      <c r="CTC270" s="18"/>
      <c r="CTD270" s="18"/>
      <c r="CTE270" s="18"/>
      <c r="CTF270" s="18"/>
      <c r="CTG270" s="18"/>
      <c r="CTH270" s="18"/>
      <c r="CTI270" s="18"/>
      <c r="CTJ270" s="18"/>
      <c r="CTK270" s="18"/>
      <c r="CTL270" s="18"/>
      <c r="CTM270" s="18"/>
      <c r="CTN270" s="18"/>
      <c r="CTO270" s="18"/>
      <c r="CTP270" s="18"/>
      <c r="CTQ270" s="18"/>
      <c r="CTR270" s="18"/>
      <c r="CTS270" s="18"/>
      <c r="CTT270" s="18"/>
      <c r="CTU270" s="18"/>
      <c r="CTV270" s="18"/>
      <c r="CTW270" s="18"/>
      <c r="CTX270" s="18"/>
      <c r="CTY270" s="18"/>
      <c r="CTZ270" s="18"/>
      <c r="CUA270" s="18"/>
      <c r="CUB270" s="18"/>
      <c r="CUC270" s="18"/>
      <c r="CUD270" s="18"/>
      <c r="CUE270" s="18"/>
      <c r="CUF270" s="18"/>
      <c r="CUG270" s="18"/>
      <c r="CUH270" s="18"/>
      <c r="CUI270" s="18"/>
      <c r="CUJ270" s="18"/>
      <c r="CUK270" s="18"/>
      <c r="CUL270" s="18"/>
      <c r="CUM270" s="18"/>
      <c r="CUN270" s="18"/>
      <c r="CUO270" s="18"/>
      <c r="CUP270" s="18"/>
      <c r="CUQ270" s="18"/>
      <c r="CUR270" s="18"/>
      <c r="CUS270" s="18"/>
      <c r="CUT270" s="18"/>
      <c r="CUU270" s="18"/>
      <c r="CUV270" s="18"/>
      <c r="CUW270" s="18"/>
      <c r="CUX270" s="18"/>
      <c r="CUY270" s="18"/>
      <c r="CUZ270" s="18"/>
      <c r="CVA270" s="18"/>
      <c r="CVB270" s="18"/>
      <c r="CVC270" s="18"/>
      <c r="CVD270" s="18"/>
      <c r="CVE270" s="18"/>
      <c r="CVF270" s="18"/>
      <c r="CVG270" s="18"/>
      <c r="CVH270" s="18"/>
      <c r="CVI270" s="18"/>
      <c r="CVJ270" s="18"/>
      <c r="CVK270" s="18"/>
      <c r="CVL270" s="18"/>
      <c r="CVM270" s="18"/>
      <c r="CVN270" s="18"/>
      <c r="CVO270" s="18"/>
      <c r="CVP270" s="18"/>
      <c r="CVQ270" s="18"/>
      <c r="CVR270" s="18"/>
      <c r="CVS270" s="18"/>
      <c r="CVT270" s="18"/>
      <c r="CVU270" s="18"/>
      <c r="CVV270" s="18"/>
      <c r="CVW270" s="18"/>
      <c r="CVX270" s="18"/>
      <c r="CVY270" s="18"/>
      <c r="CVZ270" s="18"/>
      <c r="CWA270" s="18"/>
      <c r="CWB270" s="18"/>
      <c r="CWC270" s="18"/>
      <c r="CWD270" s="18"/>
      <c r="CWE270" s="18"/>
      <c r="CWF270" s="18"/>
      <c r="CWG270" s="18"/>
      <c r="CWH270" s="18"/>
      <c r="CWI270" s="18"/>
      <c r="CWJ270" s="18"/>
      <c r="CWK270" s="18"/>
      <c r="CWL270" s="18"/>
      <c r="CWM270" s="18"/>
      <c r="CWN270" s="18"/>
      <c r="CWO270" s="18"/>
      <c r="CWP270" s="18"/>
      <c r="CWQ270" s="18"/>
      <c r="CWR270" s="18"/>
      <c r="CWS270" s="18"/>
      <c r="CWT270" s="18"/>
      <c r="CWU270" s="18"/>
      <c r="CWV270" s="18"/>
      <c r="CWW270" s="18"/>
      <c r="CWX270" s="18"/>
      <c r="CWY270" s="18"/>
      <c r="CWZ270" s="18"/>
      <c r="CXA270" s="18"/>
      <c r="CXB270" s="18"/>
      <c r="CXC270" s="18"/>
      <c r="CXD270" s="18"/>
      <c r="CXE270" s="18"/>
      <c r="CXF270" s="18"/>
      <c r="CXG270" s="18"/>
      <c r="CXH270" s="18"/>
      <c r="CXI270" s="18"/>
      <c r="CXJ270" s="18"/>
      <c r="CXK270" s="18"/>
      <c r="CXL270" s="18"/>
      <c r="CXM270" s="18"/>
      <c r="CXN270" s="18"/>
      <c r="CXO270" s="18"/>
      <c r="CXP270" s="18"/>
      <c r="CXQ270" s="18"/>
      <c r="CXR270" s="18"/>
      <c r="CXS270" s="18"/>
      <c r="CXT270" s="18"/>
      <c r="CXU270" s="18"/>
      <c r="CXV270" s="18"/>
      <c r="CXW270" s="18"/>
      <c r="CXX270" s="18"/>
      <c r="CXY270" s="18"/>
      <c r="CXZ270" s="18"/>
      <c r="CYA270" s="18"/>
      <c r="CYB270" s="18"/>
      <c r="CYC270" s="18"/>
      <c r="CYD270" s="18"/>
      <c r="CYE270" s="18"/>
      <c r="CYF270" s="18"/>
      <c r="CYG270" s="18"/>
      <c r="CYH270" s="18"/>
      <c r="CYI270" s="18"/>
      <c r="CYJ270" s="18"/>
      <c r="CYK270" s="18"/>
      <c r="CYL270" s="18"/>
      <c r="CYM270" s="18"/>
      <c r="CYN270" s="18"/>
      <c r="CYO270" s="18"/>
      <c r="CYP270" s="18"/>
      <c r="CYQ270" s="18"/>
      <c r="CYR270" s="18"/>
      <c r="CYS270" s="18"/>
      <c r="CYT270" s="18"/>
      <c r="CYU270" s="18"/>
      <c r="CYV270" s="18"/>
      <c r="CYW270" s="18"/>
      <c r="CYX270" s="18"/>
      <c r="CYY270" s="18"/>
      <c r="CYZ270" s="18"/>
      <c r="CZA270" s="18"/>
      <c r="CZB270" s="18"/>
      <c r="CZC270" s="18"/>
      <c r="CZD270" s="18"/>
      <c r="CZE270" s="18"/>
      <c r="CZF270" s="18"/>
      <c r="CZG270" s="18"/>
      <c r="CZH270" s="18"/>
      <c r="CZI270" s="18"/>
      <c r="CZJ270" s="18"/>
      <c r="CZK270" s="18"/>
      <c r="CZL270" s="18"/>
      <c r="CZM270" s="18"/>
      <c r="CZN270" s="18"/>
      <c r="CZO270" s="18"/>
      <c r="CZP270" s="18"/>
      <c r="CZQ270" s="18"/>
      <c r="CZR270" s="18"/>
      <c r="CZS270" s="18"/>
      <c r="CZT270" s="18"/>
      <c r="CZU270" s="18"/>
      <c r="CZV270" s="18"/>
      <c r="CZW270" s="18"/>
      <c r="CZX270" s="18"/>
      <c r="CZY270" s="18"/>
      <c r="CZZ270" s="18"/>
      <c r="DAA270" s="18"/>
      <c r="DAB270" s="18"/>
      <c r="DAC270" s="18"/>
      <c r="DAD270" s="18"/>
      <c r="DAE270" s="18"/>
      <c r="DAF270" s="18"/>
      <c r="DAG270" s="18"/>
      <c r="DAH270" s="18"/>
      <c r="DAI270" s="18"/>
      <c r="DAJ270" s="18"/>
      <c r="DAK270" s="18"/>
      <c r="DAL270" s="18"/>
      <c r="DAM270" s="18"/>
      <c r="DAN270" s="18"/>
      <c r="DAO270" s="18"/>
      <c r="DAP270" s="18"/>
      <c r="DAQ270" s="18"/>
      <c r="DAR270" s="18"/>
      <c r="DAS270" s="18"/>
      <c r="DAT270" s="18"/>
      <c r="DAU270" s="18"/>
      <c r="DAV270" s="18"/>
      <c r="DAW270" s="18"/>
      <c r="DAX270" s="18"/>
      <c r="DAY270" s="18"/>
      <c r="DAZ270" s="18"/>
      <c r="DBA270" s="18"/>
      <c r="DBB270" s="18"/>
      <c r="DBC270" s="18"/>
      <c r="DBD270" s="18"/>
      <c r="DBE270" s="18"/>
      <c r="DBF270" s="18"/>
      <c r="DBG270" s="18"/>
      <c r="DBH270" s="18"/>
      <c r="DBI270" s="18"/>
      <c r="DBJ270" s="18"/>
      <c r="DBK270" s="18"/>
      <c r="DBL270" s="18"/>
      <c r="DBM270" s="18"/>
      <c r="DBN270" s="18"/>
      <c r="DBO270" s="18"/>
      <c r="DBP270" s="18"/>
      <c r="DBQ270" s="18"/>
      <c r="DBR270" s="18"/>
      <c r="DBS270" s="18"/>
      <c r="DBT270" s="18"/>
      <c r="DBU270" s="18"/>
      <c r="DBV270" s="18"/>
      <c r="DBW270" s="18"/>
      <c r="DBX270" s="18"/>
      <c r="DBY270" s="18"/>
      <c r="DBZ270" s="18"/>
      <c r="DCA270" s="18"/>
      <c r="DCB270" s="18"/>
      <c r="DCC270" s="18"/>
      <c r="DCD270" s="18"/>
      <c r="DCE270" s="18"/>
      <c r="DCF270" s="18"/>
      <c r="DCG270" s="18"/>
      <c r="DCH270" s="18"/>
      <c r="DCI270" s="18"/>
      <c r="DCJ270" s="18"/>
      <c r="DCK270" s="18"/>
      <c r="DCL270" s="18"/>
      <c r="DCM270" s="18"/>
      <c r="DCN270" s="18"/>
      <c r="DCO270" s="18"/>
      <c r="DCP270" s="18"/>
      <c r="DCQ270" s="18"/>
      <c r="DCR270" s="18"/>
      <c r="DCS270" s="18"/>
      <c r="DCT270" s="18"/>
      <c r="DCU270" s="18"/>
      <c r="DCV270" s="18"/>
      <c r="DCW270" s="18"/>
      <c r="DCX270" s="18"/>
      <c r="DCY270" s="18"/>
      <c r="DCZ270" s="18"/>
      <c r="DDA270" s="18"/>
      <c r="DDB270" s="18"/>
      <c r="DDC270" s="18"/>
      <c r="DDD270" s="18"/>
      <c r="DDE270" s="18"/>
      <c r="DDF270" s="18"/>
      <c r="DDG270" s="18"/>
      <c r="DDH270" s="18"/>
      <c r="DDI270" s="18"/>
      <c r="DDJ270" s="18"/>
      <c r="DDK270" s="18"/>
      <c r="DDL270" s="18"/>
      <c r="DDM270" s="18"/>
      <c r="DDN270" s="18"/>
      <c r="DDO270" s="18"/>
      <c r="DDP270" s="18"/>
      <c r="DDQ270" s="18"/>
      <c r="DDR270" s="18"/>
      <c r="DDS270" s="18"/>
      <c r="DDT270" s="18"/>
      <c r="DDU270" s="18"/>
      <c r="DDV270" s="18"/>
      <c r="DDW270" s="18"/>
      <c r="DDX270" s="18"/>
      <c r="DDY270" s="18"/>
      <c r="DDZ270" s="18"/>
      <c r="DEA270" s="18"/>
      <c r="DEB270" s="18"/>
      <c r="DEC270" s="18"/>
      <c r="DED270" s="18"/>
      <c r="DEE270" s="18"/>
      <c r="DEF270" s="18"/>
      <c r="DEG270" s="18"/>
      <c r="DEH270" s="18"/>
      <c r="DEI270" s="18"/>
      <c r="DEJ270" s="18"/>
      <c r="DEK270" s="18"/>
      <c r="DEL270" s="18"/>
      <c r="DEM270" s="18"/>
      <c r="DEN270" s="18"/>
      <c r="DEO270" s="18"/>
      <c r="DEP270" s="18"/>
      <c r="DEQ270" s="18"/>
      <c r="DER270" s="18"/>
      <c r="DES270" s="18"/>
      <c r="DET270" s="18"/>
      <c r="DEU270" s="18"/>
      <c r="DEV270" s="18"/>
      <c r="DEW270" s="18"/>
      <c r="DEX270" s="18"/>
      <c r="DEY270" s="18"/>
      <c r="DEZ270" s="18"/>
      <c r="DFA270" s="18"/>
      <c r="DFB270" s="18"/>
      <c r="DFC270" s="18"/>
      <c r="DFD270" s="18"/>
      <c r="DFE270" s="18"/>
      <c r="DFF270" s="18"/>
      <c r="DFG270" s="18"/>
      <c r="DFH270" s="18"/>
      <c r="DFI270" s="18"/>
      <c r="DFJ270" s="18"/>
      <c r="DFK270" s="18"/>
      <c r="DFL270" s="18"/>
      <c r="DFM270" s="18"/>
      <c r="DFN270" s="18"/>
      <c r="DFO270" s="18"/>
      <c r="DFP270" s="18"/>
      <c r="DFQ270" s="18"/>
      <c r="DFR270" s="18"/>
      <c r="DFS270" s="18"/>
      <c r="DFT270" s="18"/>
      <c r="DFU270" s="18"/>
      <c r="DFV270" s="18"/>
      <c r="DFW270" s="18"/>
      <c r="DFX270" s="18"/>
      <c r="DFY270" s="18"/>
      <c r="DFZ270" s="18"/>
      <c r="DGA270" s="18"/>
      <c r="DGB270" s="18"/>
      <c r="DGC270" s="18"/>
      <c r="DGD270" s="18"/>
      <c r="DGE270" s="18"/>
      <c r="DGF270" s="18"/>
      <c r="DGG270" s="18"/>
      <c r="DGH270" s="18"/>
      <c r="DGI270" s="18"/>
      <c r="DGJ270" s="18"/>
      <c r="DGK270" s="18"/>
      <c r="DGL270" s="18"/>
      <c r="DGM270" s="18"/>
      <c r="DGN270" s="18"/>
      <c r="DGO270" s="18"/>
      <c r="DGP270" s="18"/>
      <c r="DGQ270" s="18"/>
      <c r="DGR270" s="18"/>
      <c r="DGS270" s="18"/>
      <c r="DGT270" s="18"/>
      <c r="DGU270" s="18"/>
      <c r="DGV270" s="18"/>
      <c r="DGW270" s="18"/>
      <c r="DGX270" s="18"/>
      <c r="DGY270" s="18"/>
      <c r="DGZ270" s="18"/>
      <c r="DHA270" s="18"/>
      <c r="DHB270" s="18"/>
      <c r="DHC270" s="18"/>
      <c r="DHD270" s="18"/>
      <c r="DHE270" s="18"/>
      <c r="DHF270" s="18"/>
      <c r="DHG270" s="18"/>
      <c r="DHH270" s="18"/>
      <c r="DHI270" s="18"/>
      <c r="DHJ270" s="18"/>
      <c r="DHK270" s="18"/>
      <c r="DHL270" s="18"/>
      <c r="DHM270" s="18"/>
      <c r="DHN270" s="18"/>
      <c r="DHO270" s="18"/>
      <c r="DHP270" s="18"/>
      <c r="DHQ270" s="18"/>
      <c r="DHR270" s="18"/>
      <c r="DHS270" s="18"/>
      <c r="DHT270" s="18"/>
      <c r="DHU270" s="18"/>
      <c r="DHV270" s="18"/>
      <c r="DHW270" s="18"/>
      <c r="DHX270" s="18"/>
      <c r="DHY270" s="18"/>
      <c r="DHZ270" s="18"/>
      <c r="DIA270" s="18"/>
      <c r="DIB270" s="18"/>
      <c r="DIC270" s="18"/>
      <c r="DID270" s="18"/>
      <c r="DIE270" s="18"/>
      <c r="DIF270" s="18"/>
      <c r="DIG270" s="18"/>
      <c r="DIH270" s="18"/>
      <c r="DII270" s="18"/>
      <c r="DIJ270" s="18"/>
      <c r="DIK270" s="18"/>
      <c r="DIL270" s="18"/>
      <c r="DIM270" s="18"/>
      <c r="DIN270" s="18"/>
      <c r="DIO270" s="18"/>
      <c r="DIP270" s="18"/>
      <c r="DIQ270" s="18"/>
      <c r="DIR270" s="18"/>
      <c r="DIS270" s="18"/>
      <c r="DIT270" s="18"/>
      <c r="DIU270" s="18"/>
      <c r="DIV270" s="18"/>
      <c r="DIW270" s="18"/>
      <c r="DIX270" s="18"/>
      <c r="DIY270" s="18"/>
      <c r="DIZ270" s="18"/>
      <c r="DJA270" s="18"/>
      <c r="DJB270" s="18"/>
      <c r="DJC270" s="18"/>
      <c r="DJD270" s="18"/>
      <c r="DJE270" s="18"/>
      <c r="DJF270" s="18"/>
      <c r="DJG270" s="18"/>
      <c r="DJH270" s="18"/>
      <c r="DJI270" s="18"/>
      <c r="DJJ270" s="18"/>
      <c r="DJK270" s="18"/>
      <c r="DJL270" s="18"/>
      <c r="DJM270" s="18"/>
      <c r="DJN270" s="18"/>
      <c r="DJO270" s="18"/>
      <c r="DJP270" s="18"/>
      <c r="DJQ270" s="18"/>
      <c r="DJR270" s="18"/>
      <c r="DJS270" s="18"/>
      <c r="DJT270" s="18"/>
      <c r="DJU270" s="18"/>
      <c r="DJV270" s="18"/>
      <c r="DJW270" s="18"/>
      <c r="DJX270" s="18"/>
      <c r="DJY270" s="18"/>
      <c r="DJZ270" s="18"/>
      <c r="DKA270" s="18"/>
      <c r="DKB270" s="18"/>
      <c r="DKC270" s="18"/>
      <c r="DKD270" s="18"/>
      <c r="DKE270" s="18"/>
      <c r="DKF270" s="18"/>
      <c r="DKG270" s="18"/>
      <c r="DKH270" s="18"/>
      <c r="DKI270" s="18"/>
      <c r="DKJ270" s="18"/>
      <c r="DKK270" s="18"/>
      <c r="DKL270" s="18"/>
      <c r="DKM270" s="18"/>
      <c r="DKN270" s="18"/>
      <c r="DKO270" s="18"/>
      <c r="DKP270" s="18"/>
      <c r="DKQ270" s="18"/>
      <c r="DKR270" s="18"/>
      <c r="DKS270" s="18"/>
      <c r="DKT270" s="18"/>
      <c r="DKU270" s="18"/>
      <c r="DKV270" s="18"/>
      <c r="DKW270" s="18"/>
      <c r="DKX270" s="18"/>
      <c r="DKY270" s="18"/>
      <c r="DKZ270" s="18"/>
      <c r="DLA270" s="18"/>
      <c r="DLB270" s="18"/>
      <c r="DLC270" s="18"/>
      <c r="DLD270" s="18"/>
      <c r="DLE270" s="18"/>
      <c r="DLF270" s="18"/>
      <c r="DLG270" s="18"/>
      <c r="DLH270" s="18"/>
      <c r="DLI270" s="18"/>
      <c r="DLJ270" s="18"/>
      <c r="DLK270" s="18"/>
      <c r="DLL270" s="18"/>
      <c r="DLM270" s="18"/>
      <c r="DLN270" s="18"/>
      <c r="DLO270" s="18"/>
      <c r="DLP270" s="18"/>
      <c r="DLQ270" s="18"/>
      <c r="DLR270" s="18"/>
      <c r="DLS270" s="18"/>
      <c r="DLT270" s="18"/>
      <c r="DLU270" s="18"/>
      <c r="DLV270" s="18"/>
      <c r="DLW270" s="18"/>
      <c r="DLX270" s="18"/>
      <c r="DLY270" s="18"/>
      <c r="DLZ270" s="18"/>
      <c r="DMA270" s="18"/>
      <c r="DMB270" s="18"/>
      <c r="DMC270" s="18"/>
      <c r="DMD270" s="18"/>
      <c r="DME270" s="18"/>
      <c r="DMF270" s="18"/>
      <c r="DMG270" s="18"/>
      <c r="DMH270" s="18"/>
      <c r="DMI270" s="18"/>
      <c r="DMJ270" s="18"/>
      <c r="DMK270" s="18"/>
      <c r="DML270" s="18"/>
      <c r="DMM270" s="18"/>
      <c r="DMN270" s="18"/>
      <c r="DMO270" s="18"/>
      <c r="DMP270" s="18"/>
      <c r="DMQ270" s="18"/>
      <c r="DMR270" s="18"/>
      <c r="DMS270" s="18"/>
      <c r="DMT270" s="18"/>
      <c r="DMU270" s="18"/>
      <c r="DMV270" s="18"/>
      <c r="DMW270" s="18"/>
      <c r="DMX270" s="18"/>
      <c r="DMY270" s="18"/>
      <c r="DMZ270" s="18"/>
      <c r="DNA270" s="18"/>
      <c r="DNB270" s="18"/>
      <c r="DNC270" s="18"/>
      <c r="DND270" s="18"/>
      <c r="DNE270" s="18"/>
      <c r="DNF270" s="18"/>
      <c r="DNG270" s="18"/>
      <c r="DNH270" s="18"/>
      <c r="DNI270" s="18"/>
      <c r="DNJ270" s="18"/>
      <c r="DNK270" s="18"/>
      <c r="DNL270" s="18"/>
      <c r="DNM270" s="18"/>
      <c r="DNN270" s="18"/>
      <c r="DNO270" s="18"/>
      <c r="DNP270" s="18"/>
      <c r="DNQ270" s="18"/>
      <c r="DNR270" s="18"/>
      <c r="DNS270" s="18"/>
      <c r="DNT270" s="18"/>
      <c r="DNU270" s="18"/>
      <c r="DNV270" s="18"/>
      <c r="DNW270" s="18"/>
      <c r="DNX270" s="18"/>
      <c r="DNY270" s="18"/>
      <c r="DNZ270" s="18"/>
      <c r="DOA270" s="18"/>
      <c r="DOB270" s="18"/>
      <c r="DOC270" s="18"/>
      <c r="DOD270" s="18"/>
      <c r="DOE270" s="18"/>
      <c r="DOF270" s="18"/>
      <c r="DOG270" s="18"/>
      <c r="DOH270" s="18"/>
      <c r="DOI270" s="18"/>
      <c r="DOJ270" s="18"/>
      <c r="DOK270" s="18"/>
      <c r="DOL270" s="18"/>
      <c r="DOM270" s="18"/>
      <c r="DON270" s="18"/>
      <c r="DOO270" s="18"/>
      <c r="DOP270" s="18"/>
      <c r="DOQ270" s="18"/>
      <c r="DOR270" s="18"/>
      <c r="DOS270" s="18"/>
      <c r="DOT270" s="18"/>
      <c r="DOU270" s="18"/>
      <c r="DOV270" s="18"/>
      <c r="DOW270" s="18"/>
      <c r="DOX270" s="18"/>
      <c r="DOY270" s="18"/>
      <c r="DOZ270" s="18"/>
      <c r="DPA270" s="18"/>
      <c r="DPB270" s="18"/>
      <c r="DPC270" s="18"/>
      <c r="DPD270" s="18"/>
      <c r="DPE270" s="18"/>
      <c r="DPF270" s="18"/>
      <c r="DPG270" s="18"/>
      <c r="DPH270" s="18"/>
      <c r="DPI270" s="18"/>
      <c r="DPJ270" s="18"/>
      <c r="DPK270" s="18"/>
      <c r="DPL270" s="18"/>
      <c r="DPM270" s="18"/>
      <c r="DPN270" s="18"/>
      <c r="DPO270" s="18"/>
      <c r="DPP270" s="18"/>
      <c r="DPQ270" s="18"/>
      <c r="DPR270" s="18"/>
      <c r="DPS270" s="18"/>
      <c r="DPT270" s="18"/>
      <c r="DPU270" s="18"/>
      <c r="DPV270" s="18"/>
      <c r="DPW270" s="18"/>
      <c r="DPX270" s="18"/>
      <c r="DPY270" s="18"/>
      <c r="DPZ270" s="18"/>
      <c r="DQA270" s="18"/>
      <c r="DQB270" s="18"/>
      <c r="DQC270" s="18"/>
      <c r="DQD270" s="18"/>
      <c r="DQE270" s="18"/>
      <c r="DQF270" s="18"/>
      <c r="DQG270" s="18"/>
      <c r="DQH270" s="18"/>
      <c r="DQI270" s="18"/>
      <c r="DQJ270" s="18"/>
      <c r="DQK270" s="18"/>
      <c r="DQL270" s="18"/>
      <c r="DQM270" s="18"/>
      <c r="DQN270" s="18"/>
      <c r="DQO270" s="18"/>
      <c r="DQP270" s="18"/>
      <c r="DQQ270" s="18"/>
      <c r="DQR270" s="18"/>
      <c r="DQS270" s="18"/>
      <c r="DQT270" s="18"/>
      <c r="DQU270" s="18"/>
      <c r="DQV270" s="18"/>
      <c r="DQW270" s="18"/>
      <c r="DQX270" s="18"/>
      <c r="DQY270" s="18"/>
      <c r="DQZ270" s="18"/>
      <c r="DRA270" s="18"/>
      <c r="DRB270" s="18"/>
      <c r="DRC270" s="18"/>
      <c r="DRD270" s="18"/>
      <c r="DRE270" s="18"/>
      <c r="DRF270" s="18"/>
      <c r="DRG270" s="18"/>
      <c r="DRH270" s="18"/>
      <c r="DRI270" s="18"/>
      <c r="DRJ270" s="18"/>
      <c r="DRK270" s="18"/>
      <c r="DRL270" s="18"/>
      <c r="DRM270" s="18"/>
      <c r="DRN270" s="18"/>
      <c r="DRO270" s="18"/>
      <c r="DRP270" s="18"/>
      <c r="DRQ270" s="18"/>
      <c r="DRR270" s="18"/>
      <c r="DRS270" s="18"/>
      <c r="DRT270" s="18"/>
      <c r="DRU270" s="18"/>
      <c r="DRV270" s="18"/>
      <c r="DRW270" s="18"/>
      <c r="DRX270" s="18"/>
      <c r="DRY270" s="18"/>
      <c r="DRZ270" s="18"/>
      <c r="DSA270" s="18"/>
      <c r="DSB270" s="18"/>
      <c r="DSC270" s="18"/>
      <c r="DSD270" s="18"/>
      <c r="DSE270" s="18"/>
      <c r="DSF270" s="18"/>
      <c r="DSG270" s="18"/>
      <c r="DSH270" s="18"/>
      <c r="DSI270" s="18"/>
      <c r="DSJ270" s="18"/>
      <c r="DSK270" s="18"/>
      <c r="DSL270" s="18"/>
      <c r="DSM270" s="18"/>
      <c r="DSN270" s="18"/>
      <c r="DSO270" s="18"/>
      <c r="DSP270" s="18"/>
      <c r="DSQ270" s="18"/>
      <c r="DSR270" s="18"/>
      <c r="DSS270" s="18"/>
      <c r="DST270" s="18"/>
      <c r="DSU270" s="18"/>
      <c r="DSV270" s="18"/>
      <c r="DSW270" s="18"/>
      <c r="DSX270" s="18"/>
      <c r="DSY270" s="18"/>
      <c r="DSZ270" s="18"/>
      <c r="DTA270" s="18"/>
      <c r="DTB270" s="18"/>
      <c r="DTC270" s="18"/>
      <c r="DTD270" s="18"/>
      <c r="DTE270" s="18"/>
      <c r="DTF270" s="18"/>
      <c r="DTG270" s="18"/>
      <c r="DTH270" s="18"/>
      <c r="DTI270" s="18"/>
      <c r="DTJ270" s="18"/>
      <c r="DTK270" s="18"/>
      <c r="DTL270" s="18"/>
      <c r="DTM270" s="18"/>
      <c r="DTN270" s="18"/>
      <c r="DTO270" s="18"/>
      <c r="DTP270" s="18"/>
      <c r="DTQ270" s="18"/>
      <c r="DTR270" s="18"/>
      <c r="DTS270" s="18"/>
      <c r="DTT270" s="18"/>
      <c r="DTU270" s="18"/>
      <c r="DTV270" s="18"/>
      <c r="DTW270" s="18"/>
      <c r="DTX270" s="18"/>
      <c r="DTY270" s="18"/>
      <c r="DTZ270" s="18"/>
      <c r="DUA270" s="18"/>
      <c r="DUB270" s="18"/>
      <c r="DUC270" s="18"/>
      <c r="DUD270" s="18"/>
      <c r="DUE270" s="18"/>
      <c r="DUF270" s="18"/>
      <c r="DUG270" s="18"/>
      <c r="DUH270" s="18"/>
      <c r="DUI270" s="18"/>
      <c r="DUJ270" s="18"/>
      <c r="DUK270" s="18"/>
      <c r="DUL270" s="18"/>
      <c r="DUM270" s="18"/>
      <c r="DUN270" s="18"/>
      <c r="DUO270" s="18"/>
      <c r="DUP270" s="18"/>
      <c r="DUQ270" s="18"/>
      <c r="DUR270" s="18"/>
      <c r="DUS270" s="18"/>
      <c r="DUT270" s="18"/>
      <c r="DUU270" s="18"/>
      <c r="DUV270" s="18"/>
      <c r="DUW270" s="18"/>
      <c r="DUX270" s="18"/>
      <c r="DUY270" s="18"/>
      <c r="DUZ270" s="18"/>
      <c r="DVA270" s="18"/>
      <c r="DVB270" s="18"/>
      <c r="DVC270" s="18"/>
      <c r="DVD270" s="18"/>
      <c r="DVE270" s="18"/>
      <c r="DVF270" s="18"/>
      <c r="DVG270" s="18"/>
      <c r="DVH270" s="18"/>
      <c r="DVI270" s="18"/>
      <c r="DVJ270" s="18"/>
      <c r="DVK270" s="18"/>
      <c r="DVL270" s="18"/>
      <c r="DVM270" s="18"/>
      <c r="DVN270" s="18"/>
      <c r="DVO270" s="18"/>
      <c r="DVP270" s="18"/>
      <c r="DVQ270" s="18"/>
      <c r="DVR270" s="18"/>
      <c r="DVS270" s="18"/>
      <c r="DVT270" s="18"/>
      <c r="DVU270" s="18"/>
      <c r="DVV270" s="18"/>
      <c r="DVW270" s="18"/>
      <c r="DVX270" s="18"/>
      <c r="DVY270" s="18"/>
      <c r="DVZ270" s="18"/>
      <c r="DWA270" s="18"/>
      <c r="DWB270" s="18"/>
      <c r="DWC270" s="18"/>
      <c r="DWD270" s="18"/>
      <c r="DWE270" s="18"/>
      <c r="DWF270" s="18"/>
      <c r="DWG270" s="18"/>
      <c r="DWH270" s="18"/>
      <c r="DWI270" s="18"/>
      <c r="DWJ270" s="18"/>
      <c r="DWK270" s="18"/>
      <c r="DWL270" s="18"/>
      <c r="DWM270" s="18"/>
      <c r="DWN270" s="18"/>
      <c r="DWO270" s="18"/>
      <c r="DWP270" s="18"/>
      <c r="DWQ270" s="18"/>
      <c r="DWR270" s="18"/>
      <c r="DWS270" s="18"/>
      <c r="DWT270" s="18"/>
      <c r="DWU270" s="18"/>
      <c r="DWV270" s="18"/>
      <c r="DWW270" s="18"/>
      <c r="DWX270" s="18"/>
      <c r="DWY270" s="18"/>
      <c r="DWZ270" s="18"/>
      <c r="DXA270" s="18"/>
      <c r="DXB270" s="18"/>
      <c r="DXC270" s="18"/>
      <c r="DXD270" s="18"/>
      <c r="DXE270" s="18"/>
      <c r="DXF270" s="18"/>
      <c r="DXG270" s="18"/>
      <c r="DXH270" s="18"/>
      <c r="DXI270" s="18"/>
      <c r="DXJ270" s="18"/>
      <c r="DXK270" s="18"/>
      <c r="DXL270" s="18"/>
      <c r="DXM270" s="18"/>
      <c r="DXN270" s="18"/>
      <c r="DXO270" s="18"/>
      <c r="DXP270" s="18"/>
      <c r="DXQ270" s="18"/>
      <c r="DXR270" s="18"/>
      <c r="DXS270" s="18"/>
      <c r="DXT270" s="18"/>
      <c r="DXU270" s="18"/>
      <c r="DXV270" s="18"/>
      <c r="DXW270" s="18"/>
      <c r="DXX270" s="18"/>
      <c r="DXY270" s="18"/>
      <c r="DXZ270" s="18"/>
      <c r="DYA270" s="18"/>
      <c r="DYB270" s="18"/>
      <c r="DYC270" s="18"/>
      <c r="DYD270" s="18"/>
      <c r="DYE270" s="18"/>
      <c r="DYF270" s="18"/>
      <c r="DYG270" s="18"/>
      <c r="DYH270" s="18"/>
      <c r="DYI270" s="18"/>
      <c r="DYJ270" s="18"/>
      <c r="DYK270" s="18"/>
      <c r="DYL270" s="18"/>
      <c r="DYM270" s="18"/>
      <c r="DYN270" s="18"/>
      <c r="DYO270" s="18"/>
      <c r="DYP270" s="18"/>
      <c r="DYQ270" s="18"/>
      <c r="DYR270" s="18"/>
      <c r="DYS270" s="18"/>
      <c r="DYT270" s="18"/>
      <c r="DYU270" s="18"/>
      <c r="DYV270" s="18"/>
      <c r="DYW270" s="18"/>
      <c r="DYX270" s="18"/>
      <c r="DYY270" s="18"/>
      <c r="DYZ270" s="18"/>
      <c r="DZA270" s="18"/>
      <c r="DZB270" s="18"/>
      <c r="DZC270" s="18"/>
      <c r="DZD270" s="18"/>
      <c r="DZE270" s="18"/>
      <c r="DZF270" s="18"/>
      <c r="DZG270" s="18"/>
      <c r="DZH270" s="18"/>
      <c r="DZI270" s="18"/>
      <c r="DZJ270" s="18"/>
      <c r="DZK270" s="18"/>
      <c r="DZL270" s="18"/>
      <c r="DZM270" s="18"/>
      <c r="DZN270" s="18"/>
      <c r="DZO270" s="18"/>
      <c r="DZP270" s="18"/>
      <c r="DZQ270" s="18"/>
      <c r="DZR270" s="18"/>
      <c r="DZS270" s="18"/>
      <c r="DZT270" s="18"/>
      <c r="DZU270" s="18"/>
      <c r="DZV270" s="18"/>
      <c r="DZW270" s="18"/>
      <c r="DZX270" s="18"/>
      <c r="DZY270" s="18"/>
      <c r="DZZ270" s="18"/>
      <c r="EAA270" s="18"/>
      <c r="EAB270" s="18"/>
      <c r="EAC270" s="18"/>
      <c r="EAD270" s="18"/>
      <c r="EAE270" s="18"/>
      <c r="EAF270" s="18"/>
      <c r="EAG270" s="18"/>
      <c r="EAH270" s="18"/>
      <c r="EAI270" s="18"/>
      <c r="EAJ270" s="18"/>
      <c r="EAK270" s="18"/>
      <c r="EAL270" s="18"/>
      <c r="EAM270" s="18"/>
      <c r="EAN270" s="18"/>
      <c r="EAO270" s="18"/>
      <c r="EAP270" s="18"/>
      <c r="EAQ270" s="18"/>
      <c r="EAR270" s="18"/>
      <c r="EAS270" s="18"/>
      <c r="EAT270" s="18"/>
      <c r="EAU270" s="18"/>
      <c r="EAV270" s="18"/>
      <c r="EAW270" s="18"/>
      <c r="EAX270" s="18"/>
      <c r="EAY270" s="18"/>
      <c r="EAZ270" s="18"/>
      <c r="EBA270" s="18"/>
      <c r="EBB270" s="18"/>
      <c r="EBC270" s="18"/>
      <c r="EBD270" s="18"/>
      <c r="EBE270" s="18"/>
      <c r="EBF270" s="18"/>
      <c r="EBG270" s="18"/>
      <c r="EBH270" s="18"/>
      <c r="EBI270" s="18"/>
      <c r="EBJ270" s="18"/>
      <c r="EBK270" s="18"/>
      <c r="EBL270" s="18"/>
      <c r="EBM270" s="18"/>
      <c r="EBN270" s="18"/>
      <c r="EBO270" s="18"/>
      <c r="EBP270" s="18"/>
      <c r="EBQ270" s="18"/>
      <c r="EBR270" s="18"/>
      <c r="EBS270" s="18"/>
      <c r="EBT270" s="18"/>
      <c r="EBU270" s="18"/>
      <c r="EBV270" s="18"/>
      <c r="EBW270" s="18"/>
      <c r="EBX270" s="18"/>
      <c r="EBY270" s="18"/>
      <c r="EBZ270" s="18"/>
      <c r="ECA270" s="18"/>
      <c r="ECB270" s="18"/>
      <c r="ECC270" s="18"/>
      <c r="ECD270" s="18"/>
      <c r="ECE270" s="18"/>
      <c r="ECF270" s="18"/>
      <c r="ECG270" s="18"/>
      <c r="ECH270" s="18"/>
      <c r="ECI270" s="18"/>
      <c r="ECJ270" s="18"/>
      <c r="ECK270" s="18"/>
      <c r="ECL270" s="18"/>
      <c r="ECM270" s="18"/>
      <c r="ECN270" s="18"/>
      <c r="ECO270" s="18"/>
      <c r="ECP270" s="18"/>
      <c r="ECQ270" s="18"/>
      <c r="ECR270" s="18"/>
      <c r="ECS270" s="18"/>
      <c r="ECT270" s="18"/>
      <c r="ECU270" s="18"/>
      <c r="ECV270" s="18"/>
      <c r="ECW270" s="18"/>
      <c r="ECX270" s="18"/>
      <c r="ECY270" s="18"/>
      <c r="ECZ270" s="18"/>
      <c r="EDA270" s="18"/>
      <c r="EDB270" s="18"/>
      <c r="EDC270" s="18"/>
      <c r="EDD270" s="18"/>
      <c r="EDE270" s="18"/>
      <c r="EDF270" s="18"/>
      <c r="EDG270" s="18"/>
      <c r="EDH270" s="18"/>
      <c r="EDI270" s="18"/>
      <c r="EDJ270" s="18"/>
      <c r="EDK270" s="18"/>
      <c r="EDL270" s="18"/>
      <c r="EDM270" s="18"/>
      <c r="EDN270" s="18"/>
      <c r="EDO270" s="18"/>
      <c r="EDP270" s="18"/>
      <c r="EDQ270" s="18"/>
      <c r="EDR270" s="18"/>
      <c r="EDS270" s="18"/>
      <c r="EDT270" s="18"/>
      <c r="EDU270" s="18"/>
      <c r="EDV270" s="18"/>
      <c r="EDW270" s="18"/>
      <c r="EDX270" s="18"/>
      <c r="EDY270" s="18"/>
      <c r="EDZ270" s="18"/>
      <c r="EEA270" s="18"/>
      <c r="EEB270" s="18"/>
      <c r="EEC270" s="18"/>
      <c r="EED270" s="18"/>
      <c r="EEE270" s="18"/>
      <c r="EEF270" s="18"/>
      <c r="EEG270" s="18"/>
      <c r="EEH270" s="18"/>
      <c r="EEI270" s="18"/>
      <c r="EEJ270" s="18"/>
      <c r="EEK270" s="18"/>
      <c r="EEL270" s="18"/>
      <c r="EEM270" s="18"/>
      <c r="EEN270" s="18"/>
      <c r="EEO270" s="18"/>
      <c r="EEP270" s="18"/>
      <c r="EEQ270" s="18"/>
      <c r="EER270" s="18"/>
      <c r="EES270" s="18"/>
      <c r="EET270" s="18"/>
      <c r="EEU270" s="18"/>
      <c r="EEV270" s="18"/>
      <c r="EEW270" s="18"/>
      <c r="EEX270" s="18"/>
      <c r="EEY270" s="18"/>
      <c r="EEZ270" s="18"/>
      <c r="EFA270" s="18"/>
      <c r="EFB270" s="18"/>
      <c r="EFC270" s="18"/>
      <c r="EFD270" s="18"/>
      <c r="EFE270" s="18"/>
      <c r="EFF270" s="18"/>
      <c r="EFG270" s="18"/>
      <c r="EFH270" s="18"/>
      <c r="EFI270" s="18"/>
      <c r="EFJ270" s="18"/>
      <c r="EFK270" s="18"/>
      <c r="EFL270" s="18"/>
      <c r="EFM270" s="18"/>
      <c r="EFN270" s="18"/>
      <c r="EFO270" s="18"/>
      <c r="EFP270" s="18"/>
      <c r="EFQ270" s="18"/>
      <c r="EFR270" s="18"/>
      <c r="EFS270" s="18"/>
      <c r="EFT270" s="18"/>
      <c r="EFU270" s="18"/>
      <c r="EFV270" s="18"/>
      <c r="EFW270" s="18"/>
      <c r="EFX270" s="18"/>
      <c r="EFY270" s="18"/>
      <c r="EFZ270" s="18"/>
      <c r="EGA270" s="18"/>
      <c r="EGB270" s="18"/>
      <c r="EGC270" s="18"/>
      <c r="EGD270" s="18"/>
      <c r="EGE270" s="18"/>
      <c r="EGF270" s="18"/>
      <c r="EGG270" s="18"/>
      <c r="EGH270" s="18"/>
      <c r="EGI270" s="18"/>
      <c r="EGJ270" s="18"/>
      <c r="EGK270" s="18"/>
      <c r="EGL270" s="18"/>
      <c r="EGM270" s="18"/>
      <c r="EGN270" s="18"/>
      <c r="EGO270" s="18"/>
      <c r="EGP270" s="18"/>
      <c r="EGQ270" s="18"/>
      <c r="EGR270" s="18"/>
      <c r="EGS270" s="18"/>
      <c r="EGT270" s="18"/>
      <c r="EGU270" s="18"/>
      <c r="EGV270" s="18"/>
      <c r="EGW270" s="18"/>
      <c r="EGX270" s="18"/>
      <c r="EGY270" s="18"/>
      <c r="EGZ270" s="18"/>
      <c r="EHA270" s="18"/>
      <c r="EHB270" s="18"/>
      <c r="EHC270" s="18"/>
      <c r="EHD270" s="18"/>
      <c r="EHE270" s="18"/>
      <c r="EHF270" s="18"/>
      <c r="EHG270" s="18"/>
      <c r="EHH270" s="18"/>
      <c r="EHI270" s="18"/>
      <c r="EHJ270" s="18"/>
      <c r="EHK270" s="18"/>
      <c r="EHL270" s="18"/>
      <c r="EHM270" s="18"/>
      <c r="EHN270" s="18"/>
      <c r="EHO270" s="18"/>
      <c r="EHP270" s="18"/>
      <c r="EHQ270" s="18"/>
      <c r="EHR270" s="18"/>
      <c r="EHS270" s="18"/>
      <c r="EHT270" s="18"/>
      <c r="EHU270" s="18"/>
      <c r="EHV270" s="18"/>
      <c r="EHW270" s="18"/>
      <c r="EHX270" s="18"/>
      <c r="EHY270" s="18"/>
      <c r="EHZ270" s="18"/>
      <c r="EIA270" s="18"/>
      <c r="EIB270" s="18"/>
      <c r="EIC270" s="18"/>
      <c r="EID270" s="18"/>
      <c r="EIE270" s="18"/>
      <c r="EIF270" s="18"/>
      <c r="EIG270" s="18"/>
      <c r="EIH270" s="18"/>
      <c r="EII270" s="18"/>
      <c r="EIJ270" s="18"/>
      <c r="EIK270" s="18"/>
      <c r="EIL270" s="18"/>
      <c r="EIM270" s="18"/>
      <c r="EIN270" s="18"/>
      <c r="EIO270" s="18"/>
      <c r="EIP270" s="18"/>
      <c r="EIQ270" s="18"/>
      <c r="EIR270" s="18"/>
      <c r="EIS270" s="18"/>
      <c r="EIT270" s="18"/>
      <c r="EIU270" s="18"/>
      <c r="EIV270" s="18"/>
      <c r="EIW270" s="18"/>
      <c r="EIX270" s="18"/>
      <c r="EIY270" s="18"/>
      <c r="EIZ270" s="18"/>
      <c r="EJA270" s="18"/>
      <c r="EJB270" s="18"/>
      <c r="EJC270" s="18"/>
      <c r="EJD270" s="18"/>
      <c r="EJE270" s="18"/>
      <c r="EJF270" s="18"/>
      <c r="EJG270" s="18"/>
      <c r="EJH270" s="18"/>
      <c r="EJI270" s="18"/>
      <c r="EJJ270" s="18"/>
      <c r="EJK270" s="18"/>
      <c r="EJL270" s="18"/>
      <c r="EJM270" s="18"/>
      <c r="EJN270" s="18"/>
      <c r="EJO270" s="18"/>
      <c r="EJP270" s="18"/>
      <c r="EJQ270" s="18"/>
      <c r="EJR270" s="18"/>
      <c r="EJS270" s="18"/>
      <c r="EJT270" s="18"/>
      <c r="EJU270" s="18"/>
      <c r="EJV270" s="18"/>
      <c r="EJW270" s="18"/>
      <c r="EJX270" s="18"/>
      <c r="EJY270" s="18"/>
      <c r="EJZ270" s="18"/>
      <c r="EKA270" s="18"/>
      <c r="EKB270" s="18"/>
      <c r="EKC270" s="18"/>
      <c r="EKD270" s="18"/>
      <c r="EKE270" s="18"/>
      <c r="EKF270" s="18"/>
      <c r="EKG270" s="18"/>
      <c r="EKH270" s="18"/>
      <c r="EKI270" s="18"/>
      <c r="EKJ270" s="18"/>
      <c r="EKK270" s="18"/>
      <c r="EKL270" s="18"/>
      <c r="EKM270" s="18"/>
      <c r="EKN270" s="18"/>
      <c r="EKO270" s="18"/>
      <c r="EKP270" s="18"/>
      <c r="EKQ270" s="18"/>
      <c r="EKR270" s="18"/>
      <c r="EKS270" s="18"/>
      <c r="EKT270" s="18"/>
      <c r="EKU270" s="18"/>
      <c r="EKV270" s="18"/>
      <c r="EKW270" s="18"/>
      <c r="EKX270" s="18"/>
      <c r="EKY270" s="18"/>
      <c r="EKZ270" s="18"/>
      <c r="ELA270" s="18"/>
      <c r="ELB270" s="18"/>
      <c r="ELC270" s="18"/>
      <c r="ELD270" s="18"/>
      <c r="ELE270" s="18"/>
      <c r="ELF270" s="18"/>
      <c r="ELG270" s="18"/>
      <c r="ELH270" s="18"/>
      <c r="ELI270" s="18"/>
      <c r="ELJ270" s="18"/>
      <c r="ELK270" s="18"/>
      <c r="ELL270" s="18"/>
      <c r="ELM270" s="18"/>
      <c r="ELN270" s="18"/>
      <c r="ELO270" s="18"/>
      <c r="ELP270" s="18"/>
      <c r="ELQ270" s="18"/>
      <c r="ELR270" s="18"/>
      <c r="ELS270" s="18"/>
      <c r="ELT270" s="18"/>
      <c r="ELU270" s="18"/>
      <c r="ELV270" s="18"/>
      <c r="ELW270" s="18"/>
      <c r="ELX270" s="18"/>
      <c r="ELY270" s="18"/>
      <c r="ELZ270" s="18"/>
      <c r="EMA270" s="18"/>
      <c r="EMB270" s="18"/>
      <c r="EMC270" s="18"/>
      <c r="EMD270" s="18"/>
      <c r="EME270" s="18"/>
      <c r="EMF270" s="18"/>
      <c r="EMG270" s="18"/>
      <c r="EMH270" s="18"/>
      <c r="EMI270" s="18"/>
      <c r="EMJ270" s="18"/>
      <c r="EMK270" s="18"/>
      <c r="EML270" s="18"/>
      <c r="EMM270" s="18"/>
      <c r="EMN270" s="18"/>
      <c r="EMO270" s="18"/>
      <c r="EMP270" s="18"/>
      <c r="EMQ270" s="18"/>
      <c r="EMR270" s="18"/>
      <c r="EMS270" s="18"/>
      <c r="EMT270" s="18"/>
      <c r="EMU270" s="18"/>
      <c r="EMV270" s="18"/>
      <c r="EMW270" s="18"/>
      <c r="EMX270" s="18"/>
      <c r="EMY270" s="18"/>
      <c r="EMZ270" s="18"/>
      <c r="ENA270" s="18"/>
      <c r="ENB270" s="18"/>
      <c r="ENC270" s="18"/>
      <c r="END270" s="18"/>
      <c r="ENE270" s="18"/>
      <c r="ENF270" s="18"/>
      <c r="ENG270" s="18"/>
      <c r="ENH270" s="18"/>
      <c r="ENI270" s="18"/>
      <c r="ENJ270" s="18"/>
      <c r="ENK270" s="18"/>
      <c r="ENL270" s="18"/>
      <c r="ENM270" s="18"/>
      <c r="ENN270" s="18"/>
      <c r="ENO270" s="18"/>
      <c r="ENP270" s="18"/>
      <c r="ENQ270" s="18"/>
      <c r="ENR270" s="18"/>
      <c r="ENS270" s="18"/>
      <c r="ENT270" s="18"/>
      <c r="ENU270" s="18"/>
      <c r="ENV270" s="18"/>
      <c r="ENW270" s="18"/>
      <c r="ENX270" s="18"/>
      <c r="ENY270" s="18"/>
      <c r="ENZ270" s="18"/>
      <c r="EOA270" s="18"/>
      <c r="EOB270" s="18"/>
      <c r="EOC270" s="18"/>
      <c r="EOD270" s="18"/>
      <c r="EOE270" s="18"/>
      <c r="EOF270" s="18"/>
      <c r="EOG270" s="18"/>
      <c r="EOH270" s="18"/>
      <c r="EOI270" s="18"/>
      <c r="EOJ270" s="18"/>
      <c r="EOK270" s="18"/>
      <c r="EOL270" s="18"/>
      <c r="EOM270" s="18"/>
      <c r="EON270" s="18"/>
      <c r="EOO270" s="18"/>
      <c r="EOP270" s="18"/>
      <c r="EOQ270" s="18"/>
      <c r="EOR270" s="18"/>
      <c r="EOS270" s="18"/>
      <c r="EOT270" s="18"/>
      <c r="EOU270" s="18"/>
      <c r="EOV270" s="18"/>
      <c r="EOW270" s="18"/>
      <c r="EOX270" s="18"/>
      <c r="EOY270" s="18"/>
      <c r="EOZ270" s="18"/>
      <c r="EPA270" s="18"/>
      <c r="EPB270" s="18"/>
      <c r="EPC270" s="18"/>
      <c r="EPD270" s="18"/>
      <c r="EPE270" s="18"/>
      <c r="EPF270" s="18"/>
      <c r="EPG270" s="18"/>
      <c r="EPH270" s="18"/>
      <c r="EPI270" s="18"/>
      <c r="EPJ270" s="18"/>
      <c r="EPK270" s="18"/>
      <c r="EPL270" s="18"/>
      <c r="EPM270" s="18"/>
      <c r="EPN270" s="18"/>
      <c r="EPO270" s="18"/>
      <c r="EPP270" s="18"/>
      <c r="EPQ270" s="18"/>
      <c r="EPR270" s="18"/>
      <c r="EPS270" s="18"/>
      <c r="EPT270" s="18"/>
      <c r="EPU270" s="18"/>
      <c r="EPV270" s="18"/>
      <c r="EPW270" s="18"/>
      <c r="EPX270" s="18"/>
      <c r="EPY270" s="18"/>
      <c r="EPZ270" s="18"/>
      <c r="EQA270" s="18"/>
      <c r="EQB270" s="18"/>
      <c r="EQC270" s="18"/>
      <c r="EQD270" s="18"/>
      <c r="EQE270" s="18"/>
      <c r="EQF270" s="18"/>
      <c r="EQG270" s="18"/>
      <c r="EQH270" s="18"/>
      <c r="EQI270" s="18"/>
      <c r="EQJ270" s="18"/>
      <c r="EQK270" s="18"/>
      <c r="EQL270" s="18"/>
      <c r="EQM270" s="18"/>
      <c r="EQN270" s="18"/>
      <c r="EQO270" s="18"/>
      <c r="EQP270" s="18"/>
      <c r="EQQ270" s="18"/>
      <c r="EQR270" s="18"/>
      <c r="EQS270" s="18"/>
      <c r="EQT270" s="18"/>
      <c r="EQU270" s="18"/>
      <c r="EQV270" s="18"/>
      <c r="EQW270" s="18"/>
      <c r="EQX270" s="18"/>
      <c r="EQY270" s="18"/>
      <c r="EQZ270" s="18"/>
      <c r="ERA270" s="18"/>
      <c r="ERB270" s="18"/>
      <c r="ERC270" s="18"/>
      <c r="ERD270" s="18"/>
      <c r="ERE270" s="18"/>
      <c r="ERF270" s="18"/>
      <c r="ERG270" s="18"/>
      <c r="ERH270" s="18"/>
      <c r="ERI270" s="18"/>
      <c r="ERJ270" s="18"/>
      <c r="ERK270" s="18"/>
      <c r="ERL270" s="18"/>
      <c r="ERM270" s="18"/>
      <c r="ERN270" s="18"/>
      <c r="ERO270" s="18"/>
      <c r="ERP270" s="18"/>
      <c r="ERQ270" s="18"/>
      <c r="ERR270" s="18"/>
      <c r="ERS270" s="18"/>
      <c r="ERT270" s="18"/>
      <c r="ERU270" s="18"/>
      <c r="ERV270" s="18"/>
      <c r="ERW270" s="18"/>
      <c r="ERX270" s="18"/>
      <c r="ERY270" s="18"/>
      <c r="ERZ270" s="18"/>
      <c r="ESA270" s="18"/>
      <c r="ESB270" s="18"/>
      <c r="ESC270" s="18"/>
      <c r="ESD270" s="18"/>
      <c r="ESE270" s="18"/>
      <c r="ESF270" s="18"/>
      <c r="ESG270" s="18"/>
      <c r="ESH270" s="18"/>
      <c r="ESI270" s="18"/>
      <c r="ESJ270" s="18"/>
      <c r="ESK270" s="18"/>
      <c r="ESL270" s="18"/>
      <c r="ESM270" s="18"/>
      <c r="ESN270" s="18"/>
      <c r="ESO270" s="18"/>
      <c r="ESP270" s="18"/>
      <c r="ESQ270" s="18"/>
      <c r="ESR270" s="18"/>
      <c r="ESS270" s="18"/>
      <c r="EST270" s="18"/>
      <c r="ESU270" s="18"/>
      <c r="ESV270" s="18"/>
      <c r="ESW270" s="18"/>
      <c r="ESX270" s="18"/>
      <c r="ESY270" s="18"/>
      <c r="ESZ270" s="18"/>
      <c r="ETA270" s="18"/>
      <c r="ETB270" s="18"/>
      <c r="ETC270" s="18"/>
      <c r="ETD270" s="18"/>
      <c r="ETE270" s="18"/>
      <c r="ETF270" s="18"/>
      <c r="ETG270" s="18"/>
      <c r="ETH270" s="18"/>
      <c r="ETI270" s="18"/>
      <c r="ETJ270" s="18"/>
      <c r="ETK270" s="18"/>
      <c r="ETL270" s="18"/>
      <c r="ETM270" s="18"/>
      <c r="ETN270" s="18"/>
      <c r="ETO270" s="18"/>
      <c r="ETP270" s="18"/>
      <c r="ETQ270" s="18"/>
      <c r="ETR270" s="18"/>
      <c r="ETS270" s="18"/>
      <c r="ETT270" s="18"/>
      <c r="ETU270" s="18"/>
      <c r="ETV270" s="18"/>
      <c r="ETW270" s="18"/>
      <c r="ETX270" s="18"/>
      <c r="ETY270" s="18"/>
      <c r="ETZ270" s="18"/>
      <c r="EUA270" s="18"/>
      <c r="EUB270" s="18"/>
      <c r="EUC270" s="18"/>
      <c r="EUD270" s="18"/>
      <c r="EUE270" s="18"/>
      <c r="EUF270" s="18"/>
      <c r="EUG270" s="18"/>
      <c r="EUH270" s="18"/>
      <c r="EUI270" s="18"/>
      <c r="EUJ270" s="18"/>
      <c r="EUK270" s="18"/>
      <c r="EUL270" s="18"/>
      <c r="EUM270" s="18"/>
      <c r="EUN270" s="18"/>
      <c r="EUO270" s="18"/>
      <c r="EUP270" s="18"/>
      <c r="EUQ270" s="18"/>
      <c r="EUR270" s="18"/>
      <c r="EUS270" s="18"/>
      <c r="EUT270" s="18"/>
      <c r="EUU270" s="18"/>
      <c r="EUV270" s="18"/>
      <c r="EUW270" s="18"/>
      <c r="EUX270" s="18"/>
      <c r="EUY270" s="18"/>
      <c r="EUZ270" s="18"/>
      <c r="EVA270" s="18"/>
      <c r="EVB270" s="18"/>
      <c r="EVC270" s="18"/>
      <c r="EVD270" s="18"/>
      <c r="EVE270" s="18"/>
      <c r="EVF270" s="18"/>
      <c r="EVG270" s="18"/>
      <c r="EVH270" s="18"/>
      <c r="EVI270" s="18"/>
      <c r="EVJ270" s="18"/>
      <c r="EVK270" s="18"/>
      <c r="EVL270" s="18"/>
      <c r="EVM270" s="18"/>
      <c r="EVN270" s="18"/>
      <c r="EVO270" s="18"/>
      <c r="EVP270" s="18"/>
      <c r="EVQ270" s="18"/>
      <c r="EVR270" s="18"/>
      <c r="EVS270" s="18"/>
      <c r="EVT270" s="18"/>
      <c r="EVU270" s="18"/>
      <c r="EVV270" s="18"/>
      <c r="EVW270" s="18"/>
      <c r="EVX270" s="18"/>
      <c r="EVY270" s="18"/>
      <c r="EVZ270" s="18"/>
      <c r="EWA270" s="18"/>
      <c r="EWB270" s="18"/>
      <c r="EWC270" s="18"/>
      <c r="EWD270" s="18"/>
      <c r="EWE270" s="18"/>
      <c r="EWF270" s="18"/>
      <c r="EWG270" s="18"/>
      <c r="EWH270" s="18"/>
      <c r="EWI270" s="18"/>
      <c r="EWJ270" s="18"/>
      <c r="EWK270" s="18"/>
      <c r="EWL270" s="18"/>
      <c r="EWM270" s="18"/>
      <c r="EWN270" s="18"/>
      <c r="EWO270" s="18"/>
      <c r="EWP270" s="18"/>
      <c r="EWQ270" s="18"/>
      <c r="EWR270" s="18"/>
      <c r="EWS270" s="18"/>
      <c r="EWT270" s="18"/>
      <c r="EWU270" s="18"/>
      <c r="EWV270" s="18"/>
      <c r="EWW270" s="18"/>
      <c r="EWX270" s="18"/>
      <c r="EWY270" s="18"/>
      <c r="EWZ270" s="18"/>
      <c r="EXA270" s="18"/>
      <c r="EXB270" s="18"/>
      <c r="EXC270" s="18"/>
      <c r="EXD270" s="18"/>
      <c r="EXE270" s="18"/>
      <c r="EXF270" s="18"/>
      <c r="EXG270" s="18"/>
      <c r="EXH270" s="18"/>
      <c r="EXI270" s="18"/>
      <c r="EXJ270" s="18"/>
      <c r="EXK270" s="18"/>
      <c r="EXL270" s="18"/>
      <c r="EXM270" s="18"/>
      <c r="EXN270" s="18"/>
      <c r="EXO270" s="18"/>
      <c r="EXP270" s="18"/>
      <c r="EXQ270" s="18"/>
      <c r="EXR270" s="18"/>
      <c r="EXS270" s="18"/>
      <c r="EXT270" s="18"/>
      <c r="EXU270" s="18"/>
      <c r="EXV270" s="18"/>
      <c r="EXW270" s="18"/>
      <c r="EXX270" s="18"/>
      <c r="EXY270" s="18"/>
      <c r="EXZ270" s="18"/>
      <c r="EYA270" s="18"/>
      <c r="EYB270" s="18"/>
      <c r="EYC270" s="18"/>
      <c r="EYD270" s="18"/>
      <c r="EYE270" s="18"/>
      <c r="EYF270" s="18"/>
      <c r="EYG270" s="18"/>
      <c r="EYH270" s="18"/>
      <c r="EYI270" s="18"/>
      <c r="EYJ270" s="18"/>
      <c r="EYK270" s="18"/>
      <c r="EYL270" s="18"/>
      <c r="EYM270" s="18"/>
      <c r="EYN270" s="18"/>
      <c r="EYO270" s="18"/>
      <c r="EYP270" s="18"/>
      <c r="EYQ270" s="18"/>
      <c r="EYR270" s="18"/>
      <c r="EYS270" s="18"/>
      <c r="EYT270" s="18"/>
      <c r="EYU270" s="18"/>
      <c r="EYV270" s="18"/>
      <c r="EYW270" s="18"/>
      <c r="EYX270" s="18"/>
      <c r="TOX270" s="16"/>
      <c r="TOY270" s="16"/>
      <c r="TOZ270" s="16"/>
      <c r="TPA270" s="16"/>
      <c r="TPB270" s="16"/>
      <c r="TPC270" s="16"/>
      <c r="TPD270" s="16"/>
      <c r="TPE270" s="16"/>
      <c r="TPF270" s="16"/>
      <c r="TPG270" s="16"/>
      <c r="TPH270" s="16"/>
      <c r="TPI270" s="16"/>
      <c r="TPJ270" s="16"/>
      <c r="TPK270" s="16"/>
      <c r="TPL270" s="16"/>
      <c r="TPM270" s="16"/>
      <c r="TPN270" s="16"/>
      <c r="TPO270" s="16"/>
      <c r="TPP270" s="16"/>
      <c r="TPQ270" s="16"/>
      <c r="TPR270" s="16"/>
      <c r="TPS270" s="16"/>
      <c r="TPT270" s="16"/>
      <c r="TPU270" s="16"/>
      <c r="TPV270" s="16"/>
      <c r="TPW270" s="16"/>
      <c r="TPX270" s="16"/>
      <c r="TPY270" s="16"/>
      <c r="TPZ270" s="16"/>
      <c r="TQA270" s="16"/>
      <c r="TQB270" s="16"/>
      <c r="TQC270" s="16"/>
      <c r="TQD270" s="16"/>
      <c r="TQE270" s="16"/>
      <c r="TQF270" s="16"/>
      <c r="TQG270" s="16"/>
      <c r="TQH270" s="16"/>
      <c r="TQI270" s="16"/>
      <c r="TQJ270" s="16"/>
      <c r="TQK270" s="16"/>
      <c r="TQL270" s="16"/>
      <c r="TQM270" s="16"/>
      <c r="TQN270" s="16"/>
      <c r="TQO270" s="16"/>
      <c r="TQP270" s="16"/>
      <c r="TQQ270" s="16"/>
      <c r="TQR270" s="16"/>
      <c r="TQS270" s="16"/>
      <c r="TQT270" s="16"/>
      <c r="TQU270" s="16"/>
      <c r="TQV270" s="16"/>
      <c r="TQW270" s="16"/>
      <c r="TQX270" s="16"/>
      <c r="TQY270" s="16"/>
      <c r="TQZ270" s="16"/>
      <c r="TRA270" s="16"/>
      <c r="TRB270" s="16"/>
      <c r="TRC270" s="16"/>
      <c r="TRD270" s="16"/>
      <c r="TRE270" s="16"/>
      <c r="TRF270" s="16"/>
      <c r="TRG270" s="16"/>
      <c r="TRH270" s="16"/>
      <c r="TRI270" s="16"/>
      <c r="TRJ270" s="16"/>
      <c r="TRK270" s="16"/>
      <c r="TRL270" s="16"/>
      <c r="TRM270" s="16"/>
      <c r="TRN270" s="16"/>
      <c r="TRO270" s="16"/>
      <c r="TRP270" s="16"/>
      <c r="TRQ270" s="16"/>
      <c r="TRR270" s="16"/>
      <c r="TRS270" s="16"/>
      <c r="TRT270" s="16"/>
      <c r="TRU270" s="16"/>
      <c r="TRV270" s="16"/>
      <c r="TRW270" s="16"/>
      <c r="TRX270" s="16"/>
      <c r="TRY270" s="16"/>
      <c r="TRZ270" s="16"/>
      <c r="TSA270" s="16"/>
      <c r="TSB270" s="16"/>
      <c r="TSC270" s="16"/>
      <c r="TSD270" s="16"/>
      <c r="TSE270" s="16"/>
      <c r="TSF270" s="16"/>
      <c r="TSG270" s="16"/>
      <c r="TSH270" s="16"/>
      <c r="TSI270" s="16"/>
      <c r="TSJ270" s="16"/>
      <c r="TSK270" s="16"/>
      <c r="TSL270" s="16"/>
      <c r="TSM270" s="16"/>
      <c r="TSN270" s="16"/>
      <c r="TSO270" s="16"/>
      <c r="TSP270" s="16"/>
      <c r="TSQ270" s="16"/>
      <c r="TSR270" s="16"/>
      <c r="TSS270" s="16"/>
      <c r="TST270" s="16"/>
      <c r="TSU270" s="16"/>
      <c r="TSV270" s="16"/>
      <c r="TSW270" s="16"/>
      <c r="TSX270" s="16"/>
      <c r="TSY270" s="16"/>
      <c r="TSZ270" s="16"/>
      <c r="TTA270" s="16"/>
      <c r="TTB270" s="16"/>
      <c r="TTC270" s="16"/>
      <c r="TTD270" s="16"/>
      <c r="TTE270" s="16"/>
      <c r="TTF270" s="16"/>
      <c r="TTG270" s="16"/>
      <c r="TTH270" s="16"/>
      <c r="TTI270" s="16"/>
      <c r="TTJ270" s="16"/>
      <c r="TTK270" s="16"/>
      <c r="TTL270" s="16"/>
      <c r="TTM270" s="16"/>
      <c r="TTN270" s="16"/>
      <c r="TTO270" s="16"/>
      <c r="TTP270" s="16"/>
      <c r="TTQ270" s="16"/>
      <c r="TTR270" s="16"/>
      <c r="TTS270" s="16"/>
      <c r="TTT270" s="16"/>
      <c r="TTU270" s="16"/>
      <c r="TTV270" s="16"/>
      <c r="TTW270" s="16"/>
      <c r="TTX270" s="16"/>
      <c r="TTY270" s="16"/>
      <c r="TTZ270" s="16"/>
      <c r="TUA270" s="16"/>
      <c r="TUB270" s="16"/>
      <c r="TUC270" s="16"/>
      <c r="TUD270" s="16"/>
      <c r="TUE270" s="16"/>
      <c r="TUF270" s="16"/>
      <c r="TUG270" s="16"/>
      <c r="TUH270" s="16"/>
      <c r="TUI270" s="16"/>
      <c r="TUJ270" s="16"/>
      <c r="TUK270" s="16"/>
      <c r="TUL270" s="16"/>
      <c r="TUM270" s="16"/>
      <c r="TUN270" s="16"/>
      <c r="TUO270" s="16"/>
      <c r="TUP270" s="16"/>
      <c r="TUQ270" s="16"/>
      <c r="TUR270" s="16"/>
      <c r="TUS270" s="16"/>
      <c r="TUT270" s="16"/>
      <c r="TUU270" s="16"/>
      <c r="TUV270" s="16"/>
      <c r="TUW270" s="16"/>
      <c r="TUX270" s="16"/>
      <c r="TUY270" s="16"/>
      <c r="TUZ270" s="16"/>
      <c r="TVA270" s="16"/>
      <c r="TVB270" s="16"/>
      <c r="TVC270" s="16"/>
      <c r="TVD270" s="16"/>
      <c r="TVE270" s="16"/>
      <c r="TVF270" s="16"/>
      <c r="TVG270" s="16"/>
      <c r="TVH270" s="16"/>
      <c r="TVI270" s="16"/>
      <c r="TVJ270" s="16"/>
      <c r="TVK270" s="16"/>
      <c r="TVL270" s="16"/>
      <c r="TVM270" s="16"/>
      <c r="TVN270" s="16"/>
      <c r="TVO270" s="16"/>
      <c r="TVP270" s="16"/>
      <c r="TVQ270" s="16"/>
      <c r="TVR270" s="16"/>
      <c r="TVS270" s="16"/>
      <c r="TVT270" s="16"/>
      <c r="TVU270" s="16"/>
      <c r="TVV270" s="16"/>
      <c r="TVW270" s="16"/>
      <c r="TVX270" s="16"/>
      <c r="TVY270" s="16"/>
      <c r="TVZ270" s="16"/>
      <c r="TWA270" s="16"/>
      <c r="TWB270" s="16"/>
      <c r="TWC270" s="16"/>
      <c r="TWD270" s="16"/>
      <c r="TWE270" s="16"/>
      <c r="TWF270" s="16"/>
      <c r="TWG270" s="16"/>
      <c r="TWH270" s="16"/>
      <c r="TWI270" s="16"/>
      <c r="TWJ270" s="16"/>
      <c r="TWK270" s="16"/>
      <c r="TWL270" s="16"/>
      <c r="TWM270" s="16"/>
      <c r="TWN270" s="16"/>
      <c r="TWO270" s="16"/>
      <c r="TWP270" s="16"/>
      <c r="TWQ270" s="16"/>
      <c r="TWR270" s="16"/>
      <c r="TWS270" s="16"/>
      <c r="TWT270" s="16"/>
      <c r="TWU270" s="16"/>
      <c r="TWV270" s="16"/>
      <c r="TWW270" s="16"/>
      <c r="TWX270" s="16"/>
      <c r="TWY270" s="16"/>
      <c r="TWZ270" s="16"/>
      <c r="TXA270" s="16"/>
      <c r="TXB270" s="16"/>
      <c r="TXC270" s="16"/>
      <c r="TXD270" s="16"/>
      <c r="TXE270" s="16"/>
      <c r="TXF270" s="16"/>
      <c r="TXG270" s="16"/>
      <c r="TXH270" s="16"/>
      <c r="TXI270" s="16"/>
      <c r="TXJ270" s="16"/>
      <c r="TXK270" s="16"/>
      <c r="TXL270" s="16"/>
      <c r="TXM270" s="16"/>
      <c r="TXN270" s="16"/>
      <c r="TXO270" s="16"/>
      <c r="TXP270" s="16"/>
      <c r="TXQ270" s="16"/>
      <c r="TXR270" s="16"/>
      <c r="TXS270" s="16"/>
      <c r="TXT270" s="16"/>
      <c r="TXU270" s="16"/>
      <c r="TXV270" s="16"/>
      <c r="TXW270" s="16"/>
      <c r="TXX270" s="16"/>
      <c r="TXY270" s="16"/>
      <c r="TXZ270" s="16"/>
      <c r="TYA270" s="16"/>
      <c r="TYB270" s="16"/>
      <c r="TYC270" s="16"/>
      <c r="TYD270" s="16"/>
      <c r="TYE270" s="16"/>
      <c r="TYF270" s="16"/>
      <c r="TYG270" s="16"/>
      <c r="TYH270" s="16"/>
      <c r="TYI270" s="16"/>
      <c r="TYJ270" s="16"/>
      <c r="TYK270" s="16"/>
      <c r="TYL270" s="16"/>
      <c r="TYM270" s="16"/>
      <c r="TYN270" s="16"/>
      <c r="TYO270" s="16"/>
      <c r="TYP270" s="16"/>
      <c r="TYQ270" s="16"/>
      <c r="TYR270" s="16"/>
      <c r="TYS270" s="16"/>
      <c r="TYT270" s="16"/>
      <c r="TYU270" s="16"/>
      <c r="TYV270" s="16"/>
      <c r="TYW270" s="16"/>
      <c r="TYX270" s="16"/>
      <c r="TYY270" s="16"/>
      <c r="TYZ270" s="16"/>
      <c r="TZA270" s="16"/>
      <c r="TZB270" s="16"/>
      <c r="TZC270" s="16"/>
      <c r="TZD270" s="16"/>
      <c r="TZE270" s="16"/>
      <c r="TZF270" s="16"/>
      <c r="TZG270" s="16"/>
      <c r="TZH270" s="16"/>
      <c r="TZI270" s="16"/>
      <c r="TZJ270" s="16"/>
      <c r="TZK270" s="16"/>
      <c r="TZL270" s="16"/>
      <c r="TZM270" s="16"/>
      <c r="TZN270" s="16"/>
      <c r="TZO270" s="16"/>
      <c r="TZP270" s="16"/>
      <c r="TZQ270" s="16"/>
      <c r="TZR270" s="16"/>
      <c r="TZS270" s="16"/>
      <c r="TZT270" s="16"/>
      <c r="TZU270" s="16"/>
      <c r="TZV270" s="16"/>
      <c r="TZW270" s="16"/>
      <c r="TZX270" s="16"/>
      <c r="TZY270" s="16"/>
      <c r="TZZ270" s="16"/>
      <c r="UAA270" s="16"/>
      <c r="UAB270" s="16"/>
      <c r="UAC270" s="16"/>
      <c r="UAD270" s="16"/>
      <c r="UAE270" s="16"/>
      <c r="UAF270" s="16"/>
      <c r="UAG270" s="16"/>
      <c r="UAH270" s="16"/>
      <c r="UAI270" s="16"/>
      <c r="UAJ270" s="16"/>
      <c r="UAK270" s="16"/>
      <c r="UAL270" s="16"/>
      <c r="UAM270" s="16"/>
      <c r="UAN270" s="16"/>
      <c r="UAO270" s="16"/>
      <c r="UAP270" s="16"/>
      <c r="UAQ270" s="16"/>
      <c r="UAR270" s="16"/>
      <c r="UAS270" s="16"/>
      <c r="UAT270" s="16"/>
      <c r="UAU270" s="16"/>
      <c r="UAV270" s="16"/>
      <c r="UAW270" s="16"/>
      <c r="UAX270" s="16"/>
      <c r="UAY270" s="16"/>
      <c r="UAZ270" s="16"/>
      <c r="UBA270" s="16"/>
      <c r="UBB270" s="16"/>
      <c r="UBC270" s="16"/>
      <c r="UBD270" s="16"/>
      <c r="UBE270" s="16"/>
      <c r="UBF270" s="16"/>
      <c r="UBG270" s="16"/>
      <c r="UBH270" s="16"/>
      <c r="UBI270" s="16"/>
      <c r="UBJ270" s="16"/>
      <c r="UBK270" s="16"/>
      <c r="UBL270" s="16"/>
      <c r="UBM270" s="16"/>
      <c r="UBN270" s="16"/>
      <c r="UBO270" s="16"/>
      <c r="UBP270" s="16"/>
      <c r="UBQ270" s="16"/>
      <c r="UBR270" s="16"/>
      <c r="UBS270" s="16"/>
      <c r="UBT270" s="16"/>
      <c r="UBU270" s="16"/>
      <c r="UBV270" s="16"/>
      <c r="UBW270" s="16"/>
      <c r="UBX270" s="16"/>
      <c r="UBY270" s="16"/>
      <c r="UBZ270" s="16"/>
      <c r="UCA270" s="16"/>
      <c r="UCB270" s="16"/>
      <c r="UCC270" s="16"/>
      <c r="UCD270" s="16"/>
      <c r="UCE270" s="16"/>
      <c r="UCF270" s="16"/>
      <c r="UCG270" s="16"/>
      <c r="UCH270" s="16"/>
      <c r="UCI270" s="16"/>
      <c r="UCJ270" s="16"/>
      <c r="UCK270" s="17"/>
      <c r="UCL270" s="17"/>
      <c r="UCM270" s="17"/>
      <c r="UCN270" s="17"/>
      <c r="UCO270" s="17"/>
      <c r="UCP270" s="17"/>
      <c r="UCQ270" s="17"/>
      <c r="UCR270" s="17"/>
      <c r="UCS270" s="17"/>
      <c r="UCT270" s="17"/>
      <c r="UCU270" s="17"/>
      <c r="UCV270" s="17"/>
      <c r="UCW270" s="17"/>
      <c r="UCX270" s="17"/>
      <c r="UCY270" s="17"/>
      <c r="UCZ270" s="17"/>
      <c r="UDA270" s="17"/>
      <c r="UDB270" s="17"/>
      <c r="UDC270" s="17"/>
      <c r="UDD270" s="17"/>
      <c r="UDE270" s="17"/>
      <c r="UDF270" s="17"/>
      <c r="UDG270" s="17"/>
      <c r="UDH270" s="17"/>
      <c r="UDI270" s="17"/>
      <c r="UDJ270" s="17"/>
      <c r="UDK270" s="17"/>
      <c r="UDL270" s="17"/>
      <c r="UDM270" s="17"/>
      <c r="UDN270" s="17"/>
      <c r="UDO270" s="17"/>
      <c r="UDP270" s="17"/>
      <c r="UDQ270" s="17"/>
      <c r="UDR270" s="17"/>
      <c r="UDS270" s="17"/>
      <c r="UDT270" s="17"/>
      <c r="UDU270" s="17"/>
      <c r="UDV270" s="17"/>
      <c r="UDW270" s="17"/>
      <c r="UDX270" s="17"/>
      <c r="UDY270" s="17"/>
      <c r="UDZ270" s="17"/>
      <c r="UEA270" s="17"/>
      <c r="UEB270" s="17"/>
      <c r="UEC270" s="17"/>
      <c r="UED270" s="17"/>
      <c r="UEE270" s="17"/>
      <c r="UEF270" s="17"/>
      <c r="UEG270" s="17"/>
      <c r="UEH270" s="17"/>
      <c r="UEI270" s="17"/>
      <c r="UEJ270" s="17"/>
      <c r="UEK270" s="17"/>
      <c r="UEL270" s="17"/>
      <c r="UEM270" s="17"/>
      <c r="UEN270" s="17"/>
      <c r="UEO270" s="17"/>
      <c r="UEP270" s="17"/>
      <c r="UEQ270" s="17"/>
      <c r="UER270" s="17"/>
      <c r="UES270" s="17"/>
      <c r="UET270" s="17"/>
      <c r="UEU270" s="17"/>
      <c r="UEV270" s="17"/>
      <c r="UEW270" s="17"/>
      <c r="UEX270" s="17"/>
      <c r="UEY270" s="17"/>
      <c r="UEZ270" s="17"/>
      <c r="UFA270" s="17"/>
      <c r="UFB270" s="17"/>
      <c r="UFC270" s="17"/>
      <c r="UFD270" s="17"/>
      <c r="UFE270" s="17"/>
      <c r="UFF270" s="17"/>
      <c r="UFG270" s="17"/>
      <c r="UFH270" s="17"/>
      <c r="UFI270" s="17"/>
      <c r="UFJ270" s="17"/>
      <c r="UFK270" s="17"/>
      <c r="UFL270" s="17"/>
      <c r="UFM270" s="17"/>
      <c r="UFN270" s="18"/>
      <c r="UFO270" s="18"/>
      <c r="UFP270" s="18"/>
      <c r="UFQ270" s="18"/>
      <c r="UFR270" s="18"/>
      <c r="UFS270" s="18"/>
      <c r="UFT270" s="18"/>
      <c r="UFU270" s="18"/>
      <c r="UFV270" s="18"/>
      <c r="UFW270" s="18"/>
      <c r="UFX270" s="18"/>
      <c r="UFY270" s="18"/>
      <c r="UFZ270" s="18"/>
      <c r="UGA270" s="18"/>
      <c r="UGB270" s="18"/>
      <c r="UGC270" s="18"/>
      <c r="UGD270" s="18"/>
      <c r="UGE270" s="18"/>
      <c r="UGF270" s="18"/>
      <c r="UGG270" s="18"/>
      <c r="UGH270" s="18"/>
      <c r="UGI270" s="18"/>
      <c r="UGJ270" s="18"/>
      <c r="UGK270" s="18"/>
      <c r="UGL270" s="18"/>
      <c r="UGM270" s="18"/>
      <c r="UGN270" s="18"/>
      <c r="UGO270" s="18"/>
      <c r="UGP270" s="18"/>
      <c r="UGQ270" s="18"/>
      <c r="UGR270" s="18"/>
      <c r="UGS270" s="18"/>
      <c r="UGT270" s="18"/>
      <c r="UGU270" s="18"/>
      <c r="UGV270" s="18"/>
      <c r="UGW270" s="18"/>
      <c r="UGX270" s="18"/>
      <c r="UGY270" s="18"/>
      <c r="UGZ270" s="18"/>
      <c r="UHA270" s="18"/>
      <c r="UHB270" s="18"/>
      <c r="UHC270" s="18"/>
      <c r="UHD270" s="18"/>
      <c r="UHE270" s="18"/>
      <c r="UHF270" s="18"/>
      <c r="UHG270" s="18"/>
      <c r="UHH270" s="18"/>
      <c r="UHI270" s="18"/>
      <c r="UHJ270" s="18"/>
      <c r="UHK270" s="18"/>
      <c r="UHL270" s="18"/>
      <c r="UHM270" s="18"/>
      <c r="UHN270" s="18"/>
      <c r="UHO270" s="18"/>
      <c r="UHP270" s="18"/>
      <c r="UHQ270" s="18"/>
      <c r="UHR270" s="18"/>
      <c r="UHS270" s="18"/>
      <c r="UHT270" s="18"/>
      <c r="UHU270" s="18"/>
      <c r="UHV270" s="18"/>
      <c r="UHW270" s="18"/>
      <c r="UHX270" s="18"/>
      <c r="UHY270" s="18"/>
      <c r="UHZ270" s="18"/>
      <c r="UIA270" s="18"/>
      <c r="UIB270" s="18"/>
      <c r="UIC270" s="18"/>
      <c r="UID270" s="18"/>
      <c r="UIE270" s="18"/>
      <c r="UIF270" s="18"/>
      <c r="UIG270" s="18"/>
      <c r="UIH270" s="18"/>
      <c r="UII270" s="18"/>
      <c r="UIJ270" s="18"/>
      <c r="UIK270" s="18"/>
      <c r="UIL270" s="18"/>
      <c r="UIM270" s="18"/>
      <c r="UIN270" s="18"/>
      <c r="UIO270" s="18"/>
      <c r="UIP270" s="18"/>
      <c r="UIQ270" s="18"/>
      <c r="UIR270" s="18"/>
      <c r="UIS270" s="18"/>
      <c r="UIT270" s="18"/>
      <c r="UIU270" s="18"/>
      <c r="UIV270" s="18"/>
      <c r="UIW270" s="18"/>
      <c r="UIX270" s="18"/>
      <c r="UIY270" s="18"/>
      <c r="UIZ270" s="18"/>
      <c r="UJA270" s="18"/>
      <c r="UJB270" s="18"/>
      <c r="UJC270" s="18"/>
      <c r="UJD270" s="18"/>
      <c r="UJE270" s="18"/>
      <c r="UJF270" s="18"/>
      <c r="UJG270" s="18"/>
      <c r="UJH270" s="18"/>
      <c r="UJI270" s="18"/>
      <c r="UJJ270" s="18"/>
      <c r="UJK270" s="18"/>
      <c r="UJL270" s="18"/>
      <c r="UJM270" s="18"/>
      <c r="UJN270" s="18"/>
      <c r="UJO270" s="18"/>
      <c r="UJP270" s="18"/>
      <c r="UJQ270" s="18"/>
      <c r="UJR270" s="18"/>
      <c r="UJS270" s="18"/>
      <c r="UJT270" s="18"/>
      <c r="UJU270" s="18"/>
      <c r="UJV270" s="18"/>
      <c r="UJW270" s="18"/>
      <c r="UJX270" s="18"/>
      <c r="UJY270" s="18"/>
      <c r="UJZ270" s="18"/>
      <c r="UKA270" s="18"/>
      <c r="UKB270" s="18"/>
      <c r="UKC270" s="18"/>
      <c r="UKD270" s="18"/>
      <c r="UKE270" s="18"/>
      <c r="UKF270" s="18"/>
      <c r="UKG270" s="18"/>
      <c r="UKH270" s="18"/>
      <c r="UKI270" s="18"/>
      <c r="UKJ270" s="18"/>
      <c r="UKK270" s="18"/>
      <c r="UKL270" s="18"/>
      <c r="UKM270" s="18"/>
      <c r="UKN270" s="18"/>
      <c r="UKO270" s="18"/>
      <c r="UKP270" s="18"/>
      <c r="UKQ270" s="18"/>
      <c r="UKR270" s="18"/>
      <c r="UKS270" s="18"/>
      <c r="UKT270" s="18"/>
      <c r="UKU270" s="18"/>
      <c r="UKV270" s="18"/>
      <c r="UKW270" s="18"/>
      <c r="UKX270" s="18"/>
      <c r="UKY270" s="18"/>
      <c r="UKZ270" s="18"/>
      <c r="ULA270" s="18"/>
      <c r="ULB270" s="18"/>
      <c r="ULC270" s="18"/>
      <c r="ULD270" s="18"/>
      <c r="ULE270" s="18"/>
      <c r="ULF270" s="18"/>
      <c r="ULG270" s="18"/>
      <c r="ULH270" s="18"/>
      <c r="ULI270" s="18"/>
      <c r="ULJ270" s="18"/>
      <c r="ULK270" s="18"/>
      <c r="ULL270" s="18"/>
      <c r="ULM270" s="18"/>
      <c r="ULN270" s="18"/>
      <c r="ULO270" s="18"/>
      <c r="ULP270" s="18"/>
      <c r="ULQ270" s="18"/>
      <c r="ULR270" s="18"/>
      <c r="ULS270" s="18"/>
      <c r="ULT270" s="18"/>
      <c r="ULU270" s="18"/>
      <c r="ULV270" s="18"/>
      <c r="ULW270" s="18"/>
      <c r="ULX270" s="18"/>
      <c r="ULY270" s="18"/>
      <c r="ULZ270" s="18"/>
      <c r="UMA270" s="18"/>
      <c r="UMB270" s="18"/>
      <c r="UMC270" s="18"/>
      <c r="UMD270" s="18"/>
      <c r="UME270" s="18"/>
      <c r="UMF270" s="18"/>
      <c r="UMG270" s="18"/>
      <c r="UMH270" s="18"/>
      <c r="UMI270" s="18"/>
      <c r="UMJ270" s="18"/>
      <c r="UMK270" s="18"/>
      <c r="UML270" s="18"/>
      <c r="UMM270" s="18"/>
      <c r="UMN270" s="18"/>
      <c r="UMO270" s="18"/>
      <c r="UMP270" s="18"/>
      <c r="UMQ270" s="18"/>
      <c r="UMR270" s="18"/>
      <c r="UMS270" s="18"/>
      <c r="UMT270" s="18"/>
      <c r="UMU270" s="18"/>
      <c r="UMV270" s="18"/>
      <c r="UMW270" s="18"/>
      <c r="UMX270" s="18"/>
      <c r="UMY270" s="18"/>
      <c r="UMZ270" s="18"/>
      <c r="UNA270" s="18"/>
      <c r="UNB270" s="18"/>
      <c r="UNC270" s="18"/>
      <c r="UND270" s="18"/>
      <c r="UNE270" s="18"/>
      <c r="UNF270" s="18"/>
      <c r="UNG270" s="18"/>
      <c r="UNH270" s="18"/>
      <c r="UNI270" s="18"/>
      <c r="UNJ270" s="18"/>
      <c r="UNK270" s="18"/>
      <c r="UNL270" s="18"/>
      <c r="UNM270" s="18"/>
      <c r="UNN270" s="18"/>
      <c r="UNO270" s="18"/>
      <c r="UNP270" s="18"/>
      <c r="UNQ270" s="18"/>
      <c r="UNR270" s="18"/>
      <c r="UNS270" s="18"/>
      <c r="UNT270" s="18"/>
      <c r="UNU270" s="18"/>
      <c r="UNV270" s="18"/>
      <c r="UNW270" s="18"/>
      <c r="UNX270" s="18"/>
      <c r="UNY270" s="18"/>
      <c r="UNZ270" s="18"/>
      <c r="UOA270" s="18"/>
      <c r="UOB270" s="18"/>
      <c r="UOC270" s="18"/>
      <c r="UOD270" s="18"/>
      <c r="UOE270" s="18"/>
      <c r="UOF270" s="18"/>
      <c r="UOG270" s="18"/>
      <c r="UOH270" s="18"/>
      <c r="UOI270" s="18"/>
      <c r="UOJ270" s="18"/>
      <c r="UOK270" s="18"/>
      <c r="UOL270" s="18"/>
      <c r="UOM270" s="18"/>
      <c r="UON270" s="18"/>
      <c r="UOO270" s="18"/>
      <c r="UOP270" s="18"/>
      <c r="UOQ270" s="18"/>
      <c r="UOR270" s="18"/>
      <c r="UOS270" s="18"/>
      <c r="UOT270" s="18"/>
      <c r="UOU270" s="18"/>
      <c r="UOV270" s="18"/>
      <c r="UOW270" s="18"/>
      <c r="UOX270" s="18"/>
      <c r="UOY270" s="18"/>
      <c r="UOZ270" s="18"/>
      <c r="UPA270" s="18"/>
      <c r="UPB270" s="18"/>
      <c r="UPC270" s="18"/>
      <c r="UPD270" s="18"/>
      <c r="UPE270" s="18"/>
      <c r="UPF270" s="18"/>
      <c r="UPG270" s="18"/>
      <c r="UPH270" s="18"/>
      <c r="UPI270" s="18"/>
      <c r="UPJ270" s="18"/>
      <c r="UPK270" s="18"/>
      <c r="UPL270" s="18"/>
      <c r="UPM270" s="18"/>
      <c r="UPN270" s="18"/>
      <c r="UPO270" s="18"/>
      <c r="UPP270" s="18"/>
      <c r="UPQ270" s="18"/>
      <c r="UPR270" s="18"/>
      <c r="UPS270" s="18"/>
      <c r="UPT270" s="18"/>
      <c r="UPU270" s="18"/>
      <c r="UPV270" s="18"/>
      <c r="UPW270" s="18"/>
      <c r="UPX270" s="18"/>
      <c r="UPY270" s="18"/>
      <c r="UPZ270" s="18"/>
      <c r="UQA270" s="18"/>
      <c r="UQB270" s="18"/>
      <c r="UQC270" s="18"/>
      <c r="UQD270" s="18"/>
      <c r="UQE270" s="18"/>
      <c r="UQF270" s="18"/>
      <c r="UQG270" s="18"/>
      <c r="UQH270" s="18"/>
      <c r="UQI270" s="18"/>
      <c r="UQJ270" s="18"/>
      <c r="UQK270" s="18"/>
      <c r="UQL270" s="18"/>
      <c r="UQM270" s="18"/>
      <c r="UQN270" s="18"/>
      <c r="UQO270" s="18"/>
      <c r="UQP270" s="18"/>
      <c r="UQQ270" s="18"/>
      <c r="UQR270" s="18"/>
      <c r="UQS270" s="18"/>
      <c r="UQT270" s="18"/>
      <c r="UQU270" s="18"/>
      <c r="UQV270" s="18"/>
      <c r="UQW270" s="18"/>
      <c r="UQX270" s="18"/>
      <c r="UQY270" s="18"/>
      <c r="UQZ270" s="18"/>
      <c r="URA270" s="18"/>
      <c r="URB270" s="18"/>
      <c r="URC270" s="18"/>
      <c r="URD270" s="18"/>
      <c r="URE270" s="18"/>
      <c r="URF270" s="18"/>
      <c r="URG270" s="18"/>
      <c r="URH270" s="18"/>
      <c r="URI270" s="18"/>
      <c r="URJ270" s="18"/>
      <c r="URK270" s="18"/>
      <c r="URL270" s="18"/>
      <c r="URM270" s="18"/>
      <c r="URN270" s="18"/>
      <c r="URO270" s="18"/>
      <c r="URP270" s="18"/>
      <c r="URQ270" s="18"/>
      <c r="URR270" s="18"/>
      <c r="URS270" s="18"/>
      <c r="URT270" s="18"/>
      <c r="URU270" s="18"/>
      <c r="URV270" s="18"/>
      <c r="URW270" s="18"/>
      <c r="URX270" s="18"/>
      <c r="URY270" s="18"/>
      <c r="URZ270" s="18"/>
      <c r="USA270" s="18"/>
      <c r="USB270" s="18"/>
      <c r="USC270" s="18"/>
      <c r="USD270" s="18"/>
      <c r="USE270" s="18"/>
      <c r="USF270" s="18"/>
      <c r="USG270" s="18"/>
      <c r="USH270" s="18"/>
      <c r="USI270" s="18"/>
      <c r="USJ270" s="18"/>
      <c r="USK270" s="18"/>
      <c r="USL270" s="18"/>
      <c r="USM270" s="18"/>
      <c r="USN270" s="18"/>
      <c r="USO270" s="18"/>
      <c r="USP270" s="18"/>
      <c r="USQ270" s="18"/>
      <c r="USR270" s="18"/>
      <c r="USS270" s="18"/>
      <c r="UST270" s="18"/>
      <c r="USU270" s="18"/>
      <c r="USV270" s="18"/>
      <c r="USW270" s="18"/>
      <c r="USX270" s="18"/>
      <c r="USY270" s="18"/>
      <c r="USZ270" s="18"/>
      <c r="UTA270" s="18"/>
      <c r="UTB270" s="18"/>
      <c r="UTC270" s="18"/>
      <c r="UTD270" s="18"/>
      <c r="UTE270" s="18"/>
      <c r="UTF270" s="18"/>
      <c r="UTG270" s="18"/>
      <c r="UTH270" s="18"/>
      <c r="UTI270" s="18"/>
      <c r="UTJ270" s="18"/>
      <c r="UTK270" s="18"/>
      <c r="UTL270" s="18"/>
      <c r="UTM270" s="18"/>
      <c r="UTN270" s="18"/>
      <c r="UTO270" s="18"/>
      <c r="UTP270" s="18"/>
      <c r="UTQ270" s="18"/>
      <c r="UTR270" s="18"/>
      <c r="UTS270" s="18"/>
      <c r="UTT270" s="18"/>
      <c r="UTU270" s="18"/>
      <c r="UTV270" s="18"/>
      <c r="UTW270" s="18"/>
      <c r="UTX270" s="18"/>
      <c r="UTY270" s="18"/>
      <c r="UTZ270" s="18"/>
      <c r="UUA270" s="18"/>
      <c r="UUB270" s="18"/>
      <c r="UUC270" s="18"/>
      <c r="UUD270" s="18"/>
      <c r="UUE270" s="18"/>
      <c r="UUF270" s="18"/>
      <c r="UUG270" s="18"/>
      <c r="UUH270" s="18"/>
      <c r="UUI270" s="18"/>
      <c r="UUJ270" s="18"/>
      <c r="UUK270" s="18"/>
      <c r="UUL270" s="18"/>
      <c r="UUM270" s="18"/>
      <c r="UUN270" s="18"/>
      <c r="UUO270" s="18"/>
      <c r="UUP270" s="18"/>
      <c r="UUQ270" s="18"/>
      <c r="UUR270" s="18"/>
      <c r="UUS270" s="18"/>
      <c r="UUT270" s="18"/>
      <c r="UUU270" s="18"/>
      <c r="UUV270" s="18"/>
      <c r="UUW270" s="18"/>
      <c r="UUX270" s="18"/>
      <c r="UUY270" s="18"/>
      <c r="UUZ270" s="18"/>
      <c r="UVA270" s="18"/>
      <c r="UVB270" s="18"/>
      <c r="UVC270" s="18"/>
      <c r="UVD270" s="18"/>
      <c r="UVE270" s="18"/>
      <c r="UVF270" s="18"/>
      <c r="UVG270" s="18"/>
      <c r="UVH270" s="18"/>
      <c r="UVI270" s="18"/>
      <c r="UVJ270" s="18"/>
      <c r="UVK270" s="18"/>
      <c r="UVL270" s="18"/>
      <c r="UVM270" s="18"/>
      <c r="UVN270" s="18"/>
      <c r="UVO270" s="18"/>
      <c r="UVP270" s="18"/>
      <c r="UVQ270" s="18"/>
      <c r="UVR270" s="18"/>
      <c r="UVS270" s="18"/>
      <c r="UVT270" s="18"/>
      <c r="UVU270" s="18"/>
      <c r="UVV270" s="18"/>
      <c r="UVW270" s="18"/>
      <c r="UVX270" s="18"/>
      <c r="UVY270" s="18"/>
      <c r="UVZ270" s="18"/>
      <c r="UWA270" s="18"/>
      <c r="UWB270" s="18"/>
      <c r="UWC270" s="18"/>
      <c r="UWD270" s="18"/>
      <c r="UWE270" s="18"/>
      <c r="UWF270" s="18"/>
      <c r="UWG270" s="18"/>
      <c r="UWH270" s="18"/>
      <c r="UWI270" s="18"/>
      <c r="UWJ270" s="18"/>
      <c r="UWK270" s="18"/>
      <c r="UWL270" s="18"/>
      <c r="UWM270" s="18"/>
      <c r="UWN270" s="18"/>
      <c r="UWO270" s="18"/>
      <c r="UWP270" s="18"/>
      <c r="UWQ270" s="18"/>
      <c r="UWR270" s="18"/>
      <c r="UWS270" s="18"/>
      <c r="UWT270" s="18"/>
      <c r="UWU270" s="18"/>
      <c r="UWV270" s="18"/>
      <c r="UWW270" s="18"/>
      <c r="UWX270" s="18"/>
      <c r="UWY270" s="18"/>
      <c r="UWZ270" s="18"/>
      <c r="UXA270" s="18"/>
      <c r="UXB270" s="18"/>
      <c r="UXC270" s="18"/>
      <c r="UXD270" s="18"/>
      <c r="UXE270" s="18"/>
      <c r="UXF270" s="18"/>
      <c r="UXG270" s="18"/>
      <c r="UXH270" s="18"/>
      <c r="UXI270" s="18"/>
      <c r="UXJ270" s="18"/>
      <c r="UXK270" s="18"/>
      <c r="UXL270" s="18"/>
      <c r="UXM270" s="18"/>
      <c r="UXN270" s="18"/>
      <c r="UXO270" s="18"/>
      <c r="UXP270" s="18"/>
      <c r="UXQ270" s="18"/>
      <c r="UXR270" s="18"/>
      <c r="UXS270" s="18"/>
      <c r="UXT270" s="18"/>
      <c r="UXU270" s="18"/>
      <c r="UXV270" s="18"/>
      <c r="UXW270" s="18"/>
      <c r="UXX270" s="18"/>
      <c r="UXY270" s="18"/>
      <c r="UXZ270" s="18"/>
      <c r="UYA270" s="18"/>
      <c r="UYB270" s="18"/>
      <c r="UYC270" s="18"/>
      <c r="UYD270" s="18"/>
      <c r="UYE270" s="18"/>
      <c r="UYF270" s="18"/>
      <c r="UYG270" s="18"/>
      <c r="UYH270" s="18"/>
      <c r="UYI270" s="18"/>
      <c r="UYJ270" s="18"/>
      <c r="UYK270" s="18"/>
      <c r="UYL270" s="18"/>
      <c r="UYM270" s="18"/>
      <c r="UYN270" s="18"/>
      <c r="UYO270" s="18"/>
      <c r="UYP270" s="18"/>
      <c r="UYQ270" s="18"/>
      <c r="UYR270" s="18"/>
      <c r="UYS270" s="18"/>
      <c r="UYT270" s="18"/>
      <c r="UYU270" s="18"/>
      <c r="UYV270" s="18"/>
      <c r="UYW270" s="18"/>
      <c r="UYX270" s="18"/>
      <c r="UYY270" s="18"/>
      <c r="UYZ270" s="18"/>
      <c r="UZA270" s="18"/>
      <c r="UZB270" s="18"/>
      <c r="UZC270" s="18"/>
      <c r="UZD270" s="18"/>
      <c r="UZE270" s="18"/>
      <c r="UZF270" s="18"/>
      <c r="UZG270" s="18"/>
      <c r="UZH270" s="18"/>
      <c r="UZI270" s="18"/>
      <c r="UZJ270" s="18"/>
      <c r="UZK270" s="18"/>
      <c r="UZL270" s="18"/>
      <c r="UZM270" s="18"/>
      <c r="UZN270" s="18"/>
      <c r="UZO270" s="18"/>
      <c r="UZP270" s="18"/>
      <c r="UZQ270" s="18"/>
      <c r="UZR270" s="18"/>
      <c r="UZS270" s="18"/>
      <c r="UZT270" s="18"/>
      <c r="UZU270" s="18"/>
      <c r="UZV270" s="18"/>
      <c r="UZW270" s="18"/>
      <c r="UZX270" s="18"/>
      <c r="UZY270" s="18"/>
      <c r="UZZ270" s="18"/>
      <c r="VAA270" s="18"/>
      <c r="VAB270" s="18"/>
      <c r="VAC270" s="18"/>
      <c r="VAD270" s="18"/>
      <c r="VAE270" s="18"/>
      <c r="VAF270" s="18"/>
      <c r="VAG270" s="18"/>
      <c r="VAH270" s="18"/>
      <c r="VAI270" s="18"/>
      <c r="VAJ270" s="18"/>
      <c r="VAK270" s="18"/>
      <c r="VAL270" s="18"/>
      <c r="VAM270" s="18"/>
      <c r="VAN270" s="18"/>
      <c r="VAO270" s="18"/>
      <c r="VAP270" s="18"/>
      <c r="VAQ270" s="18"/>
      <c r="VAR270" s="18"/>
      <c r="VAS270" s="18"/>
      <c r="VAT270" s="18"/>
      <c r="VAU270" s="18"/>
      <c r="VAV270" s="18"/>
      <c r="VAW270" s="18"/>
      <c r="VAX270" s="18"/>
      <c r="VAY270" s="18"/>
      <c r="VAZ270" s="18"/>
      <c r="VBA270" s="18"/>
      <c r="VBB270" s="18"/>
      <c r="VBC270" s="18"/>
      <c r="VBD270" s="18"/>
      <c r="VBE270" s="18"/>
      <c r="VBF270" s="18"/>
      <c r="VBG270" s="18"/>
      <c r="VBH270" s="18"/>
      <c r="VBI270" s="18"/>
      <c r="VBJ270" s="18"/>
      <c r="VBK270" s="18"/>
      <c r="VBL270" s="18"/>
      <c r="VBM270" s="18"/>
      <c r="VBN270" s="18"/>
      <c r="VBO270" s="18"/>
      <c r="VBP270" s="18"/>
      <c r="VBQ270" s="18"/>
      <c r="VBR270" s="18"/>
      <c r="VBS270" s="18"/>
      <c r="VBT270" s="18"/>
      <c r="VBU270" s="18"/>
      <c r="VBV270" s="18"/>
      <c r="VBW270" s="18"/>
      <c r="VBX270" s="18"/>
      <c r="VBY270" s="18"/>
      <c r="VBZ270" s="18"/>
      <c r="VCA270" s="18"/>
      <c r="VCB270" s="18"/>
      <c r="VCC270" s="18"/>
      <c r="VCD270" s="18"/>
      <c r="VCE270" s="18"/>
      <c r="VCF270" s="18"/>
      <c r="VCG270" s="18"/>
      <c r="VCH270" s="18"/>
      <c r="VCI270" s="18"/>
      <c r="VCJ270" s="18"/>
      <c r="VCK270" s="18"/>
      <c r="VCL270" s="18"/>
      <c r="VCM270" s="18"/>
      <c r="VCN270" s="18"/>
      <c r="VCO270" s="18"/>
      <c r="VCP270" s="18"/>
      <c r="VCQ270" s="18"/>
      <c r="VCR270" s="18"/>
      <c r="VCS270" s="18"/>
      <c r="VCT270" s="18"/>
      <c r="VCU270" s="18"/>
      <c r="VCV270" s="18"/>
      <c r="VCW270" s="18"/>
      <c r="VCX270" s="18"/>
      <c r="VCY270" s="18"/>
      <c r="VCZ270" s="18"/>
      <c r="VDA270" s="18"/>
      <c r="VDB270" s="18"/>
      <c r="VDC270" s="18"/>
      <c r="VDD270" s="18"/>
      <c r="VDE270" s="18"/>
      <c r="VDF270" s="18"/>
      <c r="VDG270" s="18"/>
      <c r="VDH270" s="18"/>
      <c r="VDI270" s="18"/>
      <c r="VDJ270" s="18"/>
      <c r="VDK270" s="18"/>
      <c r="VDL270" s="18"/>
      <c r="VDM270" s="18"/>
      <c r="VDN270" s="18"/>
      <c r="VDO270" s="18"/>
      <c r="VDP270" s="18"/>
      <c r="VDQ270" s="18"/>
      <c r="VDR270" s="18"/>
      <c r="VDS270" s="18"/>
      <c r="VDT270" s="18"/>
      <c r="VDU270" s="18"/>
      <c r="VDV270" s="18"/>
      <c r="VDW270" s="18"/>
      <c r="VDX270" s="18"/>
      <c r="VDY270" s="18"/>
      <c r="VDZ270" s="18"/>
      <c r="VEA270" s="18"/>
      <c r="VEB270" s="18"/>
      <c r="VEC270" s="18"/>
      <c r="VED270" s="18"/>
      <c r="VEE270" s="18"/>
      <c r="VEF270" s="18"/>
      <c r="VEG270" s="18"/>
      <c r="VEH270" s="18"/>
      <c r="VEI270" s="18"/>
      <c r="VEJ270" s="18"/>
      <c r="VEK270" s="18"/>
      <c r="VEL270" s="18"/>
      <c r="VEM270" s="18"/>
      <c r="VEN270" s="18"/>
      <c r="VEO270" s="18"/>
      <c r="VEP270" s="18"/>
      <c r="VEQ270" s="18"/>
      <c r="VER270" s="18"/>
      <c r="VES270" s="18"/>
      <c r="VET270" s="18"/>
      <c r="VEU270" s="18"/>
      <c r="VEV270" s="18"/>
      <c r="VEW270" s="18"/>
      <c r="VEX270" s="18"/>
      <c r="VEY270" s="18"/>
      <c r="VEZ270" s="18"/>
      <c r="VFA270" s="18"/>
      <c r="VFB270" s="18"/>
      <c r="VFC270" s="18"/>
      <c r="VFD270" s="18"/>
      <c r="VFE270" s="18"/>
      <c r="VFF270" s="18"/>
      <c r="VFG270" s="18"/>
      <c r="VFH270" s="18"/>
      <c r="VFI270" s="18"/>
      <c r="VFJ270" s="18"/>
      <c r="VFK270" s="18"/>
      <c r="VFL270" s="18"/>
      <c r="VFM270" s="18"/>
      <c r="VFN270" s="18"/>
      <c r="VFO270" s="18"/>
      <c r="VFP270" s="18"/>
      <c r="VFQ270" s="18"/>
      <c r="VFR270" s="18"/>
      <c r="VFS270" s="18"/>
      <c r="VFT270" s="18"/>
      <c r="VFU270" s="18"/>
      <c r="VFV270" s="18"/>
      <c r="VFW270" s="18"/>
      <c r="VFX270" s="18"/>
      <c r="VFY270" s="18"/>
      <c r="VFZ270" s="18"/>
      <c r="VGA270" s="18"/>
      <c r="VGB270" s="18"/>
      <c r="VGC270" s="18"/>
      <c r="VGD270" s="18"/>
      <c r="VGE270" s="18"/>
      <c r="VGF270" s="18"/>
      <c r="VGG270" s="18"/>
      <c r="VGH270" s="18"/>
      <c r="VGI270" s="18"/>
      <c r="VGJ270" s="18"/>
      <c r="VGK270" s="18"/>
      <c r="VGL270" s="18"/>
      <c r="VGM270" s="18"/>
      <c r="VGN270" s="18"/>
      <c r="VGO270" s="18"/>
      <c r="VGP270" s="18"/>
      <c r="VGQ270" s="18"/>
      <c r="VGR270" s="18"/>
      <c r="VGS270" s="18"/>
      <c r="VGT270" s="18"/>
      <c r="VGU270" s="18"/>
      <c r="VGV270" s="18"/>
      <c r="VGW270" s="18"/>
      <c r="VGX270" s="18"/>
      <c r="VGY270" s="18"/>
      <c r="VGZ270" s="18"/>
      <c r="VHA270" s="18"/>
      <c r="VHB270" s="18"/>
      <c r="VHC270" s="18"/>
      <c r="VHD270" s="18"/>
      <c r="VHE270" s="18"/>
      <c r="VHF270" s="18"/>
      <c r="VHG270" s="18"/>
      <c r="VHH270" s="18"/>
      <c r="VHI270" s="18"/>
      <c r="VHJ270" s="18"/>
      <c r="VHK270" s="18"/>
      <c r="VHL270" s="18"/>
      <c r="VHM270" s="18"/>
      <c r="VHN270" s="18"/>
      <c r="VHO270" s="18"/>
      <c r="VHP270" s="18"/>
      <c r="VHQ270" s="18"/>
      <c r="VHR270" s="18"/>
      <c r="VHS270" s="18"/>
      <c r="VHT270" s="18"/>
      <c r="VHU270" s="18"/>
      <c r="VHV270" s="18"/>
      <c r="VHW270" s="18"/>
      <c r="VHX270" s="18"/>
      <c r="VHY270" s="18"/>
      <c r="VHZ270" s="18"/>
      <c r="VIA270" s="18"/>
      <c r="VIB270" s="18"/>
      <c r="VIC270" s="18"/>
      <c r="VID270" s="18"/>
      <c r="VIE270" s="18"/>
      <c r="VIF270" s="18"/>
      <c r="VIG270" s="18"/>
      <c r="VIH270" s="18"/>
      <c r="VII270" s="18"/>
      <c r="VIJ270" s="18"/>
      <c r="VIK270" s="18"/>
      <c r="VIL270" s="18"/>
      <c r="VIM270" s="18"/>
      <c r="VIN270" s="18"/>
      <c r="VIO270" s="18"/>
      <c r="VIP270" s="18"/>
      <c r="VIQ270" s="18"/>
      <c r="VIR270" s="18"/>
      <c r="VIS270" s="18"/>
      <c r="VIT270" s="18"/>
      <c r="VIU270" s="18"/>
      <c r="VIV270" s="18"/>
      <c r="VIW270" s="18"/>
      <c r="VIX270" s="18"/>
      <c r="VIY270" s="18"/>
      <c r="VIZ270" s="18"/>
      <c r="VJA270" s="18"/>
      <c r="VJB270" s="18"/>
      <c r="VJC270" s="18"/>
      <c r="VJD270" s="18"/>
      <c r="VJE270" s="18"/>
      <c r="VJF270" s="18"/>
      <c r="VJG270" s="18"/>
      <c r="VJH270" s="18"/>
      <c r="VJI270" s="18"/>
      <c r="VJJ270" s="18"/>
      <c r="VJK270" s="18"/>
      <c r="VJL270" s="18"/>
      <c r="VJM270" s="18"/>
      <c r="VJN270" s="18"/>
      <c r="VJO270" s="18"/>
      <c r="VJP270" s="18"/>
      <c r="VJQ270" s="18"/>
      <c r="VJR270" s="18"/>
      <c r="VJS270" s="18"/>
      <c r="VJT270" s="18"/>
      <c r="VJU270" s="18"/>
      <c r="VJV270" s="18"/>
      <c r="VJW270" s="18"/>
      <c r="VJX270" s="18"/>
      <c r="VJY270" s="18"/>
      <c r="VJZ270" s="18"/>
      <c r="VKA270" s="18"/>
      <c r="VKB270" s="18"/>
      <c r="VKC270" s="18"/>
      <c r="VKD270" s="18"/>
      <c r="VKE270" s="18"/>
      <c r="VKF270" s="18"/>
      <c r="VKG270" s="18"/>
      <c r="VKH270" s="18"/>
      <c r="VKI270" s="18"/>
      <c r="VKJ270" s="18"/>
      <c r="VKK270" s="18"/>
      <c r="VKL270" s="18"/>
      <c r="VKM270" s="18"/>
      <c r="VKN270" s="18"/>
      <c r="VKO270" s="18"/>
      <c r="VKP270" s="18"/>
      <c r="VKQ270" s="18"/>
      <c r="VKR270" s="18"/>
      <c r="VKS270" s="18"/>
      <c r="VKT270" s="18"/>
      <c r="VKU270" s="18"/>
      <c r="VKV270" s="18"/>
      <c r="VKW270" s="18"/>
      <c r="VKX270" s="18"/>
      <c r="VKY270" s="18"/>
      <c r="VKZ270" s="18"/>
      <c r="VLA270" s="18"/>
      <c r="VLB270" s="18"/>
      <c r="VLC270" s="18"/>
      <c r="VLD270" s="18"/>
      <c r="VLE270" s="18"/>
      <c r="VLF270" s="18"/>
      <c r="VLG270" s="18"/>
      <c r="VLH270" s="18"/>
      <c r="VLI270" s="18"/>
      <c r="VLJ270" s="18"/>
      <c r="VLK270" s="18"/>
      <c r="VLL270" s="18"/>
      <c r="VLM270" s="18"/>
      <c r="VLN270" s="18"/>
      <c r="VLO270" s="18"/>
      <c r="VLP270" s="18"/>
      <c r="VLQ270" s="18"/>
      <c r="VLR270" s="18"/>
      <c r="VLS270" s="18"/>
      <c r="VLT270" s="18"/>
      <c r="VLU270" s="18"/>
      <c r="VLV270" s="18"/>
      <c r="VLW270" s="18"/>
      <c r="VLX270" s="18"/>
      <c r="VLY270" s="18"/>
      <c r="VLZ270" s="18"/>
      <c r="VMA270" s="18"/>
      <c r="VMB270" s="18"/>
      <c r="VMC270" s="18"/>
      <c r="VMD270" s="18"/>
      <c r="VME270" s="18"/>
      <c r="VMF270" s="18"/>
      <c r="VMG270" s="18"/>
      <c r="VMH270" s="18"/>
      <c r="VMI270" s="18"/>
      <c r="VMJ270" s="18"/>
      <c r="VMK270" s="18"/>
      <c r="VML270" s="18"/>
      <c r="VMM270" s="18"/>
      <c r="VMN270" s="18"/>
      <c r="VMO270" s="18"/>
      <c r="VMP270" s="18"/>
      <c r="VMQ270" s="18"/>
      <c r="VMR270" s="18"/>
      <c r="VMS270" s="18"/>
      <c r="VMT270" s="18"/>
      <c r="VMU270" s="18"/>
      <c r="VMV270" s="18"/>
      <c r="VMW270" s="18"/>
      <c r="VMX270" s="18"/>
      <c r="VMY270" s="18"/>
      <c r="VMZ270" s="18"/>
      <c r="VNA270" s="18"/>
      <c r="VNB270" s="18"/>
      <c r="VNC270" s="18"/>
      <c r="VND270" s="18"/>
      <c r="VNE270" s="18"/>
      <c r="VNF270" s="18"/>
      <c r="VNG270" s="18"/>
      <c r="VNH270" s="18"/>
      <c r="VNI270" s="18"/>
      <c r="VNJ270" s="18"/>
      <c r="VNK270" s="18"/>
      <c r="VNL270" s="18"/>
      <c r="VNM270" s="18"/>
      <c r="VNN270" s="18"/>
      <c r="VNO270" s="18"/>
      <c r="VNP270" s="18"/>
      <c r="VNQ270" s="18"/>
      <c r="VNR270" s="18"/>
      <c r="VNS270" s="18"/>
      <c r="VNT270" s="18"/>
      <c r="VNU270" s="18"/>
      <c r="VNV270" s="18"/>
      <c r="VNW270" s="18"/>
      <c r="VNX270" s="18"/>
      <c r="VNY270" s="18"/>
      <c r="VNZ270" s="18"/>
      <c r="VOA270" s="18"/>
      <c r="VOB270" s="18"/>
      <c r="VOC270" s="18"/>
      <c r="VOD270" s="18"/>
      <c r="VOE270" s="18"/>
      <c r="VOF270" s="18"/>
      <c r="VOG270" s="18"/>
      <c r="VOH270" s="18"/>
      <c r="VOI270" s="18"/>
      <c r="VOJ270" s="18"/>
      <c r="VOK270" s="18"/>
      <c r="VOL270" s="18"/>
      <c r="VOM270" s="18"/>
      <c r="VON270" s="18"/>
      <c r="VOO270" s="18"/>
      <c r="VOP270" s="18"/>
      <c r="VOQ270" s="18"/>
      <c r="VOR270" s="18"/>
      <c r="VOS270" s="18"/>
      <c r="VOT270" s="18"/>
      <c r="VOU270" s="18"/>
      <c r="VOV270" s="18"/>
      <c r="VOW270" s="18"/>
      <c r="VOX270" s="18"/>
      <c r="VOY270" s="18"/>
      <c r="VOZ270" s="18"/>
      <c r="VPA270" s="18"/>
      <c r="VPB270" s="18"/>
      <c r="VPC270" s="18"/>
      <c r="VPD270" s="18"/>
      <c r="VPE270" s="18"/>
      <c r="VPF270" s="18"/>
      <c r="VPG270" s="18"/>
      <c r="VPH270" s="18"/>
      <c r="VPI270" s="18"/>
      <c r="VPJ270" s="18"/>
      <c r="VPK270" s="18"/>
      <c r="VPL270" s="18"/>
      <c r="VPM270" s="18"/>
      <c r="VPN270" s="18"/>
      <c r="VPO270" s="18"/>
      <c r="VPP270" s="18"/>
      <c r="VPQ270" s="18"/>
      <c r="VPR270" s="18"/>
      <c r="VPS270" s="18"/>
      <c r="VPT270" s="18"/>
      <c r="VPU270" s="18"/>
      <c r="VPV270" s="18"/>
      <c r="VPW270" s="18"/>
      <c r="VPX270" s="18"/>
      <c r="VPY270" s="18"/>
      <c r="VPZ270" s="18"/>
      <c r="VQA270" s="18"/>
      <c r="VQB270" s="18"/>
      <c r="VQC270" s="18"/>
      <c r="VQD270" s="18"/>
      <c r="VQE270" s="18"/>
      <c r="VQF270" s="18"/>
      <c r="VQG270" s="18"/>
      <c r="VQH270" s="18"/>
      <c r="VQI270" s="18"/>
      <c r="VQJ270" s="18"/>
      <c r="VQK270" s="18"/>
      <c r="VQL270" s="18"/>
      <c r="VQM270" s="18"/>
      <c r="VQN270" s="18"/>
      <c r="VQO270" s="18"/>
      <c r="VQP270" s="18"/>
      <c r="VQQ270" s="18"/>
      <c r="VQR270" s="18"/>
      <c r="VQS270" s="18"/>
      <c r="VQT270" s="18"/>
      <c r="VQU270" s="18"/>
      <c r="VQV270" s="18"/>
      <c r="VQW270" s="18"/>
      <c r="VQX270" s="18"/>
      <c r="VQY270" s="18"/>
      <c r="VQZ270" s="18"/>
      <c r="VRA270" s="18"/>
      <c r="VRB270" s="18"/>
      <c r="VRC270" s="18"/>
      <c r="VRD270" s="18"/>
      <c r="VRE270" s="18"/>
      <c r="VRF270" s="18"/>
      <c r="VRG270" s="18"/>
      <c r="VRH270" s="18"/>
      <c r="VRI270" s="18"/>
      <c r="VRJ270" s="18"/>
      <c r="VRK270" s="18"/>
      <c r="VRL270" s="18"/>
      <c r="VRM270" s="18"/>
      <c r="VRN270" s="18"/>
      <c r="VRO270" s="18"/>
      <c r="VRP270" s="18"/>
      <c r="VRQ270" s="18"/>
      <c r="VRR270" s="18"/>
      <c r="VRS270" s="18"/>
      <c r="VRT270" s="18"/>
      <c r="VRU270" s="18"/>
      <c r="VRV270" s="18"/>
      <c r="VRW270" s="18"/>
      <c r="VRX270" s="18"/>
      <c r="VRY270" s="18"/>
      <c r="VRZ270" s="18"/>
      <c r="VSA270" s="18"/>
      <c r="VSB270" s="18"/>
      <c r="VSC270" s="18"/>
      <c r="VSD270" s="18"/>
      <c r="VSE270" s="18"/>
      <c r="VSF270" s="18"/>
      <c r="VSG270" s="18"/>
      <c r="VSH270" s="18"/>
      <c r="VSI270" s="18"/>
      <c r="VSJ270" s="18"/>
      <c r="VSK270" s="18"/>
      <c r="VSL270" s="18"/>
      <c r="VSM270" s="18"/>
      <c r="VSN270" s="18"/>
      <c r="VSO270" s="18"/>
      <c r="VSP270" s="18"/>
      <c r="VSQ270" s="18"/>
      <c r="VSR270" s="18"/>
      <c r="VSS270" s="18"/>
      <c r="VST270" s="18"/>
      <c r="VSU270" s="18"/>
      <c r="VSV270" s="18"/>
      <c r="VSW270" s="18"/>
      <c r="VSX270" s="18"/>
      <c r="VSY270" s="18"/>
      <c r="VSZ270" s="18"/>
      <c r="VTA270" s="18"/>
      <c r="VTB270" s="18"/>
      <c r="VTC270" s="18"/>
      <c r="VTD270" s="18"/>
      <c r="VTE270" s="18"/>
      <c r="VTF270" s="18"/>
      <c r="VTG270" s="18"/>
      <c r="VTH270" s="18"/>
      <c r="VTI270" s="18"/>
      <c r="VTJ270" s="18"/>
      <c r="VTK270" s="18"/>
      <c r="VTL270" s="18"/>
      <c r="VTM270" s="18"/>
      <c r="VTN270" s="18"/>
      <c r="VTO270" s="18"/>
      <c r="VTP270" s="18"/>
      <c r="VTQ270" s="18"/>
      <c r="VTR270" s="18"/>
      <c r="VTS270" s="18"/>
      <c r="VTT270" s="18"/>
      <c r="VTU270" s="18"/>
      <c r="VTV270" s="18"/>
      <c r="VTW270" s="18"/>
      <c r="VTX270" s="18"/>
      <c r="VTY270" s="18"/>
      <c r="VTZ270" s="18"/>
      <c r="VUA270" s="18"/>
      <c r="VUB270" s="18"/>
      <c r="VUC270" s="18"/>
      <c r="VUD270" s="18"/>
      <c r="VUE270" s="18"/>
      <c r="VUF270" s="18"/>
      <c r="VUG270" s="18"/>
      <c r="VUH270" s="18"/>
      <c r="VUI270" s="18"/>
      <c r="VUJ270" s="18"/>
      <c r="VUK270" s="18"/>
      <c r="VUL270" s="18"/>
      <c r="VUM270" s="18"/>
      <c r="VUN270" s="18"/>
      <c r="VUO270" s="18"/>
      <c r="VUP270" s="18"/>
      <c r="VUQ270" s="18"/>
      <c r="VUR270" s="18"/>
      <c r="VUS270" s="18"/>
      <c r="VUT270" s="18"/>
      <c r="VUU270" s="18"/>
      <c r="VUV270" s="18"/>
      <c r="VUW270" s="18"/>
      <c r="VUX270" s="18"/>
      <c r="VUY270" s="18"/>
      <c r="VUZ270" s="18"/>
      <c r="VVA270" s="18"/>
      <c r="VVB270" s="18"/>
      <c r="VVC270" s="18"/>
      <c r="VVD270" s="18"/>
      <c r="VVE270" s="18"/>
      <c r="VVF270" s="18"/>
      <c r="VVG270" s="18"/>
      <c r="VVH270" s="18"/>
      <c r="VVI270" s="18"/>
      <c r="VVJ270" s="18"/>
      <c r="VVK270" s="18"/>
      <c r="VVL270" s="18"/>
      <c r="VVM270" s="18"/>
      <c r="VVN270" s="18"/>
      <c r="VVO270" s="18"/>
      <c r="VVP270" s="18"/>
      <c r="VVQ270" s="18"/>
      <c r="VVR270" s="18"/>
      <c r="VVS270" s="18"/>
      <c r="VVT270" s="18"/>
      <c r="VVU270" s="18"/>
      <c r="VVV270" s="18"/>
      <c r="VVW270" s="18"/>
      <c r="VVX270" s="18"/>
      <c r="VVY270" s="18"/>
      <c r="VVZ270" s="18"/>
      <c r="VWA270" s="18"/>
      <c r="VWB270" s="18"/>
      <c r="VWC270" s="18"/>
      <c r="VWD270" s="18"/>
      <c r="VWE270" s="18"/>
      <c r="VWF270" s="18"/>
      <c r="VWG270" s="18"/>
      <c r="VWH270" s="18"/>
      <c r="VWI270" s="18"/>
      <c r="VWJ270" s="18"/>
      <c r="VWK270" s="18"/>
      <c r="VWL270" s="18"/>
      <c r="VWM270" s="18"/>
      <c r="VWN270" s="18"/>
      <c r="VWO270" s="18"/>
      <c r="VWP270" s="18"/>
      <c r="VWQ270" s="18"/>
      <c r="VWR270" s="18"/>
      <c r="VWS270" s="18"/>
      <c r="VWT270" s="18"/>
      <c r="VWU270" s="18"/>
      <c r="VWV270" s="18"/>
      <c r="VWW270" s="18"/>
      <c r="VWX270" s="18"/>
      <c r="VWY270" s="18"/>
      <c r="VWZ270" s="18"/>
      <c r="VXA270" s="18"/>
      <c r="VXB270" s="18"/>
      <c r="VXC270" s="18"/>
      <c r="VXD270" s="18"/>
      <c r="VXE270" s="18"/>
      <c r="VXF270" s="18"/>
      <c r="VXG270" s="18"/>
      <c r="VXH270" s="18"/>
      <c r="VXI270" s="18"/>
      <c r="VXJ270" s="18"/>
      <c r="VXK270" s="18"/>
      <c r="VXL270" s="18"/>
      <c r="VXM270" s="18"/>
      <c r="VXN270" s="18"/>
      <c r="VXO270" s="18"/>
      <c r="VXP270" s="18"/>
      <c r="VXQ270" s="18"/>
      <c r="VXR270" s="18"/>
      <c r="VXS270" s="18"/>
      <c r="VXT270" s="18"/>
      <c r="VXU270" s="18"/>
      <c r="VXV270" s="18"/>
      <c r="VXW270" s="18"/>
      <c r="VXX270" s="18"/>
      <c r="VXY270" s="18"/>
      <c r="VXZ270" s="18"/>
      <c r="VYA270" s="18"/>
      <c r="VYB270" s="18"/>
      <c r="VYC270" s="18"/>
      <c r="VYD270" s="18"/>
      <c r="VYE270" s="18"/>
      <c r="VYF270" s="18"/>
      <c r="VYG270" s="18"/>
      <c r="VYH270" s="18"/>
      <c r="VYI270" s="18"/>
      <c r="VYJ270" s="18"/>
      <c r="VYK270" s="18"/>
      <c r="VYL270" s="18"/>
      <c r="VYM270" s="18"/>
      <c r="VYN270" s="18"/>
      <c r="VYO270" s="18"/>
      <c r="VYP270" s="18"/>
      <c r="VYQ270" s="18"/>
      <c r="VYR270" s="18"/>
      <c r="VYS270" s="18"/>
      <c r="VYT270" s="18"/>
      <c r="VYU270" s="18"/>
      <c r="VYV270" s="18"/>
      <c r="VYW270" s="18"/>
      <c r="VYX270" s="18"/>
      <c r="VYY270" s="18"/>
      <c r="VYZ270" s="18"/>
      <c r="VZA270" s="18"/>
      <c r="VZB270" s="18"/>
      <c r="VZC270" s="18"/>
      <c r="VZD270" s="18"/>
      <c r="VZE270" s="18"/>
      <c r="VZF270" s="18"/>
      <c r="VZG270" s="18"/>
      <c r="VZH270" s="18"/>
      <c r="VZI270" s="18"/>
      <c r="VZJ270" s="18"/>
      <c r="VZK270" s="18"/>
      <c r="VZL270" s="18"/>
      <c r="VZM270" s="18"/>
      <c r="VZN270" s="18"/>
      <c r="VZO270" s="18"/>
      <c r="VZP270" s="18"/>
      <c r="VZQ270" s="18"/>
      <c r="VZR270" s="18"/>
      <c r="VZS270" s="18"/>
      <c r="VZT270" s="18"/>
      <c r="VZU270" s="18"/>
      <c r="VZV270" s="18"/>
      <c r="VZW270" s="18"/>
      <c r="VZX270" s="18"/>
      <c r="VZY270" s="18"/>
      <c r="VZZ270" s="18"/>
      <c r="WAA270" s="18"/>
      <c r="WAB270" s="18"/>
      <c r="WAC270" s="18"/>
      <c r="WAD270" s="18"/>
      <c r="WAE270" s="18"/>
      <c r="WAF270" s="18"/>
      <c r="WAG270" s="18"/>
      <c r="WAH270" s="18"/>
      <c r="WAI270" s="18"/>
      <c r="WAJ270" s="18"/>
      <c r="WAK270" s="18"/>
      <c r="WAL270" s="18"/>
      <c r="WAM270" s="18"/>
      <c r="WAN270" s="18"/>
      <c r="WAO270" s="18"/>
      <c r="WAP270" s="18"/>
      <c r="WAQ270" s="18"/>
      <c r="WAR270" s="18"/>
      <c r="WAS270" s="18"/>
      <c r="WAT270" s="18"/>
      <c r="WAU270" s="18"/>
      <c r="WAV270" s="18"/>
      <c r="WAW270" s="18"/>
      <c r="WAX270" s="18"/>
      <c r="WAY270" s="18"/>
      <c r="WAZ270" s="18"/>
      <c r="WBA270" s="18"/>
      <c r="WBB270" s="18"/>
      <c r="WBC270" s="18"/>
      <c r="WBD270" s="18"/>
      <c r="WBE270" s="18"/>
      <c r="WBF270" s="18"/>
      <c r="WBG270" s="18"/>
      <c r="WBH270" s="18"/>
      <c r="WBI270" s="18"/>
      <c r="WBJ270" s="18"/>
      <c r="WBK270" s="18"/>
      <c r="WBL270" s="18"/>
      <c r="WBM270" s="18"/>
      <c r="WBN270" s="18"/>
      <c r="WBO270" s="18"/>
      <c r="WBP270" s="18"/>
      <c r="WBQ270" s="18"/>
      <c r="WBR270" s="18"/>
      <c r="WBS270" s="18"/>
      <c r="WBT270" s="18"/>
      <c r="WBU270" s="18"/>
      <c r="WBV270" s="18"/>
      <c r="WBW270" s="18"/>
      <c r="WBX270" s="18"/>
      <c r="WBY270" s="18"/>
      <c r="WBZ270" s="18"/>
      <c r="WCA270" s="18"/>
      <c r="WCB270" s="18"/>
      <c r="WCC270" s="18"/>
      <c r="WCD270" s="18"/>
      <c r="WCE270" s="18"/>
      <c r="WCF270" s="18"/>
      <c r="WCG270" s="18"/>
      <c r="WCH270" s="18"/>
      <c r="WCI270" s="18"/>
      <c r="WCJ270" s="18"/>
      <c r="WCK270" s="18"/>
      <c r="WCL270" s="18"/>
      <c r="WCM270" s="18"/>
      <c r="WCN270" s="18"/>
      <c r="WCO270" s="18"/>
      <c r="WCP270" s="18"/>
      <c r="WCQ270" s="18"/>
      <c r="WCR270" s="18"/>
      <c r="WCS270" s="18"/>
      <c r="WCT270" s="18"/>
      <c r="WCU270" s="18"/>
      <c r="WCV270" s="18"/>
      <c r="WCW270" s="18"/>
      <c r="WCX270" s="18"/>
      <c r="WCY270" s="18"/>
      <c r="WCZ270" s="18"/>
      <c r="WDA270" s="18"/>
      <c r="WDB270" s="18"/>
      <c r="WDC270" s="18"/>
      <c r="WDD270" s="18"/>
      <c r="WDE270" s="18"/>
      <c r="WDF270" s="18"/>
      <c r="WDG270" s="18"/>
      <c r="WDH270" s="18"/>
      <c r="WDI270" s="18"/>
      <c r="WDJ270" s="18"/>
      <c r="WDK270" s="18"/>
      <c r="WDL270" s="18"/>
      <c r="WDM270" s="18"/>
      <c r="WDN270" s="18"/>
      <c r="WDO270" s="18"/>
      <c r="WDP270" s="18"/>
      <c r="WDQ270" s="18"/>
      <c r="WDR270" s="18"/>
      <c r="WDS270" s="18"/>
      <c r="WDT270" s="18"/>
      <c r="WDU270" s="18"/>
      <c r="WDV270" s="18"/>
      <c r="WDW270" s="18"/>
      <c r="WDX270" s="18"/>
      <c r="WDY270" s="18"/>
      <c r="WDZ270" s="18"/>
      <c r="WEA270" s="18"/>
      <c r="WEB270" s="18"/>
      <c r="WEC270" s="18"/>
      <c r="WED270" s="18"/>
      <c r="WEE270" s="18"/>
      <c r="WEF270" s="18"/>
      <c r="WEG270" s="18"/>
      <c r="WEH270" s="18"/>
      <c r="WEI270" s="18"/>
      <c r="WEJ270" s="18"/>
      <c r="WEK270" s="18"/>
      <c r="WEL270" s="18"/>
      <c r="WEM270" s="18"/>
      <c r="WEN270" s="18"/>
      <c r="WEO270" s="18"/>
      <c r="WEP270" s="18"/>
      <c r="WEQ270" s="18"/>
      <c r="WER270" s="18"/>
      <c r="WES270" s="18"/>
      <c r="WET270" s="18"/>
      <c r="WEU270" s="18"/>
      <c r="WEV270" s="18"/>
      <c r="WEW270" s="18"/>
      <c r="WEX270" s="18"/>
      <c r="WEY270" s="18"/>
      <c r="WEZ270" s="18"/>
      <c r="WFA270" s="18"/>
      <c r="WFB270" s="18"/>
      <c r="WFC270" s="18"/>
      <c r="WFD270" s="18"/>
      <c r="WFE270" s="18"/>
      <c r="WFF270" s="18"/>
      <c r="WFG270" s="18"/>
      <c r="WFH270" s="18"/>
      <c r="WFI270" s="18"/>
      <c r="WFJ270" s="18"/>
      <c r="WFK270" s="18"/>
      <c r="WFL270" s="18"/>
      <c r="WFM270" s="18"/>
      <c r="WFN270" s="18"/>
      <c r="WFO270" s="18"/>
      <c r="WFP270" s="18"/>
      <c r="WFQ270" s="18"/>
      <c r="WFR270" s="18"/>
      <c r="WFS270" s="18"/>
      <c r="WFT270" s="18"/>
      <c r="WFU270" s="18"/>
      <c r="WFV270" s="18"/>
      <c r="WFW270" s="18"/>
      <c r="WFX270" s="18"/>
      <c r="WFY270" s="18"/>
      <c r="WFZ270" s="18"/>
      <c r="WGA270" s="18"/>
      <c r="WGB270" s="18"/>
      <c r="WGC270" s="18"/>
      <c r="WGD270" s="18"/>
      <c r="WGE270" s="18"/>
      <c r="WGF270" s="18"/>
      <c r="WGG270" s="18"/>
      <c r="WGH270" s="18"/>
      <c r="WGI270" s="18"/>
      <c r="WGJ270" s="18"/>
      <c r="WGK270" s="18"/>
      <c r="WGL270" s="18"/>
      <c r="WGM270" s="18"/>
      <c r="WGN270" s="18"/>
      <c r="WGO270" s="18"/>
      <c r="WGP270" s="18"/>
      <c r="WGQ270" s="18"/>
      <c r="WGR270" s="18"/>
      <c r="WGS270" s="18"/>
      <c r="WGT270" s="18"/>
      <c r="WGU270" s="18"/>
      <c r="WGV270" s="18"/>
      <c r="WGW270" s="18"/>
      <c r="WGX270" s="18"/>
      <c r="WGY270" s="18"/>
      <c r="WGZ270" s="18"/>
      <c r="WHA270" s="18"/>
      <c r="WHB270" s="18"/>
      <c r="WHC270" s="18"/>
      <c r="WHD270" s="18"/>
      <c r="WHE270" s="18"/>
      <c r="WHF270" s="18"/>
      <c r="WHG270" s="18"/>
      <c r="WHH270" s="18"/>
      <c r="WHI270" s="18"/>
      <c r="WHJ270" s="18"/>
      <c r="WHK270" s="18"/>
      <c r="WHL270" s="18"/>
      <c r="WHM270" s="18"/>
      <c r="WHN270" s="18"/>
      <c r="WHO270" s="18"/>
      <c r="WHP270" s="18"/>
      <c r="WHQ270" s="18"/>
      <c r="WHR270" s="18"/>
      <c r="WHS270" s="18"/>
      <c r="WHT270" s="18"/>
      <c r="WHU270" s="18"/>
      <c r="WHV270" s="18"/>
      <c r="WHW270" s="18"/>
      <c r="WHX270" s="18"/>
      <c r="WHY270" s="18"/>
      <c r="WHZ270" s="18"/>
      <c r="WIA270" s="18"/>
      <c r="WIB270" s="18"/>
      <c r="WIC270" s="18"/>
      <c r="WID270" s="18"/>
      <c r="WIE270" s="18"/>
      <c r="WIF270" s="18"/>
      <c r="WIG270" s="18"/>
      <c r="WIH270" s="18"/>
      <c r="WII270" s="18"/>
      <c r="WIJ270" s="18"/>
      <c r="WIK270" s="18"/>
      <c r="WIL270" s="18"/>
      <c r="WIM270" s="18"/>
      <c r="WIN270" s="18"/>
      <c r="WIO270" s="18"/>
      <c r="WIP270" s="18"/>
      <c r="WIQ270" s="18"/>
      <c r="WIR270" s="18"/>
      <c r="WIS270" s="18"/>
      <c r="WIT270" s="18"/>
      <c r="WIU270" s="18"/>
      <c r="WIV270" s="18"/>
      <c r="WIW270" s="18"/>
      <c r="WIX270" s="18"/>
      <c r="WIY270" s="18"/>
      <c r="WIZ270" s="18"/>
      <c r="WJA270" s="18"/>
      <c r="WJB270" s="18"/>
      <c r="WJC270" s="18"/>
      <c r="WJD270" s="18"/>
      <c r="WJE270" s="18"/>
      <c r="WJF270" s="18"/>
      <c r="WJG270" s="18"/>
      <c r="WJH270" s="18"/>
      <c r="WJI270" s="18"/>
      <c r="WJJ270" s="18"/>
      <c r="WJK270" s="18"/>
      <c r="WJL270" s="18"/>
      <c r="WJM270" s="18"/>
      <c r="WJN270" s="18"/>
      <c r="WJO270" s="18"/>
      <c r="WJP270" s="18"/>
      <c r="WJQ270" s="18"/>
      <c r="WJR270" s="18"/>
      <c r="WJS270" s="18"/>
      <c r="WJT270" s="18"/>
      <c r="WJU270" s="18"/>
      <c r="WJV270" s="18"/>
      <c r="WJW270" s="18"/>
      <c r="WJX270" s="18"/>
      <c r="WJY270" s="18"/>
      <c r="WJZ270" s="18"/>
      <c r="WKA270" s="18"/>
      <c r="WKB270" s="18"/>
      <c r="WKC270" s="18"/>
      <c r="WKD270" s="18"/>
      <c r="WKE270" s="18"/>
      <c r="WKF270" s="18"/>
      <c r="WKG270" s="18"/>
      <c r="WKH270" s="18"/>
      <c r="WKI270" s="18"/>
      <c r="WKJ270" s="18"/>
      <c r="WKK270" s="18"/>
      <c r="WKL270" s="18"/>
      <c r="WKM270" s="18"/>
      <c r="WKN270" s="18"/>
      <c r="WKO270" s="18"/>
      <c r="WKP270" s="18"/>
      <c r="WKQ270" s="18"/>
      <c r="WKR270" s="18"/>
      <c r="WKS270" s="18"/>
      <c r="WKT270" s="18"/>
      <c r="WKU270" s="18"/>
      <c r="WKV270" s="18"/>
      <c r="WKW270" s="18"/>
      <c r="WKX270" s="18"/>
      <c r="WKY270" s="18"/>
      <c r="WKZ270" s="18"/>
      <c r="WLA270" s="18"/>
      <c r="WLB270" s="18"/>
      <c r="WLC270" s="18"/>
      <c r="WLD270" s="18"/>
      <c r="WLE270" s="18"/>
      <c r="WLF270" s="18"/>
      <c r="WLG270" s="18"/>
      <c r="WLH270" s="18"/>
      <c r="WLI270" s="18"/>
      <c r="WLJ270" s="18"/>
      <c r="WLK270" s="18"/>
      <c r="WLL270" s="18"/>
      <c r="WLM270" s="18"/>
      <c r="WLN270" s="18"/>
      <c r="WLO270" s="18"/>
      <c r="WLP270" s="18"/>
      <c r="WLQ270" s="18"/>
      <c r="WLR270" s="18"/>
      <c r="WLS270" s="18"/>
      <c r="WLT270" s="18"/>
      <c r="WLU270" s="18"/>
      <c r="WLV270" s="18"/>
      <c r="WLW270" s="18"/>
      <c r="WLX270" s="18"/>
      <c r="WLY270" s="18"/>
      <c r="WLZ270" s="18"/>
      <c r="WMA270" s="18"/>
      <c r="WMB270" s="18"/>
      <c r="WMC270" s="18"/>
      <c r="WMD270" s="18"/>
      <c r="WME270" s="18"/>
      <c r="WMF270" s="18"/>
      <c r="WMG270" s="18"/>
      <c r="WMH270" s="18"/>
      <c r="WMI270" s="18"/>
      <c r="WMJ270" s="18"/>
      <c r="WMK270" s="18"/>
      <c r="WML270" s="18"/>
      <c r="WMM270" s="18"/>
      <c r="WMN270" s="18"/>
      <c r="WMO270" s="18"/>
      <c r="WMP270" s="18"/>
      <c r="WMQ270" s="18"/>
      <c r="WMR270" s="18"/>
      <c r="WMS270" s="18"/>
      <c r="WMT270" s="18"/>
      <c r="WMU270" s="18"/>
      <c r="WMV270" s="18"/>
      <c r="WMW270" s="18"/>
      <c r="WMX270" s="18"/>
      <c r="WMY270" s="18"/>
      <c r="WMZ270" s="18"/>
      <c r="WNA270" s="18"/>
      <c r="WNB270" s="18"/>
      <c r="WNC270" s="18"/>
      <c r="WND270" s="18"/>
      <c r="WNE270" s="18"/>
      <c r="WNF270" s="18"/>
      <c r="WNG270" s="18"/>
      <c r="WNH270" s="18"/>
      <c r="WNI270" s="18"/>
      <c r="WNJ270" s="18"/>
      <c r="WNK270" s="18"/>
      <c r="WNL270" s="18"/>
      <c r="WNM270" s="18"/>
      <c r="WNN270" s="18"/>
      <c r="WNO270" s="18"/>
      <c r="WNP270" s="18"/>
      <c r="WNQ270" s="18"/>
      <c r="WNR270" s="18"/>
      <c r="WNS270" s="18"/>
      <c r="WNT270" s="18"/>
      <c r="WNU270" s="18"/>
      <c r="WNV270" s="18"/>
      <c r="WNW270" s="18"/>
      <c r="WNX270" s="18"/>
      <c r="WNY270" s="18"/>
      <c r="WNZ270" s="18"/>
      <c r="WOA270" s="18"/>
      <c r="WOB270" s="18"/>
      <c r="WOC270" s="18"/>
      <c r="WOD270" s="18"/>
      <c r="WOE270" s="18"/>
      <c r="WOF270" s="18"/>
      <c r="WOG270" s="18"/>
      <c r="WOH270" s="18"/>
      <c r="WOI270" s="18"/>
      <c r="WOJ270" s="18"/>
      <c r="WOK270" s="18"/>
      <c r="WOL270" s="18"/>
      <c r="WOM270" s="18"/>
      <c r="WON270" s="18"/>
      <c r="WOO270" s="18"/>
      <c r="WOP270" s="18"/>
      <c r="WOQ270" s="18"/>
      <c r="WOR270" s="18"/>
      <c r="WOS270" s="18"/>
      <c r="WOT270" s="18"/>
      <c r="WOU270" s="18"/>
      <c r="WOV270" s="18"/>
      <c r="WOW270" s="18"/>
      <c r="WOX270" s="18"/>
      <c r="WOY270" s="18"/>
      <c r="WOZ270" s="18"/>
      <c r="WPA270" s="18"/>
      <c r="WPB270" s="18"/>
      <c r="WPC270" s="18"/>
      <c r="WPD270" s="18"/>
      <c r="WPE270" s="18"/>
      <c r="WPF270" s="18"/>
      <c r="WPG270" s="18"/>
      <c r="WPH270" s="18"/>
      <c r="WPI270" s="18"/>
      <c r="WPJ270" s="18"/>
      <c r="WPK270" s="18"/>
      <c r="WPL270" s="18"/>
      <c r="WPM270" s="18"/>
      <c r="WPN270" s="18"/>
      <c r="WPO270" s="18"/>
      <c r="WPP270" s="18"/>
      <c r="WPQ270" s="18"/>
      <c r="WPR270" s="18"/>
      <c r="WPS270" s="18"/>
      <c r="WPT270" s="18"/>
      <c r="WPU270" s="18"/>
      <c r="WPV270" s="18"/>
      <c r="WPW270" s="18"/>
      <c r="WPX270" s="18"/>
      <c r="WPY270" s="18"/>
      <c r="WPZ270" s="18"/>
      <c r="WQA270" s="18"/>
      <c r="WQB270" s="18"/>
      <c r="WQC270" s="18"/>
      <c r="WQD270" s="18"/>
      <c r="WQE270" s="18"/>
      <c r="WQF270" s="18"/>
      <c r="WQG270" s="18"/>
      <c r="WQH270" s="18"/>
      <c r="WQI270" s="18"/>
      <c r="WQJ270" s="18"/>
      <c r="WQK270" s="18"/>
      <c r="WQL270" s="18"/>
      <c r="WQM270" s="18"/>
      <c r="WQN270" s="18"/>
      <c r="WQO270" s="18"/>
      <c r="WQP270" s="18"/>
      <c r="WQQ270" s="18"/>
      <c r="WQR270" s="18"/>
      <c r="WQS270" s="18"/>
      <c r="WQT270" s="18"/>
      <c r="WQU270" s="18"/>
      <c r="WQV270" s="18"/>
      <c r="WQW270" s="18"/>
      <c r="WQX270" s="18"/>
      <c r="WQY270" s="18"/>
      <c r="WQZ270" s="18"/>
      <c r="WRA270" s="18"/>
      <c r="WRB270" s="18"/>
      <c r="WRC270" s="18"/>
      <c r="WRD270" s="18"/>
      <c r="WRE270" s="18"/>
      <c r="WRF270" s="18"/>
      <c r="WRG270" s="18"/>
      <c r="WRH270" s="18"/>
      <c r="WRI270" s="18"/>
      <c r="WRJ270" s="18"/>
      <c r="WRK270" s="18"/>
      <c r="WRL270" s="18"/>
      <c r="WRM270" s="18"/>
      <c r="WRN270" s="18"/>
      <c r="WRO270" s="18"/>
      <c r="WRP270" s="18"/>
      <c r="WRQ270" s="18"/>
      <c r="WRR270" s="18"/>
      <c r="WRS270" s="18"/>
      <c r="WRT270" s="18"/>
      <c r="WRU270" s="18"/>
      <c r="WRV270" s="18"/>
      <c r="WRW270" s="18"/>
      <c r="WRX270" s="18"/>
      <c r="WRY270" s="18"/>
      <c r="WRZ270" s="18"/>
      <c r="WSA270" s="18"/>
      <c r="WSB270" s="18"/>
      <c r="WSC270" s="18"/>
      <c r="WSD270" s="18"/>
      <c r="WSE270" s="18"/>
      <c r="WSF270" s="18"/>
      <c r="WSG270" s="18"/>
      <c r="WSH270" s="18"/>
      <c r="WSI270" s="18"/>
      <c r="WSJ270" s="18"/>
      <c r="WSK270" s="18"/>
      <c r="WSL270" s="18"/>
      <c r="WSM270" s="18"/>
      <c r="WSN270" s="18"/>
      <c r="WSO270" s="18"/>
      <c r="WSP270" s="18"/>
      <c r="WSQ270" s="18"/>
      <c r="WSR270" s="18"/>
      <c r="WSS270" s="18"/>
      <c r="WST270" s="18"/>
      <c r="WSU270" s="18"/>
      <c r="WSV270" s="18"/>
      <c r="WSW270" s="18"/>
      <c r="WSX270" s="18"/>
      <c r="WSY270" s="18"/>
      <c r="WSZ270" s="18"/>
      <c r="WTA270" s="18"/>
      <c r="WTB270" s="18"/>
      <c r="WTC270" s="18"/>
      <c r="WTD270" s="18"/>
      <c r="WTE270" s="18"/>
      <c r="WTF270" s="18"/>
      <c r="WTG270" s="18"/>
      <c r="WTH270" s="18"/>
      <c r="WTI270" s="18"/>
      <c r="WTJ270" s="18"/>
      <c r="WTK270" s="18"/>
      <c r="WTL270" s="18"/>
      <c r="WTM270" s="18"/>
      <c r="WTN270" s="18"/>
      <c r="WTO270" s="18"/>
      <c r="WTP270" s="18"/>
      <c r="WTQ270" s="18"/>
      <c r="WTR270" s="18"/>
      <c r="WTS270" s="18"/>
      <c r="WTT270" s="18"/>
      <c r="WTU270" s="18"/>
      <c r="WTV270" s="18"/>
      <c r="WTW270" s="18"/>
      <c r="WTX270" s="18"/>
      <c r="WTY270" s="18"/>
      <c r="WTZ270" s="18"/>
      <c r="WUA270" s="18"/>
      <c r="WUB270" s="18"/>
      <c r="WUC270" s="18"/>
      <c r="WUD270" s="18"/>
      <c r="WUE270" s="18"/>
      <c r="WUF270" s="18"/>
      <c r="WUG270" s="18"/>
      <c r="WUH270" s="18"/>
      <c r="WUI270" s="18"/>
      <c r="WUJ270" s="18"/>
      <c r="WUK270" s="18"/>
      <c r="WUL270" s="18"/>
      <c r="WUM270" s="18"/>
      <c r="WUN270" s="18"/>
      <c r="WUO270" s="18"/>
      <c r="WUP270" s="18"/>
      <c r="WUQ270" s="18"/>
      <c r="WUR270" s="18"/>
      <c r="WUS270" s="18"/>
      <c r="WUT270" s="18"/>
      <c r="WUU270" s="18"/>
      <c r="WUV270" s="18"/>
      <c r="WUW270" s="18"/>
      <c r="WUX270" s="18"/>
      <c r="WUY270" s="18"/>
      <c r="WUZ270" s="18"/>
      <c r="WVA270" s="18"/>
      <c r="WVB270" s="18"/>
      <c r="WVC270" s="18"/>
      <c r="WVD270" s="18"/>
      <c r="WVE270" s="18"/>
      <c r="WVF270" s="18"/>
      <c r="WVG270" s="18"/>
      <c r="WVH270" s="18"/>
      <c r="WVI270" s="18"/>
      <c r="WVJ270" s="18"/>
      <c r="WVK270" s="18"/>
      <c r="WVL270" s="18"/>
      <c r="WVM270" s="18"/>
      <c r="WVN270" s="18"/>
      <c r="WVO270" s="18"/>
      <c r="WVP270" s="18"/>
      <c r="WVQ270" s="18"/>
      <c r="WVR270" s="18"/>
      <c r="WVS270" s="18"/>
      <c r="WVT270" s="18"/>
      <c r="WVU270" s="18"/>
      <c r="WVV270" s="18"/>
      <c r="WVW270" s="18"/>
      <c r="WVX270" s="18"/>
      <c r="WVY270" s="18"/>
      <c r="WVZ270" s="18"/>
      <c r="WWA270" s="18"/>
      <c r="WWB270" s="18"/>
      <c r="WWC270" s="18"/>
      <c r="WWD270" s="18"/>
      <c r="WWE270" s="18"/>
      <c r="WWF270" s="18"/>
      <c r="WWG270" s="18"/>
      <c r="WWH270" s="18"/>
      <c r="WWI270" s="18"/>
      <c r="WWJ270" s="18"/>
      <c r="WWK270" s="18"/>
      <c r="WWL270" s="18"/>
      <c r="WWM270" s="18"/>
      <c r="WWN270" s="18"/>
      <c r="WWO270" s="18"/>
      <c r="WWP270" s="18"/>
      <c r="WWQ270" s="18"/>
      <c r="WWR270" s="18"/>
      <c r="WWS270" s="18"/>
      <c r="WWT270" s="18"/>
      <c r="WWU270" s="18"/>
      <c r="WWV270" s="18"/>
      <c r="WWW270" s="18"/>
      <c r="WWX270" s="18"/>
      <c r="WWY270" s="18"/>
      <c r="WWZ270" s="18"/>
      <c r="WXA270" s="18"/>
      <c r="WXB270" s="18"/>
      <c r="WXC270" s="18"/>
      <c r="WXD270" s="18"/>
      <c r="WXE270" s="18"/>
      <c r="WXF270" s="18"/>
      <c r="WXG270" s="18"/>
      <c r="WXH270" s="18"/>
      <c r="WXI270" s="18"/>
      <c r="WXJ270" s="18"/>
      <c r="WXK270" s="18"/>
      <c r="WXL270" s="18"/>
      <c r="WXM270" s="18"/>
      <c r="WXN270" s="18"/>
      <c r="WXO270" s="18"/>
      <c r="WXP270" s="18"/>
      <c r="WXQ270" s="18"/>
      <c r="WXR270" s="18"/>
      <c r="WXS270" s="18"/>
      <c r="WXT270" s="18"/>
      <c r="WXU270" s="18"/>
      <c r="WXV270" s="18"/>
      <c r="WXW270" s="18"/>
      <c r="WXX270" s="18"/>
      <c r="WXY270" s="18"/>
      <c r="WXZ270" s="18"/>
      <c r="WYA270" s="18"/>
      <c r="WYB270" s="18"/>
      <c r="WYC270" s="18"/>
      <c r="WYD270" s="18"/>
      <c r="WYE270" s="18"/>
      <c r="WYF270" s="18"/>
      <c r="WYG270" s="18"/>
      <c r="WYH270" s="18"/>
      <c r="WYI270" s="18"/>
      <c r="WYJ270" s="18"/>
      <c r="WYK270" s="18"/>
      <c r="WYL270" s="18"/>
      <c r="WYM270" s="18"/>
      <c r="WYN270" s="18"/>
      <c r="WYO270" s="18"/>
      <c r="WYP270" s="18"/>
      <c r="WYQ270" s="18"/>
      <c r="WYR270" s="18"/>
      <c r="WYS270" s="18"/>
      <c r="WYT270" s="18"/>
      <c r="WYU270" s="18"/>
      <c r="WYV270" s="18"/>
      <c r="WYW270" s="18"/>
      <c r="WYX270" s="18"/>
      <c r="WYY270" s="18"/>
      <c r="WYZ270" s="18"/>
      <c r="WZA270" s="18"/>
      <c r="WZB270" s="18"/>
      <c r="WZC270" s="18"/>
      <c r="WZD270" s="18"/>
      <c r="WZE270" s="18"/>
      <c r="WZF270" s="18"/>
      <c r="WZG270" s="18"/>
      <c r="WZH270" s="18"/>
      <c r="WZI270" s="18"/>
      <c r="WZJ270" s="18"/>
      <c r="WZK270" s="18"/>
      <c r="WZL270" s="18"/>
      <c r="WZM270" s="18"/>
      <c r="WZN270" s="18"/>
      <c r="WZO270" s="18"/>
      <c r="WZP270" s="18"/>
      <c r="WZQ270" s="18"/>
      <c r="WZR270" s="18"/>
      <c r="WZS270" s="18"/>
      <c r="WZT270" s="18"/>
      <c r="WZU270" s="18"/>
      <c r="WZV270" s="18"/>
      <c r="WZW270" s="18"/>
      <c r="WZX270" s="18"/>
      <c r="WZY270" s="18"/>
      <c r="WZZ270" s="18"/>
      <c r="XAA270" s="18"/>
      <c r="XAB270" s="18"/>
      <c r="XAC270" s="18"/>
      <c r="XAD270" s="18"/>
      <c r="XAE270" s="18"/>
      <c r="XAF270" s="18"/>
      <c r="XAG270" s="18"/>
      <c r="XAH270" s="18"/>
      <c r="XAI270" s="18"/>
      <c r="XAJ270" s="18"/>
      <c r="XAK270" s="18"/>
      <c r="XAL270" s="18"/>
      <c r="XAM270" s="18"/>
      <c r="XAN270" s="18"/>
      <c r="XAO270" s="18"/>
      <c r="XAP270" s="18"/>
      <c r="XAQ270" s="18"/>
      <c r="XAR270" s="18"/>
      <c r="XAS270" s="18"/>
      <c r="XAT270" s="18"/>
      <c r="XAU270" s="18"/>
      <c r="XAV270" s="18"/>
      <c r="XAW270" s="18"/>
      <c r="XAX270" s="18"/>
      <c r="XAY270" s="18"/>
      <c r="XAZ270" s="18"/>
      <c r="XBA270" s="18"/>
      <c r="XBB270" s="18"/>
      <c r="XBC270" s="18"/>
      <c r="XBD270" s="18"/>
      <c r="XBE270" s="18"/>
      <c r="XBF270" s="18"/>
      <c r="XBG270" s="18"/>
      <c r="XBH270" s="18"/>
      <c r="XBI270" s="18"/>
      <c r="XBJ270" s="18"/>
      <c r="XBK270" s="18"/>
      <c r="XBL270" s="18"/>
      <c r="XBM270" s="18"/>
      <c r="XBN270" s="18"/>
      <c r="XBO270" s="18"/>
      <c r="XBP270" s="18"/>
      <c r="XBQ270" s="18"/>
      <c r="XBR270" s="18"/>
      <c r="XBS270" s="18"/>
      <c r="XBT270" s="18"/>
      <c r="XBU270" s="18"/>
      <c r="XBV270" s="18"/>
      <c r="XBW270" s="18"/>
      <c r="XBX270" s="18"/>
      <c r="XBY270" s="18"/>
      <c r="XBZ270" s="18"/>
      <c r="XCA270" s="18"/>
      <c r="XCB270" s="18"/>
      <c r="XCC270" s="18"/>
      <c r="XCD270" s="18"/>
      <c r="XCE270" s="18"/>
      <c r="XCF270" s="18"/>
      <c r="XCG270" s="18"/>
      <c r="XCH270" s="18"/>
      <c r="XCI270" s="18"/>
      <c r="XCJ270" s="18"/>
      <c r="XCK270" s="18"/>
      <c r="XCL270" s="18"/>
      <c r="XCM270" s="18"/>
      <c r="XCN270" s="18"/>
      <c r="XCO270" s="18"/>
      <c r="XCP270" s="18"/>
      <c r="XCQ270" s="18"/>
      <c r="XCR270" s="18"/>
      <c r="XCS270" s="18"/>
      <c r="XCT270" s="18"/>
      <c r="XCU270" s="18"/>
      <c r="XCV270" s="18"/>
      <c r="XCW270" s="18"/>
      <c r="XCX270" s="18"/>
      <c r="XCY270" s="18"/>
      <c r="XCZ270" s="18"/>
      <c r="XDA270" s="18"/>
      <c r="XDB270" s="18"/>
      <c r="XDC270" s="18"/>
      <c r="XDD270" s="18"/>
      <c r="XDE270" s="18"/>
      <c r="XDF270" s="18"/>
      <c r="XDG270" s="18"/>
      <c r="XDH270" s="18"/>
      <c r="XDI270" s="18"/>
      <c r="XDJ270" s="18"/>
      <c r="XDK270" s="18"/>
      <c r="XDL270" s="18"/>
      <c r="XDM270" s="18"/>
      <c r="XDN270" s="18"/>
      <c r="XDO270" s="18"/>
      <c r="XDP270" s="18"/>
      <c r="XDQ270" s="18"/>
      <c r="XDR270" s="18"/>
      <c r="XDS270" s="18"/>
      <c r="XDT270" s="18"/>
      <c r="XDU270" s="18"/>
      <c r="XDV270" s="18"/>
      <c r="XDW270" s="18"/>
      <c r="XDX270" s="18"/>
      <c r="XDY270" s="18"/>
      <c r="XDZ270" s="18"/>
      <c r="XEA270" s="18"/>
      <c r="XEB270" s="18"/>
      <c r="XEC270" s="18"/>
      <c r="XED270" s="18"/>
      <c r="XEE270" s="18"/>
      <c r="XEF270" s="18"/>
      <c r="XEG270" s="18"/>
      <c r="XEH270" s="18"/>
      <c r="XEI270" s="18"/>
      <c r="XEJ270" s="18"/>
      <c r="XEK270" s="18"/>
      <c r="XEL270" s="18"/>
      <c r="XEM270" s="18"/>
      <c r="XEN270" s="18"/>
      <c r="XEO270" s="18"/>
      <c r="XEP270" s="18"/>
      <c r="XEQ270" s="18"/>
      <c r="XER270" s="18"/>
      <c r="XES270" s="18"/>
      <c r="XET270" s="18"/>
      <c r="XEU270" s="18"/>
      <c r="XEV270" s="18"/>
      <c r="XEW270" s="18"/>
      <c r="XEX270" s="18"/>
      <c r="XEY270" s="18"/>
      <c r="XEZ270" s="18"/>
      <c r="XFA270" s="18"/>
      <c r="XFB270" s="18"/>
      <c r="XFC270" s="18"/>
    </row>
    <row r="271" spans="1:4054 13934:16384" x14ac:dyDescent="0.25">
      <c r="A271" s="9"/>
      <c r="B271" s="36" t="s">
        <v>29</v>
      </c>
      <c r="C271" s="27" t="s">
        <v>31</v>
      </c>
      <c r="D271" s="36">
        <v>40</v>
      </c>
      <c r="E271" s="43"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11">BH271*40/20</f>
        <v>0</v>
      </c>
      <c r="J271" s="43">
        <f t="shared" si="111"/>
        <v>0</v>
      </c>
      <c r="K271" s="43">
        <f t="shared" si="111"/>
        <v>0.02</v>
      </c>
      <c r="L271" s="43">
        <f t="shared" si="111"/>
        <v>0</v>
      </c>
      <c r="M271" s="43">
        <f t="shared" si="111"/>
        <v>8</v>
      </c>
      <c r="N271" s="43">
        <f t="shared" si="111"/>
        <v>5.6</v>
      </c>
      <c r="O271" s="43">
        <f t="shared" si="111"/>
        <v>26</v>
      </c>
      <c r="P271" s="43">
        <f t="shared" si="111"/>
        <v>0.44000000000000006</v>
      </c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BD271" s="43"/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XCA271" s="16"/>
      <c r="XCB271" s="16"/>
      <c r="XCC271" s="16"/>
      <c r="XCD271" s="16"/>
      <c r="XCE271" s="16"/>
      <c r="XCF271" s="16"/>
      <c r="XCG271" s="16"/>
      <c r="XCH271" s="16"/>
      <c r="XCI271" s="16"/>
      <c r="XCJ271" s="16"/>
      <c r="XCK271" s="16"/>
      <c r="XCL271" s="16"/>
      <c r="XCM271" s="16"/>
      <c r="XCN271" s="16"/>
      <c r="XCO271" s="16"/>
      <c r="XCP271" s="16"/>
      <c r="XCQ271" s="16"/>
      <c r="XCR271" s="16"/>
      <c r="XCS271" s="16"/>
      <c r="XCT271" s="16"/>
      <c r="XCU271" s="16"/>
      <c r="XCV271" s="16"/>
      <c r="XCW271" s="16"/>
      <c r="XCX271" s="16"/>
      <c r="XCY271" s="16"/>
      <c r="XCZ271" s="16"/>
      <c r="XDA271" s="16"/>
      <c r="XDB271" s="16"/>
      <c r="XDC271" s="16"/>
      <c r="XDD271" s="16"/>
      <c r="XDE271" s="16"/>
      <c r="XDF271" s="16"/>
      <c r="XDG271" s="16"/>
      <c r="XDH271" s="16"/>
      <c r="XDI271" s="16"/>
      <c r="XDJ271" s="16"/>
      <c r="XDK271" s="16"/>
      <c r="XDL271" s="16"/>
      <c r="XDM271" s="16"/>
      <c r="XDN271" s="16"/>
      <c r="XDO271" s="16"/>
      <c r="XDP271" s="16"/>
      <c r="XDQ271" s="16"/>
      <c r="XDR271" s="16"/>
      <c r="XDS271" s="16"/>
      <c r="XDT271" s="16"/>
      <c r="XDU271" s="16"/>
      <c r="XDV271" s="16"/>
      <c r="XDW271" s="16"/>
      <c r="XDX271" s="16"/>
      <c r="XDY271" s="16"/>
      <c r="XDZ271" s="16"/>
      <c r="XEA271" s="16"/>
      <c r="XEB271" s="16"/>
      <c r="XEC271" s="16"/>
      <c r="XED271" s="16"/>
      <c r="XEE271" s="16"/>
      <c r="XEF271" s="16"/>
      <c r="XEG271" s="16"/>
      <c r="XEH271" s="16"/>
      <c r="XEI271" s="16"/>
      <c r="XEJ271" s="16"/>
      <c r="XEK271" s="16"/>
      <c r="XEL271" s="16"/>
      <c r="XEM271" s="16"/>
      <c r="XEN271" s="16"/>
      <c r="XEO271" s="16"/>
      <c r="XEP271" s="16"/>
      <c r="XEQ271" s="16"/>
      <c r="XER271" s="16"/>
      <c r="XES271" s="16"/>
      <c r="XET271" s="16"/>
      <c r="XEU271" s="16"/>
      <c r="XEV271" s="16"/>
      <c r="XEW271" s="16"/>
      <c r="XEX271" s="16"/>
      <c r="XEY271" s="16"/>
      <c r="XEZ271" s="16"/>
      <c r="XFA271" s="16"/>
      <c r="XFB271" s="16"/>
      <c r="XFC271" s="16"/>
      <c r="XFD271" s="31"/>
    </row>
    <row r="272" spans="1:4054 13934:16384" ht="13.9" customHeight="1" x14ac:dyDescent="0.25">
      <c r="A272" s="9"/>
      <c r="B272" s="36" t="s">
        <v>179</v>
      </c>
      <c r="C272" s="42" t="s">
        <v>180</v>
      </c>
      <c r="D272" s="36">
        <v>180</v>
      </c>
      <c r="E272" s="43">
        <v>3.67</v>
      </c>
      <c r="F272" s="43">
        <f t="shared" ref="F272:P272" si="112">BE272*180/100</f>
        <v>3.1860000000000004</v>
      </c>
      <c r="G272" s="43">
        <f t="shared" si="112"/>
        <v>15.821999999999997</v>
      </c>
      <c r="H272" s="43">
        <f t="shared" si="112"/>
        <v>106.2</v>
      </c>
      <c r="I272" s="43">
        <f t="shared" si="112"/>
        <v>21.96</v>
      </c>
      <c r="J272" s="43">
        <f t="shared" si="112"/>
        <v>5.3999999999999992E-2</v>
      </c>
      <c r="K272" s="43">
        <f t="shared" si="112"/>
        <v>0.16200000000000001</v>
      </c>
      <c r="L272" s="43">
        <f t="shared" si="112"/>
        <v>1.4220000000000002</v>
      </c>
      <c r="M272" s="43">
        <f t="shared" si="112"/>
        <v>136.99799999999999</v>
      </c>
      <c r="N272" s="43">
        <f t="shared" si="112"/>
        <v>19.206</v>
      </c>
      <c r="O272" s="43">
        <f t="shared" si="112"/>
        <v>112.104</v>
      </c>
      <c r="P272" s="43">
        <f t="shared" si="112"/>
        <v>0.43199999999999994</v>
      </c>
      <c r="Q272" s="43"/>
      <c r="R272" s="43"/>
      <c r="S272" s="43"/>
      <c r="T272" s="43"/>
      <c r="U272" s="45"/>
      <c r="V272" s="36"/>
      <c r="W272" s="36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BD272" s="43"/>
      <c r="BE272" s="43">
        <v>1.77</v>
      </c>
      <c r="BF272" s="43">
        <v>8.7899999999999991</v>
      </c>
      <c r="BG272" s="43">
        <v>59</v>
      </c>
      <c r="BH272" s="43">
        <v>12.2</v>
      </c>
      <c r="BI272" s="43">
        <v>0.03</v>
      </c>
      <c r="BJ272" s="43">
        <v>0.09</v>
      </c>
      <c r="BK272" s="43">
        <v>0.79</v>
      </c>
      <c r="BL272" s="43">
        <v>76.11</v>
      </c>
      <c r="BM272" s="43">
        <v>10.67</v>
      </c>
      <c r="BN272" s="43">
        <v>62.28</v>
      </c>
      <c r="BO272" s="43">
        <v>0.24</v>
      </c>
    </row>
    <row r="273" spans="1:67 16176:16384" x14ac:dyDescent="0.25">
      <c r="A273" s="9"/>
      <c r="B273" s="87"/>
      <c r="C273" s="47" t="s">
        <v>181</v>
      </c>
      <c r="D273" s="48">
        <f>SUM(D267:D272)</f>
        <v>626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67 16176:16384" x14ac:dyDescent="0.25">
      <c r="A274" s="7" t="s">
        <v>37</v>
      </c>
      <c r="B274" s="7"/>
      <c r="C274" s="7"/>
      <c r="D274" s="7"/>
      <c r="E274" s="49">
        <f t="shared" ref="E274:P274" si="113">SUM(E267:E273)</f>
        <v>21.408000000000001</v>
      </c>
      <c r="F274" s="49">
        <f t="shared" si="113"/>
        <v>16.559999999999999</v>
      </c>
      <c r="G274" s="49">
        <f t="shared" si="113"/>
        <v>97.818666666666672</v>
      </c>
      <c r="H274" s="49">
        <f t="shared" si="113"/>
        <v>754.50800000000004</v>
      </c>
      <c r="I274" s="49">
        <f t="shared" si="113"/>
        <v>87.920000000000016</v>
      </c>
      <c r="J274" s="49">
        <f t="shared" si="113"/>
        <v>0.3203333333333333</v>
      </c>
      <c r="K274" s="49">
        <f t="shared" si="113"/>
        <v>4.5999999999999996</v>
      </c>
      <c r="L274" s="49">
        <f t="shared" si="113"/>
        <v>8.8686666666666678</v>
      </c>
      <c r="M274" s="49">
        <f t="shared" si="113"/>
        <v>239.96766666666664</v>
      </c>
      <c r="N274" s="49">
        <f t="shared" si="113"/>
        <v>205.29166666666663</v>
      </c>
      <c r="O274" s="49">
        <f t="shared" si="113"/>
        <v>496.33933333333329</v>
      </c>
      <c r="P274" s="49">
        <f t="shared" si="113"/>
        <v>8.7629999999999999</v>
      </c>
    </row>
    <row r="275" spans="1:67 16176:16384" ht="15" customHeight="1" x14ac:dyDescent="0.25">
      <c r="A275" s="169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67 16176:16384" x14ac:dyDescent="0.25">
      <c r="A276" s="169"/>
      <c r="B276" s="36" t="s">
        <v>60</v>
      </c>
      <c r="C276" s="42" t="s">
        <v>61</v>
      </c>
      <c r="D276" s="28">
        <v>100</v>
      </c>
      <c r="E276" s="29">
        <v>2</v>
      </c>
      <c r="F276" s="29">
        <f t="shared" ref="F276:P276" si="114">BE276*100/60</f>
        <v>0.33333333333333331</v>
      </c>
      <c r="G276" s="29">
        <f t="shared" si="114"/>
        <v>10.166666666666666</v>
      </c>
      <c r="H276" s="29">
        <f t="shared" si="114"/>
        <v>52.166666666666664</v>
      </c>
      <c r="I276" s="29">
        <f t="shared" si="114"/>
        <v>1.2</v>
      </c>
      <c r="J276" s="29">
        <f t="shared" si="114"/>
        <v>1.6666666666666666E-2</v>
      </c>
      <c r="K276" s="29">
        <f t="shared" si="114"/>
        <v>3.3333333333333333E-2</v>
      </c>
      <c r="L276" s="29">
        <f t="shared" si="114"/>
        <v>1.9166666666666665</v>
      </c>
      <c r="M276" s="29">
        <f t="shared" si="114"/>
        <v>36.666666666666664</v>
      </c>
      <c r="N276" s="29">
        <f t="shared" si="114"/>
        <v>11.333333333333334</v>
      </c>
      <c r="O276" s="29">
        <f t="shared" si="114"/>
        <v>35</v>
      </c>
      <c r="P276" s="29">
        <f t="shared" si="114"/>
        <v>0.31666666666666665</v>
      </c>
      <c r="Q276" s="79"/>
      <c r="R276" s="79"/>
      <c r="S276" s="79"/>
      <c r="T276" s="79"/>
      <c r="U276" s="79"/>
      <c r="V276" s="80"/>
      <c r="W276" s="80"/>
      <c r="X276" s="79"/>
      <c r="Y276" s="79"/>
      <c r="Z276" s="79"/>
      <c r="AA276" s="79"/>
      <c r="AB276" s="79"/>
      <c r="BD276" s="29"/>
      <c r="BE276" s="29">
        <v>0.2</v>
      </c>
      <c r="BF276" s="29">
        <v>6.1</v>
      </c>
      <c r="BG276" s="29">
        <v>31.3</v>
      </c>
      <c r="BH276" s="29">
        <v>0.72</v>
      </c>
      <c r="BI276" s="29">
        <v>0.01</v>
      </c>
      <c r="BJ276" s="29">
        <v>0.02</v>
      </c>
      <c r="BK276" s="29">
        <v>1.1499999999999999</v>
      </c>
      <c r="BL276" s="29">
        <v>22</v>
      </c>
      <c r="BM276" s="29">
        <v>6.8</v>
      </c>
      <c r="BN276" s="29">
        <v>21</v>
      </c>
      <c r="BO276" s="29">
        <v>0.19</v>
      </c>
    </row>
    <row r="277" spans="1:67 16176:16384" s="54" customFormat="1" x14ac:dyDescent="0.25">
      <c r="A277" s="169"/>
      <c r="B277" s="36" t="s">
        <v>41</v>
      </c>
      <c r="C277" s="42" t="s">
        <v>182</v>
      </c>
      <c r="D277" s="36">
        <v>250</v>
      </c>
      <c r="E277" s="36">
        <v>3.56</v>
      </c>
      <c r="F277" s="36">
        <v>4.59</v>
      </c>
      <c r="G277" s="36">
        <v>18.79</v>
      </c>
      <c r="H277" s="36">
        <f t="shared" ref="H277:P277" si="115">BG277*250/200</f>
        <v>143.75</v>
      </c>
      <c r="I277" s="36">
        <f t="shared" si="115"/>
        <v>21.05</v>
      </c>
      <c r="J277" s="36">
        <f t="shared" si="115"/>
        <v>0.1</v>
      </c>
      <c r="K277" s="36">
        <f t="shared" si="115"/>
        <v>7.4999999999999997E-2</v>
      </c>
      <c r="L277" s="36">
        <f t="shared" si="115"/>
        <v>5.75</v>
      </c>
      <c r="M277" s="36">
        <f t="shared" si="115"/>
        <v>33.4</v>
      </c>
      <c r="N277" s="36">
        <f t="shared" si="115"/>
        <v>25.35</v>
      </c>
      <c r="O277" s="43">
        <f t="shared" si="115"/>
        <v>72.224999999999994</v>
      </c>
      <c r="P277" s="36">
        <f t="shared" si="115"/>
        <v>1.175</v>
      </c>
      <c r="BD277" s="36"/>
      <c r="BE277" s="36">
        <v>3.67</v>
      </c>
      <c r="BF277" s="36">
        <v>15.03</v>
      </c>
      <c r="BG277" s="36">
        <v>115</v>
      </c>
      <c r="BH277" s="36">
        <v>16.84</v>
      </c>
      <c r="BI277" s="36">
        <v>0.08</v>
      </c>
      <c r="BJ277" s="36">
        <v>0.06</v>
      </c>
      <c r="BK277" s="36">
        <v>4.5999999999999996</v>
      </c>
      <c r="BL277" s="36">
        <v>26.72</v>
      </c>
      <c r="BM277" s="36">
        <v>20.28</v>
      </c>
      <c r="BN277" s="36">
        <v>57.78</v>
      </c>
      <c r="BO277" s="36">
        <v>0.94</v>
      </c>
      <c r="WXD277" s="55"/>
      <c r="WXE277" s="55"/>
      <c r="WXF277" s="55"/>
      <c r="WXG277" s="55"/>
      <c r="WXH277" s="55"/>
      <c r="WXI277" s="55"/>
      <c r="WXJ277" s="55"/>
      <c r="WXK277" s="55"/>
      <c r="WXL277" s="55"/>
      <c r="WXM277" s="55"/>
      <c r="WXN277" s="55"/>
      <c r="WXO277" s="55"/>
      <c r="WXP277" s="55"/>
      <c r="WXQ277" s="55"/>
      <c r="WXR277" s="55"/>
      <c r="WXS277" s="55"/>
      <c r="WXT277" s="55"/>
      <c r="WXU277" s="55"/>
      <c r="WXV277" s="55"/>
      <c r="WXW277" s="55"/>
      <c r="WXX277" s="55"/>
      <c r="WXY277" s="55"/>
      <c r="WXZ277" s="55"/>
      <c r="WYA277" s="55"/>
      <c r="WYB277" s="55"/>
      <c r="WYC277" s="55"/>
      <c r="WYD277" s="55"/>
      <c r="WYE277" s="55"/>
      <c r="WYF277" s="55"/>
      <c r="WYG277" s="55"/>
      <c r="WYH277" s="55"/>
      <c r="WYI277" s="55"/>
      <c r="WYJ277" s="55"/>
      <c r="WYK277" s="55"/>
      <c r="WYL277" s="55"/>
      <c r="WYM277" s="55"/>
      <c r="WYN277" s="55"/>
      <c r="WYO277" s="55"/>
      <c r="WYP277" s="55"/>
      <c r="WYQ277" s="55"/>
      <c r="WYR277" s="55"/>
      <c r="WYS277" s="55"/>
      <c r="WYT277" s="55"/>
      <c r="WYU277" s="55"/>
      <c r="WYV277" s="55"/>
      <c r="WYW277" s="55"/>
      <c r="WYX277" s="55"/>
      <c r="WYY277" s="55"/>
      <c r="WYZ277" s="55"/>
      <c r="WZA277" s="55"/>
      <c r="WZB277" s="55"/>
      <c r="WZC277" s="55"/>
      <c r="WZD277" s="55"/>
      <c r="WZE277" s="55"/>
      <c r="WZF277" s="55"/>
      <c r="WZG277" s="55"/>
      <c r="WZH277" s="55"/>
      <c r="WZI277" s="55"/>
      <c r="WZJ277" s="55"/>
      <c r="WZK277" s="55"/>
      <c r="WZL277" s="55"/>
      <c r="WZM277" s="55"/>
      <c r="WZN277" s="55"/>
      <c r="WZO277" s="55"/>
      <c r="WZP277" s="55"/>
      <c r="WZQ277" s="55"/>
      <c r="WZR277" s="55"/>
      <c r="WZS277" s="55"/>
      <c r="WZT277" s="55"/>
      <c r="WZU277" s="55"/>
      <c r="WZV277" s="55"/>
      <c r="WZW277" s="55"/>
      <c r="WZX277" s="55"/>
      <c r="WZY277" s="55"/>
      <c r="WZZ277" s="55"/>
      <c r="XAA277" s="55"/>
      <c r="XAB277" s="55"/>
      <c r="XAC277" s="55"/>
      <c r="XAD277" s="55"/>
      <c r="XAE277" s="55"/>
      <c r="XAF277" s="55"/>
      <c r="XAG277" s="55"/>
      <c r="XAH277" s="55"/>
      <c r="XAI277" s="55"/>
      <c r="XAJ277" s="55"/>
      <c r="XAK277" s="55"/>
      <c r="XAL277" s="55"/>
      <c r="XAM277" s="55"/>
      <c r="XAN277" s="55"/>
      <c r="XAO277" s="55"/>
      <c r="XAP277" s="55"/>
      <c r="XAQ277" s="55"/>
      <c r="XAR277" s="55"/>
      <c r="XAS277" s="55"/>
      <c r="XAT277" s="55"/>
      <c r="XAU277" s="55"/>
      <c r="XAV277" s="55"/>
      <c r="XAW277" s="55"/>
      <c r="XAX277" s="55"/>
      <c r="XAY277" s="55"/>
      <c r="XAZ277" s="55"/>
      <c r="XBA277" s="55"/>
      <c r="XBB277" s="55"/>
      <c r="XBC277" s="55"/>
      <c r="XBD277" s="55"/>
      <c r="XBE277" s="55"/>
      <c r="XBF277" s="55"/>
      <c r="XBG277" s="55"/>
      <c r="XBH277" s="55"/>
      <c r="XBI277" s="55"/>
      <c r="XBJ277" s="55"/>
      <c r="XBK277" s="55"/>
      <c r="XBL277" s="55"/>
      <c r="XBM277" s="55"/>
      <c r="XBN277" s="55"/>
      <c r="XBO277" s="55"/>
      <c r="XBP277" s="55"/>
      <c r="XBQ277" s="55"/>
      <c r="XBR277" s="55"/>
      <c r="XBS277" s="55"/>
      <c r="XBT277" s="55"/>
      <c r="XBU277" s="55"/>
      <c r="XBV277" s="55"/>
      <c r="XBW277" s="55"/>
      <c r="XBX277" s="55"/>
      <c r="XBY277" s="55"/>
      <c r="XBZ277" s="55"/>
      <c r="XCA277" s="56"/>
      <c r="XCB277" s="56"/>
      <c r="XCC277" s="56"/>
      <c r="XCD277" s="56"/>
      <c r="XCE277" s="56"/>
      <c r="XCF277" s="56"/>
      <c r="XCG277" s="56"/>
      <c r="XCH277" s="56"/>
      <c r="XCI277" s="56"/>
      <c r="XCJ277" s="56"/>
      <c r="XCK277" s="56"/>
      <c r="XCL277" s="56"/>
      <c r="XCM277" s="56"/>
      <c r="XCN277" s="56"/>
      <c r="XCO277" s="56"/>
      <c r="XCP277" s="56"/>
      <c r="XCQ277" s="56"/>
      <c r="XCR277" s="56"/>
      <c r="XCS277" s="56"/>
      <c r="XCT277" s="56"/>
      <c r="XCU277" s="56"/>
      <c r="XCV277" s="56"/>
      <c r="XCW277" s="56"/>
      <c r="XCX277" s="56"/>
      <c r="XCY277" s="56"/>
      <c r="XCZ277" s="56"/>
      <c r="XDA277" s="56"/>
      <c r="XDB277" s="56"/>
      <c r="XDC277" s="56"/>
      <c r="XDD277" s="56"/>
      <c r="XDE277" s="56"/>
      <c r="XDF277" s="56"/>
      <c r="XDG277" s="56"/>
      <c r="XDH277" s="56"/>
      <c r="XDI277" s="56"/>
      <c r="XDJ277" s="56"/>
      <c r="XDK277" s="56"/>
      <c r="XDL277" s="56"/>
      <c r="XDM277" s="56"/>
      <c r="XDN277" s="56"/>
      <c r="XDO277" s="56"/>
      <c r="XDP277" s="56"/>
      <c r="XDQ277" s="56"/>
      <c r="XDR277" s="56"/>
      <c r="XDS277" s="56"/>
      <c r="XDT277" s="56"/>
      <c r="XDU277" s="56"/>
      <c r="XDV277" s="56"/>
      <c r="XDW277" s="56"/>
      <c r="XDX277" s="56"/>
      <c r="XDY277" s="56"/>
      <c r="XDZ277" s="56"/>
      <c r="XEA277" s="56"/>
      <c r="XEB277" s="56"/>
      <c r="XEC277" s="56"/>
      <c r="XED277" s="56"/>
      <c r="XEE277" s="56"/>
      <c r="XEF277" s="56"/>
      <c r="XEG277" s="56"/>
      <c r="XEH277" s="56"/>
      <c r="XEI277" s="56"/>
      <c r="XEJ277" s="56"/>
      <c r="XEK277" s="56"/>
      <c r="XEL277" s="56"/>
      <c r="XEM277" s="56"/>
      <c r="XEN277" s="56"/>
      <c r="XEO277" s="56"/>
      <c r="XEP277" s="56"/>
      <c r="XEQ277" s="56"/>
      <c r="XER277" s="56"/>
      <c r="XES277" s="56"/>
      <c r="XET277" s="56"/>
      <c r="XEU277" s="56"/>
      <c r="XEV277" s="56"/>
      <c r="XEW277" s="56"/>
      <c r="XEX277" s="56"/>
      <c r="XEY277" s="56"/>
      <c r="XEZ277" s="56"/>
      <c r="XFA277" s="56"/>
      <c r="XFB277" s="56"/>
      <c r="XFC277" s="56"/>
      <c r="XFD277" s="18"/>
    </row>
    <row r="278" spans="1:67 16176:16384" s="15" customFormat="1" x14ac:dyDescent="0.25">
      <c r="A278" s="169"/>
      <c r="B278" s="32" t="s">
        <v>157</v>
      </c>
      <c r="C278" s="57" t="s">
        <v>158</v>
      </c>
      <c r="D278" s="35">
        <v>100</v>
      </c>
      <c r="E278" s="38">
        <v>13.33</v>
      </c>
      <c r="F278" s="38">
        <f t="shared" ref="F278:P278" si="116">BE278*100/90</f>
        <v>23.644444444444446</v>
      </c>
      <c r="G278" s="38">
        <f t="shared" si="116"/>
        <v>11.744444444444444</v>
      </c>
      <c r="H278" s="38">
        <f t="shared" si="116"/>
        <v>313.33333333333331</v>
      </c>
      <c r="I278" s="38">
        <f t="shared" si="116"/>
        <v>42.666666666666664</v>
      </c>
      <c r="J278" s="38">
        <f t="shared" si="116"/>
        <v>0.17777777777777778</v>
      </c>
      <c r="K278" s="38">
        <f t="shared" si="116"/>
        <v>0.12222222222222222</v>
      </c>
      <c r="L278" s="38">
        <f t="shared" si="116"/>
        <v>0.66666666666666663</v>
      </c>
      <c r="M278" s="38">
        <f t="shared" si="116"/>
        <v>15.955555555555556</v>
      </c>
      <c r="N278" s="38">
        <f t="shared" si="116"/>
        <v>20.933333333333334</v>
      </c>
      <c r="O278" s="38">
        <f t="shared" si="116"/>
        <v>143.75555555555556</v>
      </c>
      <c r="P278" s="38">
        <f t="shared" si="116"/>
        <v>3.6</v>
      </c>
      <c r="Q278" s="59"/>
      <c r="R278" s="59"/>
      <c r="S278" s="59"/>
      <c r="T278" s="59"/>
      <c r="U278" s="59"/>
      <c r="V278" s="60"/>
      <c r="W278" s="60"/>
      <c r="X278" s="59"/>
      <c r="Y278" s="59"/>
      <c r="Z278" s="59"/>
      <c r="AA278" s="59"/>
      <c r="AB278" s="59"/>
      <c r="BD278" s="38"/>
      <c r="BE278" s="38">
        <v>21.28</v>
      </c>
      <c r="BF278" s="38">
        <v>10.57</v>
      </c>
      <c r="BG278" s="38">
        <v>282</v>
      </c>
      <c r="BH278" s="38">
        <v>38.4</v>
      </c>
      <c r="BI278" s="38">
        <v>0.16</v>
      </c>
      <c r="BJ278" s="38">
        <v>0.11</v>
      </c>
      <c r="BK278" s="38">
        <v>0.6</v>
      </c>
      <c r="BL278" s="38">
        <v>14.36</v>
      </c>
      <c r="BM278" s="38">
        <v>18.84</v>
      </c>
      <c r="BN278" s="38">
        <v>129.38</v>
      </c>
      <c r="BO278" s="38">
        <v>3.24</v>
      </c>
      <c r="XFD278" s="18"/>
    </row>
    <row r="279" spans="1:67 16176:16384" x14ac:dyDescent="0.25">
      <c r="A279" s="169"/>
      <c r="B279" s="36" t="s">
        <v>118</v>
      </c>
      <c r="C279" s="42" t="s">
        <v>119</v>
      </c>
      <c r="D279" s="36">
        <v>180</v>
      </c>
      <c r="E279" s="43">
        <v>3.73</v>
      </c>
      <c r="F279" s="43">
        <f>BE279*180/150</f>
        <v>5.8320000000000007</v>
      </c>
      <c r="G279" s="43">
        <v>16.97</v>
      </c>
      <c r="H279" s="43">
        <f>BG279*180/150</f>
        <v>135</v>
      </c>
      <c r="I279" s="43">
        <f>BH279*180/150</f>
        <v>154.80000000000001</v>
      </c>
      <c r="J279" s="43">
        <v>0.05</v>
      </c>
      <c r="K279" s="43">
        <f>BJ279*180/150</f>
        <v>7.1999999999999995E-2</v>
      </c>
      <c r="L279" s="43">
        <f>BK279*180/150</f>
        <v>30.887999999999998</v>
      </c>
      <c r="M279" s="43">
        <v>99.81</v>
      </c>
      <c r="N279" s="43">
        <v>37.17</v>
      </c>
      <c r="O279" s="43">
        <f>BN279*180/150</f>
        <v>72.251999999999995</v>
      </c>
      <c r="P279" s="43">
        <f>BO279*180/150</f>
        <v>1.464</v>
      </c>
      <c r="BD279" s="43"/>
      <c r="BE279" s="43">
        <v>4.8600000000000003</v>
      </c>
      <c r="BF279" s="43">
        <v>14.15</v>
      </c>
      <c r="BG279" s="43">
        <v>112.5</v>
      </c>
      <c r="BH279" s="43">
        <v>129</v>
      </c>
      <c r="BI279" s="43">
        <v>0.05</v>
      </c>
      <c r="BJ279" s="43">
        <v>0.06</v>
      </c>
      <c r="BK279" s="43">
        <v>25.74</v>
      </c>
      <c r="BL279" s="43">
        <v>83.18</v>
      </c>
      <c r="BM279" s="43">
        <v>30.98</v>
      </c>
      <c r="BN279" s="43">
        <v>60.21</v>
      </c>
      <c r="BO279" s="43">
        <v>1.22</v>
      </c>
    </row>
    <row r="280" spans="1:67 16176:16384" x14ac:dyDescent="0.25">
      <c r="A280" s="169"/>
      <c r="B280" s="36" t="s">
        <v>29</v>
      </c>
      <c r="C280" s="42" t="s">
        <v>30</v>
      </c>
      <c r="D280" s="36">
        <v>45</v>
      </c>
      <c r="E280" s="43">
        <v>3.05</v>
      </c>
      <c r="F280" s="43">
        <v>0.55000000000000004</v>
      </c>
      <c r="G280" s="43">
        <v>15.12</v>
      </c>
      <c r="H280" s="43">
        <v>76.849999999999994</v>
      </c>
      <c r="I280" s="43">
        <v>0</v>
      </c>
      <c r="J280" s="43">
        <v>0.06</v>
      </c>
      <c r="K280" s="43">
        <v>0.03</v>
      </c>
      <c r="L280" s="43">
        <f>BK280*28/20</f>
        <v>0</v>
      </c>
      <c r="M280" s="43">
        <v>20.27</v>
      </c>
      <c r="N280" s="43">
        <v>21.17</v>
      </c>
      <c r="O280" s="43">
        <v>67.84</v>
      </c>
      <c r="P280" s="43">
        <v>1.69</v>
      </c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BD280" s="43"/>
      <c r="BE280" s="43">
        <v>0.24</v>
      </c>
      <c r="BF280" s="43">
        <v>6.72</v>
      </c>
      <c r="BG280" s="43">
        <v>34.159999999999997</v>
      </c>
      <c r="BH280" s="43"/>
      <c r="BI280" s="43">
        <v>0.03</v>
      </c>
      <c r="BJ280" s="43">
        <v>0.02</v>
      </c>
      <c r="BK280" s="43"/>
      <c r="BL280" s="43">
        <v>9.01</v>
      </c>
      <c r="BM280" s="43">
        <v>9.41</v>
      </c>
      <c r="BN280" s="43">
        <v>30.14</v>
      </c>
      <c r="BO280" s="43">
        <v>0.75</v>
      </c>
    </row>
    <row r="281" spans="1:67 16176:16384" x14ac:dyDescent="0.25">
      <c r="A281" s="169"/>
      <c r="B281" s="36" t="s">
        <v>29</v>
      </c>
      <c r="C281" s="27" t="s">
        <v>31</v>
      </c>
      <c r="D281" s="36">
        <v>60</v>
      </c>
      <c r="E281" s="43">
        <v>4.4400000000000004</v>
      </c>
      <c r="F281" s="43">
        <v>0.55000000000000004</v>
      </c>
      <c r="G281" s="43">
        <v>29.47</v>
      </c>
      <c r="H281" s="43">
        <v>140.65</v>
      </c>
      <c r="I281" s="43">
        <f>BH281*50/20</f>
        <v>0</v>
      </c>
      <c r="J281" s="43">
        <f>BI281*50/20</f>
        <v>0</v>
      </c>
      <c r="K281" s="43">
        <v>0.01</v>
      </c>
      <c r="L281" s="43">
        <f>BK281*50/20</f>
        <v>0</v>
      </c>
      <c r="M281" s="43">
        <v>12</v>
      </c>
      <c r="N281" s="43">
        <v>8.4</v>
      </c>
      <c r="O281" s="43">
        <v>39</v>
      </c>
      <c r="P281" s="43">
        <v>0.67</v>
      </c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BD281" s="43"/>
      <c r="BE281" s="43">
        <v>0.18</v>
      </c>
      <c r="BF281" s="43">
        <v>9.82</v>
      </c>
      <c r="BG281" s="43">
        <v>46.89</v>
      </c>
      <c r="BH281" s="43"/>
      <c r="BI281" s="43"/>
      <c r="BJ281" s="43">
        <v>0.01</v>
      </c>
      <c r="BK281" s="43"/>
      <c r="BL281" s="43">
        <v>4</v>
      </c>
      <c r="BM281" s="43">
        <v>2.8</v>
      </c>
      <c r="BN281" s="43">
        <v>13</v>
      </c>
      <c r="BO281" s="43">
        <v>0.22</v>
      </c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  <c r="XDY281" s="16"/>
      <c r="XDZ281" s="16"/>
      <c r="XEA281" s="16"/>
      <c r="XEB281" s="16"/>
      <c r="XEC281" s="16"/>
      <c r="XED281" s="16"/>
      <c r="XEE281" s="16"/>
      <c r="XEF281" s="16"/>
      <c r="XEG281" s="16"/>
      <c r="XEH281" s="16"/>
      <c r="XEI281" s="16"/>
      <c r="XEJ281" s="16"/>
      <c r="XEK281" s="16"/>
      <c r="XEL281" s="16"/>
      <c r="XEM281" s="16"/>
      <c r="XEN281" s="16"/>
      <c r="XEO281" s="16"/>
      <c r="XEP281" s="16"/>
      <c r="XEQ281" s="16"/>
      <c r="XER281" s="16"/>
      <c r="XES281" s="16"/>
      <c r="XET281" s="16"/>
      <c r="XEU281" s="16"/>
      <c r="XEV281" s="16"/>
      <c r="XEW281" s="16"/>
      <c r="XEX281" s="16"/>
      <c r="XEY281" s="16"/>
      <c r="XEZ281" s="16"/>
      <c r="XFA281" s="16"/>
      <c r="XFB281" s="16"/>
      <c r="XFC281" s="16"/>
      <c r="XFD281" s="31"/>
    </row>
    <row r="282" spans="1:67 16176:16384" x14ac:dyDescent="0.25">
      <c r="A282" s="169"/>
      <c r="B282" s="36" t="s">
        <v>137</v>
      </c>
      <c r="C282" s="42" t="s">
        <v>138</v>
      </c>
      <c r="D282" s="36">
        <v>200</v>
      </c>
      <c r="E282" s="43">
        <v>0.68</v>
      </c>
      <c r="F282" s="43">
        <f>BE282*200/180</f>
        <v>0.27777777777777779</v>
      </c>
      <c r="G282" s="43">
        <f>BF282*200/180</f>
        <v>20.755555555555556</v>
      </c>
      <c r="H282" s="43">
        <v>88</v>
      </c>
      <c r="I282" s="43">
        <v>98</v>
      </c>
      <c r="J282" s="43">
        <f>BI282*200/180</f>
        <v>2.2222222222222223E-2</v>
      </c>
      <c r="K282" s="43">
        <v>0.06</v>
      </c>
      <c r="L282" s="43">
        <v>100</v>
      </c>
      <c r="M282" s="43">
        <f>BL282*200/180</f>
        <v>21.344444444444445</v>
      </c>
      <c r="N282" s="43">
        <f>BM282*200/180</f>
        <v>3.4444444444444446</v>
      </c>
      <c r="O282" s="43">
        <f>BN282*200/180</f>
        <v>3.4444444444444446</v>
      </c>
      <c r="P282" s="43">
        <f>BO282*200/180</f>
        <v>0.64444444444444438</v>
      </c>
      <c r="Q282" s="43"/>
      <c r="R282" s="43"/>
      <c r="S282" s="43"/>
      <c r="T282" s="43"/>
      <c r="U282" s="45"/>
      <c r="V282" s="36"/>
      <c r="W282" s="36"/>
      <c r="X282" s="43"/>
      <c r="Y282" s="43"/>
      <c r="Z282" s="43"/>
      <c r="AA282" s="43"/>
      <c r="AB282" s="43"/>
      <c r="BD282" s="43"/>
      <c r="BE282" s="43">
        <v>0.25</v>
      </c>
      <c r="BF282" s="43">
        <v>18.68</v>
      </c>
      <c r="BG282" s="43">
        <v>79</v>
      </c>
      <c r="BH282" s="43"/>
      <c r="BI282" s="43">
        <v>0.02</v>
      </c>
      <c r="BJ282" s="43">
        <f>BV282*180/200</f>
        <v>0</v>
      </c>
      <c r="BK282" s="43">
        <v>90</v>
      </c>
      <c r="BL282" s="43">
        <v>19.21</v>
      </c>
      <c r="BM282" s="43">
        <v>3.1</v>
      </c>
      <c r="BN282" s="43">
        <v>3.1</v>
      </c>
      <c r="BO282" s="43">
        <v>0.57999999999999996</v>
      </c>
    </row>
    <row r="283" spans="1:67 16176:16384" s="16" customFormat="1" ht="18.75" customHeight="1" x14ac:dyDescent="0.25">
      <c r="A283" s="92"/>
      <c r="B283" s="26" t="s">
        <v>29</v>
      </c>
      <c r="C283" s="88" t="s">
        <v>99</v>
      </c>
      <c r="D283" s="36">
        <v>200</v>
      </c>
      <c r="E283" s="43">
        <v>6</v>
      </c>
      <c r="F283" s="43">
        <v>6.4</v>
      </c>
      <c r="G283" s="43">
        <v>9.4</v>
      </c>
      <c r="H283" s="43">
        <v>120</v>
      </c>
      <c r="I283" s="43">
        <v>0</v>
      </c>
      <c r="J283" s="36">
        <v>3</v>
      </c>
      <c r="K283" s="36">
        <v>14</v>
      </c>
      <c r="L283" s="43">
        <v>2</v>
      </c>
      <c r="M283" s="43">
        <v>240</v>
      </c>
      <c r="N283" s="43">
        <v>7</v>
      </c>
      <c r="O283" s="43">
        <v>18</v>
      </c>
      <c r="P283" s="43">
        <v>1</v>
      </c>
      <c r="XBI283" s="17"/>
      <c r="XBJ283" s="17"/>
      <c r="XBK283" s="17"/>
      <c r="XBL283" s="17"/>
      <c r="XBM283" s="17"/>
      <c r="XBN283" s="17"/>
      <c r="XBO283" s="17"/>
      <c r="XBP283" s="17"/>
      <c r="XBQ283" s="17"/>
      <c r="XBR283" s="17"/>
      <c r="XBS283" s="17"/>
      <c r="XBT283" s="17"/>
      <c r="XBU283" s="17"/>
      <c r="XBV283" s="17"/>
      <c r="XBW283" s="17"/>
      <c r="XBX283" s="17"/>
      <c r="XBY283" s="17"/>
      <c r="XBZ283" s="17"/>
      <c r="XCA283" s="17"/>
      <c r="XCB283" s="17"/>
      <c r="XCC283" s="17"/>
      <c r="XCD283" s="17"/>
      <c r="XCE283" s="17"/>
      <c r="XCF283" s="17"/>
      <c r="XCG283" s="17"/>
      <c r="XCH283" s="17"/>
      <c r="XCI283" s="17"/>
      <c r="XCJ283" s="17"/>
      <c r="XCK283" s="17"/>
      <c r="XCL283" s="17"/>
      <c r="XCM283" s="17"/>
      <c r="XCN283" s="17"/>
      <c r="XCO283" s="17"/>
      <c r="XCP283" s="17"/>
      <c r="XCQ283" s="17"/>
      <c r="XCR283" s="17"/>
      <c r="XCS283" s="17"/>
      <c r="XCT283" s="17"/>
      <c r="XCU283" s="17"/>
      <c r="XCV283" s="17"/>
      <c r="XCW283" s="17"/>
      <c r="XCX283" s="17"/>
      <c r="XCY283" s="17"/>
      <c r="XCZ283" s="17"/>
      <c r="XDA283" s="17"/>
      <c r="XDB283" s="17"/>
      <c r="XDC283" s="17"/>
      <c r="XDD283" s="17"/>
      <c r="XDE283" s="17"/>
      <c r="XDF283" s="17"/>
      <c r="XDG283" s="17"/>
      <c r="XDH283" s="17"/>
      <c r="XDI283" s="17"/>
      <c r="XDJ283" s="17"/>
      <c r="XDK283" s="17"/>
      <c r="XDL283" s="17"/>
      <c r="XDM283" s="17"/>
      <c r="XDN283" s="17"/>
      <c r="XDO283" s="17"/>
      <c r="XDP283" s="17"/>
      <c r="XDQ283" s="17"/>
      <c r="XDR283" s="17"/>
      <c r="XDS283" s="17"/>
      <c r="XDT283" s="17"/>
      <c r="XDU283" s="17"/>
      <c r="XDV283" s="17"/>
      <c r="XDW283" s="17"/>
      <c r="XDX283" s="17"/>
      <c r="XDY283" s="17"/>
      <c r="XDZ283" s="17"/>
      <c r="XEA283" s="17"/>
      <c r="XEB283" s="17"/>
      <c r="XEC283" s="17"/>
      <c r="XED283" s="17"/>
      <c r="XEE283" s="17"/>
      <c r="XEF283" s="17"/>
      <c r="XEG283" s="17"/>
      <c r="XEH283" s="17"/>
      <c r="XEI283" s="17"/>
      <c r="XEJ283" s="17"/>
      <c r="XEK283" s="17"/>
      <c r="XEL283" s="17"/>
      <c r="XEM283" s="17"/>
      <c r="XEN283" s="17"/>
      <c r="XEO283" s="17"/>
      <c r="XEP283" s="17"/>
      <c r="XEQ283" s="17"/>
      <c r="XER283" s="17"/>
      <c r="XES283" s="17"/>
      <c r="XET283" s="17"/>
      <c r="XEU283" s="17"/>
      <c r="XEV283" s="17"/>
      <c r="XEW283" s="17"/>
      <c r="XEX283" s="17"/>
      <c r="XEY283" s="17"/>
      <c r="XEZ283" s="17"/>
      <c r="XFA283" s="17"/>
      <c r="XFB283" s="17"/>
      <c r="XFC283" s="17"/>
      <c r="XFD283" s="18"/>
    </row>
    <row r="284" spans="1:67 16176:16384" ht="15.75" x14ac:dyDescent="0.25">
      <c r="A284" s="8" t="s">
        <v>100</v>
      </c>
      <c r="B284" s="8"/>
      <c r="C284" s="8"/>
      <c r="D284" s="48">
        <f>SUM(D276:D283)</f>
        <v>1135</v>
      </c>
      <c r="E284" s="66"/>
      <c r="F284" s="66"/>
      <c r="G284" s="66"/>
      <c r="H284" s="66"/>
      <c r="I284" s="66"/>
      <c r="J284" s="67"/>
      <c r="K284" s="67"/>
      <c r="L284" s="66"/>
      <c r="M284" s="66"/>
      <c r="N284" s="66"/>
      <c r="O284" s="66"/>
      <c r="P284" s="66"/>
    </row>
    <row r="285" spans="1:67 16176:16384" x14ac:dyDescent="0.25">
      <c r="A285" s="7" t="s">
        <v>166</v>
      </c>
      <c r="B285" s="7"/>
      <c r="C285" s="7"/>
      <c r="D285" s="7"/>
      <c r="E285" s="49">
        <f t="shared" ref="E285:P285" si="117">SUM(E276:E284)</f>
        <v>36.790000000000006</v>
      </c>
      <c r="F285" s="49">
        <f t="shared" si="117"/>
        <v>42.17755555555555</v>
      </c>
      <c r="G285" s="49">
        <f t="shared" si="117"/>
        <v>132.41666666666666</v>
      </c>
      <c r="H285" s="49">
        <f t="shared" si="117"/>
        <v>1069.75</v>
      </c>
      <c r="I285" s="49">
        <f t="shared" si="117"/>
        <v>317.7166666666667</v>
      </c>
      <c r="J285" s="49">
        <f t="shared" si="117"/>
        <v>3.4266666666666667</v>
      </c>
      <c r="K285" s="49">
        <f t="shared" si="117"/>
        <v>14.402555555555555</v>
      </c>
      <c r="L285" s="49">
        <f t="shared" si="117"/>
        <v>141.22133333333335</v>
      </c>
      <c r="M285" s="49">
        <f t="shared" si="117"/>
        <v>479.44666666666666</v>
      </c>
      <c r="N285" s="49">
        <f t="shared" si="117"/>
        <v>134.80111111111114</v>
      </c>
      <c r="O285" s="49">
        <f t="shared" si="117"/>
        <v>451.51700000000005</v>
      </c>
      <c r="P285" s="49">
        <f t="shared" si="117"/>
        <v>10.560111111111111</v>
      </c>
    </row>
    <row r="286" spans="1:67 16176:16384" s="17" customFormat="1" ht="15" customHeight="1" x14ac:dyDescent="0.25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XFD286" s="18"/>
    </row>
    <row r="287" spans="1:67 16176:16384" s="17" customFormat="1" x14ac:dyDescent="0.25">
      <c r="A287" s="5"/>
      <c r="B287" s="32" t="s">
        <v>183</v>
      </c>
      <c r="C287" s="33" t="s">
        <v>184</v>
      </c>
      <c r="D287" s="32">
        <v>40</v>
      </c>
      <c r="E287" s="35">
        <v>4.8</v>
      </c>
      <c r="F287" s="35">
        <v>4</v>
      </c>
      <c r="G287" s="35">
        <v>0.3</v>
      </c>
      <c r="H287" s="35">
        <v>56.6</v>
      </c>
      <c r="I287" s="35">
        <v>62.4</v>
      </c>
      <c r="J287" s="35">
        <v>0.02</v>
      </c>
      <c r="K287" s="35">
        <v>0.14000000000000001</v>
      </c>
      <c r="L287" s="34">
        <v>0</v>
      </c>
      <c r="M287" s="35">
        <v>19</v>
      </c>
      <c r="N287" s="35">
        <v>4.2</v>
      </c>
      <c r="O287" s="35">
        <v>67</v>
      </c>
      <c r="P287" s="35">
        <v>0.87</v>
      </c>
      <c r="Q287" s="16"/>
      <c r="XFD287" s="18"/>
    </row>
    <row r="288" spans="1:67 16176:16384" s="17" customFormat="1" x14ac:dyDescent="0.25">
      <c r="A288" s="5"/>
      <c r="B288" s="26" t="s">
        <v>185</v>
      </c>
      <c r="C288" s="88" t="s">
        <v>186</v>
      </c>
      <c r="D288" s="36">
        <v>80</v>
      </c>
      <c r="E288" s="43">
        <v>4.3499999999999996</v>
      </c>
      <c r="F288" s="43">
        <v>13.51</v>
      </c>
      <c r="G288" s="43">
        <v>27.5</v>
      </c>
      <c r="H288" s="43">
        <v>250.24</v>
      </c>
      <c r="I288" s="43">
        <v>73.599999999999994</v>
      </c>
      <c r="J288" s="43">
        <v>0.06</v>
      </c>
      <c r="K288" s="43">
        <v>0.4</v>
      </c>
      <c r="L288" s="43">
        <f>BK288*80/40</f>
        <v>0</v>
      </c>
      <c r="M288" s="43">
        <v>15.46</v>
      </c>
      <c r="N288" s="43">
        <v>7.73</v>
      </c>
      <c r="O288" s="43">
        <v>41.4</v>
      </c>
      <c r="P288" s="43">
        <v>0.65</v>
      </c>
      <c r="Q288" s="16"/>
      <c r="AO288" s="43"/>
      <c r="AP288" s="43"/>
      <c r="AQ288" s="43"/>
      <c r="AR288" s="43"/>
      <c r="AS288" s="43"/>
      <c r="AT288" s="36"/>
      <c r="AU288" s="36"/>
      <c r="AV288" s="43"/>
      <c r="AW288" s="43"/>
      <c r="AX288" s="43"/>
      <c r="AY288" s="43"/>
      <c r="AZ288" s="43"/>
      <c r="BD288" s="43"/>
      <c r="BE288" s="43">
        <v>7.49</v>
      </c>
      <c r="BF288" s="43">
        <v>14.89</v>
      </c>
      <c r="BG288" s="43">
        <v>136</v>
      </c>
      <c r="BH288" s="43">
        <v>40</v>
      </c>
      <c r="BI288" s="43">
        <v>3.4000000000000002E-2</v>
      </c>
      <c r="BJ288" s="43">
        <v>2.1000000000000001E-2</v>
      </c>
      <c r="BK288" s="43"/>
      <c r="BL288" s="43">
        <v>8.4</v>
      </c>
      <c r="BM288" s="43">
        <v>4.2</v>
      </c>
      <c r="BN288" s="43">
        <v>22.5</v>
      </c>
      <c r="BO288" s="43">
        <v>0.35</v>
      </c>
      <c r="XFD288" s="18"/>
    </row>
    <row r="289" spans="1:67 16303:16384" s="17" customFormat="1" x14ac:dyDescent="0.25">
      <c r="A289" s="5"/>
      <c r="B289" s="26" t="s">
        <v>80</v>
      </c>
      <c r="C289" s="88" t="s">
        <v>81</v>
      </c>
      <c r="D289" s="36">
        <v>200</v>
      </c>
      <c r="E289" s="43">
        <v>1.52</v>
      </c>
      <c r="F289" s="43">
        <f t="shared" ref="F289:P289" si="118">SUM(BE289*200/180)</f>
        <v>1.3555555555555556</v>
      </c>
      <c r="G289" s="43">
        <f t="shared" si="118"/>
        <v>8</v>
      </c>
      <c r="H289" s="43">
        <f t="shared" si="118"/>
        <v>81.000000000000014</v>
      </c>
      <c r="I289" s="43">
        <f t="shared" si="118"/>
        <v>10</v>
      </c>
      <c r="J289" s="43">
        <f t="shared" si="118"/>
        <v>4.4444444444444446E-2</v>
      </c>
      <c r="K289" s="43">
        <f t="shared" si="118"/>
        <v>0.15555555555555559</v>
      </c>
      <c r="L289" s="43">
        <f t="shared" si="118"/>
        <v>1.3333333333333333</v>
      </c>
      <c r="M289" s="43">
        <f t="shared" si="118"/>
        <v>33.333333333333336</v>
      </c>
      <c r="N289" s="43">
        <f t="shared" si="118"/>
        <v>15.4</v>
      </c>
      <c r="O289" s="43">
        <f t="shared" si="118"/>
        <v>92.8</v>
      </c>
      <c r="P289" s="43">
        <f t="shared" si="118"/>
        <v>0.41111111111111109</v>
      </c>
      <c r="Q289" s="16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D289" s="43"/>
      <c r="BE289" s="43">
        <v>1.22</v>
      </c>
      <c r="BF289" s="43">
        <v>7.2</v>
      </c>
      <c r="BG289" s="43">
        <v>72.900000000000006</v>
      </c>
      <c r="BH289" s="43">
        <v>9</v>
      </c>
      <c r="BI289" s="43">
        <v>0.04</v>
      </c>
      <c r="BJ289" s="43">
        <v>0.14000000000000001</v>
      </c>
      <c r="BK289" s="43">
        <v>1.2</v>
      </c>
      <c r="BL289" s="43">
        <v>30</v>
      </c>
      <c r="BM289" s="43">
        <v>13.86</v>
      </c>
      <c r="BN289" s="43">
        <v>83.52</v>
      </c>
      <c r="BO289" s="43">
        <v>0.37</v>
      </c>
      <c r="XFD289" s="18"/>
    </row>
    <row r="290" spans="1:67 16303:16384" x14ac:dyDescent="0.25">
      <c r="A290" s="5"/>
      <c r="B290" s="36" t="s">
        <v>74</v>
      </c>
      <c r="C290" s="42" t="s">
        <v>35</v>
      </c>
      <c r="D290" s="36">
        <v>120</v>
      </c>
      <c r="E290" s="43">
        <v>0.48</v>
      </c>
      <c r="F290" s="43">
        <f t="shared" ref="F290:P290" si="119">BE290*120/100</f>
        <v>0.36</v>
      </c>
      <c r="G290" s="43">
        <f t="shared" si="119"/>
        <v>12.36</v>
      </c>
      <c r="H290" s="43">
        <f t="shared" si="119"/>
        <v>56.4</v>
      </c>
      <c r="I290" s="43">
        <f t="shared" si="119"/>
        <v>0</v>
      </c>
      <c r="J290" s="43">
        <f t="shared" si="119"/>
        <v>2.4E-2</v>
      </c>
      <c r="K290" s="43">
        <f t="shared" si="119"/>
        <v>2.4E-2</v>
      </c>
      <c r="L290" s="43">
        <f t="shared" si="119"/>
        <v>6</v>
      </c>
      <c r="M290" s="43">
        <f t="shared" si="119"/>
        <v>22.8</v>
      </c>
      <c r="N290" s="43">
        <f t="shared" si="119"/>
        <v>14.4</v>
      </c>
      <c r="O290" s="43">
        <f t="shared" si="119"/>
        <v>19.2</v>
      </c>
      <c r="P290" s="43">
        <f t="shared" si="119"/>
        <v>2.76</v>
      </c>
      <c r="BD290" s="43"/>
      <c r="BE290" s="43">
        <v>0.3</v>
      </c>
      <c r="BF290" s="43">
        <v>10.3</v>
      </c>
      <c r="BG290" s="43">
        <v>47</v>
      </c>
      <c r="BH290" s="46"/>
      <c r="BI290" s="36">
        <v>0.02</v>
      </c>
      <c r="BJ290" s="36">
        <v>0.02</v>
      </c>
      <c r="BK290" s="43">
        <v>5</v>
      </c>
      <c r="BL290" s="43">
        <v>19</v>
      </c>
      <c r="BM290" s="43">
        <v>12</v>
      </c>
      <c r="BN290" s="43">
        <v>16</v>
      </c>
      <c r="BO290" s="43">
        <v>2.2999999999999998</v>
      </c>
    </row>
    <row r="291" spans="1:67 16303:16384" s="17" customFormat="1" x14ac:dyDescent="0.25">
      <c r="A291" s="5"/>
      <c r="B291" s="26"/>
      <c r="C291" s="47" t="s">
        <v>144</v>
      </c>
      <c r="D291" s="96">
        <f>SUM(D287:D290)</f>
        <v>440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XFD291" s="18"/>
    </row>
    <row r="292" spans="1:67 16303:16384" s="17" customFormat="1" x14ac:dyDescent="0.25">
      <c r="A292" s="7" t="s">
        <v>58</v>
      </c>
      <c r="B292" s="7"/>
      <c r="C292" s="7"/>
      <c r="D292" s="7"/>
      <c r="E292" s="76">
        <f t="shared" ref="E292:P292" si="120">SUM(E287:E291)</f>
        <v>11.149999999999999</v>
      </c>
      <c r="F292" s="76">
        <f t="shared" si="120"/>
        <v>19.225555555555552</v>
      </c>
      <c r="G292" s="76">
        <f t="shared" si="120"/>
        <v>48.16</v>
      </c>
      <c r="H292" s="76">
        <f t="shared" si="120"/>
        <v>444.24</v>
      </c>
      <c r="I292" s="76">
        <f t="shared" si="120"/>
        <v>146</v>
      </c>
      <c r="J292" s="76">
        <f t="shared" si="120"/>
        <v>0.14844444444444443</v>
      </c>
      <c r="K292" s="76">
        <f t="shared" si="120"/>
        <v>0.71955555555555561</v>
      </c>
      <c r="L292" s="76">
        <f t="shared" si="120"/>
        <v>7.333333333333333</v>
      </c>
      <c r="M292" s="76">
        <f t="shared" si="120"/>
        <v>90.593333333333334</v>
      </c>
      <c r="N292" s="76">
        <f t="shared" si="120"/>
        <v>41.73</v>
      </c>
      <c r="O292" s="76">
        <f t="shared" si="120"/>
        <v>220.39999999999998</v>
      </c>
      <c r="P292" s="76">
        <f t="shared" si="120"/>
        <v>4.6911111111111108</v>
      </c>
      <c r="Q292" s="16"/>
      <c r="XFD292" s="18"/>
    </row>
    <row r="293" spans="1:67 16303:16384" ht="12.75" customHeight="1" x14ac:dyDescent="0.25">
      <c r="A293" s="3" t="s">
        <v>0</v>
      </c>
      <c r="B293" s="3" t="s">
        <v>1</v>
      </c>
      <c r="C293" s="2" t="s">
        <v>2</v>
      </c>
      <c r="D293" s="3" t="s">
        <v>3</v>
      </c>
      <c r="E293" s="1" t="s">
        <v>4</v>
      </c>
      <c r="F293" s="1"/>
      <c r="G293" s="1"/>
      <c r="H293" s="3" t="s">
        <v>5</v>
      </c>
      <c r="I293" s="12" t="s">
        <v>6</v>
      </c>
      <c r="J293" s="12"/>
      <c r="K293" s="12"/>
      <c r="L293" s="12"/>
      <c r="M293" s="12" t="s">
        <v>7</v>
      </c>
      <c r="N293" s="12"/>
      <c r="O293" s="12"/>
      <c r="P293" s="12"/>
    </row>
    <row r="294" spans="1:67 16303:16384" x14ac:dyDescent="0.25">
      <c r="A294" s="3"/>
      <c r="B294" s="3"/>
      <c r="C294" s="2"/>
      <c r="D294" s="3"/>
      <c r="E294" s="1"/>
      <c r="F294" s="1"/>
      <c r="G294" s="1"/>
      <c r="H294" s="3"/>
      <c r="I294" s="12"/>
      <c r="J294" s="12"/>
      <c r="K294" s="12"/>
      <c r="L294" s="12"/>
      <c r="M294" s="12"/>
      <c r="N294" s="12"/>
      <c r="O294" s="12"/>
      <c r="P294" s="12"/>
    </row>
    <row r="295" spans="1:67 16303:16384" ht="56.65" customHeight="1" x14ac:dyDescent="0.25">
      <c r="A295" s="3"/>
      <c r="B295" s="3"/>
      <c r="C295" s="2"/>
      <c r="D295" s="3"/>
      <c r="E295" s="77" t="s">
        <v>8</v>
      </c>
      <c r="F295" s="77" t="s">
        <v>9</v>
      </c>
      <c r="G295" s="77" t="s">
        <v>10</v>
      </c>
      <c r="H295" s="3"/>
      <c r="I295" s="24" t="s">
        <v>11</v>
      </c>
      <c r="J295" s="24" t="s">
        <v>12</v>
      </c>
      <c r="K295" s="24" t="s">
        <v>13</v>
      </c>
      <c r="L295" s="24" t="s">
        <v>14</v>
      </c>
      <c r="M295" s="20" t="s">
        <v>15</v>
      </c>
      <c r="N295" s="20" t="s">
        <v>16</v>
      </c>
      <c r="O295" s="20" t="s">
        <v>17</v>
      </c>
      <c r="P295" s="20" t="s">
        <v>18</v>
      </c>
    </row>
    <row r="296" spans="1:67 16303:16384" ht="15.6" customHeight="1" x14ac:dyDescent="0.25">
      <c r="A296" s="10" t="s">
        <v>187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</row>
    <row r="297" spans="1:67 16303:16384" ht="15" customHeight="1" x14ac:dyDescent="0.25">
      <c r="A297" s="160" t="s">
        <v>20</v>
      </c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</row>
    <row r="298" spans="1:67 16303:16384" x14ac:dyDescent="0.25">
      <c r="A298" s="160"/>
      <c r="B298" s="36" t="s">
        <v>147</v>
      </c>
      <c r="C298" s="42" t="s">
        <v>148</v>
      </c>
      <c r="D298" s="28">
        <v>100</v>
      </c>
      <c r="E298" s="29">
        <v>1.3</v>
      </c>
      <c r="F298" s="29">
        <f>BE298*100/60</f>
        <v>3.25</v>
      </c>
      <c r="G298" s="29">
        <f>BF298*100/60</f>
        <v>6.45</v>
      </c>
      <c r="H298" s="29">
        <f>BG298*100/60</f>
        <v>60.4</v>
      </c>
      <c r="I298" s="29">
        <f>BH298*100/60</f>
        <v>203.75</v>
      </c>
      <c r="J298" s="29">
        <f>BI298*100/60</f>
        <v>2.1666666666666667E-2</v>
      </c>
      <c r="K298" s="29">
        <v>0.04</v>
      </c>
      <c r="L298" s="29">
        <f>BK298*100/60</f>
        <v>17.083333333333332</v>
      </c>
      <c r="M298" s="29">
        <f>BL298*100/60</f>
        <v>24.966666666666665</v>
      </c>
      <c r="N298" s="29">
        <f>BM298*100/60</f>
        <v>15.083333333333336</v>
      </c>
      <c r="O298" s="29">
        <f>BN298*100/60</f>
        <v>28.3</v>
      </c>
      <c r="P298" s="29">
        <f>BO298*100/60</f>
        <v>0.46666666666666673</v>
      </c>
      <c r="Q298" s="79"/>
      <c r="R298" s="79"/>
      <c r="S298" s="79"/>
      <c r="T298" s="79"/>
      <c r="U298" s="79"/>
      <c r="V298" s="80"/>
      <c r="W298" s="80"/>
      <c r="X298" s="79"/>
      <c r="Y298" s="79"/>
      <c r="Z298" s="79"/>
      <c r="AA298" s="79"/>
      <c r="AB298" s="79"/>
      <c r="BD298" s="29"/>
      <c r="BE298" s="29">
        <v>1.95</v>
      </c>
      <c r="BF298" s="29">
        <v>3.87</v>
      </c>
      <c r="BG298" s="29">
        <v>36.24</v>
      </c>
      <c r="BH298" s="29">
        <v>122.25</v>
      </c>
      <c r="BI298" s="29">
        <v>1.2999999999999999E-2</v>
      </c>
      <c r="BJ298" s="29">
        <f>DI298*60/100</f>
        <v>0</v>
      </c>
      <c r="BK298" s="29">
        <v>10.25</v>
      </c>
      <c r="BL298" s="29">
        <v>14.98</v>
      </c>
      <c r="BM298" s="29">
        <v>9.0500000000000007</v>
      </c>
      <c r="BN298" s="29">
        <v>16.98</v>
      </c>
      <c r="BO298" s="29">
        <v>0.28000000000000003</v>
      </c>
    </row>
    <row r="299" spans="1:67 16303:16384" x14ac:dyDescent="0.25">
      <c r="A299" s="160"/>
      <c r="B299" s="36" t="s">
        <v>116</v>
      </c>
      <c r="C299" s="27" t="s">
        <v>117</v>
      </c>
      <c r="D299" s="36">
        <v>100</v>
      </c>
      <c r="E299" s="43">
        <v>7</v>
      </c>
      <c r="F299" s="43">
        <v>5.27</v>
      </c>
      <c r="G299" s="43">
        <v>15.16</v>
      </c>
      <c r="H299" s="43">
        <v>135.63999999999999</v>
      </c>
      <c r="I299" s="43">
        <f t="shared" ref="I299:P299" si="121">BH299*100/90</f>
        <v>0</v>
      </c>
      <c r="J299" s="43">
        <f t="shared" si="121"/>
        <v>6.6666666666666666E-2</v>
      </c>
      <c r="K299" s="43">
        <f t="shared" si="121"/>
        <v>7.7777777777777793E-2</v>
      </c>
      <c r="L299" s="43">
        <f t="shared" si="121"/>
        <v>0.62222222222222234</v>
      </c>
      <c r="M299" s="43">
        <f t="shared" si="121"/>
        <v>29.333333333333332</v>
      </c>
      <c r="N299" s="43">
        <f t="shared" si="121"/>
        <v>64</v>
      </c>
      <c r="O299" s="43">
        <f t="shared" si="121"/>
        <v>144</v>
      </c>
      <c r="P299" s="43">
        <f t="shared" si="121"/>
        <v>1.3777777777777778</v>
      </c>
      <c r="Q299" s="43"/>
      <c r="R299" s="43"/>
      <c r="S299" s="43"/>
      <c r="T299" s="43"/>
      <c r="U299" s="43"/>
      <c r="V299" s="36"/>
      <c r="W299" s="36"/>
      <c r="X299" s="43"/>
      <c r="Y299" s="43"/>
      <c r="Z299" s="43"/>
      <c r="AA299" s="43"/>
      <c r="AB299" s="43"/>
      <c r="BD299" s="43"/>
      <c r="BE299" s="43">
        <v>3.84</v>
      </c>
      <c r="BF299" s="43">
        <v>12.12</v>
      </c>
      <c r="BG299" s="43">
        <v>110</v>
      </c>
      <c r="BH299" s="43"/>
      <c r="BI299" s="43">
        <v>0.06</v>
      </c>
      <c r="BJ299" s="43">
        <v>7.0000000000000007E-2</v>
      </c>
      <c r="BK299" s="43">
        <v>0.56000000000000005</v>
      </c>
      <c r="BL299" s="43">
        <v>26.4</v>
      </c>
      <c r="BM299" s="43">
        <v>57.6</v>
      </c>
      <c r="BN299" s="43">
        <v>129.6</v>
      </c>
      <c r="BO299" s="43">
        <v>1.24</v>
      </c>
    </row>
    <row r="300" spans="1:67 16303:16384" x14ac:dyDescent="0.25">
      <c r="A300" s="160"/>
      <c r="B300" s="36" t="s">
        <v>108</v>
      </c>
      <c r="C300" s="42" t="s">
        <v>109</v>
      </c>
      <c r="D300" s="36">
        <v>180</v>
      </c>
      <c r="E300" s="43">
        <v>4.37</v>
      </c>
      <c r="F300" s="43">
        <v>5.16</v>
      </c>
      <c r="G300" s="43">
        <v>44</v>
      </c>
      <c r="H300" s="43">
        <v>239.94</v>
      </c>
      <c r="I300" s="43">
        <v>22.08</v>
      </c>
      <c r="J300" s="43">
        <v>0.02</v>
      </c>
      <c r="K300" s="43">
        <f>BJ300*180/100</f>
        <v>1.8000000000000002E-2</v>
      </c>
      <c r="L300" s="43">
        <f>BK300*180/100</f>
        <v>0</v>
      </c>
      <c r="M300" s="43">
        <f>BL300*180/100</f>
        <v>2.8980000000000001</v>
      </c>
      <c r="N300" s="43">
        <f>BM300*180/100</f>
        <v>22.805999999999997</v>
      </c>
      <c r="O300" s="43">
        <f>BN300*180/100</f>
        <v>72.72</v>
      </c>
      <c r="P300" s="43">
        <v>0.62</v>
      </c>
      <c r="BD300" s="43"/>
      <c r="BE300" s="43">
        <v>2.87</v>
      </c>
      <c r="BF300" s="43">
        <v>24.44</v>
      </c>
      <c r="BG300" s="43">
        <v>133</v>
      </c>
      <c r="BH300" s="43">
        <f>DG300*150/100</f>
        <v>0</v>
      </c>
      <c r="BI300" s="43">
        <v>0.02</v>
      </c>
      <c r="BJ300" s="43">
        <v>0.01</v>
      </c>
      <c r="BK300" s="43">
        <f>DJ300*150/100</f>
        <v>0</v>
      </c>
      <c r="BL300" s="43">
        <v>1.61</v>
      </c>
      <c r="BM300" s="43">
        <v>12.67</v>
      </c>
      <c r="BN300" s="43">
        <v>40.4</v>
      </c>
      <c r="BO300" s="43">
        <v>0.4</v>
      </c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  <c r="XEJ300" s="16"/>
      <c r="XEK300" s="16"/>
      <c r="XEL300" s="16"/>
      <c r="XEM300" s="16"/>
      <c r="XEN300" s="16"/>
      <c r="XEO300" s="16"/>
      <c r="XEP300" s="16"/>
      <c r="XEQ300" s="16"/>
      <c r="XER300" s="16"/>
      <c r="XES300" s="16"/>
      <c r="XET300" s="16"/>
      <c r="XEU300" s="16"/>
      <c r="XEV300" s="16"/>
      <c r="XEW300" s="16"/>
      <c r="XEX300" s="16"/>
      <c r="XEY300" s="16"/>
      <c r="XEZ300" s="16"/>
      <c r="XFA300" s="16"/>
      <c r="XFB300" s="16"/>
      <c r="XFC300" s="16"/>
    </row>
    <row r="301" spans="1:67 16303:16384" x14ac:dyDescent="0.25">
      <c r="A301" s="160"/>
      <c r="B301" s="36" t="s">
        <v>29</v>
      </c>
      <c r="C301" s="42" t="s">
        <v>30</v>
      </c>
      <c r="D301" s="36">
        <v>20</v>
      </c>
      <c r="E301" s="43">
        <v>1.36</v>
      </c>
      <c r="F301" s="43">
        <f t="shared" ref="F301:P301" si="122">BE301*20/20</f>
        <v>0.24</v>
      </c>
      <c r="G301" s="43">
        <f t="shared" si="122"/>
        <v>6.7200000000000006</v>
      </c>
      <c r="H301" s="43">
        <f t="shared" si="122"/>
        <v>34.159999999999997</v>
      </c>
      <c r="I301" s="43">
        <f t="shared" si="122"/>
        <v>0</v>
      </c>
      <c r="J301" s="43">
        <f t="shared" si="122"/>
        <v>0.03</v>
      </c>
      <c r="K301" s="43">
        <f t="shared" si="122"/>
        <v>0.02</v>
      </c>
      <c r="L301" s="43">
        <f t="shared" si="122"/>
        <v>0</v>
      </c>
      <c r="M301" s="43">
        <f t="shared" si="122"/>
        <v>9.01</v>
      </c>
      <c r="N301" s="43">
        <f t="shared" si="122"/>
        <v>9.41</v>
      </c>
      <c r="O301" s="43">
        <f t="shared" si="122"/>
        <v>30.139999999999997</v>
      </c>
      <c r="P301" s="43">
        <f t="shared" si="122"/>
        <v>0.75</v>
      </c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BD301" s="43"/>
      <c r="BE301" s="43">
        <v>0.24</v>
      </c>
      <c r="BF301" s="43">
        <v>6.72</v>
      </c>
      <c r="BG301" s="44">
        <v>34.159999999999997</v>
      </c>
      <c r="BH301" s="43"/>
      <c r="BI301" s="43">
        <v>0.03</v>
      </c>
      <c r="BJ301" s="43">
        <v>0.02</v>
      </c>
      <c r="BK301" s="43"/>
      <c r="BL301" s="43">
        <v>9.01</v>
      </c>
      <c r="BM301" s="43">
        <v>9.41</v>
      </c>
      <c r="BN301" s="43">
        <v>30.14</v>
      </c>
      <c r="BO301" s="43">
        <v>0.75</v>
      </c>
    </row>
    <row r="302" spans="1:67 16303:16384" x14ac:dyDescent="0.25">
      <c r="A302" s="160"/>
      <c r="B302" s="36" t="s">
        <v>29</v>
      </c>
      <c r="C302" s="27" t="s">
        <v>31</v>
      </c>
      <c r="D302" s="36">
        <v>35</v>
      </c>
      <c r="E302" s="43">
        <v>2.59</v>
      </c>
      <c r="F302" s="43">
        <f t="shared" ref="F302:P302" si="123">BE302*35/20</f>
        <v>0.315</v>
      </c>
      <c r="G302" s="43">
        <f t="shared" si="123"/>
        <v>17.184999999999999</v>
      </c>
      <c r="H302" s="43">
        <f t="shared" si="123"/>
        <v>82.057500000000005</v>
      </c>
      <c r="I302" s="43">
        <f t="shared" si="123"/>
        <v>0</v>
      </c>
      <c r="J302" s="43">
        <f t="shared" si="123"/>
        <v>0</v>
      </c>
      <c r="K302" s="43">
        <f t="shared" si="123"/>
        <v>1.7500000000000002E-2</v>
      </c>
      <c r="L302" s="43">
        <f t="shared" si="123"/>
        <v>0</v>
      </c>
      <c r="M302" s="43">
        <f t="shared" si="123"/>
        <v>7</v>
      </c>
      <c r="N302" s="43">
        <f t="shared" si="123"/>
        <v>4.9000000000000004</v>
      </c>
      <c r="O302" s="43">
        <f t="shared" si="123"/>
        <v>22.75</v>
      </c>
      <c r="P302" s="43">
        <f t="shared" si="123"/>
        <v>0.38500000000000001</v>
      </c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BD302" s="43"/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  <c r="XEJ302" s="16"/>
      <c r="XEK302" s="16"/>
      <c r="XEL302" s="16"/>
      <c r="XEM302" s="16"/>
      <c r="XEN302" s="16"/>
      <c r="XEO302" s="16"/>
      <c r="XEP302" s="16"/>
      <c r="XEQ302" s="16"/>
      <c r="XER302" s="16"/>
      <c r="XES302" s="16"/>
      <c r="XET302" s="16"/>
      <c r="XEU302" s="16"/>
      <c r="XEV302" s="16"/>
      <c r="XEW302" s="16"/>
      <c r="XEX302" s="16"/>
      <c r="XEY302" s="16"/>
      <c r="XEZ302" s="16"/>
      <c r="XFA302" s="16"/>
      <c r="XFB302" s="16"/>
      <c r="XFC302" s="16"/>
      <c r="XFD302" s="31"/>
    </row>
    <row r="303" spans="1:67 16303:16384" x14ac:dyDescent="0.25">
      <c r="A303" s="160"/>
      <c r="B303" s="36" t="s">
        <v>120</v>
      </c>
      <c r="C303" s="27" t="s">
        <v>121</v>
      </c>
      <c r="D303" s="36">
        <v>180</v>
      </c>
      <c r="E303" s="43">
        <v>0.13</v>
      </c>
      <c r="F303" s="43">
        <f t="shared" ref="F303:P303" si="124">BE303*180/100</f>
        <v>7.2000000000000008E-2</v>
      </c>
      <c r="G303" s="43">
        <f t="shared" si="124"/>
        <v>22.031999999999996</v>
      </c>
      <c r="H303" s="43">
        <f t="shared" si="124"/>
        <v>102.6</v>
      </c>
      <c r="I303" s="43">
        <f t="shared" si="124"/>
        <v>0</v>
      </c>
      <c r="J303" s="43">
        <f t="shared" si="124"/>
        <v>1.8000000000000002E-2</v>
      </c>
      <c r="K303" s="43">
        <f t="shared" si="124"/>
        <v>1.8000000000000002E-2</v>
      </c>
      <c r="L303" s="43">
        <f t="shared" si="124"/>
        <v>21.6</v>
      </c>
      <c r="M303" s="43">
        <f t="shared" si="124"/>
        <v>12.6</v>
      </c>
      <c r="N303" s="43">
        <f t="shared" si="124"/>
        <v>5.0220000000000002</v>
      </c>
      <c r="O303" s="43">
        <f t="shared" si="124"/>
        <v>8.0459999999999994</v>
      </c>
      <c r="P303" s="43">
        <f t="shared" si="124"/>
        <v>0.126</v>
      </c>
      <c r="Q303" s="81"/>
      <c r="R303" s="81"/>
      <c r="S303" s="81"/>
      <c r="T303" s="81"/>
      <c r="U303" s="81"/>
      <c r="V303" s="27"/>
      <c r="W303" s="27"/>
      <c r="X303" s="81"/>
      <c r="Y303" s="81"/>
      <c r="Z303" s="81"/>
      <c r="AA303" s="81"/>
      <c r="AB303" s="81"/>
      <c r="BD303" s="43"/>
      <c r="BE303" s="43">
        <v>0.04</v>
      </c>
      <c r="BF303" s="43">
        <v>12.24</v>
      </c>
      <c r="BG303" s="43">
        <v>57</v>
      </c>
      <c r="BH303" s="43"/>
      <c r="BI303" s="43">
        <v>0.01</v>
      </c>
      <c r="BJ303" s="43">
        <v>0.01</v>
      </c>
      <c r="BK303" s="43">
        <v>12</v>
      </c>
      <c r="BL303" s="43">
        <v>7</v>
      </c>
      <c r="BM303" s="43">
        <v>2.79</v>
      </c>
      <c r="BN303" s="43">
        <v>4.47</v>
      </c>
      <c r="BO303" s="43">
        <v>7.0000000000000007E-2</v>
      </c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  <c r="XEJ303" s="16"/>
      <c r="XEK303" s="16"/>
      <c r="XEL303" s="16"/>
      <c r="XEM303" s="16"/>
      <c r="XEN303" s="16"/>
      <c r="XEO303" s="16"/>
      <c r="XEP303" s="16"/>
      <c r="XEQ303" s="16"/>
      <c r="XER303" s="16"/>
      <c r="XES303" s="16"/>
      <c r="XET303" s="16"/>
      <c r="XEU303" s="16"/>
      <c r="XEV303" s="16"/>
      <c r="XEW303" s="16"/>
      <c r="XEX303" s="16"/>
      <c r="XEY303" s="16"/>
      <c r="XEZ303" s="16"/>
      <c r="XFA303" s="16"/>
      <c r="XFB303" s="16"/>
      <c r="XFC303" s="16"/>
    </row>
    <row r="304" spans="1:67 16303:16384" x14ac:dyDescent="0.25">
      <c r="A304" s="8" t="s">
        <v>188</v>
      </c>
      <c r="B304" s="8"/>
      <c r="C304" s="8"/>
      <c r="D304" s="48">
        <f>SUM(D298:D303)</f>
        <v>615</v>
      </c>
      <c r="E304" s="49"/>
      <c r="F304" s="49"/>
      <c r="G304" s="49"/>
      <c r="H304" s="49"/>
      <c r="I304" s="49"/>
      <c r="J304" s="48"/>
      <c r="K304" s="48"/>
      <c r="L304" s="49"/>
      <c r="M304" s="49"/>
      <c r="N304" s="49"/>
      <c r="O304" s="49"/>
      <c r="P304" s="49"/>
    </row>
    <row r="305" spans="1:67 16176:16384" x14ac:dyDescent="0.25">
      <c r="A305" s="7" t="s">
        <v>111</v>
      </c>
      <c r="B305" s="7"/>
      <c r="C305" s="7"/>
      <c r="D305" s="7"/>
      <c r="E305" s="49">
        <f t="shared" ref="E305:P305" si="125">SUM(E298:E304)</f>
        <v>16.75</v>
      </c>
      <c r="F305" s="49">
        <f t="shared" si="125"/>
        <v>14.306999999999999</v>
      </c>
      <c r="G305" s="49">
        <f t="shared" si="125"/>
        <v>111.547</v>
      </c>
      <c r="H305" s="49">
        <f t="shared" si="125"/>
        <v>654.79750000000001</v>
      </c>
      <c r="I305" s="49">
        <f t="shared" si="125"/>
        <v>225.82999999999998</v>
      </c>
      <c r="J305" s="49">
        <f t="shared" si="125"/>
        <v>0.15633333333333332</v>
      </c>
      <c r="K305" s="49">
        <f t="shared" si="125"/>
        <v>0.19127777777777777</v>
      </c>
      <c r="L305" s="49">
        <f t="shared" si="125"/>
        <v>39.305555555555557</v>
      </c>
      <c r="M305" s="49">
        <f t="shared" si="125"/>
        <v>85.807999999999993</v>
      </c>
      <c r="N305" s="49">
        <f t="shared" si="125"/>
        <v>121.22133333333335</v>
      </c>
      <c r="O305" s="49">
        <f t="shared" si="125"/>
        <v>305.95600000000002</v>
      </c>
      <c r="P305" s="49">
        <f t="shared" si="125"/>
        <v>3.7254444444444448</v>
      </c>
    </row>
    <row r="306" spans="1:67 16176:16384" ht="15" customHeight="1" x14ac:dyDescent="0.25">
      <c r="A306" s="171" t="s">
        <v>38</v>
      </c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</row>
    <row r="307" spans="1:67 16176:16384" s="54" customFormat="1" x14ac:dyDescent="0.25">
      <c r="A307" s="171"/>
      <c r="B307" s="36" t="s">
        <v>189</v>
      </c>
      <c r="C307" s="42" t="s">
        <v>190</v>
      </c>
      <c r="D307" s="36">
        <v>275</v>
      </c>
      <c r="E307" s="43">
        <v>1.78</v>
      </c>
      <c r="F307" s="36">
        <f t="shared" ref="F307:P307" si="126">BE307*250/200</f>
        <v>4.95</v>
      </c>
      <c r="G307" s="36">
        <f t="shared" si="126"/>
        <v>7.9</v>
      </c>
      <c r="H307" s="36">
        <f t="shared" si="126"/>
        <v>87.5</v>
      </c>
      <c r="I307" s="36">
        <f t="shared" si="126"/>
        <v>140.25</v>
      </c>
      <c r="J307" s="36">
        <f t="shared" si="126"/>
        <v>0.05</v>
      </c>
      <c r="K307" s="36">
        <f t="shared" si="126"/>
        <v>0.05</v>
      </c>
      <c r="L307" s="36">
        <f t="shared" si="126"/>
        <v>15.775</v>
      </c>
      <c r="M307" s="36">
        <f t="shared" si="126"/>
        <v>49.25</v>
      </c>
      <c r="N307" s="43">
        <f t="shared" si="126"/>
        <v>22.125</v>
      </c>
      <c r="O307" s="36">
        <f t="shared" si="126"/>
        <v>49</v>
      </c>
      <c r="P307" s="43">
        <f t="shared" si="126"/>
        <v>0.82499999999999996</v>
      </c>
      <c r="BD307" s="36"/>
      <c r="BE307" s="36">
        <v>3.96</v>
      </c>
      <c r="BF307" s="36">
        <v>6.32</v>
      </c>
      <c r="BG307" s="36">
        <v>70</v>
      </c>
      <c r="BH307" s="36">
        <v>112.2</v>
      </c>
      <c r="BI307" s="36">
        <v>0.04</v>
      </c>
      <c r="BJ307" s="36">
        <v>0.04</v>
      </c>
      <c r="BK307" s="36">
        <v>12.62</v>
      </c>
      <c r="BL307" s="36">
        <v>39.4</v>
      </c>
      <c r="BM307" s="36">
        <v>17.7</v>
      </c>
      <c r="BN307" s="36">
        <v>39.200000000000003</v>
      </c>
      <c r="BO307" s="36">
        <v>0.66</v>
      </c>
      <c r="WXD307" s="55"/>
      <c r="WXE307" s="55"/>
      <c r="WXF307" s="55"/>
      <c r="WXG307" s="55"/>
      <c r="WXH307" s="55"/>
      <c r="WXI307" s="55"/>
      <c r="WXJ307" s="55"/>
      <c r="WXK307" s="55"/>
      <c r="WXL307" s="55"/>
      <c r="WXM307" s="55"/>
      <c r="WXN307" s="55"/>
      <c r="WXO307" s="55"/>
      <c r="WXP307" s="55"/>
      <c r="WXQ307" s="55"/>
      <c r="WXR307" s="55"/>
      <c r="WXS307" s="55"/>
      <c r="WXT307" s="55"/>
      <c r="WXU307" s="55"/>
      <c r="WXV307" s="55"/>
      <c r="WXW307" s="55"/>
      <c r="WXX307" s="55"/>
      <c r="WXY307" s="55"/>
      <c r="WXZ307" s="55"/>
      <c r="WYA307" s="55"/>
      <c r="WYB307" s="55"/>
      <c r="WYC307" s="55"/>
      <c r="WYD307" s="55"/>
      <c r="WYE307" s="55"/>
      <c r="WYF307" s="55"/>
      <c r="WYG307" s="55"/>
      <c r="WYH307" s="55"/>
      <c r="WYI307" s="55"/>
      <c r="WYJ307" s="55"/>
      <c r="WYK307" s="55"/>
      <c r="WYL307" s="55"/>
      <c r="WYM307" s="55"/>
      <c r="WYN307" s="55"/>
      <c r="WYO307" s="55"/>
      <c r="WYP307" s="55"/>
      <c r="WYQ307" s="55"/>
      <c r="WYR307" s="55"/>
      <c r="WYS307" s="55"/>
      <c r="WYT307" s="55"/>
      <c r="WYU307" s="55"/>
      <c r="WYV307" s="55"/>
      <c r="WYW307" s="55"/>
      <c r="WYX307" s="55"/>
      <c r="WYY307" s="55"/>
      <c r="WYZ307" s="55"/>
      <c r="WZA307" s="55"/>
      <c r="WZB307" s="55"/>
      <c r="WZC307" s="55"/>
      <c r="WZD307" s="55"/>
      <c r="WZE307" s="55"/>
      <c r="WZF307" s="55"/>
      <c r="WZG307" s="55"/>
      <c r="WZH307" s="55"/>
      <c r="WZI307" s="55"/>
      <c r="WZJ307" s="55"/>
      <c r="WZK307" s="55"/>
      <c r="WZL307" s="55"/>
      <c r="WZM307" s="55"/>
      <c r="WZN307" s="55"/>
      <c r="WZO307" s="55"/>
      <c r="WZP307" s="55"/>
      <c r="WZQ307" s="55"/>
      <c r="WZR307" s="55"/>
      <c r="WZS307" s="55"/>
      <c r="WZT307" s="55"/>
      <c r="WZU307" s="55"/>
      <c r="WZV307" s="55"/>
      <c r="WZW307" s="55"/>
      <c r="WZX307" s="55"/>
      <c r="WZY307" s="55"/>
      <c r="WZZ307" s="55"/>
      <c r="XAA307" s="55"/>
      <c r="XAB307" s="55"/>
      <c r="XAC307" s="55"/>
      <c r="XAD307" s="55"/>
      <c r="XAE307" s="55"/>
      <c r="XAF307" s="55"/>
      <c r="XAG307" s="55"/>
      <c r="XAH307" s="55"/>
      <c r="XAI307" s="55"/>
      <c r="XAJ307" s="55"/>
      <c r="XAK307" s="55"/>
      <c r="XAL307" s="55"/>
      <c r="XAM307" s="55"/>
      <c r="XAN307" s="55"/>
      <c r="XAO307" s="55"/>
      <c r="XAP307" s="55"/>
      <c r="XAQ307" s="55"/>
      <c r="XAR307" s="55"/>
      <c r="XAS307" s="55"/>
      <c r="XAT307" s="55"/>
      <c r="XAU307" s="55"/>
      <c r="XAV307" s="55"/>
      <c r="XAW307" s="55"/>
      <c r="XAX307" s="55"/>
      <c r="XAY307" s="55"/>
      <c r="XAZ307" s="55"/>
      <c r="XBA307" s="55"/>
      <c r="XBB307" s="55"/>
      <c r="XBC307" s="55"/>
      <c r="XBD307" s="55"/>
      <c r="XBE307" s="55"/>
      <c r="XBF307" s="55"/>
      <c r="XBG307" s="55"/>
      <c r="XBH307" s="55"/>
      <c r="XBI307" s="55"/>
      <c r="XBJ307" s="55"/>
      <c r="XBK307" s="55"/>
      <c r="XBL307" s="55"/>
      <c r="XBM307" s="55"/>
      <c r="XBN307" s="55"/>
      <c r="XBO307" s="55"/>
      <c r="XBP307" s="55"/>
      <c r="XBQ307" s="55"/>
      <c r="XBR307" s="55"/>
      <c r="XBS307" s="55"/>
      <c r="XBT307" s="55"/>
      <c r="XBU307" s="55"/>
      <c r="XBV307" s="55"/>
      <c r="XBW307" s="55"/>
      <c r="XBX307" s="55"/>
      <c r="XBY307" s="55"/>
      <c r="XBZ307" s="55"/>
      <c r="XCA307" s="56"/>
      <c r="XCB307" s="56"/>
      <c r="XCC307" s="56"/>
      <c r="XCD307" s="56"/>
      <c r="XCE307" s="56"/>
      <c r="XCF307" s="56"/>
      <c r="XCG307" s="56"/>
      <c r="XCH307" s="56"/>
      <c r="XCI307" s="56"/>
      <c r="XCJ307" s="56"/>
      <c r="XCK307" s="56"/>
      <c r="XCL307" s="56"/>
      <c r="XCM307" s="56"/>
      <c r="XCN307" s="56"/>
      <c r="XCO307" s="56"/>
      <c r="XCP307" s="56"/>
      <c r="XCQ307" s="56"/>
      <c r="XCR307" s="56"/>
      <c r="XCS307" s="56"/>
      <c r="XCT307" s="56"/>
      <c r="XCU307" s="56"/>
      <c r="XCV307" s="56"/>
      <c r="XCW307" s="56"/>
      <c r="XCX307" s="56"/>
      <c r="XCY307" s="56"/>
      <c r="XCZ307" s="56"/>
      <c r="XDA307" s="56"/>
      <c r="XDB307" s="56"/>
      <c r="XDC307" s="56"/>
      <c r="XDD307" s="56"/>
      <c r="XDE307" s="56"/>
      <c r="XDF307" s="56"/>
      <c r="XDG307" s="56"/>
      <c r="XDH307" s="56"/>
      <c r="XDI307" s="56"/>
      <c r="XDJ307" s="56"/>
      <c r="XDK307" s="56"/>
      <c r="XDL307" s="56"/>
      <c r="XDM307" s="56"/>
      <c r="XDN307" s="56"/>
      <c r="XDO307" s="56"/>
      <c r="XDP307" s="56"/>
      <c r="XDQ307" s="56"/>
      <c r="XDR307" s="56"/>
      <c r="XDS307" s="56"/>
      <c r="XDT307" s="56"/>
      <c r="XDU307" s="56"/>
      <c r="XDV307" s="56"/>
      <c r="XDW307" s="56"/>
      <c r="XDX307" s="56"/>
      <c r="XDY307" s="56"/>
      <c r="XDZ307" s="56"/>
      <c r="XEA307" s="56"/>
      <c r="XEB307" s="56"/>
      <c r="XEC307" s="56"/>
      <c r="XED307" s="56"/>
      <c r="XEE307" s="56"/>
      <c r="XEF307" s="56"/>
      <c r="XEG307" s="56"/>
      <c r="XEH307" s="56"/>
      <c r="XEI307" s="56"/>
      <c r="XEJ307" s="56"/>
      <c r="XEK307" s="56"/>
      <c r="XEL307" s="56"/>
      <c r="XEM307" s="56"/>
      <c r="XEN307" s="56"/>
      <c r="XEO307" s="56"/>
      <c r="XEP307" s="56"/>
      <c r="XEQ307" s="56"/>
      <c r="XER307" s="56"/>
      <c r="XES307" s="56"/>
      <c r="XET307" s="56"/>
      <c r="XEU307" s="56"/>
      <c r="XEV307" s="56"/>
      <c r="XEW307" s="56"/>
      <c r="XEX307" s="56"/>
      <c r="XEY307" s="56"/>
      <c r="XEZ307" s="56"/>
      <c r="XFA307" s="56"/>
      <c r="XFB307" s="56"/>
      <c r="XFC307" s="56"/>
      <c r="XFD307" s="18"/>
    </row>
    <row r="308" spans="1:67 16176:16384" x14ac:dyDescent="0.25">
      <c r="A308" s="171"/>
      <c r="B308" s="36" t="s">
        <v>191</v>
      </c>
      <c r="C308" s="27" t="s">
        <v>192</v>
      </c>
      <c r="D308" s="36">
        <v>250</v>
      </c>
      <c r="E308" s="43">
        <v>22.25</v>
      </c>
      <c r="F308" s="43">
        <f>SUM(BE308*250/200)</f>
        <v>15.875</v>
      </c>
      <c r="G308" s="43">
        <v>29.84</v>
      </c>
      <c r="H308" s="43">
        <v>363.23</v>
      </c>
      <c r="I308" s="43">
        <f t="shared" ref="I308:P308" si="127">SUM(BH308*250/200)</f>
        <v>125</v>
      </c>
      <c r="J308" s="43">
        <f t="shared" si="127"/>
        <v>2.5000000000000001E-2</v>
      </c>
      <c r="K308" s="43">
        <f t="shared" si="127"/>
        <v>2.5000000000000001E-2</v>
      </c>
      <c r="L308" s="43">
        <f t="shared" si="127"/>
        <v>6.25</v>
      </c>
      <c r="M308" s="43">
        <f t="shared" si="127"/>
        <v>62.75</v>
      </c>
      <c r="N308" s="43">
        <f t="shared" si="127"/>
        <v>13.75</v>
      </c>
      <c r="O308" s="43">
        <f t="shared" si="127"/>
        <v>75</v>
      </c>
      <c r="P308" s="43">
        <f t="shared" si="127"/>
        <v>0.25</v>
      </c>
      <c r="BD308" s="43"/>
      <c r="BE308" s="43">
        <v>12.7</v>
      </c>
      <c r="BF308" s="43">
        <v>22.27</v>
      </c>
      <c r="BG308" s="43">
        <v>274.58</v>
      </c>
      <c r="BH308" s="43">
        <v>100</v>
      </c>
      <c r="BI308" s="43">
        <v>0.02</v>
      </c>
      <c r="BJ308" s="43">
        <v>0.02</v>
      </c>
      <c r="BK308" s="43">
        <v>5</v>
      </c>
      <c r="BL308" s="43">
        <v>50.2</v>
      </c>
      <c r="BM308" s="43">
        <v>11</v>
      </c>
      <c r="BN308" s="43">
        <v>60</v>
      </c>
      <c r="BO308" s="43">
        <v>0.2</v>
      </c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  <c r="XEJ308" s="16"/>
      <c r="XEK308" s="16"/>
      <c r="XEL308" s="16"/>
      <c r="XEM308" s="16"/>
      <c r="XEN308" s="16"/>
      <c r="XEO308" s="16"/>
      <c r="XEP308" s="16"/>
      <c r="XEQ308" s="16"/>
      <c r="XER308" s="16"/>
      <c r="XES308" s="16"/>
      <c r="XET308" s="16"/>
      <c r="XEU308" s="16"/>
      <c r="XEV308" s="16"/>
      <c r="XEW308" s="16"/>
      <c r="XEX308" s="16"/>
      <c r="XEY308" s="16"/>
      <c r="XEZ308" s="16"/>
      <c r="XFA308" s="16"/>
      <c r="XFB308" s="16"/>
      <c r="XFC308" s="16"/>
      <c r="XFD308" s="31"/>
    </row>
    <row r="309" spans="1:67 16176:16384" x14ac:dyDescent="0.25">
      <c r="A309" s="171"/>
      <c r="B309" s="36" t="s">
        <v>29</v>
      </c>
      <c r="C309" s="42" t="s">
        <v>30</v>
      </c>
      <c r="D309" s="36">
        <v>45</v>
      </c>
      <c r="E309" s="43">
        <v>3.05</v>
      </c>
      <c r="F309" s="43">
        <v>0.55000000000000004</v>
      </c>
      <c r="G309" s="43">
        <v>15.12</v>
      </c>
      <c r="H309" s="43">
        <v>76.849999999999994</v>
      </c>
      <c r="I309" s="43">
        <v>0</v>
      </c>
      <c r="J309" s="43">
        <v>0.06</v>
      </c>
      <c r="K309" s="43">
        <v>0.03</v>
      </c>
      <c r="L309" s="43">
        <f>BK309*28/20</f>
        <v>0</v>
      </c>
      <c r="M309" s="43">
        <v>20.27</v>
      </c>
      <c r="N309" s="43">
        <v>21.17</v>
      </c>
      <c r="O309" s="43">
        <v>67.84</v>
      </c>
      <c r="P309" s="43">
        <v>1.69</v>
      </c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BD309" s="43"/>
      <c r="BE309" s="43">
        <v>0.24</v>
      </c>
      <c r="BF309" s="43">
        <v>6.72</v>
      </c>
      <c r="BG309" s="43">
        <v>34.159999999999997</v>
      </c>
      <c r="BH309" s="43"/>
      <c r="BI309" s="43">
        <v>0.03</v>
      </c>
      <c r="BJ309" s="43">
        <v>0.02</v>
      </c>
      <c r="BK309" s="43"/>
      <c r="BL309" s="43">
        <v>9.01</v>
      </c>
      <c r="BM309" s="43">
        <v>9.41</v>
      </c>
      <c r="BN309" s="43">
        <v>30.14</v>
      </c>
      <c r="BO309" s="43">
        <v>0.75</v>
      </c>
    </row>
    <row r="310" spans="1:67 16176:16384" x14ac:dyDescent="0.25">
      <c r="A310" s="171"/>
      <c r="B310" s="36" t="s">
        <v>29</v>
      </c>
      <c r="C310" s="27" t="s">
        <v>31</v>
      </c>
      <c r="D310" s="36">
        <v>60</v>
      </c>
      <c r="E310" s="43">
        <v>4.4400000000000004</v>
      </c>
      <c r="F310" s="43">
        <f t="shared" ref="F310:P310" si="128">BE310*60/60</f>
        <v>0.55000000000000004</v>
      </c>
      <c r="G310" s="43">
        <f t="shared" si="128"/>
        <v>29.469999999999995</v>
      </c>
      <c r="H310" s="43">
        <f t="shared" si="128"/>
        <v>140.65</v>
      </c>
      <c r="I310" s="43">
        <f t="shared" si="128"/>
        <v>0</v>
      </c>
      <c r="J310" s="43">
        <f t="shared" si="128"/>
        <v>0</v>
      </c>
      <c r="K310" s="43">
        <f t="shared" si="128"/>
        <v>0.01</v>
      </c>
      <c r="L310" s="43">
        <f t="shared" si="128"/>
        <v>0</v>
      </c>
      <c r="M310" s="43">
        <f t="shared" si="128"/>
        <v>12</v>
      </c>
      <c r="N310" s="43">
        <f t="shared" si="128"/>
        <v>8.4</v>
      </c>
      <c r="O310" s="43">
        <f t="shared" si="128"/>
        <v>39</v>
      </c>
      <c r="P310" s="43">
        <f t="shared" si="128"/>
        <v>0.67</v>
      </c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BD310" s="43"/>
      <c r="BE310" s="43">
        <v>0.55000000000000004</v>
      </c>
      <c r="BF310" s="43">
        <v>29.47</v>
      </c>
      <c r="BG310" s="43">
        <v>140.65</v>
      </c>
      <c r="BH310" s="43"/>
      <c r="BI310" s="43"/>
      <c r="BJ310" s="43">
        <v>0.01</v>
      </c>
      <c r="BK310" s="43"/>
      <c r="BL310" s="43">
        <v>12</v>
      </c>
      <c r="BM310" s="43">
        <v>8.4</v>
      </c>
      <c r="BN310" s="43">
        <v>39</v>
      </c>
      <c r="BO310" s="43">
        <v>0.67</v>
      </c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  <c r="XEJ310" s="16"/>
      <c r="XEK310" s="16"/>
      <c r="XEL310" s="16"/>
      <c r="XEM310" s="16"/>
      <c r="XEN310" s="16"/>
      <c r="XEO310" s="16"/>
      <c r="XEP310" s="16"/>
      <c r="XEQ310" s="16"/>
      <c r="XER310" s="16"/>
      <c r="XES310" s="16"/>
      <c r="XET310" s="16"/>
      <c r="XEU310" s="16"/>
      <c r="XEV310" s="16"/>
      <c r="XEW310" s="16"/>
      <c r="XEX310" s="16"/>
      <c r="XEY310" s="16"/>
      <c r="XEZ310" s="16"/>
      <c r="XFA310" s="16"/>
      <c r="XFB310" s="16"/>
      <c r="XFC310" s="16"/>
      <c r="XFD310" s="31"/>
    </row>
    <row r="311" spans="1:67 16176:16384" x14ac:dyDescent="0.25">
      <c r="A311" s="171"/>
      <c r="B311" s="36" t="s">
        <v>29</v>
      </c>
      <c r="C311" s="27" t="s">
        <v>73</v>
      </c>
      <c r="D311" s="36">
        <v>200</v>
      </c>
      <c r="E311" s="43">
        <v>1</v>
      </c>
      <c r="F311" s="43">
        <f>BE311*200/200</f>
        <v>0</v>
      </c>
      <c r="G311" s="43">
        <v>20</v>
      </c>
      <c r="H311" s="43">
        <f>BG311*200/200</f>
        <v>42</v>
      </c>
      <c r="I311" s="43">
        <f>BH311*200/200</f>
        <v>0</v>
      </c>
      <c r="J311" s="43">
        <f>BI311*200/200</f>
        <v>0.01</v>
      </c>
      <c r="K311" s="43">
        <f>BJ311*200/200</f>
        <v>0.01</v>
      </c>
      <c r="L311" s="43">
        <v>4</v>
      </c>
      <c r="M311" s="43">
        <v>14</v>
      </c>
      <c r="N311" s="43">
        <v>8</v>
      </c>
      <c r="O311" s="43">
        <v>14</v>
      </c>
      <c r="P311" s="43">
        <f>BO311*200/200</f>
        <v>1.4</v>
      </c>
      <c r="Q311" s="81"/>
      <c r="R311" s="81"/>
      <c r="S311" s="81"/>
      <c r="T311" s="81"/>
      <c r="U311" s="81"/>
      <c r="V311" s="27"/>
      <c r="W311" s="27"/>
      <c r="X311" s="81"/>
      <c r="Y311" s="81"/>
      <c r="Z311" s="81"/>
      <c r="AA311" s="81"/>
      <c r="AB311" s="81"/>
      <c r="BD311" s="43"/>
      <c r="BE311" s="43">
        <f>BQ311*200/200</f>
        <v>0</v>
      </c>
      <c r="BF311" s="43">
        <v>10.1</v>
      </c>
      <c r="BG311" s="43">
        <v>42</v>
      </c>
      <c r="BH311" s="43">
        <f>BT311*200/200</f>
        <v>0</v>
      </c>
      <c r="BI311" s="43">
        <v>0.01</v>
      </c>
      <c r="BJ311" s="43">
        <v>0.01</v>
      </c>
      <c r="BK311" s="43">
        <v>2</v>
      </c>
      <c r="BL311" s="43">
        <v>7</v>
      </c>
      <c r="BM311" s="43">
        <v>4</v>
      </c>
      <c r="BN311" s="43">
        <v>7</v>
      </c>
      <c r="BO311" s="43">
        <v>1.4</v>
      </c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  <c r="XEJ311" s="16"/>
      <c r="XEK311" s="16"/>
      <c r="XEL311" s="16"/>
      <c r="XEM311" s="16"/>
      <c r="XEN311" s="16"/>
      <c r="XEO311" s="16"/>
      <c r="XEP311" s="16"/>
      <c r="XEQ311" s="16"/>
      <c r="XER311" s="16"/>
      <c r="XES311" s="16"/>
      <c r="XET311" s="16"/>
      <c r="XEU311" s="16"/>
      <c r="XEV311" s="16"/>
      <c r="XEW311" s="16"/>
      <c r="XEX311" s="16"/>
      <c r="XEY311" s="16"/>
      <c r="XEZ311" s="16"/>
      <c r="XFA311" s="16"/>
      <c r="XFB311" s="16"/>
      <c r="XFC311" s="16"/>
      <c r="XFD311" s="31"/>
    </row>
    <row r="312" spans="1:67 16176:16384" s="16" customFormat="1" x14ac:dyDescent="0.25">
      <c r="A312" s="171"/>
      <c r="B312" s="36" t="s">
        <v>193</v>
      </c>
      <c r="C312" s="61" t="s">
        <v>194</v>
      </c>
      <c r="D312" s="36">
        <v>75</v>
      </c>
      <c r="E312" s="43">
        <v>9.2200000000000006</v>
      </c>
      <c r="F312" s="43">
        <v>5.48</v>
      </c>
      <c r="G312" s="43">
        <v>29.18</v>
      </c>
      <c r="H312" s="43">
        <v>202</v>
      </c>
      <c r="I312" s="43">
        <v>34</v>
      </c>
      <c r="J312" s="43">
        <v>0.08</v>
      </c>
      <c r="K312" s="43">
        <v>0.12</v>
      </c>
      <c r="L312" s="43">
        <v>0.04</v>
      </c>
      <c r="M312" s="43">
        <v>50.8</v>
      </c>
      <c r="N312" s="43">
        <v>21.6</v>
      </c>
      <c r="O312" s="43">
        <v>90.2</v>
      </c>
      <c r="P312" s="43">
        <v>0.9</v>
      </c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Q312" s="62"/>
      <c r="AR312" s="62"/>
      <c r="AS312" s="62"/>
      <c r="AT312" s="62"/>
      <c r="AU312" s="63"/>
      <c r="AV312" s="64"/>
      <c r="AW312" s="64"/>
      <c r="AX312" s="64"/>
      <c r="AY312" s="62"/>
      <c r="AZ312" s="62"/>
      <c r="BA312" s="62"/>
      <c r="BB312" s="62"/>
      <c r="BD312" s="43"/>
      <c r="BE312" s="43">
        <v>0.08</v>
      </c>
      <c r="BF312" s="43">
        <v>13.94</v>
      </c>
      <c r="BG312" s="43">
        <v>57</v>
      </c>
      <c r="BH312" s="43"/>
      <c r="BI312" s="43">
        <v>1E-3</v>
      </c>
      <c r="BJ312" s="43">
        <v>0.01</v>
      </c>
      <c r="BK312" s="65">
        <v>0.45</v>
      </c>
      <c r="BL312" s="43">
        <v>7.09</v>
      </c>
      <c r="BM312" s="43">
        <v>2.57</v>
      </c>
      <c r="BN312" s="43">
        <v>2.2000000000000002</v>
      </c>
      <c r="BO312" s="43">
        <v>0.47</v>
      </c>
      <c r="XBI312" s="17"/>
      <c r="XBJ312" s="17"/>
      <c r="XBK312" s="17"/>
      <c r="XBL312" s="17"/>
      <c r="XBM312" s="17"/>
      <c r="XBN312" s="17"/>
      <c r="XBO312" s="17"/>
      <c r="XBP312" s="17"/>
      <c r="XBQ312" s="17"/>
      <c r="XBR312" s="17"/>
      <c r="XBS312" s="17"/>
      <c r="XBT312" s="17"/>
      <c r="XBU312" s="17"/>
      <c r="XBV312" s="17"/>
      <c r="XBW312" s="17"/>
      <c r="XBX312" s="17"/>
      <c r="XBY312" s="17"/>
      <c r="XBZ312" s="17"/>
      <c r="XCA312" s="17"/>
      <c r="XCB312" s="17"/>
      <c r="XCC312" s="17"/>
      <c r="XCD312" s="17"/>
      <c r="XCE312" s="17"/>
      <c r="XCF312" s="17"/>
      <c r="XCG312" s="17"/>
      <c r="XCH312" s="17"/>
      <c r="XCI312" s="17"/>
      <c r="XCJ312" s="17"/>
      <c r="XCK312" s="17"/>
      <c r="XCL312" s="17"/>
      <c r="XCM312" s="17"/>
      <c r="XCN312" s="17"/>
      <c r="XCO312" s="17"/>
      <c r="XCP312" s="17"/>
      <c r="XCQ312" s="17"/>
      <c r="XCR312" s="17"/>
      <c r="XCS312" s="17"/>
      <c r="XCT312" s="17"/>
      <c r="XCU312" s="17"/>
      <c r="XCV312" s="17"/>
      <c r="XCW312" s="17"/>
      <c r="XCX312" s="17"/>
      <c r="XCY312" s="17"/>
      <c r="XCZ312" s="17"/>
      <c r="XDA312" s="17"/>
      <c r="XDB312" s="17"/>
      <c r="XDC312" s="17"/>
      <c r="XDD312" s="17"/>
      <c r="XDE312" s="17"/>
      <c r="XDF312" s="17"/>
      <c r="XDG312" s="17"/>
      <c r="XDH312" s="17"/>
      <c r="XDI312" s="17"/>
      <c r="XDJ312" s="17"/>
      <c r="XDK312" s="17"/>
      <c r="XDL312" s="17"/>
      <c r="XDM312" s="17"/>
      <c r="XDN312" s="17"/>
      <c r="XDO312" s="17"/>
      <c r="XDP312" s="17"/>
      <c r="XDQ312" s="17"/>
      <c r="XDR312" s="17"/>
      <c r="XDS312" s="17"/>
      <c r="XDT312" s="17"/>
      <c r="XDU312" s="17"/>
      <c r="XDV312" s="17"/>
      <c r="XDW312" s="17"/>
      <c r="XDX312" s="17"/>
      <c r="XDY312" s="17"/>
      <c r="XDZ312" s="17"/>
      <c r="XEA312" s="17"/>
      <c r="XEB312" s="17"/>
      <c r="XEC312" s="17"/>
      <c r="XED312" s="17"/>
      <c r="XEE312" s="17"/>
      <c r="XEF312" s="17"/>
      <c r="XEG312" s="17"/>
      <c r="XEH312" s="17"/>
      <c r="XEI312" s="17"/>
      <c r="XEJ312" s="17"/>
      <c r="XEK312" s="17"/>
      <c r="XEL312" s="17"/>
      <c r="XEM312" s="17"/>
      <c r="XEN312" s="17"/>
      <c r="XEO312" s="17"/>
      <c r="XEP312" s="17"/>
      <c r="XEQ312" s="17"/>
      <c r="XER312" s="17"/>
      <c r="XES312" s="17"/>
      <c r="XET312" s="17"/>
      <c r="XEU312" s="17"/>
      <c r="XEV312" s="17"/>
      <c r="XEW312" s="17"/>
      <c r="XEX312" s="17"/>
      <c r="XEY312" s="17"/>
      <c r="XEZ312" s="17"/>
      <c r="XFA312" s="17"/>
      <c r="XFB312" s="17"/>
      <c r="XFC312" s="17"/>
      <c r="XFD312" s="18"/>
    </row>
    <row r="313" spans="1:67 16176:16384" ht="15.75" x14ac:dyDescent="0.25">
      <c r="A313" s="171"/>
      <c r="B313" s="87"/>
      <c r="C313" s="47" t="s">
        <v>122</v>
      </c>
      <c r="D313" s="48">
        <f>SUM(D307:D312)</f>
        <v>905</v>
      </c>
      <c r="E313" s="66"/>
      <c r="F313" s="66"/>
      <c r="G313" s="66"/>
      <c r="H313" s="66"/>
      <c r="I313" s="66"/>
      <c r="J313" s="67"/>
      <c r="K313" s="67"/>
      <c r="L313" s="66"/>
      <c r="M313" s="66"/>
      <c r="N313" s="66"/>
      <c r="O313" s="66"/>
      <c r="P313" s="66"/>
    </row>
    <row r="314" spans="1:67 16176:16384" x14ac:dyDescent="0.25">
      <c r="A314" s="171" t="s">
        <v>76</v>
      </c>
      <c r="B314" s="96"/>
      <c r="C314" s="7" t="s">
        <v>195</v>
      </c>
      <c r="D314" s="7"/>
      <c r="E314" s="49">
        <f t="shared" ref="E314:P314" si="129">SUM(E307:E313)</f>
        <v>41.74</v>
      </c>
      <c r="F314" s="49">
        <f t="shared" si="129"/>
        <v>27.405000000000001</v>
      </c>
      <c r="G314" s="49">
        <f t="shared" si="129"/>
        <v>131.51</v>
      </c>
      <c r="H314" s="49">
        <f t="shared" si="129"/>
        <v>912.23</v>
      </c>
      <c r="I314" s="49">
        <f t="shared" si="129"/>
        <v>299.25</v>
      </c>
      <c r="J314" s="49">
        <f t="shared" si="129"/>
        <v>0.22500000000000003</v>
      </c>
      <c r="K314" s="49">
        <f t="shared" si="129"/>
        <v>0.245</v>
      </c>
      <c r="L314" s="49">
        <f t="shared" si="129"/>
        <v>26.064999999999998</v>
      </c>
      <c r="M314" s="49">
        <f t="shared" si="129"/>
        <v>209.07</v>
      </c>
      <c r="N314" s="49">
        <f t="shared" si="129"/>
        <v>95.045000000000016</v>
      </c>
      <c r="O314" s="49">
        <f t="shared" si="129"/>
        <v>335.04</v>
      </c>
      <c r="P314" s="49">
        <f t="shared" si="129"/>
        <v>5.7349999999999994</v>
      </c>
    </row>
    <row r="315" spans="1:67 16176:16384" x14ac:dyDescent="0.25">
      <c r="A315" s="171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1:67 16176:16384" s="17" customFormat="1" ht="15" customHeight="1" x14ac:dyDescent="0.25">
      <c r="A316" s="5" t="s">
        <v>52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XFD316" s="18"/>
    </row>
    <row r="317" spans="1:67 16176:16384" s="16" customFormat="1" x14ac:dyDescent="0.25">
      <c r="A317" s="5"/>
      <c r="B317" s="36" t="s">
        <v>196</v>
      </c>
      <c r="C317" s="64" t="s">
        <v>197</v>
      </c>
      <c r="D317" s="89">
        <v>200</v>
      </c>
      <c r="E317" s="43">
        <v>7.07</v>
      </c>
      <c r="F317" s="36">
        <f>BE317*200/150</f>
        <v>7.2</v>
      </c>
      <c r="G317" s="36">
        <v>38.270000000000003</v>
      </c>
      <c r="H317" s="36">
        <f>BG317*200/150</f>
        <v>246</v>
      </c>
      <c r="I317" s="36">
        <f>BH317*200/150</f>
        <v>35.200000000000003</v>
      </c>
      <c r="J317" s="36">
        <v>7.0000000000000007E-2</v>
      </c>
      <c r="K317" s="36">
        <f>BJ317*200/150</f>
        <v>0.2</v>
      </c>
      <c r="L317" s="36">
        <v>0.81</v>
      </c>
      <c r="M317" s="36">
        <v>198.67</v>
      </c>
      <c r="N317" s="36">
        <v>37.33</v>
      </c>
      <c r="O317" s="36">
        <v>178.67</v>
      </c>
      <c r="P317" s="36">
        <f>BO317*200/150</f>
        <v>0.56000000000000005</v>
      </c>
      <c r="BD317" s="36"/>
      <c r="BE317" s="36">
        <v>5.4</v>
      </c>
      <c r="BF317" s="103">
        <v>28.7</v>
      </c>
      <c r="BG317" s="36">
        <v>184.5</v>
      </c>
      <c r="BH317" s="36">
        <v>26.4</v>
      </c>
      <c r="BI317" s="36">
        <v>0.05</v>
      </c>
      <c r="BJ317" s="36">
        <v>0.15</v>
      </c>
      <c r="BK317" s="36">
        <v>0.61</v>
      </c>
      <c r="BL317" s="36">
        <v>149</v>
      </c>
      <c r="BM317" s="36">
        <v>28</v>
      </c>
      <c r="BN317" s="36">
        <v>134</v>
      </c>
      <c r="BO317" s="36">
        <v>0.42</v>
      </c>
      <c r="XFD317" s="18"/>
    </row>
    <row r="318" spans="1:67 16176:16384" s="17" customFormat="1" x14ac:dyDescent="0.25">
      <c r="A318" s="5"/>
      <c r="B318" s="32" t="s">
        <v>23</v>
      </c>
      <c r="C318" s="33" t="s">
        <v>198</v>
      </c>
      <c r="D318" s="32">
        <v>10</v>
      </c>
      <c r="E318" s="35">
        <v>0.08</v>
      </c>
      <c r="F318" s="35">
        <v>7.25</v>
      </c>
      <c r="G318" s="35">
        <v>0.13</v>
      </c>
      <c r="H318" s="35">
        <v>66</v>
      </c>
      <c r="I318" s="35">
        <v>40</v>
      </c>
      <c r="J318" s="35"/>
      <c r="K318" s="35">
        <v>0.01</v>
      </c>
      <c r="L318" s="35"/>
      <c r="M318" s="35">
        <v>2.4</v>
      </c>
      <c r="N318" s="35"/>
      <c r="O318" s="35">
        <v>3</v>
      </c>
      <c r="P318" s="35">
        <v>0.02</v>
      </c>
      <c r="Q318" s="16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XFD318" s="18"/>
    </row>
    <row r="319" spans="1:67 16176:16384" x14ac:dyDescent="0.25">
      <c r="A319" s="5"/>
      <c r="B319" s="36" t="s">
        <v>29</v>
      </c>
      <c r="C319" s="64" t="s">
        <v>31</v>
      </c>
      <c r="D319" s="36">
        <v>50</v>
      </c>
      <c r="E319" s="43">
        <v>3.7</v>
      </c>
      <c r="F319" s="43">
        <f t="shared" ref="F319:P319" si="130">BE319*50/50</f>
        <v>0.45</v>
      </c>
      <c r="G319" s="43">
        <f t="shared" si="130"/>
        <v>30.06</v>
      </c>
      <c r="H319" s="43">
        <f t="shared" si="130"/>
        <v>117.21</v>
      </c>
      <c r="I319" s="43">
        <f t="shared" si="130"/>
        <v>0</v>
      </c>
      <c r="J319" s="43">
        <f t="shared" si="130"/>
        <v>0</v>
      </c>
      <c r="K319" s="43">
        <f t="shared" si="130"/>
        <v>0.01</v>
      </c>
      <c r="L319" s="43">
        <f t="shared" si="130"/>
        <v>0</v>
      </c>
      <c r="M319" s="43">
        <f t="shared" si="130"/>
        <v>10</v>
      </c>
      <c r="N319" s="43">
        <f t="shared" si="130"/>
        <v>7</v>
      </c>
      <c r="O319" s="43">
        <f t="shared" si="130"/>
        <v>32.5</v>
      </c>
      <c r="P319" s="43">
        <f t="shared" si="130"/>
        <v>0.55000000000000004</v>
      </c>
      <c r="BD319" s="43"/>
      <c r="BE319" s="43">
        <v>0.45</v>
      </c>
      <c r="BF319" s="43">
        <v>30.06</v>
      </c>
      <c r="BG319" s="43">
        <v>117.21</v>
      </c>
      <c r="BH319" s="43"/>
      <c r="BI319" s="43"/>
      <c r="BJ319" s="43">
        <v>0.01</v>
      </c>
      <c r="BK319" s="43"/>
      <c r="BL319" s="43">
        <v>10</v>
      </c>
      <c r="BM319" s="43">
        <v>7</v>
      </c>
      <c r="BN319" s="43">
        <v>32.5</v>
      </c>
      <c r="BO319" s="43">
        <v>0.55000000000000004</v>
      </c>
    </row>
    <row r="320" spans="1:67 16176:16384" ht="14.85" customHeight="1" x14ac:dyDescent="0.25">
      <c r="A320" s="5"/>
      <c r="B320" s="36" t="s">
        <v>141</v>
      </c>
      <c r="C320" s="42" t="s">
        <v>142</v>
      </c>
      <c r="D320" s="36">
        <v>200</v>
      </c>
      <c r="E320" s="43">
        <v>0.3</v>
      </c>
      <c r="F320" s="43">
        <v>0.1</v>
      </c>
      <c r="G320" s="43">
        <v>10.3</v>
      </c>
      <c r="H320" s="43">
        <v>42.8</v>
      </c>
      <c r="I320" s="43">
        <v>4.08</v>
      </c>
      <c r="J320" s="43">
        <v>0.01</v>
      </c>
      <c r="K320" s="43">
        <v>0.01</v>
      </c>
      <c r="L320" s="43">
        <v>2.5</v>
      </c>
      <c r="M320" s="43">
        <v>13</v>
      </c>
      <c r="N320" s="43">
        <v>9.1</v>
      </c>
      <c r="O320" s="43">
        <v>10</v>
      </c>
      <c r="P320" s="43">
        <v>0.19</v>
      </c>
      <c r="Q320" s="43"/>
      <c r="R320" s="43"/>
      <c r="S320" s="43"/>
      <c r="T320" s="43"/>
      <c r="U320" s="45"/>
      <c r="V320" s="36"/>
      <c r="W320" s="36"/>
      <c r="X320" s="43"/>
      <c r="Y320" s="43"/>
      <c r="Z320" s="43"/>
      <c r="AA320" s="43"/>
      <c r="AB320" s="43"/>
    </row>
    <row r="321" spans="1:67 16285:16384" s="17" customFormat="1" x14ac:dyDescent="0.25">
      <c r="A321" s="110"/>
      <c r="B321" s="26"/>
      <c r="C321" s="47" t="s">
        <v>144</v>
      </c>
      <c r="D321" s="96">
        <f>SUM(D317:D320)</f>
        <v>460</v>
      </c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16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XFD321" s="18"/>
    </row>
    <row r="322" spans="1:67 16285:16384" s="17" customFormat="1" x14ac:dyDescent="0.25">
      <c r="A322" s="7" t="s">
        <v>102</v>
      </c>
      <c r="B322" s="7"/>
      <c r="C322" s="7"/>
      <c r="D322" s="7"/>
      <c r="E322" s="76">
        <f t="shared" ref="E322:P322" si="131">SUM(E317:E321)</f>
        <v>11.150000000000002</v>
      </c>
      <c r="F322" s="76">
        <f t="shared" si="131"/>
        <v>14.999999999999998</v>
      </c>
      <c r="G322" s="76">
        <f t="shared" si="131"/>
        <v>78.760000000000005</v>
      </c>
      <c r="H322" s="76">
        <f t="shared" si="131"/>
        <v>472.01</v>
      </c>
      <c r="I322" s="76">
        <f t="shared" si="131"/>
        <v>79.28</v>
      </c>
      <c r="J322" s="76">
        <f t="shared" si="131"/>
        <v>0.08</v>
      </c>
      <c r="K322" s="76">
        <f t="shared" si="131"/>
        <v>0.23000000000000004</v>
      </c>
      <c r="L322" s="76">
        <f t="shared" si="131"/>
        <v>3.31</v>
      </c>
      <c r="M322" s="76">
        <f t="shared" si="131"/>
        <v>224.07</v>
      </c>
      <c r="N322" s="76">
        <f t="shared" si="131"/>
        <v>53.43</v>
      </c>
      <c r="O322" s="76">
        <f t="shared" si="131"/>
        <v>224.17</v>
      </c>
      <c r="P322" s="76">
        <f t="shared" si="131"/>
        <v>1.32</v>
      </c>
      <c r="Q322" s="16"/>
      <c r="XFD322" s="18"/>
    </row>
    <row r="323" spans="1:67 16285:16384" ht="12.75" customHeight="1" x14ac:dyDescent="0.25">
      <c r="A323" s="3" t="s">
        <v>0</v>
      </c>
      <c r="B323" s="3" t="s">
        <v>1</v>
      </c>
      <c r="C323" s="2" t="s">
        <v>2</v>
      </c>
      <c r="D323" s="3" t="s">
        <v>3</v>
      </c>
      <c r="E323" s="1" t="s">
        <v>4</v>
      </c>
      <c r="F323" s="1"/>
      <c r="G323" s="1"/>
      <c r="H323" s="3" t="s">
        <v>5</v>
      </c>
      <c r="I323" s="12" t="s">
        <v>6</v>
      </c>
      <c r="J323" s="12"/>
      <c r="K323" s="12"/>
      <c r="L323" s="12"/>
      <c r="M323" s="12" t="s">
        <v>7</v>
      </c>
      <c r="N323" s="12"/>
      <c r="O323" s="12"/>
      <c r="P323" s="12"/>
    </row>
    <row r="324" spans="1:67 16285:16384" x14ac:dyDescent="0.25">
      <c r="A324" s="3"/>
      <c r="B324" s="3"/>
      <c r="C324" s="2"/>
      <c r="D324" s="3"/>
      <c r="E324" s="1"/>
      <c r="F324" s="1"/>
      <c r="G324" s="1"/>
      <c r="H324" s="3"/>
      <c r="I324" s="12"/>
      <c r="J324" s="12"/>
      <c r="K324" s="12"/>
      <c r="L324" s="12"/>
      <c r="M324" s="12"/>
      <c r="N324" s="12"/>
      <c r="O324" s="12"/>
      <c r="P324" s="12"/>
    </row>
    <row r="325" spans="1:67 16285:16384" ht="56.65" customHeight="1" x14ac:dyDescent="0.25">
      <c r="A325" s="3"/>
      <c r="B325" s="3"/>
      <c r="C325" s="2"/>
      <c r="D325" s="3"/>
      <c r="E325" s="77" t="s">
        <v>8</v>
      </c>
      <c r="F325" s="77" t="s">
        <v>9</v>
      </c>
      <c r="G325" s="77" t="s">
        <v>10</v>
      </c>
      <c r="H325" s="3"/>
      <c r="I325" s="24" t="s">
        <v>11</v>
      </c>
      <c r="J325" s="24" t="s">
        <v>12</v>
      </c>
      <c r="K325" s="24" t="s">
        <v>13</v>
      </c>
      <c r="L325" s="24" t="s">
        <v>14</v>
      </c>
      <c r="M325" s="20" t="s">
        <v>15</v>
      </c>
      <c r="N325" s="20" t="s">
        <v>16</v>
      </c>
      <c r="O325" s="20" t="s">
        <v>17</v>
      </c>
      <c r="P325" s="20" t="s">
        <v>18</v>
      </c>
    </row>
    <row r="326" spans="1:67 16285:16384" ht="14.85" customHeight="1" x14ac:dyDescent="0.25">
      <c r="A326" s="10" t="s">
        <v>199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</row>
    <row r="327" spans="1:67 16285:16384" ht="13.7" customHeight="1" x14ac:dyDescent="0.25">
      <c r="A327" s="9" t="s">
        <v>20</v>
      </c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</row>
    <row r="328" spans="1:67 16285:16384" x14ac:dyDescent="0.25">
      <c r="A328" s="9"/>
      <c r="B328" s="36" t="s">
        <v>60</v>
      </c>
      <c r="C328" s="42" t="s">
        <v>61</v>
      </c>
      <c r="D328" s="28">
        <v>100</v>
      </c>
      <c r="E328" s="29">
        <v>2</v>
      </c>
      <c r="F328" s="29">
        <f t="shared" ref="F328:P328" si="132">BE328*100/60</f>
        <v>0.33333333333333331</v>
      </c>
      <c r="G328" s="29">
        <f t="shared" si="132"/>
        <v>10.166666666666666</v>
      </c>
      <c r="H328" s="29">
        <f t="shared" si="132"/>
        <v>52.166666666666664</v>
      </c>
      <c r="I328" s="29">
        <f t="shared" si="132"/>
        <v>1.2</v>
      </c>
      <c r="J328" s="29">
        <f t="shared" si="132"/>
        <v>1.6666666666666666E-2</v>
      </c>
      <c r="K328" s="29">
        <f t="shared" si="132"/>
        <v>3.3333333333333333E-2</v>
      </c>
      <c r="L328" s="29">
        <f t="shared" si="132"/>
        <v>1.9166666666666665</v>
      </c>
      <c r="M328" s="29">
        <f t="shared" si="132"/>
        <v>36.666666666666664</v>
      </c>
      <c r="N328" s="29">
        <f t="shared" si="132"/>
        <v>11.333333333333334</v>
      </c>
      <c r="O328" s="29">
        <f t="shared" si="132"/>
        <v>35</v>
      </c>
      <c r="P328" s="29">
        <f t="shared" si="132"/>
        <v>0.31666666666666665</v>
      </c>
      <c r="Q328" s="79"/>
      <c r="R328" s="79"/>
      <c r="S328" s="79"/>
      <c r="T328" s="79"/>
      <c r="U328" s="79"/>
      <c r="V328" s="80"/>
      <c r="W328" s="80"/>
      <c r="X328" s="79"/>
      <c r="Y328" s="79"/>
      <c r="Z328" s="79"/>
      <c r="AA328" s="79"/>
      <c r="AB328" s="79"/>
      <c r="BD328" s="29"/>
      <c r="BE328" s="29">
        <v>0.2</v>
      </c>
      <c r="BF328" s="29">
        <v>6.1</v>
      </c>
      <c r="BG328" s="29">
        <v>31.3</v>
      </c>
      <c r="BH328" s="29">
        <v>0.72</v>
      </c>
      <c r="BI328" s="29">
        <v>0.01</v>
      </c>
      <c r="BJ328" s="29">
        <v>0.02</v>
      </c>
      <c r="BK328" s="29">
        <v>1.1499999999999999</v>
      </c>
      <c r="BL328" s="29">
        <v>22</v>
      </c>
      <c r="BM328" s="29">
        <v>6.8</v>
      </c>
      <c r="BN328" s="29">
        <v>21</v>
      </c>
      <c r="BO328" s="29">
        <v>0.19</v>
      </c>
    </row>
    <row r="329" spans="1:67 16285:16384" s="15" customFormat="1" x14ac:dyDescent="0.25">
      <c r="A329" s="9"/>
      <c r="B329" s="32" t="s">
        <v>157</v>
      </c>
      <c r="C329" s="57" t="s">
        <v>158</v>
      </c>
      <c r="D329" s="35">
        <v>100</v>
      </c>
      <c r="E329" s="38">
        <v>13.33</v>
      </c>
      <c r="F329" s="38">
        <f t="shared" ref="F329:P329" si="133">BE329*100/90</f>
        <v>23.644444444444446</v>
      </c>
      <c r="G329" s="38">
        <f t="shared" si="133"/>
        <v>11.744444444444444</v>
      </c>
      <c r="H329" s="38">
        <f t="shared" si="133"/>
        <v>313.33333333333331</v>
      </c>
      <c r="I329" s="38">
        <f t="shared" si="133"/>
        <v>42.666666666666664</v>
      </c>
      <c r="J329" s="38">
        <f t="shared" si="133"/>
        <v>0.17777777777777778</v>
      </c>
      <c r="K329" s="38">
        <f t="shared" si="133"/>
        <v>0.12222222222222222</v>
      </c>
      <c r="L329" s="38">
        <f t="shared" si="133"/>
        <v>0.66666666666666663</v>
      </c>
      <c r="M329" s="38">
        <f t="shared" si="133"/>
        <v>15.955555555555556</v>
      </c>
      <c r="N329" s="38">
        <f t="shared" si="133"/>
        <v>20.933333333333334</v>
      </c>
      <c r="O329" s="38">
        <f t="shared" si="133"/>
        <v>143.75555555555556</v>
      </c>
      <c r="P329" s="38">
        <f t="shared" si="133"/>
        <v>3.6</v>
      </c>
      <c r="Q329" s="59"/>
      <c r="R329" s="59"/>
      <c r="S329" s="59"/>
      <c r="T329" s="59"/>
      <c r="U329" s="59"/>
      <c r="V329" s="60"/>
      <c r="W329" s="60"/>
      <c r="X329" s="59"/>
      <c r="Y329" s="59"/>
      <c r="Z329" s="59"/>
      <c r="AA329" s="59"/>
      <c r="AB329" s="59"/>
      <c r="BD329" s="38"/>
      <c r="BE329" s="38">
        <v>21.28</v>
      </c>
      <c r="BF329" s="38">
        <v>10.57</v>
      </c>
      <c r="BG329" s="38">
        <v>282</v>
      </c>
      <c r="BH329" s="38">
        <v>38.4</v>
      </c>
      <c r="BI329" s="38">
        <v>0.16</v>
      </c>
      <c r="BJ329" s="38">
        <v>0.11</v>
      </c>
      <c r="BK329" s="38">
        <v>0.6</v>
      </c>
      <c r="BL329" s="38">
        <v>14.36</v>
      </c>
      <c r="BM329" s="38">
        <v>18.84</v>
      </c>
      <c r="BN329" s="38">
        <v>129.38</v>
      </c>
      <c r="BO329" s="38">
        <v>3.24</v>
      </c>
      <c r="XFD329" s="18"/>
    </row>
    <row r="330" spans="1:67 16285:16384" x14ac:dyDescent="0.25">
      <c r="A330" s="9"/>
      <c r="B330" s="36" t="s">
        <v>151</v>
      </c>
      <c r="C330" s="42" t="s">
        <v>152</v>
      </c>
      <c r="D330" s="36">
        <v>180</v>
      </c>
      <c r="E330" s="43">
        <v>6.62</v>
      </c>
      <c r="F330" s="43">
        <f>BE330*180/100</f>
        <v>5.4179999999999993</v>
      </c>
      <c r="G330" s="43">
        <f>BF330*180/100</f>
        <v>31.733999999999995</v>
      </c>
      <c r="H330" s="43">
        <f>BG330*180/100</f>
        <v>201.6</v>
      </c>
      <c r="I330" s="43">
        <v>22.08</v>
      </c>
      <c r="J330" s="43">
        <f t="shared" ref="J330:P330" si="134">BI330*180/100</f>
        <v>7.2000000000000008E-2</v>
      </c>
      <c r="K330" s="43">
        <f t="shared" si="134"/>
        <v>0</v>
      </c>
      <c r="L330" s="43">
        <f t="shared" si="134"/>
        <v>0</v>
      </c>
      <c r="M330" s="43">
        <f t="shared" si="134"/>
        <v>5.8320000000000007</v>
      </c>
      <c r="N330" s="43">
        <f t="shared" si="134"/>
        <v>25.344000000000001</v>
      </c>
      <c r="O330" s="43">
        <f t="shared" si="134"/>
        <v>44.604000000000006</v>
      </c>
      <c r="P330" s="43">
        <f t="shared" si="134"/>
        <v>1.3319999999999999</v>
      </c>
      <c r="BD330" s="43"/>
      <c r="BE330" s="43">
        <v>3.01</v>
      </c>
      <c r="BF330" s="43">
        <v>17.63</v>
      </c>
      <c r="BG330" s="43">
        <v>112</v>
      </c>
      <c r="BH330" s="43">
        <f>DG330*150/125</f>
        <v>0</v>
      </c>
      <c r="BI330" s="43">
        <v>0.04</v>
      </c>
      <c r="BJ330" s="43">
        <f>DI330*150/125</f>
        <v>0</v>
      </c>
      <c r="BK330" s="43"/>
      <c r="BL330" s="43">
        <v>3.24</v>
      </c>
      <c r="BM330" s="43">
        <v>14.08</v>
      </c>
      <c r="BN330" s="43">
        <v>24.78</v>
      </c>
      <c r="BO330" s="43">
        <v>0.74</v>
      </c>
    </row>
    <row r="331" spans="1:67 16285:16384" x14ac:dyDescent="0.25">
      <c r="A331" s="9"/>
      <c r="B331" s="36" t="s">
        <v>29</v>
      </c>
      <c r="C331" s="27" t="s">
        <v>31</v>
      </c>
      <c r="D331" s="36">
        <v>40</v>
      </c>
      <c r="E331" s="43">
        <v>2.96</v>
      </c>
      <c r="F331" s="43">
        <f t="shared" ref="F331:P331" si="135">BE331*40/35</f>
        <v>0.36571428571428571</v>
      </c>
      <c r="G331" s="43">
        <f t="shared" si="135"/>
        <v>21.09714285714286</v>
      </c>
      <c r="H331" s="43">
        <f t="shared" si="135"/>
        <v>93.714285714285708</v>
      </c>
      <c r="I331" s="43">
        <f t="shared" si="135"/>
        <v>0</v>
      </c>
      <c r="J331" s="43">
        <f t="shared" si="135"/>
        <v>0</v>
      </c>
      <c r="K331" s="43">
        <f t="shared" si="135"/>
        <v>2.2857142857142857E-2</v>
      </c>
      <c r="L331" s="43">
        <f t="shared" si="135"/>
        <v>0</v>
      </c>
      <c r="M331" s="43">
        <f t="shared" si="135"/>
        <v>8</v>
      </c>
      <c r="N331" s="43">
        <f t="shared" si="135"/>
        <v>5.6</v>
      </c>
      <c r="O331" s="43">
        <f t="shared" si="135"/>
        <v>26</v>
      </c>
      <c r="P331" s="43">
        <f t="shared" si="135"/>
        <v>0.44571428571428573</v>
      </c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BD331" s="43"/>
      <c r="BE331" s="43">
        <v>0.32</v>
      </c>
      <c r="BF331" s="43">
        <v>18.46</v>
      </c>
      <c r="BG331" s="43">
        <v>82</v>
      </c>
      <c r="BH331" s="43"/>
      <c r="BI331" s="43"/>
      <c r="BJ331" s="43">
        <v>0.02</v>
      </c>
      <c r="BK331" s="43"/>
      <c r="BL331" s="43">
        <v>7</v>
      </c>
      <c r="BM331" s="43">
        <v>4.9000000000000004</v>
      </c>
      <c r="BN331" s="43">
        <v>22.75</v>
      </c>
      <c r="BO331" s="43">
        <v>0.39</v>
      </c>
      <c r="XCA331" s="16"/>
      <c r="XCB331" s="16"/>
      <c r="XCC331" s="16"/>
      <c r="XCD331" s="16"/>
      <c r="XCE331" s="16"/>
      <c r="XCF331" s="16"/>
      <c r="XCG331" s="16"/>
      <c r="XCH331" s="16"/>
      <c r="XCI331" s="16"/>
      <c r="XCJ331" s="16"/>
      <c r="XCK331" s="16"/>
      <c r="XCL331" s="16"/>
      <c r="XCM331" s="16"/>
      <c r="XCN331" s="16"/>
      <c r="XCO331" s="16"/>
      <c r="XCP331" s="16"/>
      <c r="XCQ331" s="16"/>
      <c r="XCR331" s="16"/>
      <c r="XCS331" s="16"/>
      <c r="XCT331" s="16"/>
      <c r="XCU331" s="16"/>
      <c r="XCV331" s="16"/>
      <c r="XCW331" s="16"/>
      <c r="XCX331" s="16"/>
      <c r="XCY331" s="16"/>
      <c r="XCZ331" s="16"/>
      <c r="XDA331" s="16"/>
      <c r="XDB331" s="16"/>
      <c r="XDC331" s="16"/>
      <c r="XDD331" s="16"/>
      <c r="XDE331" s="16"/>
      <c r="XDF331" s="16"/>
      <c r="XDG331" s="16"/>
      <c r="XDH331" s="16"/>
      <c r="XDI331" s="16"/>
      <c r="XDJ331" s="16"/>
      <c r="XDK331" s="16"/>
      <c r="XDL331" s="16"/>
      <c r="XDM331" s="16"/>
      <c r="XDN331" s="16"/>
      <c r="XDO331" s="16"/>
      <c r="XDP331" s="16"/>
      <c r="XDQ331" s="16"/>
      <c r="XDR331" s="16"/>
      <c r="XDS331" s="16"/>
      <c r="XDT331" s="16"/>
      <c r="XDU331" s="16"/>
      <c r="XDV331" s="16"/>
      <c r="XDW331" s="16"/>
      <c r="XDX331" s="16"/>
      <c r="XDY331" s="16"/>
      <c r="XDZ331" s="16"/>
      <c r="XEA331" s="16"/>
      <c r="XEB331" s="16"/>
      <c r="XEC331" s="16"/>
      <c r="XED331" s="16"/>
      <c r="XEE331" s="16"/>
      <c r="XEF331" s="16"/>
      <c r="XEG331" s="16"/>
      <c r="XEH331" s="16"/>
      <c r="XEI331" s="16"/>
      <c r="XEJ331" s="16"/>
      <c r="XEK331" s="16"/>
      <c r="XEL331" s="16"/>
      <c r="XEM331" s="16"/>
      <c r="XEN331" s="16"/>
      <c r="XEO331" s="16"/>
      <c r="XEP331" s="16"/>
      <c r="XEQ331" s="16"/>
      <c r="XER331" s="16"/>
      <c r="XES331" s="16"/>
      <c r="XET331" s="16"/>
      <c r="XEU331" s="16"/>
      <c r="XEV331" s="16"/>
      <c r="XEW331" s="16"/>
      <c r="XEX331" s="16"/>
      <c r="XEY331" s="16"/>
      <c r="XEZ331" s="16"/>
      <c r="XFA331" s="16"/>
      <c r="XFB331" s="16"/>
      <c r="XFC331" s="16"/>
    </row>
    <row r="332" spans="1:67 16285:16384" x14ac:dyDescent="0.25">
      <c r="A332" s="9"/>
      <c r="B332" s="36" t="s">
        <v>200</v>
      </c>
      <c r="C332" s="42" t="s">
        <v>201</v>
      </c>
      <c r="D332" s="36">
        <v>180</v>
      </c>
      <c r="E332" s="43">
        <v>0.72</v>
      </c>
      <c r="F332" s="43">
        <f t="shared" ref="F332:P332" si="136">BE332*180/180</f>
        <v>0.18</v>
      </c>
      <c r="G332" s="43">
        <f t="shared" si="136"/>
        <v>15.030000000000001</v>
      </c>
      <c r="H332" s="43">
        <f t="shared" si="136"/>
        <v>60.03</v>
      </c>
      <c r="I332" s="43">
        <f t="shared" si="136"/>
        <v>88.2</v>
      </c>
      <c r="J332" s="43">
        <f t="shared" si="136"/>
        <v>0.01</v>
      </c>
      <c r="K332" s="43">
        <f t="shared" si="136"/>
        <v>0.05</v>
      </c>
      <c r="L332" s="43">
        <f t="shared" si="136"/>
        <v>72</v>
      </c>
      <c r="M332" s="43">
        <f t="shared" si="136"/>
        <v>9.9</v>
      </c>
      <c r="N332" s="43">
        <f t="shared" si="136"/>
        <v>2.7</v>
      </c>
      <c r="O332" s="43">
        <f t="shared" si="136"/>
        <v>2.7</v>
      </c>
      <c r="P332" s="43">
        <f t="shared" si="136"/>
        <v>0.49</v>
      </c>
      <c r="Q332" s="43"/>
      <c r="R332" s="43"/>
      <c r="S332" s="43"/>
      <c r="T332" s="43"/>
      <c r="U332" s="45"/>
      <c r="V332" s="36"/>
      <c r="W332" s="36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BD332" s="43"/>
      <c r="BE332" s="43">
        <v>0.18</v>
      </c>
      <c r="BF332" s="43">
        <v>15.03</v>
      </c>
      <c r="BG332" s="43">
        <v>60.03</v>
      </c>
      <c r="BH332" s="43">
        <v>88.2</v>
      </c>
      <c r="BI332" s="43">
        <v>0.01</v>
      </c>
      <c r="BJ332" s="43">
        <v>0.05</v>
      </c>
      <c r="BK332" s="43">
        <v>72</v>
      </c>
      <c r="BL332" s="43">
        <v>9.9</v>
      </c>
      <c r="BM332" s="43">
        <v>2.7</v>
      </c>
      <c r="BN332" s="43">
        <v>2.7</v>
      </c>
      <c r="BO332" s="43">
        <v>0.49</v>
      </c>
    </row>
    <row r="333" spans="1:67 16285:16384" x14ac:dyDescent="0.25">
      <c r="A333" s="9"/>
      <c r="B333" s="36" t="s">
        <v>34</v>
      </c>
      <c r="C333" s="90" t="s">
        <v>82</v>
      </c>
      <c r="D333" s="36">
        <v>100</v>
      </c>
      <c r="E333" s="43">
        <v>0.4</v>
      </c>
      <c r="F333" s="43">
        <f t="shared" ref="F333:P333" si="137">BE333*100/100</f>
        <v>0.4</v>
      </c>
      <c r="G333" s="43">
        <f t="shared" si="137"/>
        <v>9.8000000000000007</v>
      </c>
      <c r="H333" s="43">
        <f t="shared" si="137"/>
        <v>47</v>
      </c>
      <c r="I333" s="43">
        <f t="shared" si="137"/>
        <v>0</v>
      </c>
      <c r="J333" s="43">
        <f t="shared" si="137"/>
        <v>0.03</v>
      </c>
      <c r="K333" s="43">
        <f t="shared" si="137"/>
        <v>0.02</v>
      </c>
      <c r="L333" s="43">
        <f t="shared" si="137"/>
        <v>10</v>
      </c>
      <c r="M333" s="43">
        <f t="shared" si="137"/>
        <v>16</v>
      </c>
      <c r="N333" s="43">
        <f t="shared" si="137"/>
        <v>9</v>
      </c>
      <c r="O333" s="43">
        <f t="shared" si="137"/>
        <v>11</v>
      </c>
      <c r="P333" s="43">
        <f t="shared" si="137"/>
        <v>2.2000000000000002</v>
      </c>
      <c r="Q333" s="43"/>
      <c r="R333" s="43"/>
      <c r="S333" s="43"/>
      <c r="T333" s="43"/>
      <c r="U333" s="43"/>
      <c r="V333" s="36"/>
      <c r="W333" s="36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BD333" s="43"/>
      <c r="BE333" s="43">
        <v>0.4</v>
      </c>
      <c r="BF333" s="43">
        <v>9.8000000000000007</v>
      </c>
      <c r="BG333" s="43">
        <v>47</v>
      </c>
      <c r="BH333" s="43"/>
      <c r="BI333" s="43">
        <v>0.03</v>
      </c>
      <c r="BJ333" s="43">
        <v>0.02</v>
      </c>
      <c r="BK333" s="43">
        <v>10</v>
      </c>
      <c r="BL333" s="43">
        <v>16</v>
      </c>
      <c r="BM333" s="43">
        <v>9</v>
      </c>
      <c r="BN333" s="43">
        <v>11</v>
      </c>
      <c r="BO333" s="43">
        <v>2.2000000000000002</v>
      </c>
    </row>
    <row r="334" spans="1:67 16285:16384" s="16" customFormat="1" ht="18.75" customHeight="1" x14ac:dyDescent="0.25">
      <c r="A334" s="9"/>
      <c r="B334" s="26" t="s">
        <v>29</v>
      </c>
      <c r="C334" s="88" t="s">
        <v>99</v>
      </c>
      <c r="D334" s="36">
        <v>200</v>
      </c>
      <c r="E334" s="43">
        <v>6</v>
      </c>
      <c r="F334" s="43">
        <v>6.4</v>
      </c>
      <c r="G334" s="43">
        <v>9.4</v>
      </c>
      <c r="H334" s="43">
        <v>120</v>
      </c>
      <c r="I334" s="43">
        <v>0</v>
      </c>
      <c r="J334" s="36">
        <v>3</v>
      </c>
      <c r="K334" s="36">
        <v>14</v>
      </c>
      <c r="L334" s="43">
        <v>2</v>
      </c>
      <c r="M334" s="43">
        <v>240</v>
      </c>
      <c r="N334" s="43">
        <v>7</v>
      </c>
      <c r="O334" s="43">
        <v>18</v>
      </c>
      <c r="P334" s="43">
        <v>1</v>
      </c>
      <c r="XBI334" s="17"/>
      <c r="XBJ334" s="17"/>
      <c r="XBK334" s="17"/>
      <c r="XBL334" s="17"/>
      <c r="XBM334" s="17"/>
      <c r="XBN334" s="17"/>
      <c r="XBO334" s="17"/>
      <c r="XBP334" s="17"/>
      <c r="XBQ334" s="17"/>
      <c r="XBR334" s="17"/>
      <c r="XBS334" s="17"/>
      <c r="XBT334" s="17"/>
      <c r="XBU334" s="17"/>
      <c r="XBV334" s="17"/>
      <c r="XBW334" s="17"/>
      <c r="XBX334" s="17"/>
      <c r="XBY334" s="17"/>
      <c r="XBZ334" s="17"/>
      <c r="XCA334" s="17"/>
      <c r="XCB334" s="17"/>
      <c r="XCC334" s="17"/>
      <c r="XCD334" s="17"/>
      <c r="XCE334" s="17"/>
      <c r="XCF334" s="17"/>
      <c r="XCG334" s="17"/>
      <c r="XCH334" s="17"/>
      <c r="XCI334" s="17"/>
      <c r="XCJ334" s="17"/>
      <c r="XCK334" s="17"/>
      <c r="XCL334" s="17"/>
      <c r="XCM334" s="17"/>
      <c r="XCN334" s="17"/>
      <c r="XCO334" s="17"/>
      <c r="XCP334" s="17"/>
      <c r="XCQ334" s="17"/>
      <c r="XCR334" s="17"/>
      <c r="XCS334" s="17"/>
      <c r="XCT334" s="17"/>
      <c r="XCU334" s="17"/>
      <c r="XCV334" s="17"/>
      <c r="XCW334" s="17"/>
      <c r="XCX334" s="17"/>
      <c r="XCY334" s="17"/>
      <c r="XCZ334" s="17"/>
      <c r="XDA334" s="17"/>
      <c r="XDB334" s="17"/>
      <c r="XDC334" s="17"/>
      <c r="XDD334" s="17"/>
      <c r="XDE334" s="17"/>
      <c r="XDF334" s="17"/>
      <c r="XDG334" s="17"/>
      <c r="XDH334" s="17"/>
      <c r="XDI334" s="17"/>
      <c r="XDJ334" s="17"/>
      <c r="XDK334" s="17"/>
      <c r="XDL334" s="17"/>
      <c r="XDM334" s="17"/>
      <c r="XDN334" s="17"/>
      <c r="XDO334" s="17"/>
      <c r="XDP334" s="17"/>
      <c r="XDQ334" s="17"/>
      <c r="XDR334" s="17"/>
      <c r="XDS334" s="17"/>
      <c r="XDT334" s="17"/>
      <c r="XDU334" s="17"/>
      <c r="XDV334" s="17"/>
      <c r="XDW334" s="17"/>
      <c r="XDX334" s="17"/>
      <c r="XDY334" s="17"/>
      <c r="XDZ334" s="17"/>
      <c r="XEA334" s="17"/>
      <c r="XEB334" s="17"/>
      <c r="XEC334" s="17"/>
      <c r="XED334" s="17"/>
      <c r="XEE334" s="17"/>
      <c r="XEF334" s="17"/>
      <c r="XEG334" s="17"/>
      <c r="XEH334" s="17"/>
      <c r="XEI334" s="17"/>
      <c r="XEJ334" s="17"/>
      <c r="XEK334" s="17"/>
      <c r="XEL334" s="17"/>
      <c r="XEM334" s="17"/>
      <c r="XEN334" s="17"/>
      <c r="XEO334" s="17"/>
      <c r="XEP334" s="17"/>
      <c r="XEQ334" s="17"/>
      <c r="XER334" s="17"/>
      <c r="XES334" s="17"/>
      <c r="XET334" s="17"/>
      <c r="XEU334" s="17"/>
      <c r="XEV334" s="17"/>
      <c r="XEW334" s="17"/>
      <c r="XEX334" s="17"/>
      <c r="XEY334" s="17"/>
      <c r="XEZ334" s="17"/>
      <c r="XFA334" s="17"/>
      <c r="XFB334" s="17"/>
      <c r="XFC334" s="17"/>
      <c r="XFD334" s="18"/>
    </row>
    <row r="335" spans="1:67 16285:16384" x14ac:dyDescent="0.25">
      <c r="A335" s="9"/>
      <c r="B335" s="27"/>
      <c r="C335" s="87" t="s">
        <v>188</v>
      </c>
      <c r="D335" s="48">
        <f>SUM(D328:D334)</f>
        <v>900</v>
      </c>
      <c r="E335" s="87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</row>
    <row r="336" spans="1:67 16285:16384" x14ac:dyDescent="0.25">
      <c r="A336" s="7" t="s">
        <v>111</v>
      </c>
      <c r="B336" s="7"/>
      <c r="C336" s="7"/>
      <c r="D336" s="7"/>
      <c r="E336" s="49">
        <v>30.04</v>
      </c>
      <c r="F336" s="49">
        <f t="shared" ref="F336:P336" si="138">SUM(F329:F335)</f>
        <v>36.408158730158732</v>
      </c>
      <c r="G336" s="49">
        <f t="shared" si="138"/>
        <v>98.805587301587295</v>
      </c>
      <c r="H336" s="49">
        <f t="shared" si="138"/>
        <v>835.67761904761892</v>
      </c>
      <c r="I336" s="49">
        <f t="shared" si="138"/>
        <v>152.94666666666666</v>
      </c>
      <c r="J336" s="49">
        <f t="shared" si="138"/>
        <v>3.2897777777777777</v>
      </c>
      <c r="K336" s="49">
        <f t="shared" si="138"/>
        <v>14.215079365079365</v>
      </c>
      <c r="L336" s="49">
        <f t="shared" si="138"/>
        <v>84.666666666666671</v>
      </c>
      <c r="M336" s="49">
        <f t="shared" si="138"/>
        <v>295.68755555555555</v>
      </c>
      <c r="N336" s="49">
        <f t="shared" si="138"/>
        <v>70.577333333333343</v>
      </c>
      <c r="O336" s="49">
        <f t="shared" si="138"/>
        <v>246.05955555555556</v>
      </c>
      <c r="P336" s="49">
        <f t="shared" si="138"/>
        <v>9.0677142857142865</v>
      </c>
    </row>
    <row r="337" spans="1:4054 13934:16384" ht="15" customHeight="1" x14ac:dyDescent="0.25">
      <c r="A337" s="169" t="s">
        <v>202</v>
      </c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</row>
    <row r="338" spans="1:4054 13934:16384" x14ac:dyDescent="0.25">
      <c r="A338" s="169"/>
      <c r="B338" s="36" t="s">
        <v>112</v>
      </c>
      <c r="C338" s="42" t="s">
        <v>113</v>
      </c>
      <c r="D338" s="36">
        <v>100</v>
      </c>
      <c r="E338" s="43">
        <v>4.67</v>
      </c>
      <c r="F338" s="43">
        <f t="shared" ref="F338:P338" si="139">BE338*100/100</f>
        <v>9.3800000000000008</v>
      </c>
      <c r="G338" s="43">
        <f t="shared" si="139"/>
        <v>7.19</v>
      </c>
      <c r="H338" s="43">
        <f t="shared" si="139"/>
        <v>131</v>
      </c>
      <c r="I338" s="43">
        <f t="shared" si="139"/>
        <v>38.5</v>
      </c>
      <c r="J338" s="43">
        <f t="shared" si="139"/>
        <v>0.02</v>
      </c>
      <c r="K338" s="43">
        <f t="shared" si="139"/>
        <v>7.0000000000000007E-2</v>
      </c>
      <c r="L338" s="43">
        <f t="shared" si="139"/>
        <v>5.77</v>
      </c>
      <c r="M338" s="43">
        <f t="shared" si="139"/>
        <v>161.69999999999999</v>
      </c>
      <c r="N338" s="43">
        <f t="shared" si="139"/>
        <v>22.98</v>
      </c>
      <c r="O338" s="43">
        <f t="shared" si="139"/>
        <v>1.28</v>
      </c>
      <c r="P338" s="43">
        <f t="shared" si="139"/>
        <v>1.28</v>
      </c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BD338" s="43"/>
      <c r="BE338" s="43">
        <v>9.3800000000000008</v>
      </c>
      <c r="BF338" s="43">
        <v>7.19</v>
      </c>
      <c r="BG338" s="43">
        <v>131</v>
      </c>
      <c r="BH338" s="43">
        <v>38.5</v>
      </c>
      <c r="BI338" s="43">
        <v>0.02</v>
      </c>
      <c r="BJ338" s="43">
        <v>7.0000000000000007E-2</v>
      </c>
      <c r="BK338" s="43">
        <v>5.77</v>
      </c>
      <c r="BL338" s="43">
        <v>161.69999999999999</v>
      </c>
      <c r="BM338" s="43">
        <v>22.98</v>
      </c>
      <c r="BN338" s="43">
        <v>1.28</v>
      </c>
      <c r="BO338" s="43">
        <v>1.28</v>
      </c>
    </row>
    <row r="339" spans="1:4054 13934:16384" s="15" customFormat="1" x14ac:dyDescent="0.25">
      <c r="A339" s="169"/>
      <c r="B339" s="36" t="s">
        <v>114</v>
      </c>
      <c r="C339" s="27" t="s">
        <v>115</v>
      </c>
      <c r="D339" s="89">
        <v>250</v>
      </c>
      <c r="E339" s="43">
        <v>2.0299999999999998</v>
      </c>
      <c r="F339" s="36">
        <f>BE339*250/100</f>
        <v>5.0999999999999996</v>
      </c>
      <c r="G339" s="36">
        <f>BF339*250/100</f>
        <v>12</v>
      </c>
      <c r="H339" s="36">
        <f>BG339*250/100</f>
        <v>105</v>
      </c>
      <c r="I339" s="36">
        <v>130</v>
      </c>
      <c r="J339" s="36">
        <f t="shared" ref="J339:P339" si="140">BI339*250/100</f>
        <v>0.1</v>
      </c>
      <c r="K339" s="36">
        <f t="shared" si="140"/>
        <v>0.05</v>
      </c>
      <c r="L339" s="43">
        <f t="shared" si="140"/>
        <v>8.125</v>
      </c>
      <c r="M339" s="36">
        <f t="shared" si="140"/>
        <v>29.15</v>
      </c>
      <c r="N339" s="43">
        <f t="shared" si="140"/>
        <v>24.175000000000001</v>
      </c>
      <c r="O339" s="43">
        <f t="shared" si="140"/>
        <v>56.725000000000001</v>
      </c>
      <c r="P339" s="43">
        <f t="shared" si="140"/>
        <v>0.92500000000000004</v>
      </c>
      <c r="BD339" s="36"/>
      <c r="BE339" s="89">
        <v>2.04</v>
      </c>
      <c r="BF339" s="36">
        <v>4.8</v>
      </c>
      <c r="BG339" s="89">
        <v>42</v>
      </c>
      <c r="BH339" s="36"/>
      <c r="BI339" s="89">
        <v>0.04</v>
      </c>
      <c r="BJ339" s="65">
        <v>0.02</v>
      </c>
      <c r="BK339" s="89">
        <v>3.25</v>
      </c>
      <c r="BL339" s="36">
        <v>11.66</v>
      </c>
      <c r="BM339" s="89">
        <v>9.67</v>
      </c>
      <c r="BN339" s="36">
        <v>22.69</v>
      </c>
      <c r="BO339" s="95">
        <v>0.37</v>
      </c>
      <c r="WYC339" s="16"/>
      <c r="WYD339" s="16"/>
      <c r="WYE339" s="16"/>
      <c r="WYF339" s="16"/>
      <c r="WYG339" s="16"/>
      <c r="WYH339" s="16"/>
      <c r="WYI339" s="16"/>
      <c r="WYJ339" s="16"/>
      <c r="WYK339" s="16"/>
      <c r="WYL339" s="16"/>
      <c r="WYM339" s="16"/>
      <c r="WYN339" s="16"/>
      <c r="WYO339" s="16"/>
      <c r="WYP339" s="16"/>
      <c r="WYQ339" s="16"/>
      <c r="WYR339" s="16"/>
      <c r="WYS339" s="16"/>
      <c r="WYT339" s="16"/>
      <c r="WYU339" s="16"/>
      <c r="WYV339" s="16"/>
      <c r="WYW339" s="16"/>
      <c r="WYX339" s="16"/>
      <c r="WYY339" s="16"/>
      <c r="WYZ339" s="16"/>
      <c r="WZA339" s="16"/>
      <c r="WZB339" s="16"/>
      <c r="WZC339" s="16"/>
      <c r="WZD339" s="16"/>
      <c r="WZE339" s="16"/>
      <c r="WZF339" s="16"/>
      <c r="WZG339" s="16"/>
      <c r="WZH339" s="16"/>
      <c r="WZI339" s="16"/>
      <c r="WZJ339" s="16"/>
      <c r="WZK339" s="16"/>
      <c r="WZL339" s="16"/>
      <c r="WZM339" s="16"/>
      <c r="WZN339" s="16"/>
      <c r="WZO339" s="16"/>
      <c r="WZP339" s="16"/>
      <c r="WZQ339" s="16"/>
      <c r="WZR339" s="16"/>
      <c r="WZS339" s="16"/>
      <c r="WZT339" s="16"/>
      <c r="WZU339" s="16"/>
      <c r="WZV339" s="16"/>
      <c r="WZW339" s="16"/>
      <c r="WZX339" s="16"/>
      <c r="WZY339" s="16"/>
      <c r="WZZ339" s="16"/>
      <c r="XAA339" s="16"/>
      <c r="XAB339" s="16"/>
      <c r="XAC339" s="16"/>
      <c r="XAD339" s="16"/>
      <c r="XAE339" s="16"/>
      <c r="XAF339" s="16"/>
      <c r="XAG339" s="16"/>
      <c r="XAH339" s="16"/>
      <c r="XAI339" s="16"/>
      <c r="XAJ339" s="16"/>
      <c r="XAK339" s="16"/>
      <c r="XAL339" s="16"/>
      <c r="XAM339" s="16"/>
      <c r="XAN339" s="16"/>
      <c r="XAO339" s="16"/>
      <c r="XAP339" s="16"/>
      <c r="XAQ339" s="16"/>
      <c r="XAR339" s="16"/>
      <c r="XAS339" s="16"/>
      <c r="XAT339" s="16"/>
      <c r="XAU339" s="16"/>
      <c r="XAV339" s="16"/>
      <c r="XAW339" s="16"/>
      <c r="XAX339" s="16"/>
      <c r="XAY339" s="16"/>
      <c r="XAZ339" s="16"/>
      <c r="XBA339" s="16"/>
      <c r="XBB339" s="16"/>
      <c r="XBC339" s="16"/>
      <c r="XBD339" s="16"/>
      <c r="XBE339" s="16"/>
      <c r="XBF339" s="16"/>
      <c r="XBG339" s="16"/>
      <c r="XBH339" s="16"/>
      <c r="XBI339" s="16"/>
      <c r="XBJ339" s="16"/>
      <c r="XBK339" s="16"/>
      <c r="XBL339" s="16"/>
      <c r="XBM339" s="16"/>
      <c r="XBN339" s="16"/>
      <c r="XBO339" s="16"/>
      <c r="XBP339" s="16"/>
      <c r="XBQ339" s="16"/>
      <c r="XBR339" s="16"/>
      <c r="XBS339" s="16"/>
      <c r="XBT339" s="16"/>
      <c r="XBU339" s="16"/>
      <c r="XBV339" s="16"/>
      <c r="XBW339" s="16"/>
      <c r="XBX339" s="16"/>
      <c r="XBY339" s="16"/>
      <c r="XBZ339" s="16"/>
      <c r="XCA339" s="17"/>
      <c r="XCB339" s="17"/>
      <c r="XCC339" s="17"/>
      <c r="XCD339" s="17"/>
      <c r="XCE339" s="17"/>
      <c r="XCF339" s="17"/>
      <c r="XCG339" s="17"/>
      <c r="XCH339" s="17"/>
      <c r="XCI339" s="17"/>
      <c r="XCJ339" s="17"/>
      <c r="XCK339" s="17"/>
      <c r="XCL339" s="17"/>
      <c r="XCM339" s="17"/>
      <c r="XCN339" s="17"/>
      <c r="XCO339" s="17"/>
      <c r="XCP339" s="17"/>
      <c r="XCQ339" s="17"/>
      <c r="XCR339" s="17"/>
      <c r="XCS339" s="17"/>
      <c r="XCT339" s="17"/>
      <c r="XCU339" s="17"/>
      <c r="XCV339" s="17"/>
      <c r="XCW339" s="17"/>
      <c r="XCX339" s="17"/>
      <c r="XCY339" s="17"/>
      <c r="XCZ339" s="17"/>
      <c r="XDA339" s="17"/>
      <c r="XDB339" s="17"/>
      <c r="XDC339" s="17"/>
      <c r="XDD339" s="17"/>
      <c r="XDE339" s="17"/>
      <c r="XDF339" s="17"/>
      <c r="XDG339" s="17"/>
      <c r="XDH339" s="17"/>
      <c r="XDI339" s="17"/>
      <c r="XDJ339" s="17"/>
      <c r="XDK339" s="17"/>
      <c r="XDL339" s="17"/>
      <c r="XDM339" s="17"/>
      <c r="XDN339" s="17"/>
      <c r="XDO339" s="17"/>
      <c r="XDP339" s="17"/>
      <c r="XDQ339" s="17"/>
      <c r="XDR339" s="17"/>
      <c r="XDS339" s="17"/>
      <c r="XDT339" s="17"/>
      <c r="XDU339" s="17"/>
      <c r="XDV339" s="17"/>
      <c r="XDW339" s="17"/>
      <c r="XDX339" s="17"/>
      <c r="XDY339" s="17"/>
      <c r="XDZ339" s="17"/>
      <c r="XEA339" s="17"/>
      <c r="XEB339" s="17"/>
      <c r="XEC339" s="17"/>
      <c r="XED339" s="17"/>
      <c r="XEE339" s="17"/>
      <c r="XEF339" s="17"/>
      <c r="XEG339" s="17"/>
      <c r="XEH339" s="17"/>
      <c r="XEI339" s="17"/>
      <c r="XEJ339" s="17"/>
      <c r="XEK339" s="17"/>
      <c r="XEL339" s="17"/>
      <c r="XEM339" s="17"/>
      <c r="XEN339" s="17"/>
      <c r="XEO339" s="17"/>
      <c r="XEP339" s="17"/>
      <c r="XEQ339" s="17"/>
      <c r="XER339" s="17"/>
      <c r="XES339" s="17"/>
      <c r="XET339" s="17"/>
      <c r="XEU339" s="17"/>
      <c r="XEV339" s="17"/>
      <c r="XEW339" s="17"/>
      <c r="XEX339" s="17"/>
      <c r="XEY339" s="17"/>
      <c r="XEZ339" s="17"/>
      <c r="XFA339" s="17"/>
      <c r="XFB339" s="17"/>
      <c r="XFC339" s="17"/>
      <c r="XFD339" s="18"/>
    </row>
    <row r="340" spans="1:4054 13934:16384" s="15" customFormat="1" x14ac:dyDescent="0.25">
      <c r="A340" s="169"/>
      <c r="B340" s="36" t="s">
        <v>203</v>
      </c>
      <c r="C340" s="27" t="s">
        <v>204</v>
      </c>
      <c r="D340" s="36">
        <v>100</v>
      </c>
      <c r="E340" s="43">
        <v>15.94</v>
      </c>
      <c r="F340" s="43">
        <f>SUM(BE340*100/90)</f>
        <v>19.755555555555556</v>
      </c>
      <c r="G340" s="43">
        <f>SUM(BF340*100/90)</f>
        <v>11.333333333333332</v>
      </c>
      <c r="H340" s="43">
        <v>244.4</v>
      </c>
      <c r="I340" s="43">
        <f t="shared" ref="I340:P340" si="141">SUM(BH340*100/90)</f>
        <v>55.555555555555557</v>
      </c>
      <c r="J340" s="43">
        <f t="shared" si="141"/>
        <v>5.5555555555555552E-2</v>
      </c>
      <c r="K340" s="43">
        <f t="shared" si="141"/>
        <v>0.13333333333333333</v>
      </c>
      <c r="L340" s="43">
        <f t="shared" si="141"/>
        <v>1.9</v>
      </c>
      <c r="M340" s="43">
        <f t="shared" si="141"/>
        <v>12.255555555555556</v>
      </c>
      <c r="N340" s="43">
        <f t="shared" si="141"/>
        <v>23.022222222222222</v>
      </c>
      <c r="O340" s="43">
        <f t="shared" si="141"/>
        <v>166.05555555555554</v>
      </c>
      <c r="P340" s="43">
        <f t="shared" si="141"/>
        <v>2.4333333333333331</v>
      </c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43"/>
      <c r="BD340" s="43"/>
      <c r="BE340" s="43">
        <v>17.78</v>
      </c>
      <c r="BF340" s="43">
        <v>10.199999999999999</v>
      </c>
      <c r="BG340" s="43">
        <v>198</v>
      </c>
      <c r="BH340" s="43">
        <v>50</v>
      </c>
      <c r="BI340" s="43">
        <v>0.05</v>
      </c>
      <c r="BJ340" s="43">
        <v>0.12</v>
      </c>
      <c r="BK340" s="43">
        <v>1.71</v>
      </c>
      <c r="BL340" s="43">
        <v>11.03</v>
      </c>
      <c r="BM340" s="43">
        <v>20.72</v>
      </c>
      <c r="BN340" s="43">
        <v>149.44999999999999</v>
      </c>
      <c r="BO340" s="43">
        <v>2.19</v>
      </c>
      <c r="XFD340" s="18"/>
    </row>
    <row r="341" spans="1:4054 13934:16384" x14ac:dyDescent="0.25">
      <c r="A341" s="169"/>
      <c r="B341" s="36" t="s">
        <v>45</v>
      </c>
      <c r="C341" s="27" t="s">
        <v>46</v>
      </c>
      <c r="D341" s="36">
        <v>180</v>
      </c>
      <c r="E341" s="111">
        <v>3.67</v>
      </c>
      <c r="F341" s="111">
        <f>BE341*180/100</f>
        <v>5.76</v>
      </c>
      <c r="G341" s="111">
        <f>BF341*180/100</f>
        <v>24.534000000000002</v>
      </c>
      <c r="H341" s="111">
        <f>BG341*180/100</f>
        <v>163.80000000000001</v>
      </c>
      <c r="I341" s="111">
        <v>28.56</v>
      </c>
      <c r="J341" s="111">
        <f t="shared" ref="J341:P341" si="142">BI341*180/100</f>
        <v>0.16200000000000001</v>
      </c>
      <c r="K341" s="111">
        <f t="shared" si="142"/>
        <v>0.126</v>
      </c>
      <c r="L341" s="111">
        <f t="shared" si="142"/>
        <v>21.797999999999998</v>
      </c>
      <c r="M341" s="111">
        <f t="shared" si="142"/>
        <v>44.37</v>
      </c>
      <c r="N341" s="111">
        <f t="shared" si="142"/>
        <v>33.299999999999997</v>
      </c>
      <c r="O341" s="111">
        <f t="shared" si="142"/>
        <v>103.914</v>
      </c>
      <c r="P341" s="111">
        <f t="shared" si="142"/>
        <v>1.2060000000000002</v>
      </c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BD341" s="43"/>
      <c r="BE341" s="43">
        <v>3.2</v>
      </c>
      <c r="BF341" s="43">
        <v>13.63</v>
      </c>
      <c r="BG341" s="43">
        <v>91</v>
      </c>
      <c r="BH341" s="43"/>
      <c r="BI341" s="43">
        <v>0.09</v>
      </c>
      <c r="BJ341" s="43">
        <v>7.0000000000000007E-2</v>
      </c>
      <c r="BK341" s="43">
        <v>12.11</v>
      </c>
      <c r="BL341" s="43">
        <v>24.65</v>
      </c>
      <c r="BM341" s="43">
        <v>18.5</v>
      </c>
      <c r="BN341" s="43">
        <v>57.73</v>
      </c>
      <c r="BO341" s="43">
        <v>0.67</v>
      </c>
    </row>
    <row r="342" spans="1:4054 13934:16384" x14ac:dyDescent="0.25">
      <c r="A342" s="169"/>
      <c r="B342" s="36" t="s">
        <v>29</v>
      </c>
      <c r="C342" s="42" t="s">
        <v>30</v>
      </c>
      <c r="D342" s="36">
        <v>45</v>
      </c>
      <c r="E342" s="43">
        <v>3.05</v>
      </c>
      <c r="F342" s="43">
        <v>0.55000000000000004</v>
      </c>
      <c r="G342" s="43">
        <v>15.12</v>
      </c>
      <c r="H342" s="43">
        <v>76.849999999999994</v>
      </c>
      <c r="I342" s="43">
        <v>0</v>
      </c>
      <c r="J342" s="43">
        <v>0.06</v>
      </c>
      <c r="K342" s="43">
        <v>0.03</v>
      </c>
      <c r="L342" s="43">
        <f>BK342*28/20</f>
        <v>0</v>
      </c>
      <c r="M342" s="43">
        <v>20.27</v>
      </c>
      <c r="N342" s="43">
        <v>21.17</v>
      </c>
      <c r="O342" s="43">
        <v>67.84</v>
      </c>
      <c r="P342" s="43">
        <v>1.69</v>
      </c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BD342" s="43"/>
      <c r="BE342" s="43">
        <v>0.24</v>
      </c>
      <c r="BF342" s="43">
        <v>6.72</v>
      </c>
      <c r="BG342" s="43">
        <v>34.159999999999997</v>
      </c>
      <c r="BH342" s="43"/>
      <c r="BI342" s="43">
        <v>0.03</v>
      </c>
      <c r="BJ342" s="43">
        <v>0.02</v>
      </c>
      <c r="BK342" s="43"/>
      <c r="BL342" s="43">
        <v>9.01</v>
      </c>
      <c r="BM342" s="43">
        <v>9.41</v>
      </c>
      <c r="BN342" s="43">
        <v>30.14</v>
      </c>
      <c r="BO342" s="43">
        <v>0.75</v>
      </c>
    </row>
    <row r="343" spans="1:4054 13934:16384" x14ac:dyDescent="0.25">
      <c r="A343" s="169"/>
      <c r="B343" s="36" t="s">
        <v>29</v>
      </c>
      <c r="C343" s="27" t="s">
        <v>31</v>
      </c>
      <c r="D343" s="36">
        <v>60</v>
      </c>
      <c r="E343" s="43">
        <v>4.4400000000000004</v>
      </c>
      <c r="F343" s="43">
        <v>0.55000000000000004</v>
      </c>
      <c r="G343" s="43">
        <v>29.47</v>
      </c>
      <c r="H343" s="43">
        <v>140.65</v>
      </c>
      <c r="I343" s="43">
        <f>BH343*50/20</f>
        <v>0</v>
      </c>
      <c r="J343" s="43">
        <f>BI343*50/20</f>
        <v>0</v>
      </c>
      <c r="K343" s="43">
        <v>0.01</v>
      </c>
      <c r="L343" s="43">
        <f>BK343*50/20</f>
        <v>0</v>
      </c>
      <c r="M343" s="43">
        <v>12</v>
      </c>
      <c r="N343" s="43">
        <v>8.4</v>
      </c>
      <c r="O343" s="43">
        <v>39</v>
      </c>
      <c r="P343" s="43">
        <v>0.67</v>
      </c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BD343" s="43"/>
      <c r="BE343" s="43">
        <v>0.18</v>
      </c>
      <c r="BF343" s="43">
        <v>9.82</v>
      </c>
      <c r="BG343" s="43">
        <v>46.89</v>
      </c>
      <c r="BH343" s="43"/>
      <c r="BI343" s="43"/>
      <c r="BJ343" s="43">
        <v>0.01</v>
      </c>
      <c r="BK343" s="43"/>
      <c r="BL343" s="43">
        <v>4</v>
      </c>
      <c r="BM343" s="43">
        <v>2.8</v>
      </c>
      <c r="BN343" s="43">
        <v>13</v>
      </c>
      <c r="BO343" s="43">
        <v>0.22</v>
      </c>
      <c r="XCA343" s="16"/>
      <c r="XCB343" s="16"/>
      <c r="XCC343" s="16"/>
      <c r="XCD343" s="16"/>
      <c r="XCE343" s="16"/>
      <c r="XCF343" s="16"/>
      <c r="XCG343" s="16"/>
      <c r="XCH343" s="16"/>
      <c r="XCI343" s="16"/>
      <c r="XCJ343" s="16"/>
      <c r="XCK343" s="16"/>
      <c r="XCL343" s="16"/>
      <c r="XCM343" s="16"/>
      <c r="XCN343" s="16"/>
      <c r="XCO343" s="16"/>
      <c r="XCP343" s="16"/>
      <c r="XCQ343" s="16"/>
      <c r="XCR343" s="16"/>
      <c r="XCS343" s="16"/>
      <c r="XCT343" s="16"/>
      <c r="XCU343" s="16"/>
      <c r="XCV343" s="16"/>
      <c r="XCW343" s="16"/>
      <c r="XCX343" s="16"/>
      <c r="XCY343" s="16"/>
      <c r="XCZ343" s="16"/>
      <c r="XDA343" s="16"/>
      <c r="XDB343" s="16"/>
      <c r="XDC343" s="16"/>
      <c r="XDD343" s="16"/>
      <c r="XDE343" s="16"/>
      <c r="XDF343" s="16"/>
      <c r="XDG343" s="16"/>
      <c r="XDH343" s="16"/>
      <c r="XDI343" s="16"/>
      <c r="XDJ343" s="16"/>
      <c r="XDK343" s="16"/>
      <c r="XDL343" s="16"/>
      <c r="XDM343" s="16"/>
      <c r="XDN343" s="16"/>
      <c r="XDO343" s="16"/>
      <c r="XDP343" s="16"/>
      <c r="XDQ343" s="16"/>
      <c r="XDR343" s="16"/>
      <c r="XDS343" s="16"/>
      <c r="XDT343" s="16"/>
      <c r="XDU343" s="16"/>
      <c r="XDV343" s="16"/>
      <c r="XDW343" s="16"/>
      <c r="XDX343" s="16"/>
      <c r="XDY343" s="16"/>
      <c r="XDZ343" s="16"/>
      <c r="XEA343" s="16"/>
      <c r="XEB343" s="16"/>
      <c r="XEC343" s="16"/>
      <c r="XED343" s="16"/>
      <c r="XEE343" s="16"/>
      <c r="XEF343" s="16"/>
      <c r="XEG343" s="16"/>
      <c r="XEH343" s="16"/>
      <c r="XEI343" s="16"/>
      <c r="XEJ343" s="16"/>
      <c r="XEK343" s="16"/>
      <c r="XEL343" s="16"/>
      <c r="XEM343" s="16"/>
      <c r="XEN343" s="16"/>
      <c r="XEO343" s="16"/>
      <c r="XEP343" s="16"/>
      <c r="XEQ343" s="16"/>
      <c r="XER343" s="16"/>
      <c r="XES343" s="16"/>
      <c r="XET343" s="16"/>
      <c r="XEU343" s="16"/>
      <c r="XEV343" s="16"/>
      <c r="XEW343" s="16"/>
      <c r="XEX343" s="16"/>
      <c r="XEY343" s="16"/>
      <c r="XEZ343" s="16"/>
      <c r="XFA343" s="16"/>
      <c r="XFB343" s="16"/>
      <c r="XFC343" s="16"/>
      <c r="XFD343" s="31"/>
    </row>
    <row r="344" spans="1:4054 13934:16384" x14ac:dyDescent="0.25">
      <c r="A344" s="169"/>
      <c r="B344" s="36" t="s">
        <v>87</v>
      </c>
      <c r="C344" s="90" t="s">
        <v>88</v>
      </c>
      <c r="D344" s="36">
        <v>200</v>
      </c>
      <c r="E344" s="43">
        <v>3.16</v>
      </c>
      <c r="F344" s="43">
        <f t="shared" ref="F344:P344" si="143">BE344*200/200</f>
        <v>2.68</v>
      </c>
      <c r="G344" s="43">
        <f t="shared" si="143"/>
        <v>15.94</v>
      </c>
      <c r="H344" s="43">
        <f t="shared" si="143"/>
        <v>50</v>
      </c>
      <c r="I344" s="43">
        <f t="shared" si="143"/>
        <v>20</v>
      </c>
      <c r="J344" s="43">
        <f t="shared" si="143"/>
        <v>0.04</v>
      </c>
      <c r="K344" s="43">
        <f t="shared" si="143"/>
        <v>0.16</v>
      </c>
      <c r="L344" s="43">
        <f t="shared" si="143"/>
        <v>1.3</v>
      </c>
      <c r="M344" s="43">
        <f t="shared" si="143"/>
        <v>125.78</v>
      </c>
      <c r="N344" s="43">
        <f t="shared" si="143"/>
        <v>14</v>
      </c>
      <c r="O344" s="43">
        <f t="shared" si="143"/>
        <v>90</v>
      </c>
      <c r="P344" s="43">
        <f t="shared" si="143"/>
        <v>0.14000000000000001</v>
      </c>
      <c r="Q344" s="43"/>
      <c r="R344" s="43"/>
      <c r="S344" s="43"/>
      <c r="T344" s="43"/>
      <c r="U344" s="43"/>
      <c r="V344" s="36"/>
      <c r="W344" s="36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BD344" s="43"/>
      <c r="BE344" s="43">
        <v>2.68</v>
      </c>
      <c r="BF344" s="43">
        <v>15.94</v>
      </c>
      <c r="BG344" s="43">
        <v>50</v>
      </c>
      <c r="BH344" s="43">
        <v>20</v>
      </c>
      <c r="BI344" s="43">
        <v>0.04</v>
      </c>
      <c r="BJ344" s="43">
        <v>0.16</v>
      </c>
      <c r="BK344" s="43">
        <v>1.3</v>
      </c>
      <c r="BL344" s="43">
        <v>125.78</v>
      </c>
      <c r="BM344" s="43">
        <v>14</v>
      </c>
      <c r="BN344" s="43">
        <v>90</v>
      </c>
      <c r="BO344" s="43">
        <v>0.14000000000000001</v>
      </c>
    </row>
    <row r="345" spans="1:4054 13934:16384" x14ac:dyDescent="0.25">
      <c r="A345" s="82"/>
      <c r="B345" s="36" t="s">
        <v>34</v>
      </c>
      <c r="C345" s="42" t="s">
        <v>35</v>
      </c>
      <c r="D345" s="36">
        <v>100</v>
      </c>
      <c r="E345" s="43">
        <v>0.4</v>
      </c>
      <c r="F345" s="43">
        <f t="shared" ref="F345:P345" si="144">BE345*100/100</f>
        <v>0.3</v>
      </c>
      <c r="G345" s="43">
        <f t="shared" si="144"/>
        <v>10.3</v>
      </c>
      <c r="H345" s="43">
        <f t="shared" si="144"/>
        <v>47</v>
      </c>
      <c r="I345" s="43">
        <f t="shared" si="144"/>
        <v>0</v>
      </c>
      <c r="J345" s="43">
        <f t="shared" si="144"/>
        <v>0.02</v>
      </c>
      <c r="K345" s="43">
        <f t="shared" si="144"/>
        <v>0.03</v>
      </c>
      <c r="L345" s="43">
        <f t="shared" si="144"/>
        <v>5</v>
      </c>
      <c r="M345" s="43">
        <f t="shared" si="144"/>
        <v>19</v>
      </c>
      <c r="N345" s="43">
        <f t="shared" si="144"/>
        <v>12</v>
      </c>
      <c r="O345" s="43">
        <f t="shared" si="144"/>
        <v>16</v>
      </c>
      <c r="P345" s="43">
        <f t="shared" si="144"/>
        <v>2.2999999999999998</v>
      </c>
      <c r="BD345" s="43"/>
      <c r="BE345" s="43">
        <v>0.3</v>
      </c>
      <c r="BF345" s="43">
        <v>10.3</v>
      </c>
      <c r="BG345" s="43">
        <v>47</v>
      </c>
      <c r="BH345" s="46"/>
      <c r="BI345" s="36">
        <v>0.02</v>
      </c>
      <c r="BJ345" s="36">
        <v>0.03</v>
      </c>
      <c r="BK345" s="43">
        <v>5</v>
      </c>
      <c r="BL345" s="43">
        <v>19</v>
      </c>
      <c r="BM345" s="43">
        <v>12</v>
      </c>
      <c r="BN345" s="43">
        <v>16</v>
      </c>
      <c r="BO345" s="43">
        <v>2.2999999999999998</v>
      </c>
      <c r="XCA345" s="16"/>
      <c r="XCB345" s="16"/>
      <c r="XCC345" s="16"/>
      <c r="XCD345" s="16"/>
      <c r="XCE345" s="16"/>
      <c r="XCF345" s="16"/>
      <c r="XCG345" s="16"/>
      <c r="XCH345" s="16"/>
      <c r="XCI345" s="16"/>
      <c r="XCJ345" s="16"/>
      <c r="XCK345" s="16"/>
      <c r="XCL345" s="16"/>
      <c r="XCM345" s="16"/>
      <c r="XCN345" s="16"/>
      <c r="XCO345" s="16"/>
      <c r="XCP345" s="16"/>
      <c r="XCQ345" s="16"/>
      <c r="XCR345" s="16"/>
      <c r="XCS345" s="16"/>
      <c r="XCT345" s="16"/>
      <c r="XCU345" s="16"/>
      <c r="XCV345" s="16"/>
      <c r="XCW345" s="16"/>
      <c r="XCX345" s="16"/>
      <c r="XCY345" s="16"/>
      <c r="XCZ345" s="16"/>
      <c r="XDA345" s="16"/>
      <c r="XDB345" s="16"/>
      <c r="XDC345" s="16"/>
      <c r="XDD345" s="16"/>
      <c r="XDE345" s="16"/>
      <c r="XDF345" s="16"/>
      <c r="XDG345" s="16"/>
      <c r="XDH345" s="16"/>
      <c r="XDI345" s="16"/>
      <c r="XDJ345" s="16"/>
      <c r="XDK345" s="16"/>
      <c r="XDL345" s="16"/>
      <c r="XDM345" s="16"/>
      <c r="XDN345" s="16"/>
      <c r="XDO345" s="16"/>
      <c r="XDP345" s="16"/>
      <c r="XDQ345" s="16"/>
      <c r="XDR345" s="16"/>
      <c r="XDS345" s="16"/>
      <c r="XDT345" s="16"/>
      <c r="XDU345" s="16"/>
      <c r="XDV345" s="16"/>
      <c r="XDW345" s="16"/>
      <c r="XDX345" s="16"/>
      <c r="XDY345" s="16"/>
      <c r="XDZ345" s="16"/>
      <c r="XEA345" s="16"/>
      <c r="XEB345" s="16"/>
      <c r="XEC345" s="16"/>
      <c r="XED345" s="16"/>
      <c r="XEE345" s="16"/>
      <c r="XEF345" s="16"/>
      <c r="XEG345" s="16"/>
      <c r="XEH345" s="16"/>
      <c r="XEI345" s="16"/>
      <c r="XEJ345" s="16"/>
      <c r="XEK345" s="16"/>
      <c r="XEL345" s="16"/>
      <c r="XEM345" s="16"/>
      <c r="XEN345" s="16"/>
      <c r="XEO345" s="16"/>
      <c r="XEP345" s="16"/>
      <c r="XEQ345" s="16"/>
      <c r="XER345" s="16"/>
      <c r="XES345" s="16"/>
      <c r="XET345" s="16"/>
      <c r="XEU345" s="16"/>
      <c r="XEV345" s="16"/>
      <c r="XEW345" s="16"/>
      <c r="XEX345" s="16"/>
      <c r="XEY345" s="16"/>
      <c r="XEZ345" s="16"/>
      <c r="XFA345" s="16"/>
      <c r="XFB345" s="16"/>
      <c r="XFC345" s="16"/>
      <c r="XFD345" s="31"/>
    </row>
    <row r="346" spans="1:4054 13934:16384" ht="15.75" x14ac:dyDescent="0.25">
      <c r="A346" s="8" t="s">
        <v>100</v>
      </c>
      <c r="B346" s="8"/>
      <c r="C346" s="8"/>
      <c r="D346" s="48">
        <f>SUM(D338:D345)</f>
        <v>1035</v>
      </c>
      <c r="E346" s="66"/>
      <c r="F346" s="66"/>
      <c r="G346" s="66"/>
      <c r="H346" s="66"/>
      <c r="I346" s="66"/>
      <c r="J346" s="67"/>
      <c r="K346" s="67"/>
      <c r="L346" s="66"/>
      <c r="M346" s="66"/>
      <c r="N346" s="66"/>
      <c r="O346" s="66"/>
      <c r="P346" s="66"/>
    </row>
    <row r="347" spans="1:4054 13934:16384" ht="12.4" customHeight="1" x14ac:dyDescent="0.25">
      <c r="A347" s="164" t="s">
        <v>139</v>
      </c>
      <c r="B347" s="164"/>
      <c r="C347" s="164"/>
      <c r="D347" s="164"/>
      <c r="E347" s="49">
        <f t="shared" ref="E347:P347" si="145">SUM(E338:E346)</f>
        <v>37.360000000000007</v>
      </c>
      <c r="F347" s="49">
        <f t="shared" si="145"/>
        <v>44.075555555555546</v>
      </c>
      <c r="G347" s="49">
        <f t="shared" si="145"/>
        <v>125.88733333333333</v>
      </c>
      <c r="H347" s="49">
        <f t="shared" si="145"/>
        <v>958.7</v>
      </c>
      <c r="I347" s="49">
        <f t="shared" si="145"/>
        <v>272.61555555555555</v>
      </c>
      <c r="J347" s="49">
        <f t="shared" si="145"/>
        <v>0.4575555555555556</v>
      </c>
      <c r="K347" s="49">
        <f t="shared" si="145"/>
        <v>0.60933333333333339</v>
      </c>
      <c r="L347" s="49">
        <f t="shared" si="145"/>
        <v>43.892999999999994</v>
      </c>
      <c r="M347" s="49">
        <f t="shared" si="145"/>
        <v>424.52555555555557</v>
      </c>
      <c r="N347" s="49">
        <f t="shared" si="145"/>
        <v>159.04722222222222</v>
      </c>
      <c r="O347" s="49">
        <f t="shared" si="145"/>
        <v>540.81455555555556</v>
      </c>
      <c r="P347" s="49">
        <f t="shared" si="145"/>
        <v>10.644333333333336</v>
      </c>
    </row>
    <row r="348" spans="1:4054 13934:16384" s="17" customFormat="1" ht="15" customHeight="1" x14ac:dyDescent="0.25">
      <c r="A348" s="5" t="s">
        <v>52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XFD348" s="18"/>
    </row>
    <row r="349" spans="1:4054 13934:16384" x14ac:dyDescent="0.25">
      <c r="A349" s="5"/>
      <c r="B349" s="74" t="s">
        <v>53</v>
      </c>
      <c r="C349" s="42" t="s">
        <v>54</v>
      </c>
      <c r="D349" s="36">
        <v>200</v>
      </c>
      <c r="E349" s="43">
        <v>10.87</v>
      </c>
      <c r="F349" s="43">
        <v>7.01</v>
      </c>
      <c r="G349" s="43">
        <v>32</v>
      </c>
      <c r="H349" s="43">
        <v>254</v>
      </c>
      <c r="I349" s="43">
        <v>0</v>
      </c>
      <c r="J349" s="43">
        <v>0.23</v>
      </c>
      <c r="K349" s="43">
        <v>0.21</v>
      </c>
      <c r="L349" s="43">
        <v>0.19</v>
      </c>
      <c r="M349" s="43">
        <v>157.72</v>
      </c>
      <c r="N349" s="43">
        <v>47.92</v>
      </c>
      <c r="O349" s="43">
        <v>201.63</v>
      </c>
      <c r="P349" s="43">
        <v>2.09</v>
      </c>
      <c r="BD349" s="43"/>
      <c r="BE349" s="43">
        <v>5.26</v>
      </c>
      <c r="BF349" s="43">
        <v>29.1</v>
      </c>
      <c r="BG349" s="43">
        <v>177</v>
      </c>
      <c r="BH349" s="43"/>
      <c r="BI349" s="43">
        <v>0.17</v>
      </c>
      <c r="BJ349" s="43">
        <v>0.16</v>
      </c>
      <c r="BK349" s="43">
        <v>0.14000000000000001</v>
      </c>
      <c r="BL349" s="43">
        <v>118.29</v>
      </c>
      <c r="BM349" s="43">
        <v>35.94</v>
      </c>
      <c r="BN349" s="43">
        <v>151.22</v>
      </c>
      <c r="BO349" s="43">
        <v>1.57</v>
      </c>
    </row>
    <row r="350" spans="1:4054 13934:16384" x14ac:dyDescent="0.25">
      <c r="A350" s="5"/>
      <c r="B350" s="36" t="s">
        <v>29</v>
      </c>
      <c r="C350" s="42" t="s">
        <v>64</v>
      </c>
      <c r="D350" s="36">
        <v>150</v>
      </c>
      <c r="E350" s="43">
        <f t="shared" ref="E350:P350" si="146">Q350*150/125</f>
        <v>4.2</v>
      </c>
      <c r="F350" s="43">
        <f t="shared" si="146"/>
        <v>3.7559999999999998</v>
      </c>
      <c r="G350" s="43">
        <f t="shared" si="146"/>
        <v>16.655999999999999</v>
      </c>
      <c r="H350" s="43">
        <f t="shared" si="146"/>
        <v>117</v>
      </c>
      <c r="I350" s="43">
        <f t="shared" si="146"/>
        <v>15</v>
      </c>
      <c r="J350" s="43">
        <f t="shared" si="146"/>
        <v>4.8000000000000001E-2</v>
      </c>
      <c r="K350" s="43">
        <f t="shared" si="146"/>
        <v>0</v>
      </c>
      <c r="L350" s="43">
        <f t="shared" si="146"/>
        <v>0.9</v>
      </c>
      <c r="M350" s="43">
        <f t="shared" si="146"/>
        <v>186</v>
      </c>
      <c r="N350" s="43">
        <f t="shared" si="146"/>
        <v>22.5</v>
      </c>
      <c r="O350" s="43">
        <f t="shared" si="146"/>
        <v>142.5</v>
      </c>
      <c r="P350" s="43">
        <f t="shared" si="146"/>
        <v>0.156</v>
      </c>
      <c r="Q350" s="81">
        <v>3.5</v>
      </c>
      <c r="R350" s="81">
        <v>3.13</v>
      </c>
      <c r="S350" s="81">
        <v>13.88</v>
      </c>
      <c r="T350" s="81">
        <v>97.5</v>
      </c>
      <c r="U350" s="81">
        <v>12.5</v>
      </c>
      <c r="V350" s="27">
        <v>0.04</v>
      </c>
      <c r="W350" s="27"/>
      <c r="X350" s="81">
        <v>0.75</v>
      </c>
      <c r="Y350" s="81">
        <v>155</v>
      </c>
      <c r="Z350" s="81">
        <v>18.75</v>
      </c>
      <c r="AA350" s="81">
        <v>118.75</v>
      </c>
      <c r="AB350" s="81">
        <v>0.13</v>
      </c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  <c r="JL350" s="18"/>
      <c r="JM350" s="18"/>
      <c r="JN350" s="18"/>
      <c r="JO350" s="18"/>
      <c r="JP350" s="18"/>
      <c r="JQ350" s="18"/>
      <c r="JR350" s="18"/>
      <c r="JS350" s="18"/>
      <c r="JT350" s="18"/>
      <c r="JU350" s="18"/>
      <c r="JV350" s="18"/>
      <c r="JW350" s="18"/>
      <c r="JX350" s="18"/>
      <c r="JY350" s="18"/>
      <c r="JZ350" s="18"/>
      <c r="KA350" s="18"/>
      <c r="KB350" s="18"/>
      <c r="KC350" s="18"/>
      <c r="KD350" s="18"/>
      <c r="KE350" s="18"/>
      <c r="KF350" s="18"/>
      <c r="KG350" s="18"/>
      <c r="KH350" s="18"/>
      <c r="KI350" s="18"/>
      <c r="KJ350" s="18"/>
      <c r="KK350" s="18"/>
      <c r="KL350" s="18"/>
      <c r="KM350" s="18"/>
      <c r="KN350" s="18"/>
      <c r="KO350" s="18"/>
      <c r="KP350" s="18"/>
      <c r="KQ350" s="18"/>
      <c r="KR350" s="18"/>
      <c r="KS350" s="18"/>
      <c r="KT350" s="18"/>
      <c r="KU350" s="18"/>
      <c r="KV350" s="18"/>
      <c r="KW350" s="18"/>
      <c r="KX350" s="18"/>
      <c r="KY350" s="18"/>
      <c r="KZ350" s="18"/>
      <c r="LA350" s="18"/>
      <c r="LB350" s="18"/>
      <c r="LC350" s="18"/>
      <c r="LD350" s="18"/>
      <c r="LE350" s="18"/>
      <c r="LF350" s="18"/>
      <c r="LG350" s="18"/>
      <c r="LH350" s="18"/>
      <c r="LI350" s="18"/>
      <c r="LJ350" s="18"/>
      <c r="LK350" s="18"/>
      <c r="LL350" s="18"/>
      <c r="LM350" s="18"/>
      <c r="LN350" s="18"/>
      <c r="LO350" s="18"/>
      <c r="LP350" s="18"/>
      <c r="LQ350" s="18"/>
      <c r="LR350" s="18"/>
      <c r="LS350" s="18"/>
      <c r="LT350" s="18"/>
      <c r="LU350" s="18"/>
      <c r="LV350" s="18"/>
      <c r="LW350" s="18"/>
      <c r="LX350" s="18"/>
      <c r="LY350" s="18"/>
      <c r="LZ350" s="18"/>
      <c r="MA350" s="18"/>
      <c r="MB350" s="18"/>
      <c r="MC350" s="18"/>
      <c r="MD350" s="18"/>
      <c r="ME350" s="18"/>
      <c r="MF350" s="18"/>
      <c r="MG350" s="18"/>
      <c r="MH350" s="18"/>
      <c r="MI350" s="18"/>
      <c r="MJ350" s="18"/>
      <c r="MK350" s="18"/>
      <c r="ML350" s="18"/>
      <c r="MM350" s="18"/>
      <c r="MN350" s="18"/>
      <c r="MO350" s="18"/>
      <c r="MP350" s="18"/>
      <c r="MQ350" s="18"/>
      <c r="MR350" s="18"/>
      <c r="MS350" s="18"/>
      <c r="MT350" s="18"/>
      <c r="MU350" s="18"/>
      <c r="MV350" s="18"/>
      <c r="MW350" s="18"/>
      <c r="MX350" s="18"/>
      <c r="MY350" s="18"/>
      <c r="MZ350" s="18"/>
      <c r="NA350" s="18"/>
      <c r="NB350" s="18"/>
      <c r="NC350" s="18"/>
      <c r="ND350" s="18"/>
      <c r="NE350" s="18"/>
      <c r="NF350" s="18"/>
      <c r="NG350" s="18"/>
      <c r="NH350" s="18"/>
      <c r="NI350" s="18"/>
      <c r="NJ350" s="18"/>
      <c r="NK350" s="18"/>
      <c r="NL350" s="18"/>
      <c r="NM350" s="18"/>
      <c r="NN350" s="18"/>
      <c r="NO350" s="18"/>
      <c r="NP350" s="18"/>
      <c r="NQ350" s="18"/>
      <c r="NR350" s="18"/>
      <c r="NS350" s="18"/>
      <c r="NT350" s="18"/>
      <c r="NU350" s="18"/>
      <c r="NV350" s="18"/>
      <c r="NW350" s="18"/>
      <c r="NX350" s="18"/>
      <c r="NY350" s="18"/>
      <c r="NZ350" s="18"/>
      <c r="OA350" s="18"/>
      <c r="OB350" s="18"/>
      <c r="OC350" s="18"/>
      <c r="OD350" s="18"/>
      <c r="OE350" s="18"/>
      <c r="OF350" s="18"/>
      <c r="OG350" s="18"/>
      <c r="OH350" s="18"/>
      <c r="OI350" s="18"/>
      <c r="OJ350" s="18"/>
      <c r="OK350" s="18"/>
      <c r="OL350" s="18"/>
      <c r="OM350" s="18"/>
      <c r="ON350" s="18"/>
      <c r="OO350" s="18"/>
      <c r="OP350" s="18"/>
      <c r="OQ350" s="18"/>
      <c r="OR350" s="18"/>
      <c r="OS350" s="18"/>
      <c r="OT350" s="18"/>
      <c r="OU350" s="18"/>
      <c r="OV350" s="18"/>
      <c r="OW350" s="18"/>
      <c r="OX350" s="18"/>
      <c r="OY350" s="18"/>
      <c r="OZ350" s="18"/>
      <c r="PA350" s="18"/>
      <c r="PB350" s="18"/>
      <c r="PC350" s="18"/>
      <c r="PD350" s="18"/>
      <c r="PE350" s="18"/>
      <c r="PF350" s="18"/>
      <c r="PG350" s="18"/>
      <c r="PH350" s="18"/>
      <c r="PI350" s="18"/>
      <c r="PJ350" s="18"/>
      <c r="PK350" s="18"/>
      <c r="PL350" s="18"/>
      <c r="PM350" s="18"/>
      <c r="PN350" s="18"/>
      <c r="PO350" s="18"/>
      <c r="PP350" s="18"/>
      <c r="PQ350" s="18"/>
      <c r="PR350" s="18"/>
      <c r="PS350" s="18"/>
      <c r="PT350" s="18"/>
      <c r="PU350" s="18"/>
      <c r="PV350" s="18"/>
      <c r="PW350" s="18"/>
      <c r="PX350" s="18"/>
      <c r="PY350" s="18"/>
      <c r="PZ350" s="18"/>
      <c r="QA350" s="18"/>
      <c r="QB350" s="18"/>
      <c r="QC350" s="18"/>
      <c r="QD350" s="18"/>
      <c r="QE350" s="18"/>
      <c r="QF350" s="18"/>
      <c r="QG350" s="18"/>
      <c r="QH350" s="18"/>
      <c r="QI350" s="18"/>
      <c r="QJ350" s="18"/>
      <c r="QK350" s="18"/>
      <c r="QL350" s="18"/>
      <c r="QM350" s="18"/>
      <c r="QN350" s="18"/>
      <c r="QO350" s="18"/>
      <c r="QP350" s="18"/>
      <c r="QQ350" s="18"/>
      <c r="QR350" s="18"/>
      <c r="QS350" s="18"/>
      <c r="QT350" s="18"/>
      <c r="QU350" s="18"/>
      <c r="QV350" s="18"/>
      <c r="QW350" s="18"/>
      <c r="QX350" s="18"/>
      <c r="QY350" s="18"/>
      <c r="QZ350" s="18"/>
      <c r="RA350" s="18"/>
      <c r="RB350" s="18"/>
      <c r="RC350" s="18"/>
      <c r="RD350" s="18"/>
      <c r="RE350" s="18"/>
      <c r="RF350" s="18"/>
      <c r="RG350" s="18"/>
      <c r="RH350" s="18"/>
      <c r="RI350" s="18"/>
      <c r="RJ350" s="18"/>
      <c r="RK350" s="18"/>
      <c r="RL350" s="18"/>
      <c r="RM350" s="18"/>
      <c r="RN350" s="18"/>
      <c r="RO350" s="18"/>
      <c r="RP350" s="18"/>
      <c r="RQ350" s="18"/>
      <c r="RR350" s="18"/>
      <c r="RS350" s="18"/>
      <c r="RT350" s="18"/>
      <c r="RU350" s="18"/>
      <c r="RV350" s="18"/>
      <c r="RW350" s="18"/>
      <c r="RX350" s="18"/>
      <c r="RY350" s="18"/>
      <c r="RZ350" s="18"/>
      <c r="SA350" s="18"/>
      <c r="SB350" s="18"/>
      <c r="SC350" s="18"/>
      <c r="SD350" s="18"/>
      <c r="SE350" s="18"/>
      <c r="SF350" s="18"/>
      <c r="SG350" s="18"/>
      <c r="SH350" s="18"/>
      <c r="SI350" s="18"/>
      <c r="SJ350" s="18"/>
      <c r="SK350" s="18"/>
      <c r="SL350" s="18"/>
      <c r="SM350" s="18"/>
      <c r="SN350" s="18"/>
      <c r="SO350" s="18"/>
      <c r="SP350" s="18"/>
      <c r="SQ350" s="18"/>
      <c r="SR350" s="18"/>
      <c r="SS350" s="18"/>
      <c r="ST350" s="18"/>
      <c r="SU350" s="18"/>
      <c r="SV350" s="18"/>
      <c r="SW350" s="18"/>
      <c r="SX350" s="18"/>
      <c r="SY350" s="18"/>
      <c r="SZ350" s="18"/>
      <c r="TA350" s="18"/>
      <c r="TB350" s="18"/>
      <c r="TC350" s="18"/>
      <c r="TD350" s="18"/>
      <c r="TE350" s="18"/>
      <c r="TF350" s="18"/>
      <c r="TG350" s="18"/>
      <c r="TH350" s="18"/>
      <c r="TI350" s="18"/>
      <c r="TJ350" s="18"/>
      <c r="TK350" s="18"/>
      <c r="TL350" s="18"/>
      <c r="TM350" s="18"/>
      <c r="TN350" s="18"/>
      <c r="TO350" s="18"/>
      <c r="TP350" s="18"/>
      <c r="TQ350" s="18"/>
      <c r="TR350" s="18"/>
      <c r="TS350" s="18"/>
      <c r="TT350" s="18"/>
      <c r="TU350" s="18"/>
      <c r="TV350" s="18"/>
      <c r="TW350" s="18"/>
      <c r="TX350" s="18"/>
      <c r="TY350" s="18"/>
      <c r="TZ350" s="18"/>
      <c r="UA350" s="18"/>
      <c r="UB350" s="18"/>
      <c r="UC350" s="18"/>
      <c r="UD350" s="18"/>
      <c r="UE350" s="18"/>
      <c r="UF350" s="18"/>
      <c r="UG350" s="18"/>
      <c r="UH350" s="18"/>
      <c r="UI350" s="18"/>
      <c r="UJ350" s="18"/>
      <c r="UK350" s="18"/>
      <c r="UL350" s="18"/>
      <c r="UM350" s="18"/>
      <c r="UN350" s="18"/>
      <c r="UO350" s="18"/>
      <c r="UP350" s="18"/>
      <c r="UQ350" s="18"/>
      <c r="UR350" s="18"/>
      <c r="US350" s="18"/>
      <c r="UT350" s="18"/>
      <c r="UU350" s="18"/>
      <c r="UV350" s="18"/>
      <c r="UW350" s="18"/>
      <c r="UX350" s="18"/>
      <c r="UY350" s="18"/>
      <c r="UZ350" s="18"/>
      <c r="VA350" s="18"/>
      <c r="VB350" s="18"/>
      <c r="VC350" s="18"/>
      <c r="VD350" s="18"/>
      <c r="VE350" s="18"/>
      <c r="VF350" s="18"/>
      <c r="VG350" s="18"/>
      <c r="VH350" s="18"/>
      <c r="VI350" s="18"/>
      <c r="VJ350" s="18"/>
      <c r="VK350" s="18"/>
      <c r="VL350" s="18"/>
      <c r="VM350" s="18"/>
      <c r="VN350" s="18"/>
      <c r="VO350" s="18"/>
      <c r="VP350" s="18"/>
      <c r="VQ350" s="18"/>
      <c r="VR350" s="18"/>
      <c r="VS350" s="18"/>
      <c r="VT350" s="18"/>
      <c r="VU350" s="18"/>
      <c r="VV350" s="18"/>
      <c r="VW350" s="18"/>
      <c r="VX350" s="18"/>
      <c r="VY350" s="18"/>
      <c r="VZ350" s="18"/>
      <c r="WA350" s="18"/>
      <c r="WB350" s="18"/>
      <c r="WC350" s="18"/>
      <c r="WD350" s="18"/>
      <c r="WE350" s="18"/>
      <c r="WF350" s="18"/>
      <c r="WG350" s="18"/>
      <c r="WH350" s="18"/>
      <c r="WI350" s="18"/>
      <c r="WJ350" s="18"/>
      <c r="WK350" s="18"/>
      <c r="WL350" s="18"/>
      <c r="WM350" s="18"/>
      <c r="WN350" s="18"/>
      <c r="WO350" s="18"/>
      <c r="WP350" s="18"/>
      <c r="WQ350" s="18"/>
      <c r="WR350" s="18"/>
      <c r="WS350" s="18"/>
      <c r="WT350" s="18"/>
      <c r="WU350" s="18"/>
      <c r="WV350" s="18"/>
      <c r="WW350" s="18"/>
      <c r="WX350" s="18"/>
      <c r="WY350" s="18"/>
      <c r="WZ350" s="18"/>
      <c r="XA350" s="18"/>
      <c r="XB350" s="18"/>
      <c r="XC350" s="18"/>
      <c r="XD350" s="18"/>
      <c r="XE350" s="18"/>
      <c r="XF350" s="18"/>
      <c r="XG350" s="18"/>
      <c r="XH350" s="18"/>
      <c r="XI350" s="18"/>
      <c r="XJ350" s="18"/>
      <c r="XK350" s="18"/>
      <c r="XL350" s="18"/>
      <c r="XM350" s="18"/>
      <c r="XN350" s="18"/>
      <c r="XO350" s="18"/>
      <c r="XP350" s="18"/>
      <c r="XQ350" s="18"/>
      <c r="XR350" s="18"/>
      <c r="XS350" s="18"/>
      <c r="XT350" s="18"/>
      <c r="XU350" s="18"/>
      <c r="XV350" s="18"/>
      <c r="XW350" s="18"/>
      <c r="XX350" s="18"/>
      <c r="XY350" s="18"/>
      <c r="XZ350" s="18"/>
      <c r="YA350" s="18"/>
      <c r="YB350" s="18"/>
      <c r="YC350" s="18"/>
      <c r="YD350" s="18"/>
      <c r="YE350" s="18"/>
      <c r="YF350" s="18"/>
      <c r="YG350" s="18"/>
      <c r="YH350" s="18"/>
      <c r="YI350" s="18"/>
      <c r="YJ350" s="18"/>
      <c r="YK350" s="18"/>
      <c r="YL350" s="18"/>
      <c r="YM350" s="18"/>
      <c r="YN350" s="18"/>
      <c r="YO350" s="18"/>
      <c r="YP350" s="18"/>
      <c r="YQ350" s="18"/>
      <c r="YR350" s="18"/>
      <c r="YS350" s="18"/>
      <c r="YT350" s="18"/>
      <c r="YU350" s="18"/>
      <c r="YV350" s="18"/>
      <c r="YW350" s="18"/>
      <c r="YX350" s="18"/>
      <c r="YY350" s="18"/>
      <c r="YZ350" s="18"/>
      <c r="ZA350" s="18"/>
      <c r="ZB350" s="18"/>
      <c r="ZC350" s="18"/>
      <c r="ZD350" s="18"/>
      <c r="ZE350" s="18"/>
      <c r="ZF350" s="18"/>
      <c r="ZG350" s="18"/>
      <c r="ZH350" s="18"/>
      <c r="ZI350" s="18"/>
      <c r="ZJ350" s="18"/>
      <c r="ZK350" s="18"/>
      <c r="ZL350" s="18"/>
      <c r="ZM350" s="18"/>
      <c r="ZN350" s="18"/>
      <c r="ZO350" s="18"/>
      <c r="ZP350" s="18"/>
      <c r="ZQ350" s="18"/>
      <c r="ZR350" s="18"/>
      <c r="ZS350" s="18"/>
      <c r="ZT350" s="18"/>
      <c r="ZU350" s="18"/>
      <c r="ZV350" s="18"/>
      <c r="ZW350" s="18"/>
      <c r="ZX350" s="18"/>
      <c r="ZY350" s="18"/>
      <c r="ZZ350" s="18"/>
      <c r="AAA350" s="18"/>
      <c r="AAB350" s="18"/>
      <c r="AAC350" s="18"/>
      <c r="AAD350" s="18"/>
      <c r="AAE350" s="18"/>
      <c r="AAF350" s="18"/>
      <c r="AAG350" s="18"/>
      <c r="AAH350" s="18"/>
      <c r="AAI350" s="18"/>
      <c r="AAJ350" s="18"/>
      <c r="AAK350" s="18"/>
      <c r="AAL350" s="18"/>
      <c r="AAM350" s="18"/>
      <c r="AAN350" s="18"/>
      <c r="AAO350" s="18"/>
      <c r="AAP350" s="18"/>
      <c r="AAQ350" s="18"/>
      <c r="AAR350" s="18"/>
      <c r="AAS350" s="18"/>
      <c r="AAT350" s="18"/>
      <c r="AAU350" s="18"/>
      <c r="AAV350" s="18"/>
      <c r="AAW350" s="18"/>
      <c r="AAX350" s="18"/>
      <c r="AAY350" s="18"/>
      <c r="AAZ350" s="18"/>
      <c r="ABA350" s="18"/>
      <c r="ABB350" s="18"/>
      <c r="ABC350" s="18"/>
      <c r="ABD350" s="18"/>
      <c r="ABE350" s="18"/>
      <c r="ABF350" s="18"/>
      <c r="ABG350" s="18"/>
      <c r="ABH350" s="18"/>
      <c r="ABI350" s="18"/>
      <c r="ABJ350" s="18"/>
      <c r="ABK350" s="18"/>
      <c r="ABL350" s="18"/>
      <c r="ABM350" s="18"/>
      <c r="ABN350" s="18"/>
      <c r="ABO350" s="18"/>
      <c r="ABP350" s="18"/>
      <c r="ABQ350" s="18"/>
      <c r="ABR350" s="18"/>
      <c r="ABS350" s="18"/>
      <c r="ABT350" s="18"/>
      <c r="ABU350" s="18"/>
      <c r="ABV350" s="18"/>
      <c r="ABW350" s="18"/>
      <c r="ABX350" s="18"/>
      <c r="ABY350" s="18"/>
      <c r="ABZ350" s="18"/>
      <c r="ACA350" s="18"/>
      <c r="ACB350" s="18"/>
      <c r="ACC350" s="18"/>
      <c r="ACD350" s="18"/>
      <c r="ACE350" s="18"/>
      <c r="ACF350" s="18"/>
      <c r="ACG350" s="18"/>
      <c r="ACH350" s="18"/>
      <c r="ACI350" s="18"/>
      <c r="ACJ350" s="18"/>
      <c r="ACK350" s="18"/>
      <c r="ACL350" s="18"/>
      <c r="ACM350" s="18"/>
      <c r="ACN350" s="18"/>
      <c r="ACO350" s="18"/>
      <c r="ACP350" s="18"/>
      <c r="ACQ350" s="18"/>
      <c r="ACR350" s="18"/>
      <c r="ACS350" s="18"/>
      <c r="ACT350" s="18"/>
      <c r="ACU350" s="18"/>
      <c r="ACV350" s="18"/>
      <c r="ACW350" s="18"/>
      <c r="ACX350" s="18"/>
      <c r="ACY350" s="18"/>
      <c r="ACZ350" s="18"/>
      <c r="ADA350" s="18"/>
      <c r="ADB350" s="18"/>
      <c r="ADC350" s="18"/>
      <c r="ADD350" s="18"/>
      <c r="ADE350" s="18"/>
      <c r="ADF350" s="18"/>
      <c r="ADG350" s="18"/>
      <c r="ADH350" s="18"/>
      <c r="ADI350" s="18"/>
      <c r="ADJ350" s="18"/>
      <c r="ADK350" s="18"/>
      <c r="ADL350" s="18"/>
      <c r="ADM350" s="18"/>
      <c r="ADN350" s="18"/>
      <c r="ADO350" s="18"/>
      <c r="ADP350" s="18"/>
      <c r="ADQ350" s="18"/>
      <c r="ADR350" s="18"/>
      <c r="ADS350" s="18"/>
      <c r="ADT350" s="18"/>
      <c r="ADU350" s="18"/>
      <c r="ADV350" s="18"/>
      <c r="ADW350" s="18"/>
      <c r="ADX350" s="18"/>
      <c r="ADY350" s="18"/>
      <c r="ADZ350" s="18"/>
      <c r="AEA350" s="18"/>
      <c r="AEB350" s="18"/>
      <c r="AEC350" s="18"/>
      <c r="AED350" s="18"/>
      <c r="AEE350" s="18"/>
      <c r="AEF350" s="18"/>
      <c r="AEG350" s="18"/>
      <c r="AEH350" s="18"/>
      <c r="AEI350" s="18"/>
      <c r="AEJ350" s="18"/>
      <c r="AEK350" s="18"/>
      <c r="AEL350" s="18"/>
      <c r="AEM350" s="18"/>
      <c r="AEN350" s="18"/>
      <c r="AEO350" s="18"/>
      <c r="AEP350" s="18"/>
      <c r="AEQ350" s="18"/>
      <c r="AER350" s="18"/>
      <c r="AES350" s="18"/>
      <c r="AET350" s="18"/>
      <c r="AEU350" s="18"/>
      <c r="AEV350" s="18"/>
      <c r="AEW350" s="18"/>
      <c r="AEX350" s="18"/>
      <c r="AEY350" s="18"/>
      <c r="AEZ350" s="18"/>
      <c r="AFA350" s="18"/>
      <c r="AFB350" s="18"/>
      <c r="AFC350" s="18"/>
      <c r="AFD350" s="18"/>
      <c r="AFE350" s="18"/>
      <c r="AFF350" s="18"/>
      <c r="AFG350" s="18"/>
      <c r="AFH350" s="18"/>
      <c r="AFI350" s="18"/>
      <c r="AFJ350" s="18"/>
      <c r="AFK350" s="18"/>
      <c r="AFL350" s="18"/>
      <c r="AFM350" s="18"/>
      <c r="AFN350" s="18"/>
      <c r="AFO350" s="18"/>
      <c r="AFP350" s="18"/>
      <c r="AFQ350" s="18"/>
      <c r="AFR350" s="18"/>
      <c r="AFS350" s="18"/>
      <c r="AFT350" s="18"/>
      <c r="AFU350" s="18"/>
      <c r="AFV350" s="18"/>
      <c r="AFW350" s="18"/>
      <c r="AFX350" s="18"/>
      <c r="AFY350" s="18"/>
      <c r="AFZ350" s="18"/>
      <c r="AGA350" s="18"/>
      <c r="AGB350" s="18"/>
      <c r="AGC350" s="18"/>
      <c r="AGD350" s="18"/>
      <c r="AGE350" s="18"/>
      <c r="AGF350" s="18"/>
      <c r="AGG350" s="18"/>
      <c r="AGH350" s="18"/>
      <c r="AGI350" s="18"/>
      <c r="AGJ350" s="18"/>
      <c r="AGK350" s="18"/>
      <c r="AGL350" s="18"/>
      <c r="AGM350" s="18"/>
      <c r="AGN350" s="18"/>
      <c r="AGO350" s="18"/>
      <c r="AGP350" s="18"/>
      <c r="AGQ350" s="18"/>
      <c r="AGR350" s="18"/>
      <c r="AGS350" s="18"/>
      <c r="AGT350" s="18"/>
      <c r="AGU350" s="18"/>
      <c r="AGV350" s="18"/>
      <c r="AGW350" s="18"/>
      <c r="AGX350" s="18"/>
      <c r="AGY350" s="18"/>
      <c r="AGZ350" s="18"/>
      <c r="AHA350" s="18"/>
      <c r="AHB350" s="18"/>
      <c r="AHC350" s="18"/>
      <c r="AHD350" s="18"/>
      <c r="AHE350" s="18"/>
      <c r="AHF350" s="18"/>
      <c r="AHG350" s="18"/>
      <c r="AHH350" s="18"/>
      <c r="AHI350" s="18"/>
      <c r="AHJ350" s="18"/>
      <c r="AHK350" s="18"/>
      <c r="AHL350" s="18"/>
      <c r="AHM350" s="18"/>
      <c r="AHN350" s="18"/>
      <c r="AHO350" s="18"/>
      <c r="AHP350" s="18"/>
      <c r="AHQ350" s="18"/>
      <c r="AHR350" s="18"/>
      <c r="AHS350" s="18"/>
      <c r="AHT350" s="18"/>
      <c r="AHU350" s="18"/>
      <c r="AHV350" s="18"/>
      <c r="AHW350" s="18"/>
      <c r="AHX350" s="18"/>
      <c r="AHY350" s="18"/>
      <c r="AHZ350" s="18"/>
      <c r="AIA350" s="18"/>
      <c r="AIB350" s="18"/>
      <c r="AIC350" s="18"/>
      <c r="AID350" s="18"/>
      <c r="AIE350" s="18"/>
      <c r="AIF350" s="18"/>
      <c r="AIG350" s="18"/>
      <c r="AIH350" s="18"/>
      <c r="AII350" s="18"/>
      <c r="AIJ350" s="18"/>
      <c r="AIK350" s="18"/>
      <c r="AIL350" s="18"/>
      <c r="AIM350" s="18"/>
      <c r="AIN350" s="18"/>
      <c r="AIO350" s="18"/>
      <c r="AIP350" s="18"/>
      <c r="AIQ350" s="18"/>
      <c r="AIR350" s="18"/>
      <c r="AIS350" s="18"/>
      <c r="AIT350" s="18"/>
      <c r="AIU350" s="18"/>
      <c r="AIV350" s="18"/>
      <c r="AIW350" s="18"/>
      <c r="AIX350" s="18"/>
      <c r="AIY350" s="18"/>
      <c r="AIZ350" s="18"/>
      <c r="AJA350" s="18"/>
      <c r="AJB350" s="18"/>
      <c r="AJC350" s="18"/>
      <c r="AJD350" s="18"/>
      <c r="AJE350" s="18"/>
      <c r="AJF350" s="18"/>
      <c r="AJG350" s="18"/>
      <c r="AJH350" s="18"/>
      <c r="AJI350" s="18"/>
      <c r="AJJ350" s="18"/>
      <c r="AJK350" s="18"/>
      <c r="AJL350" s="18"/>
      <c r="AJM350" s="18"/>
      <c r="AJN350" s="18"/>
      <c r="AJO350" s="18"/>
      <c r="AJP350" s="18"/>
      <c r="AJQ350" s="18"/>
      <c r="AJR350" s="18"/>
      <c r="AJS350" s="18"/>
      <c r="AJT350" s="18"/>
      <c r="AJU350" s="18"/>
      <c r="AJV350" s="18"/>
      <c r="AJW350" s="18"/>
      <c r="AJX350" s="18"/>
      <c r="AJY350" s="18"/>
      <c r="AJZ350" s="18"/>
      <c r="AKA350" s="18"/>
      <c r="AKB350" s="18"/>
      <c r="AKC350" s="18"/>
      <c r="AKD350" s="18"/>
      <c r="AKE350" s="18"/>
      <c r="AKF350" s="18"/>
      <c r="AKG350" s="18"/>
      <c r="AKH350" s="18"/>
      <c r="AKI350" s="18"/>
      <c r="AKJ350" s="18"/>
      <c r="AKK350" s="18"/>
      <c r="AKL350" s="18"/>
      <c r="AKM350" s="18"/>
      <c r="AKN350" s="18"/>
      <c r="AKO350" s="18"/>
      <c r="AKP350" s="18"/>
      <c r="AKQ350" s="18"/>
      <c r="AKR350" s="18"/>
      <c r="AKS350" s="18"/>
      <c r="AKT350" s="18"/>
      <c r="AKU350" s="18"/>
      <c r="AKV350" s="18"/>
      <c r="AKW350" s="18"/>
      <c r="AKX350" s="18"/>
      <c r="AKY350" s="18"/>
      <c r="AKZ350" s="18"/>
      <c r="ALA350" s="18"/>
      <c r="ALB350" s="18"/>
      <c r="ALC350" s="18"/>
      <c r="ALD350" s="18"/>
      <c r="ALE350" s="18"/>
      <c r="ALF350" s="18"/>
      <c r="ALG350" s="18"/>
      <c r="ALH350" s="18"/>
      <c r="ALI350" s="18"/>
      <c r="ALJ350" s="18"/>
      <c r="ALK350" s="18"/>
      <c r="ALL350" s="18"/>
      <c r="ALM350" s="18"/>
      <c r="ALN350" s="18"/>
      <c r="ALO350" s="18"/>
      <c r="ALP350" s="18"/>
      <c r="ALQ350" s="18"/>
      <c r="ALR350" s="18"/>
      <c r="ALS350" s="18"/>
      <c r="ALT350" s="18"/>
      <c r="ALU350" s="18"/>
      <c r="ALV350" s="18"/>
      <c r="ALW350" s="18"/>
      <c r="ALX350" s="18"/>
      <c r="ALY350" s="18"/>
      <c r="ALZ350" s="18"/>
      <c r="AMA350" s="18"/>
      <c r="AMB350" s="18"/>
      <c r="AMC350" s="18"/>
      <c r="AMD350" s="18"/>
      <c r="AME350" s="18"/>
      <c r="AMF350" s="18"/>
      <c r="AMG350" s="18"/>
      <c r="AMH350" s="18"/>
      <c r="AMI350" s="18"/>
      <c r="AMJ350" s="18"/>
      <c r="AMK350" s="18"/>
      <c r="AML350" s="18"/>
      <c r="AMM350" s="18"/>
      <c r="AMN350" s="18"/>
      <c r="AMO350" s="18"/>
      <c r="AMP350" s="18"/>
      <c r="AMQ350" s="18"/>
      <c r="AMR350" s="18"/>
      <c r="AMS350" s="18"/>
      <c r="AMT350" s="18"/>
      <c r="AMU350" s="18"/>
      <c r="AMV350" s="18"/>
      <c r="AMW350" s="18"/>
      <c r="AMX350" s="18"/>
      <c r="AMY350" s="18"/>
      <c r="AMZ350" s="18"/>
      <c r="ANA350" s="18"/>
      <c r="ANB350" s="18"/>
      <c r="ANC350" s="18"/>
      <c r="AND350" s="18"/>
      <c r="ANE350" s="18"/>
      <c r="ANF350" s="18"/>
      <c r="ANG350" s="18"/>
      <c r="ANH350" s="18"/>
      <c r="ANI350" s="18"/>
      <c r="ANJ350" s="18"/>
      <c r="ANK350" s="18"/>
      <c r="ANL350" s="18"/>
      <c r="ANM350" s="18"/>
      <c r="ANN350" s="18"/>
      <c r="ANO350" s="18"/>
      <c r="ANP350" s="18"/>
      <c r="ANQ350" s="18"/>
      <c r="ANR350" s="18"/>
      <c r="ANS350" s="18"/>
      <c r="ANT350" s="18"/>
      <c r="ANU350" s="18"/>
      <c r="ANV350" s="18"/>
      <c r="ANW350" s="18"/>
      <c r="ANX350" s="18"/>
      <c r="ANY350" s="18"/>
      <c r="ANZ350" s="18"/>
      <c r="AOA350" s="18"/>
      <c r="AOB350" s="18"/>
      <c r="AOC350" s="18"/>
      <c r="AOD350" s="18"/>
      <c r="AOE350" s="18"/>
      <c r="AOF350" s="18"/>
      <c r="AOG350" s="18"/>
      <c r="AOH350" s="18"/>
      <c r="AOI350" s="18"/>
      <c r="AOJ350" s="18"/>
      <c r="AOK350" s="18"/>
      <c r="AOL350" s="18"/>
      <c r="AOM350" s="18"/>
      <c r="AON350" s="18"/>
      <c r="AOO350" s="18"/>
      <c r="AOP350" s="18"/>
      <c r="AOQ350" s="18"/>
      <c r="AOR350" s="18"/>
      <c r="AOS350" s="18"/>
      <c r="AOT350" s="18"/>
      <c r="AOU350" s="18"/>
      <c r="AOV350" s="18"/>
      <c r="AOW350" s="18"/>
      <c r="AOX350" s="18"/>
      <c r="AOY350" s="18"/>
      <c r="AOZ350" s="18"/>
      <c r="APA350" s="18"/>
      <c r="APB350" s="18"/>
      <c r="APC350" s="18"/>
      <c r="APD350" s="18"/>
      <c r="APE350" s="18"/>
      <c r="APF350" s="18"/>
      <c r="APG350" s="18"/>
      <c r="APH350" s="18"/>
      <c r="API350" s="18"/>
      <c r="APJ350" s="18"/>
      <c r="APK350" s="18"/>
      <c r="APL350" s="18"/>
      <c r="APM350" s="18"/>
      <c r="APN350" s="18"/>
      <c r="APO350" s="18"/>
      <c r="APP350" s="18"/>
      <c r="APQ350" s="18"/>
      <c r="APR350" s="18"/>
      <c r="APS350" s="18"/>
      <c r="APT350" s="18"/>
      <c r="APU350" s="18"/>
      <c r="APV350" s="18"/>
      <c r="APW350" s="18"/>
      <c r="APX350" s="18"/>
      <c r="APY350" s="18"/>
      <c r="APZ350" s="18"/>
      <c r="AQA350" s="18"/>
      <c r="AQB350" s="18"/>
      <c r="AQC350" s="18"/>
      <c r="AQD350" s="18"/>
      <c r="AQE350" s="18"/>
      <c r="AQF350" s="18"/>
      <c r="AQG350" s="18"/>
      <c r="AQH350" s="18"/>
      <c r="AQI350" s="18"/>
      <c r="AQJ350" s="18"/>
      <c r="AQK350" s="18"/>
      <c r="AQL350" s="18"/>
      <c r="AQM350" s="18"/>
      <c r="AQN350" s="18"/>
      <c r="AQO350" s="18"/>
      <c r="AQP350" s="18"/>
      <c r="AQQ350" s="18"/>
      <c r="AQR350" s="18"/>
      <c r="AQS350" s="18"/>
      <c r="AQT350" s="18"/>
      <c r="AQU350" s="18"/>
      <c r="AQV350" s="18"/>
      <c r="AQW350" s="18"/>
      <c r="AQX350" s="18"/>
      <c r="AQY350" s="18"/>
      <c r="AQZ350" s="18"/>
      <c r="ARA350" s="18"/>
      <c r="ARB350" s="18"/>
      <c r="ARC350" s="18"/>
      <c r="ARD350" s="18"/>
      <c r="ARE350" s="18"/>
      <c r="ARF350" s="18"/>
      <c r="ARG350" s="18"/>
      <c r="ARH350" s="18"/>
      <c r="ARI350" s="18"/>
      <c r="ARJ350" s="18"/>
      <c r="ARK350" s="18"/>
      <c r="ARL350" s="18"/>
      <c r="ARM350" s="18"/>
      <c r="ARN350" s="18"/>
      <c r="ARO350" s="18"/>
      <c r="ARP350" s="18"/>
      <c r="ARQ350" s="18"/>
      <c r="ARR350" s="18"/>
      <c r="ARS350" s="18"/>
      <c r="ART350" s="18"/>
      <c r="ARU350" s="18"/>
      <c r="ARV350" s="18"/>
      <c r="ARW350" s="18"/>
      <c r="ARX350" s="18"/>
      <c r="ARY350" s="18"/>
      <c r="ARZ350" s="18"/>
      <c r="ASA350" s="18"/>
      <c r="ASB350" s="18"/>
      <c r="ASC350" s="18"/>
      <c r="ASD350" s="18"/>
      <c r="ASE350" s="18"/>
      <c r="ASF350" s="18"/>
      <c r="ASG350" s="18"/>
      <c r="ASH350" s="18"/>
      <c r="ASI350" s="18"/>
      <c r="ASJ350" s="18"/>
      <c r="ASK350" s="18"/>
      <c r="ASL350" s="18"/>
      <c r="ASM350" s="18"/>
      <c r="ASN350" s="18"/>
      <c r="ASO350" s="18"/>
      <c r="ASP350" s="18"/>
      <c r="ASQ350" s="18"/>
      <c r="ASR350" s="18"/>
      <c r="ASS350" s="18"/>
      <c r="AST350" s="18"/>
      <c r="ASU350" s="18"/>
      <c r="ASV350" s="18"/>
      <c r="ASW350" s="18"/>
      <c r="ASX350" s="18"/>
      <c r="ASY350" s="18"/>
      <c r="ASZ350" s="18"/>
      <c r="ATA350" s="18"/>
      <c r="ATB350" s="18"/>
      <c r="ATC350" s="18"/>
      <c r="ATD350" s="18"/>
      <c r="ATE350" s="18"/>
      <c r="ATF350" s="18"/>
      <c r="ATG350" s="18"/>
      <c r="ATH350" s="18"/>
      <c r="ATI350" s="18"/>
      <c r="ATJ350" s="18"/>
      <c r="ATK350" s="18"/>
      <c r="ATL350" s="18"/>
      <c r="ATM350" s="18"/>
      <c r="ATN350" s="18"/>
      <c r="ATO350" s="18"/>
      <c r="ATP350" s="18"/>
      <c r="ATQ350" s="18"/>
      <c r="ATR350" s="18"/>
      <c r="ATS350" s="18"/>
      <c r="ATT350" s="18"/>
      <c r="ATU350" s="18"/>
      <c r="ATV350" s="18"/>
      <c r="ATW350" s="18"/>
      <c r="ATX350" s="18"/>
      <c r="ATY350" s="18"/>
      <c r="ATZ350" s="18"/>
      <c r="AUA350" s="18"/>
      <c r="AUB350" s="18"/>
      <c r="AUC350" s="18"/>
      <c r="AUD350" s="18"/>
      <c r="AUE350" s="18"/>
      <c r="AUF350" s="18"/>
      <c r="AUG350" s="18"/>
      <c r="AUH350" s="18"/>
      <c r="AUI350" s="18"/>
      <c r="AUJ350" s="18"/>
      <c r="AUK350" s="18"/>
      <c r="AUL350" s="18"/>
      <c r="AUM350" s="18"/>
      <c r="AUN350" s="18"/>
      <c r="AUO350" s="18"/>
      <c r="AUP350" s="18"/>
      <c r="AUQ350" s="18"/>
      <c r="AUR350" s="18"/>
      <c r="AUS350" s="18"/>
      <c r="AUT350" s="18"/>
      <c r="AUU350" s="18"/>
      <c r="AUV350" s="18"/>
      <c r="AUW350" s="18"/>
      <c r="AUX350" s="18"/>
      <c r="AUY350" s="18"/>
      <c r="AUZ350" s="18"/>
      <c r="AVA350" s="18"/>
      <c r="AVB350" s="18"/>
      <c r="AVC350" s="18"/>
      <c r="AVD350" s="18"/>
      <c r="AVE350" s="18"/>
      <c r="AVF350" s="18"/>
      <c r="AVG350" s="18"/>
      <c r="AVH350" s="18"/>
      <c r="AVI350" s="18"/>
      <c r="AVJ350" s="18"/>
      <c r="AVK350" s="18"/>
      <c r="AVL350" s="18"/>
      <c r="AVM350" s="18"/>
      <c r="AVN350" s="18"/>
      <c r="AVO350" s="18"/>
      <c r="AVP350" s="18"/>
      <c r="AVQ350" s="18"/>
      <c r="AVR350" s="18"/>
      <c r="AVS350" s="18"/>
      <c r="AVT350" s="18"/>
      <c r="AVU350" s="18"/>
      <c r="AVV350" s="18"/>
      <c r="AVW350" s="18"/>
      <c r="AVX350" s="18"/>
      <c r="AVY350" s="18"/>
      <c r="AVZ350" s="18"/>
      <c r="AWA350" s="18"/>
      <c r="AWB350" s="18"/>
      <c r="AWC350" s="18"/>
      <c r="AWD350" s="18"/>
      <c r="AWE350" s="18"/>
      <c r="AWF350" s="18"/>
      <c r="AWG350" s="18"/>
      <c r="AWH350" s="18"/>
      <c r="AWI350" s="18"/>
      <c r="AWJ350" s="18"/>
      <c r="AWK350" s="18"/>
      <c r="AWL350" s="18"/>
      <c r="AWM350" s="18"/>
      <c r="AWN350" s="18"/>
      <c r="AWO350" s="18"/>
      <c r="AWP350" s="18"/>
      <c r="AWQ350" s="18"/>
      <c r="AWR350" s="18"/>
      <c r="AWS350" s="18"/>
      <c r="AWT350" s="18"/>
      <c r="AWU350" s="18"/>
      <c r="AWV350" s="18"/>
      <c r="AWW350" s="18"/>
      <c r="AWX350" s="18"/>
      <c r="AWY350" s="18"/>
      <c r="AWZ350" s="18"/>
      <c r="AXA350" s="18"/>
      <c r="AXB350" s="18"/>
      <c r="AXC350" s="18"/>
      <c r="AXD350" s="18"/>
      <c r="AXE350" s="18"/>
      <c r="AXF350" s="18"/>
      <c r="AXG350" s="18"/>
      <c r="AXH350" s="18"/>
      <c r="AXI350" s="18"/>
      <c r="AXJ350" s="18"/>
      <c r="AXK350" s="18"/>
      <c r="AXL350" s="18"/>
      <c r="AXM350" s="18"/>
      <c r="AXN350" s="18"/>
      <c r="AXO350" s="18"/>
      <c r="AXP350" s="18"/>
      <c r="AXQ350" s="18"/>
      <c r="AXR350" s="18"/>
      <c r="AXS350" s="18"/>
      <c r="AXT350" s="18"/>
      <c r="AXU350" s="18"/>
      <c r="AXV350" s="18"/>
      <c r="AXW350" s="18"/>
      <c r="AXX350" s="18"/>
      <c r="AXY350" s="18"/>
      <c r="AXZ350" s="18"/>
      <c r="AYA350" s="18"/>
      <c r="AYB350" s="18"/>
      <c r="AYC350" s="18"/>
      <c r="AYD350" s="18"/>
      <c r="AYE350" s="18"/>
      <c r="AYF350" s="18"/>
      <c r="AYG350" s="18"/>
      <c r="AYH350" s="18"/>
      <c r="AYI350" s="18"/>
      <c r="AYJ350" s="18"/>
      <c r="AYK350" s="18"/>
      <c r="AYL350" s="18"/>
      <c r="AYM350" s="18"/>
      <c r="AYN350" s="18"/>
      <c r="AYO350" s="18"/>
      <c r="AYP350" s="18"/>
      <c r="AYQ350" s="18"/>
      <c r="AYR350" s="18"/>
      <c r="AYS350" s="18"/>
      <c r="AYT350" s="18"/>
      <c r="AYU350" s="18"/>
      <c r="AYV350" s="18"/>
      <c r="AYW350" s="18"/>
      <c r="AYX350" s="18"/>
      <c r="AYY350" s="18"/>
      <c r="AYZ350" s="18"/>
      <c r="AZA350" s="18"/>
      <c r="AZB350" s="18"/>
      <c r="AZC350" s="18"/>
      <c r="AZD350" s="18"/>
      <c r="AZE350" s="18"/>
      <c r="AZF350" s="18"/>
      <c r="AZG350" s="18"/>
      <c r="AZH350" s="18"/>
      <c r="AZI350" s="18"/>
      <c r="AZJ350" s="18"/>
      <c r="AZK350" s="18"/>
      <c r="AZL350" s="18"/>
      <c r="AZM350" s="18"/>
      <c r="AZN350" s="18"/>
      <c r="AZO350" s="18"/>
      <c r="AZP350" s="18"/>
      <c r="AZQ350" s="18"/>
      <c r="AZR350" s="18"/>
      <c r="AZS350" s="18"/>
      <c r="AZT350" s="18"/>
      <c r="AZU350" s="18"/>
      <c r="AZV350" s="18"/>
      <c r="AZW350" s="18"/>
      <c r="AZX350" s="18"/>
      <c r="AZY350" s="18"/>
      <c r="AZZ350" s="18"/>
      <c r="BAA350" s="18"/>
      <c r="BAB350" s="18"/>
      <c r="BAC350" s="18"/>
      <c r="BAD350" s="18"/>
      <c r="BAE350" s="18"/>
      <c r="BAF350" s="18"/>
      <c r="BAG350" s="18"/>
      <c r="BAH350" s="18"/>
      <c r="BAI350" s="18"/>
      <c r="BAJ350" s="18"/>
      <c r="BAK350" s="18"/>
      <c r="BAL350" s="18"/>
      <c r="BAM350" s="18"/>
      <c r="BAN350" s="18"/>
      <c r="BAO350" s="18"/>
      <c r="BAP350" s="18"/>
      <c r="BAQ350" s="18"/>
      <c r="BAR350" s="18"/>
      <c r="BAS350" s="18"/>
      <c r="BAT350" s="18"/>
      <c r="BAU350" s="18"/>
      <c r="BAV350" s="18"/>
      <c r="BAW350" s="18"/>
      <c r="BAX350" s="18"/>
      <c r="BAY350" s="18"/>
      <c r="BAZ350" s="18"/>
      <c r="BBA350" s="18"/>
      <c r="BBB350" s="18"/>
      <c r="BBC350" s="18"/>
      <c r="BBD350" s="18"/>
      <c r="BBE350" s="18"/>
      <c r="BBF350" s="18"/>
      <c r="BBG350" s="18"/>
      <c r="BBH350" s="18"/>
      <c r="BBI350" s="18"/>
      <c r="BBJ350" s="18"/>
      <c r="BBK350" s="18"/>
      <c r="BBL350" s="18"/>
      <c r="BBM350" s="18"/>
      <c r="BBN350" s="18"/>
      <c r="BBO350" s="18"/>
      <c r="BBP350" s="18"/>
      <c r="BBQ350" s="18"/>
      <c r="BBR350" s="18"/>
      <c r="BBS350" s="18"/>
      <c r="BBT350" s="18"/>
      <c r="BBU350" s="18"/>
      <c r="BBV350" s="18"/>
      <c r="BBW350" s="18"/>
      <c r="BBX350" s="18"/>
      <c r="BBY350" s="18"/>
      <c r="BBZ350" s="18"/>
      <c r="BCA350" s="18"/>
      <c r="BCB350" s="18"/>
      <c r="BCC350" s="18"/>
      <c r="BCD350" s="18"/>
      <c r="BCE350" s="18"/>
      <c r="BCF350" s="18"/>
      <c r="BCG350" s="18"/>
      <c r="BCH350" s="18"/>
      <c r="BCI350" s="18"/>
      <c r="BCJ350" s="18"/>
      <c r="BCK350" s="18"/>
      <c r="BCL350" s="18"/>
      <c r="BCM350" s="18"/>
      <c r="BCN350" s="18"/>
      <c r="BCO350" s="18"/>
      <c r="BCP350" s="18"/>
      <c r="BCQ350" s="18"/>
      <c r="BCR350" s="18"/>
      <c r="BCS350" s="18"/>
      <c r="BCT350" s="18"/>
      <c r="BCU350" s="18"/>
      <c r="BCV350" s="18"/>
      <c r="BCW350" s="18"/>
      <c r="BCX350" s="18"/>
      <c r="BCY350" s="18"/>
      <c r="BCZ350" s="18"/>
      <c r="BDA350" s="18"/>
      <c r="BDB350" s="18"/>
      <c r="BDC350" s="18"/>
      <c r="BDD350" s="18"/>
      <c r="BDE350" s="18"/>
      <c r="BDF350" s="18"/>
      <c r="BDG350" s="18"/>
      <c r="BDH350" s="18"/>
      <c r="BDI350" s="18"/>
      <c r="BDJ350" s="18"/>
      <c r="BDK350" s="18"/>
      <c r="BDL350" s="18"/>
      <c r="BDM350" s="18"/>
      <c r="BDN350" s="18"/>
      <c r="BDO350" s="18"/>
      <c r="BDP350" s="18"/>
      <c r="BDQ350" s="18"/>
      <c r="BDR350" s="18"/>
      <c r="BDS350" s="18"/>
      <c r="BDT350" s="18"/>
      <c r="BDU350" s="18"/>
      <c r="BDV350" s="18"/>
      <c r="BDW350" s="18"/>
      <c r="BDX350" s="18"/>
      <c r="BDY350" s="18"/>
      <c r="BDZ350" s="18"/>
      <c r="BEA350" s="18"/>
      <c r="BEB350" s="18"/>
      <c r="BEC350" s="18"/>
      <c r="BED350" s="18"/>
      <c r="BEE350" s="18"/>
      <c r="BEF350" s="18"/>
      <c r="BEG350" s="18"/>
      <c r="BEH350" s="18"/>
      <c r="BEI350" s="18"/>
      <c r="BEJ350" s="18"/>
      <c r="BEK350" s="18"/>
      <c r="BEL350" s="18"/>
      <c r="BEM350" s="18"/>
      <c r="BEN350" s="18"/>
      <c r="BEO350" s="18"/>
      <c r="BEP350" s="18"/>
      <c r="BEQ350" s="18"/>
      <c r="BER350" s="18"/>
      <c r="BES350" s="18"/>
      <c r="BET350" s="18"/>
      <c r="BEU350" s="18"/>
      <c r="BEV350" s="18"/>
      <c r="BEW350" s="18"/>
      <c r="BEX350" s="18"/>
      <c r="BEY350" s="18"/>
      <c r="BEZ350" s="18"/>
      <c r="BFA350" s="18"/>
      <c r="BFB350" s="18"/>
      <c r="BFC350" s="18"/>
      <c r="BFD350" s="18"/>
      <c r="BFE350" s="18"/>
      <c r="BFF350" s="18"/>
      <c r="BFG350" s="18"/>
      <c r="BFH350" s="18"/>
      <c r="BFI350" s="18"/>
      <c r="BFJ350" s="18"/>
      <c r="BFK350" s="18"/>
      <c r="BFL350" s="18"/>
      <c r="BFM350" s="18"/>
      <c r="BFN350" s="18"/>
      <c r="BFO350" s="18"/>
      <c r="BFP350" s="18"/>
      <c r="BFQ350" s="18"/>
      <c r="BFR350" s="18"/>
      <c r="BFS350" s="18"/>
      <c r="BFT350" s="18"/>
      <c r="BFU350" s="18"/>
      <c r="BFV350" s="18"/>
      <c r="BFW350" s="18"/>
      <c r="BFX350" s="18"/>
      <c r="BFY350" s="18"/>
      <c r="BFZ350" s="18"/>
      <c r="BGA350" s="18"/>
      <c r="BGB350" s="18"/>
      <c r="BGC350" s="18"/>
      <c r="BGD350" s="18"/>
      <c r="BGE350" s="18"/>
      <c r="BGF350" s="18"/>
      <c r="BGG350" s="18"/>
      <c r="BGH350" s="18"/>
      <c r="BGI350" s="18"/>
      <c r="BGJ350" s="18"/>
      <c r="BGK350" s="18"/>
      <c r="BGL350" s="18"/>
      <c r="BGM350" s="18"/>
      <c r="BGN350" s="18"/>
      <c r="BGO350" s="18"/>
      <c r="BGP350" s="18"/>
      <c r="BGQ350" s="18"/>
      <c r="BGR350" s="18"/>
      <c r="BGS350" s="18"/>
      <c r="BGT350" s="18"/>
      <c r="BGU350" s="18"/>
      <c r="BGV350" s="18"/>
      <c r="BGW350" s="18"/>
      <c r="BGX350" s="18"/>
      <c r="BGY350" s="18"/>
      <c r="BGZ350" s="18"/>
      <c r="BHA350" s="18"/>
      <c r="BHB350" s="18"/>
      <c r="BHC350" s="18"/>
      <c r="BHD350" s="18"/>
      <c r="BHE350" s="18"/>
      <c r="BHF350" s="18"/>
      <c r="BHG350" s="18"/>
      <c r="BHH350" s="18"/>
      <c r="BHI350" s="18"/>
      <c r="BHJ350" s="18"/>
      <c r="BHK350" s="18"/>
      <c r="BHL350" s="18"/>
      <c r="BHM350" s="18"/>
      <c r="BHN350" s="18"/>
      <c r="BHO350" s="18"/>
      <c r="BHP350" s="18"/>
      <c r="BHQ350" s="18"/>
      <c r="BHR350" s="18"/>
      <c r="BHS350" s="18"/>
      <c r="BHT350" s="18"/>
      <c r="BHU350" s="18"/>
      <c r="BHV350" s="18"/>
      <c r="BHW350" s="18"/>
      <c r="BHX350" s="18"/>
      <c r="BHY350" s="18"/>
      <c r="BHZ350" s="18"/>
      <c r="BIA350" s="18"/>
      <c r="BIB350" s="18"/>
      <c r="BIC350" s="18"/>
      <c r="BID350" s="18"/>
      <c r="BIE350" s="18"/>
      <c r="BIF350" s="18"/>
      <c r="BIG350" s="18"/>
      <c r="BIH350" s="18"/>
      <c r="BII350" s="18"/>
      <c r="BIJ350" s="18"/>
      <c r="BIK350" s="18"/>
      <c r="BIL350" s="18"/>
      <c r="BIM350" s="18"/>
      <c r="BIN350" s="18"/>
      <c r="BIO350" s="18"/>
      <c r="BIP350" s="18"/>
      <c r="BIQ350" s="18"/>
      <c r="BIR350" s="18"/>
      <c r="BIS350" s="18"/>
      <c r="BIT350" s="18"/>
      <c r="BIU350" s="18"/>
      <c r="BIV350" s="18"/>
      <c r="BIW350" s="18"/>
      <c r="BIX350" s="18"/>
      <c r="BIY350" s="18"/>
      <c r="BIZ350" s="18"/>
      <c r="BJA350" s="18"/>
      <c r="BJB350" s="18"/>
      <c r="BJC350" s="18"/>
      <c r="BJD350" s="18"/>
      <c r="BJE350" s="18"/>
      <c r="BJF350" s="18"/>
      <c r="BJG350" s="18"/>
      <c r="BJH350" s="18"/>
      <c r="BJI350" s="18"/>
      <c r="BJJ350" s="18"/>
      <c r="BJK350" s="18"/>
      <c r="BJL350" s="18"/>
      <c r="BJM350" s="18"/>
      <c r="BJN350" s="18"/>
      <c r="BJO350" s="18"/>
      <c r="BJP350" s="18"/>
      <c r="BJQ350" s="18"/>
      <c r="BJR350" s="18"/>
      <c r="BJS350" s="18"/>
      <c r="BJT350" s="18"/>
      <c r="BJU350" s="18"/>
      <c r="BJV350" s="18"/>
      <c r="BJW350" s="18"/>
      <c r="BJX350" s="18"/>
      <c r="BJY350" s="18"/>
      <c r="BJZ350" s="18"/>
      <c r="BKA350" s="18"/>
      <c r="BKB350" s="18"/>
      <c r="BKC350" s="18"/>
      <c r="BKD350" s="18"/>
      <c r="BKE350" s="18"/>
      <c r="BKF350" s="18"/>
      <c r="BKG350" s="18"/>
      <c r="BKH350" s="18"/>
      <c r="BKI350" s="18"/>
      <c r="BKJ350" s="18"/>
      <c r="BKK350" s="18"/>
      <c r="BKL350" s="18"/>
      <c r="BKM350" s="18"/>
      <c r="BKN350" s="18"/>
      <c r="BKO350" s="18"/>
      <c r="BKP350" s="18"/>
      <c r="BKQ350" s="18"/>
      <c r="BKR350" s="18"/>
      <c r="BKS350" s="18"/>
      <c r="BKT350" s="18"/>
      <c r="BKU350" s="18"/>
      <c r="BKV350" s="18"/>
      <c r="BKW350" s="18"/>
      <c r="BKX350" s="18"/>
      <c r="BKY350" s="18"/>
      <c r="BKZ350" s="18"/>
      <c r="BLA350" s="18"/>
      <c r="BLB350" s="18"/>
      <c r="BLC350" s="18"/>
      <c r="BLD350" s="18"/>
      <c r="BLE350" s="18"/>
      <c r="BLF350" s="18"/>
      <c r="BLG350" s="18"/>
      <c r="BLH350" s="18"/>
      <c r="BLI350" s="18"/>
      <c r="BLJ350" s="18"/>
      <c r="BLK350" s="18"/>
      <c r="BLL350" s="18"/>
      <c r="BLM350" s="18"/>
      <c r="BLN350" s="18"/>
      <c r="BLO350" s="18"/>
      <c r="BLP350" s="18"/>
      <c r="BLQ350" s="18"/>
      <c r="BLR350" s="18"/>
      <c r="BLS350" s="18"/>
      <c r="BLT350" s="18"/>
      <c r="BLU350" s="18"/>
      <c r="BLV350" s="18"/>
      <c r="BLW350" s="18"/>
      <c r="BLX350" s="18"/>
      <c r="BLY350" s="18"/>
      <c r="BLZ350" s="18"/>
      <c r="BMA350" s="18"/>
      <c r="BMB350" s="18"/>
      <c r="BMC350" s="18"/>
      <c r="BMD350" s="18"/>
      <c r="BME350" s="18"/>
      <c r="BMF350" s="18"/>
      <c r="BMG350" s="18"/>
      <c r="BMH350" s="18"/>
      <c r="BMI350" s="18"/>
      <c r="BMJ350" s="18"/>
      <c r="BMK350" s="18"/>
      <c r="BML350" s="18"/>
      <c r="BMM350" s="18"/>
      <c r="BMN350" s="18"/>
      <c r="BMO350" s="18"/>
      <c r="BMP350" s="18"/>
      <c r="BMQ350" s="18"/>
      <c r="BMR350" s="18"/>
      <c r="BMS350" s="18"/>
      <c r="BMT350" s="18"/>
      <c r="BMU350" s="18"/>
      <c r="BMV350" s="18"/>
      <c r="BMW350" s="18"/>
      <c r="BMX350" s="18"/>
      <c r="BMY350" s="18"/>
      <c r="BMZ350" s="18"/>
      <c r="BNA350" s="18"/>
      <c r="BNB350" s="18"/>
      <c r="BNC350" s="18"/>
      <c r="BND350" s="18"/>
      <c r="BNE350" s="18"/>
      <c r="BNF350" s="18"/>
      <c r="BNG350" s="18"/>
      <c r="BNH350" s="18"/>
      <c r="BNI350" s="18"/>
      <c r="BNJ350" s="18"/>
      <c r="BNK350" s="18"/>
      <c r="BNL350" s="18"/>
      <c r="BNM350" s="18"/>
      <c r="BNN350" s="18"/>
      <c r="BNO350" s="18"/>
      <c r="BNP350" s="18"/>
      <c r="BNQ350" s="18"/>
      <c r="BNR350" s="18"/>
      <c r="BNS350" s="18"/>
      <c r="BNT350" s="18"/>
      <c r="BNU350" s="18"/>
      <c r="BNV350" s="18"/>
      <c r="BNW350" s="18"/>
      <c r="BNX350" s="18"/>
      <c r="BNY350" s="18"/>
      <c r="BNZ350" s="18"/>
      <c r="BOA350" s="18"/>
      <c r="BOB350" s="18"/>
      <c r="BOC350" s="18"/>
      <c r="BOD350" s="18"/>
      <c r="BOE350" s="18"/>
      <c r="BOF350" s="18"/>
      <c r="BOG350" s="18"/>
      <c r="BOH350" s="18"/>
      <c r="BOI350" s="18"/>
      <c r="BOJ350" s="18"/>
      <c r="BOK350" s="18"/>
      <c r="BOL350" s="18"/>
      <c r="BOM350" s="18"/>
      <c r="BON350" s="18"/>
      <c r="BOO350" s="18"/>
      <c r="BOP350" s="18"/>
      <c r="BOQ350" s="18"/>
      <c r="BOR350" s="18"/>
      <c r="BOS350" s="18"/>
      <c r="BOT350" s="18"/>
      <c r="BOU350" s="18"/>
      <c r="BOV350" s="18"/>
      <c r="BOW350" s="18"/>
      <c r="BOX350" s="18"/>
      <c r="BOY350" s="18"/>
      <c r="BOZ350" s="18"/>
      <c r="BPA350" s="18"/>
      <c r="BPB350" s="18"/>
      <c r="BPC350" s="18"/>
      <c r="BPD350" s="18"/>
      <c r="BPE350" s="18"/>
      <c r="BPF350" s="18"/>
      <c r="BPG350" s="18"/>
      <c r="BPH350" s="18"/>
      <c r="BPI350" s="18"/>
      <c r="BPJ350" s="18"/>
      <c r="BPK350" s="18"/>
      <c r="BPL350" s="18"/>
      <c r="BPM350" s="18"/>
      <c r="BPN350" s="18"/>
      <c r="BPO350" s="18"/>
      <c r="BPP350" s="18"/>
      <c r="BPQ350" s="18"/>
      <c r="BPR350" s="18"/>
      <c r="BPS350" s="18"/>
      <c r="BPT350" s="18"/>
      <c r="BPU350" s="18"/>
      <c r="BPV350" s="18"/>
      <c r="BPW350" s="18"/>
      <c r="BPX350" s="18"/>
      <c r="BPY350" s="18"/>
      <c r="BPZ350" s="18"/>
      <c r="BQA350" s="18"/>
      <c r="BQB350" s="18"/>
      <c r="BQC350" s="18"/>
      <c r="BQD350" s="18"/>
      <c r="BQE350" s="18"/>
      <c r="BQF350" s="18"/>
      <c r="BQG350" s="18"/>
      <c r="BQH350" s="18"/>
      <c r="BQI350" s="18"/>
      <c r="BQJ350" s="18"/>
      <c r="BQK350" s="18"/>
      <c r="BQL350" s="18"/>
      <c r="BQM350" s="18"/>
      <c r="BQN350" s="18"/>
      <c r="BQO350" s="18"/>
      <c r="BQP350" s="18"/>
      <c r="BQQ350" s="18"/>
      <c r="BQR350" s="18"/>
      <c r="BQS350" s="18"/>
      <c r="BQT350" s="18"/>
      <c r="BQU350" s="18"/>
      <c r="BQV350" s="18"/>
      <c r="BQW350" s="18"/>
      <c r="BQX350" s="18"/>
      <c r="BQY350" s="18"/>
      <c r="BQZ350" s="18"/>
      <c r="BRA350" s="18"/>
      <c r="BRB350" s="18"/>
      <c r="BRC350" s="18"/>
      <c r="BRD350" s="18"/>
      <c r="BRE350" s="18"/>
      <c r="BRF350" s="18"/>
      <c r="BRG350" s="18"/>
      <c r="BRH350" s="18"/>
      <c r="BRI350" s="18"/>
      <c r="BRJ350" s="18"/>
      <c r="BRK350" s="18"/>
      <c r="BRL350" s="18"/>
      <c r="BRM350" s="18"/>
      <c r="BRN350" s="18"/>
      <c r="BRO350" s="18"/>
      <c r="BRP350" s="18"/>
      <c r="BRQ350" s="18"/>
      <c r="BRR350" s="18"/>
      <c r="BRS350" s="18"/>
      <c r="BRT350" s="18"/>
      <c r="BRU350" s="18"/>
      <c r="BRV350" s="18"/>
      <c r="BRW350" s="18"/>
      <c r="BRX350" s="18"/>
      <c r="BRY350" s="18"/>
      <c r="BRZ350" s="18"/>
      <c r="BSA350" s="18"/>
      <c r="BSB350" s="18"/>
      <c r="BSC350" s="18"/>
      <c r="BSD350" s="18"/>
      <c r="BSE350" s="18"/>
      <c r="BSF350" s="18"/>
      <c r="BSG350" s="18"/>
      <c r="BSH350" s="18"/>
      <c r="BSI350" s="18"/>
      <c r="BSJ350" s="18"/>
      <c r="BSK350" s="18"/>
      <c r="BSL350" s="18"/>
      <c r="BSM350" s="18"/>
      <c r="BSN350" s="18"/>
      <c r="BSO350" s="18"/>
      <c r="BSP350" s="18"/>
      <c r="BSQ350" s="18"/>
      <c r="BSR350" s="18"/>
      <c r="BSS350" s="18"/>
      <c r="BST350" s="18"/>
      <c r="BSU350" s="18"/>
      <c r="BSV350" s="18"/>
      <c r="BSW350" s="18"/>
      <c r="BSX350" s="18"/>
      <c r="BSY350" s="18"/>
      <c r="BSZ350" s="18"/>
      <c r="BTA350" s="18"/>
      <c r="BTB350" s="18"/>
      <c r="BTC350" s="18"/>
      <c r="BTD350" s="18"/>
      <c r="BTE350" s="18"/>
      <c r="BTF350" s="18"/>
      <c r="BTG350" s="18"/>
      <c r="BTH350" s="18"/>
      <c r="BTI350" s="18"/>
      <c r="BTJ350" s="18"/>
      <c r="BTK350" s="18"/>
      <c r="BTL350" s="18"/>
      <c r="BTM350" s="18"/>
      <c r="BTN350" s="18"/>
      <c r="BTO350" s="18"/>
      <c r="BTP350" s="18"/>
      <c r="BTQ350" s="18"/>
      <c r="BTR350" s="18"/>
      <c r="BTS350" s="18"/>
      <c r="BTT350" s="18"/>
      <c r="BTU350" s="18"/>
      <c r="BTV350" s="18"/>
      <c r="BTW350" s="18"/>
      <c r="BTX350" s="18"/>
      <c r="BTY350" s="18"/>
      <c r="BTZ350" s="18"/>
      <c r="BUA350" s="18"/>
      <c r="BUB350" s="18"/>
      <c r="BUC350" s="18"/>
      <c r="BUD350" s="18"/>
      <c r="BUE350" s="18"/>
      <c r="BUF350" s="18"/>
      <c r="BUG350" s="18"/>
      <c r="BUH350" s="18"/>
      <c r="BUI350" s="18"/>
      <c r="BUJ350" s="18"/>
      <c r="BUK350" s="18"/>
      <c r="BUL350" s="18"/>
      <c r="BUM350" s="18"/>
      <c r="BUN350" s="18"/>
      <c r="BUO350" s="18"/>
      <c r="BUP350" s="18"/>
      <c r="BUQ350" s="18"/>
      <c r="BUR350" s="18"/>
      <c r="BUS350" s="18"/>
      <c r="BUT350" s="18"/>
      <c r="BUU350" s="18"/>
      <c r="BUV350" s="18"/>
      <c r="BUW350" s="18"/>
      <c r="BUX350" s="18"/>
      <c r="BUY350" s="18"/>
      <c r="BUZ350" s="18"/>
      <c r="BVA350" s="18"/>
      <c r="BVB350" s="18"/>
      <c r="BVC350" s="18"/>
      <c r="BVD350" s="18"/>
      <c r="BVE350" s="18"/>
      <c r="BVF350" s="18"/>
      <c r="BVG350" s="18"/>
      <c r="BVH350" s="18"/>
      <c r="BVI350" s="18"/>
      <c r="BVJ350" s="18"/>
      <c r="BVK350" s="18"/>
      <c r="BVL350" s="18"/>
      <c r="BVM350" s="18"/>
      <c r="BVN350" s="18"/>
      <c r="BVO350" s="18"/>
      <c r="BVP350" s="18"/>
      <c r="BVQ350" s="18"/>
      <c r="BVR350" s="18"/>
      <c r="BVS350" s="18"/>
      <c r="BVT350" s="18"/>
      <c r="BVU350" s="18"/>
      <c r="BVV350" s="18"/>
      <c r="BVW350" s="18"/>
      <c r="BVX350" s="18"/>
      <c r="BVY350" s="18"/>
      <c r="BVZ350" s="18"/>
      <c r="BWA350" s="18"/>
      <c r="BWB350" s="18"/>
      <c r="BWC350" s="18"/>
      <c r="BWD350" s="18"/>
      <c r="BWE350" s="18"/>
      <c r="BWF350" s="18"/>
      <c r="BWG350" s="18"/>
      <c r="BWH350" s="18"/>
      <c r="BWI350" s="18"/>
      <c r="BWJ350" s="18"/>
      <c r="BWK350" s="18"/>
      <c r="BWL350" s="18"/>
      <c r="BWM350" s="18"/>
      <c r="BWN350" s="18"/>
      <c r="BWO350" s="18"/>
      <c r="BWP350" s="18"/>
      <c r="BWQ350" s="18"/>
      <c r="BWR350" s="18"/>
      <c r="BWS350" s="18"/>
      <c r="BWT350" s="18"/>
      <c r="BWU350" s="18"/>
      <c r="BWV350" s="18"/>
      <c r="BWW350" s="18"/>
      <c r="BWX350" s="18"/>
      <c r="BWY350" s="18"/>
      <c r="BWZ350" s="18"/>
      <c r="BXA350" s="18"/>
      <c r="BXB350" s="18"/>
      <c r="BXC350" s="18"/>
      <c r="BXD350" s="18"/>
      <c r="BXE350" s="18"/>
      <c r="BXF350" s="18"/>
      <c r="BXG350" s="18"/>
      <c r="BXH350" s="18"/>
      <c r="BXI350" s="18"/>
      <c r="BXJ350" s="18"/>
      <c r="BXK350" s="18"/>
      <c r="BXL350" s="18"/>
      <c r="BXM350" s="18"/>
      <c r="BXN350" s="18"/>
      <c r="BXO350" s="18"/>
      <c r="BXP350" s="18"/>
      <c r="BXQ350" s="18"/>
      <c r="BXR350" s="18"/>
      <c r="BXS350" s="18"/>
      <c r="BXT350" s="18"/>
      <c r="BXU350" s="18"/>
      <c r="BXV350" s="18"/>
      <c r="BXW350" s="18"/>
      <c r="BXX350" s="18"/>
      <c r="BXY350" s="18"/>
      <c r="BXZ350" s="18"/>
      <c r="BYA350" s="18"/>
      <c r="BYB350" s="18"/>
      <c r="BYC350" s="18"/>
      <c r="BYD350" s="18"/>
      <c r="BYE350" s="18"/>
      <c r="BYF350" s="18"/>
      <c r="BYG350" s="18"/>
      <c r="BYH350" s="18"/>
      <c r="BYI350" s="18"/>
      <c r="BYJ350" s="18"/>
      <c r="BYK350" s="18"/>
      <c r="BYL350" s="18"/>
      <c r="BYM350" s="18"/>
      <c r="BYN350" s="18"/>
      <c r="BYO350" s="18"/>
      <c r="BYP350" s="18"/>
      <c r="BYQ350" s="18"/>
      <c r="BYR350" s="18"/>
      <c r="BYS350" s="18"/>
      <c r="BYT350" s="18"/>
      <c r="BYU350" s="18"/>
      <c r="BYV350" s="18"/>
      <c r="BYW350" s="18"/>
      <c r="BYX350" s="18"/>
      <c r="BYY350" s="18"/>
      <c r="BYZ350" s="18"/>
      <c r="BZA350" s="18"/>
      <c r="BZB350" s="18"/>
      <c r="BZC350" s="18"/>
      <c r="BZD350" s="18"/>
      <c r="BZE350" s="18"/>
      <c r="BZF350" s="18"/>
      <c r="BZG350" s="18"/>
      <c r="BZH350" s="18"/>
      <c r="BZI350" s="18"/>
      <c r="BZJ350" s="18"/>
      <c r="BZK350" s="18"/>
      <c r="BZL350" s="18"/>
      <c r="BZM350" s="18"/>
      <c r="BZN350" s="18"/>
      <c r="BZO350" s="18"/>
      <c r="BZP350" s="18"/>
      <c r="BZQ350" s="18"/>
      <c r="BZR350" s="18"/>
      <c r="BZS350" s="18"/>
      <c r="BZT350" s="18"/>
      <c r="BZU350" s="18"/>
      <c r="BZV350" s="18"/>
      <c r="BZW350" s="18"/>
      <c r="BZX350" s="18"/>
      <c r="BZY350" s="18"/>
      <c r="BZZ350" s="18"/>
      <c r="CAA350" s="18"/>
      <c r="CAB350" s="18"/>
      <c r="CAC350" s="18"/>
      <c r="CAD350" s="18"/>
      <c r="CAE350" s="18"/>
      <c r="CAF350" s="18"/>
      <c r="CAG350" s="18"/>
      <c r="CAH350" s="18"/>
      <c r="CAI350" s="18"/>
      <c r="CAJ350" s="18"/>
      <c r="CAK350" s="18"/>
      <c r="CAL350" s="18"/>
      <c r="CAM350" s="18"/>
      <c r="CAN350" s="18"/>
      <c r="CAO350" s="18"/>
      <c r="CAP350" s="18"/>
      <c r="CAQ350" s="18"/>
      <c r="CAR350" s="18"/>
      <c r="CAS350" s="18"/>
      <c r="CAT350" s="18"/>
      <c r="CAU350" s="18"/>
      <c r="CAV350" s="18"/>
      <c r="CAW350" s="18"/>
      <c r="CAX350" s="18"/>
      <c r="CAY350" s="18"/>
      <c r="CAZ350" s="18"/>
      <c r="CBA350" s="18"/>
      <c r="CBB350" s="18"/>
      <c r="CBC350" s="18"/>
      <c r="CBD350" s="18"/>
      <c r="CBE350" s="18"/>
      <c r="CBF350" s="18"/>
      <c r="CBG350" s="18"/>
      <c r="CBH350" s="18"/>
      <c r="CBI350" s="18"/>
      <c r="CBJ350" s="18"/>
      <c r="CBK350" s="18"/>
      <c r="CBL350" s="18"/>
      <c r="CBM350" s="18"/>
      <c r="CBN350" s="18"/>
      <c r="CBO350" s="18"/>
      <c r="CBP350" s="18"/>
      <c r="CBQ350" s="18"/>
      <c r="CBR350" s="18"/>
      <c r="CBS350" s="18"/>
      <c r="CBT350" s="18"/>
      <c r="CBU350" s="18"/>
      <c r="CBV350" s="18"/>
      <c r="CBW350" s="18"/>
      <c r="CBX350" s="18"/>
      <c r="CBY350" s="18"/>
      <c r="CBZ350" s="18"/>
      <c r="CCA350" s="18"/>
      <c r="CCB350" s="18"/>
      <c r="CCC350" s="18"/>
      <c r="CCD350" s="18"/>
      <c r="CCE350" s="18"/>
      <c r="CCF350" s="18"/>
      <c r="CCG350" s="18"/>
      <c r="CCH350" s="18"/>
      <c r="CCI350" s="18"/>
      <c r="CCJ350" s="18"/>
      <c r="CCK350" s="18"/>
      <c r="CCL350" s="18"/>
      <c r="CCM350" s="18"/>
      <c r="CCN350" s="18"/>
      <c r="CCO350" s="18"/>
      <c r="CCP350" s="18"/>
      <c r="CCQ350" s="18"/>
      <c r="CCR350" s="18"/>
      <c r="CCS350" s="18"/>
      <c r="CCT350" s="18"/>
      <c r="CCU350" s="18"/>
      <c r="CCV350" s="18"/>
      <c r="CCW350" s="18"/>
      <c r="CCX350" s="18"/>
      <c r="CCY350" s="18"/>
      <c r="CCZ350" s="18"/>
      <c r="CDA350" s="18"/>
      <c r="CDB350" s="18"/>
      <c r="CDC350" s="18"/>
      <c r="CDD350" s="18"/>
      <c r="CDE350" s="18"/>
      <c r="CDF350" s="18"/>
      <c r="CDG350" s="18"/>
      <c r="CDH350" s="18"/>
      <c r="CDI350" s="18"/>
      <c r="CDJ350" s="18"/>
      <c r="CDK350" s="18"/>
      <c r="CDL350" s="18"/>
      <c r="CDM350" s="18"/>
      <c r="CDN350" s="18"/>
      <c r="CDO350" s="18"/>
      <c r="CDP350" s="18"/>
      <c r="CDQ350" s="18"/>
      <c r="CDR350" s="18"/>
      <c r="CDS350" s="18"/>
      <c r="CDT350" s="18"/>
      <c r="CDU350" s="18"/>
      <c r="CDV350" s="18"/>
      <c r="CDW350" s="18"/>
      <c r="CDX350" s="18"/>
      <c r="CDY350" s="18"/>
      <c r="CDZ350" s="18"/>
      <c r="CEA350" s="18"/>
      <c r="CEB350" s="18"/>
      <c r="CEC350" s="18"/>
      <c r="CED350" s="18"/>
      <c r="CEE350" s="18"/>
      <c r="CEF350" s="18"/>
      <c r="CEG350" s="18"/>
      <c r="CEH350" s="18"/>
      <c r="CEI350" s="18"/>
      <c r="CEJ350" s="18"/>
      <c r="CEK350" s="18"/>
      <c r="CEL350" s="18"/>
      <c r="CEM350" s="18"/>
      <c r="CEN350" s="18"/>
      <c r="CEO350" s="18"/>
      <c r="CEP350" s="18"/>
      <c r="CEQ350" s="18"/>
      <c r="CER350" s="18"/>
      <c r="CES350" s="18"/>
      <c r="CET350" s="18"/>
      <c r="CEU350" s="18"/>
      <c r="CEV350" s="18"/>
      <c r="CEW350" s="18"/>
      <c r="CEX350" s="18"/>
      <c r="CEY350" s="18"/>
      <c r="CEZ350" s="18"/>
      <c r="CFA350" s="18"/>
      <c r="CFB350" s="18"/>
      <c r="CFC350" s="18"/>
      <c r="CFD350" s="18"/>
      <c r="CFE350" s="18"/>
      <c r="CFF350" s="18"/>
      <c r="CFG350" s="18"/>
      <c r="CFH350" s="18"/>
      <c r="CFI350" s="18"/>
      <c r="CFJ350" s="18"/>
      <c r="CFK350" s="18"/>
      <c r="CFL350" s="18"/>
      <c r="CFM350" s="18"/>
      <c r="CFN350" s="18"/>
      <c r="CFO350" s="18"/>
      <c r="CFP350" s="18"/>
      <c r="CFQ350" s="18"/>
      <c r="CFR350" s="18"/>
      <c r="CFS350" s="18"/>
      <c r="CFT350" s="18"/>
      <c r="CFU350" s="18"/>
      <c r="CFV350" s="18"/>
      <c r="CFW350" s="18"/>
      <c r="CFX350" s="18"/>
      <c r="CFY350" s="18"/>
      <c r="CFZ350" s="18"/>
      <c r="CGA350" s="18"/>
      <c r="CGB350" s="18"/>
      <c r="CGC350" s="18"/>
      <c r="CGD350" s="18"/>
      <c r="CGE350" s="18"/>
      <c r="CGF350" s="18"/>
      <c r="CGG350" s="18"/>
      <c r="CGH350" s="18"/>
      <c r="CGI350" s="18"/>
      <c r="CGJ350" s="18"/>
      <c r="CGK350" s="18"/>
      <c r="CGL350" s="18"/>
      <c r="CGM350" s="18"/>
      <c r="CGN350" s="18"/>
      <c r="CGO350" s="18"/>
      <c r="CGP350" s="18"/>
      <c r="CGQ350" s="18"/>
      <c r="CGR350" s="18"/>
      <c r="CGS350" s="18"/>
      <c r="CGT350" s="18"/>
      <c r="CGU350" s="18"/>
      <c r="CGV350" s="18"/>
      <c r="CGW350" s="18"/>
      <c r="CGX350" s="18"/>
      <c r="CGY350" s="18"/>
      <c r="CGZ350" s="18"/>
      <c r="CHA350" s="18"/>
      <c r="CHB350" s="18"/>
      <c r="CHC350" s="18"/>
      <c r="CHD350" s="18"/>
      <c r="CHE350" s="18"/>
      <c r="CHF350" s="18"/>
      <c r="CHG350" s="18"/>
      <c r="CHH350" s="18"/>
      <c r="CHI350" s="18"/>
      <c r="CHJ350" s="18"/>
      <c r="CHK350" s="18"/>
      <c r="CHL350" s="18"/>
      <c r="CHM350" s="18"/>
      <c r="CHN350" s="18"/>
      <c r="CHO350" s="18"/>
      <c r="CHP350" s="18"/>
      <c r="CHQ350" s="18"/>
      <c r="CHR350" s="18"/>
      <c r="CHS350" s="18"/>
      <c r="CHT350" s="18"/>
      <c r="CHU350" s="18"/>
      <c r="CHV350" s="18"/>
      <c r="CHW350" s="18"/>
      <c r="CHX350" s="18"/>
      <c r="CHY350" s="18"/>
      <c r="CHZ350" s="18"/>
      <c r="CIA350" s="18"/>
      <c r="CIB350" s="18"/>
      <c r="CIC350" s="18"/>
      <c r="CID350" s="18"/>
      <c r="CIE350" s="18"/>
      <c r="CIF350" s="18"/>
      <c r="CIG350" s="18"/>
      <c r="CIH350" s="18"/>
      <c r="CII350" s="18"/>
      <c r="CIJ350" s="18"/>
      <c r="CIK350" s="18"/>
      <c r="CIL350" s="18"/>
      <c r="CIM350" s="18"/>
      <c r="CIN350" s="18"/>
      <c r="CIO350" s="18"/>
      <c r="CIP350" s="18"/>
      <c r="CIQ350" s="18"/>
      <c r="CIR350" s="18"/>
      <c r="CIS350" s="18"/>
      <c r="CIT350" s="18"/>
      <c r="CIU350" s="18"/>
      <c r="CIV350" s="18"/>
      <c r="CIW350" s="18"/>
      <c r="CIX350" s="18"/>
      <c r="CIY350" s="18"/>
      <c r="CIZ350" s="18"/>
      <c r="CJA350" s="18"/>
      <c r="CJB350" s="18"/>
      <c r="CJC350" s="18"/>
      <c r="CJD350" s="18"/>
      <c r="CJE350" s="18"/>
      <c r="CJF350" s="18"/>
      <c r="CJG350" s="18"/>
      <c r="CJH350" s="18"/>
      <c r="CJI350" s="18"/>
      <c r="CJJ350" s="18"/>
      <c r="CJK350" s="18"/>
      <c r="CJL350" s="18"/>
      <c r="CJM350" s="18"/>
      <c r="CJN350" s="18"/>
      <c r="CJO350" s="18"/>
      <c r="CJP350" s="18"/>
      <c r="CJQ350" s="18"/>
      <c r="CJR350" s="18"/>
      <c r="CJS350" s="18"/>
      <c r="CJT350" s="18"/>
      <c r="CJU350" s="18"/>
      <c r="CJV350" s="18"/>
      <c r="CJW350" s="18"/>
      <c r="CJX350" s="18"/>
      <c r="CJY350" s="18"/>
      <c r="CJZ350" s="18"/>
      <c r="CKA350" s="18"/>
      <c r="CKB350" s="18"/>
      <c r="CKC350" s="18"/>
      <c r="CKD350" s="18"/>
      <c r="CKE350" s="18"/>
      <c r="CKF350" s="18"/>
      <c r="CKG350" s="18"/>
      <c r="CKH350" s="18"/>
      <c r="CKI350" s="18"/>
      <c r="CKJ350" s="18"/>
      <c r="CKK350" s="18"/>
      <c r="CKL350" s="18"/>
      <c r="CKM350" s="18"/>
      <c r="CKN350" s="18"/>
      <c r="CKO350" s="18"/>
      <c r="CKP350" s="18"/>
      <c r="CKQ350" s="18"/>
      <c r="CKR350" s="18"/>
      <c r="CKS350" s="18"/>
      <c r="CKT350" s="18"/>
      <c r="CKU350" s="18"/>
      <c r="CKV350" s="18"/>
      <c r="CKW350" s="18"/>
      <c r="CKX350" s="18"/>
      <c r="CKY350" s="18"/>
      <c r="CKZ350" s="18"/>
      <c r="CLA350" s="18"/>
      <c r="CLB350" s="18"/>
      <c r="CLC350" s="18"/>
      <c r="CLD350" s="18"/>
      <c r="CLE350" s="18"/>
      <c r="CLF350" s="18"/>
      <c r="CLG350" s="18"/>
      <c r="CLH350" s="18"/>
      <c r="CLI350" s="18"/>
      <c r="CLJ350" s="18"/>
      <c r="CLK350" s="18"/>
      <c r="CLL350" s="18"/>
      <c r="CLM350" s="18"/>
      <c r="CLN350" s="18"/>
      <c r="CLO350" s="18"/>
      <c r="CLP350" s="18"/>
      <c r="CLQ350" s="18"/>
      <c r="CLR350" s="18"/>
      <c r="CLS350" s="18"/>
      <c r="CLT350" s="18"/>
      <c r="CLU350" s="18"/>
      <c r="CLV350" s="18"/>
      <c r="CLW350" s="18"/>
      <c r="CLX350" s="18"/>
      <c r="CLY350" s="18"/>
      <c r="CLZ350" s="18"/>
      <c r="CMA350" s="18"/>
      <c r="CMB350" s="18"/>
      <c r="CMC350" s="18"/>
      <c r="CMD350" s="18"/>
      <c r="CME350" s="18"/>
      <c r="CMF350" s="18"/>
      <c r="CMG350" s="18"/>
      <c r="CMH350" s="18"/>
      <c r="CMI350" s="18"/>
      <c r="CMJ350" s="18"/>
      <c r="CMK350" s="18"/>
      <c r="CML350" s="18"/>
      <c r="CMM350" s="18"/>
      <c r="CMN350" s="18"/>
      <c r="CMO350" s="18"/>
      <c r="CMP350" s="18"/>
      <c r="CMQ350" s="18"/>
      <c r="CMR350" s="18"/>
      <c r="CMS350" s="18"/>
      <c r="CMT350" s="18"/>
      <c r="CMU350" s="18"/>
      <c r="CMV350" s="18"/>
      <c r="CMW350" s="18"/>
      <c r="CMX350" s="18"/>
      <c r="CMY350" s="18"/>
      <c r="CMZ350" s="18"/>
      <c r="CNA350" s="18"/>
      <c r="CNB350" s="18"/>
      <c r="CNC350" s="18"/>
      <c r="CND350" s="18"/>
      <c r="CNE350" s="18"/>
      <c r="CNF350" s="18"/>
      <c r="CNG350" s="18"/>
      <c r="CNH350" s="18"/>
      <c r="CNI350" s="18"/>
      <c r="CNJ350" s="18"/>
      <c r="CNK350" s="18"/>
      <c r="CNL350" s="18"/>
      <c r="CNM350" s="18"/>
      <c r="CNN350" s="18"/>
      <c r="CNO350" s="18"/>
      <c r="CNP350" s="18"/>
      <c r="CNQ350" s="18"/>
      <c r="CNR350" s="18"/>
      <c r="CNS350" s="18"/>
      <c r="CNT350" s="18"/>
      <c r="CNU350" s="18"/>
      <c r="CNV350" s="18"/>
      <c r="CNW350" s="18"/>
      <c r="CNX350" s="18"/>
      <c r="CNY350" s="18"/>
      <c r="CNZ350" s="18"/>
      <c r="COA350" s="18"/>
      <c r="COB350" s="18"/>
      <c r="COC350" s="18"/>
      <c r="COD350" s="18"/>
      <c r="COE350" s="18"/>
      <c r="COF350" s="18"/>
      <c r="COG350" s="18"/>
      <c r="COH350" s="18"/>
      <c r="COI350" s="18"/>
      <c r="COJ350" s="18"/>
      <c r="COK350" s="18"/>
      <c r="COL350" s="18"/>
      <c r="COM350" s="18"/>
      <c r="CON350" s="18"/>
      <c r="COO350" s="18"/>
      <c r="COP350" s="18"/>
      <c r="COQ350" s="18"/>
      <c r="COR350" s="18"/>
      <c r="COS350" s="18"/>
      <c r="COT350" s="18"/>
      <c r="COU350" s="18"/>
      <c r="COV350" s="18"/>
      <c r="COW350" s="18"/>
      <c r="COX350" s="18"/>
      <c r="COY350" s="18"/>
      <c r="COZ350" s="18"/>
      <c r="CPA350" s="18"/>
      <c r="CPB350" s="18"/>
      <c r="CPC350" s="18"/>
      <c r="CPD350" s="18"/>
      <c r="CPE350" s="18"/>
      <c r="CPF350" s="18"/>
      <c r="CPG350" s="18"/>
      <c r="CPH350" s="18"/>
      <c r="CPI350" s="18"/>
      <c r="CPJ350" s="18"/>
      <c r="CPK350" s="18"/>
      <c r="CPL350" s="18"/>
      <c r="CPM350" s="18"/>
      <c r="CPN350" s="18"/>
      <c r="CPO350" s="18"/>
      <c r="CPP350" s="18"/>
      <c r="CPQ350" s="18"/>
      <c r="CPR350" s="18"/>
      <c r="CPS350" s="18"/>
      <c r="CPT350" s="18"/>
      <c r="CPU350" s="18"/>
      <c r="CPV350" s="18"/>
      <c r="CPW350" s="18"/>
      <c r="CPX350" s="18"/>
      <c r="CPY350" s="18"/>
      <c r="CPZ350" s="18"/>
      <c r="CQA350" s="18"/>
      <c r="CQB350" s="18"/>
      <c r="CQC350" s="18"/>
      <c r="CQD350" s="18"/>
      <c r="CQE350" s="18"/>
      <c r="CQF350" s="18"/>
      <c r="CQG350" s="18"/>
      <c r="CQH350" s="18"/>
      <c r="CQI350" s="18"/>
      <c r="CQJ350" s="18"/>
      <c r="CQK350" s="18"/>
      <c r="CQL350" s="18"/>
      <c r="CQM350" s="18"/>
      <c r="CQN350" s="18"/>
      <c r="CQO350" s="18"/>
      <c r="CQP350" s="18"/>
      <c r="CQQ350" s="18"/>
      <c r="CQR350" s="18"/>
      <c r="CQS350" s="18"/>
      <c r="CQT350" s="18"/>
      <c r="CQU350" s="18"/>
      <c r="CQV350" s="18"/>
      <c r="CQW350" s="18"/>
      <c r="CQX350" s="18"/>
      <c r="CQY350" s="18"/>
      <c r="CQZ350" s="18"/>
      <c r="CRA350" s="18"/>
      <c r="CRB350" s="18"/>
      <c r="CRC350" s="18"/>
      <c r="CRD350" s="18"/>
      <c r="CRE350" s="18"/>
      <c r="CRF350" s="18"/>
      <c r="CRG350" s="18"/>
      <c r="CRH350" s="18"/>
      <c r="CRI350" s="18"/>
      <c r="CRJ350" s="18"/>
      <c r="CRK350" s="18"/>
      <c r="CRL350" s="18"/>
      <c r="CRM350" s="18"/>
      <c r="CRN350" s="18"/>
      <c r="CRO350" s="18"/>
      <c r="CRP350" s="18"/>
      <c r="CRQ350" s="18"/>
      <c r="CRR350" s="18"/>
      <c r="CRS350" s="18"/>
      <c r="CRT350" s="18"/>
      <c r="CRU350" s="18"/>
      <c r="CRV350" s="18"/>
      <c r="CRW350" s="18"/>
      <c r="CRX350" s="18"/>
      <c r="CRY350" s="18"/>
      <c r="CRZ350" s="18"/>
      <c r="CSA350" s="18"/>
      <c r="CSB350" s="18"/>
      <c r="CSC350" s="18"/>
      <c r="CSD350" s="18"/>
      <c r="CSE350" s="18"/>
      <c r="CSF350" s="18"/>
      <c r="CSG350" s="18"/>
      <c r="CSH350" s="18"/>
      <c r="CSI350" s="18"/>
      <c r="CSJ350" s="18"/>
      <c r="CSK350" s="18"/>
      <c r="CSL350" s="18"/>
      <c r="CSM350" s="18"/>
      <c r="CSN350" s="18"/>
      <c r="CSO350" s="18"/>
      <c r="CSP350" s="18"/>
      <c r="CSQ350" s="18"/>
      <c r="CSR350" s="18"/>
      <c r="CSS350" s="18"/>
      <c r="CST350" s="18"/>
      <c r="CSU350" s="18"/>
      <c r="CSV350" s="18"/>
      <c r="CSW350" s="18"/>
      <c r="CSX350" s="18"/>
      <c r="CSY350" s="18"/>
      <c r="CSZ350" s="18"/>
      <c r="CTA350" s="18"/>
      <c r="CTB350" s="18"/>
      <c r="CTC350" s="18"/>
      <c r="CTD350" s="18"/>
      <c r="CTE350" s="18"/>
      <c r="CTF350" s="18"/>
      <c r="CTG350" s="18"/>
      <c r="CTH350" s="18"/>
      <c r="CTI350" s="18"/>
      <c r="CTJ350" s="18"/>
      <c r="CTK350" s="18"/>
      <c r="CTL350" s="18"/>
      <c r="CTM350" s="18"/>
      <c r="CTN350" s="18"/>
      <c r="CTO350" s="18"/>
      <c r="CTP350" s="18"/>
      <c r="CTQ350" s="18"/>
      <c r="CTR350" s="18"/>
      <c r="CTS350" s="18"/>
      <c r="CTT350" s="18"/>
      <c r="CTU350" s="18"/>
      <c r="CTV350" s="18"/>
      <c r="CTW350" s="18"/>
      <c r="CTX350" s="18"/>
      <c r="CTY350" s="18"/>
      <c r="CTZ350" s="18"/>
      <c r="CUA350" s="18"/>
      <c r="CUB350" s="18"/>
      <c r="CUC350" s="18"/>
      <c r="CUD350" s="18"/>
      <c r="CUE350" s="18"/>
      <c r="CUF350" s="18"/>
      <c r="CUG350" s="18"/>
      <c r="CUH350" s="18"/>
      <c r="CUI350" s="18"/>
      <c r="CUJ350" s="18"/>
      <c r="CUK350" s="18"/>
      <c r="CUL350" s="18"/>
      <c r="CUM350" s="18"/>
      <c r="CUN350" s="18"/>
      <c r="CUO350" s="18"/>
      <c r="CUP350" s="18"/>
      <c r="CUQ350" s="18"/>
      <c r="CUR350" s="18"/>
      <c r="CUS350" s="18"/>
      <c r="CUT350" s="18"/>
      <c r="CUU350" s="18"/>
      <c r="CUV350" s="18"/>
      <c r="CUW350" s="18"/>
      <c r="CUX350" s="18"/>
      <c r="CUY350" s="18"/>
      <c r="CUZ350" s="18"/>
      <c r="CVA350" s="18"/>
      <c r="CVB350" s="18"/>
      <c r="CVC350" s="18"/>
      <c r="CVD350" s="18"/>
      <c r="CVE350" s="18"/>
      <c r="CVF350" s="18"/>
      <c r="CVG350" s="18"/>
      <c r="CVH350" s="18"/>
      <c r="CVI350" s="18"/>
      <c r="CVJ350" s="18"/>
      <c r="CVK350" s="18"/>
      <c r="CVL350" s="18"/>
      <c r="CVM350" s="18"/>
      <c r="CVN350" s="18"/>
      <c r="CVO350" s="18"/>
      <c r="CVP350" s="18"/>
      <c r="CVQ350" s="18"/>
      <c r="CVR350" s="18"/>
      <c r="CVS350" s="18"/>
      <c r="CVT350" s="18"/>
      <c r="CVU350" s="18"/>
      <c r="CVV350" s="18"/>
      <c r="CVW350" s="18"/>
      <c r="CVX350" s="18"/>
      <c r="CVY350" s="18"/>
      <c r="CVZ350" s="18"/>
      <c r="CWA350" s="18"/>
      <c r="CWB350" s="18"/>
      <c r="CWC350" s="18"/>
      <c r="CWD350" s="18"/>
      <c r="CWE350" s="18"/>
      <c r="CWF350" s="18"/>
      <c r="CWG350" s="18"/>
      <c r="CWH350" s="18"/>
      <c r="CWI350" s="18"/>
      <c r="CWJ350" s="18"/>
      <c r="CWK350" s="18"/>
      <c r="CWL350" s="18"/>
      <c r="CWM350" s="18"/>
      <c r="CWN350" s="18"/>
      <c r="CWO350" s="18"/>
      <c r="CWP350" s="18"/>
      <c r="CWQ350" s="18"/>
      <c r="CWR350" s="18"/>
      <c r="CWS350" s="18"/>
      <c r="CWT350" s="18"/>
      <c r="CWU350" s="18"/>
      <c r="CWV350" s="18"/>
      <c r="CWW350" s="18"/>
      <c r="CWX350" s="18"/>
      <c r="CWY350" s="18"/>
      <c r="CWZ350" s="18"/>
      <c r="CXA350" s="18"/>
      <c r="CXB350" s="18"/>
      <c r="CXC350" s="18"/>
      <c r="CXD350" s="18"/>
      <c r="CXE350" s="18"/>
      <c r="CXF350" s="18"/>
      <c r="CXG350" s="18"/>
      <c r="CXH350" s="18"/>
      <c r="CXI350" s="18"/>
      <c r="CXJ350" s="18"/>
      <c r="CXK350" s="18"/>
      <c r="CXL350" s="18"/>
      <c r="CXM350" s="18"/>
      <c r="CXN350" s="18"/>
      <c r="CXO350" s="18"/>
      <c r="CXP350" s="18"/>
      <c r="CXQ350" s="18"/>
      <c r="CXR350" s="18"/>
      <c r="CXS350" s="18"/>
      <c r="CXT350" s="18"/>
      <c r="CXU350" s="18"/>
      <c r="CXV350" s="18"/>
      <c r="CXW350" s="18"/>
      <c r="CXX350" s="18"/>
      <c r="CXY350" s="18"/>
      <c r="CXZ350" s="18"/>
      <c r="CYA350" s="18"/>
      <c r="CYB350" s="18"/>
      <c r="CYC350" s="18"/>
      <c r="CYD350" s="18"/>
      <c r="CYE350" s="18"/>
      <c r="CYF350" s="18"/>
      <c r="CYG350" s="18"/>
      <c r="CYH350" s="18"/>
      <c r="CYI350" s="18"/>
      <c r="CYJ350" s="18"/>
      <c r="CYK350" s="18"/>
      <c r="CYL350" s="18"/>
      <c r="CYM350" s="18"/>
      <c r="CYN350" s="18"/>
      <c r="CYO350" s="18"/>
      <c r="CYP350" s="18"/>
      <c r="CYQ350" s="18"/>
      <c r="CYR350" s="18"/>
      <c r="CYS350" s="18"/>
      <c r="CYT350" s="18"/>
      <c r="CYU350" s="18"/>
      <c r="CYV350" s="18"/>
      <c r="CYW350" s="18"/>
      <c r="CYX350" s="18"/>
      <c r="CYY350" s="18"/>
      <c r="CYZ350" s="18"/>
      <c r="CZA350" s="18"/>
      <c r="CZB350" s="18"/>
      <c r="CZC350" s="18"/>
      <c r="CZD350" s="18"/>
      <c r="CZE350" s="18"/>
      <c r="CZF350" s="18"/>
      <c r="CZG350" s="18"/>
      <c r="CZH350" s="18"/>
      <c r="CZI350" s="18"/>
      <c r="CZJ350" s="18"/>
      <c r="CZK350" s="18"/>
      <c r="CZL350" s="18"/>
      <c r="CZM350" s="18"/>
      <c r="CZN350" s="18"/>
      <c r="CZO350" s="18"/>
      <c r="CZP350" s="18"/>
      <c r="CZQ350" s="18"/>
      <c r="CZR350" s="18"/>
      <c r="CZS350" s="18"/>
      <c r="CZT350" s="18"/>
      <c r="CZU350" s="18"/>
      <c r="CZV350" s="18"/>
      <c r="CZW350" s="18"/>
      <c r="CZX350" s="18"/>
      <c r="CZY350" s="18"/>
      <c r="CZZ350" s="18"/>
      <c r="DAA350" s="18"/>
      <c r="DAB350" s="18"/>
      <c r="DAC350" s="18"/>
      <c r="DAD350" s="18"/>
      <c r="DAE350" s="18"/>
      <c r="DAF350" s="18"/>
      <c r="DAG350" s="18"/>
      <c r="DAH350" s="18"/>
      <c r="DAI350" s="18"/>
      <c r="DAJ350" s="18"/>
      <c r="DAK350" s="18"/>
      <c r="DAL350" s="18"/>
      <c r="DAM350" s="18"/>
      <c r="DAN350" s="18"/>
      <c r="DAO350" s="18"/>
      <c r="DAP350" s="18"/>
      <c r="DAQ350" s="18"/>
      <c r="DAR350" s="18"/>
      <c r="DAS350" s="18"/>
      <c r="DAT350" s="18"/>
      <c r="DAU350" s="18"/>
      <c r="DAV350" s="18"/>
      <c r="DAW350" s="18"/>
      <c r="DAX350" s="18"/>
      <c r="DAY350" s="18"/>
      <c r="DAZ350" s="18"/>
      <c r="DBA350" s="18"/>
      <c r="DBB350" s="18"/>
      <c r="DBC350" s="18"/>
      <c r="DBD350" s="18"/>
      <c r="DBE350" s="18"/>
      <c r="DBF350" s="18"/>
      <c r="DBG350" s="18"/>
      <c r="DBH350" s="18"/>
      <c r="DBI350" s="18"/>
      <c r="DBJ350" s="18"/>
      <c r="DBK350" s="18"/>
      <c r="DBL350" s="18"/>
      <c r="DBM350" s="18"/>
      <c r="DBN350" s="18"/>
      <c r="DBO350" s="18"/>
      <c r="DBP350" s="18"/>
      <c r="DBQ350" s="18"/>
      <c r="DBR350" s="18"/>
      <c r="DBS350" s="18"/>
      <c r="DBT350" s="18"/>
      <c r="DBU350" s="18"/>
      <c r="DBV350" s="18"/>
      <c r="DBW350" s="18"/>
      <c r="DBX350" s="18"/>
      <c r="DBY350" s="18"/>
      <c r="DBZ350" s="18"/>
      <c r="DCA350" s="18"/>
      <c r="DCB350" s="18"/>
      <c r="DCC350" s="18"/>
      <c r="DCD350" s="18"/>
      <c r="DCE350" s="18"/>
      <c r="DCF350" s="18"/>
      <c r="DCG350" s="18"/>
      <c r="DCH350" s="18"/>
      <c r="DCI350" s="18"/>
      <c r="DCJ350" s="18"/>
      <c r="DCK350" s="18"/>
      <c r="DCL350" s="18"/>
      <c r="DCM350" s="18"/>
      <c r="DCN350" s="18"/>
      <c r="DCO350" s="18"/>
      <c r="DCP350" s="18"/>
      <c r="DCQ350" s="18"/>
      <c r="DCR350" s="18"/>
      <c r="DCS350" s="18"/>
      <c r="DCT350" s="18"/>
      <c r="DCU350" s="18"/>
      <c r="DCV350" s="18"/>
      <c r="DCW350" s="18"/>
      <c r="DCX350" s="18"/>
      <c r="DCY350" s="18"/>
      <c r="DCZ350" s="18"/>
      <c r="DDA350" s="18"/>
      <c r="DDB350" s="18"/>
      <c r="DDC350" s="18"/>
      <c r="DDD350" s="18"/>
      <c r="DDE350" s="18"/>
      <c r="DDF350" s="18"/>
      <c r="DDG350" s="18"/>
      <c r="DDH350" s="18"/>
      <c r="DDI350" s="18"/>
      <c r="DDJ350" s="18"/>
      <c r="DDK350" s="18"/>
      <c r="DDL350" s="18"/>
      <c r="DDM350" s="18"/>
      <c r="DDN350" s="18"/>
      <c r="DDO350" s="18"/>
      <c r="DDP350" s="18"/>
      <c r="DDQ350" s="18"/>
      <c r="DDR350" s="18"/>
      <c r="DDS350" s="18"/>
      <c r="DDT350" s="18"/>
      <c r="DDU350" s="18"/>
      <c r="DDV350" s="18"/>
      <c r="DDW350" s="18"/>
      <c r="DDX350" s="18"/>
      <c r="DDY350" s="18"/>
      <c r="DDZ350" s="18"/>
      <c r="DEA350" s="18"/>
      <c r="DEB350" s="18"/>
      <c r="DEC350" s="18"/>
      <c r="DED350" s="18"/>
      <c r="DEE350" s="18"/>
      <c r="DEF350" s="18"/>
      <c r="DEG350" s="18"/>
      <c r="DEH350" s="18"/>
      <c r="DEI350" s="18"/>
      <c r="DEJ350" s="18"/>
      <c r="DEK350" s="18"/>
      <c r="DEL350" s="18"/>
      <c r="DEM350" s="18"/>
      <c r="DEN350" s="18"/>
      <c r="DEO350" s="18"/>
      <c r="DEP350" s="18"/>
      <c r="DEQ350" s="18"/>
      <c r="DER350" s="18"/>
      <c r="DES350" s="18"/>
      <c r="DET350" s="18"/>
      <c r="DEU350" s="18"/>
      <c r="DEV350" s="18"/>
      <c r="DEW350" s="18"/>
      <c r="DEX350" s="18"/>
      <c r="DEY350" s="18"/>
      <c r="DEZ350" s="18"/>
      <c r="DFA350" s="18"/>
      <c r="DFB350" s="18"/>
      <c r="DFC350" s="18"/>
      <c r="DFD350" s="18"/>
      <c r="DFE350" s="18"/>
      <c r="DFF350" s="18"/>
      <c r="DFG350" s="18"/>
      <c r="DFH350" s="18"/>
      <c r="DFI350" s="18"/>
      <c r="DFJ350" s="18"/>
      <c r="DFK350" s="18"/>
      <c r="DFL350" s="18"/>
      <c r="DFM350" s="18"/>
      <c r="DFN350" s="18"/>
      <c r="DFO350" s="18"/>
      <c r="DFP350" s="18"/>
      <c r="DFQ350" s="18"/>
      <c r="DFR350" s="18"/>
      <c r="DFS350" s="18"/>
      <c r="DFT350" s="18"/>
      <c r="DFU350" s="18"/>
      <c r="DFV350" s="18"/>
      <c r="DFW350" s="18"/>
      <c r="DFX350" s="18"/>
      <c r="DFY350" s="18"/>
      <c r="DFZ350" s="18"/>
      <c r="DGA350" s="18"/>
      <c r="DGB350" s="18"/>
      <c r="DGC350" s="18"/>
      <c r="DGD350" s="18"/>
      <c r="DGE350" s="18"/>
      <c r="DGF350" s="18"/>
      <c r="DGG350" s="18"/>
      <c r="DGH350" s="18"/>
      <c r="DGI350" s="18"/>
      <c r="DGJ350" s="18"/>
      <c r="DGK350" s="18"/>
      <c r="DGL350" s="18"/>
      <c r="DGM350" s="18"/>
      <c r="DGN350" s="18"/>
      <c r="DGO350" s="18"/>
      <c r="DGP350" s="18"/>
      <c r="DGQ350" s="18"/>
      <c r="DGR350" s="18"/>
      <c r="DGS350" s="18"/>
      <c r="DGT350" s="18"/>
      <c r="DGU350" s="18"/>
      <c r="DGV350" s="18"/>
      <c r="DGW350" s="18"/>
      <c r="DGX350" s="18"/>
      <c r="DGY350" s="18"/>
      <c r="DGZ350" s="18"/>
      <c r="DHA350" s="18"/>
      <c r="DHB350" s="18"/>
      <c r="DHC350" s="18"/>
      <c r="DHD350" s="18"/>
      <c r="DHE350" s="18"/>
      <c r="DHF350" s="18"/>
      <c r="DHG350" s="18"/>
      <c r="DHH350" s="18"/>
      <c r="DHI350" s="18"/>
      <c r="DHJ350" s="18"/>
      <c r="DHK350" s="18"/>
      <c r="DHL350" s="18"/>
      <c r="DHM350" s="18"/>
      <c r="DHN350" s="18"/>
      <c r="DHO350" s="18"/>
      <c r="DHP350" s="18"/>
      <c r="DHQ350" s="18"/>
      <c r="DHR350" s="18"/>
      <c r="DHS350" s="18"/>
      <c r="DHT350" s="18"/>
      <c r="DHU350" s="18"/>
      <c r="DHV350" s="18"/>
      <c r="DHW350" s="18"/>
      <c r="DHX350" s="18"/>
      <c r="DHY350" s="18"/>
      <c r="DHZ350" s="18"/>
      <c r="DIA350" s="18"/>
      <c r="DIB350" s="18"/>
      <c r="DIC350" s="18"/>
      <c r="DID350" s="18"/>
      <c r="DIE350" s="18"/>
      <c r="DIF350" s="18"/>
      <c r="DIG350" s="18"/>
      <c r="DIH350" s="18"/>
      <c r="DII350" s="18"/>
      <c r="DIJ350" s="18"/>
      <c r="DIK350" s="18"/>
      <c r="DIL350" s="18"/>
      <c r="DIM350" s="18"/>
      <c r="DIN350" s="18"/>
      <c r="DIO350" s="18"/>
      <c r="DIP350" s="18"/>
      <c r="DIQ350" s="18"/>
      <c r="DIR350" s="18"/>
      <c r="DIS350" s="18"/>
      <c r="DIT350" s="18"/>
      <c r="DIU350" s="18"/>
      <c r="DIV350" s="18"/>
      <c r="DIW350" s="18"/>
      <c r="DIX350" s="18"/>
      <c r="DIY350" s="18"/>
      <c r="DIZ350" s="18"/>
      <c r="DJA350" s="18"/>
      <c r="DJB350" s="18"/>
      <c r="DJC350" s="18"/>
      <c r="DJD350" s="18"/>
      <c r="DJE350" s="18"/>
      <c r="DJF350" s="18"/>
      <c r="DJG350" s="18"/>
      <c r="DJH350" s="18"/>
      <c r="DJI350" s="18"/>
      <c r="DJJ350" s="18"/>
      <c r="DJK350" s="18"/>
      <c r="DJL350" s="18"/>
      <c r="DJM350" s="18"/>
      <c r="DJN350" s="18"/>
      <c r="DJO350" s="18"/>
      <c r="DJP350" s="18"/>
      <c r="DJQ350" s="18"/>
      <c r="DJR350" s="18"/>
      <c r="DJS350" s="18"/>
      <c r="DJT350" s="18"/>
      <c r="DJU350" s="18"/>
      <c r="DJV350" s="18"/>
      <c r="DJW350" s="18"/>
      <c r="DJX350" s="18"/>
      <c r="DJY350" s="18"/>
      <c r="DJZ350" s="18"/>
      <c r="DKA350" s="18"/>
      <c r="DKB350" s="18"/>
      <c r="DKC350" s="18"/>
      <c r="DKD350" s="18"/>
      <c r="DKE350" s="18"/>
      <c r="DKF350" s="18"/>
      <c r="DKG350" s="18"/>
      <c r="DKH350" s="18"/>
      <c r="DKI350" s="18"/>
      <c r="DKJ350" s="18"/>
      <c r="DKK350" s="18"/>
      <c r="DKL350" s="18"/>
      <c r="DKM350" s="18"/>
      <c r="DKN350" s="18"/>
      <c r="DKO350" s="18"/>
      <c r="DKP350" s="18"/>
      <c r="DKQ350" s="18"/>
      <c r="DKR350" s="18"/>
      <c r="DKS350" s="18"/>
      <c r="DKT350" s="18"/>
      <c r="DKU350" s="18"/>
      <c r="DKV350" s="18"/>
      <c r="DKW350" s="18"/>
      <c r="DKX350" s="18"/>
      <c r="DKY350" s="18"/>
      <c r="DKZ350" s="18"/>
      <c r="DLA350" s="18"/>
      <c r="DLB350" s="18"/>
      <c r="DLC350" s="18"/>
      <c r="DLD350" s="18"/>
      <c r="DLE350" s="18"/>
      <c r="DLF350" s="18"/>
      <c r="DLG350" s="18"/>
      <c r="DLH350" s="18"/>
      <c r="DLI350" s="18"/>
      <c r="DLJ350" s="18"/>
      <c r="DLK350" s="18"/>
      <c r="DLL350" s="18"/>
      <c r="DLM350" s="18"/>
      <c r="DLN350" s="18"/>
      <c r="DLO350" s="18"/>
      <c r="DLP350" s="18"/>
      <c r="DLQ350" s="18"/>
      <c r="DLR350" s="18"/>
      <c r="DLS350" s="18"/>
      <c r="DLT350" s="18"/>
      <c r="DLU350" s="18"/>
      <c r="DLV350" s="18"/>
      <c r="DLW350" s="18"/>
      <c r="DLX350" s="18"/>
      <c r="DLY350" s="18"/>
      <c r="DLZ350" s="18"/>
      <c r="DMA350" s="18"/>
      <c r="DMB350" s="18"/>
      <c r="DMC350" s="18"/>
      <c r="DMD350" s="18"/>
      <c r="DME350" s="18"/>
      <c r="DMF350" s="18"/>
      <c r="DMG350" s="18"/>
      <c r="DMH350" s="18"/>
      <c r="DMI350" s="18"/>
      <c r="DMJ350" s="18"/>
      <c r="DMK350" s="18"/>
      <c r="DML350" s="18"/>
      <c r="DMM350" s="18"/>
      <c r="DMN350" s="18"/>
      <c r="DMO350" s="18"/>
      <c r="DMP350" s="18"/>
      <c r="DMQ350" s="18"/>
      <c r="DMR350" s="18"/>
      <c r="DMS350" s="18"/>
      <c r="DMT350" s="18"/>
      <c r="DMU350" s="18"/>
      <c r="DMV350" s="18"/>
      <c r="DMW350" s="18"/>
      <c r="DMX350" s="18"/>
      <c r="DMY350" s="18"/>
      <c r="DMZ350" s="18"/>
      <c r="DNA350" s="18"/>
      <c r="DNB350" s="18"/>
      <c r="DNC350" s="18"/>
      <c r="DND350" s="18"/>
      <c r="DNE350" s="18"/>
      <c r="DNF350" s="18"/>
      <c r="DNG350" s="18"/>
      <c r="DNH350" s="18"/>
      <c r="DNI350" s="18"/>
      <c r="DNJ350" s="18"/>
      <c r="DNK350" s="18"/>
      <c r="DNL350" s="18"/>
      <c r="DNM350" s="18"/>
      <c r="DNN350" s="18"/>
      <c r="DNO350" s="18"/>
      <c r="DNP350" s="18"/>
      <c r="DNQ350" s="18"/>
      <c r="DNR350" s="18"/>
      <c r="DNS350" s="18"/>
      <c r="DNT350" s="18"/>
      <c r="DNU350" s="18"/>
      <c r="DNV350" s="18"/>
      <c r="DNW350" s="18"/>
      <c r="DNX350" s="18"/>
      <c r="DNY350" s="18"/>
      <c r="DNZ350" s="18"/>
      <c r="DOA350" s="18"/>
      <c r="DOB350" s="18"/>
      <c r="DOC350" s="18"/>
      <c r="DOD350" s="18"/>
      <c r="DOE350" s="18"/>
      <c r="DOF350" s="18"/>
      <c r="DOG350" s="18"/>
      <c r="DOH350" s="18"/>
      <c r="DOI350" s="18"/>
      <c r="DOJ350" s="18"/>
      <c r="DOK350" s="18"/>
      <c r="DOL350" s="18"/>
      <c r="DOM350" s="18"/>
      <c r="DON350" s="18"/>
      <c r="DOO350" s="18"/>
      <c r="DOP350" s="18"/>
      <c r="DOQ350" s="18"/>
      <c r="DOR350" s="18"/>
      <c r="DOS350" s="18"/>
      <c r="DOT350" s="18"/>
      <c r="DOU350" s="18"/>
      <c r="DOV350" s="18"/>
      <c r="DOW350" s="18"/>
      <c r="DOX350" s="18"/>
      <c r="DOY350" s="18"/>
      <c r="DOZ350" s="18"/>
      <c r="DPA350" s="18"/>
      <c r="DPB350" s="18"/>
      <c r="DPC350" s="18"/>
      <c r="DPD350" s="18"/>
      <c r="DPE350" s="18"/>
      <c r="DPF350" s="18"/>
      <c r="DPG350" s="18"/>
      <c r="DPH350" s="18"/>
      <c r="DPI350" s="18"/>
      <c r="DPJ350" s="18"/>
      <c r="DPK350" s="18"/>
      <c r="DPL350" s="18"/>
      <c r="DPM350" s="18"/>
      <c r="DPN350" s="18"/>
      <c r="DPO350" s="18"/>
      <c r="DPP350" s="18"/>
      <c r="DPQ350" s="18"/>
      <c r="DPR350" s="18"/>
      <c r="DPS350" s="18"/>
      <c r="DPT350" s="18"/>
      <c r="DPU350" s="18"/>
      <c r="DPV350" s="18"/>
      <c r="DPW350" s="18"/>
      <c r="DPX350" s="18"/>
      <c r="DPY350" s="18"/>
      <c r="DPZ350" s="18"/>
      <c r="DQA350" s="18"/>
      <c r="DQB350" s="18"/>
      <c r="DQC350" s="18"/>
      <c r="DQD350" s="18"/>
      <c r="DQE350" s="18"/>
      <c r="DQF350" s="18"/>
      <c r="DQG350" s="18"/>
      <c r="DQH350" s="18"/>
      <c r="DQI350" s="18"/>
      <c r="DQJ350" s="18"/>
      <c r="DQK350" s="18"/>
      <c r="DQL350" s="18"/>
      <c r="DQM350" s="18"/>
      <c r="DQN350" s="18"/>
      <c r="DQO350" s="18"/>
      <c r="DQP350" s="18"/>
      <c r="DQQ350" s="18"/>
      <c r="DQR350" s="18"/>
      <c r="DQS350" s="18"/>
      <c r="DQT350" s="18"/>
      <c r="DQU350" s="18"/>
      <c r="DQV350" s="18"/>
      <c r="DQW350" s="18"/>
      <c r="DQX350" s="18"/>
      <c r="DQY350" s="18"/>
      <c r="DQZ350" s="18"/>
      <c r="DRA350" s="18"/>
      <c r="DRB350" s="18"/>
      <c r="DRC350" s="18"/>
      <c r="DRD350" s="18"/>
      <c r="DRE350" s="18"/>
      <c r="DRF350" s="18"/>
      <c r="DRG350" s="18"/>
      <c r="DRH350" s="18"/>
      <c r="DRI350" s="18"/>
      <c r="DRJ350" s="18"/>
      <c r="DRK350" s="18"/>
      <c r="DRL350" s="18"/>
      <c r="DRM350" s="18"/>
      <c r="DRN350" s="18"/>
      <c r="DRO350" s="18"/>
      <c r="DRP350" s="18"/>
      <c r="DRQ350" s="18"/>
      <c r="DRR350" s="18"/>
      <c r="DRS350" s="18"/>
      <c r="DRT350" s="18"/>
      <c r="DRU350" s="18"/>
      <c r="DRV350" s="18"/>
      <c r="DRW350" s="18"/>
      <c r="DRX350" s="18"/>
      <c r="DRY350" s="18"/>
      <c r="DRZ350" s="18"/>
      <c r="DSA350" s="18"/>
      <c r="DSB350" s="18"/>
      <c r="DSC350" s="18"/>
      <c r="DSD350" s="18"/>
      <c r="DSE350" s="18"/>
      <c r="DSF350" s="18"/>
      <c r="DSG350" s="18"/>
      <c r="DSH350" s="18"/>
      <c r="DSI350" s="18"/>
      <c r="DSJ350" s="18"/>
      <c r="DSK350" s="18"/>
      <c r="DSL350" s="18"/>
      <c r="DSM350" s="18"/>
      <c r="DSN350" s="18"/>
      <c r="DSO350" s="18"/>
      <c r="DSP350" s="18"/>
      <c r="DSQ350" s="18"/>
      <c r="DSR350" s="18"/>
      <c r="DSS350" s="18"/>
      <c r="DST350" s="18"/>
      <c r="DSU350" s="18"/>
      <c r="DSV350" s="18"/>
      <c r="DSW350" s="18"/>
      <c r="DSX350" s="18"/>
      <c r="DSY350" s="18"/>
      <c r="DSZ350" s="18"/>
      <c r="DTA350" s="18"/>
      <c r="DTB350" s="18"/>
      <c r="DTC350" s="18"/>
      <c r="DTD350" s="18"/>
      <c r="DTE350" s="18"/>
      <c r="DTF350" s="18"/>
      <c r="DTG350" s="18"/>
      <c r="DTH350" s="18"/>
      <c r="DTI350" s="18"/>
      <c r="DTJ350" s="18"/>
      <c r="DTK350" s="18"/>
      <c r="DTL350" s="18"/>
      <c r="DTM350" s="18"/>
      <c r="DTN350" s="18"/>
      <c r="DTO350" s="18"/>
      <c r="DTP350" s="18"/>
      <c r="DTQ350" s="18"/>
      <c r="DTR350" s="18"/>
      <c r="DTS350" s="18"/>
      <c r="DTT350" s="18"/>
      <c r="DTU350" s="18"/>
      <c r="DTV350" s="18"/>
      <c r="DTW350" s="18"/>
      <c r="DTX350" s="18"/>
      <c r="DTY350" s="18"/>
      <c r="DTZ350" s="18"/>
      <c r="DUA350" s="18"/>
      <c r="DUB350" s="18"/>
      <c r="DUC350" s="18"/>
      <c r="DUD350" s="18"/>
      <c r="DUE350" s="18"/>
      <c r="DUF350" s="18"/>
      <c r="DUG350" s="18"/>
      <c r="DUH350" s="18"/>
      <c r="DUI350" s="18"/>
      <c r="DUJ350" s="18"/>
      <c r="DUK350" s="18"/>
      <c r="DUL350" s="18"/>
      <c r="DUM350" s="18"/>
      <c r="DUN350" s="18"/>
      <c r="DUO350" s="18"/>
      <c r="DUP350" s="18"/>
      <c r="DUQ350" s="18"/>
      <c r="DUR350" s="18"/>
      <c r="DUS350" s="18"/>
      <c r="DUT350" s="18"/>
      <c r="DUU350" s="18"/>
      <c r="DUV350" s="18"/>
      <c r="DUW350" s="18"/>
      <c r="DUX350" s="18"/>
      <c r="DUY350" s="18"/>
      <c r="DUZ350" s="18"/>
      <c r="DVA350" s="18"/>
      <c r="DVB350" s="18"/>
      <c r="DVC350" s="18"/>
      <c r="DVD350" s="18"/>
      <c r="DVE350" s="18"/>
      <c r="DVF350" s="18"/>
      <c r="DVG350" s="18"/>
      <c r="DVH350" s="18"/>
      <c r="DVI350" s="18"/>
      <c r="DVJ350" s="18"/>
      <c r="DVK350" s="18"/>
      <c r="DVL350" s="18"/>
      <c r="DVM350" s="18"/>
      <c r="DVN350" s="18"/>
      <c r="DVO350" s="18"/>
      <c r="DVP350" s="18"/>
      <c r="DVQ350" s="18"/>
      <c r="DVR350" s="18"/>
      <c r="DVS350" s="18"/>
      <c r="DVT350" s="18"/>
      <c r="DVU350" s="18"/>
      <c r="DVV350" s="18"/>
      <c r="DVW350" s="18"/>
      <c r="DVX350" s="18"/>
      <c r="DVY350" s="18"/>
      <c r="DVZ350" s="18"/>
      <c r="DWA350" s="18"/>
      <c r="DWB350" s="18"/>
      <c r="DWC350" s="18"/>
      <c r="DWD350" s="18"/>
      <c r="DWE350" s="18"/>
      <c r="DWF350" s="18"/>
      <c r="DWG350" s="18"/>
      <c r="DWH350" s="18"/>
      <c r="DWI350" s="18"/>
      <c r="DWJ350" s="18"/>
      <c r="DWK350" s="18"/>
      <c r="DWL350" s="18"/>
      <c r="DWM350" s="18"/>
      <c r="DWN350" s="18"/>
      <c r="DWO350" s="18"/>
      <c r="DWP350" s="18"/>
      <c r="DWQ350" s="18"/>
      <c r="DWR350" s="18"/>
      <c r="DWS350" s="18"/>
      <c r="DWT350" s="18"/>
      <c r="DWU350" s="18"/>
      <c r="DWV350" s="18"/>
      <c r="DWW350" s="18"/>
      <c r="DWX350" s="18"/>
      <c r="DWY350" s="18"/>
      <c r="DWZ350" s="18"/>
      <c r="DXA350" s="18"/>
      <c r="DXB350" s="18"/>
      <c r="DXC350" s="18"/>
      <c r="DXD350" s="18"/>
      <c r="DXE350" s="18"/>
      <c r="DXF350" s="18"/>
      <c r="DXG350" s="18"/>
      <c r="DXH350" s="18"/>
      <c r="DXI350" s="18"/>
      <c r="DXJ350" s="18"/>
      <c r="DXK350" s="18"/>
      <c r="DXL350" s="18"/>
      <c r="DXM350" s="18"/>
      <c r="DXN350" s="18"/>
      <c r="DXO350" s="18"/>
      <c r="DXP350" s="18"/>
      <c r="DXQ350" s="18"/>
      <c r="DXR350" s="18"/>
      <c r="DXS350" s="18"/>
      <c r="DXT350" s="18"/>
      <c r="DXU350" s="18"/>
      <c r="DXV350" s="18"/>
      <c r="DXW350" s="18"/>
      <c r="DXX350" s="18"/>
      <c r="DXY350" s="18"/>
      <c r="DXZ350" s="18"/>
      <c r="DYA350" s="18"/>
      <c r="DYB350" s="18"/>
      <c r="DYC350" s="18"/>
      <c r="DYD350" s="18"/>
      <c r="DYE350" s="18"/>
      <c r="DYF350" s="18"/>
      <c r="DYG350" s="18"/>
      <c r="DYH350" s="18"/>
      <c r="DYI350" s="18"/>
      <c r="DYJ350" s="18"/>
      <c r="DYK350" s="18"/>
      <c r="DYL350" s="18"/>
      <c r="DYM350" s="18"/>
      <c r="DYN350" s="18"/>
      <c r="DYO350" s="18"/>
      <c r="DYP350" s="18"/>
      <c r="DYQ350" s="18"/>
      <c r="DYR350" s="18"/>
      <c r="DYS350" s="18"/>
      <c r="DYT350" s="18"/>
      <c r="DYU350" s="18"/>
      <c r="DYV350" s="18"/>
      <c r="DYW350" s="18"/>
      <c r="DYX350" s="18"/>
      <c r="DYY350" s="18"/>
      <c r="DYZ350" s="18"/>
      <c r="DZA350" s="18"/>
      <c r="DZB350" s="18"/>
      <c r="DZC350" s="18"/>
      <c r="DZD350" s="18"/>
      <c r="DZE350" s="18"/>
      <c r="DZF350" s="18"/>
      <c r="DZG350" s="18"/>
      <c r="DZH350" s="18"/>
      <c r="DZI350" s="18"/>
      <c r="DZJ350" s="18"/>
      <c r="DZK350" s="18"/>
      <c r="DZL350" s="18"/>
      <c r="DZM350" s="18"/>
      <c r="DZN350" s="18"/>
      <c r="DZO350" s="18"/>
      <c r="DZP350" s="18"/>
      <c r="DZQ350" s="18"/>
      <c r="DZR350" s="18"/>
      <c r="DZS350" s="18"/>
      <c r="DZT350" s="18"/>
      <c r="DZU350" s="18"/>
      <c r="DZV350" s="18"/>
      <c r="DZW350" s="18"/>
      <c r="DZX350" s="18"/>
      <c r="DZY350" s="18"/>
      <c r="DZZ350" s="18"/>
      <c r="EAA350" s="18"/>
      <c r="EAB350" s="18"/>
      <c r="EAC350" s="18"/>
      <c r="EAD350" s="18"/>
      <c r="EAE350" s="18"/>
      <c r="EAF350" s="18"/>
      <c r="EAG350" s="18"/>
      <c r="EAH350" s="18"/>
      <c r="EAI350" s="18"/>
      <c r="EAJ350" s="18"/>
      <c r="EAK350" s="18"/>
      <c r="EAL350" s="18"/>
      <c r="EAM350" s="18"/>
      <c r="EAN350" s="18"/>
      <c r="EAO350" s="18"/>
      <c r="EAP350" s="18"/>
      <c r="EAQ350" s="18"/>
      <c r="EAR350" s="18"/>
      <c r="EAS350" s="18"/>
      <c r="EAT350" s="18"/>
      <c r="EAU350" s="18"/>
      <c r="EAV350" s="18"/>
      <c r="EAW350" s="18"/>
      <c r="EAX350" s="18"/>
      <c r="EAY350" s="18"/>
      <c r="EAZ350" s="18"/>
      <c r="EBA350" s="18"/>
      <c r="EBB350" s="18"/>
      <c r="EBC350" s="18"/>
      <c r="EBD350" s="18"/>
      <c r="EBE350" s="18"/>
      <c r="EBF350" s="18"/>
      <c r="EBG350" s="18"/>
      <c r="EBH350" s="18"/>
      <c r="EBI350" s="18"/>
      <c r="EBJ350" s="18"/>
      <c r="EBK350" s="18"/>
      <c r="EBL350" s="18"/>
      <c r="EBM350" s="18"/>
      <c r="EBN350" s="18"/>
      <c r="EBO350" s="18"/>
      <c r="EBP350" s="18"/>
      <c r="EBQ350" s="18"/>
      <c r="EBR350" s="18"/>
      <c r="EBS350" s="18"/>
      <c r="EBT350" s="18"/>
      <c r="EBU350" s="18"/>
      <c r="EBV350" s="18"/>
      <c r="EBW350" s="18"/>
      <c r="EBX350" s="18"/>
      <c r="EBY350" s="18"/>
      <c r="EBZ350" s="18"/>
      <c r="ECA350" s="18"/>
      <c r="ECB350" s="18"/>
      <c r="ECC350" s="18"/>
      <c r="ECD350" s="18"/>
      <c r="ECE350" s="18"/>
      <c r="ECF350" s="18"/>
      <c r="ECG350" s="18"/>
      <c r="ECH350" s="18"/>
      <c r="ECI350" s="18"/>
      <c r="ECJ350" s="18"/>
      <c r="ECK350" s="18"/>
      <c r="ECL350" s="18"/>
      <c r="ECM350" s="18"/>
      <c r="ECN350" s="18"/>
      <c r="ECO350" s="18"/>
      <c r="ECP350" s="18"/>
      <c r="ECQ350" s="18"/>
      <c r="ECR350" s="18"/>
      <c r="ECS350" s="18"/>
      <c r="ECT350" s="18"/>
      <c r="ECU350" s="18"/>
      <c r="ECV350" s="18"/>
      <c r="ECW350" s="18"/>
      <c r="ECX350" s="18"/>
      <c r="ECY350" s="18"/>
      <c r="ECZ350" s="18"/>
      <c r="EDA350" s="18"/>
      <c r="EDB350" s="18"/>
      <c r="EDC350" s="18"/>
      <c r="EDD350" s="18"/>
      <c r="EDE350" s="18"/>
      <c r="EDF350" s="18"/>
      <c r="EDG350" s="18"/>
      <c r="EDH350" s="18"/>
      <c r="EDI350" s="18"/>
      <c r="EDJ350" s="18"/>
      <c r="EDK350" s="18"/>
      <c r="EDL350" s="18"/>
      <c r="EDM350" s="18"/>
      <c r="EDN350" s="18"/>
      <c r="EDO350" s="18"/>
      <c r="EDP350" s="18"/>
      <c r="EDQ350" s="18"/>
      <c r="EDR350" s="18"/>
      <c r="EDS350" s="18"/>
      <c r="EDT350" s="18"/>
      <c r="EDU350" s="18"/>
      <c r="EDV350" s="18"/>
      <c r="EDW350" s="18"/>
      <c r="EDX350" s="18"/>
      <c r="EDY350" s="18"/>
      <c r="EDZ350" s="18"/>
      <c r="EEA350" s="18"/>
      <c r="EEB350" s="18"/>
      <c r="EEC350" s="18"/>
      <c r="EED350" s="18"/>
      <c r="EEE350" s="18"/>
      <c r="EEF350" s="18"/>
      <c r="EEG350" s="18"/>
      <c r="EEH350" s="18"/>
      <c r="EEI350" s="18"/>
      <c r="EEJ350" s="18"/>
      <c r="EEK350" s="18"/>
      <c r="EEL350" s="18"/>
      <c r="EEM350" s="18"/>
      <c r="EEN350" s="18"/>
      <c r="EEO350" s="18"/>
      <c r="EEP350" s="18"/>
      <c r="EEQ350" s="18"/>
      <c r="EER350" s="18"/>
      <c r="EES350" s="18"/>
      <c r="EET350" s="18"/>
      <c r="EEU350" s="18"/>
      <c r="EEV350" s="18"/>
      <c r="EEW350" s="18"/>
      <c r="EEX350" s="18"/>
      <c r="EEY350" s="18"/>
      <c r="EEZ350" s="18"/>
      <c r="EFA350" s="18"/>
      <c r="EFB350" s="18"/>
      <c r="EFC350" s="18"/>
      <c r="EFD350" s="18"/>
      <c r="EFE350" s="18"/>
      <c r="EFF350" s="18"/>
      <c r="EFG350" s="18"/>
      <c r="EFH350" s="18"/>
      <c r="EFI350" s="18"/>
      <c r="EFJ350" s="18"/>
      <c r="EFK350" s="18"/>
      <c r="EFL350" s="18"/>
      <c r="EFM350" s="18"/>
      <c r="EFN350" s="18"/>
      <c r="EFO350" s="18"/>
      <c r="EFP350" s="18"/>
      <c r="EFQ350" s="18"/>
      <c r="EFR350" s="18"/>
      <c r="EFS350" s="18"/>
      <c r="EFT350" s="18"/>
      <c r="EFU350" s="18"/>
      <c r="EFV350" s="18"/>
      <c r="EFW350" s="18"/>
      <c r="EFX350" s="18"/>
      <c r="EFY350" s="18"/>
      <c r="EFZ350" s="18"/>
      <c r="EGA350" s="18"/>
      <c r="EGB350" s="18"/>
      <c r="EGC350" s="18"/>
      <c r="EGD350" s="18"/>
      <c r="EGE350" s="18"/>
      <c r="EGF350" s="18"/>
      <c r="EGG350" s="18"/>
      <c r="EGH350" s="18"/>
      <c r="EGI350" s="18"/>
      <c r="EGJ350" s="18"/>
      <c r="EGK350" s="18"/>
      <c r="EGL350" s="18"/>
      <c r="EGM350" s="18"/>
      <c r="EGN350" s="18"/>
      <c r="EGO350" s="18"/>
      <c r="EGP350" s="18"/>
      <c r="EGQ350" s="18"/>
      <c r="EGR350" s="18"/>
      <c r="EGS350" s="18"/>
      <c r="EGT350" s="18"/>
      <c r="EGU350" s="18"/>
      <c r="EGV350" s="18"/>
      <c r="EGW350" s="18"/>
      <c r="EGX350" s="18"/>
      <c r="EGY350" s="18"/>
      <c r="EGZ350" s="18"/>
      <c r="EHA350" s="18"/>
      <c r="EHB350" s="18"/>
      <c r="EHC350" s="18"/>
      <c r="EHD350" s="18"/>
      <c r="EHE350" s="18"/>
      <c r="EHF350" s="18"/>
      <c r="EHG350" s="18"/>
      <c r="EHH350" s="18"/>
      <c r="EHI350" s="18"/>
      <c r="EHJ350" s="18"/>
      <c r="EHK350" s="18"/>
      <c r="EHL350" s="18"/>
      <c r="EHM350" s="18"/>
      <c r="EHN350" s="18"/>
      <c r="EHO350" s="18"/>
      <c r="EHP350" s="18"/>
      <c r="EHQ350" s="18"/>
      <c r="EHR350" s="18"/>
      <c r="EHS350" s="18"/>
      <c r="EHT350" s="18"/>
      <c r="EHU350" s="18"/>
      <c r="EHV350" s="18"/>
      <c r="EHW350" s="18"/>
      <c r="EHX350" s="18"/>
      <c r="EHY350" s="18"/>
      <c r="EHZ350" s="18"/>
      <c r="EIA350" s="18"/>
      <c r="EIB350" s="18"/>
      <c r="EIC350" s="18"/>
      <c r="EID350" s="18"/>
      <c r="EIE350" s="18"/>
      <c r="EIF350" s="18"/>
      <c r="EIG350" s="18"/>
      <c r="EIH350" s="18"/>
      <c r="EII350" s="18"/>
      <c r="EIJ350" s="18"/>
      <c r="EIK350" s="18"/>
      <c r="EIL350" s="18"/>
      <c r="EIM350" s="18"/>
      <c r="EIN350" s="18"/>
      <c r="EIO350" s="18"/>
      <c r="EIP350" s="18"/>
      <c r="EIQ350" s="18"/>
      <c r="EIR350" s="18"/>
      <c r="EIS350" s="18"/>
      <c r="EIT350" s="18"/>
      <c r="EIU350" s="18"/>
      <c r="EIV350" s="18"/>
      <c r="EIW350" s="18"/>
      <c r="EIX350" s="18"/>
      <c r="EIY350" s="18"/>
      <c r="EIZ350" s="18"/>
      <c r="EJA350" s="18"/>
      <c r="EJB350" s="18"/>
      <c r="EJC350" s="18"/>
      <c r="EJD350" s="18"/>
      <c r="EJE350" s="18"/>
      <c r="EJF350" s="18"/>
      <c r="EJG350" s="18"/>
      <c r="EJH350" s="18"/>
      <c r="EJI350" s="18"/>
      <c r="EJJ350" s="18"/>
      <c r="EJK350" s="18"/>
      <c r="EJL350" s="18"/>
      <c r="EJM350" s="18"/>
      <c r="EJN350" s="18"/>
      <c r="EJO350" s="18"/>
      <c r="EJP350" s="18"/>
      <c r="EJQ350" s="18"/>
      <c r="EJR350" s="18"/>
      <c r="EJS350" s="18"/>
      <c r="EJT350" s="18"/>
      <c r="EJU350" s="18"/>
      <c r="EJV350" s="18"/>
      <c r="EJW350" s="18"/>
      <c r="EJX350" s="18"/>
      <c r="EJY350" s="18"/>
      <c r="EJZ350" s="18"/>
      <c r="EKA350" s="18"/>
      <c r="EKB350" s="18"/>
      <c r="EKC350" s="18"/>
      <c r="EKD350" s="18"/>
      <c r="EKE350" s="18"/>
      <c r="EKF350" s="18"/>
      <c r="EKG350" s="18"/>
      <c r="EKH350" s="18"/>
      <c r="EKI350" s="18"/>
      <c r="EKJ350" s="18"/>
      <c r="EKK350" s="18"/>
      <c r="EKL350" s="18"/>
      <c r="EKM350" s="18"/>
      <c r="EKN350" s="18"/>
      <c r="EKO350" s="18"/>
      <c r="EKP350" s="18"/>
      <c r="EKQ350" s="18"/>
      <c r="EKR350" s="18"/>
      <c r="EKS350" s="18"/>
      <c r="EKT350" s="18"/>
      <c r="EKU350" s="18"/>
      <c r="EKV350" s="18"/>
      <c r="EKW350" s="18"/>
      <c r="EKX350" s="18"/>
      <c r="EKY350" s="18"/>
      <c r="EKZ350" s="18"/>
      <c r="ELA350" s="18"/>
      <c r="ELB350" s="18"/>
      <c r="ELC350" s="18"/>
      <c r="ELD350" s="18"/>
      <c r="ELE350" s="18"/>
      <c r="ELF350" s="18"/>
      <c r="ELG350" s="18"/>
      <c r="ELH350" s="18"/>
      <c r="ELI350" s="18"/>
      <c r="ELJ350" s="18"/>
      <c r="ELK350" s="18"/>
      <c r="ELL350" s="18"/>
      <c r="ELM350" s="18"/>
      <c r="ELN350" s="18"/>
      <c r="ELO350" s="18"/>
      <c r="ELP350" s="18"/>
      <c r="ELQ350" s="18"/>
      <c r="ELR350" s="18"/>
      <c r="ELS350" s="18"/>
      <c r="ELT350" s="18"/>
      <c r="ELU350" s="18"/>
      <c r="ELV350" s="18"/>
      <c r="ELW350" s="18"/>
      <c r="ELX350" s="18"/>
      <c r="ELY350" s="18"/>
      <c r="ELZ350" s="18"/>
      <c r="EMA350" s="18"/>
      <c r="EMB350" s="18"/>
      <c r="EMC350" s="18"/>
      <c r="EMD350" s="18"/>
      <c r="EME350" s="18"/>
      <c r="EMF350" s="18"/>
      <c r="EMG350" s="18"/>
      <c r="EMH350" s="18"/>
      <c r="EMI350" s="18"/>
      <c r="EMJ350" s="18"/>
      <c r="EMK350" s="18"/>
      <c r="EML350" s="18"/>
      <c r="EMM350" s="18"/>
      <c r="EMN350" s="18"/>
      <c r="EMO350" s="18"/>
      <c r="EMP350" s="18"/>
      <c r="EMQ350" s="18"/>
      <c r="EMR350" s="18"/>
      <c r="EMS350" s="18"/>
      <c r="EMT350" s="18"/>
      <c r="EMU350" s="18"/>
      <c r="EMV350" s="18"/>
      <c r="EMW350" s="18"/>
      <c r="EMX350" s="18"/>
      <c r="EMY350" s="18"/>
      <c r="EMZ350" s="18"/>
      <c r="ENA350" s="18"/>
      <c r="ENB350" s="18"/>
      <c r="ENC350" s="18"/>
      <c r="END350" s="18"/>
      <c r="ENE350" s="18"/>
      <c r="ENF350" s="18"/>
      <c r="ENG350" s="18"/>
      <c r="ENH350" s="18"/>
      <c r="ENI350" s="18"/>
      <c r="ENJ350" s="18"/>
      <c r="ENK350" s="18"/>
      <c r="ENL350" s="18"/>
      <c r="ENM350" s="18"/>
      <c r="ENN350" s="18"/>
      <c r="ENO350" s="18"/>
      <c r="ENP350" s="18"/>
      <c r="ENQ350" s="18"/>
      <c r="ENR350" s="18"/>
      <c r="ENS350" s="18"/>
      <c r="ENT350" s="18"/>
      <c r="ENU350" s="18"/>
      <c r="ENV350" s="18"/>
      <c r="ENW350" s="18"/>
      <c r="ENX350" s="18"/>
      <c r="ENY350" s="18"/>
      <c r="ENZ350" s="18"/>
      <c r="EOA350" s="18"/>
      <c r="EOB350" s="18"/>
      <c r="EOC350" s="18"/>
      <c r="EOD350" s="18"/>
      <c r="EOE350" s="18"/>
      <c r="EOF350" s="18"/>
      <c r="EOG350" s="18"/>
      <c r="EOH350" s="18"/>
      <c r="EOI350" s="18"/>
      <c r="EOJ350" s="18"/>
      <c r="EOK350" s="18"/>
      <c r="EOL350" s="18"/>
      <c r="EOM350" s="18"/>
      <c r="EON350" s="18"/>
      <c r="EOO350" s="18"/>
      <c r="EOP350" s="18"/>
      <c r="EOQ350" s="18"/>
      <c r="EOR350" s="18"/>
      <c r="EOS350" s="18"/>
      <c r="EOT350" s="18"/>
      <c r="EOU350" s="18"/>
      <c r="EOV350" s="18"/>
      <c r="EOW350" s="18"/>
      <c r="EOX350" s="18"/>
      <c r="EOY350" s="18"/>
      <c r="EOZ350" s="18"/>
      <c r="EPA350" s="18"/>
      <c r="EPB350" s="18"/>
      <c r="EPC350" s="18"/>
      <c r="EPD350" s="18"/>
      <c r="EPE350" s="18"/>
      <c r="EPF350" s="18"/>
      <c r="EPG350" s="18"/>
      <c r="EPH350" s="18"/>
      <c r="EPI350" s="18"/>
      <c r="EPJ350" s="18"/>
      <c r="EPK350" s="18"/>
      <c r="EPL350" s="18"/>
      <c r="EPM350" s="18"/>
      <c r="EPN350" s="18"/>
      <c r="EPO350" s="18"/>
      <c r="EPP350" s="18"/>
      <c r="EPQ350" s="18"/>
      <c r="EPR350" s="18"/>
      <c r="EPS350" s="18"/>
      <c r="EPT350" s="18"/>
      <c r="EPU350" s="18"/>
      <c r="EPV350" s="18"/>
      <c r="EPW350" s="18"/>
      <c r="EPX350" s="18"/>
      <c r="EPY350" s="18"/>
      <c r="EPZ350" s="18"/>
      <c r="EQA350" s="18"/>
      <c r="EQB350" s="18"/>
      <c r="EQC350" s="18"/>
      <c r="EQD350" s="18"/>
      <c r="EQE350" s="18"/>
      <c r="EQF350" s="18"/>
      <c r="EQG350" s="18"/>
      <c r="EQH350" s="18"/>
      <c r="EQI350" s="18"/>
      <c r="EQJ350" s="18"/>
      <c r="EQK350" s="18"/>
      <c r="EQL350" s="18"/>
      <c r="EQM350" s="18"/>
      <c r="EQN350" s="18"/>
      <c r="EQO350" s="18"/>
      <c r="EQP350" s="18"/>
      <c r="EQQ350" s="18"/>
      <c r="EQR350" s="18"/>
      <c r="EQS350" s="18"/>
      <c r="EQT350" s="18"/>
      <c r="EQU350" s="18"/>
      <c r="EQV350" s="18"/>
      <c r="EQW350" s="18"/>
      <c r="EQX350" s="18"/>
      <c r="EQY350" s="18"/>
      <c r="EQZ350" s="18"/>
      <c r="ERA350" s="18"/>
      <c r="ERB350" s="18"/>
      <c r="ERC350" s="18"/>
      <c r="ERD350" s="18"/>
      <c r="ERE350" s="18"/>
      <c r="ERF350" s="18"/>
      <c r="ERG350" s="18"/>
      <c r="ERH350" s="18"/>
      <c r="ERI350" s="18"/>
      <c r="ERJ350" s="18"/>
      <c r="ERK350" s="18"/>
      <c r="ERL350" s="18"/>
      <c r="ERM350" s="18"/>
      <c r="ERN350" s="18"/>
      <c r="ERO350" s="18"/>
      <c r="ERP350" s="18"/>
      <c r="ERQ350" s="18"/>
      <c r="ERR350" s="18"/>
      <c r="ERS350" s="18"/>
      <c r="ERT350" s="18"/>
      <c r="ERU350" s="18"/>
      <c r="ERV350" s="18"/>
      <c r="ERW350" s="18"/>
      <c r="ERX350" s="18"/>
      <c r="ERY350" s="18"/>
      <c r="ERZ350" s="18"/>
      <c r="ESA350" s="18"/>
      <c r="ESB350" s="18"/>
      <c r="ESC350" s="18"/>
      <c r="ESD350" s="18"/>
      <c r="ESE350" s="18"/>
      <c r="ESF350" s="18"/>
      <c r="ESG350" s="18"/>
      <c r="ESH350" s="18"/>
      <c r="ESI350" s="18"/>
      <c r="ESJ350" s="18"/>
      <c r="ESK350" s="18"/>
      <c r="ESL350" s="18"/>
      <c r="ESM350" s="18"/>
      <c r="ESN350" s="18"/>
      <c r="ESO350" s="18"/>
      <c r="ESP350" s="18"/>
      <c r="ESQ350" s="18"/>
      <c r="ESR350" s="18"/>
      <c r="ESS350" s="18"/>
      <c r="EST350" s="18"/>
      <c r="ESU350" s="18"/>
      <c r="ESV350" s="18"/>
      <c r="ESW350" s="18"/>
      <c r="ESX350" s="18"/>
      <c r="ESY350" s="18"/>
      <c r="ESZ350" s="18"/>
      <c r="ETA350" s="18"/>
      <c r="ETB350" s="18"/>
      <c r="ETC350" s="18"/>
      <c r="ETD350" s="18"/>
      <c r="ETE350" s="18"/>
      <c r="ETF350" s="18"/>
      <c r="ETG350" s="18"/>
      <c r="ETH350" s="18"/>
      <c r="ETI350" s="18"/>
      <c r="ETJ350" s="18"/>
      <c r="ETK350" s="18"/>
      <c r="ETL350" s="18"/>
      <c r="ETM350" s="18"/>
      <c r="ETN350" s="18"/>
      <c r="ETO350" s="18"/>
      <c r="ETP350" s="18"/>
      <c r="ETQ350" s="18"/>
      <c r="ETR350" s="18"/>
      <c r="ETS350" s="18"/>
      <c r="ETT350" s="18"/>
      <c r="ETU350" s="18"/>
      <c r="ETV350" s="18"/>
      <c r="ETW350" s="18"/>
      <c r="ETX350" s="18"/>
      <c r="ETY350" s="18"/>
      <c r="ETZ350" s="18"/>
      <c r="EUA350" s="18"/>
      <c r="EUB350" s="18"/>
      <c r="EUC350" s="18"/>
      <c r="EUD350" s="18"/>
      <c r="EUE350" s="18"/>
      <c r="EUF350" s="18"/>
      <c r="EUG350" s="18"/>
      <c r="EUH350" s="18"/>
      <c r="EUI350" s="18"/>
      <c r="EUJ350" s="18"/>
      <c r="EUK350" s="18"/>
      <c r="EUL350" s="18"/>
      <c r="EUM350" s="18"/>
      <c r="EUN350" s="18"/>
      <c r="EUO350" s="18"/>
      <c r="EUP350" s="18"/>
      <c r="EUQ350" s="18"/>
      <c r="EUR350" s="18"/>
      <c r="EUS350" s="18"/>
      <c r="EUT350" s="18"/>
      <c r="EUU350" s="18"/>
      <c r="EUV350" s="18"/>
      <c r="EUW350" s="18"/>
      <c r="EUX350" s="18"/>
      <c r="EUY350" s="18"/>
      <c r="EUZ350" s="18"/>
      <c r="EVA350" s="18"/>
      <c r="EVB350" s="18"/>
      <c r="EVC350" s="18"/>
      <c r="EVD350" s="18"/>
      <c r="EVE350" s="18"/>
      <c r="EVF350" s="18"/>
      <c r="EVG350" s="18"/>
      <c r="EVH350" s="18"/>
      <c r="EVI350" s="18"/>
      <c r="EVJ350" s="18"/>
      <c r="EVK350" s="18"/>
      <c r="EVL350" s="18"/>
      <c r="EVM350" s="18"/>
      <c r="EVN350" s="18"/>
      <c r="EVO350" s="18"/>
      <c r="EVP350" s="18"/>
      <c r="EVQ350" s="18"/>
      <c r="EVR350" s="18"/>
      <c r="EVS350" s="18"/>
      <c r="EVT350" s="18"/>
      <c r="EVU350" s="18"/>
      <c r="EVV350" s="18"/>
      <c r="EVW350" s="18"/>
      <c r="EVX350" s="18"/>
      <c r="EVY350" s="18"/>
      <c r="EVZ350" s="18"/>
      <c r="EWA350" s="18"/>
      <c r="EWB350" s="18"/>
      <c r="EWC350" s="18"/>
      <c r="EWD350" s="18"/>
      <c r="EWE350" s="18"/>
      <c r="EWF350" s="18"/>
      <c r="EWG350" s="18"/>
      <c r="EWH350" s="18"/>
      <c r="EWI350" s="18"/>
      <c r="EWJ350" s="18"/>
      <c r="EWK350" s="18"/>
      <c r="EWL350" s="18"/>
      <c r="EWM350" s="18"/>
      <c r="EWN350" s="18"/>
      <c r="EWO350" s="18"/>
      <c r="EWP350" s="18"/>
      <c r="EWQ350" s="18"/>
      <c r="EWR350" s="18"/>
      <c r="EWS350" s="18"/>
      <c r="EWT350" s="18"/>
      <c r="EWU350" s="18"/>
      <c r="EWV350" s="18"/>
      <c r="EWW350" s="18"/>
      <c r="EWX350" s="18"/>
      <c r="EWY350" s="18"/>
      <c r="EWZ350" s="18"/>
      <c r="EXA350" s="18"/>
      <c r="EXB350" s="18"/>
      <c r="EXC350" s="18"/>
      <c r="EXD350" s="18"/>
      <c r="EXE350" s="18"/>
      <c r="EXF350" s="18"/>
      <c r="EXG350" s="18"/>
      <c r="EXH350" s="18"/>
      <c r="EXI350" s="18"/>
      <c r="EXJ350" s="18"/>
      <c r="EXK350" s="18"/>
      <c r="EXL350" s="18"/>
      <c r="EXM350" s="18"/>
      <c r="EXN350" s="18"/>
      <c r="EXO350" s="18"/>
      <c r="EXP350" s="18"/>
      <c r="EXQ350" s="18"/>
      <c r="EXR350" s="18"/>
      <c r="EXS350" s="18"/>
      <c r="EXT350" s="18"/>
      <c r="EXU350" s="18"/>
      <c r="EXV350" s="18"/>
      <c r="EXW350" s="18"/>
      <c r="EXX350" s="18"/>
      <c r="EXY350" s="18"/>
      <c r="EXZ350" s="18"/>
      <c r="EYA350" s="18"/>
      <c r="EYB350" s="18"/>
      <c r="EYC350" s="18"/>
      <c r="EYD350" s="18"/>
      <c r="EYE350" s="18"/>
      <c r="EYF350" s="18"/>
      <c r="EYG350" s="18"/>
      <c r="EYH350" s="18"/>
      <c r="EYI350" s="18"/>
      <c r="EYJ350" s="18"/>
      <c r="EYK350" s="18"/>
      <c r="EYL350" s="18"/>
      <c r="EYM350" s="18"/>
      <c r="EYN350" s="18"/>
      <c r="EYO350" s="18"/>
      <c r="EYP350" s="18"/>
      <c r="EYQ350" s="18"/>
      <c r="EYR350" s="18"/>
      <c r="EYS350" s="18"/>
      <c r="EYT350" s="18"/>
      <c r="EYU350" s="18"/>
      <c r="EYV350" s="18"/>
      <c r="EYW350" s="18"/>
      <c r="EYX350" s="18"/>
      <c r="TOX350" s="16"/>
      <c r="TOY350" s="16"/>
      <c r="TOZ350" s="16"/>
      <c r="TPA350" s="16"/>
      <c r="TPB350" s="16"/>
      <c r="TPC350" s="16"/>
      <c r="TPD350" s="16"/>
      <c r="TPE350" s="16"/>
      <c r="TPF350" s="16"/>
      <c r="TPG350" s="16"/>
      <c r="TPH350" s="16"/>
      <c r="TPI350" s="16"/>
      <c r="TPJ350" s="16"/>
      <c r="TPK350" s="16"/>
      <c r="TPL350" s="16"/>
      <c r="TPM350" s="16"/>
      <c r="TPN350" s="16"/>
      <c r="TPO350" s="16"/>
      <c r="TPP350" s="16"/>
      <c r="TPQ350" s="16"/>
      <c r="TPR350" s="16"/>
      <c r="TPS350" s="16"/>
      <c r="TPT350" s="16"/>
      <c r="TPU350" s="16"/>
      <c r="TPV350" s="16"/>
      <c r="TPW350" s="16"/>
      <c r="TPX350" s="16"/>
      <c r="TPY350" s="16"/>
      <c r="TPZ350" s="16"/>
      <c r="TQA350" s="16"/>
      <c r="TQB350" s="16"/>
      <c r="TQC350" s="16"/>
      <c r="TQD350" s="16"/>
      <c r="TQE350" s="16"/>
      <c r="TQF350" s="16"/>
      <c r="TQG350" s="16"/>
      <c r="TQH350" s="16"/>
      <c r="TQI350" s="16"/>
      <c r="TQJ350" s="16"/>
      <c r="TQK350" s="16"/>
      <c r="TQL350" s="16"/>
      <c r="TQM350" s="16"/>
      <c r="TQN350" s="16"/>
      <c r="TQO350" s="16"/>
      <c r="TQP350" s="16"/>
      <c r="TQQ350" s="16"/>
      <c r="TQR350" s="16"/>
      <c r="TQS350" s="16"/>
      <c r="TQT350" s="16"/>
      <c r="TQU350" s="16"/>
      <c r="TQV350" s="16"/>
      <c r="TQW350" s="16"/>
      <c r="TQX350" s="16"/>
      <c r="TQY350" s="16"/>
      <c r="TQZ350" s="16"/>
      <c r="TRA350" s="16"/>
      <c r="TRB350" s="16"/>
      <c r="TRC350" s="16"/>
      <c r="TRD350" s="16"/>
      <c r="TRE350" s="16"/>
      <c r="TRF350" s="16"/>
      <c r="TRG350" s="16"/>
      <c r="TRH350" s="16"/>
      <c r="TRI350" s="16"/>
      <c r="TRJ350" s="16"/>
      <c r="TRK350" s="16"/>
      <c r="TRL350" s="16"/>
      <c r="TRM350" s="16"/>
      <c r="TRN350" s="16"/>
      <c r="TRO350" s="16"/>
      <c r="TRP350" s="16"/>
      <c r="TRQ350" s="16"/>
      <c r="TRR350" s="16"/>
      <c r="TRS350" s="16"/>
      <c r="TRT350" s="16"/>
      <c r="TRU350" s="16"/>
      <c r="TRV350" s="16"/>
      <c r="TRW350" s="16"/>
      <c r="TRX350" s="16"/>
      <c r="TRY350" s="16"/>
      <c r="TRZ350" s="16"/>
      <c r="TSA350" s="16"/>
      <c r="TSB350" s="16"/>
      <c r="TSC350" s="16"/>
      <c r="TSD350" s="16"/>
      <c r="TSE350" s="16"/>
      <c r="TSF350" s="16"/>
      <c r="TSG350" s="16"/>
      <c r="TSH350" s="16"/>
      <c r="TSI350" s="16"/>
      <c r="TSJ350" s="16"/>
      <c r="TSK350" s="16"/>
      <c r="TSL350" s="16"/>
      <c r="TSM350" s="16"/>
      <c r="TSN350" s="16"/>
      <c r="TSO350" s="16"/>
      <c r="TSP350" s="16"/>
      <c r="TSQ350" s="16"/>
      <c r="TSR350" s="16"/>
      <c r="TSS350" s="16"/>
      <c r="TST350" s="16"/>
      <c r="TSU350" s="16"/>
      <c r="TSV350" s="16"/>
      <c r="TSW350" s="16"/>
      <c r="TSX350" s="16"/>
      <c r="TSY350" s="16"/>
      <c r="TSZ350" s="16"/>
      <c r="TTA350" s="16"/>
      <c r="TTB350" s="16"/>
      <c r="TTC350" s="16"/>
      <c r="TTD350" s="16"/>
      <c r="TTE350" s="16"/>
      <c r="TTF350" s="16"/>
      <c r="TTG350" s="16"/>
      <c r="TTH350" s="16"/>
      <c r="TTI350" s="16"/>
      <c r="TTJ350" s="16"/>
      <c r="TTK350" s="16"/>
      <c r="TTL350" s="16"/>
      <c r="TTM350" s="16"/>
      <c r="TTN350" s="16"/>
      <c r="TTO350" s="16"/>
      <c r="TTP350" s="16"/>
      <c r="TTQ350" s="16"/>
      <c r="TTR350" s="16"/>
      <c r="TTS350" s="16"/>
      <c r="TTT350" s="16"/>
      <c r="TTU350" s="16"/>
      <c r="TTV350" s="16"/>
      <c r="TTW350" s="16"/>
      <c r="TTX350" s="16"/>
      <c r="TTY350" s="16"/>
      <c r="TTZ350" s="16"/>
      <c r="TUA350" s="16"/>
      <c r="TUB350" s="16"/>
      <c r="TUC350" s="16"/>
      <c r="TUD350" s="16"/>
      <c r="TUE350" s="16"/>
      <c r="TUF350" s="16"/>
      <c r="TUG350" s="16"/>
      <c r="TUH350" s="16"/>
      <c r="TUI350" s="16"/>
      <c r="TUJ350" s="16"/>
      <c r="TUK350" s="16"/>
      <c r="TUL350" s="16"/>
      <c r="TUM350" s="16"/>
      <c r="TUN350" s="16"/>
      <c r="TUO350" s="16"/>
      <c r="TUP350" s="16"/>
      <c r="TUQ350" s="16"/>
      <c r="TUR350" s="16"/>
      <c r="TUS350" s="16"/>
      <c r="TUT350" s="16"/>
      <c r="TUU350" s="16"/>
      <c r="TUV350" s="16"/>
      <c r="TUW350" s="16"/>
      <c r="TUX350" s="16"/>
      <c r="TUY350" s="16"/>
      <c r="TUZ350" s="16"/>
      <c r="TVA350" s="16"/>
      <c r="TVB350" s="16"/>
      <c r="TVC350" s="16"/>
      <c r="TVD350" s="16"/>
      <c r="TVE350" s="16"/>
      <c r="TVF350" s="16"/>
      <c r="TVG350" s="16"/>
      <c r="TVH350" s="16"/>
      <c r="TVI350" s="16"/>
      <c r="TVJ350" s="16"/>
      <c r="TVK350" s="16"/>
      <c r="TVL350" s="16"/>
      <c r="TVM350" s="16"/>
      <c r="TVN350" s="16"/>
      <c r="TVO350" s="16"/>
      <c r="TVP350" s="16"/>
      <c r="TVQ350" s="16"/>
      <c r="TVR350" s="16"/>
      <c r="TVS350" s="16"/>
      <c r="TVT350" s="16"/>
      <c r="TVU350" s="16"/>
      <c r="TVV350" s="16"/>
      <c r="TVW350" s="16"/>
      <c r="TVX350" s="16"/>
      <c r="TVY350" s="16"/>
      <c r="TVZ350" s="16"/>
      <c r="TWA350" s="16"/>
      <c r="TWB350" s="16"/>
      <c r="TWC350" s="16"/>
      <c r="TWD350" s="16"/>
      <c r="TWE350" s="16"/>
      <c r="TWF350" s="16"/>
      <c r="TWG350" s="16"/>
      <c r="TWH350" s="16"/>
      <c r="TWI350" s="16"/>
      <c r="TWJ350" s="16"/>
      <c r="TWK350" s="16"/>
      <c r="TWL350" s="16"/>
      <c r="TWM350" s="16"/>
      <c r="TWN350" s="16"/>
      <c r="TWO350" s="16"/>
      <c r="TWP350" s="16"/>
      <c r="TWQ350" s="16"/>
      <c r="TWR350" s="16"/>
      <c r="TWS350" s="16"/>
      <c r="TWT350" s="16"/>
      <c r="TWU350" s="16"/>
      <c r="TWV350" s="16"/>
      <c r="TWW350" s="16"/>
      <c r="TWX350" s="16"/>
      <c r="TWY350" s="16"/>
      <c r="TWZ350" s="16"/>
      <c r="TXA350" s="16"/>
      <c r="TXB350" s="16"/>
      <c r="TXC350" s="16"/>
      <c r="TXD350" s="16"/>
      <c r="TXE350" s="16"/>
      <c r="TXF350" s="16"/>
      <c r="TXG350" s="16"/>
      <c r="TXH350" s="16"/>
      <c r="TXI350" s="16"/>
      <c r="TXJ350" s="16"/>
      <c r="TXK350" s="16"/>
      <c r="TXL350" s="16"/>
      <c r="TXM350" s="16"/>
      <c r="TXN350" s="16"/>
      <c r="TXO350" s="16"/>
      <c r="TXP350" s="16"/>
      <c r="TXQ350" s="16"/>
      <c r="TXR350" s="16"/>
      <c r="TXS350" s="16"/>
      <c r="TXT350" s="16"/>
      <c r="TXU350" s="16"/>
      <c r="TXV350" s="16"/>
      <c r="TXW350" s="16"/>
      <c r="TXX350" s="16"/>
      <c r="TXY350" s="16"/>
      <c r="TXZ350" s="16"/>
      <c r="TYA350" s="16"/>
      <c r="TYB350" s="16"/>
      <c r="TYC350" s="16"/>
      <c r="TYD350" s="16"/>
      <c r="TYE350" s="16"/>
      <c r="TYF350" s="16"/>
      <c r="TYG350" s="16"/>
      <c r="TYH350" s="16"/>
      <c r="TYI350" s="16"/>
      <c r="TYJ350" s="16"/>
      <c r="TYK350" s="16"/>
      <c r="TYL350" s="16"/>
      <c r="TYM350" s="16"/>
      <c r="TYN350" s="16"/>
      <c r="TYO350" s="16"/>
      <c r="TYP350" s="16"/>
      <c r="TYQ350" s="16"/>
      <c r="TYR350" s="16"/>
      <c r="TYS350" s="16"/>
      <c r="TYT350" s="16"/>
      <c r="TYU350" s="16"/>
      <c r="TYV350" s="16"/>
      <c r="TYW350" s="16"/>
      <c r="TYX350" s="16"/>
      <c r="TYY350" s="16"/>
      <c r="TYZ350" s="16"/>
      <c r="TZA350" s="16"/>
      <c r="TZB350" s="16"/>
      <c r="TZC350" s="16"/>
      <c r="TZD350" s="16"/>
      <c r="TZE350" s="16"/>
      <c r="TZF350" s="16"/>
      <c r="TZG350" s="16"/>
      <c r="TZH350" s="16"/>
      <c r="TZI350" s="16"/>
      <c r="TZJ350" s="16"/>
      <c r="TZK350" s="16"/>
      <c r="TZL350" s="16"/>
      <c r="TZM350" s="16"/>
      <c r="TZN350" s="16"/>
      <c r="TZO350" s="16"/>
      <c r="TZP350" s="16"/>
      <c r="TZQ350" s="16"/>
      <c r="TZR350" s="16"/>
      <c r="TZS350" s="16"/>
      <c r="TZT350" s="16"/>
      <c r="TZU350" s="16"/>
      <c r="TZV350" s="16"/>
      <c r="TZW350" s="16"/>
      <c r="TZX350" s="16"/>
      <c r="TZY350" s="16"/>
      <c r="TZZ350" s="16"/>
      <c r="UAA350" s="16"/>
      <c r="UAB350" s="16"/>
      <c r="UAC350" s="16"/>
      <c r="UAD350" s="16"/>
      <c r="UAE350" s="16"/>
      <c r="UAF350" s="16"/>
      <c r="UAG350" s="16"/>
      <c r="UAH350" s="16"/>
      <c r="UAI350" s="16"/>
      <c r="UAJ350" s="16"/>
      <c r="UAK350" s="16"/>
      <c r="UAL350" s="16"/>
      <c r="UAM350" s="16"/>
      <c r="UAN350" s="16"/>
      <c r="UAO350" s="16"/>
      <c r="UAP350" s="16"/>
      <c r="UAQ350" s="16"/>
      <c r="UAR350" s="16"/>
      <c r="UAS350" s="16"/>
      <c r="UAT350" s="16"/>
      <c r="UAU350" s="16"/>
      <c r="UAV350" s="16"/>
      <c r="UAW350" s="16"/>
      <c r="UAX350" s="16"/>
      <c r="UAY350" s="16"/>
      <c r="UAZ350" s="16"/>
      <c r="UBA350" s="16"/>
      <c r="UBB350" s="16"/>
      <c r="UBC350" s="16"/>
      <c r="UBD350" s="16"/>
      <c r="UBE350" s="16"/>
      <c r="UBF350" s="16"/>
      <c r="UBG350" s="16"/>
      <c r="UBH350" s="16"/>
      <c r="UBI350" s="16"/>
      <c r="UBJ350" s="16"/>
      <c r="UBK350" s="16"/>
      <c r="UBL350" s="16"/>
      <c r="UBM350" s="16"/>
      <c r="UBN350" s="16"/>
      <c r="UBO350" s="16"/>
      <c r="UBP350" s="16"/>
      <c r="UBQ350" s="16"/>
      <c r="UBR350" s="16"/>
      <c r="UBS350" s="16"/>
      <c r="UBT350" s="16"/>
      <c r="UBU350" s="16"/>
      <c r="UBV350" s="16"/>
      <c r="UBW350" s="16"/>
      <c r="UBX350" s="16"/>
      <c r="UBY350" s="16"/>
      <c r="UBZ350" s="16"/>
      <c r="UCA350" s="16"/>
      <c r="UCB350" s="16"/>
      <c r="UCC350" s="16"/>
      <c r="UCD350" s="16"/>
      <c r="UCE350" s="16"/>
      <c r="UCF350" s="16"/>
      <c r="UCG350" s="16"/>
      <c r="UCH350" s="16"/>
      <c r="UCI350" s="16"/>
      <c r="UCJ350" s="16"/>
      <c r="UCK350" s="17"/>
      <c r="UCL350" s="17"/>
      <c r="UCM350" s="17"/>
      <c r="UCN350" s="17"/>
      <c r="UCO350" s="17"/>
      <c r="UCP350" s="17"/>
      <c r="UCQ350" s="17"/>
      <c r="UCR350" s="17"/>
      <c r="UCS350" s="17"/>
      <c r="UCT350" s="17"/>
      <c r="UCU350" s="17"/>
      <c r="UCV350" s="17"/>
      <c r="UCW350" s="17"/>
      <c r="UCX350" s="17"/>
      <c r="UCY350" s="17"/>
      <c r="UCZ350" s="17"/>
      <c r="UDA350" s="17"/>
      <c r="UDB350" s="17"/>
      <c r="UDC350" s="17"/>
      <c r="UDD350" s="17"/>
      <c r="UDE350" s="17"/>
      <c r="UDF350" s="17"/>
      <c r="UDG350" s="17"/>
      <c r="UDH350" s="17"/>
      <c r="UDI350" s="17"/>
      <c r="UDJ350" s="17"/>
      <c r="UDK350" s="17"/>
      <c r="UDL350" s="17"/>
      <c r="UDM350" s="17"/>
      <c r="UDN350" s="17"/>
      <c r="UDO350" s="17"/>
      <c r="UDP350" s="17"/>
      <c r="UDQ350" s="17"/>
      <c r="UDR350" s="17"/>
      <c r="UDS350" s="17"/>
      <c r="UDT350" s="17"/>
      <c r="UDU350" s="17"/>
      <c r="UDV350" s="17"/>
      <c r="UDW350" s="17"/>
      <c r="UDX350" s="17"/>
      <c r="UDY350" s="17"/>
      <c r="UDZ350" s="17"/>
      <c r="UEA350" s="17"/>
      <c r="UEB350" s="17"/>
      <c r="UEC350" s="17"/>
      <c r="UED350" s="17"/>
      <c r="UEE350" s="17"/>
      <c r="UEF350" s="17"/>
      <c r="UEG350" s="17"/>
      <c r="UEH350" s="17"/>
      <c r="UEI350" s="17"/>
      <c r="UEJ350" s="17"/>
      <c r="UEK350" s="17"/>
      <c r="UEL350" s="17"/>
      <c r="UEM350" s="17"/>
      <c r="UEN350" s="17"/>
      <c r="UEO350" s="17"/>
      <c r="UEP350" s="17"/>
      <c r="UEQ350" s="17"/>
      <c r="UER350" s="17"/>
      <c r="UES350" s="17"/>
      <c r="UET350" s="17"/>
      <c r="UEU350" s="17"/>
      <c r="UEV350" s="17"/>
      <c r="UEW350" s="17"/>
      <c r="UEX350" s="17"/>
      <c r="UEY350" s="17"/>
      <c r="UEZ350" s="17"/>
      <c r="UFA350" s="17"/>
      <c r="UFB350" s="17"/>
      <c r="UFC350" s="17"/>
      <c r="UFD350" s="17"/>
      <c r="UFE350" s="17"/>
      <c r="UFF350" s="17"/>
      <c r="UFG350" s="17"/>
      <c r="UFH350" s="17"/>
      <c r="UFI350" s="17"/>
      <c r="UFJ350" s="17"/>
      <c r="UFK350" s="17"/>
      <c r="UFL350" s="17"/>
      <c r="UFM350" s="17"/>
      <c r="UFN350" s="18"/>
      <c r="UFO350" s="18"/>
      <c r="UFP350" s="18"/>
      <c r="UFQ350" s="18"/>
      <c r="UFR350" s="18"/>
      <c r="UFS350" s="18"/>
      <c r="UFT350" s="18"/>
      <c r="UFU350" s="18"/>
      <c r="UFV350" s="18"/>
      <c r="UFW350" s="18"/>
      <c r="UFX350" s="18"/>
      <c r="UFY350" s="18"/>
      <c r="UFZ350" s="18"/>
      <c r="UGA350" s="18"/>
      <c r="UGB350" s="18"/>
      <c r="UGC350" s="18"/>
      <c r="UGD350" s="18"/>
      <c r="UGE350" s="18"/>
      <c r="UGF350" s="18"/>
      <c r="UGG350" s="18"/>
      <c r="UGH350" s="18"/>
      <c r="UGI350" s="18"/>
      <c r="UGJ350" s="18"/>
      <c r="UGK350" s="18"/>
      <c r="UGL350" s="18"/>
      <c r="UGM350" s="18"/>
      <c r="UGN350" s="18"/>
      <c r="UGO350" s="18"/>
      <c r="UGP350" s="18"/>
      <c r="UGQ350" s="18"/>
      <c r="UGR350" s="18"/>
      <c r="UGS350" s="18"/>
      <c r="UGT350" s="18"/>
      <c r="UGU350" s="18"/>
      <c r="UGV350" s="18"/>
      <c r="UGW350" s="18"/>
      <c r="UGX350" s="18"/>
      <c r="UGY350" s="18"/>
      <c r="UGZ350" s="18"/>
      <c r="UHA350" s="18"/>
      <c r="UHB350" s="18"/>
      <c r="UHC350" s="18"/>
      <c r="UHD350" s="18"/>
      <c r="UHE350" s="18"/>
      <c r="UHF350" s="18"/>
      <c r="UHG350" s="18"/>
      <c r="UHH350" s="18"/>
      <c r="UHI350" s="18"/>
      <c r="UHJ350" s="18"/>
      <c r="UHK350" s="18"/>
      <c r="UHL350" s="18"/>
      <c r="UHM350" s="18"/>
      <c r="UHN350" s="18"/>
      <c r="UHO350" s="18"/>
      <c r="UHP350" s="18"/>
      <c r="UHQ350" s="18"/>
      <c r="UHR350" s="18"/>
      <c r="UHS350" s="18"/>
      <c r="UHT350" s="18"/>
      <c r="UHU350" s="18"/>
      <c r="UHV350" s="18"/>
      <c r="UHW350" s="18"/>
      <c r="UHX350" s="18"/>
      <c r="UHY350" s="18"/>
      <c r="UHZ350" s="18"/>
      <c r="UIA350" s="18"/>
      <c r="UIB350" s="18"/>
      <c r="UIC350" s="18"/>
      <c r="UID350" s="18"/>
      <c r="UIE350" s="18"/>
      <c r="UIF350" s="18"/>
      <c r="UIG350" s="18"/>
      <c r="UIH350" s="18"/>
      <c r="UII350" s="18"/>
      <c r="UIJ350" s="18"/>
      <c r="UIK350" s="18"/>
      <c r="UIL350" s="18"/>
      <c r="UIM350" s="18"/>
      <c r="UIN350" s="18"/>
      <c r="UIO350" s="18"/>
      <c r="UIP350" s="18"/>
      <c r="UIQ350" s="18"/>
      <c r="UIR350" s="18"/>
      <c r="UIS350" s="18"/>
      <c r="UIT350" s="18"/>
      <c r="UIU350" s="18"/>
      <c r="UIV350" s="18"/>
      <c r="UIW350" s="18"/>
      <c r="UIX350" s="18"/>
      <c r="UIY350" s="18"/>
      <c r="UIZ350" s="18"/>
      <c r="UJA350" s="18"/>
      <c r="UJB350" s="18"/>
      <c r="UJC350" s="18"/>
      <c r="UJD350" s="18"/>
      <c r="UJE350" s="18"/>
      <c r="UJF350" s="18"/>
      <c r="UJG350" s="18"/>
      <c r="UJH350" s="18"/>
      <c r="UJI350" s="18"/>
      <c r="UJJ350" s="18"/>
      <c r="UJK350" s="18"/>
      <c r="UJL350" s="18"/>
      <c r="UJM350" s="18"/>
      <c r="UJN350" s="18"/>
      <c r="UJO350" s="18"/>
      <c r="UJP350" s="18"/>
      <c r="UJQ350" s="18"/>
      <c r="UJR350" s="18"/>
      <c r="UJS350" s="18"/>
      <c r="UJT350" s="18"/>
      <c r="UJU350" s="18"/>
      <c r="UJV350" s="18"/>
      <c r="UJW350" s="18"/>
      <c r="UJX350" s="18"/>
      <c r="UJY350" s="18"/>
      <c r="UJZ350" s="18"/>
      <c r="UKA350" s="18"/>
      <c r="UKB350" s="18"/>
      <c r="UKC350" s="18"/>
      <c r="UKD350" s="18"/>
      <c r="UKE350" s="18"/>
      <c r="UKF350" s="18"/>
      <c r="UKG350" s="18"/>
      <c r="UKH350" s="18"/>
      <c r="UKI350" s="18"/>
      <c r="UKJ350" s="18"/>
      <c r="UKK350" s="18"/>
      <c r="UKL350" s="18"/>
      <c r="UKM350" s="18"/>
      <c r="UKN350" s="18"/>
      <c r="UKO350" s="18"/>
      <c r="UKP350" s="18"/>
      <c r="UKQ350" s="18"/>
      <c r="UKR350" s="18"/>
      <c r="UKS350" s="18"/>
      <c r="UKT350" s="18"/>
      <c r="UKU350" s="18"/>
      <c r="UKV350" s="18"/>
      <c r="UKW350" s="18"/>
      <c r="UKX350" s="18"/>
      <c r="UKY350" s="18"/>
      <c r="UKZ350" s="18"/>
      <c r="ULA350" s="18"/>
      <c r="ULB350" s="18"/>
      <c r="ULC350" s="18"/>
      <c r="ULD350" s="18"/>
      <c r="ULE350" s="18"/>
      <c r="ULF350" s="18"/>
      <c r="ULG350" s="18"/>
      <c r="ULH350" s="18"/>
      <c r="ULI350" s="18"/>
      <c r="ULJ350" s="18"/>
      <c r="ULK350" s="18"/>
      <c r="ULL350" s="18"/>
      <c r="ULM350" s="18"/>
      <c r="ULN350" s="18"/>
      <c r="ULO350" s="18"/>
      <c r="ULP350" s="18"/>
      <c r="ULQ350" s="18"/>
      <c r="ULR350" s="18"/>
      <c r="ULS350" s="18"/>
      <c r="ULT350" s="18"/>
      <c r="ULU350" s="18"/>
      <c r="ULV350" s="18"/>
      <c r="ULW350" s="18"/>
      <c r="ULX350" s="18"/>
      <c r="ULY350" s="18"/>
      <c r="ULZ350" s="18"/>
      <c r="UMA350" s="18"/>
      <c r="UMB350" s="18"/>
      <c r="UMC350" s="18"/>
      <c r="UMD350" s="18"/>
      <c r="UME350" s="18"/>
      <c r="UMF350" s="18"/>
      <c r="UMG350" s="18"/>
      <c r="UMH350" s="18"/>
      <c r="UMI350" s="18"/>
      <c r="UMJ350" s="18"/>
      <c r="UMK350" s="18"/>
      <c r="UML350" s="18"/>
      <c r="UMM350" s="18"/>
      <c r="UMN350" s="18"/>
      <c r="UMO350" s="18"/>
      <c r="UMP350" s="18"/>
      <c r="UMQ350" s="18"/>
      <c r="UMR350" s="18"/>
      <c r="UMS350" s="18"/>
      <c r="UMT350" s="18"/>
      <c r="UMU350" s="18"/>
      <c r="UMV350" s="18"/>
      <c r="UMW350" s="18"/>
      <c r="UMX350" s="18"/>
      <c r="UMY350" s="18"/>
      <c r="UMZ350" s="18"/>
      <c r="UNA350" s="18"/>
      <c r="UNB350" s="18"/>
      <c r="UNC350" s="18"/>
      <c r="UND350" s="18"/>
      <c r="UNE350" s="18"/>
      <c r="UNF350" s="18"/>
      <c r="UNG350" s="18"/>
      <c r="UNH350" s="18"/>
      <c r="UNI350" s="18"/>
      <c r="UNJ350" s="18"/>
      <c r="UNK350" s="18"/>
      <c r="UNL350" s="18"/>
      <c r="UNM350" s="18"/>
      <c r="UNN350" s="18"/>
      <c r="UNO350" s="18"/>
      <c r="UNP350" s="18"/>
      <c r="UNQ350" s="18"/>
      <c r="UNR350" s="18"/>
      <c r="UNS350" s="18"/>
      <c r="UNT350" s="18"/>
      <c r="UNU350" s="18"/>
      <c r="UNV350" s="18"/>
      <c r="UNW350" s="18"/>
      <c r="UNX350" s="18"/>
      <c r="UNY350" s="18"/>
      <c r="UNZ350" s="18"/>
      <c r="UOA350" s="18"/>
      <c r="UOB350" s="18"/>
      <c r="UOC350" s="18"/>
      <c r="UOD350" s="18"/>
      <c r="UOE350" s="18"/>
      <c r="UOF350" s="18"/>
      <c r="UOG350" s="18"/>
      <c r="UOH350" s="18"/>
      <c r="UOI350" s="18"/>
      <c r="UOJ350" s="18"/>
      <c r="UOK350" s="18"/>
      <c r="UOL350" s="18"/>
      <c r="UOM350" s="18"/>
      <c r="UON350" s="18"/>
      <c r="UOO350" s="18"/>
      <c r="UOP350" s="18"/>
      <c r="UOQ350" s="18"/>
      <c r="UOR350" s="18"/>
      <c r="UOS350" s="18"/>
      <c r="UOT350" s="18"/>
      <c r="UOU350" s="18"/>
      <c r="UOV350" s="18"/>
      <c r="UOW350" s="18"/>
      <c r="UOX350" s="18"/>
      <c r="UOY350" s="18"/>
      <c r="UOZ350" s="18"/>
      <c r="UPA350" s="18"/>
      <c r="UPB350" s="18"/>
      <c r="UPC350" s="18"/>
      <c r="UPD350" s="18"/>
      <c r="UPE350" s="18"/>
      <c r="UPF350" s="18"/>
      <c r="UPG350" s="18"/>
      <c r="UPH350" s="18"/>
      <c r="UPI350" s="18"/>
      <c r="UPJ350" s="18"/>
      <c r="UPK350" s="18"/>
      <c r="UPL350" s="18"/>
      <c r="UPM350" s="18"/>
      <c r="UPN350" s="18"/>
      <c r="UPO350" s="18"/>
      <c r="UPP350" s="18"/>
      <c r="UPQ350" s="18"/>
      <c r="UPR350" s="18"/>
      <c r="UPS350" s="18"/>
      <c r="UPT350" s="18"/>
      <c r="UPU350" s="18"/>
      <c r="UPV350" s="18"/>
      <c r="UPW350" s="18"/>
      <c r="UPX350" s="18"/>
      <c r="UPY350" s="18"/>
      <c r="UPZ350" s="18"/>
      <c r="UQA350" s="18"/>
      <c r="UQB350" s="18"/>
      <c r="UQC350" s="18"/>
      <c r="UQD350" s="18"/>
      <c r="UQE350" s="18"/>
      <c r="UQF350" s="18"/>
      <c r="UQG350" s="18"/>
      <c r="UQH350" s="18"/>
      <c r="UQI350" s="18"/>
      <c r="UQJ350" s="18"/>
      <c r="UQK350" s="18"/>
      <c r="UQL350" s="18"/>
      <c r="UQM350" s="18"/>
      <c r="UQN350" s="18"/>
      <c r="UQO350" s="18"/>
      <c r="UQP350" s="18"/>
      <c r="UQQ350" s="18"/>
      <c r="UQR350" s="18"/>
      <c r="UQS350" s="18"/>
      <c r="UQT350" s="18"/>
      <c r="UQU350" s="18"/>
      <c r="UQV350" s="18"/>
      <c r="UQW350" s="18"/>
      <c r="UQX350" s="18"/>
      <c r="UQY350" s="18"/>
      <c r="UQZ350" s="18"/>
      <c r="URA350" s="18"/>
      <c r="URB350" s="18"/>
      <c r="URC350" s="18"/>
      <c r="URD350" s="18"/>
      <c r="URE350" s="18"/>
      <c r="URF350" s="18"/>
      <c r="URG350" s="18"/>
      <c r="URH350" s="18"/>
      <c r="URI350" s="18"/>
      <c r="URJ350" s="18"/>
      <c r="URK350" s="18"/>
      <c r="URL350" s="18"/>
      <c r="URM350" s="18"/>
      <c r="URN350" s="18"/>
      <c r="URO350" s="18"/>
      <c r="URP350" s="18"/>
      <c r="URQ350" s="18"/>
      <c r="URR350" s="18"/>
      <c r="URS350" s="18"/>
      <c r="URT350" s="18"/>
      <c r="URU350" s="18"/>
      <c r="URV350" s="18"/>
      <c r="URW350" s="18"/>
      <c r="URX350" s="18"/>
      <c r="URY350" s="18"/>
      <c r="URZ350" s="18"/>
      <c r="USA350" s="18"/>
      <c r="USB350" s="18"/>
      <c r="USC350" s="18"/>
      <c r="USD350" s="18"/>
      <c r="USE350" s="18"/>
      <c r="USF350" s="18"/>
      <c r="USG350" s="18"/>
      <c r="USH350" s="18"/>
      <c r="USI350" s="18"/>
      <c r="USJ350" s="18"/>
      <c r="USK350" s="18"/>
      <c r="USL350" s="18"/>
      <c r="USM350" s="18"/>
      <c r="USN350" s="18"/>
      <c r="USO350" s="18"/>
      <c r="USP350" s="18"/>
      <c r="USQ350" s="18"/>
      <c r="USR350" s="18"/>
      <c r="USS350" s="18"/>
      <c r="UST350" s="18"/>
      <c r="USU350" s="18"/>
      <c r="USV350" s="18"/>
      <c r="USW350" s="18"/>
      <c r="USX350" s="18"/>
      <c r="USY350" s="18"/>
      <c r="USZ350" s="18"/>
      <c r="UTA350" s="18"/>
      <c r="UTB350" s="18"/>
      <c r="UTC350" s="18"/>
      <c r="UTD350" s="18"/>
      <c r="UTE350" s="18"/>
      <c r="UTF350" s="18"/>
      <c r="UTG350" s="18"/>
      <c r="UTH350" s="18"/>
      <c r="UTI350" s="18"/>
      <c r="UTJ350" s="18"/>
      <c r="UTK350" s="18"/>
      <c r="UTL350" s="18"/>
      <c r="UTM350" s="18"/>
      <c r="UTN350" s="18"/>
      <c r="UTO350" s="18"/>
      <c r="UTP350" s="18"/>
      <c r="UTQ350" s="18"/>
      <c r="UTR350" s="18"/>
      <c r="UTS350" s="18"/>
      <c r="UTT350" s="18"/>
      <c r="UTU350" s="18"/>
      <c r="UTV350" s="18"/>
      <c r="UTW350" s="18"/>
      <c r="UTX350" s="18"/>
      <c r="UTY350" s="18"/>
      <c r="UTZ350" s="18"/>
      <c r="UUA350" s="18"/>
      <c r="UUB350" s="18"/>
      <c r="UUC350" s="18"/>
      <c r="UUD350" s="18"/>
      <c r="UUE350" s="18"/>
      <c r="UUF350" s="18"/>
      <c r="UUG350" s="18"/>
      <c r="UUH350" s="18"/>
      <c r="UUI350" s="18"/>
      <c r="UUJ350" s="18"/>
      <c r="UUK350" s="18"/>
      <c r="UUL350" s="18"/>
      <c r="UUM350" s="18"/>
      <c r="UUN350" s="18"/>
      <c r="UUO350" s="18"/>
      <c r="UUP350" s="18"/>
      <c r="UUQ350" s="18"/>
      <c r="UUR350" s="18"/>
      <c r="UUS350" s="18"/>
      <c r="UUT350" s="18"/>
      <c r="UUU350" s="18"/>
      <c r="UUV350" s="18"/>
      <c r="UUW350" s="18"/>
      <c r="UUX350" s="18"/>
      <c r="UUY350" s="18"/>
      <c r="UUZ350" s="18"/>
      <c r="UVA350" s="18"/>
      <c r="UVB350" s="18"/>
      <c r="UVC350" s="18"/>
      <c r="UVD350" s="18"/>
      <c r="UVE350" s="18"/>
      <c r="UVF350" s="18"/>
      <c r="UVG350" s="18"/>
      <c r="UVH350" s="18"/>
      <c r="UVI350" s="18"/>
      <c r="UVJ350" s="18"/>
      <c r="UVK350" s="18"/>
      <c r="UVL350" s="18"/>
      <c r="UVM350" s="18"/>
      <c r="UVN350" s="18"/>
      <c r="UVO350" s="18"/>
      <c r="UVP350" s="18"/>
      <c r="UVQ350" s="18"/>
      <c r="UVR350" s="18"/>
      <c r="UVS350" s="18"/>
      <c r="UVT350" s="18"/>
      <c r="UVU350" s="18"/>
      <c r="UVV350" s="18"/>
      <c r="UVW350" s="18"/>
      <c r="UVX350" s="18"/>
      <c r="UVY350" s="18"/>
      <c r="UVZ350" s="18"/>
      <c r="UWA350" s="18"/>
      <c r="UWB350" s="18"/>
      <c r="UWC350" s="18"/>
      <c r="UWD350" s="18"/>
      <c r="UWE350" s="18"/>
      <c r="UWF350" s="18"/>
      <c r="UWG350" s="18"/>
      <c r="UWH350" s="18"/>
      <c r="UWI350" s="18"/>
      <c r="UWJ350" s="18"/>
      <c r="UWK350" s="18"/>
      <c r="UWL350" s="18"/>
      <c r="UWM350" s="18"/>
      <c r="UWN350" s="18"/>
      <c r="UWO350" s="18"/>
      <c r="UWP350" s="18"/>
      <c r="UWQ350" s="18"/>
      <c r="UWR350" s="18"/>
      <c r="UWS350" s="18"/>
      <c r="UWT350" s="18"/>
      <c r="UWU350" s="18"/>
      <c r="UWV350" s="18"/>
      <c r="UWW350" s="18"/>
      <c r="UWX350" s="18"/>
      <c r="UWY350" s="18"/>
      <c r="UWZ350" s="18"/>
      <c r="UXA350" s="18"/>
      <c r="UXB350" s="18"/>
      <c r="UXC350" s="18"/>
      <c r="UXD350" s="18"/>
      <c r="UXE350" s="18"/>
      <c r="UXF350" s="18"/>
      <c r="UXG350" s="18"/>
      <c r="UXH350" s="18"/>
      <c r="UXI350" s="18"/>
      <c r="UXJ350" s="18"/>
      <c r="UXK350" s="18"/>
      <c r="UXL350" s="18"/>
      <c r="UXM350" s="18"/>
      <c r="UXN350" s="18"/>
      <c r="UXO350" s="18"/>
      <c r="UXP350" s="18"/>
      <c r="UXQ350" s="18"/>
      <c r="UXR350" s="18"/>
      <c r="UXS350" s="18"/>
      <c r="UXT350" s="18"/>
      <c r="UXU350" s="18"/>
      <c r="UXV350" s="18"/>
      <c r="UXW350" s="18"/>
      <c r="UXX350" s="18"/>
      <c r="UXY350" s="18"/>
      <c r="UXZ350" s="18"/>
      <c r="UYA350" s="18"/>
      <c r="UYB350" s="18"/>
      <c r="UYC350" s="18"/>
      <c r="UYD350" s="18"/>
      <c r="UYE350" s="18"/>
      <c r="UYF350" s="18"/>
      <c r="UYG350" s="18"/>
      <c r="UYH350" s="18"/>
      <c r="UYI350" s="18"/>
      <c r="UYJ350" s="18"/>
      <c r="UYK350" s="18"/>
      <c r="UYL350" s="18"/>
      <c r="UYM350" s="18"/>
      <c r="UYN350" s="18"/>
      <c r="UYO350" s="18"/>
      <c r="UYP350" s="18"/>
      <c r="UYQ350" s="18"/>
      <c r="UYR350" s="18"/>
      <c r="UYS350" s="18"/>
      <c r="UYT350" s="18"/>
      <c r="UYU350" s="18"/>
      <c r="UYV350" s="18"/>
      <c r="UYW350" s="18"/>
      <c r="UYX350" s="18"/>
      <c r="UYY350" s="18"/>
      <c r="UYZ350" s="18"/>
      <c r="UZA350" s="18"/>
      <c r="UZB350" s="18"/>
      <c r="UZC350" s="18"/>
      <c r="UZD350" s="18"/>
      <c r="UZE350" s="18"/>
      <c r="UZF350" s="18"/>
      <c r="UZG350" s="18"/>
      <c r="UZH350" s="18"/>
      <c r="UZI350" s="18"/>
      <c r="UZJ350" s="18"/>
      <c r="UZK350" s="18"/>
      <c r="UZL350" s="18"/>
      <c r="UZM350" s="18"/>
      <c r="UZN350" s="18"/>
      <c r="UZO350" s="18"/>
      <c r="UZP350" s="18"/>
      <c r="UZQ350" s="18"/>
      <c r="UZR350" s="18"/>
      <c r="UZS350" s="18"/>
      <c r="UZT350" s="18"/>
      <c r="UZU350" s="18"/>
      <c r="UZV350" s="18"/>
      <c r="UZW350" s="18"/>
      <c r="UZX350" s="18"/>
      <c r="UZY350" s="18"/>
      <c r="UZZ350" s="18"/>
      <c r="VAA350" s="18"/>
      <c r="VAB350" s="18"/>
      <c r="VAC350" s="18"/>
      <c r="VAD350" s="18"/>
      <c r="VAE350" s="18"/>
      <c r="VAF350" s="18"/>
      <c r="VAG350" s="18"/>
      <c r="VAH350" s="18"/>
      <c r="VAI350" s="18"/>
      <c r="VAJ350" s="18"/>
      <c r="VAK350" s="18"/>
      <c r="VAL350" s="18"/>
      <c r="VAM350" s="18"/>
      <c r="VAN350" s="18"/>
      <c r="VAO350" s="18"/>
      <c r="VAP350" s="18"/>
      <c r="VAQ350" s="18"/>
      <c r="VAR350" s="18"/>
      <c r="VAS350" s="18"/>
      <c r="VAT350" s="18"/>
      <c r="VAU350" s="18"/>
      <c r="VAV350" s="18"/>
      <c r="VAW350" s="18"/>
      <c r="VAX350" s="18"/>
      <c r="VAY350" s="18"/>
      <c r="VAZ350" s="18"/>
      <c r="VBA350" s="18"/>
      <c r="VBB350" s="18"/>
      <c r="VBC350" s="18"/>
      <c r="VBD350" s="18"/>
      <c r="VBE350" s="18"/>
      <c r="VBF350" s="18"/>
      <c r="VBG350" s="18"/>
      <c r="VBH350" s="18"/>
      <c r="VBI350" s="18"/>
      <c r="VBJ350" s="18"/>
      <c r="VBK350" s="18"/>
      <c r="VBL350" s="18"/>
      <c r="VBM350" s="18"/>
      <c r="VBN350" s="18"/>
      <c r="VBO350" s="18"/>
      <c r="VBP350" s="18"/>
      <c r="VBQ350" s="18"/>
      <c r="VBR350" s="18"/>
      <c r="VBS350" s="18"/>
      <c r="VBT350" s="18"/>
      <c r="VBU350" s="18"/>
      <c r="VBV350" s="18"/>
      <c r="VBW350" s="18"/>
      <c r="VBX350" s="18"/>
      <c r="VBY350" s="18"/>
      <c r="VBZ350" s="18"/>
      <c r="VCA350" s="18"/>
      <c r="VCB350" s="18"/>
      <c r="VCC350" s="18"/>
      <c r="VCD350" s="18"/>
      <c r="VCE350" s="18"/>
      <c r="VCF350" s="18"/>
      <c r="VCG350" s="18"/>
      <c r="VCH350" s="18"/>
      <c r="VCI350" s="18"/>
      <c r="VCJ350" s="18"/>
      <c r="VCK350" s="18"/>
      <c r="VCL350" s="18"/>
      <c r="VCM350" s="18"/>
      <c r="VCN350" s="18"/>
      <c r="VCO350" s="18"/>
      <c r="VCP350" s="18"/>
      <c r="VCQ350" s="18"/>
      <c r="VCR350" s="18"/>
      <c r="VCS350" s="18"/>
      <c r="VCT350" s="18"/>
      <c r="VCU350" s="18"/>
      <c r="VCV350" s="18"/>
      <c r="VCW350" s="18"/>
      <c r="VCX350" s="18"/>
      <c r="VCY350" s="18"/>
      <c r="VCZ350" s="18"/>
      <c r="VDA350" s="18"/>
      <c r="VDB350" s="18"/>
      <c r="VDC350" s="18"/>
      <c r="VDD350" s="18"/>
      <c r="VDE350" s="18"/>
      <c r="VDF350" s="18"/>
      <c r="VDG350" s="18"/>
      <c r="VDH350" s="18"/>
      <c r="VDI350" s="18"/>
      <c r="VDJ350" s="18"/>
      <c r="VDK350" s="18"/>
      <c r="VDL350" s="18"/>
      <c r="VDM350" s="18"/>
      <c r="VDN350" s="18"/>
      <c r="VDO350" s="18"/>
      <c r="VDP350" s="18"/>
      <c r="VDQ350" s="18"/>
      <c r="VDR350" s="18"/>
      <c r="VDS350" s="18"/>
      <c r="VDT350" s="18"/>
      <c r="VDU350" s="18"/>
      <c r="VDV350" s="18"/>
      <c r="VDW350" s="18"/>
      <c r="VDX350" s="18"/>
      <c r="VDY350" s="18"/>
      <c r="VDZ350" s="18"/>
      <c r="VEA350" s="18"/>
      <c r="VEB350" s="18"/>
      <c r="VEC350" s="18"/>
      <c r="VED350" s="18"/>
      <c r="VEE350" s="18"/>
      <c r="VEF350" s="18"/>
      <c r="VEG350" s="18"/>
      <c r="VEH350" s="18"/>
      <c r="VEI350" s="18"/>
      <c r="VEJ350" s="18"/>
      <c r="VEK350" s="18"/>
      <c r="VEL350" s="18"/>
      <c r="VEM350" s="18"/>
      <c r="VEN350" s="18"/>
      <c r="VEO350" s="18"/>
      <c r="VEP350" s="18"/>
      <c r="VEQ350" s="18"/>
      <c r="VER350" s="18"/>
      <c r="VES350" s="18"/>
      <c r="VET350" s="18"/>
      <c r="VEU350" s="18"/>
      <c r="VEV350" s="18"/>
      <c r="VEW350" s="18"/>
      <c r="VEX350" s="18"/>
      <c r="VEY350" s="18"/>
      <c r="VEZ350" s="18"/>
      <c r="VFA350" s="18"/>
      <c r="VFB350" s="18"/>
      <c r="VFC350" s="18"/>
      <c r="VFD350" s="18"/>
      <c r="VFE350" s="18"/>
      <c r="VFF350" s="18"/>
      <c r="VFG350" s="18"/>
      <c r="VFH350" s="18"/>
      <c r="VFI350" s="18"/>
      <c r="VFJ350" s="18"/>
      <c r="VFK350" s="18"/>
      <c r="VFL350" s="18"/>
      <c r="VFM350" s="18"/>
      <c r="VFN350" s="18"/>
      <c r="VFO350" s="18"/>
      <c r="VFP350" s="18"/>
      <c r="VFQ350" s="18"/>
      <c r="VFR350" s="18"/>
      <c r="VFS350" s="18"/>
      <c r="VFT350" s="18"/>
      <c r="VFU350" s="18"/>
      <c r="VFV350" s="18"/>
      <c r="VFW350" s="18"/>
      <c r="VFX350" s="18"/>
      <c r="VFY350" s="18"/>
      <c r="VFZ350" s="18"/>
      <c r="VGA350" s="18"/>
      <c r="VGB350" s="18"/>
      <c r="VGC350" s="18"/>
      <c r="VGD350" s="18"/>
      <c r="VGE350" s="18"/>
      <c r="VGF350" s="18"/>
      <c r="VGG350" s="18"/>
      <c r="VGH350" s="18"/>
      <c r="VGI350" s="18"/>
      <c r="VGJ350" s="18"/>
      <c r="VGK350" s="18"/>
      <c r="VGL350" s="18"/>
      <c r="VGM350" s="18"/>
      <c r="VGN350" s="18"/>
      <c r="VGO350" s="18"/>
      <c r="VGP350" s="18"/>
      <c r="VGQ350" s="18"/>
      <c r="VGR350" s="18"/>
      <c r="VGS350" s="18"/>
      <c r="VGT350" s="18"/>
      <c r="VGU350" s="18"/>
      <c r="VGV350" s="18"/>
      <c r="VGW350" s="18"/>
      <c r="VGX350" s="18"/>
      <c r="VGY350" s="18"/>
      <c r="VGZ350" s="18"/>
      <c r="VHA350" s="18"/>
      <c r="VHB350" s="18"/>
      <c r="VHC350" s="18"/>
      <c r="VHD350" s="18"/>
      <c r="VHE350" s="18"/>
      <c r="VHF350" s="18"/>
      <c r="VHG350" s="18"/>
      <c r="VHH350" s="18"/>
      <c r="VHI350" s="18"/>
      <c r="VHJ350" s="18"/>
      <c r="VHK350" s="18"/>
      <c r="VHL350" s="18"/>
      <c r="VHM350" s="18"/>
      <c r="VHN350" s="18"/>
      <c r="VHO350" s="18"/>
      <c r="VHP350" s="18"/>
      <c r="VHQ350" s="18"/>
      <c r="VHR350" s="18"/>
      <c r="VHS350" s="18"/>
      <c r="VHT350" s="18"/>
      <c r="VHU350" s="18"/>
      <c r="VHV350" s="18"/>
      <c r="VHW350" s="18"/>
      <c r="VHX350" s="18"/>
      <c r="VHY350" s="18"/>
      <c r="VHZ350" s="18"/>
      <c r="VIA350" s="18"/>
      <c r="VIB350" s="18"/>
      <c r="VIC350" s="18"/>
      <c r="VID350" s="18"/>
      <c r="VIE350" s="18"/>
      <c r="VIF350" s="18"/>
      <c r="VIG350" s="18"/>
      <c r="VIH350" s="18"/>
      <c r="VII350" s="18"/>
      <c r="VIJ350" s="18"/>
      <c r="VIK350" s="18"/>
      <c r="VIL350" s="18"/>
      <c r="VIM350" s="18"/>
      <c r="VIN350" s="18"/>
      <c r="VIO350" s="18"/>
      <c r="VIP350" s="18"/>
      <c r="VIQ350" s="18"/>
      <c r="VIR350" s="18"/>
      <c r="VIS350" s="18"/>
      <c r="VIT350" s="18"/>
      <c r="VIU350" s="18"/>
      <c r="VIV350" s="18"/>
      <c r="VIW350" s="18"/>
      <c r="VIX350" s="18"/>
      <c r="VIY350" s="18"/>
      <c r="VIZ350" s="18"/>
      <c r="VJA350" s="18"/>
      <c r="VJB350" s="18"/>
      <c r="VJC350" s="18"/>
      <c r="VJD350" s="18"/>
      <c r="VJE350" s="18"/>
      <c r="VJF350" s="18"/>
      <c r="VJG350" s="18"/>
      <c r="VJH350" s="18"/>
      <c r="VJI350" s="18"/>
      <c r="VJJ350" s="18"/>
      <c r="VJK350" s="18"/>
      <c r="VJL350" s="18"/>
      <c r="VJM350" s="18"/>
      <c r="VJN350" s="18"/>
      <c r="VJO350" s="18"/>
      <c r="VJP350" s="18"/>
      <c r="VJQ350" s="18"/>
      <c r="VJR350" s="18"/>
      <c r="VJS350" s="18"/>
      <c r="VJT350" s="18"/>
      <c r="VJU350" s="18"/>
      <c r="VJV350" s="18"/>
      <c r="VJW350" s="18"/>
      <c r="VJX350" s="18"/>
      <c r="VJY350" s="18"/>
      <c r="VJZ350" s="18"/>
      <c r="VKA350" s="18"/>
      <c r="VKB350" s="18"/>
      <c r="VKC350" s="18"/>
      <c r="VKD350" s="18"/>
      <c r="VKE350" s="18"/>
      <c r="VKF350" s="18"/>
      <c r="VKG350" s="18"/>
      <c r="VKH350" s="18"/>
      <c r="VKI350" s="18"/>
      <c r="VKJ350" s="18"/>
      <c r="VKK350" s="18"/>
      <c r="VKL350" s="18"/>
      <c r="VKM350" s="18"/>
      <c r="VKN350" s="18"/>
      <c r="VKO350" s="18"/>
      <c r="VKP350" s="18"/>
      <c r="VKQ350" s="18"/>
      <c r="VKR350" s="18"/>
      <c r="VKS350" s="18"/>
      <c r="VKT350" s="18"/>
      <c r="VKU350" s="18"/>
      <c r="VKV350" s="18"/>
      <c r="VKW350" s="18"/>
      <c r="VKX350" s="18"/>
      <c r="VKY350" s="18"/>
      <c r="VKZ350" s="18"/>
      <c r="VLA350" s="18"/>
      <c r="VLB350" s="18"/>
      <c r="VLC350" s="18"/>
      <c r="VLD350" s="18"/>
      <c r="VLE350" s="18"/>
      <c r="VLF350" s="18"/>
      <c r="VLG350" s="18"/>
      <c r="VLH350" s="18"/>
      <c r="VLI350" s="18"/>
      <c r="VLJ350" s="18"/>
      <c r="VLK350" s="18"/>
      <c r="VLL350" s="18"/>
      <c r="VLM350" s="18"/>
      <c r="VLN350" s="18"/>
      <c r="VLO350" s="18"/>
      <c r="VLP350" s="18"/>
      <c r="VLQ350" s="18"/>
      <c r="VLR350" s="18"/>
      <c r="VLS350" s="18"/>
      <c r="VLT350" s="18"/>
      <c r="VLU350" s="18"/>
      <c r="VLV350" s="18"/>
      <c r="VLW350" s="18"/>
      <c r="VLX350" s="18"/>
      <c r="VLY350" s="18"/>
      <c r="VLZ350" s="18"/>
      <c r="VMA350" s="18"/>
      <c r="VMB350" s="18"/>
      <c r="VMC350" s="18"/>
      <c r="VMD350" s="18"/>
      <c r="VME350" s="18"/>
      <c r="VMF350" s="18"/>
      <c r="VMG350" s="18"/>
      <c r="VMH350" s="18"/>
      <c r="VMI350" s="18"/>
      <c r="VMJ350" s="18"/>
      <c r="VMK350" s="18"/>
      <c r="VML350" s="18"/>
      <c r="VMM350" s="18"/>
      <c r="VMN350" s="18"/>
      <c r="VMO350" s="18"/>
      <c r="VMP350" s="18"/>
      <c r="VMQ350" s="18"/>
      <c r="VMR350" s="18"/>
      <c r="VMS350" s="18"/>
      <c r="VMT350" s="18"/>
      <c r="VMU350" s="18"/>
      <c r="VMV350" s="18"/>
      <c r="VMW350" s="18"/>
      <c r="VMX350" s="18"/>
      <c r="VMY350" s="18"/>
      <c r="VMZ350" s="18"/>
      <c r="VNA350" s="18"/>
      <c r="VNB350" s="18"/>
      <c r="VNC350" s="18"/>
      <c r="VND350" s="18"/>
      <c r="VNE350" s="18"/>
      <c r="VNF350" s="18"/>
      <c r="VNG350" s="18"/>
      <c r="VNH350" s="18"/>
      <c r="VNI350" s="18"/>
      <c r="VNJ350" s="18"/>
      <c r="VNK350" s="18"/>
      <c r="VNL350" s="18"/>
      <c r="VNM350" s="18"/>
      <c r="VNN350" s="18"/>
      <c r="VNO350" s="18"/>
      <c r="VNP350" s="18"/>
      <c r="VNQ350" s="18"/>
      <c r="VNR350" s="18"/>
      <c r="VNS350" s="18"/>
      <c r="VNT350" s="18"/>
      <c r="VNU350" s="18"/>
      <c r="VNV350" s="18"/>
      <c r="VNW350" s="18"/>
      <c r="VNX350" s="18"/>
      <c r="VNY350" s="18"/>
      <c r="VNZ350" s="18"/>
      <c r="VOA350" s="18"/>
      <c r="VOB350" s="18"/>
      <c r="VOC350" s="18"/>
      <c r="VOD350" s="18"/>
      <c r="VOE350" s="18"/>
      <c r="VOF350" s="18"/>
      <c r="VOG350" s="18"/>
      <c r="VOH350" s="18"/>
      <c r="VOI350" s="18"/>
      <c r="VOJ350" s="18"/>
      <c r="VOK350" s="18"/>
      <c r="VOL350" s="18"/>
      <c r="VOM350" s="18"/>
      <c r="VON350" s="18"/>
      <c r="VOO350" s="18"/>
      <c r="VOP350" s="18"/>
      <c r="VOQ350" s="18"/>
      <c r="VOR350" s="18"/>
      <c r="VOS350" s="18"/>
      <c r="VOT350" s="18"/>
      <c r="VOU350" s="18"/>
      <c r="VOV350" s="18"/>
      <c r="VOW350" s="18"/>
      <c r="VOX350" s="18"/>
      <c r="VOY350" s="18"/>
      <c r="VOZ350" s="18"/>
      <c r="VPA350" s="18"/>
      <c r="VPB350" s="18"/>
      <c r="VPC350" s="18"/>
      <c r="VPD350" s="18"/>
      <c r="VPE350" s="18"/>
      <c r="VPF350" s="18"/>
      <c r="VPG350" s="18"/>
      <c r="VPH350" s="18"/>
      <c r="VPI350" s="18"/>
      <c r="VPJ350" s="18"/>
      <c r="VPK350" s="18"/>
      <c r="VPL350" s="18"/>
      <c r="VPM350" s="18"/>
      <c r="VPN350" s="18"/>
      <c r="VPO350" s="18"/>
      <c r="VPP350" s="18"/>
      <c r="VPQ350" s="18"/>
      <c r="VPR350" s="18"/>
      <c r="VPS350" s="18"/>
      <c r="VPT350" s="18"/>
      <c r="VPU350" s="18"/>
      <c r="VPV350" s="18"/>
      <c r="VPW350" s="18"/>
      <c r="VPX350" s="18"/>
      <c r="VPY350" s="18"/>
      <c r="VPZ350" s="18"/>
      <c r="VQA350" s="18"/>
      <c r="VQB350" s="18"/>
      <c r="VQC350" s="18"/>
      <c r="VQD350" s="18"/>
      <c r="VQE350" s="18"/>
      <c r="VQF350" s="18"/>
      <c r="VQG350" s="18"/>
      <c r="VQH350" s="18"/>
      <c r="VQI350" s="18"/>
      <c r="VQJ350" s="18"/>
      <c r="VQK350" s="18"/>
      <c r="VQL350" s="18"/>
      <c r="VQM350" s="18"/>
      <c r="VQN350" s="18"/>
      <c r="VQO350" s="18"/>
      <c r="VQP350" s="18"/>
      <c r="VQQ350" s="18"/>
      <c r="VQR350" s="18"/>
      <c r="VQS350" s="18"/>
      <c r="VQT350" s="18"/>
      <c r="VQU350" s="18"/>
      <c r="VQV350" s="18"/>
      <c r="VQW350" s="18"/>
      <c r="VQX350" s="18"/>
      <c r="VQY350" s="18"/>
      <c r="VQZ350" s="18"/>
      <c r="VRA350" s="18"/>
      <c r="VRB350" s="18"/>
      <c r="VRC350" s="18"/>
      <c r="VRD350" s="18"/>
      <c r="VRE350" s="18"/>
      <c r="VRF350" s="18"/>
      <c r="VRG350" s="18"/>
      <c r="VRH350" s="18"/>
      <c r="VRI350" s="18"/>
      <c r="VRJ350" s="18"/>
      <c r="VRK350" s="18"/>
      <c r="VRL350" s="18"/>
      <c r="VRM350" s="18"/>
      <c r="VRN350" s="18"/>
      <c r="VRO350" s="18"/>
      <c r="VRP350" s="18"/>
      <c r="VRQ350" s="18"/>
      <c r="VRR350" s="18"/>
      <c r="VRS350" s="18"/>
      <c r="VRT350" s="18"/>
      <c r="VRU350" s="18"/>
      <c r="VRV350" s="18"/>
      <c r="VRW350" s="18"/>
      <c r="VRX350" s="18"/>
      <c r="VRY350" s="18"/>
      <c r="VRZ350" s="18"/>
      <c r="VSA350" s="18"/>
      <c r="VSB350" s="18"/>
      <c r="VSC350" s="18"/>
      <c r="VSD350" s="18"/>
      <c r="VSE350" s="18"/>
      <c r="VSF350" s="18"/>
      <c r="VSG350" s="18"/>
      <c r="VSH350" s="18"/>
      <c r="VSI350" s="18"/>
      <c r="VSJ350" s="18"/>
      <c r="VSK350" s="18"/>
      <c r="VSL350" s="18"/>
      <c r="VSM350" s="18"/>
      <c r="VSN350" s="18"/>
      <c r="VSO350" s="18"/>
      <c r="VSP350" s="18"/>
      <c r="VSQ350" s="18"/>
      <c r="VSR350" s="18"/>
      <c r="VSS350" s="18"/>
      <c r="VST350" s="18"/>
      <c r="VSU350" s="18"/>
      <c r="VSV350" s="18"/>
      <c r="VSW350" s="18"/>
      <c r="VSX350" s="18"/>
      <c r="VSY350" s="18"/>
      <c r="VSZ350" s="18"/>
      <c r="VTA350" s="18"/>
      <c r="VTB350" s="18"/>
      <c r="VTC350" s="18"/>
      <c r="VTD350" s="18"/>
      <c r="VTE350" s="18"/>
      <c r="VTF350" s="18"/>
      <c r="VTG350" s="18"/>
      <c r="VTH350" s="18"/>
      <c r="VTI350" s="18"/>
      <c r="VTJ350" s="18"/>
      <c r="VTK350" s="18"/>
      <c r="VTL350" s="18"/>
      <c r="VTM350" s="18"/>
      <c r="VTN350" s="18"/>
      <c r="VTO350" s="18"/>
      <c r="VTP350" s="18"/>
      <c r="VTQ350" s="18"/>
      <c r="VTR350" s="18"/>
      <c r="VTS350" s="18"/>
      <c r="VTT350" s="18"/>
      <c r="VTU350" s="18"/>
      <c r="VTV350" s="18"/>
      <c r="VTW350" s="18"/>
      <c r="VTX350" s="18"/>
      <c r="VTY350" s="18"/>
      <c r="VTZ350" s="18"/>
      <c r="VUA350" s="18"/>
      <c r="VUB350" s="18"/>
      <c r="VUC350" s="18"/>
      <c r="VUD350" s="18"/>
      <c r="VUE350" s="18"/>
      <c r="VUF350" s="18"/>
      <c r="VUG350" s="18"/>
      <c r="VUH350" s="18"/>
      <c r="VUI350" s="18"/>
      <c r="VUJ350" s="18"/>
      <c r="VUK350" s="18"/>
      <c r="VUL350" s="18"/>
      <c r="VUM350" s="18"/>
      <c r="VUN350" s="18"/>
      <c r="VUO350" s="18"/>
      <c r="VUP350" s="18"/>
      <c r="VUQ350" s="18"/>
      <c r="VUR350" s="18"/>
      <c r="VUS350" s="18"/>
      <c r="VUT350" s="18"/>
      <c r="VUU350" s="18"/>
      <c r="VUV350" s="18"/>
      <c r="VUW350" s="18"/>
      <c r="VUX350" s="18"/>
      <c r="VUY350" s="18"/>
      <c r="VUZ350" s="18"/>
      <c r="VVA350" s="18"/>
      <c r="VVB350" s="18"/>
      <c r="VVC350" s="18"/>
      <c r="VVD350" s="18"/>
      <c r="VVE350" s="18"/>
      <c r="VVF350" s="18"/>
      <c r="VVG350" s="18"/>
      <c r="VVH350" s="18"/>
      <c r="VVI350" s="18"/>
      <c r="VVJ350" s="18"/>
      <c r="VVK350" s="18"/>
      <c r="VVL350" s="18"/>
      <c r="VVM350" s="18"/>
      <c r="VVN350" s="18"/>
      <c r="VVO350" s="18"/>
      <c r="VVP350" s="18"/>
      <c r="VVQ350" s="18"/>
      <c r="VVR350" s="18"/>
      <c r="VVS350" s="18"/>
      <c r="VVT350" s="18"/>
      <c r="VVU350" s="18"/>
      <c r="VVV350" s="18"/>
      <c r="VVW350" s="18"/>
      <c r="VVX350" s="18"/>
      <c r="VVY350" s="18"/>
      <c r="VVZ350" s="18"/>
      <c r="VWA350" s="18"/>
      <c r="VWB350" s="18"/>
      <c r="VWC350" s="18"/>
      <c r="VWD350" s="18"/>
      <c r="VWE350" s="18"/>
      <c r="VWF350" s="18"/>
      <c r="VWG350" s="18"/>
      <c r="VWH350" s="18"/>
      <c r="VWI350" s="18"/>
      <c r="VWJ350" s="18"/>
      <c r="VWK350" s="18"/>
      <c r="VWL350" s="18"/>
      <c r="VWM350" s="18"/>
      <c r="VWN350" s="18"/>
      <c r="VWO350" s="18"/>
      <c r="VWP350" s="18"/>
      <c r="VWQ350" s="18"/>
      <c r="VWR350" s="18"/>
      <c r="VWS350" s="18"/>
      <c r="VWT350" s="18"/>
      <c r="VWU350" s="18"/>
      <c r="VWV350" s="18"/>
      <c r="VWW350" s="18"/>
      <c r="VWX350" s="18"/>
      <c r="VWY350" s="18"/>
      <c r="VWZ350" s="18"/>
      <c r="VXA350" s="18"/>
      <c r="VXB350" s="18"/>
      <c r="VXC350" s="18"/>
      <c r="VXD350" s="18"/>
      <c r="VXE350" s="18"/>
      <c r="VXF350" s="18"/>
      <c r="VXG350" s="18"/>
      <c r="VXH350" s="18"/>
      <c r="VXI350" s="18"/>
      <c r="VXJ350" s="18"/>
      <c r="VXK350" s="18"/>
      <c r="VXL350" s="18"/>
      <c r="VXM350" s="18"/>
      <c r="VXN350" s="18"/>
      <c r="VXO350" s="18"/>
      <c r="VXP350" s="18"/>
      <c r="VXQ350" s="18"/>
      <c r="VXR350" s="18"/>
      <c r="VXS350" s="18"/>
      <c r="VXT350" s="18"/>
      <c r="VXU350" s="18"/>
      <c r="VXV350" s="18"/>
      <c r="VXW350" s="18"/>
      <c r="VXX350" s="18"/>
      <c r="VXY350" s="18"/>
      <c r="VXZ350" s="18"/>
      <c r="VYA350" s="18"/>
      <c r="VYB350" s="18"/>
      <c r="VYC350" s="18"/>
      <c r="VYD350" s="18"/>
      <c r="VYE350" s="18"/>
      <c r="VYF350" s="18"/>
      <c r="VYG350" s="18"/>
      <c r="VYH350" s="18"/>
      <c r="VYI350" s="18"/>
      <c r="VYJ350" s="18"/>
      <c r="VYK350" s="18"/>
      <c r="VYL350" s="18"/>
      <c r="VYM350" s="18"/>
      <c r="VYN350" s="18"/>
      <c r="VYO350" s="18"/>
      <c r="VYP350" s="18"/>
      <c r="VYQ350" s="18"/>
      <c r="VYR350" s="18"/>
      <c r="VYS350" s="18"/>
      <c r="VYT350" s="18"/>
      <c r="VYU350" s="18"/>
      <c r="VYV350" s="18"/>
      <c r="VYW350" s="18"/>
      <c r="VYX350" s="18"/>
      <c r="VYY350" s="18"/>
      <c r="VYZ350" s="18"/>
      <c r="VZA350" s="18"/>
      <c r="VZB350" s="18"/>
      <c r="VZC350" s="18"/>
      <c r="VZD350" s="18"/>
      <c r="VZE350" s="18"/>
      <c r="VZF350" s="18"/>
      <c r="VZG350" s="18"/>
      <c r="VZH350" s="18"/>
      <c r="VZI350" s="18"/>
      <c r="VZJ350" s="18"/>
      <c r="VZK350" s="18"/>
      <c r="VZL350" s="18"/>
      <c r="VZM350" s="18"/>
      <c r="VZN350" s="18"/>
      <c r="VZO350" s="18"/>
      <c r="VZP350" s="18"/>
      <c r="VZQ350" s="18"/>
      <c r="VZR350" s="18"/>
      <c r="VZS350" s="18"/>
      <c r="VZT350" s="18"/>
      <c r="VZU350" s="18"/>
      <c r="VZV350" s="18"/>
      <c r="VZW350" s="18"/>
      <c r="VZX350" s="18"/>
      <c r="VZY350" s="18"/>
      <c r="VZZ350" s="18"/>
      <c r="WAA350" s="18"/>
      <c r="WAB350" s="18"/>
      <c r="WAC350" s="18"/>
      <c r="WAD350" s="18"/>
      <c r="WAE350" s="18"/>
      <c r="WAF350" s="18"/>
      <c r="WAG350" s="18"/>
      <c r="WAH350" s="18"/>
      <c r="WAI350" s="18"/>
      <c r="WAJ350" s="18"/>
      <c r="WAK350" s="18"/>
      <c r="WAL350" s="18"/>
      <c r="WAM350" s="18"/>
      <c r="WAN350" s="18"/>
      <c r="WAO350" s="18"/>
      <c r="WAP350" s="18"/>
      <c r="WAQ350" s="18"/>
      <c r="WAR350" s="18"/>
      <c r="WAS350" s="18"/>
      <c r="WAT350" s="18"/>
      <c r="WAU350" s="18"/>
      <c r="WAV350" s="18"/>
      <c r="WAW350" s="18"/>
      <c r="WAX350" s="18"/>
      <c r="WAY350" s="18"/>
      <c r="WAZ350" s="18"/>
      <c r="WBA350" s="18"/>
      <c r="WBB350" s="18"/>
      <c r="WBC350" s="18"/>
      <c r="WBD350" s="18"/>
      <c r="WBE350" s="18"/>
      <c r="WBF350" s="18"/>
      <c r="WBG350" s="18"/>
      <c r="WBH350" s="18"/>
      <c r="WBI350" s="18"/>
      <c r="WBJ350" s="18"/>
      <c r="WBK350" s="18"/>
      <c r="WBL350" s="18"/>
      <c r="WBM350" s="18"/>
      <c r="WBN350" s="18"/>
      <c r="WBO350" s="18"/>
      <c r="WBP350" s="18"/>
      <c r="WBQ350" s="18"/>
      <c r="WBR350" s="18"/>
      <c r="WBS350" s="18"/>
      <c r="WBT350" s="18"/>
      <c r="WBU350" s="18"/>
      <c r="WBV350" s="18"/>
      <c r="WBW350" s="18"/>
      <c r="WBX350" s="18"/>
      <c r="WBY350" s="18"/>
      <c r="WBZ350" s="18"/>
      <c r="WCA350" s="18"/>
      <c r="WCB350" s="18"/>
      <c r="WCC350" s="18"/>
      <c r="WCD350" s="18"/>
      <c r="WCE350" s="18"/>
      <c r="WCF350" s="18"/>
      <c r="WCG350" s="18"/>
      <c r="WCH350" s="18"/>
      <c r="WCI350" s="18"/>
      <c r="WCJ350" s="18"/>
      <c r="WCK350" s="18"/>
      <c r="WCL350" s="18"/>
      <c r="WCM350" s="18"/>
      <c r="WCN350" s="18"/>
      <c r="WCO350" s="18"/>
      <c r="WCP350" s="18"/>
      <c r="WCQ350" s="18"/>
      <c r="WCR350" s="18"/>
      <c r="WCS350" s="18"/>
      <c r="WCT350" s="18"/>
      <c r="WCU350" s="18"/>
      <c r="WCV350" s="18"/>
      <c r="WCW350" s="18"/>
      <c r="WCX350" s="18"/>
      <c r="WCY350" s="18"/>
      <c r="WCZ350" s="18"/>
      <c r="WDA350" s="18"/>
      <c r="WDB350" s="18"/>
      <c r="WDC350" s="18"/>
      <c r="WDD350" s="18"/>
      <c r="WDE350" s="18"/>
      <c r="WDF350" s="18"/>
      <c r="WDG350" s="18"/>
      <c r="WDH350" s="18"/>
      <c r="WDI350" s="18"/>
      <c r="WDJ350" s="18"/>
      <c r="WDK350" s="18"/>
      <c r="WDL350" s="18"/>
      <c r="WDM350" s="18"/>
      <c r="WDN350" s="18"/>
      <c r="WDO350" s="18"/>
      <c r="WDP350" s="18"/>
      <c r="WDQ350" s="18"/>
      <c r="WDR350" s="18"/>
      <c r="WDS350" s="18"/>
      <c r="WDT350" s="18"/>
      <c r="WDU350" s="18"/>
      <c r="WDV350" s="18"/>
      <c r="WDW350" s="18"/>
      <c r="WDX350" s="18"/>
      <c r="WDY350" s="18"/>
      <c r="WDZ350" s="18"/>
      <c r="WEA350" s="18"/>
      <c r="WEB350" s="18"/>
      <c r="WEC350" s="18"/>
      <c r="WED350" s="18"/>
      <c r="WEE350" s="18"/>
      <c r="WEF350" s="18"/>
      <c r="WEG350" s="18"/>
      <c r="WEH350" s="18"/>
      <c r="WEI350" s="18"/>
      <c r="WEJ350" s="18"/>
      <c r="WEK350" s="18"/>
      <c r="WEL350" s="18"/>
      <c r="WEM350" s="18"/>
      <c r="WEN350" s="18"/>
      <c r="WEO350" s="18"/>
      <c r="WEP350" s="18"/>
      <c r="WEQ350" s="18"/>
      <c r="WER350" s="18"/>
      <c r="WES350" s="18"/>
      <c r="WET350" s="18"/>
      <c r="WEU350" s="18"/>
      <c r="WEV350" s="18"/>
      <c r="WEW350" s="18"/>
      <c r="WEX350" s="18"/>
      <c r="WEY350" s="18"/>
      <c r="WEZ350" s="18"/>
      <c r="WFA350" s="18"/>
      <c r="WFB350" s="18"/>
      <c r="WFC350" s="18"/>
      <c r="WFD350" s="18"/>
      <c r="WFE350" s="18"/>
      <c r="WFF350" s="18"/>
      <c r="WFG350" s="18"/>
      <c r="WFH350" s="18"/>
      <c r="WFI350" s="18"/>
      <c r="WFJ350" s="18"/>
      <c r="WFK350" s="18"/>
      <c r="WFL350" s="18"/>
      <c r="WFM350" s="18"/>
      <c r="WFN350" s="18"/>
      <c r="WFO350" s="18"/>
      <c r="WFP350" s="18"/>
      <c r="WFQ350" s="18"/>
      <c r="WFR350" s="18"/>
      <c r="WFS350" s="18"/>
      <c r="WFT350" s="18"/>
      <c r="WFU350" s="18"/>
      <c r="WFV350" s="18"/>
      <c r="WFW350" s="18"/>
      <c r="WFX350" s="18"/>
      <c r="WFY350" s="18"/>
      <c r="WFZ350" s="18"/>
      <c r="WGA350" s="18"/>
      <c r="WGB350" s="18"/>
      <c r="WGC350" s="18"/>
      <c r="WGD350" s="18"/>
      <c r="WGE350" s="18"/>
      <c r="WGF350" s="18"/>
      <c r="WGG350" s="18"/>
      <c r="WGH350" s="18"/>
      <c r="WGI350" s="18"/>
      <c r="WGJ350" s="18"/>
      <c r="WGK350" s="18"/>
      <c r="WGL350" s="18"/>
      <c r="WGM350" s="18"/>
      <c r="WGN350" s="18"/>
      <c r="WGO350" s="18"/>
      <c r="WGP350" s="18"/>
      <c r="WGQ350" s="18"/>
      <c r="WGR350" s="18"/>
      <c r="WGS350" s="18"/>
      <c r="WGT350" s="18"/>
      <c r="WGU350" s="18"/>
      <c r="WGV350" s="18"/>
      <c r="WGW350" s="18"/>
      <c r="WGX350" s="18"/>
      <c r="WGY350" s="18"/>
      <c r="WGZ350" s="18"/>
      <c r="WHA350" s="18"/>
      <c r="WHB350" s="18"/>
      <c r="WHC350" s="18"/>
      <c r="WHD350" s="18"/>
      <c r="WHE350" s="18"/>
      <c r="WHF350" s="18"/>
      <c r="WHG350" s="18"/>
      <c r="WHH350" s="18"/>
      <c r="WHI350" s="18"/>
      <c r="WHJ350" s="18"/>
      <c r="WHK350" s="18"/>
      <c r="WHL350" s="18"/>
      <c r="WHM350" s="18"/>
      <c r="WHN350" s="18"/>
      <c r="WHO350" s="18"/>
      <c r="WHP350" s="18"/>
      <c r="WHQ350" s="18"/>
      <c r="WHR350" s="18"/>
      <c r="WHS350" s="18"/>
      <c r="WHT350" s="18"/>
      <c r="WHU350" s="18"/>
      <c r="WHV350" s="18"/>
      <c r="WHW350" s="18"/>
      <c r="WHX350" s="18"/>
      <c r="WHY350" s="18"/>
      <c r="WHZ350" s="18"/>
      <c r="WIA350" s="18"/>
      <c r="WIB350" s="18"/>
      <c r="WIC350" s="18"/>
      <c r="WID350" s="18"/>
      <c r="WIE350" s="18"/>
      <c r="WIF350" s="18"/>
      <c r="WIG350" s="18"/>
      <c r="WIH350" s="18"/>
      <c r="WII350" s="18"/>
      <c r="WIJ350" s="18"/>
      <c r="WIK350" s="18"/>
      <c r="WIL350" s="18"/>
      <c r="WIM350" s="18"/>
      <c r="WIN350" s="18"/>
      <c r="WIO350" s="18"/>
      <c r="WIP350" s="18"/>
      <c r="WIQ350" s="18"/>
      <c r="WIR350" s="18"/>
      <c r="WIS350" s="18"/>
      <c r="WIT350" s="18"/>
      <c r="WIU350" s="18"/>
      <c r="WIV350" s="18"/>
      <c r="WIW350" s="18"/>
      <c r="WIX350" s="18"/>
      <c r="WIY350" s="18"/>
      <c r="WIZ350" s="18"/>
      <c r="WJA350" s="18"/>
      <c r="WJB350" s="18"/>
      <c r="WJC350" s="18"/>
      <c r="WJD350" s="18"/>
      <c r="WJE350" s="18"/>
      <c r="WJF350" s="18"/>
      <c r="WJG350" s="18"/>
      <c r="WJH350" s="18"/>
      <c r="WJI350" s="18"/>
      <c r="WJJ350" s="18"/>
      <c r="WJK350" s="18"/>
      <c r="WJL350" s="18"/>
      <c r="WJM350" s="18"/>
      <c r="WJN350" s="18"/>
      <c r="WJO350" s="18"/>
      <c r="WJP350" s="18"/>
      <c r="WJQ350" s="18"/>
      <c r="WJR350" s="18"/>
      <c r="WJS350" s="18"/>
      <c r="WJT350" s="18"/>
      <c r="WJU350" s="18"/>
      <c r="WJV350" s="18"/>
      <c r="WJW350" s="18"/>
      <c r="WJX350" s="18"/>
      <c r="WJY350" s="18"/>
      <c r="WJZ350" s="18"/>
      <c r="WKA350" s="18"/>
      <c r="WKB350" s="18"/>
      <c r="WKC350" s="18"/>
      <c r="WKD350" s="18"/>
      <c r="WKE350" s="18"/>
      <c r="WKF350" s="18"/>
      <c r="WKG350" s="18"/>
      <c r="WKH350" s="18"/>
      <c r="WKI350" s="18"/>
      <c r="WKJ350" s="18"/>
      <c r="WKK350" s="18"/>
      <c r="WKL350" s="18"/>
      <c r="WKM350" s="18"/>
      <c r="WKN350" s="18"/>
      <c r="WKO350" s="18"/>
      <c r="WKP350" s="18"/>
      <c r="WKQ350" s="18"/>
      <c r="WKR350" s="18"/>
      <c r="WKS350" s="18"/>
      <c r="WKT350" s="18"/>
      <c r="WKU350" s="18"/>
      <c r="WKV350" s="18"/>
      <c r="WKW350" s="18"/>
      <c r="WKX350" s="18"/>
      <c r="WKY350" s="18"/>
      <c r="WKZ350" s="18"/>
      <c r="WLA350" s="18"/>
      <c r="WLB350" s="18"/>
      <c r="WLC350" s="18"/>
      <c r="WLD350" s="18"/>
      <c r="WLE350" s="18"/>
      <c r="WLF350" s="18"/>
      <c r="WLG350" s="18"/>
      <c r="WLH350" s="18"/>
      <c r="WLI350" s="18"/>
      <c r="WLJ350" s="18"/>
      <c r="WLK350" s="18"/>
      <c r="WLL350" s="18"/>
      <c r="WLM350" s="18"/>
      <c r="WLN350" s="18"/>
      <c r="WLO350" s="18"/>
      <c r="WLP350" s="18"/>
      <c r="WLQ350" s="18"/>
      <c r="WLR350" s="18"/>
      <c r="WLS350" s="18"/>
      <c r="WLT350" s="18"/>
      <c r="WLU350" s="18"/>
      <c r="WLV350" s="18"/>
      <c r="WLW350" s="18"/>
      <c r="WLX350" s="18"/>
      <c r="WLY350" s="18"/>
      <c r="WLZ350" s="18"/>
      <c r="WMA350" s="18"/>
      <c r="WMB350" s="18"/>
      <c r="WMC350" s="18"/>
      <c r="WMD350" s="18"/>
      <c r="WME350" s="18"/>
      <c r="WMF350" s="18"/>
      <c r="WMG350" s="18"/>
      <c r="WMH350" s="18"/>
      <c r="WMI350" s="18"/>
      <c r="WMJ350" s="18"/>
      <c r="WMK350" s="18"/>
      <c r="WML350" s="18"/>
      <c r="WMM350" s="18"/>
      <c r="WMN350" s="18"/>
      <c r="WMO350" s="18"/>
      <c r="WMP350" s="18"/>
      <c r="WMQ350" s="18"/>
      <c r="WMR350" s="18"/>
      <c r="WMS350" s="18"/>
      <c r="WMT350" s="18"/>
      <c r="WMU350" s="18"/>
      <c r="WMV350" s="18"/>
      <c r="WMW350" s="18"/>
      <c r="WMX350" s="18"/>
      <c r="WMY350" s="18"/>
      <c r="WMZ350" s="18"/>
      <c r="WNA350" s="18"/>
      <c r="WNB350" s="18"/>
      <c r="WNC350" s="18"/>
      <c r="WND350" s="18"/>
      <c r="WNE350" s="18"/>
      <c r="WNF350" s="18"/>
      <c r="WNG350" s="18"/>
      <c r="WNH350" s="18"/>
      <c r="WNI350" s="18"/>
      <c r="WNJ350" s="18"/>
      <c r="WNK350" s="18"/>
      <c r="WNL350" s="18"/>
      <c r="WNM350" s="18"/>
      <c r="WNN350" s="18"/>
      <c r="WNO350" s="18"/>
      <c r="WNP350" s="18"/>
      <c r="WNQ350" s="18"/>
      <c r="WNR350" s="18"/>
      <c r="WNS350" s="18"/>
      <c r="WNT350" s="18"/>
      <c r="WNU350" s="18"/>
      <c r="WNV350" s="18"/>
      <c r="WNW350" s="18"/>
      <c r="WNX350" s="18"/>
      <c r="WNY350" s="18"/>
      <c r="WNZ350" s="18"/>
      <c r="WOA350" s="18"/>
      <c r="WOB350" s="18"/>
      <c r="WOC350" s="18"/>
      <c r="WOD350" s="18"/>
      <c r="WOE350" s="18"/>
      <c r="WOF350" s="18"/>
      <c r="WOG350" s="18"/>
      <c r="WOH350" s="18"/>
      <c r="WOI350" s="18"/>
      <c r="WOJ350" s="18"/>
      <c r="WOK350" s="18"/>
      <c r="WOL350" s="18"/>
      <c r="WOM350" s="18"/>
      <c r="WON350" s="18"/>
      <c r="WOO350" s="18"/>
      <c r="WOP350" s="18"/>
      <c r="WOQ350" s="18"/>
      <c r="WOR350" s="18"/>
      <c r="WOS350" s="18"/>
      <c r="WOT350" s="18"/>
      <c r="WOU350" s="18"/>
      <c r="WOV350" s="18"/>
      <c r="WOW350" s="18"/>
      <c r="WOX350" s="18"/>
      <c r="WOY350" s="18"/>
      <c r="WOZ350" s="18"/>
      <c r="WPA350" s="18"/>
      <c r="WPB350" s="18"/>
      <c r="WPC350" s="18"/>
      <c r="WPD350" s="18"/>
      <c r="WPE350" s="18"/>
      <c r="WPF350" s="18"/>
      <c r="WPG350" s="18"/>
      <c r="WPH350" s="18"/>
      <c r="WPI350" s="18"/>
      <c r="WPJ350" s="18"/>
      <c r="WPK350" s="18"/>
      <c r="WPL350" s="18"/>
      <c r="WPM350" s="18"/>
      <c r="WPN350" s="18"/>
      <c r="WPO350" s="18"/>
      <c r="WPP350" s="18"/>
      <c r="WPQ350" s="18"/>
      <c r="WPR350" s="18"/>
      <c r="WPS350" s="18"/>
      <c r="WPT350" s="18"/>
      <c r="WPU350" s="18"/>
      <c r="WPV350" s="18"/>
      <c r="WPW350" s="18"/>
      <c r="WPX350" s="18"/>
      <c r="WPY350" s="18"/>
      <c r="WPZ350" s="18"/>
      <c r="WQA350" s="18"/>
      <c r="WQB350" s="18"/>
      <c r="WQC350" s="18"/>
      <c r="WQD350" s="18"/>
      <c r="WQE350" s="18"/>
      <c r="WQF350" s="18"/>
      <c r="WQG350" s="18"/>
      <c r="WQH350" s="18"/>
      <c r="WQI350" s="18"/>
      <c r="WQJ350" s="18"/>
      <c r="WQK350" s="18"/>
      <c r="WQL350" s="18"/>
      <c r="WQM350" s="18"/>
      <c r="WQN350" s="18"/>
      <c r="WQO350" s="18"/>
      <c r="WQP350" s="18"/>
      <c r="WQQ350" s="18"/>
      <c r="WQR350" s="18"/>
      <c r="WQS350" s="18"/>
      <c r="WQT350" s="18"/>
      <c r="WQU350" s="18"/>
      <c r="WQV350" s="18"/>
      <c r="WQW350" s="18"/>
      <c r="WQX350" s="18"/>
      <c r="WQY350" s="18"/>
      <c r="WQZ350" s="18"/>
      <c r="WRA350" s="18"/>
      <c r="WRB350" s="18"/>
      <c r="WRC350" s="18"/>
      <c r="WRD350" s="18"/>
      <c r="WRE350" s="18"/>
      <c r="WRF350" s="18"/>
      <c r="WRG350" s="18"/>
      <c r="WRH350" s="18"/>
      <c r="WRI350" s="18"/>
      <c r="WRJ350" s="18"/>
      <c r="WRK350" s="18"/>
      <c r="WRL350" s="18"/>
      <c r="WRM350" s="18"/>
      <c r="WRN350" s="18"/>
      <c r="WRO350" s="18"/>
      <c r="WRP350" s="18"/>
      <c r="WRQ350" s="18"/>
      <c r="WRR350" s="18"/>
      <c r="WRS350" s="18"/>
      <c r="WRT350" s="18"/>
      <c r="WRU350" s="18"/>
      <c r="WRV350" s="18"/>
      <c r="WRW350" s="18"/>
      <c r="WRX350" s="18"/>
      <c r="WRY350" s="18"/>
      <c r="WRZ350" s="18"/>
      <c r="WSA350" s="18"/>
      <c r="WSB350" s="18"/>
      <c r="WSC350" s="18"/>
      <c r="WSD350" s="18"/>
      <c r="WSE350" s="18"/>
      <c r="WSF350" s="18"/>
      <c r="WSG350" s="18"/>
      <c r="WSH350" s="18"/>
      <c r="WSI350" s="18"/>
      <c r="WSJ350" s="18"/>
      <c r="WSK350" s="18"/>
      <c r="WSL350" s="18"/>
      <c r="WSM350" s="18"/>
      <c r="WSN350" s="18"/>
      <c r="WSO350" s="18"/>
      <c r="WSP350" s="18"/>
      <c r="WSQ350" s="18"/>
      <c r="WSR350" s="18"/>
      <c r="WSS350" s="18"/>
      <c r="WST350" s="18"/>
      <c r="WSU350" s="18"/>
      <c r="WSV350" s="18"/>
      <c r="WSW350" s="18"/>
      <c r="WSX350" s="18"/>
      <c r="WSY350" s="18"/>
      <c r="WSZ350" s="18"/>
      <c r="WTA350" s="18"/>
      <c r="WTB350" s="18"/>
      <c r="WTC350" s="18"/>
      <c r="WTD350" s="18"/>
      <c r="WTE350" s="18"/>
      <c r="WTF350" s="18"/>
      <c r="WTG350" s="18"/>
      <c r="WTH350" s="18"/>
      <c r="WTI350" s="18"/>
      <c r="WTJ350" s="18"/>
      <c r="WTK350" s="18"/>
      <c r="WTL350" s="18"/>
      <c r="WTM350" s="18"/>
      <c r="WTN350" s="18"/>
      <c r="WTO350" s="18"/>
      <c r="WTP350" s="18"/>
      <c r="WTQ350" s="18"/>
      <c r="WTR350" s="18"/>
      <c r="WTS350" s="18"/>
      <c r="WTT350" s="18"/>
      <c r="WTU350" s="18"/>
      <c r="WTV350" s="18"/>
      <c r="WTW350" s="18"/>
      <c r="WTX350" s="18"/>
      <c r="WTY350" s="18"/>
      <c r="WTZ350" s="18"/>
      <c r="WUA350" s="18"/>
      <c r="WUB350" s="18"/>
      <c r="WUC350" s="18"/>
      <c r="WUD350" s="18"/>
      <c r="WUE350" s="18"/>
      <c r="WUF350" s="18"/>
      <c r="WUG350" s="18"/>
      <c r="WUH350" s="18"/>
      <c r="WUI350" s="18"/>
      <c r="WUJ350" s="18"/>
      <c r="WUK350" s="18"/>
      <c r="WUL350" s="18"/>
      <c r="WUM350" s="18"/>
      <c r="WUN350" s="18"/>
      <c r="WUO350" s="18"/>
      <c r="WUP350" s="18"/>
      <c r="WUQ350" s="18"/>
      <c r="WUR350" s="18"/>
      <c r="WUS350" s="18"/>
      <c r="WUT350" s="18"/>
      <c r="WUU350" s="18"/>
      <c r="WUV350" s="18"/>
      <c r="WUW350" s="18"/>
      <c r="WUX350" s="18"/>
      <c r="WUY350" s="18"/>
      <c r="WUZ350" s="18"/>
      <c r="WVA350" s="18"/>
      <c r="WVB350" s="18"/>
      <c r="WVC350" s="18"/>
      <c r="WVD350" s="18"/>
      <c r="WVE350" s="18"/>
      <c r="WVF350" s="18"/>
      <c r="WVG350" s="18"/>
      <c r="WVH350" s="18"/>
      <c r="WVI350" s="18"/>
      <c r="WVJ350" s="18"/>
      <c r="WVK350" s="18"/>
      <c r="WVL350" s="18"/>
      <c r="WVM350" s="18"/>
      <c r="WVN350" s="18"/>
      <c r="WVO350" s="18"/>
      <c r="WVP350" s="18"/>
      <c r="WVQ350" s="18"/>
      <c r="WVR350" s="18"/>
      <c r="WVS350" s="18"/>
      <c r="WVT350" s="18"/>
      <c r="WVU350" s="18"/>
      <c r="WVV350" s="18"/>
      <c r="WVW350" s="18"/>
      <c r="WVX350" s="18"/>
      <c r="WVY350" s="18"/>
      <c r="WVZ350" s="18"/>
      <c r="WWA350" s="18"/>
      <c r="WWB350" s="18"/>
      <c r="WWC350" s="18"/>
      <c r="WWD350" s="18"/>
      <c r="WWE350" s="18"/>
      <c r="WWF350" s="18"/>
      <c r="WWG350" s="18"/>
      <c r="WWH350" s="18"/>
      <c r="WWI350" s="18"/>
      <c r="WWJ350" s="18"/>
      <c r="WWK350" s="18"/>
      <c r="WWL350" s="18"/>
      <c r="WWM350" s="18"/>
      <c r="WWN350" s="18"/>
      <c r="WWO350" s="18"/>
      <c r="WWP350" s="18"/>
      <c r="WWQ350" s="18"/>
      <c r="WWR350" s="18"/>
      <c r="WWS350" s="18"/>
      <c r="WWT350" s="18"/>
      <c r="WWU350" s="18"/>
      <c r="WWV350" s="18"/>
      <c r="WWW350" s="18"/>
      <c r="WWX350" s="18"/>
      <c r="WWY350" s="18"/>
      <c r="WWZ350" s="18"/>
      <c r="WXA350" s="18"/>
      <c r="WXB350" s="18"/>
      <c r="WXC350" s="18"/>
      <c r="WXD350" s="18"/>
      <c r="WXE350" s="18"/>
      <c r="WXF350" s="18"/>
      <c r="WXG350" s="18"/>
      <c r="WXH350" s="18"/>
      <c r="WXI350" s="18"/>
      <c r="WXJ350" s="18"/>
      <c r="WXK350" s="18"/>
      <c r="WXL350" s="18"/>
      <c r="WXM350" s="18"/>
      <c r="WXN350" s="18"/>
      <c r="WXO350" s="18"/>
      <c r="WXP350" s="18"/>
      <c r="WXQ350" s="18"/>
      <c r="WXR350" s="18"/>
      <c r="WXS350" s="18"/>
      <c r="WXT350" s="18"/>
      <c r="WXU350" s="18"/>
      <c r="WXV350" s="18"/>
      <c r="WXW350" s="18"/>
      <c r="WXX350" s="18"/>
      <c r="WXY350" s="18"/>
      <c r="WXZ350" s="18"/>
      <c r="WYA350" s="18"/>
      <c r="WYB350" s="18"/>
      <c r="WYC350" s="18"/>
      <c r="WYD350" s="18"/>
      <c r="WYE350" s="18"/>
      <c r="WYF350" s="18"/>
      <c r="WYG350" s="18"/>
      <c r="WYH350" s="18"/>
      <c r="WYI350" s="18"/>
      <c r="WYJ350" s="18"/>
      <c r="WYK350" s="18"/>
      <c r="WYL350" s="18"/>
      <c r="WYM350" s="18"/>
      <c r="WYN350" s="18"/>
      <c r="WYO350" s="18"/>
      <c r="WYP350" s="18"/>
      <c r="WYQ350" s="18"/>
      <c r="WYR350" s="18"/>
      <c r="WYS350" s="18"/>
      <c r="WYT350" s="18"/>
      <c r="WYU350" s="18"/>
      <c r="WYV350" s="18"/>
      <c r="WYW350" s="18"/>
      <c r="WYX350" s="18"/>
      <c r="WYY350" s="18"/>
      <c r="WYZ350" s="18"/>
      <c r="WZA350" s="18"/>
      <c r="WZB350" s="18"/>
      <c r="WZC350" s="18"/>
      <c r="WZD350" s="18"/>
      <c r="WZE350" s="18"/>
      <c r="WZF350" s="18"/>
      <c r="WZG350" s="18"/>
      <c r="WZH350" s="18"/>
      <c r="WZI350" s="18"/>
      <c r="WZJ350" s="18"/>
      <c r="WZK350" s="18"/>
      <c r="WZL350" s="18"/>
      <c r="WZM350" s="18"/>
      <c r="WZN350" s="18"/>
      <c r="WZO350" s="18"/>
      <c r="WZP350" s="18"/>
      <c r="WZQ350" s="18"/>
      <c r="WZR350" s="18"/>
      <c r="WZS350" s="18"/>
      <c r="WZT350" s="18"/>
      <c r="WZU350" s="18"/>
      <c r="WZV350" s="18"/>
      <c r="WZW350" s="18"/>
      <c r="WZX350" s="18"/>
      <c r="WZY350" s="18"/>
      <c r="WZZ350" s="18"/>
      <c r="XAA350" s="18"/>
      <c r="XAB350" s="18"/>
      <c r="XAC350" s="18"/>
      <c r="XAD350" s="18"/>
      <c r="XAE350" s="18"/>
      <c r="XAF350" s="18"/>
      <c r="XAG350" s="18"/>
      <c r="XAH350" s="18"/>
      <c r="XAI350" s="18"/>
      <c r="XAJ350" s="18"/>
      <c r="XAK350" s="18"/>
      <c r="XAL350" s="18"/>
      <c r="XAM350" s="18"/>
      <c r="XAN350" s="18"/>
      <c r="XAO350" s="18"/>
      <c r="XAP350" s="18"/>
      <c r="XAQ350" s="18"/>
      <c r="XAR350" s="18"/>
      <c r="XAS350" s="18"/>
      <c r="XAT350" s="18"/>
      <c r="XAU350" s="18"/>
      <c r="XAV350" s="18"/>
      <c r="XAW350" s="18"/>
      <c r="XAX350" s="18"/>
      <c r="XAY350" s="18"/>
      <c r="XAZ350" s="18"/>
      <c r="XBA350" s="18"/>
      <c r="XBB350" s="18"/>
      <c r="XBC350" s="18"/>
      <c r="XBD350" s="18"/>
      <c r="XBE350" s="18"/>
      <c r="XBF350" s="18"/>
      <c r="XBG350" s="18"/>
      <c r="XBH350" s="18"/>
      <c r="XBI350" s="18"/>
      <c r="XBJ350" s="18"/>
      <c r="XBK350" s="18"/>
      <c r="XBL350" s="18"/>
      <c r="XBM350" s="18"/>
      <c r="XBN350" s="18"/>
      <c r="XBO350" s="18"/>
      <c r="XBP350" s="18"/>
      <c r="XBQ350" s="18"/>
      <c r="XBR350" s="18"/>
      <c r="XBS350" s="18"/>
      <c r="XBT350" s="18"/>
      <c r="XBU350" s="18"/>
      <c r="XBV350" s="18"/>
      <c r="XBW350" s="18"/>
      <c r="XBX350" s="18"/>
      <c r="XBY350" s="18"/>
      <c r="XBZ350" s="18"/>
      <c r="XCA350" s="18"/>
      <c r="XCB350" s="18"/>
      <c r="XCC350" s="18"/>
      <c r="XCD350" s="18"/>
      <c r="XCE350" s="18"/>
      <c r="XCF350" s="18"/>
      <c r="XCG350" s="18"/>
      <c r="XCH350" s="18"/>
      <c r="XCI350" s="18"/>
      <c r="XCJ350" s="18"/>
      <c r="XCK350" s="18"/>
      <c r="XCL350" s="18"/>
      <c r="XCM350" s="18"/>
      <c r="XCN350" s="18"/>
      <c r="XCO350" s="18"/>
      <c r="XCP350" s="18"/>
      <c r="XCQ350" s="18"/>
      <c r="XCR350" s="18"/>
      <c r="XCS350" s="18"/>
      <c r="XCT350" s="18"/>
      <c r="XCU350" s="18"/>
      <c r="XCV350" s="18"/>
      <c r="XCW350" s="18"/>
      <c r="XCX350" s="18"/>
      <c r="XCY350" s="18"/>
      <c r="XCZ350" s="18"/>
      <c r="XDA350" s="18"/>
      <c r="XDB350" s="18"/>
      <c r="XDC350" s="18"/>
      <c r="XDD350" s="18"/>
      <c r="XDE350" s="18"/>
      <c r="XDF350" s="18"/>
      <c r="XDG350" s="18"/>
      <c r="XDH350" s="18"/>
      <c r="XDI350" s="18"/>
      <c r="XDJ350" s="18"/>
      <c r="XDK350" s="18"/>
      <c r="XDL350" s="18"/>
      <c r="XDM350" s="18"/>
      <c r="XDN350" s="18"/>
      <c r="XDO350" s="18"/>
      <c r="XDP350" s="18"/>
      <c r="XDQ350" s="18"/>
      <c r="XDR350" s="18"/>
      <c r="XDS350" s="18"/>
      <c r="XDT350" s="18"/>
      <c r="XDU350" s="18"/>
      <c r="XDV350" s="18"/>
      <c r="XDW350" s="18"/>
      <c r="XDX350" s="18"/>
      <c r="XDY350" s="18"/>
      <c r="XDZ350" s="18"/>
      <c r="XEA350" s="18"/>
      <c r="XEB350" s="18"/>
      <c r="XEC350" s="18"/>
      <c r="XED350" s="18"/>
      <c r="XEE350" s="18"/>
      <c r="XEF350" s="18"/>
      <c r="XEG350" s="18"/>
      <c r="XEH350" s="18"/>
      <c r="XEI350" s="18"/>
      <c r="XEJ350" s="18"/>
      <c r="XEK350" s="18"/>
      <c r="XEL350" s="18"/>
      <c r="XEM350" s="18"/>
      <c r="XEN350" s="18"/>
      <c r="XEO350" s="18"/>
      <c r="XEP350" s="18"/>
      <c r="XEQ350" s="18"/>
      <c r="XER350" s="18"/>
      <c r="XES350" s="18"/>
      <c r="XET350" s="18"/>
      <c r="XEU350" s="18"/>
      <c r="XEV350" s="18"/>
      <c r="XEW350" s="18"/>
      <c r="XEX350" s="18"/>
      <c r="XEY350" s="18"/>
      <c r="XEZ350" s="18"/>
      <c r="XFA350" s="18"/>
      <c r="XFB350" s="18"/>
      <c r="XFC350" s="18"/>
    </row>
    <row r="351" spans="1:4054 13934:16384" x14ac:dyDescent="0.25">
      <c r="A351" s="72"/>
      <c r="B351" s="36" t="s">
        <v>74</v>
      </c>
      <c r="C351" s="42" t="s">
        <v>75</v>
      </c>
      <c r="D351" s="36">
        <v>100</v>
      </c>
      <c r="E351" s="43">
        <v>0.9</v>
      </c>
      <c r="F351" s="43">
        <f t="shared" ref="F351:P351" si="147">BE351*100/100</f>
        <v>0.2</v>
      </c>
      <c r="G351" s="43">
        <f t="shared" si="147"/>
        <v>8.1</v>
      </c>
      <c r="H351" s="43">
        <f t="shared" si="147"/>
        <v>43</v>
      </c>
      <c r="I351" s="43">
        <f t="shared" si="147"/>
        <v>0</v>
      </c>
      <c r="J351" s="43">
        <f t="shared" si="147"/>
        <v>0.04</v>
      </c>
      <c r="K351" s="43">
        <f t="shared" si="147"/>
        <v>0.03</v>
      </c>
      <c r="L351" s="43">
        <f t="shared" si="147"/>
        <v>60</v>
      </c>
      <c r="M351" s="43">
        <f t="shared" si="147"/>
        <v>34</v>
      </c>
      <c r="N351" s="43">
        <f t="shared" si="147"/>
        <v>20</v>
      </c>
      <c r="O351" s="43">
        <f t="shared" si="147"/>
        <v>23</v>
      </c>
      <c r="P351" s="43">
        <f t="shared" si="147"/>
        <v>0.3</v>
      </c>
      <c r="BD351" s="43"/>
      <c r="BE351" s="43">
        <v>0.2</v>
      </c>
      <c r="BF351" s="43">
        <v>8.1</v>
      </c>
      <c r="BG351" s="43">
        <v>43</v>
      </c>
      <c r="BH351" s="46"/>
      <c r="BI351" s="36">
        <v>0.04</v>
      </c>
      <c r="BJ351" s="36">
        <v>0.03</v>
      </c>
      <c r="BK351" s="43">
        <v>60</v>
      </c>
      <c r="BL351" s="43">
        <v>34</v>
      </c>
      <c r="BM351" s="43">
        <v>20</v>
      </c>
      <c r="BN351" s="43">
        <v>23</v>
      </c>
      <c r="BO351" s="43">
        <v>0.3</v>
      </c>
    </row>
    <row r="352" spans="1:4054 13934:16384" s="17" customFormat="1" x14ac:dyDescent="0.25">
      <c r="A352" s="110"/>
      <c r="B352" s="26"/>
      <c r="C352" s="47" t="s">
        <v>205</v>
      </c>
      <c r="D352" s="96">
        <f>SUM(D349:D351)</f>
        <v>450</v>
      </c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16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XFD352" s="18"/>
    </row>
    <row r="353" spans="1:67 15952:16384" s="17" customFormat="1" x14ac:dyDescent="0.25">
      <c r="A353" s="7" t="s">
        <v>58</v>
      </c>
      <c r="B353" s="7"/>
      <c r="C353" s="7"/>
      <c r="D353" s="7"/>
      <c r="E353" s="76">
        <f t="shared" ref="E353:P353" si="148">SUM(E349:E352)</f>
        <v>15.97</v>
      </c>
      <c r="F353" s="76">
        <f t="shared" si="148"/>
        <v>10.965999999999999</v>
      </c>
      <c r="G353" s="76">
        <f t="shared" si="148"/>
        <v>56.756</v>
      </c>
      <c r="H353" s="76">
        <f t="shared" si="148"/>
        <v>414</v>
      </c>
      <c r="I353" s="76">
        <f t="shared" si="148"/>
        <v>15</v>
      </c>
      <c r="J353" s="76">
        <f t="shared" si="148"/>
        <v>0.318</v>
      </c>
      <c r="K353" s="76">
        <f t="shared" si="148"/>
        <v>0.24</v>
      </c>
      <c r="L353" s="76">
        <f t="shared" si="148"/>
        <v>61.09</v>
      </c>
      <c r="M353" s="76">
        <f t="shared" si="148"/>
        <v>377.72</v>
      </c>
      <c r="N353" s="76">
        <f t="shared" si="148"/>
        <v>90.42</v>
      </c>
      <c r="O353" s="76">
        <f t="shared" si="148"/>
        <v>367.13</v>
      </c>
      <c r="P353" s="76">
        <f t="shared" si="148"/>
        <v>2.5459999999999998</v>
      </c>
      <c r="Q353" s="16"/>
      <c r="XFD353" s="18"/>
    </row>
    <row r="354" spans="1:67 15952:16384" s="99" customFormat="1" ht="12.75" customHeight="1" x14ac:dyDescent="0.25">
      <c r="A354" s="165" t="s">
        <v>0</v>
      </c>
      <c r="B354" s="165" t="s">
        <v>1</v>
      </c>
      <c r="C354" s="166" t="s">
        <v>2</v>
      </c>
      <c r="D354" s="165" t="s">
        <v>3</v>
      </c>
      <c r="E354" s="167" t="s">
        <v>4</v>
      </c>
      <c r="F354" s="167"/>
      <c r="G354" s="167"/>
      <c r="H354" s="165" t="s">
        <v>5</v>
      </c>
      <c r="I354" s="172" t="s">
        <v>6</v>
      </c>
      <c r="J354" s="172"/>
      <c r="K354" s="172"/>
      <c r="L354" s="172"/>
      <c r="M354" s="172" t="s">
        <v>7</v>
      </c>
      <c r="N354" s="172"/>
      <c r="O354" s="172"/>
      <c r="P354" s="172"/>
      <c r="WON354" s="31"/>
      <c r="WOO354" s="31"/>
      <c r="WOP354" s="31"/>
      <c r="WOQ354" s="31"/>
      <c r="WOR354" s="31"/>
      <c r="WOS354" s="31"/>
      <c r="WOT354" s="31"/>
      <c r="WOU354" s="31"/>
      <c r="WOV354" s="31"/>
      <c r="WOW354" s="31"/>
      <c r="WOX354" s="31"/>
      <c r="WOY354" s="31"/>
      <c r="WOZ354" s="31"/>
      <c r="WPA354" s="31"/>
      <c r="WPB354" s="31"/>
      <c r="WPC354" s="31"/>
      <c r="WPD354" s="31"/>
      <c r="WPE354" s="31"/>
      <c r="WPF354" s="31"/>
      <c r="WPG354" s="31"/>
      <c r="WPH354" s="31"/>
      <c r="WPI354" s="31"/>
      <c r="WPJ354" s="31"/>
      <c r="WPK354" s="31"/>
      <c r="WPL354" s="31"/>
      <c r="WPM354" s="31"/>
      <c r="WPN354" s="31"/>
      <c r="WPO354" s="31"/>
      <c r="WPP354" s="31"/>
      <c r="WPQ354" s="31"/>
      <c r="WPR354" s="31"/>
      <c r="WPS354" s="31"/>
      <c r="WPT354" s="31"/>
      <c r="WPU354" s="31"/>
      <c r="WPV354" s="31"/>
      <c r="WPW354" s="31"/>
      <c r="WPX354" s="31"/>
      <c r="WPY354" s="31"/>
      <c r="WPZ354" s="31"/>
      <c r="WQA354" s="31"/>
      <c r="WQB354" s="31"/>
      <c r="WQC354" s="31"/>
      <c r="WQD354" s="31"/>
      <c r="WQE354" s="31"/>
      <c r="WQF354" s="31"/>
      <c r="WQG354" s="31"/>
      <c r="WQH354" s="31"/>
      <c r="WQI354" s="31"/>
      <c r="WQJ354" s="31"/>
      <c r="WQK354" s="31"/>
      <c r="WQL354" s="31"/>
      <c r="WQM354" s="31"/>
      <c r="WQN354" s="31"/>
      <c r="WQO354" s="31"/>
      <c r="WQP354" s="31"/>
      <c r="WQQ354" s="31"/>
      <c r="WQR354" s="31"/>
      <c r="WQS354" s="31"/>
      <c r="WQT354" s="31"/>
      <c r="WQU354" s="31"/>
      <c r="WQV354" s="31"/>
      <c r="WQW354" s="31"/>
      <c r="WQX354" s="31"/>
      <c r="WQY354" s="31"/>
      <c r="WQZ354" s="31"/>
      <c r="WRA354" s="31"/>
      <c r="WRB354" s="31"/>
      <c r="WRC354" s="31"/>
      <c r="WRD354" s="31"/>
      <c r="WRE354" s="31"/>
      <c r="WRF354" s="31"/>
      <c r="WRG354" s="31"/>
      <c r="WRH354" s="31"/>
      <c r="WRI354" s="31"/>
      <c r="WRJ354" s="31"/>
      <c r="WRK354" s="31"/>
      <c r="WRL354" s="31"/>
      <c r="WRM354" s="31"/>
      <c r="WRN354" s="31"/>
      <c r="WRO354" s="31"/>
      <c r="WRP354" s="31"/>
      <c r="WRQ354" s="31"/>
      <c r="WRR354" s="31"/>
      <c r="WRS354" s="31"/>
      <c r="WRT354" s="31"/>
      <c r="WRU354" s="31"/>
      <c r="WRV354" s="31"/>
      <c r="WRW354" s="31"/>
      <c r="WRX354" s="31"/>
      <c r="WRY354" s="31"/>
      <c r="WRZ354" s="31"/>
      <c r="WSA354" s="31"/>
      <c r="WSB354" s="31"/>
      <c r="WSC354" s="31"/>
      <c r="WSD354" s="31"/>
      <c r="WSE354" s="31"/>
      <c r="WSF354" s="31"/>
      <c r="WSG354" s="31"/>
      <c r="WSH354" s="31"/>
      <c r="WSI354" s="31"/>
      <c r="WSJ354" s="31"/>
      <c r="WSK354" s="31"/>
      <c r="WSL354" s="31"/>
      <c r="WSM354" s="31"/>
      <c r="WSN354" s="31"/>
      <c r="WSO354" s="31"/>
      <c r="WSP354" s="31"/>
      <c r="WSQ354" s="31"/>
      <c r="WSR354" s="31"/>
      <c r="WSS354" s="31"/>
      <c r="WST354" s="31"/>
      <c r="WSU354" s="31"/>
      <c r="WSV354" s="31"/>
      <c r="WSW354" s="31"/>
      <c r="WSX354" s="31"/>
      <c r="WSY354" s="31"/>
      <c r="WSZ354" s="31"/>
      <c r="WTA354" s="31"/>
      <c r="WTB354" s="31"/>
      <c r="WTC354" s="31"/>
      <c r="WTD354" s="31"/>
      <c r="WTE354" s="31"/>
      <c r="WTF354" s="31"/>
      <c r="WTG354" s="31"/>
      <c r="WTH354" s="31"/>
      <c r="WTI354" s="31"/>
      <c r="WTJ354" s="31"/>
      <c r="WTK354" s="31"/>
      <c r="WTL354" s="31"/>
      <c r="WTM354" s="31"/>
      <c r="WTN354" s="31"/>
      <c r="WTO354" s="31"/>
      <c r="WTP354" s="31"/>
      <c r="WTQ354" s="31"/>
      <c r="WTR354" s="31"/>
      <c r="WTS354" s="31"/>
      <c r="WTT354" s="31"/>
      <c r="WTU354" s="31"/>
      <c r="WTV354" s="31"/>
      <c r="WTW354" s="31"/>
      <c r="WTX354" s="31"/>
      <c r="WTY354" s="31"/>
      <c r="WTZ354" s="31"/>
      <c r="WUA354" s="31"/>
      <c r="WUB354" s="31"/>
      <c r="WUC354" s="31"/>
      <c r="WUD354" s="31"/>
      <c r="WUE354" s="31"/>
      <c r="WUF354" s="31"/>
      <c r="WUG354" s="31"/>
      <c r="WUH354" s="31"/>
      <c r="WUI354" s="31"/>
      <c r="WUJ354" s="31"/>
      <c r="WUK354" s="31"/>
      <c r="WUL354" s="31"/>
      <c r="WUM354" s="31"/>
      <c r="WUN354" s="31"/>
      <c r="WUO354" s="31"/>
      <c r="WUP354" s="31"/>
      <c r="WUQ354" s="31"/>
      <c r="WUR354" s="31"/>
      <c r="WUS354" s="31"/>
      <c r="WUT354" s="31"/>
      <c r="WUU354" s="31"/>
      <c r="WUV354" s="31"/>
      <c r="WUW354" s="31"/>
      <c r="WUX354" s="31"/>
      <c r="WUY354" s="31"/>
      <c r="WUZ354" s="31"/>
      <c r="WVA354" s="31"/>
      <c r="WVB354" s="31"/>
      <c r="WVC354" s="31"/>
      <c r="WVD354" s="31"/>
      <c r="WVE354" s="31"/>
      <c r="WVF354" s="31"/>
      <c r="WVG354" s="31"/>
      <c r="WVH354" s="31"/>
      <c r="WVI354" s="31"/>
      <c r="WVJ354" s="31"/>
      <c r="WVK354" s="31"/>
      <c r="WVL354" s="31"/>
      <c r="WVM354" s="31"/>
      <c r="WVN354" s="31"/>
      <c r="WVO354" s="31"/>
      <c r="WVP354" s="31"/>
      <c r="WVQ354" s="31"/>
      <c r="WVR354" s="31"/>
      <c r="WVS354" s="31"/>
      <c r="WVT354" s="31"/>
      <c r="WVU354" s="31"/>
      <c r="WVV354" s="31"/>
      <c r="WVW354" s="31"/>
      <c r="WVX354" s="31"/>
      <c r="WVY354" s="31"/>
      <c r="WVZ354" s="31"/>
      <c r="WWA354" s="31"/>
      <c r="WWB354" s="31"/>
      <c r="WWC354" s="31"/>
      <c r="WWD354" s="31"/>
      <c r="WWE354" s="31"/>
      <c r="WWF354" s="31"/>
      <c r="WWG354" s="31"/>
      <c r="WWH354" s="31"/>
      <c r="WWI354" s="31"/>
      <c r="WWJ354" s="31"/>
      <c r="WWK354" s="31"/>
      <c r="WWL354" s="31"/>
      <c r="WWM354" s="31"/>
      <c r="WWN354" s="31"/>
      <c r="WWO354" s="31"/>
      <c r="WWP354" s="31"/>
      <c r="WWQ354" s="31"/>
      <c r="WWR354" s="31"/>
      <c r="WWS354" s="31"/>
      <c r="WWT354" s="31"/>
      <c r="WWU354" s="31"/>
      <c r="WWV354" s="31"/>
      <c r="WWW354" s="31"/>
      <c r="WWX354" s="31"/>
      <c r="WWY354" s="31"/>
      <c r="WWZ354" s="31"/>
      <c r="WXA354" s="31"/>
      <c r="WXB354" s="31"/>
      <c r="WXC354" s="31"/>
      <c r="WXD354" s="31"/>
      <c r="WXE354" s="31"/>
      <c r="WXF354" s="31"/>
      <c r="WXG354" s="31"/>
      <c r="WXH354" s="31"/>
      <c r="WXI354" s="31"/>
      <c r="WXJ354" s="31"/>
      <c r="WXK354" s="31"/>
      <c r="WXL354" s="31"/>
      <c r="WXM354" s="31"/>
      <c r="WXN354" s="31"/>
      <c r="WXO354" s="31"/>
      <c r="WXP354" s="31"/>
      <c r="WXQ354" s="31"/>
      <c r="WXR354" s="31"/>
      <c r="WXS354" s="31"/>
      <c r="WXT354" s="31"/>
      <c r="WXU354" s="31"/>
      <c r="WXV354" s="31"/>
      <c r="WXW354" s="31"/>
      <c r="WXX354" s="31"/>
      <c r="WXY354" s="31"/>
      <c r="WXZ354" s="31"/>
      <c r="WYA354" s="31"/>
      <c r="WYB354" s="31"/>
      <c r="WYC354" s="31"/>
      <c r="WYD354" s="31"/>
      <c r="WYE354" s="31"/>
      <c r="WYF354" s="31"/>
      <c r="WYG354" s="31"/>
      <c r="WYH354" s="31"/>
      <c r="WYI354" s="31"/>
      <c r="WYJ354" s="31"/>
      <c r="WYK354" s="31"/>
      <c r="WYL354" s="31"/>
      <c r="WYM354" s="31"/>
      <c r="WYN354" s="31"/>
      <c r="WYO354" s="31"/>
      <c r="WYP354" s="31"/>
      <c r="WYQ354" s="31"/>
      <c r="WYR354" s="31"/>
      <c r="WYS354" s="31"/>
      <c r="WYT354" s="31"/>
      <c r="WYU354" s="31"/>
      <c r="WYV354" s="31"/>
      <c r="WYW354" s="31"/>
      <c r="WYX354" s="31"/>
      <c r="WYY354" s="31"/>
      <c r="WYZ354" s="31"/>
      <c r="WZA354" s="31"/>
      <c r="WZB354" s="31"/>
      <c r="WZC354" s="31"/>
      <c r="WZD354" s="31"/>
      <c r="WZE354" s="31"/>
      <c r="WZF354" s="31"/>
      <c r="WZG354" s="31"/>
      <c r="WZH354" s="31"/>
      <c r="WZI354" s="31"/>
      <c r="WZJ354" s="31"/>
      <c r="WZK354" s="31"/>
      <c r="WZL354" s="31"/>
      <c r="WZM354" s="31"/>
      <c r="WZN354" s="31"/>
      <c r="WZO354" s="31"/>
      <c r="WZP354" s="31"/>
      <c r="WZQ354" s="31"/>
      <c r="WZR354" s="31"/>
      <c r="WZS354" s="31"/>
      <c r="WZT354" s="31"/>
      <c r="WZU354" s="31"/>
      <c r="WZV354" s="31"/>
      <c r="WZW354" s="31"/>
      <c r="WZX354" s="31"/>
      <c r="WZY354" s="31"/>
      <c r="WZZ354" s="31"/>
      <c r="XAA354" s="31"/>
      <c r="XAB354" s="31"/>
      <c r="XAC354" s="31"/>
      <c r="XAD354" s="31"/>
      <c r="XAE354" s="31"/>
      <c r="XAF354" s="31"/>
      <c r="XAG354" s="31"/>
      <c r="XAH354" s="31"/>
      <c r="XAI354" s="31"/>
      <c r="XAJ354" s="31"/>
      <c r="XAK354" s="31"/>
      <c r="XAL354" s="31"/>
      <c r="XAM354" s="31"/>
      <c r="XAN354" s="31"/>
      <c r="XAO354" s="31"/>
      <c r="XAP354" s="31"/>
      <c r="XAQ354" s="31"/>
      <c r="XAR354" s="31"/>
      <c r="XAS354" s="31"/>
      <c r="XAT354" s="31"/>
      <c r="XAU354" s="31"/>
      <c r="XAV354" s="31"/>
      <c r="XAW354" s="31"/>
      <c r="XAX354" s="31"/>
      <c r="XAY354" s="31"/>
      <c r="XAZ354" s="31"/>
      <c r="XBA354" s="31"/>
      <c r="XBB354" s="31"/>
      <c r="XBC354" s="31"/>
      <c r="XBD354" s="31"/>
      <c r="XBE354" s="31"/>
      <c r="XBF354" s="31"/>
      <c r="XBG354" s="31"/>
      <c r="XBH354" s="31"/>
      <c r="XBI354" s="31"/>
      <c r="XBJ354" s="31"/>
      <c r="XBK354" s="31"/>
      <c r="XBL354" s="31"/>
      <c r="XBM354" s="31"/>
      <c r="XBN354" s="31"/>
      <c r="XBO354" s="31"/>
      <c r="XBP354" s="31"/>
      <c r="XBQ354" s="31"/>
      <c r="XBR354" s="31"/>
      <c r="XBS354" s="31"/>
      <c r="XBT354" s="31"/>
      <c r="XBU354" s="31"/>
      <c r="XBV354" s="31"/>
      <c r="XBW354" s="31"/>
      <c r="XBX354" s="31"/>
      <c r="XBY354" s="31"/>
      <c r="XBZ354" s="31"/>
      <c r="XCA354" s="31"/>
      <c r="XCB354" s="31"/>
      <c r="XCC354" s="31"/>
      <c r="XCD354" s="31"/>
      <c r="XCE354" s="31"/>
      <c r="XCF354" s="31"/>
      <c r="XCG354" s="31"/>
      <c r="XCH354" s="31"/>
      <c r="XCI354" s="31"/>
      <c r="XCJ354" s="31"/>
      <c r="XCK354" s="31"/>
      <c r="XCL354" s="31"/>
      <c r="XCM354" s="31"/>
      <c r="XCN354" s="31"/>
      <c r="XCO354" s="31"/>
      <c r="XCP354" s="31"/>
      <c r="XCQ354" s="31"/>
      <c r="XCR354" s="31"/>
      <c r="XCS354" s="31"/>
      <c r="XCT354" s="31"/>
      <c r="XCU354" s="31"/>
      <c r="XCV354" s="31"/>
      <c r="XCW354" s="31"/>
      <c r="XCX354" s="31"/>
      <c r="XCY354" s="31"/>
      <c r="XCZ354" s="31"/>
      <c r="XDA354" s="31"/>
      <c r="XDB354" s="31"/>
      <c r="XDC354" s="31"/>
      <c r="XDD354" s="31"/>
      <c r="XDE354" s="31"/>
      <c r="XDF354" s="31"/>
      <c r="XDG354" s="31"/>
      <c r="XDH354" s="31"/>
      <c r="XDI354" s="31"/>
      <c r="XDJ354" s="31"/>
      <c r="XDK354" s="31"/>
      <c r="XDL354" s="31"/>
      <c r="XDM354" s="31"/>
      <c r="XDN354" s="31"/>
      <c r="XDO354" s="31"/>
      <c r="XDP354" s="31"/>
      <c r="XDQ354" s="31"/>
      <c r="XDR354" s="31"/>
      <c r="XDS354" s="31"/>
      <c r="XDT354" s="31"/>
      <c r="XDU354" s="31"/>
      <c r="XDV354" s="31"/>
      <c r="XDW354" s="31"/>
      <c r="XDX354" s="31"/>
      <c r="XDY354" s="31"/>
      <c r="XDZ354" s="31"/>
      <c r="XEA354" s="31"/>
      <c r="XEB354" s="31"/>
      <c r="XEC354" s="31"/>
      <c r="XED354" s="31"/>
      <c r="XEE354" s="31"/>
      <c r="XEF354" s="31"/>
      <c r="XEG354" s="31"/>
      <c r="XEH354" s="31"/>
      <c r="XEI354" s="31"/>
      <c r="XEJ354" s="31"/>
      <c r="XEK354" s="31"/>
      <c r="XEL354" s="31"/>
      <c r="XEM354" s="31"/>
      <c r="XEN354" s="31"/>
      <c r="XEO354" s="31"/>
      <c r="XEP354" s="31"/>
      <c r="XEQ354" s="31"/>
      <c r="XER354" s="31"/>
      <c r="XES354" s="31"/>
      <c r="XET354" s="31"/>
      <c r="XEU354" s="31"/>
      <c r="XEV354" s="31"/>
      <c r="XEW354" s="31"/>
      <c r="XEX354" s="31"/>
      <c r="XEY354" s="31"/>
      <c r="XEZ354" s="31"/>
      <c r="XFA354" s="31"/>
      <c r="XFB354" s="31"/>
      <c r="XFC354" s="31"/>
      <c r="XFD354" s="18"/>
    </row>
    <row r="355" spans="1:67 15952:16384" s="99" customFormat="1" x14ac:dyDescent="0.25">
      <c r="A355" s="165"/>
      <c r="B355" s="165"/>
      <c r="C355" s="166"/>
      <c r="D355" s="165"/>
      <c r="E355" s="167"/>
      <c r="F355" s="167"/>
      <c r="G355" s="167"/>
      <c r="H355" s="165"/>
      <c r="I355" s="172"/>
      <c r="J355" s="172"/>
      <c r="K355" s="172"/>
      <c r="L355" s="172"/>
      <c r="M355" s="172"/>
      <c r="N355" s="172"/>
      <c r="O355" s="172"/>
      <c r="P355" s="172"/>
      <c r="WON355" s="31"/>
      <c r="WOO355" s="31"/>
      <c r="WOP355" s="31"/>
      <c r="WOQ355" s="31"/>
      <c r="WOR355" s="31"/>
      <c r="WOS355" s="31"/>
      <c r="WOT355" s="31"/>
      <c r="WOU355" s="31"/>
      <c r="WOV355" s="31"/>
      <c r="WOW355" s="31"/>
      <c r="WOX355" s="31"/>
      <c r="WOY355" s="31"/>
      <c r="WOZ355" s="31"/>
      <c r="WPA355" s="31"/>
      <c r="WPB355" s="31"/>
      <c r="WPC355" s="31"/>
      <c r="WPD355" s="31"/>
      <c r="WPE355" s="31"/>
      <c r="WPF355" s="31"/>
      <c r="WPG355" s="31"/>
      <c r="WPH355" s="31"/>
      <c r="WPI355" s="31"/>
      <c r="WPJ355" s="31"/>
      <c r="WPK355" s="31"/>
      <c r="WPL355" s="31"/>
      <c r="WPM355" s="31"/>
      <c r="WPN355" s="31"/>
      <c r="WPO355" s="31"/>
      <c r="WPP355" s="31"/>
      <c r="WPQ355" s="31"/>
      <c r="WPR355" s="31"/>
      <c r="WPS355" s="31"/>
      <c r="WPT355" s="31"/>
      <c r="WPU355" s="31"/>
      <c r="WPV355" s="31"/>
      <c r="WPW355" s="31"/>
      <c r="WPX355" s="31"/>
      <c r="WPY355" s="31"/>
      <c r="WPZ355" s="31"/>
      <c r="WQA355" s="31"/>
      <c r="WQB355" s="31"/>
      <c r="WQC355" s="31"/>
      <c r="WQD355" s="31"/>
      <c r="WQE355" s="31"/>
      <c r="WQF355" s="31"/>
      <c r="WQG355" s="31"/>
      <c r="WQH355" s="31"/>
      <c r="WQI355" s="31"/>
      <c r="WQJ355" s="31"/>
      <c r="WQK355" s="31"/>
      <c r="WQL355" s="31"/>
      <c r="WQM355" s="31"/>
      <c r="WQN355" s="31"/>
      <c r="WQO355" s="31"/>
      <c r="WQP355" s="31"/>
      <c r="WQQ355" s="31"/>
      <c r="WQR355" s="31"/>
      <c r="WQS355" s="31"/>
      <c r="WQT355" s="31"/>
      <c r="WQU355" s="31"/>
      <c r="WQV355" s="31"/>
      <c r="WQW355" s="31"/>
      <c r="WQX355" s="31"/>
      <c r="WQY355" s="31"/>
      <c r="WQZ355" s="31"/>
      <c r="WRA355" s="31"/>
      <c r="WRB355" s="31"/>
      <c r="WRC355" s="31"/>
      <c r="WRD355" s="31"/>
      <c r="WRE355" s="31"/>
      <c r="WRF355" s="31"/>
      <c r="WRG355" s="31"/>
      <c r="WRH355" s="31"/>
      <c r="WRI355" s="31"/>
      <c r="WRJ355" s="31"/>
      <c r="WRK355" s="31"/>
      <c r="WRL355" s="31"/>
      <c r="WRM355" s="31"/>
      <c r="WRN355" s="31"/>
      <c r="WRO355" s="31"/>
      <c r="WRP355" s="31"/>
      <c r="WRQ355" s="31"/>
      <c r="WRR355" s="31"/>
      <c r="WRS355" s="31"/>
      <c r="WRT355" s="31"/>
      <c r="WRU355" s="31"/>
      <c r="WRV355" s="31"/>
      <c r="WRW355" s="31"/>
      <c r="WRX355" s="31"/>
      <c r="WRY355" s="31"/>
      <c r="WRZ355" s="31"/>
      <c r="WSA355" s="31"/>
      <c r="WSB355" s="31"/>
      <c r="WSC355" s="31"/>
      <c r="WSD355" s="31"/>
      <c r="WSE355" s="31"/>
      <c r="WSF355" s="31"/>
      <c r="WSG355" s="31"/>
      <c r="WSH355" s="31"/>
      <c r="WSI355" s="31"/>
      <c r="WSJ355" s="31"/>
      <c r="WSK355" s="31"/>
      <c r="WSL355" s="31"/>
      <c r="WSM355" s="31"/>
      <c r="WSN355" s="31"/>
      <c r="WSO355" s="31"/>
      <c r="WSP355" s="31"/>
      <c r="WSQ355" s="31"/>
      <c r="WSR355" s="31"/>
      <c r="WSS355" s="31"/>
      <c r="WST355" s="31"/>
      <c r="WSU355" s="31"/>
      <c r="WSV355" s="31"/>
      <c r="WSW355" s="31"/>
      <c r="WSX355" s="31"/>
      <c r="WSY355" s="31"/>
      <c r="WSZ355" s="31"/>
      <c r="WTA355" s="31"/>
      <c r="WTB355" s="31"/>
      <c r="WTC355" s="31"/>
      <c r="WTD355" s="31"/>
      <c r="WTE355" s="31"/>
      <c r="WTF355" s="31"/>
      <c r="WTG355" s="31"/>
      <c r="WTH355" s="31"/>
      <c r="WTI355" s="31"/>
      <c r="WTJ355" s="31"/>
      <c r="WTK355" s="31"/>
      <c r="WTL355" s="31"/>
      <c r="WTM355" s="31"/>
      <c r="WTN355" s="31"/>
      <c r="WTO355" s="31"/>
      <c r="WTP355" s="31"/>
      <c r="WTQ355" s="31"/>
      <c r="WTR355" s="31"/>
      <c r="WTS355" s="31"/>
      <c r="WTT355" s="31"/>
      <c r="WTU355" s="31"/>
      <c r="WTV355" s="31"/>
      <c r="WTW355" s="31"/>
      <c r="WTX355" s="31"/>
      <c r="WTY355" s="31"/>
      <c r="WTZ355" s="31"/>
      <c r="WUA355" s="31"/>
      <c r="WUB355" s="31"/>
      <c r="WUC355" s="31"/>
      <c r="WUD355" s="31"/>
      <c r="WUE355" s="31"/>
      <c r="WUF355" s="31"/>
      <c r="WUG355" s="31"/>
      <c r="WUH355" s="31"/>
      <c r="WUI355" s="31"/>
      <c r="WUJ355" s="31"/>
      <c r="WUK355" s="31"/>
      <c r="WUL355" s="31"/>
      <c r="WUM355" s="31"/>
      <c r="WUN355" s="31"/>
      <c r="WUO355" s="31"/>
      <c r="WUP355" s="31"/>
      <c r="WUQ355" s="31"/>
      <c r="WUR355" s="31"/>
      <c r="WUS355" s="31"/>
      <c r="WUT355" s="31"/>
      <c r="WUU355" s="31"/>
      <c r="WUV355" s="31"/>
      <c r="WUW355" s="31"/>
      <c r="WUX355" s="31"/>
      <c r="WUY355" s="31"/>
      <c r="WUZ355" s="31"/>
      <c r="WVA355" s="31"/>
      <c r="WVB355" s="31"/>
      <c r="WVC355" s="31"/>
      <c r="WVD355" s="31"/>
      <c r="WVE355" s="31"/>
      <c r="WVF355" s="31"/>
      <c r="WVG355" s="31"/>
      <c r="WVH355" s="31"/>
      <c r="WVI355" s="31"/>
      <c r="WVJ355" s="31"/>
      <c r="WVK355" s="31"/>
      <c r="WVL355" s="31"/>
      <c r="WVM355" s="31"/>
      <c r="WVN355" s="31"/>
      <c r="WVO355" s="31"/>
      <c r="WVP355" s="31"/>
      <c r="WVQ355" s="31"/>
      <c r="WVR355" s="31"/>
      <c r="WVS355" s="31"/>
      <c r="WVT355" s="31"/>
      <c r="WVU355" s="31"/>
      <c r="WVV355" s="31"/>
      <c r="WVW355" s="31"/>
      <c r="WVX355" s="31"/>
      <c r="WVY355" s="31"/>
      <c r="WVZ355" s="31"/>
      <c r="WWA355" s="31"/>
      <c r="WWB355" s="31"/>
      <c r="WWC355" s="31"/>
      <c r="WWD355" s="31"/>
      <c r="WWE355" s="31"/>
      <c r="WWF355" s="31"/>
      <c r="WWG355" s="31"/>
      <c r="WWH355" s="31"/>
      <c r="WWI355" s="31"/>
      <c r="WWJ355" s="31"/>
      <c r="WWK355" s="31"/>
      <c r="WWL355" s="31"/>
      <c r="WWM355" s="31"/>
      <c r="WWN355" s="31"/>
      <c r="WWO355" s="31"/>
      <c r="WWP355" s="31"/>
      <c r="WWQ355" s="31"/>
      <c r="WWR355" s="31"/>
      <c r="WWS355" s="31"/>
      <c r="WWT355" s="31"/>
      <c r="WWU355" s="31"/>
      <c r="WWV355" s="31"/>
      <c r="WWW355" s="31"/>
      <c r="WWX355" s="31"/>
      <c r="WWY355" s="31"/>
      <c r="WWZ355" s="31"/>
      <c r="WXA355" s="31"/>
      <c r="WXB355" s="31"/>
      <c r="WXC355" s="31"/>
      <c r="WXD355" s="31"/>
      <c r="WXE355" s="31"/>
      <c r="WXF355" s="31"/>
      <c r="WXG355" s="31"/>
      <c r="WXH355" s="31"/>
      <c r="WXI355" s="31"/>
      <c r="WXJ355" s="31"/>
      <c r="WXK355" s="31"/>
      <c r="WXL355" s="31"/>
      <c r="WXM355" s="31"/>
      <c r="WXN355" s="31"/>
      <c r="WXO355" s="31"/>
      <c r="WXP355" s="31"/>
      <c r="WXQ355" s="31"/>
      <c r="WXR355" s="31"/>
      <c r="WXS355" s="31"/>
      <c r="WXT355" s="31"/>
      <c r="WXU355" s="31"/>
      <c r="WXV355" s="31"/>
      <c r="WXW355" s="31"/>
      <c r="WXX355" s="31"/>
      <c r="WXY355" s="31"/>
      <c r="WXZ355" s="31"/>
      <c r="WYA355" s="31"/>
      <c r="WYB355" s="31"/>
      <c r="WYC355" s="31"/>
      <c r="WYD355" s="31"/>
      <c r="WYE355" s="31"/>
      <c r="WYF355" s="31"/>
      <c r="WYG355" s="31"/>
      <c r="WYH355" s="31"/>
      <c r="WYI355" s="31"/>
      <c r="WYJ355" s="31"/>
      <c r="WYK355" s="31"/>
      <c r="WYL355" s="31"/>
      <c r="WYM355" s="31"/>
      <c r="WYN355" s="31"/>
      <c r="WYO355" s="31"/>
      <c r="WYP355" s="31"/>
      <c r="WYQ355" s="31"/>
      <c r="WYR355" s="31"/>
      <c r="WYS355" s="31"/>
      <c r="WYT355" s="31"/>
      <c r="WYU355" s="31"/>
      <c r="WYV355" s="31"/>
      <c r="WYW355" s="31"/>
      <c r="WYX355" s="31"/>
      <c r="WYY355" s="31"/>
      <c r="WYZ355" s="31"/>
      <c r="WZA355" s="31"/>
      <c r="WZB355" s="31"/>
      <c r="WZC355" s="31"/>
      <c r="WZD355" s="31"/>
      <c r="WZE355" s="31"/>
      <c r="WZF355" s="31"/>
      <c r="WZG355" s="31"/>
      <c r="WZH355" s="31"/>
      <c r="WZI355" s="31"/>
      <c r="WZJ355" s="31"/>
      <c r="WZK355" s="31"/>
      <c r="WZL355" s="31"/>
      <c r="WZM355" s="31"/>
      <c r="WZN355" s="31"/>
      <c r="WZO355" s="31"/>
      <c r="WZP355" s="31"/>
      <c r="WZQ355" s="31"/>
      <c r="WZR355" s="31"/>
      <c r="WZS355" s="31"/>
      <c r="WZT355" s="31"/>
      <c r="WZU355" s="31"/>
      <c r="WZV355" s="31"/>
      <c r="WZW355" s="31"/>
      <c r="WZX355" s="31"/>
      <c r="WZY355" s="31"/>
      <c r="WZZ355" s="31"/>
      <c r="XAA355" s="31"/>
      <c r="XAB355" s="31"/>
      <c r="XAC355" s="31"/>
      <c r="XAD355" s="31"/>
      <c r="XAE355" s="31"/>
      <c r="XAF355" s="31"/>
      <c r="XAG355" s="31"/>
      <c r="XAH355" s="31"/>
      <c r="XAI355" s="31"/>
      <c r="XAJ355" s="31"/>
      <c r="XAK355" s="31"/>
      <c r="XAL355" s="31"/>
      <c r="XAM355" s="31"/>
      <c r="XAN355" s="31"/>
      <c r="XAO355" s="31"/>
      <c r="XAP355" s="31"/>
      <c r="XAQ355" s="31"/>
      <c r="XAR355" s="31"/>
      <c r="XAS355" s="31"/>
      <c r="XAT355" s="31"/>
      <c r="XAU355" s="31"/>
      <c r="XAV355" s="31"/>
      <c r="XAW355" s="31"/>
      <c r="XAX355" s="31"/>
      <c r="XAY355" s="31"/>
      <c r="XAZ355" s="31"/>
      <c r="XBA355" s="31"/>
      <c r="XBB355" s="31"/>
      <c r="XBC355" s="31"/>
      <c r="XBD355" s="31"/>
      <c r="XBE355" s="31"/>
      <c r="XBF355" s="31"/>
      <c r="XBG355" s="31"/>
      <c r="XBH355" s="31"/>
      <c r="XBI355" s="31"/>
      <c r="XBJ355" s="31"/>
      <c r="XBK355" s="31"/>
      <c r="XBL355" s="31"/>
      <c r="XBM355" s="31"/>
      <c r="XBN355" s="31"/>
      <c r="XBO355" s="31"/>
      <c r="XBP355" s="31"/>
      <c r="XBQ355" s="31"/>
      <c r="XBR355" s="31"/>
      <c r="XBS355" s="31"/>
      <c r="XBT355" s="31"/>
      <c r="XBU355" s="31"/>
      <c r="XBV355" s="31"/>
      <c r="XBW355" s="31"/>
      <c r="XBX355" s="31"/>
      <c r="XBY355" s="31"/>
      <c r="XBZ355" s="31"/>
      <c r="XCA355" s="31"/>
      <c r="XCB355" s="31"/>
      <c r="XCC355" s="31"/>
      <c r="XCD355" s="31"/>
      <c r="XCE355" s="31"/>
      <c r="XCF355" s="31"/>
      <c r="XCG355" s="31"/>
      <c r="XCH355" s="31"/>
      <c r="XCI355" s="31"/>
      <c r="XCJ355" s="31"/>
      <c r="XCK355" s="31"/>
      <c r="XCL355" s="31"/>
      <c r="XCM355" s="31"/>
      <c r="XCN355" s="31"/>
      <c r="XCO355" s="31"/>
      <c r="XCP355" s="31"/>
      <c r="XCQ355" s="31"/>
      <c r="XCR355" s="31"/>
      <c r="XCS355" s="31"/>
      <c r="XCT355" s="31"/>
      <c r="XCU355" s="31"/>
      <c r="XCV355" s="31"/>
      <c r="XCW355" s="31"/>
      <c r="XCX355" s="31"/>
      <c r="XCY355" s="31"/>
      <c r="XCZ355" s="31"/>
      <c r="XDA355" s="31"/>
      <c r="XDB355" s="31"/>
      <c r="XDC355" s="31"/>
      <c r="XDD355" s="31"/>
      <c r="XDE355" s="31"/>
      <c r="XDF355" s="31"/>
      <c r="XDG355" s="31"/>
      <c r="XDH355" s="31"/>
      <c r="XDI355" s="31"/>
      <c r="XDJ355" s="31"/>
      <c r="XDK355" s="31"/>
      <c r="XDL355" s="31"/>
      <c r="XDM355" s="31"/>
      <c r="XDN355" s="31"/>
      <c r="XDO355" s="31"/>
      <c r="XDP355" s="31"/>
      <c r="XDQ355" s="31"/>
      <c r="XDR355" s="31"/>
      <c r="XDS355" s="31"/>
      <c r="XDT355" s="31"/>
      <c r="XDU355" s="31"/>
      <c r="XDV355" s="31"/>
      <c r="XDW355" s="31"/>
      <c r="XDX355" s="31"/>
      <c r="XDY355" s="31"/>
      <c r="XDZ355" s="31"/>
      <c r="XEA355" s="31"/>
      <c r="XEB355" s="31"/>
      <c r="XEC355" s="31"/>
      <c r="XED355" s="31"/>
      <c r="XEE355" s="31"/>
      <c r="XEF355" s="31"/>
      <c r="XEG355" s="31"/>
      <c r="XEH355" s="31"/>
      <c r="XEI355" s="31"/>
      <c r="XEJ355" s="31"/>
      <c r="XEK355" s="31"/>
      <c r="XEL355" s="31"/>
      <c r="XEM355" s="31"/>
      <c r="XEN355" s="31"/>
      <c r="XEO355" s="31"/>
      <c r="XEP355" s="31"/>
      <c r="XEQ355" s="31"/>
      <c r="XER355" s="31"/>
      <c r="XES355" s="31"/>
      <c r="XET355" s="31"/>
      <c r="XEU355" s="31"/>
      <c r="XEV355" s="31"/>
      <c r="XEW355" s="31"/>
      <c r="XEX355" s="31"/>
      <c r="XEY355" s="31"/>
      <c r="XEZ355" s="31"/>
      <c r="XFA355" s="31"/>
      <c r="XFB355" s="31"/>
      <c r="XFC355" s="31"/>
      <c r="XFD355" s="18"/>
    </row>
    <row r="356" spans="1:67 15952:16384" s="99" customFormat="1" ht="51.4" customHeight="1" x14ac:dyDescent="0.25">
      <c r="A356" s="165"/>
      <c r="B356" s="165"/>
      <c r="C356" s="166"/>
      <c r="D356" s="165"/>
      <c r="E356" s="98" t="s">
        <v>8</v>
      </c>
      <c r="F356" s="98" t="s">
        <v>9</v>
      </c>
      <c r="G356" s="98" t="s">
        <v>10</v>
      </c>
      <c r="H356" s="165"/>
      <c r="I356" s="24" t="s">
        <v>11</v>
      </c>
      <c r="J356" s="24" t="s">
        <v>12</v>
      </c>
      <c r="K356" s="24" t="s">
        <v>13</v>
      </c>
      <c r="L356" s="24" t="s">
        <v>14</v>
      </c>
      <c r="M356" s="112" t="s">
        <v>15</v>
      </c>
      <c r="N356" s="112" t="s">
        <v>16</v>
      </c>
      <c r="O356" s="112" t="s">
        <v>17</v>
      </c>
      <c r="P356" s="112" t="s">
        <v>18</v>
      </c>
      <c r="WON356" s="31"/>
      <c r="WOO356" s="31"/>
      <c r="WOP356" s="31"/>
      <c r="WOQ356" s="31"/>
      <c r="WOR356" s="31"/>
      <c r="WOS356" s="31"/>
      <c r="WOT356" s="31"/>
      <c r="WOU356" s="31"/>
      <c r="WOV356" s="31"/>
      <c r="WOW356" s="31"/>
      <c r="WOX356" s="31"/>
      <c r="WOY356" s="31"/>
      <c r="WOZ356" s="31"/>
      <c r="WPA356" s="31"/>
      <c r="WPB356" s="31"/>
      <c r="WPC356" s="31"/>
      <c r="WPD356" s="31"/>
      <c r="WPE356" s="31"/>
      <c r="WPF356" s="31"/>
      <c r="WPG356" s="31"/>
      <c r="WPH356" s="31"/>
      <c r="WPI356" s="31"/>
      <c r="WPJ356" s="31"/>
      <c r="WPK356" s="31"/>
      <c r="WPL356" s="31"/>
      <c r="WPM356" s="31"/>
      <c r="WPN356" s="31"/>
      <c r="WPO356" s="31"/>
      <c r="WPP356" s="31"/>
      <c r="WPQ356" s="31"/>
      <c r="WPR356" s="31"/>
      <c r="WPS356" s="31"/>
      <c r="WPT356" s="31"/>
      <c r="WPU356" s="31"/>
      <c r="WPV356" s="31"/>
      <c r="WPW356" s="31"/>
      <c r="WPX356" s="31"/>
      <c r="WPY356" s="31"/>
      <c r="WPZ356" s="31"/>
      <c r="WQA356" s="31"/>
      <c r="WQB356" s="31"/>
      <c r="WQC356" s="31"/>
      <c r="WQD356" s="31"/>
      <c r="WQE356" s="31"/>
      <c r="WQF356" s="31"/>
      <c r="WQG356" s="31"/>
      <c r="WQH356" s="31"/>
      <c r="WQI356" s="31"/>
      <c r="WQJ356" s="31"/>
      <c r="WQK356" s="31"/>
      <c r="WQL356" s="31"/>
      <c r="WQM356" s="31"/>
      <c r="WQN356" s="31"/>
      <c r="WQO356" s="31"/>
      <c r="WQP356" s="31"/>
      <c r="WQQ356" s="31"/>
      <c r="WQR356" s="31"/>
      <c r="WQS356" s="31"/>
      <c r="WQT356" s="31"/>
      <c r="WQU356" s="31"/>
      <c r="WQV356" s="31"/>
      <c r="WQW356" s="31"/>
      <c r="WQX356" s="31"/>
      <c r="WQY356" s="31"/>
      <c r="WQZ356" s="31"/>
      <c r="WRA356" s="31"/>
      <c r="WRB356" s="31"/>
      <c r="WRC356" s="31"/>
      <c r="WRD356" s="31"/>
      <c r="WRE356" s="31"/>
      <c r="WRF356" s="31"/>
      <c r="WRG356" s="31"/>
      <c r="WRH356" s="31"/>
      <c r="WRI356" s="31"/>
      <c r="WRJ356" s="31"/>
      <c r="WRK356" s="31"/>
      <c r="WRL356" s="31"/>
      <c r="WRM356" s="31"/>
      <c r="WRN356" s="31"/>
      <c r="WRO356" s="31"/>
      <c r="WRP356" s="31"/>
      <c r="WRQ356" s="31"/>
      <c r="WRR356" s="31"/>
      <c r="WRS356" s="31"/>
      <c r="WRT356" s="31"/>
      <c r="WRU356" s="31"/>
      <c r="WRV356" s="31"/>
      <c r="WRW356" s="31"/>
      <c r="WRX356" s="31"/>
      <c r="WRY356" s="31"/>
      <c r="WRZ356" s="31"/>
      <c r="WSA356" s="31"/>
      <c r="WSB356" s="31"/>
      <c r="WSC356" s="31"/>
      <c r="WSD356" s="31"/>
      <c r="WSE356" s="31"/>
      <c r="WSF356" s="31"/>
      <c r="WSG356" s="31"/>
      <c r="WSH356" s="31"/>
      <c r="WSI356" s="31"/>
      <c r="WSJ356" s="31"/>
      <c r="WSK356" s="31"/>
      <c r="WSL356" s="31"/>
      <c r="WSM356" s="31"/>
      <c r="WSN356" s="31"/>
      <c r="WSO356" s="31"/>
      <c r="WSP356" s="31"/>
      <c r="WSQ356" s="31"/>
      <c r="WSR356" s="31"/>
      <c r="WSS356" s="31"/>
      <c r="WST356" s="31"/>
      <c r="WSU356" s="31"/>
      <c r="WSV356" s="31"/>
      <c r="WSW356" s="31"/>
      <c r="WSX356" s="31"/>
      <c r="WSY356" s="31"/>
      <c r="WSZ356" s="31"/>
      <c r="WTA356" s="31"/>
      <c r="WTB356" s="31"/>
      <c r="WTC356" s="31"/>
      <c r="WTD356" s="31"/>
      <c r="WTE356" s="31"/>
      <c r="WTF356" s="31"/>
      <c r="WTG356" s="31"/>
      <c r="WTH356" s="31"/>
      <c r="WTI356" s="31"/>
      <c r="WTJ356" s="31"/>
      <c r="WTK356" s="31"/>
      <c r="WTL356" s="31"/>
      <c r="WTM356" s="31"/>
      <c r="WTN356" s="31"/>
      <c r="WTO356" s="31"/>
      <c r="WTP356" s="31"/>
      <c r="WTQ356" s="31"/>
      <c r="WTR356" s="31"/>
      <c r="WTS356" s="31"/>
      <c r="WTT356" s="31"/>
      <c r="WTU356" s="31"/>
      <c r="WTV356" s="31"/>
      <c r="WTW356" s="31"/>
      <c r="WTX356" s="31"/>
      <c r="WTY356" s="31"/>
      <c r="WTZ356" s="31"/>
      <c r="WUA356" s="31"/>
      <c r="WUB356" s="31"/>
      <c r="WUC356" s="31"/>
      <c r="WUD356" s="31"/>
      <c r="WUE356" s="31"/>
      <c r="WUF356" s="31"/>
      <c r="WUG356" s="31"/>
      <c r="WUH356" s="31"/>
      <c r="WUI356" s="31"/>
      <c r="WUJ356" s="31"/>
      <c r="WUK356" s="31"/>
      <c r="WUL356" s="31"/>
      <c r="WUM356" s="31"/>
      <c r="WUN356" s="31"/>
      <c r="WUO356" s="31"/>
      <c r="WUP356" s="31"/>
      <c r="WUQ356" s="31"/>
      <c r="WUR356" s="31"/>
      <c r="WUS356" s="31"/>
      <c r="WUT356" s="31"/>
      <c r="WUU356" s="31"/>
      <c r="WUV356" s="31"/>
      <c r="WUW356" s="31"/>
      <c r="WUX356" s="31"/>
      <c r="WUY356" s="31"/>
      <c r="WUZ356" s="31"/>
      <c r="WVA356" s="31"/>
      <c r="WVB356" s="31"/>
      <c r="WVC356" s="31"/>
      <c r="WVD356" s="31"/>
      <c r="WVE356" s="31"/>
      <c r="WVF356" s="31"/>
      <c r="WVG356" s="31"/>
      <c r="WVH356" s="31"/>
      <c r="WVI356" s="31"/>
      <c r="WVJ356" s="31"/>
      <c r="WVK356" s="31"/>
      <c r="WVL356" s="31"/>
      <c r="WVM356" s="31"/>
      <c r="WVN356" s="31"/>
      <c r="WVO356" s="31"/>
      <c r="WVP356" s="31"/>
      <c r="WVQ356" s="31"/>
      <c r="WVR356" s="31"/>
      <c r="WVS356" s="31"/>
      <c r="WVT356" s="31"/>
      <c r="WVU356" s="31"/>
      <c r="WVV356" s="31"/>
      <c r="WVW356" s="31"/>
      <c r="WVX356" s="31"/>
      <c r="WVY356" s="31"/>
      <c r="WVZ356" s="31"/>
      <c r="WWA356" s="31"/>
      <c r="WWB356" s="31"/>
      <c r="WWC356" s="31"/>
      <c r="WWD356" s="31"/>
      <c r="WWE356" s="31"/>
      <c r="WWF356" s="31"/>
      <c r="WWG356" s="31"/>
      <c r="WWH356" s="31"/>
      <c r="WWI356" s="31"/>
      <c r="WWJ356" s="31"/>
      <c r="WWK356" s="31"/>
      <c r="WWL356" s="31"/>
      <c r="WWM356" s="31"/>
      <c r="WWN356" s="31"/>
      <c r="WWO356" s="31"/>
      <c r="WWP356" s="31"/>
      <c r="WWQ356" s="31"/>
      <c r="WWR356" s="31"/>
      <c r="WWS356" s="31"/>
      <c r="WWT356" s="31"/>
      <c r="WWU356" s="31"/>
      <c r="WWV356" s="31"/>
      <c r="WWW356" s="31"/>
      <c r="WWX356" s="31"/>
      <c r="WWY356" s="31"/>
      <c r="WWZ356" s="31"/>
      <c r="WXA356" s="31"/>
      <c r="WXB356" s="31"/>
      <c r="WXC356" s="31"/>
      <c r="WXD356" s="31"/>
      <c r="WXE356" s="31"/>
      <c r="WXF356" s="31"/>
      <c r="WXG356" s="31"/>
      <c r="WXH356" s="31"/>
      <c r="WXI356" s="31"/>
      <c r="WXJ356" s="31"/>
      <c r="WXK356" s="31"/>
      <c r="WXL356" s="31"/>
      <c r="WXM356" s="31"/>
      <c r="WXN356" s="31"/>
      <c r="WXO356" s="31"/>
      <c r="WXP356" s="31"/>
      <c r="WXQ356" s="31"/>
      <c r="WXR356" s="31"/>
      <c r="WXS356" s="31"/>
      <c r="WXT356" s="31"/>
      <c r="WXU356" s="31"/>
      <c r="WXV356" s="31"/>
      <c r="WXW356" s="31"/>
      <c r="WXX356" s="31"/>
      <c r="WXY356" s="31"/>
      <c r="WXZ356" s="31"/>
      <c r="WYA356" s="31"/>
      <c r="WYB356" s="31"/>
      <c r="WYC356" s="31"/>
      <c r="WYD356" s="31"/>
      <c r="WYE356" s="31"/>
      <c r="WYF356" s="31"/>
      <c r="WYG356" s="31"/>
      <c r="WYH356" s="31"/>
      <c r="WYI356" s="31"/>
      <c r="WYJ356" s="31"/>
      <c r="WYK356" s="31"/>
      <c r="WYL356" s="31"/>
      <c r="WYM356" s="31"/>
      <c r="WYN356" s="31"/>
      <c r="WYO356" s="31"/>
      <c r="WYP356" s="31"/>
      <c r="WYQ356" s="31"/>
      <c r="WYR356" s="31"/>
      <c r="WYS356" s="31"/>
      <c r="WYT356" s="31"/>
      <c r="WYU356" s="31"/>
      <c r="WYV356" s="31"/>
      <c r="WYW356" s="31"/>
      <c r="WYX356" s="31"/>
      <c r="WYY356" s="31"/>
      <c r="WYZ356" s="31"/>
      <c r="WZA356" s="31"/>
      <c r="WZB356" s="31"/>
      <c r="WZC356" s="31"/>
      <c r="WZD356" s="31"/>
      <c r="WZE356" s="31"/>
      <c r="WZF356" s="31"/>
      <c r="WZG356" s="31"/>
      <c r="WZH356" s="31"/>
      <c r="WZI356" s="31"/>
      <c r="WZJ356" s="31"/>
      <c r="WZK356" s="31"/>
      <c r="WZL356" s="31"/>
      <c r="WZM356" s="31"/>
      <c r="WZN356" s="31"/>
      <c r="WZO356" s="31"/>
      <c r="WZP356" s="31"/>
      <c r="WZQ356" s="31"/>
      <c r="WZR356" s="31"/>
      <c r="WZS356" s="31"/>
      <c r="WZT356" s="31"/>
      <c r="WZU356" s="31"/>
      <c r="WZV356" s="31"/>
      <c r="WZW356" s="31"/>
      <c r="WZX356" s="31"/>
      <c r="WZY356" s="31"/>
      <c r="WZZ356" s="31"/>
      <c r="XAA356" s="31"/>
      <c r="XAB356" s="31"/>
      <c r="XAC356" s="31"/>
      <c r="XAD356" s="31"/>
      <c r="XAE356" s="31"/>
      <c r="XAF356" s="31"/>
      <c r="XAG356" s="31"/>
      <c r="XAH356" s="31"/>
      <c r="XAI356" s="31"/>
      <c r="XAJ356" s="31"/>
      <c r="XAK356" s="31"/>
      <c r="XAL356" s="31"/>
      <c r="XAM356" s="31"/>
      <c r="XAN356" s="31"/>
      <c r="XAO356" s="31"/>
      <c r="XAP356" s="31"/>
      <c r="XAQ356" s="31"/>
      <c r="XAR356" s="31"/>
      <c r="XAS356" s="31"/>
      <c r="XAT356" s="31"/>
      <c r="XAU356" s="31"/>
      <c r="XAV356" s="31"/>
      <c r="XAW356" s="31"/>
      <c r="XAX356" s="31"/>
      <c r="XAY356" s="31"/>
      <c r="XAZ356" s="31"/>
      <c r="XBA356" s="31"/>
      <c r="XBB356" s="31"/>
      <c r="XBC356" s="31"/>
      <c r="XBD356" s="31"/>
      <c r="XBE356" s="31"/>
      <c r="XBF356" s="31"/>
      <c r="XBG356" s="31"/>
      <c r="XBH356" s="31"/>
      <c r="XBI356" s="31"/>
      <c r="XBJ356" s="31"/>
      <c r="XBK356" s="31"/>
      <c r="XBL356" s="31"/>
      <c r="XBM356" s="31"/>
      <c r="XBN356" s="31"/>
      <c r="XBO356" s="31"/>
      <c r="XBP356" s="31"/>
      <c r="XBQ356" s="31"/>
      <c r="XBR356" s="31"/>
      <c r="XBS356" s="31"/>
      <c r="XBT356" s="31"/>
      <c r="XBU356" s="31"/>
      <c r="XBV356" s="31"/>
      <c r="XBW356" s="31"/>
      <c r="XBX356" s="31"/>
      <c r="XBY356" s="31"/>
      <c r="XBZ356" s="31"/>
      <c r="XCA356" s="31"/>
      <c r="XCB356" s="31"/>
      <c r="XCC356" s="31"/>
      <c r="XCD356" s="31"/>
      <c r="XCE356" s="31"/>
      <c r="XCF356" s="31"/>
      <c r="XCG356" s="31"/>
      <c r="XCH356" s="31"/>
      <c r="XCI356" s="31"/>
      <c r="XCJ356" s="31"/>
      <c r="XCK356" s="31"/>
      <c r="XCL356" s="31"/>
      <c r="XCM356" s="31"/>
      <c r="XCN356" s="31"/>
      <c r="XCO356" s="31"/>
      <c r="XCP356" s="31"/>
      <c r="XCQ356" s="31"/>
      <c r="XCR356" s="31"/>
      <c r="XCS356" s="31"/>
      <c r="XCT356" s="31"/>
      <c r="XCU356" s="31"/>
      <c r="XCV356" s="31"/>
      <c r="XCW356" s="31"/>
      <c r="XCX356" s="31"/>
      <c r="XCY356" s="31"/>
      <c r="XCZ356" s="31"/>
      <c r="XDA356" s="31"/>
      <c r="XDB356" s="31"/>
      <c r="XDC356" s="31"/>
      <c r="XDD356" s="31"/>
      <c r="XDE356" s="31"/>
      <c r="XDF356" s="31"/>
      <c r="XDG356" s="31"/>
      <c r="XDH356" s="31"/>
      <c r="XDI356" s="31"/>
      <c r="XDJ356" s="31"/>
      <c r="XDK356" s="31"/>
      <c r="XDL356" s="31"/>
      <c r="XDM356" s="31"/>
      <c r="XDN356" s="31"/>
      <c r="XDO356" s="31"/>
      <c r="XDP356" s="31"/>
      <c r="XDQ356" s="31"/>
      <c r="XDR356" s="31"/>
      <c r="XDS356" s="31"/>
      <c r="XDT356" s="31"/>
      <c r="XDU356" s="31"/>
      <c r="XDV356" s="31"/>
      <c r="XDW356" s="31"/>
      <c r="XDX356" s="31"/>
      <c r="XDY356" s="31"/>
      <c r="XDZ356" s="31"/>
      <c r="XEA356" s="31"/>
      <c r="XEB356" s="31"/>
      <c r="XEC356" s="31"/>
      <c r="XED356" s="31"/>
      <c r="XEE356" s="31"/>
      <c r="XEF356" s="31"/>
      <c r="XEG356" s="31"/>
      <c r="XEH356" s="31"/>
      <c r="XEI356" s="31"/>
      <c r="XEJ356" s="31"/>
      <c r="XEK356" s="31"/>
      <c r="XEL356" s="31"/>
      <c r="XEM356" s="31"/>
      <c r="XEN356" s="31"/>
      <c r="XEO356" s="31"/>
      <c r="XEP356" s="31"/>
      <c r="XEQ356" s="31"/>
      <c r="XER356" s="31"/>
      <c r="XES356" s="31"/>
      <c r="XET356" s="31"/>
      <c r="XEU356" s="31"/>
      <c r="XEV356" s="31"/>
      <c r="XEW356" s="31"/>
      <c r="XEX356" s="31"/>
      <c r="XEY356" s="31"/>
      <c r="XEZ356" s="31"/>
      <c r="XFA356" s="31"/>
      <c r="XFB356" s="31"/>
      <c r="XFC356" s="31"/>
      <c r="XFD356" s="18"/>
    </row>
    <row r="357" spans="1:67 15952:16384" s="99" customFormat="1" ht="30.75" customHeight="1" x14ac:dyDescent="0.25">
      <c r="A357" s="10" t="s">
        <v>206</v>
      </c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WON357" s="31"/>
      <c r="WOO357" s="31"/>
      <c r="WOP357" s="31"/>
      <c r="WOQ357" s="31"/>
      <c r="WOR357" s="31"/>
      <c r="WOS357" s="31"/>
      <c r="WOT357" s="31"/>
      <c r="WOU357" s="31"/>
      <c r="WOV357" s="31"/>
      <c r="WOW357" s="31"/>
      <c r="WOX357" s="31"/>
      <c r="WOY357" s="31"/>
      <c r="WOZ357" s="31"/>
      <c r="WPA357" s="31"/>
      <c r="WPB357" s="31"/>
      <c r="WPC357" s="31"/>
      <c r="WPD357" s="31"/>
      <c r="WPE357" s="31"/>
      <c r="WPF357" s="31"/>
      <c r="WPG357" s="31"/>
      <c r="WPH357" s="31"/>
      <c r="WPI357" s="31"/>
      <c r="WPJ357" s="31"/>
      <c r="WPK357" s="31"/>
      <c r="WPL357" s="31"/>
      <c r="WPM357" s="31"/>
      <c r="WPN357" s="31"/>
      <c r="WPO357" s="31"/>
      <c r="WPP357" s="31"/>
      <c r="WPQ357" s="31"/>
      <c r="WPR357" s="31"/>
      <c r="WPS357" s="31"/>
      <c r="WPT357" s="31"/>
      <c r="WPU357" s="31"/>
      <c r="WPV357" s="31"/>
      <c r="WPW357" s="31"/>
      <c r="WPX357" s="31"/>
      <c r="WPY357" s="31"/>
      <c r="WPZ357" s="31"/>
      <c r="WQA357" s="31"/>
      <c r="WQB357" s="31"/>
      <c r="WQC357" s="31"/>
      <c r="WQD357" s="31"/>
      <c r="WQE357" s="31"/>
      <c r="WQF357" s="31"/>
      <c r="WQG357" s="31"/>
      <c r="WQH357" s="31"/>
      <c r="WQI357" s="31"/>
      <c r="WQJ357" s="31"/>
      <c r="WQK357" s="31"/>
      <c r="WQL357" s="31"/>
      <c r="WQM357" s="31"/>
      <c r="WQN357" s="31"/>
      <c r="WQO357" s="31"/>
      <c r="WQP357" s="31"/>
      <c r="WQQ357" s="31"/>
      <c r="WQR357" s="31"/>
      <c r="WQS357" s="31"/>
      <c r="WQT357" s="31"/>
      <c r="WQU357" s="31"/>
      <c r="WQV357" s="31"/>
      <c r="WQW357" s="31"/>
      <c r="WQX357" s="31"/>
      <c r="WQY357" s="31"/>
      <c r="WQZ357" s="31"/>
      <c r="WRA357" s="31"/>
      <c r="WRB357" s="31"/>
      <c r="WRC357" s="31"/>
      <c r="WRD357" s="31"/>
      <c r="WRE357" s="31"/>
      <c r="WRF357" s="31"/>
      <c r="WRG357" s="31"/>
      <c r="WRH357" s="31"/>
      <c r="WRI357" s="31"/>
      <c r="WRJ357" s="31"/>
      <c r="WRK357" s="31"/>
      <c r="WRL357" s="31"/>
      <c r="WRM357" s="31"/>
      <c r="WRN357" s="31"/>
      <c r="WRO357" s="31"/>
      <c r="WRP357" s="31"/>
      <c r="WRQ357" s="31"/>
      <c r="WRR357" s="31"/>
      <c r="WRS357" s="31"/>
      <c r="WRT357" s="31"/>
      <c r="WRU357" s="31"/>
      <c r="WRV357" s="31"/>
      <c r="WRW357" s="31"/>
      <c r="WRX357" s="31"/>
      <c r="WRY357" s="31"/>
      <c r="WRZ357" s="31"/>
      <c r="WSA357" s="31"/>
      <c r="WSB357" s="31"/>
      <c r="WSC357" s="31"/>
      <c r="WSD357" s="31"/>
      <c r="WSE357" s="31"/>
      <c r="WSF357" s="31"/>
      <c r="WSG357" s="31"/>
      <c r="WSH357" s="31"/>
      <c r="WSI357" s="31"/>
      <c r="WSJ357" s="31"/>
      <c r="WSK357" s="31"/>
      <c r="WSL357" s="31"/>
      <c r="WSM357" s="31"/>
      <c r="WSN357" s="31"/>
      <c r="WSO357" s="31"/>
      <c r="WSP357" s="31"/>
      <c r="WSQ357" s="31"/>
      <c r="WSR357" s="31"/>
      <c r="WSS357" s="31"/>
      <c r="WST357" s="31"/>
      <c r="WSU357" s="31"/>
      <c r="WSV357" s="31"/>
      <c r="WSW357" s="31"/>
      <c r="WSX357" s="31"/>
      <c r="WSY357" s="31"/>
      <c r="WSZ357" s="31"/>
      <c r="WTA357" s="31"/>
      <c r="WTB357" s="31"/>
      <c r="WTC357" s="31"/>
      <c r="WTD357" s="31"/>
      <c r="WTE357" s="31"/>
      <c r="WTF357" s="31"/>
      <c r="WTG357" s="31"/>
      <c r="WTH357" s="31"/>
      <c r="WTI357" s="31"/>
      <c r="WTJ357" s="31"/>
      <c r="WTK357" s="31"/>
      <c r="WTL357" s="31"/>
      <c r="WTM357" s="31"/>
      <c r="WTN357" s="31"/>
      <c r="WTO357" s="31"/>
      <c r="WTP357" s="31"/>
      <c r="WTQ357" s="31"/>
      <c r="WTR357" s="31"/>
      <c r="WTS357" s="31"/>
      <c r="WTT357" s="31"/>
      <c r="WTU357" s="31"/>
      <c r="WTV357" s="31"/>
      <c r="WTW357" s="31"/>
      <c r="WTX357" s="31"/>
      <c r="WTY357" s="31"/>
      <c r="WTZ357" s="31"/>
      <c r="WUA357" s="31"/>
      <c r="WUB357" s="31"/>
      <c r="WUC357" s="31"/>
      <c r="WUD357" s="31"/>
      <c r="WUE357" s="31"/>
      <c r="WUF357" s="31"/>
      <c r="WUG357" s="31"/>
      <c r="WUH357" s="31"/>
      <c r="WUI357" s="31"/>
      <c r="WUJ357" s="31"/>
      <c r="WUK357" s="31"/>
      <c r="WUL357" s="31"/>
      <c r="WUM357" s="31"/>
      <c r="WUN357" s="31"/>
      <c r="WUO357" s="31"/>
      <c r="WUP357" s="31"/>
      <c r="WUQ357" s="31"/>
      <c r="WUR357" s="31"/>
      <c r="WUS357" s="31"/>
      <c r="WUT357" s="31"/>
      <c r="WUU357" s="31"/>
      <c r="WUV357" s="31"/>
      <c r="WUW357" s="31"/>
      <c r="WUX357" s="31"/>
      <c r="WUY357" s="31"/>
      <c r="WUZ357" s="31"/>
      <c r="WVA357" s="31"/>
      <c r="WVB357" s="31"/>
      <c r="WVC357" s="31"/>
      <c r="WVD357" s="31"/>
      <c r="WVE357" s="31"/>
      <c r="WVF357" s="31"/>
      <c r="WVG357" s="31"/>
      <c r="WVH357" s="31"/>
      <c r="WVI357" s="31"/>
      <c r="WVJ357" s="31"/>
      <c r="WVK357" s="31"/>
      <c r="WVL357" s="31"/>
      <c r="WVM357" s="31"/>
      <c r="WVN357" s="31"/>
      <c r="WVO357" s="31"/>
      <c r="WVP357" s="31"/>
      <c r="WVQ357" s="31"/>
      <c r="WVR357" s="31"/>
      <c r="WVS357" s="31"/>
      <c r="WVT357" s="31"/>
      <c r="WVU357" s="31"/>
      <c r="WVV357" s="31"/>
      <c r="WVW357" s="31"/>
      <c r="WVX357" s="31"/>
      <c r="WVY357" s="31"/>
      <c r="WVZ357" s="31"/>
      <c r="WWA357" s="31"/>
      <c r="WWB357" s="31"/>
      <c r="WWC357" s="31"/>
      <c r="WWD357" s="31"/>
      <c r="WWE357" s="31"/>
      <c r="WWF357" s="31"/>
      <c r="WWG357" s="31"/>
      <c r="WWH357" s="31"/>
      <c r="WWI357" s="31"/>
      <c r="WWJ357" s="31"/>
      <c r="WWK357" s="31"/>
      <c r="WWL357" s="31"/>
      <c r="WWM357" s="31"/>
      <c r="WWN357" s="31"/>
      <c r="WWO357" s="31"/>
      <c r="WWP357" s="31"/>
      <c r="WWQ357" s="31"/>
      <c r="WWR357" s="31"/>
      <c r="WWS357" s="31"/>
      <c r="WWT357" s="31"/>
      <c r="WWU357" s="31"/>
      <c r="WWV357" s="31"/>
      <c r="WWW357" s="31"/>
      <c r="WWX357" s="31"/>
      <c r="WWY357" s="31"/>
      <c r="WWZ357" s="31"/>
      <c r="WXA357" s="31"/>
      <c r="WXB357" s="31"/>
      <c r="WXC357" s="31"/>
      <c r="WXD357" s="31"/>
      <c r="WXE357" s="31"/>
      <c r="WXF357" s="31"/>
      <c r="WXG357" s="31"/>
      <c r="WXH357" s="31"/>
      <c r="WXI357" s="31"/>
      <c r="WXJ357" s="31"/>
      <c r="WXK357" s="31"/>
      <c r="WXL357" s="31"/>
      <c r="WXM357" s="31"/>
      <c r="WXN357" s="31"/>
      <c r="WXO357" s="31"/>
      <c r="WXP357" s="31"/>
      <c r="WXQ357" s="31"/>
      <c r="WXR357" s="31"/>
      <c r="WXS357" s="31"/>
      <c r="WXT357" s="31"/>
      <c r="WXU357" s="31"/>
      <c r="WXV357" s="31"/>
      <c r="WXW357" s="31"/>
      <c r="WXX357" s="31"/>
      <c r="WXY357" s="31"/>
      <c r="WXZ357" s="31"/>
      <c r="WYA357" s="31"/>
      <c r="WYB357" s="31"/>
      <c r="WYC357" s="31"/>
      <c r="WYD357" s="31"/>
      <c r="WYE357" s="31"/>
      <c r="WYF357" s="31"/>
      <c r="WYG357" s="31"/>
      <c r="WYH357" s="31"/>
      <c r="WYI357" s="31"/>
      <c r="WYJ357" s="31"/>
      <c r="WYK357" s="31"/>
      <c r="WYL357" s="31"/>
      <c r="WYM357" s="31"/>
      <c r="WYN357" s="31"/>
      <c r="WYO357" s="31"/>
      <c r="WYP357" s="31"/>
      <c r="WYQ357" s="31"/>
      <c r="WYR357" s="31"/>
      <c r="WYS357" s="31"/>
      <c r="WYT357" s="31"/>
      <c r="WYU357" s="31"/>
      <c r="WYV357" s="31"/>
      <c r="WYW357" s="31"/>
      <c r="WYX357" s="31"/>
      <c r="WYY357" s="31"/>
      <c r="WYZ357" s="31"/>
      <c r="WZA357" s="31"/>
      <c r="WZB357" s="31"/>
      <c r="WZC357" s="31"/>
      <c r="WZD357" s="31"/>
      <c r="WZE357" s="31"/>
      <c r="WZF357" s="31"/>
      <c r="WZG357" s="31"/>
      <c r="WZH357" s="31"/>
      <c r="WZI357" s="31"/>
      <c r="WZJ357" s="31"/>
      <c r="WZK357" s="31"/>
      <c r="WZL357" s="31"/>
      <c r="WZM357" s="31"/>
      <c r="WZN357" s="31"/>
      <c r="WZO357" s="31"/>
      <c r="WZP357" s="31"/>
      <c r="WZQ357" s="31"/>
      <c r="WZR357" s="31"/>
      <c r="WZS357" s="31"/>
      <c r="WZT357" s="31"/>
      <c r="WZU357" s="31"/>
      <c r="WZV357" s="31"/>
      <c r="WZW357" s="31"/>
      <c r="WZX357" s="31"/>
      <c r="WZY357" s="31"/>
      <c r="WZZ357" s="31"/>
      <c r="XAA357" s="31"/>
      <c r="XAB357" s="31"/>
      <c r="XAC357" s="31"/>
      <c r="XAD357" s="31"/>
      <c r="XAE357" s="31"/>
      <c r="XAF357" s="31"/>
      <c r="XAG357" s="31"/>
      <c r="XAH357" s="31"/>
      <c r="XAI357" s="31"/>
      <c r="XAJ357" s="31"/>
      <c r="XAK357" s="31"/>
      <c r="XAL357" s="31"/>
      <c r="XAM357" s="31"/>
      <c r="XAN357" s="31"/>
      <c r="XAO357" s="31"/>
      <c r="XAP357" s="31"/>
      <c r="XAQ357" s="31"/>
      <c r="XAR357" s="31"/>
      <c r="XAS357" s="31"/>
      <c r="XAT357" s="31"/>
      <c r="XAU357" s="31"/>
      <c r="XAV357" s="31"/>
      <c r="XAW357" s="31"/>
      <c r="XAX357" s="31"/>
      <c r="XAY357" s="31"/>
      <c r="XAZ357" s="31"/>
      <c r="XBA357" s="31"/>
      <c r="XBB357" s="31"/>
      <c r="XBC357" s="31"/>
      <c r="XBD357" s="31"/>
      <c r="XBE357" s="31"/>
      <c r="XBF357" s="31"/>
      <c r="XBG357" s="31"/>
      <c r="XBH357" s="31"/>
      <c r="XBI357" s="31"/>
      <c r="XBJ357" s="31"/>
      <c r="XBK357" s="31"/>
      <c r="XBL357" s="31"/>
      <c r="XBM357" s="31"/>
      <c r="XBN357" s="31"/>
      <c r="XBO357" s="31"/>
      <c r="XBP357" s="31"/>
      <c r="XBQ357" s="31"/>
      <c r="XBR357" s="31"/>
      <c r="XBS357" s="31"/>
      <c r="XBT357" s="31"/>
      <c r="XBU357" s="31"/>
      <c r="XBV357" s="31"/>
      <c r="XBW357" s="31"/>
      <c r="XBX357" s="31"/>
      <c r="XBY357" s="31"/>
      <c r="XBZ357" s="31"/>
      <c r="XCA357" s="31"/>
      <c r="XCB357" s="31"/>
      <c r="XCC357" s="31"/>
      <c r="XCD357" s="31"/>
      <c r="XCE357" s="31"/>
      <c r="XCF357" s="31"/>
      <c r="XCG357" s="31"/>
      <c r="XCH357" s="31"/>
      <c r="XCI357" s="31"/>
      <c r="XCJ357" s="31"/>
      <c r="XCK357" s="31"/>
      <c r="XCL357" s="31"/>
      <c r="XCM357" s="31"/>
      <c r="XCN357" s="31"/>
      <c r="XCO357" s="31"/>
      <c r="XCP357" s="31"/>
      <c r="XCQ357" s="31"/>
      <c r="XCR357" s="31"/>
      <c r="XCS357" s="31"/>
      <c r="XCT357" s="31"/>
      <c r="XCU357" s="31"/>
      <c r="XCV357" s="31"/>
      <c r="XCW357" s="31"/>
      <c r="XCX357" s="31"/>
      <c r="XCY357" s="31"/>
      <c r="XCZ357" s="31"/>
      <c r="XDA357" s="31"/>
      <c r="XDB357" s="31"/>
      <c r="XDC357" s="31"/>
      <c r="XDD357" s="31"/>
      <c r="XDE357" s="31"/>
      <c r="XDF357" s="31"/>
      <c r="XDG357" s="31"/>
      <c r="XDH357" s="31"/>
      <c r="XDI357" s="31"/>
      <c r="XDJ357" s="31"/>
      <c r="XDK357" s="31"/>
      <c r="XDL357" s="31"/>
      <c r="XDM357" s="31"/>
      <c r="XDN357" s="31"/>
      <c r="XDO357" s="31"/>
      <c r="XDP357" s="31"/>
      <c r="XDQ357" s="31"/>
      <c r="XDR357" s="31"/>
      <c r="XDS357" s="31"/>
      <c r="XDT357" s="31"/>
      <c r="XDU357" s="31"/>
      <c r="XDV357" s="31"/>
      <c r="XDW357" s="31"/>
      <c r="XDX357" s="31"/>
      <c r="XDY357" s="31"/>
      <c r="XDZ357" s="31"/>
      <c r="XEA357" s="31"/>
      <c r="XEB357" s="31"/>
      <c r="XEC357" s="31"/>
      <c r="XED357" s="31"/>
      <c r="XEE357" s="31"/>
      <c r="XEF357" s="31"/>
      <c r="XEG357" s="31"/>
      <c r="XEH357" s="31"/>
      <c r="XEI357" s="31"/>
      <c r="XEJ357" s="31"/>
      <c r="XEK357" s="31"/>
      <c r="XEL357" s="31"/>
      <c r="XEM357" s="31"/>
      <c r="XEN357" s="31"/>
      <c r="XEO357" s="31"/>
      <c r="XEP357" s="31"/>
      <c r="XEQ357" s="31"/>
      <c r="XER357" s="31"/>
      <c r="XES357" s="31"/>
      <c r="XET357" s="31"/>
      <c r="XEU357" s="31"/>
      <c r="XEV357" s="31"/>
      <c r="XEW357" s="31"/>
      <c r="XEX357" s="31"/>
      <c r="XEY357" s="31"/>
      <c r="XEZ357" s="31"/>
      <c r="XFA357" s="31"/>
      <c r="XFB357" s="31"/>
      <c r="XFC357" s="31"/>
      <c r="XFD357" s="18"/>
    </row>
    <row r="358" spans="1:67 15952:16384" s="99" customFormat="1" ht="15" customHeight="1" x14ac:dyDescent="0.25">
      <c r="A358" s="173" t="s">
        <v>20</v>
      </c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WON358" s="31"/>
      <c r="WOO358" s="31"/>
      <c r="WOP358" s="31"/>
      <c r="WOQ358" s="31"/>
      <c r="WOR358" s="31"/>
      <c r="WOS358" s="31"/>
      <c r="WOT358" s="31"/>
      <c r="WOU358" s="31"/>
      <c r="WOV358" s="31"/>
      <c r="WOW358" s="31"/>
      <c r="WOX358" s="31"/>
      <c r="WOY358" s="31"/>
      <c r="WOZ358" s="31"/>
      <c r="WPA358" s="31"/>
      <c r="WPB358" s="31"/>
      <c r="WPC358" s="31"/>
      <c r="WPD358" s="31"/>
      <c r="WPE358" s="31"/>
      <c r="WPF358" s="31"/>
      <c r="WPG358" s="31"/>
      <c r="WPH358" s="31"/>
      <c r="WPI358" s="31"/>
      <c r="WPJ358" s="31"/>
      <c r="WPK358" s="31"/>
      <c r="WPL358" s="31"/>
      <c r="WPM358" s="31"/>
      <c r="WPN358" s="31"/>
      <c r="WPO358" s="31"/>
      <c r="WPP358" s="31"/>
      <c r="WPQ358" s="31"/>
      <c r="WPR358" s="31"/>
      <c r="WPS358" s="31"/>
      <c r="WPT358" s="31"/>
      <c r="WPU358" s="31"/>
      <c r="WPV358" s="31"/>
      <c r="WPW358" s="31"/>
      <c r="WPX358" s="31"/>
      <c r="WPY358" s="31"/>
      <c r="WPZ358" s="31"/>
      <c r="WQA358" s="31"/>
      <c r="WQB358" s="31"/>
      <c r="WQC358" s="31"/>
      <c r="WQD358" s="31"/>
      <c r="WQE358" s="31"/>
      <c r="WQF358" s="31"/>
      <c r="WQG358" s="31"/>
      <c r="WQH358" s="31"/>
      <c r="WQI358" s="31"/>
      <c r="WQJ358" s="31"/>
      <c r="WQK358" s="31"/>
      <c r="WQL358" s="31"/>
      <c r="WQM358" s="31"/>
      <c r="WQN358" s="31"/>
      <c r="WQO358" s="31"/>
      <c r="WQP358" s="31"/>
      <c r="WQQ358" s="31"/>
      <c r="WQR358" s="31"/>
      <c r="WQS358" s="31"/>
      <c r="WQT358" s="31"/>
      <c r="WQU358" s="31"/>
      <c r="WQV358" s="31"/>
      <c r="WQW358" s="31"/>
      <c r="WQX358" s="31"/>
      <c r="WQY358" s="31"/>
      <c r="WQZ358" s="31"/>
      <c r="WRA358" s="31"/>
      <c r="WRB358" s="31"/>
      <c r="WRC358" s="31"/>
      <c r="WRD358" s="31"/>
      <c r="WRE358" s="31"/>
      <c r="WRF358" s="31"/>
      <c r="WRG358" s="31"/>
      <c r="WRH358" s="31"/>
      <c r="WRI358" s="31"/>
      <c r="WRJ358" s="31"/>
      <c r="WRK358" s="31"/>
      <c r="WRL358" s="31"/>
      <c r="WRM358" s="31"/>
      <c r="WRN358" s="31"/>
      <c r="WRO358" s="31"/>
      <c r="WRP358" s="31"/>
      <c r="WRQ358" s="31"/>
      <c r="WRR358" s="31"/>
      <c r="WRS358" s="31"/>
      <c r="WRT358" s="31"/>
      <c r="WRU358" s="31"/>
      <c r="WRV358" s="31"/>
      <c r="WRW358" s="31"/>
      <c r="WRX358" s="31"/>
      <c r="WRY358" s="31"/>
      <c r="WRZ358" s="31"/>
      <c r="WSA358" s="31"/>
      <c r="WSB358" s="31"/>
      <c r="WSC358" s="31"/>
      <c r="WSD358" s="31"/>
      <c r="WSE358" s="31"/>
      <c r="WSF358" s="31"/>
      <c r="WSG358" s="31"/>
      <c r="WSH358" s="31"/>
      <c r="WSI358" s="31"/>
      <c r="WSJ358" s="31"/>
      <c r="WSK358" s="31"/>
      <c r="WSL358" s="31"/>
      <c r="WSM358" s="31"/>
      <c r="WSN358" s="31"/>
      <c r="WSO358" s="31"/>
      <c r="WSP358" s="31"/>
      <c r="WSQ358" s="31"/>
      <c r="WSR358" s="31"/>
      <c r="WSS358" s="31"/>
      <c r="WST358" s="31"/>
      <c r="WSU358" s="31"/>
      <c r="WSV358" s="31"/>
      <c r="WSW358" s="31"/>
      <c r="WSX358" s="31"/>
      <c r="WSY358" s="31"/>
      <c r="WSZ358" s="31"/>
      <c r="WTA358" s="31"/>
      <c r="WTB358" s="31"/>
      <c r="WTC358" s="31"/>
      <c r="WTD358" s="31"/>
      <c r="WTE358" s="31"/>
      <c r="WTF358" s="31"/>
      <c r="WTG358" s="31"/>
      <c r="WTH358" s="31"/>
      <c r="WTI358" s="31"/>
      <c r="WTJ358" s="31"/>
      <c r="WTK358" s="31"/>
      <c r="WTL358" s="31"/>
      <c r="WTM358" s="31"/>
      <c r="WTN358" s="31"/>
      <c r="WTO358" s="31"/>
      <c r="WTP358" s="31"/>
      <c r="WTQ358" s="31"/>
      <c r="WTR358" s="31"/>
      <c r="WTS358" s="31"/>
      <c r="WTT358" s="31"/>
      <c r="WTU358" s="31"/>
      <c r="WTV358" s="31"/>
      <c r="WTW358" s="31"/>
      <c r="WTX358" s="31"/>
      <c r="WTY358" s="31"/>
      <c r="WTZ358" s="31"/>
      <c r="WUA358" s="31"/>
      <c r="WUB358" s="31"/>
      <c r="WUC358" s="31"/>
      <c r="WUD358" s="31"/>
      <c r="WUE358" s="31"/>
      <c r="WUF358" s="31"/>
      <c r="WUG358" s="31"/>
      <c r="WUH358" s="31"/>
      <c r="WUI358" s="31"/>
      <c r="WUJ358" s="31"/>
      <c r="WUK358" s="31"/>
      <c r="WUL358" s="31"/>
      <c r="WUM358" s="31"/>
      <c r="WUN358" s="31"/>
      <c r="WUO358" s="31"/>
      <c r="WUP358" s="31"/>
      <c r="WUQ358" s="31"/>
      <c r="WUR358" s="31"/>
      <c r="WUS358" s="31"/>
      <c r="WUT358" s="31"/>
      <c r="WUU358" s="31"/>
      <c r="WUV358" s="31"/>
      <c r="WUW358" s="31"/>
      <c r="WUX358" s="31"/>
      <c r="WUY358" s="31"/>
      <c r="WUZ358" s="31"/>
      <c r="WVA358" s="31"/>
      <c r="WVB358" s="31"/>
      <c r="WVC358" s="31"/>
      <c r="WVD358" s="31"/>
      <c r="WVE358" s="31"/>
      <c r="WVF358" s="31"/>
      <c r="WVG358" s="31"/>
      <c r="WVH358" s="31"/>
      <c r="WVI358" s="31"/>
      <c r="WVJ358" s="31"/>
      <c r="WVK358" s="31"/>
      <c r="WVL358" s="31"/>
      <c r="WVM358" s="31"/>
      <c r="WVN358" s="31"/>
      <c r="WVO358" s="31"/>
      <c r="WVP358" s="31"/>
      <c r="WVQ358" s="31"/>
      <c r="WVR358" s="31"/>
      <c r="WVS358" s="31"/>
      <c r="WVT358" s="31"/>
      <c r="WVU358" s="31"/>
      <c r="WVV358" s="31"/>
      <c r="WVW358" s="31"/>
      <c r="WVX358" s="31"/>
      <c r="WVY358" s="31"/>
      <c r="WVZ358" s="31"/>
      <c r="WWA358" s="31"/>
      <c r="WWB358" s="31"/>
      <c r="WWC358" s="31"/>
      <c r="WWD358" s="31"/>
      <c r="WWE358" s="31"/>
      <c r="WWF358" s="31"/>
      <c r="WWG358" s="31"/>
      <c r="WWH358" s="31"/>
      <c r="WWI358" s="31"/>
      <c r="WWJ358" s="31"/>
      <c r="WWK358" s="31"/>
      <c r="WWL358" s="31"/>
      <c r="WWM358" s="31"/>
      <c r="WWN358" s="31"/>
      <c r="WWO358" s="31"/>
      <c r="WWP358" s="31"/>
      <c r="WWQ358" s="31"/>
      <c r="WWR358" s="31"/>
      <c r="WWS358" s="31"/>
      <c r="WWT358" s="31"/>
      <c r="WWU358" s="31"/>
      <c r="WWV358" s="31"/>
      <c r="WWW358" s="31"/>
      <c r="WWX358" s="31"/>
      <c r="WWY358" s="31"/>
      <c r="WWZ358" s="31"/>
      <c r="WXA358" s="31"/>
      <c r="WXB358" s="31"/>
      <c r="WXC358" s="31"/>
      <c r="WXD358" s="31"/>
      <c r="WXE358" s="31"/>
      <c r="WXF358" s="31"/>
      <c r="WXG358" s="31"/>
      <c r="WXH358" s="31"/>
      <c r="WXI358" s="31"/>
      <c r="WXJ358" s="31"/>
      <c r="WXK358" s="31"/>
      <c r="WXL358" s="31"/>
      <c r="WXM358" s="31"/>
      <c r="WXN358" s="31"/>
      <c r="WXO358" s="31"/>
      <c r="WXP358" s="31"/>
      <c r="WXQ358" s="31"/>
      <c r="WXR358" s="31"/>
      <c r="WXS358" s="31"/>
      <c r="WXT358" s="31"/>
      <c r="WXU358" s="31"/>
      <c r="WXV358" s="31"/>
      <c r="WXW358" s="31"/>
      <c r="WXX358" s="31"/>
      <c r="WXY358" s="31"/>
      <c r="WXZ358" s="31"/>
      <c r="WYA358" s="31"/>
      <c r="WYB358" s="31"/>
      <c r="WYC358" s="31"/>
      <c r="WYD358" s="31"/>
      <c r="WYE358" s="31"/>
      <c r="WYF358" s="31"/>
      <c r="WYG358" s="31"/>
      <c r="WYH358" s="31"/>
      <c r="WYI358" s="31"/>
      <c r="WYJ358" s="31"/>
      <c r="WYK358" s="31"/>
      <c r="WYL358" s="31"/>
      <c r="WYM358" s="31"/>
      <c r="WYN358" s="31"/>
      <c r="WYO358" s="31"/>
      <c r="WYP358" s="31"/>
      <c r="WYQ358" s="31"/>
      <c r="WYR358" s="31"/>
      <c r="WYS358" s="31"/>
      <c r="WYT358" s="31"/>
      <c r="WYU358" s="31"/>
      <c r="WYV358" s="31"/>
      <c r="WYW358" s="31"/>
      <c r="WYX358" s="31"/>
      <c r="WYY358" s="31"/>
      <c r="WYZ358" s="31"/>
      <c r="WZA358" s="31"/>
      <c r="WZB358" s="31"/>
      <c r="WZC358" s="31"/>
      <c r="WZD358" s="31"/>
      <c r="WZE358" s="31"/>
      <c r="WZF358" s="31"/>
      <c r="WZG358" s="31"/>
      <c r="WZH358" s="31"/>
      <c r="WZI358" s="31"/>
      <c r="WZJ358" s="31"/>
      <c r="WZK358" s="31"/>
      <c r="WZL358" s="31"/>
      <c r="WZM358" s="31"/>
      <c r="WZN358" s="31"/>
      <c r="WZO358" s="31"/>
      <c r="WZP358" s="31"/>
      <c r="WZQ358" s="31"/>
      <c r="WZR358" s="31"/>
      <c r="WZS358" s="31"/>
      <c r="WZT358" s="31"/>
      <c r="WZU358" s="31"/>
      <c r="WZV358" s="31"/>
      <c r="WZW358" s="31"/>
      <c r="WZX358" s="31"/>
      <c r="WZY358" s="31"/>
      <c r="WZZ358" s="31"/>
      <c r="XAA358" s="31"/>
      <c r="XAB358" s="31"/>
      <c r="XAC358" s="31"/>
      <c r="XAD358" s="31"/>
      <c r="XAE358" s="31"/>
      <c r="XAF358" s="31"/>
      <c r="XAG358" s="31"/>
      <c r="XAH358" s="31"/>
      <c r="XAI358" s="31"/>
      <c r="XAJ358" s="31"/>
      <c r="XAK358" s="31"/>
      <c r="XAL358" s="31"/>
      <c r="XAM358" s="31"/>
      <c r="XAN358" s="31"/>
      <c r="XAO358" s="31"/>
      <c r="XAP358" s="31"/>
      <c r="XAQ358" s="31"/>
      <c r="XAR358" s="31"/>
      <c r="XAS358" s="31"/>
      <c r="XAT358" s="31"/>
      <c r="XAU358" s="31"/>
      <c r="XAV358" s="31"/>
      <c r="XAW358" s="31"/>
      <c r="XAX358" s="31"/>
      <c r="XAY358" s="31"/>
      <c r="XAZ358" s="31"/>
      <c r="XBA358" s="31"/>
      <c r="XBB358" s="31"/>
      <c r="XBC358" s="31"/>
      <c r="XBD358" s="31"/>
      <c r="XBE358" s="31"/>
      <c r="XBF358" s="31"/>
      <c r="XBG358" s="31"/>
      <c r="XBH358" s="31"/>
      <c r="XBI358" s="31"/>
      <c r="XBJ358" s="31"/>
      <c r="XBK358" s="31"/>
      <c r="XBL358" s="31"/>
      <c r="XBM358" s="31"/>
      <c r="XBN358" s="31"/>
      <c r="XBO358" s="31"/>
      <c r="XBP358" s="31"/>
      <c r="XBQ358" s="31"/>
      <c r="XBR358" s="31"/>
      <c r="XBS358" s="31"/>
      <c r="XBT358" s="31"/>
      <c r="XBU358" s="31"/>
      <c r="XBV358" s="31"/>
      <c r="XBW358" s="31"/>
      <c r="XBX358" s="31"/>
      <c r="XBY358" s="31"/>
      <c r="XBZ358" s="31"/>
      <c r="XCA358" s="31"/>
      <c r="XCB358" s="31"/>
      <c r="XCC358" s="31"/>
      <c r="XCD358" s="31"/>
      <c r="XCE358" s="31"/>
      <c r="XCF358" s="31"/>
      <c r="XCG358" s="31"/>
      <c r="XCH358" s="31"/>
      <c r="XCI358" s="31"/>
      <c r="XCJ358" s="31"/>
      <c r="XCK358" s="31"/>
      <c r="XCL358" s="31"/>
      <c r="XCM358" s="31"/>
      <c r="XCN358" s="31"/>
      <c r="XCO358" s="31"/>
      <c r="XCP358" s="31"/>
      <c r="XCQ358" s="31"/>
      <c r="XCR358" s="31"/>
      <c r="XCS358" s="31"/>
      <c r="XCT358" s="31"/>
      <c r="XCU358" s="31"/>
      <c r="XCV358" s="31"/>
      <c r="XCW358" s="31"/>
      <c r="XCX358" s="31"/>
      <c r="XCY358" s="31"/>
      <c r="XCZ358" s="31"/>
      <c r="XDA358" s="31"/>
      <c r="XDB358" s="31"/>
      <c r="XDC358" s="31"/>
      <c r="XDD358" s="31"/>
      <c r="XDE358" s="31"/>
      <c r="XDF358" s="31"/>
      <c r="XDG358" s="31"/>
      <c r="XDH358" s="31"/>
      <c r="XDI358" s="31"/>
      <c r="XDJ358" s="31"/>
      <c r="XDK358" s="31"/>
      <c r="XDL358" s="31"/>
      <c r="XDM358" s="31"/>
      <c r="XDN358" s="31"/>
      <c r="XDO358" s="31"/>
      <c r="XDP358" s="31"/>
      <c r="XDQ358" s="31"/>
      <c r="XDR358" s="31"/>
      <c r="XDS358" s="31"/>
      <c r="XDT358" s="31"/>
      <c r="XDU358" s="31"/>
      <c r="XDV358" s="31"/>
      <c r="XDW358" s="31"/>
      <c r="XDX358" s="31"/>
      <c r="XDY358" s="31"/>
      <c r="XDZ358" s="31"/>
      <c r="XEA358" s="31"/>
      <c r="XEB358" s="31"/>
      <c r="XEC358" s="31"/>
      <c r="XED358" s="31"/>
      <c r="XEE358" s="31"/>
      <c r="XEF358" s="31"/>
      <c r="XEG358" s="31"/>
      <c r="XEH358" s="31"/>
      <c r="XEI358" s="31"/>
      <c r="XEJ358" s="31"/>
      <c r="XEK358" s="31"/>
      <c r="XEL358" s="31"/>
      <c r="XEM358" s="31"/>
      <c r="XEN358" s="31"/>
      <c r="XEO358" s="31"/>
      <c r="XEP358" s="31"/>
      <c r="XEQ358" s="31"/>
      <c r="XER358" s="31"/>
      <c r="XES358" s="31"/>
      <c r="XET358" s="31"/>
      <c r="XEU358" s="31"/>
      <c r="XEV358" s="31"/>
      <c r="XEW358" s="31"/>
      <c r="XEX358" s="31"/>
      <c r="XEY358" s="31"/>
      <c r="XEZ358" s="31"/>
      <c r="XFA358" s="31"/>
      <c r="XFB358" s="31"/>
      <c r="XFC358" s="31"/>
      <c r="XFD358" s="18"/>
    </row>
    <row r="359" spans="1:67 15952:16384" x14ac:dyDescent="0.25">
      <c r="A359" s="173"/>
      <c r="B359" s="36" t="s">
        <v>29</v>
      </c>
      <c r="C359" s="42" t="s">
        <v>90</v>
      </c>
      <c r="D359" s="28">
        <v>100</v>
      </c>
      <c r="E359" s="29">
        <v>1.2</v>
      </c>
      <c r="F359" s="29">
        <v>4.7300000000000004</v>
      </c>
      <c r="G359" s="29">
        <v>7.7</v>
      </c>
      <c r="H359" s="29">
        <v>77.5</v>
      </c>
      <c r="I359" s="29">
        <v>0.02</v>
      </c>
      <c r="J359" s="29">
        <v>0.02</v>
      </c>
      <c r="K359" s="29">
        <v>0.06</v>
      </c>
      <c r="L359" s="29">
        <v>7.5</v>
      </c>
      <c r="M359" s="29">
        <v>40</v>
      </c>
      <c r="N359" s="29">
        <v>15</v>
      </c>
      <c r="O359" s="29">
        <v>37.5</v>
      </c>
      <c r="P359" s="29">
        <v>0.7</v>
      </c>
      <c r="Q359" s="79"/>
      <c r="R359" s="79"/>
      <c r="S359" s="79"/>
      <c r="T359" s="79"/>
      <c r="U359" s="79"/>
      <c r="V359" s="80"/>
      <c r="W359" s="80"/>
      <c r="X359" s="79"/>
      <c r="Y359" s="79"/>
      <c r="Z359" s="79"/>
      <c r="AA359" s="79"/>
      <c r="AB359" s="79"/>
    </row>
    <row r="360" spans="1:67 15952:16384" s="15" customFormat="1" x14ac:dyDescent="0.25">
      <c r="A360" s="173"/>
      <c r="B360" s="74" t="s">
        <v>164</v>
      </c>
      <c r="C360" s="27" t="s">
        <v>165</v>
      </c>
      <c r="D360" s="36">
        <v>100</v>
      </c>
      <c r="E360" s="43">
        <v>8.3699999999999992</v>
      </c>
      <c r="F360" s="43">
        <f t="shared" ref="F360:P360" si="149">BE360*100/110</f>
        <v>8.7727272727272734</v>
      </c>
      <c r="G360" s="43">
        <f t="shared" si="149"/>
        <v>9.0636363636363644</v>
      </c>
      <c r="H360" s="43">
        <f t="shared" si="149"/>
        <v>149.09090909090909</v>
      </c>
      <c r="I360" s="43">
        <f t="shared" si="149"/>
        <v>13</v>
      </c>
      <c r="J360" s="43">
        <f t="shared" si="149"/>
        <v>4.5454545454545456E-2</v>
      </c>
      <c r="K360" s="43">
        <f t="shared" si="149"/>
        <v>8.1818181818181818E-2</v>
      </c>
      <c r="L360" s="43">
        <f t="shared" si="149"/>
        <v>3.1090909090909089</v>
      </c>
      <c r="M360" s="43">
        <f t="shared" si="149"/>
        <v>37.663636363636364</v>
      </c>
      <c r="N360" s="43">
        <f t="shared" si="149"/>
        <v>16.66363636363636</v>
      </c>
      <c r="O360" s="43">
        <f t="shared" si="149"/>
        <v>103.49090909090908</v>
      </c>
      <c r="P360" s="43">
        <f t="shared" si="149"/>
        <v>1.3363636363636364</v>
      </c>
      <c r="BD360" s="43"/>
      <c r="BE360" s="43">
        <v>9.65</v>
      </c>
      <c r="BF360" s="43">
        <v>9.9700000000000006</v>
      </c>
      <c r="BG360" s="43">
        <v>164</v>
      </c>
      <c r="BH360" s="43">
        <v>14.3</v>
      </c>
      <c r="BI360" s="43">
        <v>0.05</v>
      </c>
      <c r="BJ360" s="43">
        <v>0.09</v>
      </c>
      <c r="BK360" s="43">
        <v>3.42</v>
      </c>
      <c r="BL360" s="43">
        <v>41.43</v>
      </c>
      <c r="BM360" s="43">
        <v>18.329999999999998</v>
      </c>
      <c r="BN360" s="43">
        <v>113.84</v>
      </c>
      <c r="BO360" s="43">
        <v>1.47</v>
      </c>
      <c r="XFD360" s="18"/>
    </row>
    <row r="361" spans="1:67 15952:16384" x14ac:dyDescent="0.25">
      <c r="A361" s="173"/>
      <c r="B361" s="32" t="s">
        <v>95</v>
      </c>
      <c r="C361" s="57" t="s">
        <v>178</v>
      </c>
      <c r="D361" s="35">
        <v>180</v>
      </c>
      <c r="E361" s="38">
        <v>5.49</v>
      </c>
      <c r="F361" s="38">
        <f>BE361*180/150</f>
        <v>6.0119999999999996</v>
      </c>
      <c r="G361" s="38">
        <f>BF361*180/150</f>
        <v>24.623999999999999</v>
      </c>
      <c r="H361" s="38">
        <v>174.6</v>
      </c>
      <c r="I361" s="38">
        <f>BH361*180/150</f>
        <v>23.04</v>
      </c>
      <c r="J361" s="38">
        <f>BI361*180/150</f>
        <v>0.14399999999999999</v>
      </c>
      <c r="K361" s="38">
        <f>BJ361*180/150</f>
        <v>7.1999999999999995E-2</v>
      </c>
      <c r="L361" s="38">
        <f>BK361*180/150</f>
        <v>0</v>
      </c>
      <c r="M361" s="38">
        <v>10.130000000000001</v>
      </c>
      <c r="N361" s="38">
        <f>BM361*180/150</f>
        <v>86.435999999999993</v>
      </c>
      <c r="O361" s="38">
        <f>BN361*180/150</f>
        <v>130.5</v>
      </c>
      <c r="P361" s="38">
        <f>BO361*180/150</f>
        <v>2.9160000000000004</v>
      </c>
      <c r="Q361" s="59"/>
      <c r="R361" s="59"/>
      <c r="S361" s="59"/>
      <c r="T361" s="59"/>
      <c r="U361" s="59"/>
      <c r="V361" s="60"/>
      <c r="W361" s="60"/>
      <c r="X361" s="59"/>
      <c r="Y361" s="59"/>
      <c r="Z361" s="59"/>
      <c r="AA361" s="59"/>
      <c r="AB361" s="59"/>
      <c r="BD361" s="38"/>
      <c r="BE361" s="38">
        <v>5.01</v>
      </c>
      <c r="BF361" s="38">
        <v>20.52</v>
      </c>
      <c r="BG361" s="38">
        <v>146</v>
      </c>
      <c r="BH361" s="38">
        <v>19.2</v>
      </c>
      <c r="BI361" s="38">
        <v>0.12</v>
      </c>
      <c r="BJ361" s="38">
        <v>0.06</v>
      </c>
      <c r="BK361" s="38">
        <f>DJ361*150/100</f>
        <v>0</v>
      </c>
      <c r="BL361" s="38">
        <v>8.4499999999999993</v>
      </c>
      <c r="BM361" s="38">
        <v>72.03</v>
      </c>
      <c r="BN361" s="38">
        <v>108.75</v>
      </c>
      <c r="BO361" s="38">
        <v>2.4300000000000002</v>
      </c>
      <c r="XCA361" s="16"/>
      <c r="XCB361" s="16"/>
      <c r="XCC361" s="16"/>
      <c r="XCD361" s="16"/>
      <c r="XCE361" s="16"/>
      <c r="XCF361" s="16"/>
      <c r="XCG361" s="16"/>
      <c r="XCH361" s="16"/>
      <c r="XCI361" s="16"/>
      <c r="XCJ361" s="16"/>
      <c r="XCK361" s="16"/>
      <c r="XCL361" s="16"/>
      <c r="XCM361" s="16"/>
      <c r="XCN361" s="16"/>
      <c r="XCO361" s="16"/>
      <c r="XCP361" s="16"/>
      <c r="XCQ361" s="16"/>
      <c r="XCR361" s="16"/>
      <c r="XCS361" s="16"/>
      <c r="XCT361" s="16"/>
      <c r="XCU361" s="16"/>
      <c r="XCV361" s="16"/>
      <c r="XCW361" s="16"/>
      <c r="XCX361" s="16"/>
      <c r="XCY361" s="16"/>
      <c r="XCZ361" s="16"/>
      <c r="XDA361" s="16"/>
      <c r="XDB361" s="16"/>
      <c r="XDC361" s="16"/>
      <c r="XDD361" s="16"/>
      <c r="XDE361" s="16"/>
      <c r="XDF361" s="16"/>
      <c r="XDG361" s="16"/>
      <c r="XDH361" s="16"/>
      <c r="XDI361" s="16"/>
      <c r="XDJ361" s="16"/>
      <c r="XDK361" s="16"/>
      <c r="XDL361" s="16"/>
      <c r="XDM361" s="16"/>
      <c r="XDN361" s="16"/>
      <c r="XDO361" s="16"/>
      <c r="XDP361" s="16"/>
      <c r="XDQ361" s="16"/>
      <c r="XDR361" s="16"/>
      <c r="XDS361" s="16"/>
      <c r="XDT361" s="16"/>
      <c r="XDU361" s="16"/>
      <c r="XDV361" s="16"/>
      <c r="XDW361" s="16"/>
      <c r="XDX361" s="16"/>
      <c r="XDY361" s="16"/>
      <c r="XDZ361" s="16"/>
      <c r="XEA361" s="16"/>
      <c r="XEB361" s="16"/>
      <c r="XEC361" s="16"/>
      <c r="XED361" s="16"/>
      <c r="XEE361" s="16"/>
      <c r="XEF361" s="16"/>
      <c r="XEG361" s="16"/>
      <c r="XEH361" s="16"/>
      <c r="XEI361" s="16"/>
      <c r="XEJ361" s="16"/>
      <c r="XEK361" s="16"/>
      <c r="XEL361" s="16"/>
      <c r="XEM361" s="16"/>
      <c r="XEN361" s="16"/>
      <c r="XEO361" s="16"/>
      <c r="XEP361" s="16"/>
      <c r="XEQ361" s="16"/>
      <c r="XER361" s="16"/>
      <c r="XES361" s="16"/>
      <c r="XET361" s="16"/>
      <c r="XEU361" s="16"/>
      <c r="XEV361" s="16"/>
      <c r="XEW361" s="16"/>
      <c r="XEX361" s="16"/>
      <c r="XEY361" s="16"/>
      <c r="XEZ361" s="16"/>
      <c r="XFA361" s="16"/>
      <c r="XFB361" s="16"/>
      <c r="XFC361" s="16"/>
    </row>
    <row r="362" spans="1:67 15952:16384" s="99" customFormat="1" x14ac:dyDescent="0.25">
      <c r="A362" s="173"/>
      <c r="B362" s="36" t="s">
        <v>29</v>
      </c>
      <c r="C362" s="42" t="s">
        <v>30</v>
      </c>
      <c r="D362" s="113">
        <v>27</v>
      </c>
      <c r="E362" s="114">
        <v>1.84</v>
      </c>
      <c r="F362" s="114">
        <f t="shared" ref="F362:P362" si="150">BE362*27/30</f>
        <v>0.32399999999999995</v>
      </c>
      <c r="G362" s="114">
        <f t="shared" si="150"/>
        <v>9.072000000000001</v>
      </c>
      <c r="H362" s="114">
        <f t="shared" si="150"/>
        <v>46.116</v>
      </c>
      <c r="I362" s="114">
        <f t="shared" si="150"/>
        <v>0</v>
      </c>
      <c r="J362" s="114">
        <f t="shared" si="150"/>
        <v>4.5000000000000005E-2</v>
      </c>
      <c r="K362" s="114">
        <f t="shared" si="150"/>
        <v>1.8000000000000002E-2</v>
      </c>
      <c r="L362" s="114">
        <f t="shared" si="150"/>
        <v>0</v>
      </c>
      <c r="M362" s="114">
        <f t="shared" si="150"/>
        <v>12.158999999999999</v>
      </c>
      <c r="N362" s="114">
        <f t="shared" si="150"/>
        <v>12.699</v>
      </c>
      <c r="O362" s="114">
        <f t="shared" si="150"/>
        <v>40.698</v>
      </c>
      <c r="P362" s="114">
        <f t="shared" si="150"/>
        <v>1.0169999999999999</v>
      </c>
      <c r="BD362" s="114"/>
      <c r="BE362" s="114">
        <v>0.36</v>
      </c>
      <c r="BF362" s="114">
        <v>10.08</v>
      </c>
      <c r="BG362" s="114">
        <v>51.24</v>
      </c>
      <c r="BH362" s="114"/>
      <c r="BI362" s="114">
        <v>0.05</v>
      </c>
      <c r="BJ362" s="114">
        <v>0.02</v>
      </c>
      <c r="BK362" s="114"/>
      <c r="BL362" s="114">
        <v>13.51</v>
      </c>
      <c r="BM362" s="114">
        <v>14.11</v>
      </c>
      <c r="BN362" s="114">
        <v>45.22</v>
      </c>
      <c r="BO362" s="114">
        <v>1.1299999999999999</v>
      </c>
      <c r="WON362" s="31"/>
      <c r="WOO362" s="31"/>
      <c r="WOP362" s="31"/>
      <c r="WOQ362" s="31"/>
      <c r="WOR362" s="31"/>
      <c r="WOS362" s="31"/>
      <c r="WOT362" s="31"/>
      <c r="WOU362" s="31"/>
      <c r="WOV362" s="31"/>
      <c r="WOW362" s="31"/>
      <c r="WOX362" s="31"/>
      <c r="WOY362" s="31"/>
      <c r="WOZ362" s="31"/>
      <c r="WPA362" s="31"/>
      <c r="WPB362" s="31"/>
      <c r="WPC362" s="31"/>
      <c r="WPD362" s="31"/>
      <c r="WPE362" s="31"/>
      <c r="WPF362" s="31"/>
      <c r="WPG362" s="31"/>
      <c r="WPH362" s="31"/>
      <c r="WPI362" s="31"/>
      <c r="WPJ362" s="31"/>
      <c r="WPK362" s="31"/>
      <c r="WPL362" s="31"/>
      <c r="WPM362" s="31"/>
      <c r="WPN362" s="31"/>
      <c r="WPO362" s="31"/>
      <c r="WPP362" s="31"/>
      <c r="WPQ362" s="31"/>
      <c r="WPR362" s="31"/>
      <c r="WPS362" s="31"/>
      <c r="WPT362" s="31"/>
      <c r="WPU362" s="31"/>
      <c r="WPV362" s="31"/>
      <c r="WPW362" s="31"/>
      <c r="WPX362" s="31"/>
      <c r="WPY362" s="31"/>
      <c r="WPZ362" s="31"/>
      <c r="WQA362" s="31"/>
      <c r="WQB362" s="31"/>
      <c r="WQC362" s="31"/>
      <c r="WQD362" s="31"/>
      <c r="WQE362" s="31"/>
      <c r="WQF362" s="31"/>
      <c r="WQG362" s="31"/>
      <c r="WQH362" s="31"/>
      <c r="WQI362" s="31"/>
      <c r="WQJ362" s="31"/>
      <c r="WQK362" s="31"/>
      <c r="WQL362" s="31"/>
      <c r="WQM362" s="31"/>
      <c r="WQN362" s="31"/>
      <c r="WQO362" s="31"/>
      <c r="WQP362" s="31"/>
      <c r="WQQ362" s="31"/>
      <c r="WQR362" s="31"/>
      <c r="WQS362" s="31"/>
      <c r="WQT362" s="31"/>
      <c r="WQU362" s="31"/>
      <c r="WQV362" s="31"/>
      <c r="WQW362" s="31"/>
      <c r="WQX362" s="31"/>
      <c r="WQY362" s="31"/>
      <c r="WQZ362" s="31"/>
      <c r="WRA362" s="31"/>
      <c r="WRB362" s="31"/>
      <c r="WRC362" s="31"/>
      <c r="WRD362" s="31"/>
      <c r="WRE362" s="31"/>
      <c r="WRF362" s="31"/>
      <c r="WRG362" s="31"/>
      <c r="WRH362" s="31"/>
      <c r="WRI362" s="31"/>
      <c r="WRJ362" s="31"/>
      <c r="WRK362" s="31"/>
      <c r="WRL362" s="31"/>
      <c r="WRM362" s="31"/>
      <c r="WRN362" s="31"/>
      <c r="WRO362" s="31"/>
      <c r="WRP362" s="31"/>
      <c r="WRQ362" s="31"/>
      <c r="WRR362" s="31"/>
      <c r="WRS362" s="31"/>
      <c r="WRT362" s="31"/>
      <c r="WRU362" s="31"/>
      <c r="WRV362" s="31"/>
      <c r="WRW362" s="31"/>
      <c r="WRX362" s="31"/>
      <c r="WRY362" s="31"/>
      <c r="WRZ362" s="31"/>
      <c r="WSA362" s="31"/>
      <c r="WSB362" s="31"/>
      <c r="WSC362" s="31"/>
      <c r="WSD362" s="31"/>
      <c r="WSE362" s="31"/>
      <c r="WSF362" s="31"/>
      <c r="WSG362" s="31"/>
      <c r="WSH362" s="31"/>
      <c r="WSI362" s="31"/>
      <c r="WSJ362" s="31"/>
      <c r="WSK362" s="31"/>
      <c r="WSL362" s="31"/>
      <c r="WSM362" s="31"/>
      <c r="WSN362" s="31"/>
      <c r="WSO362" s="31"/>
      <c r="WSP362" s="31"/>
      <c r="WSQ362" s="31"/>
      <c r="WSR362" s="31"/>
      <c r="WSS362" s="31"/>
      <c r="WST362" s="31"/>
      <c r="WSU362" s="31"/>
      <c r="WSV362" s="31"/>
      <c r="WSW362" s="31"/>
      <c r="WSX362" s="31"/>
      <c r="WSY362" s="31"/>
      <c r="WSZ362" s="31"/>
      <c r="WTA362" s="31"/>
      <c r="WTB362" s="31"/>
      <c r="WTC362" s="31"/>
      <c r="WTD362" s="31"/>
      <c r="WTE362" s="31"/>
      <c r="WTF362" s="31"/>
      <c r="WTG362" s="31"/>
      <c r="WTH362" s="31"/>
      <c r="WTI362" s="31"/>
      <c r="WTJ362" s="31"/>
      <c r="WTK362" s="31"/>
      <c r="WTL362" s="31"/>
      <c r="WTM362" s="31"/>
      <c r="WTN362" s="31"/>
      <c r="WTO362" s="31"/>
      <c r="WTP362" s="31"/>
      <c r="WTQ362" s="31"/>
      <c r="WTR362" s="31"/>
      <c r="WTS362" s="31"/>
      <c r="WTT362" s="31"/>
      <c r="WTU362" s="31"/>
      <c r="WTV362" s="31"/>
      <c r="WTW362" s="31"/>
      <c r="WTX362" s="31"/>
      <c r="WTY362" s="31"/>
      <c r="WTZ362" s="31"/>
      <c r="WUA362" s="31"/>
      <c r="WUB362" s="31"/>
      <c r="WUC362" s="31"/>
      <c r="WUD362" s="31"/>
      <c r="WUE362" s="31"/>
      <c r="WUF362" s="31"/>
      <c r="WUG362" s="31"/>
      <c r="WUH362" s="31"/>
      <c r="WUI362" s="31"/>
      <c r="WUJ362" s="31"/>
      <c r="WUK362" s="31"/>
      <c r="WUL362" s="31"/>
      <c r="WUM362" s="31"/>
      <c r="WUN362" s="31"/>
      <c r="WUO362" s="31"/>
      <c r="WUP362" s="31"/>
      <c r="WUQ362" s="31"/>
      <c r="WUR362" s="31"/>
      <c r="WUS362" s="31"/>
      <c r="WUT362" s="31"/>
      <c r="WUU362" s="31"/>
      <c r="WUV362" s="31"/>
      <c r="WUW362" s="31"/>
      <c r="WUX362" s="31"/>
      <c r="WUY362" s="31"/>
      <c r="WUZ362" s="31"/>
      <c r="WVA362" s="31"/>
      <c r="WVB362" s="31"/>
      <c r="WVC362" s="31"/>
      <c r="WVD362" s="31"/>
      <c r="WVE362" s="31"/>
      <c r="WVF362" s="31"/>
      <c r="WVG362" s="31"/>
      <c r="WVH362" s="31"/>
      <c r="WVI362" s="31"/>
      <c r="WVJ362" s="31"/>
      <c r="WVK362" s="31"/>
      <c r="WVL362" s="31"/>
      <c r="WVM362" s="31"/>
      <c r="WVN362" s="31"/>
      <c r="WVO362" s="31"/>
      <c r="WVP362" s="31"/>
      <c r="WVQ362" s="31"/>
      <c r="WVR362" s="31"/>
      <c r="WVS362" s="31"/>
      <c r="WVT362" s="31"/>
      <c r="WVU362" s="31"/>
      <c r="WVV362" s="31"/>
      <c r="WVW362" s="31"/>
      <c r="WVX362" s="31"/>
      <c r="WVY362" s="31"/>
      <c r="WVZ362" s="31"/>
      <c r="WWA362" s="31"/>
      <c r="WWB362" s="31"/>
      <c r="WWC362" s="31"/>
      <c r="WWD362" s="31"/>
      <c r="WWE362" s="31"/>
      <c r="WWF362" s="31"/>
      <c r="WWG362" s="31"/>
      <c r="WWH362" s="31"/>
      <c r="WWI362" s="31"/>
      <c r="WWJ362" s="31"/>
      <c r="WWK362" s="31"/>
      <c r="WWL362" s="31"/>
      <c r="WWM362" s="31"/>
      <c r="WWN362" s="31"/>
      <c r="WWO362" s="31"/>
      <c r="WWP362" s="31"/>
      <c r="WWQ362" s="31"/>
      <c r="WWR362" s="31"/>
      <c r="WWS362" s="31"/>
      <c r="WWT362" s="31"/>
      <c r="WWU362" s="31"/>
      <c r="WWV362" s="31"/>
      <c r="WWW362" s="31"/>
      <c r="WWX362" s="31"/>
      <c r="WWY362" s="31"/>
      <c r="WWZ362" s="31"/>
      <c r="WXA362" s="31"/>
      <c r="WXB362" s="31"/>
      <c r="WXC362" s="31"/>
      <c r="WXD362" s="31"/>
      <c r="WXE362" s="31"/>
      <c r="WXF362" s="31"/>
      <c r="WXG362" s="31"/>
      <c r="WXH362" s="31"/>
      <c r="WXI362" s="31"/>
      <c r="WXJ362" s="31"/>
      <c r="WXK362" s="31"/>
      <c r="WXL362" s="31"/>
      <c r="WXM362" s="31"/>
      <c r="WXN362" s="31"/>
      <c r="WXO362" s="31"/>
      <c r="WXP362" s="31"/>
      <c r="WXQ362" s="31"/>
      <c r="WXR362" s="31"/>
      <c r="WXS362" s="31"/>
      <c r="WXT362" s="31"/>
      <c r="WXU362" s="31"/>
      <c r="WXV362" s="31"/>
      <c r="WXW362" s="31"/>
      <c r="WXX362" s="31"/>
      <c r="WXY362" s="31"/>
      <c r="WXZ362" s="31"/>
      <c r="WYA362" s="31"/>
      <c r="WYB362" s="31"/>
      <c r="WYC362" s="31"/>
      <c r="WYD362" s="31"/>
      <c r="WYE362" s="31"/>
      <c r="WYF362" s="31"/>
      <c r="WYG362" s="31"/>
      <c r="WYH362" s="31"/>
      <c r="WYI362" s="31"/>
      <c r="WYJ362" s="31"/>
      <c r="WYK362" s="31"/>
      <c r="WYL362" s="31"/>
      <c r="WYM362" s="31"/>
      <c r="WYN362" s="31"/>
      <c r="WYO362" s="31"/>
      <c r="WYP362" s="31"/>
      <c r="WYQ362" s="31"/>
      <c r="WYR362" s="31"/>
      <c r="WYS362" s="31"/>
      <c r="WYT362" s="31"/>
      <c r="WYU362" s="31"/>
      <c r="WYV362" s="31"/>
      <c r="WYW362" s="31"/>
      <c r="WYX362" s="31"/>
      <c r="WYY362" s="31"/>
      <c r="WYZ362" s="31"/>
      <c r="WZA362" s="31"/>
      <c r="WZB362" s="31"/>
      <c r="WZC362" s="31"/>
      <c r="WZD362" s="31"/>
      <c r="WZE362" s="31"/>
      <c r="WZF362" s="31"/>
      <c r="WZG362" s="31"/>
      <c r="WZH362" s="31"/>
      <c r="WZI362" s="31"/>
      <c r="WZJ362" s="31"/>
      <c r="WZK362" s="31"/>
      <c r="WZL362" s="31"/>
      <c r="WZM362" s="31"/>
      <c r="WZN362" s="31"/>
      <c r="WZO362" s="31"/>
      <c r="WZP362" s="31"/>
      <c r="WZQ362" s="31"/>
      <c r="WZR362" s="31"/>
      <c r="WZS362" s="31"/>
      <c r="WZT362" s="31"/>
      <c r="WZU362" s="31"/>
      <c r="WZV362" s="31"/>
      <c r="WZW362" s="31"/>
      <c r="WZX362" s="31"/>
      <c r="WZY362" s="31"/>
      <c r="WZZ362" s="31"/>
      <c r="XAA362" s="31"/>
      <c r="XAB362" s="31"/>
      <c r="XAC362" s="31"/>
      <c r="XAD362" s="31"/>
      <c r="XAE362" s="31"/>
      <c r="XAF362" s="31"/>
      <c r="XAG362" s="31"/>
      <c r="XAH362" s="31"/>
      <c r="XAI362" s="31"/>
      <c r="XAJ362" s="31"/>
      <c r="XAK362" s="31"/>
      <c r="XAL362" s="31"/>
      <c r="XAM362" s="31"/>
      <c r="XAN362" s="31"/>
      <c r="XAO362" s="31"/>
      <c r="XAP362" s="31"/>
      <c r="XAQ362" s="31"/>
      <c r="XAR362" s="31"/>
      <c r="XAS362" s="31"/>
      <c r="XAT362" s="31"/>
      <c r="XAU362" s="31"/>
      <c r="XAV362" s="31"/>
      <c r="XAW362" s="31"/>
      <c r="XAX362" s="31"/>
      <c r="XAY362" s="31"/>
      <c r="XAZ362" s="31"/>
      <c r="XBA362" s="31"/>
      <c r="XBB362" s="31"/>
      <c r="XBC362" s="31"/>
      <c r="XBD362" s="31"/>
      <c r="XBE362" s="31"/>
      <c r="XBF362" s="31"/>
      <c r="XBG362" s="31"/>
      <c r="XBH362" s="31"/>
      <c r="XBI362" s="31"/>
      <c r="XBJ362" s="31"/>
      <c r="XBK362" s="31"/>
      <c r="XBL362" s="31"/>
      <c r="XBM362" s="31"/>
      <c r="XBN362" s="31"/>
      <c r="XBO362" s="31"/>
      <c r="XBP362" s="31"/>
      <c r="XBQ362" s="31"/>
      <c r="XBR362" s="31"/>
      <c r="XBS362" s="31"/>
      <c r="XBT362" s="31"/>
      <c r="XBU362" s="31"/>
      <c r="XBV362" s="31"/>
      <c r="XBW362" s="31"/>
      <c r="XBX362" s="31"/>
      <c r="XBY362" s="31"/>
      <c r="XBZ362" s="31"/>
      <c r="XCA362" s="31"/>
      <c r="XCB362" s="31"/>
      <c r="XCC362" s="31"/>
      <c r="XCD362" s="31"/>
      <c r="XCE362" s="31"/>
      <c r="XCF362" s="31"/>
      <c r="XCG362" s="31"/>
      <c r="XCH362" s="31"/>
      <c r="XCI362" s="31"/>
      <c r="XCJ362" s="31"/>
      <c r="XCK362" s="31"/>
      <c r="XCL362" s="31"/>
      <c r="XCM362" s="31"/>
      <c r="XCN362" s="31"/>
      <c r="XCO362" s="31"/>
      <c r="XCP362" s="31"/>
      <c r="XCQ362" s="31"/>
      <c r="XCR362" s="31"/>
      <c r="XCS362" s="31"/>
      <c r="XCT362" s="31"/>
      <c r="XCU362" s="31"/>
      <c r="XCV362" s="31"/>
      <c r="XCW362" s="31"/>
      <c r="XCX362" s="31"/>
      <c r="XCY362" s="31"/>
      <c r="XCZ362" s="31"/>
      <c r="XDA362" s="31"/>
      <c r="XDB362" s="31"/>
      <c r="XDC362" s="31"/>
      <c r="XDD362" s="31"/>
      <c r="XDE362" s="31"/>
      <c r="XDF362" s="31"/>
      <c r="XDG362" s="31"/>
      <c r="XDH362" s="31"/>
      <c r="XDI362" s="31"/>
      <c r="XDJ362" s="31"/>
      <c r="XDK362" s="31"/>
      <c r="XDL362" s="31"/>
      <c r="XDM362" s="31"/>
      <c r="XDN362" s="31"/>
      <c r="XDO362" s="31"/>
      <c r="XDP362" s="31"/>
      <c r="XDQ362" s="31"/>
      <c r="XDR362" s="31"/>
      <c r="XDS362" s="31"/>
      <c r="XDT362" s="31"/>
      <c r="XDU362" s="31"/>
      <c r="XDV362" s="31"/>
      <c r="XDW362" s="31"/>
      <c r="XDX362" s="31"/>
      <c r="XDY362" s="31"/>
      <c r="XDZ362" s="31"/>
      <c r="XEA362" s="31"/>
      <c r="XEB362" s="31"/>
      <c r="XEC362" s="31"/>
      <c r="XED362" s="31"/>
      <c r="XEE362" s="31"/>
      <c r="XEF362" s="31"/>
      <c r="XEG362" s="31"/>
      <c r="XEH362" s="31"/>
      <c r="XEI362" s="31"/>
      <c r="XEJ362" s="31"/>
      <c r="XEK362" s="31"/>
      <c r="XEL362" s="31"/>
      <c r="XEM362" s="31"/>
      <c r="XEN362" s="31"/>
      <c r="XEO362" s="31"/>
      <c r="XEP362" s="31"/>
      <c r="XEQ362" s="31"/>
      <c r="XER362" s="31"/>
      <c r="XES362" s="31"/>
      <c r="XET362" s="31"/>
      <c r="XEU362" s="31"/>
      <c r="XEV362" s="31"/>
      <c r="XEW362" s="31"/>
      <c r="XEX362" s="31"/>
      <c r="XEY362" s="31"/>
      <c r="XEZ362" s="31"/>
      <c r="XFA362" s="31"/>
      <c r="XFB362" s="31"/>
      <c r="XFC362" s="31"/>
      <c r="XFD362" s="18"/>
    </row>
    <row r="363" spans="1:67 15952:16384" x14ac:dyDescent="0.25">
      <c r="A363" s="173"/>
      <c r="B363" s="36" t="s">
        <v>29</v>
      </c>
      <c r="C363" s="27" t="s">
        <v>31</v>
      </c>
      <c r="D363" s="36">
        <v>40</v>
      </c>
      <c r="E363" s="43">
        <v>2.96</v>
      </c>
      <c r="F363" s="43">
        <f t="shared" ref="F363:P363" si="151">BE363*40/60</f>
        <v>0.36666666666666664</v>
      </c>
      <c r="G363" s="43">
        <f t="shared" si="151"/>
        <v>19.646666666666665</v>
      </c>
      <c r="H363" s="43">
        <f t="shared" si="151"/>
        <v>93.766666666666666</v>
      </c>
      <c r="I363" s="43">
        <f t="shared" si="151"/>
        <v>0</v>
      </c>
      <c r="J363" s="43">
        <f t="shared" si="151"/>
        <v>0</v>
      </c>
      <c r="K363" s="43">
        <f t="shared" si="151"/>
        <v>6.6666666666666671E-3</v>
      </c>
      <c r="L363" s="43">
        <f t="shared" si="151"/>
        <v>0</v>
      </c>
      <c r="M363" s="43">
        <f t="shared" si="151"/>
        <v>8</v>
      </c>
      <c r="N363" s="43">
        <f t="shared" si="151"/>
        <v>5.6</v>
      </c>
      <c r="O363" s="43">
        <f t="shared" si="151"/>
        <v>26</v>
      </c>
      <c r="P363" s="43">
        <f t="shared" si="151"/>
        <v>0.44666666666666666</v>
      </c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BD363" s="43"/>
      <c r="BE363" s="43">
        <v>0.55000000000000004</v>
      </c>
      <c r="BF363" s="43">
        <v>29.47</v>
      </c>
      <c r="BG363" s="43">
        <v>140.65</v>
      </c>
      <c r="BH363" s="43"/>
      <c r="BI363" s="43"/>
      <c r="BJ363" s="43">
        <v>0.01</v>
      </c>
      <c r="BK363" s="43"/>
      <c r="BL363" s="43">
        <v>12</v>
      </c>
      <c r="BM363" s="43">
        <v>8.4</v>
      </c>
      <c r="BN363" s="43">
        <v>39</v>
      </c>
      <c r="BO363" s="43">
        <v>0.67</v>
      </c>
      <c r="XCA363" s="16"/>
      <c r="XCB363" s="16"/>
      <c r="XCC363" s="16"/>
      <c r="XCD363" s="16"/>
      <c r="XCE363" s="16"/>
      <c r="XCF363" s="16"/>
      <c r="XCG363" s="16"/>
      <c r="XCH363" s="16"/>
      <c r="XCI363" s="16"/>
      <c r="XCJ363" s="16"/>
      <c r="XCK363" s="16"/>
      <c r="XCL363" s="16"/>
      <c r="XCM363" s="16"/>
      <c r="XCN363" s="16"/>
      <c r="XCO363" s="16"/>
      <c r="XCP363" s="16"/>
      <c r="XCQ363" s="16"/>
      <c r="XCR363" s="16"/>
      <c r="XCS363" s="16"/>
      <c r="XCT363" s="16"/>
      <c r="XCU363" s="16"/>
      <c r="XCV363" s="16"/>
      <c r="XCW363" s="16"/>
      <c r="XCX363" s="16"/>
      <c r="XCY363" s="16"/>
      <c r="XCZ363" s="16"/>
      <c r="XDA363" s="16"/>
      <c r="XDB363" s="16"/>
      <c r="XDC363" s="16"/>
      <c r="XDD363" s="16"/>
      <c r="XDE363" s="16"/>
      <c r="XDF363" s="16"/>
      <c r="XDG363" s="16"/>
      <c r="XDH363" s="16"/>
      <c r="XDI363" s="16"/>
      <c r="XDJ363" s="16"/>
      <c r="XDK363" s="16"/>
      <c r="XDL363" s="16"/>
      <c r="XDM363" s="16"/>
      <c r="XDN363" s="16"/>
      <c r="XDO363" s="16"/>
      <c r="XDP363" s="16"/>
      <c r="XDQ363" s="16"/>
      <c r="XDR363" s="16"/>
      <c r="XDS363" s="16"/>
      <c r="XDT363" s="16"/>
      <c r="XDU363" s="16"/>
      <c r="XDV363" s="16"/>
      <c r="XDW363" s="16"/>
      <c r="XDX363" s="16"/>
      <c r="XDY363" s="16"/>
      <c r="XDZ363" s="16"/>
      <c r="XEA363" s="16"/>
      <c r="XEB363" s="16"/>
      <c r="XEC363" s="16"/>
      <c r="XED363" s="16"/>
      <c r="XEE363" s="16"/>
      <c r="XEF363" s="16"/>
      <c r="XEG363" s="16"/>
      <c r="XEH363" s="16"/>
      <c r="XEI363" s="16"/>
      <c r="XEJ363" s="16"/>
      <c r="XEK363" s="16"/>
      <c r="XEL363" s="16"/>
      <c r="XEM363" s="16"/>
      <c r="XEN363" s="16"/>
      <c r="XEO363" s="16"/>
      <c r="XEP363" s="16"/>
      <c r="XEQ363" s="16"/>
      <c r="XER363" s="16"/>
      <c r="XES363" s="16"/>
      <c r="XET363" s="16"/>
      <c r="XEU363" s="16"/>
      <c r="XEV363" s="16"/>
      <c r="XEW363" s="16"/>
      <c r="XEX363" s="16"/>
      <c r="XEY363" s="16"/>
      <c r="XEZ363" s="16"/>
      <c r="XFA363" s="16"/>
      <c r="XFB363" s="16"/>
      <c r="XFC363" s="16"/>
      <c r="XFD363" s="31"/>
    </row>
    <row r="364" spans="1:67 15952:16384" x14ac:dyDescent="0.25">
      <c r="A364" s="173"/>
      <c r="B364" s="36" t="s">
        <v>29</v>
      </c>
      <c r="C364" s="27" t="s">
        <v>73</v>
      </c>
      <c r="D364" s="36">
        <v>180</v>
      </c>
      <c r="E364" s="43">
        <v>0.9</v>
      </c>
      <c r="F364" s="43">
        <v>0</v>
      </c>
      <c r="G364" s="43">
        <v>18</v>
      </c>
      <c r="H364" s="43">
        <v>37.799999999999997</v>
      </c>
      <c r="I364" s="43">
        <v>0</v>
      </c>
      <c r="J364" s="43">
        <v>0.01</v>
      </c>
      <c r="K364" s="43">
        <v>0.01</v>
      </c>
      <c r="L364" s="43">
        <v>3.6</v>
      </c>
      <c r="M364" s="43">
        <v>12.6</v>
      </c>
      <c r="N364" s="43">
        <v>7.2</v>
      </c>
      <c r="O364" s="43">
        <v>12.6</v>
      </c>
      <c r="P364" s="43">
        <v>0.9</v>
      </c>
      <c r="Q364" s="81"/>
      <c r="R364" s="81"/>
      <c r="S364" s="81"/>
      <c r="T364" s="81"/>
      <c r="U364" s="81"/>
      <c r="V364" s="27"/>
      <c r="W364" s="27"/>
      <c r="X364" s="81"/>
      <c r="Y364" s="81"/>
      <c r="Z364" s="81"/>
      <c r="AA364" s="81"/>
      <c r="AB364" s="81"/>
      <c r="BD364" s="43"/>
      <c r="BE364" s="43">
        <v>0</v>
      </c>
      <c r="BF364" s="43">
        <v>0</v>
      </c>
      <c r="BG364" s="43">
        <v>0</v>
      </c>
      <c r="BH364" s="43">
        <v>0</v>
      </c>
      <c r="BI364" s="43">
        <v>0</v>
      </c>
      <c r="BJ364" s="43">
        <v>0.01</v>
      </c>
      <c r="BK364" s="43">
        <v>2</v>
      </c>
      <c r="BL364" s="43">
        <v>7</v>
      </c>
      <c r="BM364" s="43">
        <v>4</v>
      </c>
      <c r="BN364" s="43">
        <v>7</v>
      </c>
      <c r="BO364" s="43">
        <v>1.4</v>
      </c>
      <c r="XCA364" s="16"/>
      <c r="XCB364" s="16"/>
      <c r="XCC364" s="16"/>
      <c r="XCD364" s="16"/>
      <c r="XCE364" s="16"/>
      <c r="XCF364" s="16"/>
      <c r="XCG364" s="16"/>
      <c r="XCH364" s="16"/>
      <c r="XCI364" s="16"/>
      <c r="XCJ364" s="16"/>
      <c r="XCK364" s="16"/>
      <c r="XCL364" s="16"/>
      <c r="XCM364" s="16"/>
      <c r="XCN364" s="16"/>
      <c r="XCO364" s="16"/>
      <c r="XCP364" s="16"/>
      <c r="XCQ364" s="16"/>
      <c r="XCR364" s="16"/>
      <c r="XCS364" s="16"/>
      <c r="XCT364" s="16"/>
      <c r="XCU364" s="16"/>
      <c r="XCV364" s="16"/>
      <c r="XCW364" s="16"/>
      <c r="XCX364" s="16"/>
      <c r="XCY364" s="16"/>
      <c r="XCZ364" s="16"/>
      <c r="XDA364" s="16"/>
      <c r="XDB364" s="16"/>
      <c r="XDC364" s="16"/>
      <c r="XDD364" s="16"/>
      <c r="XDE364" s="16"/>
      <c r="XDF364" s="16"/>
      <c r="XDG364" s="16"/>
      <c r="XDH364" s="16"/>
      <c r="XDI364" s="16"/>
      <c r="XDJ364" s="16"/>
      <c r="XDK364" s="16"/>
      <c r="XDL364" s="16"/>
      <c r="XDM364" s="16"/>
      <c r="XDN364" s="16"/>
      <c r="XDO364" s="16"/>
      <c r="XDP364" s="16"/>
      <c r="XDQ364" s="16"/>
      <c r="XDR364" s="16"/>
      <c r="XDS364" s="16"/>
      <c r="XDT364" s="16"/>
      <c r="XDU364" s="16"/>
      <c r="XDV364" s="16"/>
      <c r="XDW364" s="16"/>
      <c r="XDX364" s="16"/>
      <c r="XDY364" s="16"/>
      <c r="XDZ364" s="16"/>
      <c r="XEA364" s="16"/>
      <c r="XEB364" s="16"/>
      <c r="XEC364" s="16"/>
      <c r="XED364" s="16"/>
      <c r="XEE364" s="16"/>
      <c r="XEF364" s="16"/>
      <c r="XEG364" s="16"/>
      <c r="XEH364" s="16"/>
      <c r="XEI364" s="16"/>
      <c r="XEJ364" s="16"/>
      <c r="XEK364" s="16"/>
      <c r="XEL364" s="16"/>
      <c r="XEM364" s="16"/>
      <c r="XEN364" s="16"/>
      <c r="XEO364" s="16"/>
      <c r="XEP364" s="16"/>
      <c r="XEQ364" s="16"/>
      <c r="XER364" s="16"/>
      <c r="XES364" s="16"/>
      <c r="XET364" s="16"/>
      <c r="XEU364" s="16"/>
      <c r="XEV364" s="16"/>
      <c r="XEW364" s="16"/>
      <c r="XEX364" s="16"/>
      <c r="XEY364" s="16"/>
      <c r="XEZ364" s="16"/>
      <c r="XFA364" s="16"/>
      <c r="XFB364" s="16"/>
      <c r="XFC364" s="16"/>
      <c r="XFD364" s="31"/>
    </row>
    <row r="365" spans="1:67 15952:16384" x14ac:dyDescent="0.25">
      <c r="A365" s="173"/>
      <c r="B365" s="36" t="s">
        <v>74</v>
      </c>
      <c r="C365" s="42" t="s">
        <v>75</v>
      </c>
      <c r="D365" s="36">
        <v>110</v>
      </c>
      <c r="E365" s="43">
        <v>0.99</v>
      </c>
      <c r="F365" s="43">
        <f t="shared" ref="F365:P365" si="152">BE365*110/100</f>
        <v>0.22</v>
      </c>
      <c r="G365" s="43">
        <f t="shared" si="152"/>
        <v>8.91</v>
      </c>
      <c r="H365" s="43">
        <f t="shared" si="152"/>
        <v>47.3</v>
      </c>
      <c r="I365" s="43">
        <f t="shared" si="152"/>
        <v>0</v>
      </c>
      <c r="J365" s="43">
        <f t="shared" si="152"/>
        <v>4.4000000000000004E-2</v>
      </c>
      <c r="K365" s="43">
        <f t="shared" si="152"/>
        <v>3.3000000000000002E-2</v>
      </c>
      <c r="L365" s="43">
        <f t="shared" si="152"/>
        <v>66</v>
      </c>
      <c r="M365" s="43">
        <f t="shared" si="152"/>
        <v>37.4</v>
      </c>
      <c r="N365" s="43">
        <f t="shared" si="152"/>
        <v>22</v>
      </c>
      <c r="O365" s="43">
        <f t="shared" si="152"/>
        <v>25.3</v>
      </c>
      <c r="P365" s="43">
        <f t="shared" si="152"/>
        <v>0.33</v>
      </c>
      <c r="BD365" s="43"/>
      <c r="BE365" s="43">
        <v>0.2</v>
      </c>
      <c r="BF365" s="43">
        <v>8.1</v>
      </c>
      <c r="BG365" s="43">
        <v>43</v>
      </c>
      <c r="BH365" s="46"/>
      <c r="BI365" s="36">
        <v>0.04</v>
      </c>
      <c r="BJ365" s="36">
        <v>0.03</v>
      </c>
      <c r="BK365" s="43">
        <v>60</v>
      </c>
      <c r="BL365" s="43">
        <v>34</v>
      </c>
      <c r="BM365" s="43">
        <v>20</v>
      </c>
      <c r="BN365" s="43">
        <v>23</v>
      </c>
      <c r="BO365" s="43">
        <v>0.3</v>
      </c>
    </row>
    <row r="366" spans="1:67 15952:16384" s="99" customFormat="1" x14ac:dyDescent="0.25">
      <c r="A366" s="8" t="s">
        <v>36</v>
      </c>
      <c r="B366" s="8"/>
      <c r="C366" s="8"/>
      <c r="D366" s="48">
        <f>SUM(D359:D365)</f>
        <v>737</v>
      </c>
      <c r="E366" s="49"/>
      <c r="F366" s="49"/>
      <c r="G366" s="49"/>
      <c r="H366" s="49"/>
      <c r="I366" s="49"/>
      <c r="J366" s="48"/>
      <c r="K366" s="48"/>
      <c r="L366" s="49"/>
      <c r="M366" s="49"/>
      <c r="N366" s="49"/>
      <c r="O366" s="49"/>
      <c r="P366" s="49"/>
      <c r="WON366" s="31"/>
      <c r="WOO366" s="31"/>
      <c r="WOP366" s="31"/>
      <c r="WOQ366" s="31"/>
      <c r="WOR366" s="31"/>
      <c r="WOS366" s="31"/>
      <c r="WOT366" s="31"/>
      <c r="WOU366" s="31"/>
      <c r="WOV366" s="31"/>
      <c r="WOW366" s="31"/>
      <c r="WOX366" s="31"/>
      <c r="WOY366" s="31"/>
      <c r="WOZ366" s="31"/>
      <c r="WPA366" s="31"/>
      <c r="WPB366" s="31"/>
      <c r="WPC366" s="31"/>
      <c r="WPD366" s="31"/>
      <c r="WPE366" s="31"/>
      <c r="WPF366" s="31"/>
      <c r="WPG366" s="31"/>
      <c r="WPH366" s="31"/>
      <c r="WPI366" s="31"/>
      <c r="WPJ366" s="31"/>
      <c r="WPK366" s="31"/>
      <c r="WPL366" s="31"/>
      <c r="WPM366" s="31"/>
      <c r="WPN366" s="31"/>
      <c r="WPO366" s="31"/>
      <c r="WPP366" s="31"/>
      <c r="WPQ366" s="31"/>
      <c r="WPR366" s="31"/>
      <c r="WPS366" s="31"/>
      <c r="WPT366" s="31"/>
      <c r="WPU366" s="31"/>
      <c r="WPV366" s="31"/>
      <c r="WPW366" s="31"/>
      <c r="WPX366" s="31"/>
      <c r="WPY366" s="31"/>
      <c r="WPZ366" s="31"/>
      <c r="WQA366" s="31"/>
      <c r="WQB366" s="31"/>
      <c r="WQC366" s="31"/>
      <c r="WQD366" s="31"/>
      <c r="WQE366" s="31"/>
      <c r="WQF366" s="31"/>
      <c r="WQG366" s="31"/>
      <c r="WQH366" s="31"/>
      <c r="WQI366" s="31"/>
      <c r="WQJ366" s="31"/>
      <c r="WQK366" s="31"/>
      <c r="WQL366" s="31"/>
      <c r="WQM366" s="31"/>
      <c r="WQN366" s="31"/>
      <c r="WQO366" s="31"/>
      <c r="WQP366" s="31"/>
      <c r="WQQ366" s="31"/>
      <c r="WQR366" s="31"/>
      <c r="WQS366" s="31"/>
      <c r="WQT366" s="31"/>
      <c r="WQU366" s="31"/>
      <c r="WQV366" s="31"/>
      <c r="WQW366" s="31"/>
      <c r="WQX366" s="31"/>
      <c r="WQY366" s="31"/>
      <c r="WQZ366" s="31"/>
      <c r="WRA366" s="31"/>
      <c r="WRB366" s="31"/>
      <c r="WRC366" s="31"/>
      <c r="WRD366" s="31"/>
      <c r="WRE366" s="31"/>
      <c r="WRF366" s="31"/>
      <c r="WRG366" s="31"/>
      <c r="WRH366" s="31"/>
      <c r="WRI366" s="31"/>
      <c r="WRJ366" s="31"/>
      <c r="WRK366" s="31"/>
      <c r="WRL366" s="31"/>
      <c r="WRM366" s="31"/>
      <c r="WRN366" s="31"/>
      <c r="WRO366" s="31"/>
      <c r="WRP366" s="31"/>
      <c r="WRQ366" s="31"/>
      <c r="WRR366" s="31"/>
      <c r="WRS366" s="31"/>
      <c r="WRT366" s="31"/>
      <c r="WRU366" s="31"/>
      <c r="WRV366" s="31"/>
      <c r="WRW366" s="31"/>
      <c r="WRX366" s="31"/>
      <c r="WRY366" s="31"/>
      <c r="WRZ366" s="31"/>
      <c r="WSA366" s="31"/>
      <c r="WSB366" s="31"/>
      <c r="WSC366" s="31"/>
      <c r="WSD366" s="31"/>
      <c r="WSE366" s="31"/>
      <c r="WSF366" s="31"/>
      <c r="WSG366" s="31"/>
      <c r="WSH366" s="31"/>
      <c r="WSI366" s="31"/>
      <c r="WSJ366" s="31"/>
      <c r="WSK366" s="31"/>
      <c r="WSL366" s="31"/>
      <c r="WSM366" s="31"/>
      <c r="WSN366" s="31"/>
      <c r="WSO366" s="31"/>
      <c r="WSP366" s="31"/>
      <c r="WSQ366" s="31"/>
      <c r="WSR366" s="31"/>
      <c r="WSS366" s="31"/>
      <c r="WST366" s="31"/>
      <c r="WSU366" s="31"/>
      <c r="WSV366" s="31"/>
      <c r="WSW366" s="31"/>
      <c r="WSX366" s="31"/>
      <c r="WSY366" s="31"/>
      <c r="WSZ366" s="31"/>
      <c r="WTA366" s="31"/>
      <c r="WTB366" s="31"/>
      <c r="WTC366" s="31"/>
      <c r="WTD366" s="31"/>
      <c r="WTE366" s="31"/>
      <c r="WTF366" s="31"/>
      <c r="WTG366" s="31"/>
      <c r="WTH366" s="31"/>
      <c r="WTI366" s="31"/>
      <c r="WTJ366" s="31"/>
      <c r="WTK366" s="31"/>
      <c r="WTL366" s="31"/>
      <c r="WTM366" s="31"/>
      <c r="WTN366" s="31"/>
      <c r="WTO366" s="31"/>
      <c r="WTP366" s="31"/>
      <c r="WTQ366" s="31"/>
      <c r="WTR366" s="31"/>
      <c r="WTS366" s="31"/>
      <c r="WTT366" s="31"/>
      <c r="WTU366" s="31"/>
      <c r="WTV366" s="31"/>
      <c r="WTW366" s="31"/>
      <c r="WTX366" s="31"/>
      <c r="WTY366" s="31"/>
      <c r="WTZ366" s="31"/>
      <c r="WUA366" s="31"/>
      <c r="WUB366" s="31"/>
      <c r="WUC366" s="31"/>
      <c r="WUD366" s="31"/>
      <c r="WUE366" s="31"/>
      <c r="WUF366" s="31"/>
      <c r="WUG366" s="31"/>
      <c r="WUH366" s="31"/>
      <c r="WUI366" s="31"/>
      <c r="WUJ366" s="31"/>
      <c r="WUK366" s="31"/>
      <c r="WUL366" s="31"/>
      <c r="WUM366" s="31"/>
      <c r="WUN366" s="31"/>
      <c r="WUO366" s="31"/>
      <c r="WUP366" s="31"/>
      <c r="WUQ366" s="31"/>
      <c r="WUR366" s="31"/>
      <c r="WUS366" s="31"/>
      <c r="WUT366" s="31"/>
      <c r="WUU366" s="31"/>
      <c r="WUV366" s="31"/>
      <c r="WUW366" s="31"/>
      <c r="WUX366" s="31"/>
      <c r="WUY366" s="31"/>
      <c r="WUZ366" s="31"/>
      <c r="WVA366" s="31"/>
      <c r="WVB366" s="31"/>
      <c r="WVC366" s="31"/>
      <c r="WVD366" s="31"/>
      <c r="WVE366" s="31"/>
      <c r="WVF366" s="31"/>
      <c r="WVG366" s="31"/>
      <c r="WVH366" s="31"/>
      <c r="WVI366" s="31"/>
      <c r="WVJ366" s="31"/>
      <c r="WVK366" s="31"/>
      <c r="WVL366" s="31"/>
      <c r="WVM366" s="31"/>
      <c r="WVN366" s="31"/>
      <c r="WVO366" s="31"/>
      <c r="WVP366" s="31"/>
      <c r="WVQ366" s="31"/>
      <c r="WVR366" s="31"/>
      <c r="WVS366" s="31"/>
      <c r="WVT366" s="31"/>
      <c r="WVU366" s="31"/>
      <c r="WVV366" s="31"/>
      <c r="WVW366" s="31"/>
      <c r="WVX366" s="31"/>
      <c r="WVY366" s="31"/>
      <c r="WVZ366" s="31"/>
      <c r="WWA366" s="31"/>
      <c r="WWB366" s="31"/>
      <c r="WWC366" s="31"/>
      <c r="WWD366" s="31"/>
      <c r="WWE366" s="31"/>
      <c r="WWF366" s="31"/>
      <c r="WWG366" s="31"/>
      <c r="WWH366" s="31"/>
      <c r="WWI366" s="31"/>
      <c r="WWJ366" s="31"/>
      <c r="WWK366" s="31"/>
      <c r="WWL366" s="31"/>
      <c r="WWM366" s="31"/>
      <c r="WWN366" s="31"/>
      <c r="WWO366" s="31"/>
      <c r="WWP366" s="31"/>
      <c r="WWQ366" s="31"/>
      <c r="WWR366" s="31"/>
      <c r="WWS366" s="31"/>
      <c r="WWT366" s="31"/>
      <c r="WWU366" s="31"/>
      <c r="WWV366" s="31"/>
      <c r="WWW366" s="31"/>
      <c r="WWX366" s="31"/>
      <c r="WWY366" s="31"/>
      <c r="WWZ366" s="31"/>
      <c r="WXA366" s="31"/>
      <c r="WXB366" s="31"/>
      <c r="WXC366" s="31"/>
      <c r="WXD366" s="31"/>
      <c r="WXE366" s="31"/>
      <c r="WXF366" s="31"/>
      <c r="WXG366" s="31"/>
      <c r="WXH366" s="31"/>
      <c r="WXI366" s="31"/>
      <c r="WXJ366" s="31"/>
      <c r="WXK366" s="31"/>
      <c r="WXL366" s="31"/>
      <c r="WXM366" s="31"/>
      <c r="WXN366" s="31"/>
      <c r="WXO366" s="31"/>
      <c r="WXP366" s="31"/>
      <c r="WXQ366" s="31"/>
      <c r="WXR366" s="31"/>
      <c r="WXS366" s="31"/>
      <c r="WXT366" s="31"/>
      <c r="WXU366" s="31"/>
      <c r="WXV366" s="31"/>
      <c r="WXW366" s="31"/>
      <c r="WXX366" s="31"/>
      <c r="WXY366" s="31"/>
      <c r="WXZ366" s="31"/>
      <c r="WYA366" s="31"/>
      <c r="WYB366" s="31"/>
      <c r="WYC366" s="31"/>
      <c r="WYD366" s="31"/>
      <c r="WYE366" s="31"/>
      <c r="WYF366" s="31"/>
      <c r="WYG366" s="31"/>
      <c r="WYH366" s="31"/>
      <c r="WYI366" s="31"/>
      <c r="WYJ366" s="31"/>
      <c r="WYK366" s="31"/>
      <c r="WYL366" s="31"/>
      <c r="WYM366" s="31"/>
      <c r="WYN366" s="31"/>
      <c r="WYO366" s="31"/>
      <c r="WYP366" s="31"/>
      <c r="WYQ366" s="31"/>
      <c r="WYR366" s="31"/>
      <c r="WYS366" s="31"/>
      <c r="WYT366" s="31"/>
      <c r="WYU366" s="31"/>
      <c r="WYV366" s="31"/>
      <c r="WYW366" s="31"/>
      <c r="WYX366" s="31"/>
      <c r="WYY366" s="31"/>
      <c r="WYZ366" s="31"/>
      <c r="WZA366" s="31"/>
      <c r="WZB366" s="31"/>
      <c r="WZC366" s="31"/>
      <c r="WZD366" s="31"/>
      <c r="WZE366" s="31"/>
      <c r="WZF366" s="31"/>
      <c r="WZG366" s="31"/>
      <c r="WZH366" s="31"/>
      <c r="WZI366" s="31"/>
      <c r="WZJ366" s="31"/>
      <c r="WZK366" s="31"/>
      <c r="WZL366" s="31"/>
      <c r="WZM366" s="31"/>
      <c r="WZN366" s="31"/>
      <c r="WZO366" s="31"/>
      <c r="WZP366" s="31"/>
      <c r="WZQ366" s="31"/>
      <c r="WZR366" s="31"/>
      <c r="WZS366" s="31"/>
      <c r="WZT366" s="31"/>
      <c r="WZU366" s="31"/>
      <c r="WZV366" s="31"/>
      <c r="WZW366" s="31"/>
      <c r="WZX366" s="31"/>
      <c r="WZY366" s="31"/>
      <c r="WZZ366" s="31"/>
      <c r="XAA366" s="31"/>
      <c r="XAB366" s="31"/>
      <c r="XAC366" s="31"/>
      <c r="XAD366" s="31"/>
      <c r="XAE366" s="31"/>
      <c r="XAF366" s="31"/>
      <c r="XAG366" s="31"/>
      <c r="XAH366" s="31"/>
      <c r="XAI366" s="31"/>
      <c r="XAJ366" s="31"/>
      <c r="XAK366" s="31"/>
      <c r="XAL366" s="31"/>
      <c r="XAM366" s="31"/>
      <c r="XAN366" s="31"/>
      <c r="XAO366" s="31"/>
      <c r="XAP366" s="31"/>
      <c r="XAQ366" s="31"/>
      <c r="XAR366" s="31"/>
      <c r="XAS366" s="31"/>
      <c r="XAT366" s="31"/>
      <c r="XAU366" s="31"/>
      <c r="XAV366" s="31"/>
      <c r="XAW366" s="31"/>
      <c r="XAX366" s="31"/>
      <c r="XAY366" s="31"/>
      <c r="XAZ366" s="31"/>
      <c r="XBA366" s="31"/>
      <c r="XBB366" s="31"/>
      <c r="XBC366" s="31"/>
      <c r="XBD366" s="31"/>
      <c r="XBE366" s="31"/>
      <c r="XBF366" s="31"/>
      <c r="XBG366" s="31"/>
      <c r="XBH366" s="31"/>
      <c r="XBI366" s="31"/>
      <c r="XBJ366" s="31"/>
      <c r="XBK366" s="31"/>
      <c r="XBL366" s="31"/>
      <c r="XBM366" s="31"/>
      <c r="XBN366" s="31"/>
      <c r="XBO366" s="31"/>
      <c r="XBP366" s="31"/>
      <c r="XBQ366" s="31"/>
      <c r="XBR366" s="31"/>
      <c r="XBS366" s="31"/>
      <c r="XBT366" s="31"/>
      <c r="XBU366" s="31"/>
      <c r="XBV366" s="31"/>
      <c r="XBW366" s="31"/>
      <c r="XBX366" s="31"/>
      <c r="XBY366" s="31"/>
      <c r="XBZ366" s="31"/>
      <c r="XCA366" s="31"/>
      <c r="XCB366" s="31"/>
      <c r="XCC366" s="31"/>
      <c r="XCD366" s="31"/>
      <c r="XCE366" s="31"/>
      <c r="XCF366" s="31"/>
      <c r="XCG366" s="31"/>
      <c r="XCH366" s="31"/>
      <c r="XCI366" s="31"/>
      <c r="XCJ366" s="31"/>
      <c r="XCK366" s="31"/>
      <c r="XCL366" s="31"/>
      <c r="XCM366" s="31"/>
      <c r="XCN366" s="31"/>
      <c r="XCO366" s="31"/>
      <c r="XCP366" s="31"/>
      <c r="XCQ366" s="31"/>
      <c r="XCR366" s="31"/>
      <c r="XCS366" s="31"/>
      <c r="XCT366" s="31"/>
      <c r="XCU366" s="31"/>
      <c r="XCV366" s="31"/>
      <c r="XCW366" s="31"/>
      <c r="XCX366" s="31"/>
      <c r="XCY366" s="31"/>
      <c r="XCZ366" s="31"/>
      <c r="XDA366" s="31"/>
      <c r="XDB366" s="31"/>
      <c r="XDC366" s="31"/>
      <c r="XDD366" s="31"/>
      <c r="XDE366" s="31"/>
      <c r="XDF366" s="31"/>
      <c r="XDG366" s="31"/>
      <c r="XDH366" s="31"/>
      <c r="XDI366" s="31"/>
      <c r="XDJ366" s="31"/>
      <c r="XDK366" s="31"/>
      <c r="XDL366" s="31"/>
      <c r="XDM366" s="31"/>
      <c r="XDN366" s="31"/>
      <c r="XDO366" s="31"/>
      <c r="XDP366" s="31"/>
      <c r="XDQ366" s="31"/>
      <c r="XDR366" s="31"/>
      <c r="XDS366" s="31"/>
      <c r="XDT366" s="31"/>
      <c r="XDU366" s="31"/>
      <c r="XDV366" s="31"/>
      <c r="XDW366" s="31"/>
      <c r="XDX366" s="31"/>
      <c r="XDY366" s="31"/>
      <c r="XDZ366" s="31"/>
      <c r="XEA366" s="31"/>
      <c r="XEB366" s="31"/>
      <c r="XEC366" s="31"/>
      <c r="XED366" s="31"/>
      <c r="XEE366" s="31"/>
      <c r="XEF366" s="31"/>
      <c r="XEG366" s="31"/>
      <c r="XEH366" s="31"/>
      <c r="XEI366" s="31"/>
      <c r="XEJ366" s="31"/>
      <c r="XEK366" s="31"/>
      <c r="XEL366" s="31"/>
      <c r="XEM366" s="31"/>
      <c r="XEN366" s="31"/>
      <c r="XEO366" s="31"/>
      <c r="XEP366" s="31"/>
      <c r="XEQ366" s="31"/>
      <c r="XER366" s="31"/>
      <c r="XES366" s="31"/>
      <c r="XET366" s="31"/>
      <c r="XEU366" s="31"/>
      <c r="XEV366" s="31"/>
      <c r="XEW366" s="31"/>
      <c r="XEX366" s="31"/>
      <c r="XEY366" s="31"/>
      <c r="XEZ366" s="31"/>
      <c r="XFA366" s="31"/>
      <c r="XFB366" s="31"/>
      <c r="XFC366" s="31"/>
      <c r="XFD366" s="18"/>
    </row>
    <row r="367" spans="1:67 15952:16384" s="99" customFormat="1" x14ac:dyDescent="0.25">
      <c r="A367" s="7" t="s">
        <v>207</v>
      </c>
      <c r="B367" s="7"/>
      <c r="C367" s="7"/>
      <c r="D367" s="7"/>
      <c r="E367" s="49">
        <f t="shared" ref="E367:P367" si="153">SUM(E359:E366)</f>
        <v>21.749999999999996</v>
      </c>
      <c r="F367" s="49">
        <f t="shared" si="153"/>
        <v>20.425393939393942</v>
      </c>
      <c r="G367" s="49">
        <f t="shared" si="153"/>
        <v>97.016303030303021</v>
      </c>
      <c r="H367" s="49">
        <f t="shared" si="153"/>
        <v>626.17357575757569</v>
      </c>
      <c r="I367" s="49">
        <f t="shared" si="153"/>
        <v>36.06</v>
      </c>
      <c r="J367" s="49">
        <f t="shared" si="153"/>
        <v>0.30845454545454543</v>
      </c>
      <c r="K367" s="49">
        <f t="shared" si="153"/>
        <v>0.28148484848484845</v>
      </c>
      <c r="L367" s="49">
        <f t="shared" si="153"/>
        <v>80.209090909090904</v>
      </c>
      <c r="M367" s="49">
        <f t="shared" si="153"/>
        <v>157.95263636363634</v>
      </c>
      <c r="N367" s="49">
        <f t="shared" si="153"/>
        <v>165.59863636363633</v>
      </c>
      <c r="O367" s="49">
        <f t="shared" si="153"/>
        <v>376.08890909090911</v>
      </c>
      <c r="P367" s="49">
        <f t="shared" si="153"/>
        <v>7.6460303030303036</v>
      </c>
      <c r="WON367" s="31"/>
      <c r="WOO367" s="31"/>
      <c r="WOP367" s="31"/>
      <c r="WOQ367" s="31"/>
      <c r="WOR367" s="31"/>
      <c r="WOS367" s="31"/>
      <c r="WOT367" s="31"/>
      <c r="WOU367" s="31"/>
      <c r="WOV367" s="31"/>
      <c r="WOW367" s="31"/>
      <c r="WOX367" s="31"/>
      <c r="WOY367" s="31"/>
      <c r="WOZ367" s="31"/>
      <c r="WPA367" s="31"/>
      <c r="WPB367" s="31"/>
      <c r="WPC367" s="31"/>
      <c r="WPD367" s="31"/>
      <c r="WPE367" s="31"/>
      <c r="WPF367" s="31"/>
      <c r="WPG367" s="31"/>
      <c r="WPH367" s="31"/>
      <c r="WPI367" s="31"/>
      <c r="WPJ367" s="31"/>
      <c r="WPK367" s="31"/>
      <c r="WPL367" s="31"/>
      <c r="WPM367" s="31"/>
      <c r="WPN367" s="31"/>
      <c r="WPO367" s="31"/>
      <c r="WPP367" s="31"/>
      <c r="WPQ367" s="31"/>
      <c r="WPR367" s="31"/>
      <c r="WPS367" s="31"/>
      <c r="WPT367" s="31"/>
      <c r="WPU367" s="31"/>
      <c r="WPV367" s="31"/>
      <c r="WPW367" s="31"/>
      <c r="WPX367" s="31"/>
      <c r="WPY367" s="31"/>
      <c r="WPZ367" s="31"/>
      <c r="WQA367" s="31"/>
      <c r="WQB367" s="31"/>
      <c r="WQC367" s="31"/>
      <c r="WQD367" s="31"/>
      <c r="WQE367" s="31"/>
      <c r="WQF367" s="31"/>
      <c r="WQG367" s="31"/>
      <c r="WQH367" s="31"/>
      <c r="WQI367" s="31"/>
      <c r="WQJ367" s="31"/>
      <c r="WQK367" s="31"/>
      <c r="WQL367" s="31"/>
      <c r="WQM367" s="31"/>
      <c r="WQN367" s="31"/>
      <c r="WQO367" s="31"/>
      <c r="WQP367" s="31"/>
      <c r="WQQ367" s="31"/>
      <c r="WQR367" s="31"/>
      <c r="WQS367" s="31"/>
      <c r="WQT367" s="31"/>
      <c r="WQU367" s="31"/>
      <c r="WQV367" s="31"/>
      <c r="WQW367" s="31"/>
      <c r="WQX367" s="31"/>
      <c r="WQY367" s="31"/>
      <c r="WQZ367" s="31"/>
      <c r="WRA367" s="31"/>
      <c r="WRB367" s="31"/>
      <c r="WRC367" s="31"/>
      <c r="WRD367" s="31"/>
      <c r="WRE367" s="31"/>
      <c r="WRF367" s="31"/>
      <c r="WRG367" s="31"/>
      <c r="WRH367" s="31"/>
      <c r="WRI367" s="31"/>
      <c r="WRJ367" s="31"/>
      <c r="WRK367" s="31"/>
      <c r="WRL367" s="31"/>
      <c r="WRM367" s="31"/>
      <c r="WRN367" s="31"/>
      <c r="WRO367" s="31"/>
      <c r="WRP367" s="31"/>
      <c r="WRQ367" s="31"/>
      <c r="WRR367" s="31"/>
      <c r="WRS367" s="31"/>
      <c r="WRT367" s="31"/>
      <c r="WRU367" s="31"/>
      <c r="WRV367" s="31"/>
      <c r="WRW367" s="31"/>
      <c r="WRX367" s="31"/>
      <c r="WRY367" s="31"/>
      <c r="WRZ367" s="31"/>
      <c r="WSA367" s="31"/>
      <c r="WSB367" s="31"/>
      <c r="WSC367" s="31"/>
      <c r="WSD367" s="31"/>
      <c r="WSE367" s="31"/>
      <c r="WSF367" s="31"/>
      <c r="WSG367" s="31"/>
      <c r="WSH367" s="31"/>
      <c r="WSI367" s="31"/>
      <c r="WSJ367" s="31"/>
      <c r="WSK367" s="31"/>
      <c r="WSL367" s="31"/>
      <c r="WSM367" s="31"/>
      <c r="WSN367" s="31"/>
      <c r="WSO367" s="31"/>
      <c r="WSP367" s="31"/>
      <c r="WSQ367" s="31"/>
      <c r="WSR367" s="31"/>
      <c r="WSS367" s="31"/>
      <c r="WST367" s="31"/>
      <c r="WSU367" s="31"/>
      <c r="WSV367" s="31"/>
      <c r="WSW367" s="31"/>
      <c r="WSX367" s="31"/>
      <c r="WSY367" s="31"/>
      <c r="WSZ367" s="31"/>
      <c r="WTA367" s="31"/>
      <c r="WTB367" s="31"/>
      <c r="WTC367" s="31"/>
      <c r="WTD367" s="31"/>
      <c r="WTE367" s="31"/>
      <c r="WTF367" s="31"/>
      <c r="WTG367" s="31"/>
      <c r="WTH367" s="31"/>
      <c r="WTI367" s="31"/>
      <c r="WTJ367" s="31"/>
      <c r="WTK367" s="31"/>
      <c r="WTL367" s="31"/>
      <c r="WTM367" s="31"/>
      <c r="WTN367" s="31"/>
      <c r="WTO367" s="31"/>
      <c r="WTP367" s="31"/>
      <c r="WTQ367" s="31"/>
      <c r="WTR367" s="31"/>
      <c r="WTS367" s="31"/>
      <c r="WTT367" s="31"/>
      <c r="WTU367" s="31"/>
      <c r="WTV367" s="31"/>
      <c r="WTW367" s="31"/>
      <c r="WTX367" s="31"/>
      <c r="WTY367" s="31"/>
      <c r="WTZ367" s="31"/>
      <c r="WUA367" s="31"/>
      <c r="WUB367" s="31"/>
      <c r="WUC367" s="31"/>
      <c r="WUD367" s="31"/>
      <c r="WUE367" s="31"/>
      <c r="WUF367" s="31"/>
      <c r="WUG367" s="31"/>
      <c r="WUH367" s="31"/>
      <c r="WUI367" s="31"/>
      <c r="WUJ367" s="31"/>
      <c r="WUK367" s="31"/>
      <c r="WUL367" s="31"/>
      <c r="WUM367" s="31"/>
      <c r="WUN367" s="31"/>
      <c r="WUO367" s="31"/>
      <c r="WUP367" s="31"/>
      <c r="WUQ367" s="31"/>
      <c r="WUR367" s="31"/>
      <c r="WUS367" s="31"/>
      <c r="WUT367" s="31"/>
      <c r="WUU367" s="31"/>
      <c r="WUV367" s="31"/>
      <c r="WUW367" s="31"/>
      <c r="WUX367" s="31"/>
      <c r="WUY367" s="31"/>
      <c r="WUZ367" s="31"/>
      <c r="WVA367" s="31"/>
      <c r="WVB367" s="31"/>
      <c r="WVC367" s="31"/>
      <c r="WVD367" s="31"/>
      <c r="WVE367" s="31"/>
      <c r="WVF367" s="31"/>
      <c r="WVG367" s="31"/>
      <c r="WVH367" s="31"/>
      <c r="WVI367" s="31"/>
      <c r="WVJ367" s="31"/>
      <c r="WVK367" s="31"/>
      <c r="WVL367" s="31"/>
      <c r="WVM367" s="31"/>
      <c r="WVN367" s="31"/>
      <c r="WVO367" s="31"/>
      <c r="WVP367" s="31"/>
      <c r="WVQ367" s="31"/>
      <c r="WVR367" s="31"/>
      <c r="WVS367" s="31"/>
      <c r="WVT367" s="31"/>
      <c r="WVU367" s="31"/>
      <c r="WVV367" s="31"/>
      <c r="WVW367" s="31"/>
      <c r="WVX367" s="31"/>
      <c r="WVY367" s="31"/>
      <c r="WVZ367" s="31"/>
      <c r="WWA367" s="31"/>
      <c r="WWB367" s="31"/>
      <c r="WWC367" s="31"/>
      <c r="WWD367" s="31"/>
      <c r="WWE367" s="31"/>
      <c r="WWF367" s="31"/>
      <c r="WWG367" s="31"/>
      <c r="WWH367" s="31"/>
      <c r="WWI367" s="31"/>
      <c r="WWJ367" s="31"/>
      <c r="WWK367" s="31"/>
      <c r="WWL367" s="31"/>
      <c r="WWM367" s="31"/>
      <c r="WWN367" s="31"/>
      <c r="WWO367" s="31"/>
      <c r="WWP367" s="31"/>
      <c r="WWQ367" s="31"/>
      <c r="WWR367" s="31"/>
      <c r="WWS367" s="31"/>
      <c r="WWT367" s="31"/>
      <c r="WWU367" s="31"/>
      <c r="WWV367" s="31"/>
      <c r="WWW367" s="31"/>
      <c r="WWX367" s="31"/>
      <c r="WWY367" s="31"/>
      <c r="WWZ367" s="31"/>
      <c r="WXA367" s="31"/>
      <c r="WXB367" s="31"/>
      <c r="WXC367" s="31"/>
      <c r="WXD367" s="31"/>
      <c r="WXE367" s="31"/>
      <c r="WXF367" s="31"/>
      <c r="WXG367" s="31"/>
      <c r="WXH367" s="31"/>
      <c r="WXI367" s="31"/>
      <c r="WXJ367" s="31"/>
      <c r="WXK367" s="31"/>
      <c r="WXL367" s="31"/>
      <c r="WXM367" s="31"/>
      <c r="WXN367" s="31"/>
      <c r="WXO367" s="31"/>
      <c r="WXP367" s="31"/>
      <c r="WXQ367" s="31"/>
      <c r="WXR367" s="31"/>
      <c r="WXS367" s="31"/>
      <c r="WXT367" s="31"/>
      <c r="WXU367" s="31"/>
      <c r="WXV367" s="31"/>
      <c r="WXW367" s="31"/>
      <c r="WXX367" s="31"/>
      <c r="WXY367" s="31"/>
      <c r="WXZ367" s="31"/>
      <c r="WYA367" s="31"/>
      <c r="WYB367" s="31"/>
      <c r="WYC367" s="31"/>
      <c r="WYD367" s="31"/>
      <c r="WYE367" s="31"/>
      <c r="WYF367" s="31"/>
      <c r="WYG367" s="31"/>
      <c r="WYH367" s="31"/>
      <c r="WYI367" s="31"/>
      <c r="WYJ367" s="31"/>
      <c r="WYK367" s="31"/>
      <c r="WYL367" s="31"/>
      <c r="WYM367" s="31"/>
      <c r="WYN367" s="31"/>
      <c r="WYO367" s="31"/>
      <c r="WYP367" s="31"/>
      <c r="WYQ367" s="31"/>
      <c r="WYR367" s="31"/>
      <c r="WYS367" s="31"/>
      <c r="WYT367" s="31"/>
      <c r="WYU367" s="31"/>
      <c r="WYV367" s="31"/>
      <c r="WYW367" s="31"/>
      <c r="WYX367" s="31"/>
      <c r="WYY367" s="31"/>
      <c r="WYZ367" s="31"/>
      <c r="WZA367" s="31"/>
      <c r="WZB367" s="31"/>
      <c r="WZC367" s="31"/>
      <c r="WZD367" s="31"/>
      <c r="WZE367" s="31"/>
      <c r="WZF367" s="31"/>
      <c r="WZG367" s="31"/>
      <c r="WZH367" s="31"/>
      <c r="WZI367" s="31"/>
      <c r="WZJ367" s="31"/>
      <c r="WZK367" s="31"/>
      <c r="WZL367" s="31"/>
      <c r="WZM367" s="31"/>
      <c r="WZN367" s="31"/>
      <c r="WZO367" s="31"/>
      <c r="WZP367" s="31"/>
      <c r="WZQ367" s="31"/>
      <c r="WZR367" s="31"/>
      <c r="WZS367" s="31"/>
      <c r="WZT367" s="31"/>
      <c r="WZU367" s="31"/>
      <c r="WZV367" s="31"/>
      <c r="WZW367" s="31"/>
      <c r="WZX367" s="31"/>
      <c r="WZY367" s="31"/>
      <c r="WZZ367" s="31"/>
      <c r="XAA367" s="31"/>
      <c r="XAB367" s="31"/>
      <c r="XAC367" s="31"/>
      <c r="XAD367" s="31"/>
      <c r="XAE367" s="31"/>
      <c r="XAF367" s="31"/>
      <c r="XAG367" s="31"/>
      <c r="XAH367" s="31"/>
      <c r="XAI367" s="31"/>
      <c r="XAJ367" s="31"/>
      <c r="XAK367" s="31"/>
      <c r="XAL367" s="31"/>
      <c r="XAM367" s="31"/>
      <c r="XAN367" s="31"/>
      <c r="XAO367" s="31"/>
      <c r="XAP367" s="31"/>
      <c r="XAQ367" s="31"/>
      <c r="XAR367" s="31"/>
      <c r="XAS367" s="31"/>
      <c r="XAT367" s="31"/>
      <c r="XAU367" s="31"/>
      <c r="XAV367" s="31"/>
      <c r="XAW367" s="31"/>
      <c r="XAX367" s="31"/>
      <c r="XAY367" s="31"/>
      <c r="XAZ367" s="31"/>
      <c r="XBA367" s="31"/>
      <c r="XBB367" s="31"/>
      <c r="XBC367" s="31"/>
      <c r="XBD367" s="31"/>
      <c r="XBE367" s="31"/>
      <c r="XBF367" s="31"/>
      <c r="XBG367" s="31"/>
      <c r="XBH367" s="31"/>
      <c r="XBI367" s="31"/>
      <c r="XBJ367" s="31"/>
      <c r="XBK367" s="31"/>
      <c r="XBL367" s="31"/>
      <c r="XBM367" s="31"/>
      <c r="XBN367" s="31"/>
      <c r="XBO367" s="31"/>
      <c r="XBP367" s="31"/>
      <c r="XBQ367" s="31"/>
      <c r="XBR367" s="31"/>
      <c r="XBS367" s="31"/>
      <c r="XBT367" s="31"/>
      <c r="XBU367" s="31"/>
      <c r="XBV367" s="31"/>
      <c r="XBW367" s="31"/>
      <c r="XBX367" s="31"/>
      <c r="XBY367" s="31"/>
      <c r="XBZ367" s="31"/>
      <c r="XCA367" s="31"/>
      <c r="XCB367" s="31"/>
      <c r="XCC367" s="31"/>
      <c r="XCD367" s="31"/>
      <c r="XCE367" s="31"/>
      <c r="XCF367" s="31"/>
      <c r="XCG367" s="31"/>
      <c r="XCH367" s="31"/>
      <c r="XCI367" s="31"/>
      <c r="XCJ367" s="31"/>
      <c r="XCK367" s="31"/>
      <c r="XCL367" s="31"/>
      <c r="XCM367" s="31"/>
      <c r="XCN367" s="31"/>
      <c r="XCO367" s="31"/>
      <c r="XCP367" s="31"/>
      <c r="XCQ367" s="31"/>
      <c r="XCR367" s="31"/>
      <c r="XCS367" s="31"/>
      <c r="XCT367" s="31"/>
      <c r="XCU367" s="31"/>
      <c r="XCV367" s="31"/>
      <c r="XCW367" s="31"/>
      <c r="XCX367" s="31"/>
      <c r="XCY367" s="31"/>
      <c r="XCZ367" s="31"/>
      <c r="XDA367" s="31"/>
      <c r="XDB367" s="31"/>
      <c r="XDC367" s="31"/>
      <c r="XDD367" s="31"/>
      <c r="XDE367" s="31"/>
      <c r="XDF367" s="31"/>
      <c r="XDG367" s="31"/>
      <c r="XDH367" s="31"/>
      <c r="XDI367" s="31"/>
      <c r="XDJ367" s="31"/>
      <c r="XDK367" s="31"/>
      <c r="XDL367" s="31"/>
      <c r="XDM367" s="31"/>
      <c r="XDN367" s="31"/>
      <c r="XDO367" s="31"/>
      <c r="XDP367" s="31"/>
      <c r="XDQ367" s="31"/>
      <c r="XDR367" s="31"/>
      <c r="XDS367" s="31"/>
      <c r="XDT367" s="31"/>
      <c r="XDU367" s="31"/>
      <c r="XDV367" s="31"/>
      <c r="XDW367" s="31"/>
      <c r="XDX367" s="31"/>
      <c r="XDY367" s="31"/>
      <c r="XDZ367" s="31"/>
      <c r="XEA367" s="31"/>
      <c r="XEB367" s="31"/>
      <c r="XEC367" s="31"/>
      <c r="XED367" s="31"/>
      <c r="XEE367" s="31"/>
      <c r="XEF367" s="31"/>
      <c r="XEG367" s="31"/>
      <c r="XEH367" s="31"/>
      <c r="XEI367" s="31"/>
      <c r="XEJ367" s="31"/>
      <c r="XEK367" s="31"/>
      <c r="XEL367" s="31"/>
      <c r="XEM367" s="31"/>
      <c r="XEN367" s="31"/>
      <c r="XEO367" s="31"/>
      <c r="XEP367" s="31"/>
      <c r="XEQ367" s="31"/>
      <c r="XER367" s="31"/>
      <c r="XES367" s="31"/>
      <c r="XET367" s="31"/>
      <c r="XEU367" s="31"/>
      <c r="XEV367" s="31"/>
      <c r="XEW367" s="31"/>
      <c r="XEX367" s="31"/>
      <c r="XEY367" s="31"/>
      <c r="XEZ367" s="31"/>
      <c r="XFA367" s="31"/>
      <c r="XFB367" s="31"/>
      <c r="XFC367" s="31"/>
      <c r="XFD367" s="18"/>
    </row>
    <row r="368" spans="1:67 15952:16384" s="99" customFormat="1" ht="15" customHeight="1" x14ac:dyDescent="0.25">
      <c r="A368" s="174" t="s">
        <v>202</v>
      </c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WON368" s="31"/>
      <c r="WOO368" s="31"/>
      <c r="WOP368" s="31"/>
      <c r="WOQ368" s="31"/>
      <c r="WOR368" s="31"/>
      <c r="WOS368" s="31"/>
      <c r="WOT368" s="31"/>
      <c r="WOU368" s="31"/>
      <c r="WOV368" s="31"/>
      <c r="WOW368" s="31"/>
      <c r="WOX368" s="31"/>
      <c r="WOY368" s="31"/>
      <c r="WOZ368" s="31"/>
      <c r="WPA368" s="31"/>
      <c r="WPB368" s="31"/>
      <c r="WPC368" s="31"/>
      <c r="WPD368" s="31"/>
      <c r="WPE368" s="31"/>
      <c r="WPF368" s="31"/>
      <c r="WPG368" s="31"/>
      <c r="WPH368" s="31"/>
      <c r="WPI368" s="31"/>
      <c r="WPJ368" s="31"/>
      <c r="WPK368" s="31"/>
      <c r="WPL368" s="31"/>
      <c r="WPM368" s="31"/>
      <c r="WPN368" s="31"/>
      <c r="WPO368" s="31"/>
      <c r="WPP368" s="31"/>
      <c r="WPQ368" s="31"/>
      <c r="WPR368" s="31"/>
      <c r="WPS368" s="31"/>
      <c r="WPT368" s="31"/>
      <c r="WPU368" s="31"/>
      <c r="WPV368" s="31"/>
      <c r="WPW368" s="31"/>
      <c r="WPX368" s="31"/>
      <c r="WPY368" s="31"/>
      <c r="WPZ368" s="31"/>
      <c r="WQA368" s="31"/>
      <c r="WQB368" s="31"/>
      <c r="WQC368" s="31"/>
      <c r="WQD368" s="31"/>
      <c r="WQE368" s="31"/>
      <c r="WQF368" s="31"/>
      <c r="WQG368" s="31"/>
      <c r="WQH368" s="31"/>
      <c r="WQI368" s="31"/>
      <c r="WQJ368" s="31"/>
      <c r="WQK368" s="31"/>
      <c r="WQL368" s="31"/>
      <c r="WQM368" s="31"/>
      <c r="WQN368" s="31"/>
      <c r="WQO368" s="31"/>
      <c r="WQP368" s="31"/>
      <c r="WQQ368" s="31"/>
      <c r="WQR368" s="31"/>
      <c r="WQS368" s="31"/>
      <c r="WQT368" s="31"/>
      <c r="WQU368" s="31"/>
      <c r="WQV368" s="31"/>
      <c r="WQW368" s="31"/>
      <c r="WQX368" s="31"/>
      <c r="WQY368" s="31"/>
      <c r="WQZ368" s="31"/>
      <c r="WRA368" s="31"/>
      <c r="WRB368" s="31"/>
      <c r="WRC368" s="31"/>
      <c r="WRD368" s="31"/>
      <c r="WRE368" s="31"/>
      <c r="WRF368" s="31"/>
      <c r="WRG368" s="31"/>
      <c r="WRH368" s="31"/>
      <c r="WRI368" s="31"/>
      <c r="WRJ368" s="31"/>
      <c r="WRK368" s="31"/>
      <c r="WRL368" s="31"/>
      <c r="WRM368" s="31"/>
      <c r="WRN368" s="31"/>
      <c r="WRO368" s="31"/>
      <c r="WRP368" s="31"/>
      <c r="WRQ368" s="31"/>
      <c r="WRR368" s="31"/>
      <c r="WRS368" s="31"/>
      <c r="WRT368" s="31"/>
      <c r="WRU368" s="31"/>
      <c r="WRV368" s="31"/>
      <c r="WRW368" s="31"/>
      <c r="WRX368" s="31"/>
      <c r="WRY368" s="31"/>
      <c r="WRZ368" s="31"/>
      <c r="WSA368" s="31"/>
      <c r="WSB368" s="31"/>
      <c r="WSC368" s="31"/>
      <c r="WSD368" s="31"/>
      <c r="WSE368" s="31"/>
      <c r="WSF368" s="31"/>
      <c r="WSG368" s="31"/>
      <c r="WSH368" s="31"/>
      <c r="WSI368" s="31"/>
      <c r="WSJ368" s="31"/>
      <c r="WSK368" s="31"/>
      <c r="WSL368" s="31"/>
      <c r="WSM368" s="31"/>
      <c r="WSN368" s="31"/>
      <c r="WSO368" s="31"/>
      <c r="WSP368" s="31"/>
      <c r="WSQ368" s="31"/>
      <c r="WSR368" s="31"/>
      <c r="WSS368" s="31"/>
      <c r="WST368" s="31"/>
      <c r="WSU368" s="31"/>
      <c r="WSV368" s="31"/>
      <c r="WSW368" s="31"/>
      <c r="WSX368" s="31"/>
      <c r="WSY368" s="31"/>
      <c r="WSZ368" s="31"/>
      <c r="WTA368" s="31"/>
      <c r="WTB368" s="31"/>
      <c r="WTC368" s="31"/>
      <c r="WTD368" s="31"/>
      <c r="WTE368" s="31"/>
      <c r="WTF368" s="31"/>
      <c r="WTG368" s="31"/>
      <c r="WTH368" s="31"/>
      <c r="WTI368" s="31"/>
      <c r="WTJ368" s="31"/>
      <c r="WTK368" s="31"/>
      <c r="WTL368" s="31"/>
      <c r="WTM368" s="31"/>
      <c r="WTN368" s="31"/>
      <c r="WTO368" s="31"/>
      <c r="WTP368" s="31"/>
      <c r="WTQ368" s="31"/>
      <c r="WTR368" s="31"/>
      <c r="WTS368" s="31"/>
      <c r="WTT368" s="31"/>
      <c r="WTU368" s="31"/>
      <c r="WTV368" s="31"/>
      <c r="WTW368" s="31"/>
      <c r="WTX368" s="31"/>
      <c r="WTY368" s="31"/>
      <c r="WTZ368" s="31"/>
      <c r="WUA368" s="31"/>
      <c r="WUB368" s="31"/>
      <c r="WUC368" s="31"/>
      <c r="WUD368" s="31"/>
      <c r="WUE368" s="31"/>
      <c r="WUF368" s="31"/>
      <c r="WUG368" s="31"/>
      <c r="WUH368" s="31"/>
      <c r="WUI368" s="31"/>
      <c r="WUJ368" s="31"/>
      <c r="WUK368" s="31"/>
      <c r="WUL368" s="31"/>
      <c r="WUM368" s="31"/>
      <c r="WUN368" s="31"/>
      <c r="WUO368" s="31"/>
      <c r="WUP368" s="31"/>
      <c r="WUQ368" s="31"/>
      <c r="WUR368" s="31"/>
      <c r="WUS368" s="31"/>
      <c r="WUT368" s="31"/>
      <c r="WUU368" s="31"/>
      <c r="WUV368" s="31"/>
      <c r="WUW368" s="31"/>
      <c r="WUX368" s="31"/>
      <c r="WUY368" s="31"/>
      <c r="WUZ368" s="31"/>
      <c r="WVA368" s="31"/>
      <c r="WVB368" s="31"/>
      <c r="WVC368" s="31"/>
      <c r="WVD368" s="31"/>
      <c r="WVE368" s="31"/>
      <c r="WVF368" s="31"/>
      <c r="WVG368" s="31"/>
      <c r="WVH368" s="31"/>
      <c r="WVI368" s="31"/>
      <c r="WVJ368" s="31"/>
      <c r="WVK368" s="31"/>
      <c r="WVL368" s="31"/>
      <c r="WVM368" s="31"/>
      <c r="WVN368" s="31"/>
      <c r="WVO368" s="31"/>
      <c r="WVP368" s="31"/>
      <c r="WVQ368" s="31"/>
      <c r="WVR368" s="31"/>
      <c r="WVS368" s="31"/>
      <c r="WVT368" s="31"/>
      <c r="WVU368" s="31"/>
      <c r="WVV368" s="31"/>
      <c r="WVW368" s="31"/>
      <c r="WVX368" s="31"/>
      <c r="WVY368" s="31"/>
      <c r="WVZ368" s="31"/>
      <c r="WWA368" s="31"/>
      <c r="WWB368" s="31"/>
      <c r="WWC368" s="31"/>
      <c r="WWD368" s="31"/>
      <c r="WWE368" s="31"/>
      <c r="WWF368" s="31"/>
      <c r="WWG368" s="31"/>
      <c r="WWH368" s="31"/>
      <c r="WWI368" s="31"/>
      <c r="WWJ368" s="31"/>
      <c r="WWK368" s="31"/>
      <c r="WWL368" s="31"/>
      <c r="WWM368" s="31"/>
      <c r="WWN368" s="31"/>
      <c r="WWO368" s="31"/>
      <c r="WWP368" s="31"/>
      <c r="WWQ368" s="31"/>
      <c r="WWR368" s="31"/>
      <c r="WWS368" s="31"/>
      <c r="WWT368" s="31"/>
      <c r="WWU368" s="31"/>
      <c r="WWV368" s="31"/>
      <c r="WWW368" s="31"/>
      <c r="WWX368" s="31"/>
      <c r="WWY368" s="31"/>
      <c r="WWZ368" s="31"/>
      <c r="WXA368" s="31"/>
      <c r="WXB368" s="31"/>
      <c r="WXC368" s="31"/>
      <c r="WXD368" s="31"/>
      <c r="WXE368" s="31"/>
      <c r="WXF368" s="31"/>
      <c r="WXG368" s="31"/>
      <c r="WXH368" s="31"/>
      <c r="WXI368" s="31"/>
      <c r="WXJ368" s="31"/>
      <c r="WXK368" s="31"/>
      <c r="WXL368" s="31"/>
      <c r="WXM368" s="31"/>
      <c r="WXN368" s="31"/>
      <c r="WXO368" s="31"/>
      <c r="WXP368" s="31"/>
      <c r="WXQ368" s="31"/>
      <c r="WXR368" s="31"/>
      <c r="WXS368" s="31"/>
      <c r="WXT368" s="31"/>
      <c r="WXU368" s="31"/>
      <c r="WXV368" s="31"/>
      <c r="WXW368" s="31"/>
      <c r="WXX368" s="31"/>
      <c r="WXY368" s="31"/>
      <c r="WXZ368" s="31"/>
      <c r="WYA368" s="31"/>
      <c r="WYB368" s="31"/>
      <c r="WYC368" s="31"/>
      <c r="WYD368" s="31"/>
      <c r="WYE368" s="31"/>
      <c r="WYF368" s="31"/>
      <c r="WYG368" s="31"/>
      <c r="WYH368" s="31"/>
      <c r="WYI368" s="31"/>
      <c r="WYJ368" s="31"/>
      <c r="WYK368" s="31"/>
      <c r="WYL368" s="31"/>
      <c r="WYM368" s="31"/>
      <c r="WYN368" s="31"/>
      <c r="WYO368" s="31"/>
      <c r="WYP368" s="31"/>
      <c r="WYQ368" s="31"/>
      <c r="WYR368" s="31"/>
      <c r="WYS368" s="31"/>
      <c r="WYT368" s="31"/>
      <c r="WYU368" s="31"/>
      <c r="WYV368" s="31"/>
      <c r="WYW368" s="31"/>
      <c r="WYX368" s="31"/>
      <c r="WYY368" s="31"/>
      <c r="WYZ368" s="31"/>
      <c r="WZA368" s="31"/>
      <c r="WZB368" s="31"/>
      <c r="WZC368" s="31"/>
      <c r="WZD368" s="31"/>
      <c r="WZE368" s="31"/>
      <c r="WZF368" s="31"/>
      <c r="WZG368" s="31"/>
      <c r="WZH368" s="31"/>
      <c r="WZI368" s="31"/>
      <c r="WZJ368" s="31"/>
      <c r="WZK368" s="31"/>
      <c r="WZL368" s="31"/>
      <c r="WZM368" s="31"/>
      <c r="WZN368" s="31"/>
      <c r="WZO368" s="31"/>
      <c r="WZP368" s="31"/>
      <c r="WZQ368" s="31"/>
      <c r="WZR368" s="31"/>
      <c r="WZS368" s="31"/>
      <c r="WZT368" s="31"/>
      <c r="WZU368" s="31"/>
      <c r="WZV368" s="31"/>
      <c r="WZW368" s="31"/>
      <c r="WZX368" s="31"/>
      <c r="WZY368" s="31"/>
      <c r="WZZ368" s="31"/>
      <c r="XAA368" s="31"/>
      <c r="XAB368" s="31"/>
      <c r="XAC368" s="31"/>
      <c r="XAD368" s="31"/>
      <c r="XAE368" s="31"/>
      <c r="XAF368" s="31"/>
      <c r="XAG368" s="31"/>
      <c r="XAH368" s="31"/>
      <c r="XAI368" s="31"/>
      <c r="XAJ368" s="31"/>
      <c r="XAK368" s="31"/>
      <c r="XAL368" s="31"/>
      <c r="XAM368" s="31"/>
      <c r="XAN368" s="31"/>
      <c r="XAO368" s="31"/>
      <c r="XAP368" s="31"/>
      <c r="XAQ368" s="31"/>
      <c r="XAR368" s="31"/>
      <c r="XAS368" s="31"/>
      <c r="XAT368" s="31"/>
      <c r="XAU368" s="31"/>
      <c r="XAV368" s="31"/>
      <c r="XAW368" s="31"/>
      <c r="XAX368" s="31"/>
      <c r="XAY368" s="31"/>
      <c r="XAZ368" s="31"/>
      <c r="XBA368" s="31"/>
      <c r="XBB368" s="31"/>
      <c r="XBC368" s="31"/>
      <c r="XBD368" s="31"/>
      <c r="XBE368" s="31"/>
      <c r="XBF368" s="31"/>
      <c r="XBG368" s="31"/>
      <c r="XBH368" s="31"/>
      <c r="XBI368" s="31"/>
      <c r="XBJ368" s="31"/>
      <c r="XBK368" s="31"/>
      <c r="XBL368" s="31"/>
      <c r="XBM368" s="31"/>
      <c r="XBN368" s="31"/>
      <c r="XBO368" s="31"/>
      <c r="XBP368" s="31"/>
      <c r="XBQ368" s="31"/>
      <c r="XBR368" s="31"/>
      <c r="XBS368" s="31"/>
      <c r="XBT368" s="31"/>
      <c r="XBU368" s="31"/>
      <c r="XBV368" s="31"/>
      <c r="XBW368" s="31"/>
      <c r="XBX368" s="31"/>
      <c r="XBY368" s="31"/>
      <c r="XBZ368" s="31"/>
      <c r="XCA368" s="31"/>
      <c r="XCB368" s="31"/>
      <c r="XCC368" s="31"/>
      <c r="XCD368" s="31"/>
      <c r="XCE368" s="31"/>
      <c r="XCF368" s="31"/>
      <c r="XCG368" s="31"/>
      <c r="XCH368" s="31"/>
      <c r="XCI368" s="31"/>
      <c r="XCJ368" s="31"/>
      <c r="XCK368" s="31"/>
      <c r="XCL368" s="31"/>
      <c r="XCM368" s="31"/>
      <c r="XCN368" s="31"/>
      <c r="XCO368" s="31"/>
      <c r="XCP368" s="31"/>
      <c r="XCQ368" s="31"/>
      <c r="XCR368" s="31"/>
      <c r="XCS368" s="31"/>
      <c r="XCT368" s="31"/>
      <c r="XCU368" s="31"/>
      <c r="XCV368" s="31"/>
      <c r="XCW368" s="31"/>
      <c r="XCX368" s="31"/>
      <c r="XCY368" s="31"/>
      <c r="XCZ368" s="31"/>
      <c r="XDA368" s="31"/>
      <c r="XDB368" s="31"/>
      <c r="XDC368" s="31"/>
      <c r="XDD368" s="31"/>
      <c r="XDE368" s="31"/>
      <c r="XDF368" s="31"/>
      <c r="XDG368" s="31"/>
      <c r="XDH368" s="31"/>
      <c r="XDI368" s="31"/>
      <c r="XDJ368" s="31"/>
      <c r="XDK368" s="31"/>
      <c r="XDL368" s="31"/>
      <c r="XDM368" s="31"/>
      <c r="XDN368" s="31"/>
      <c r="XDO368" s="31"/>
      <c r="XDP368" s="31"/>
      <c r="XDQ368" s="31"/>
      <c r="XDR368" s="31"/>
      <c r="XDS368" s="31"/>
      <c r="XDT368" s="31"/>
      <c r="XDU368" s="31"/>
      <c r="XDV368" s="31"/>
      <c r="XDW368" s="31"/>
      <c r="XDX368" s="31"/>
      <c r="XDY368" s="31"/>
      <c r="XDZ368" s="31"/>
      <c r="XEA368" s="31"/>
      <c r="XEB368" s="31"/>
      <c r="XEC368" s="31"/>
      <c r="XED368" s="31"/>
      <c r="XEE368" s="31"/>
      <c r="XEF368" s="31"/>
      <c r="XEG368" s="31"/>
      <c r="XEH368" s="31"/>
      <c r="XEI368" s="31"/>
      <c r="XEJ368" s="31"/>
      <c r="XEK368" s="31"/>
      <c r="XEL368" s="31"/>
      <c r="XEM368" s="31"/>
      <c r="XEN368" s="31"/>
      <c r="XEO368" s="31"/>
      <c r="XEP368" s="31"/>
      <c r="XEQ368" s="31"/>
      <c r="XER368" s="31"/>
      <c r="XES368" s="31"/>
      <c r="XET368" s="31"/>
      <c r="XEU368" s="31"/>
      <c r="XEV368" s="31"/>
      <c r="XEW368" s="31"/>
      <c r="XEX368" s="31"/>
      <c r="XEY368" s="31"/>
      <c r="XEZ368" s="31"/>
      <c r="XFA368" s="31"/>
      <c r="XFB368" s="31"/>
      <c r="XFC368" s="31"/>
      <c r="XFD368" s="18"/>
    </row>
    <row r="369" spans="1:67 15952:16384" s="54" customFormat="1" x14ac:dyDescent="0.25">
      <c r="A369" s="174"/>
      <c r="B369" s="74" t="s">
        <v>91</v>
      </c>
      <c r="C369" s="27" t="s">
        <v>92</v>
      </c>
      <c r="D369" s="89">
        <v>250</v>
      </c>
      <c r="E369" s="36">
        <v>1.8</v>
      </c>
      <c r="F369" s="43">
        <f>BE369*250/100</f>
        <v>4.9249999999999998</v>
      </c>
      <c r="G369" s="43">
        <f>BF369*250/100</f>
        <v>10.925000000000001</v>
      </c>
      <c r="H369" s="36">
        <f>BG369*250/100</f>
        <v>102.5</v>
      </c>
      <c r="I369" s="36">
        <v>168.25</v>
      </c>
      <c r="J369" s="36">
        <f t="shared" ref="J369:P369" si="154">BI369*250/100</f>
        <v>0.05</v>
      </c>
      <c r="K369" s="36">
        <f t="shared" si="154"/>
        <v>0.05</v>
      </c>
      <c r="L369" s="43">
        <f t="shared" si="154"/>
        <v>10.675000000000001</v>
      </c>
      <c r="M369" s="43">
        <f t="shared" si="154"/>
        <v>49.725000000000001</v>
      </c>
      <c r="N369" s="43">
        <f t="shared" si="154"/>
        <v>26.125</v>
      </c>
      <c r="O369" s="36">
        <f t="shared" si="154"/>
        <v>54.6</v>
      </c>
      <c r="P369" s="43">
        <f t="shared" si="154"/>
        <v>1.2250000000000001</v>
      </c>
      <c r="BD369" s="36"/>
      <c r="BE369" s="36">
        <v>1.97</v>
      </c>
      <c r="BF369" s="36">
        <v>4.37</v>
      </c>
      <c r="BG369" s="36">
        <v>41</v>
      </c>
      <c r="BH369" s="36">
        <v>5.2</v>
      </c>
      <c r="BI369" s="36">
        <v>0.02</v>
      </c>
      <c r="BJ369" s="36">
        <v>0.02</v>
      </c>
      <c r="BK369" s="36">
        <v>4.2699999999999996</v>
      </c>
      <c r="BL369" s="36">
        <v>19.89</v>
      </c>
      <c r="BM369" s="36">
        <v>10.45</v>
      </c>
      <c r="BN369" s="36">
        <v>21.84</v>
      </c>
      <c r="BO369" s="36">
        <v>0.49</v>
      </c>
      <c r="WXQ369" s="55"/>
      <c r="WXR369" s="55"/>
      <c r="WXS369" s="55"/>
      <c r="WXT369" s="55"/>
      <c r="WXU369" s="55"/>
      <c r="WXV369" s="55"/>
      <c r="WXW369" s="55"/>
      <c r="WXX369" s="55"/>
      <c r="WXY369" s="55"/>
      <c r="WXZ369" s="55"/>
      <c r="WYA369" s="55"/>
      <c r="WYB369" s="55"/>
      <c r="WYC369" s="55"/>
      <c r="WYD369" s="55"/>
      <c r="WYE369" s="55"/>
      <c r="WYF369" s="55"/>
      <c r="WYG369" s="55"/>
      <c r="WYH369" s="55"/>
      <c r="WYI369" s="55"/>
      <c r="WYJ369" s="55"/>
      <c r="WYK369" s="55"/>
      <c r="WYL369" s="55"/>
      <c r="WYM369" s="55"/>
      <c r="WYN369" s="55"/>
      <c r="WYO369" s="55"/>
      <c r="WYP369" s="55"/>
      <c r="WYQ369" s="55"/>
      <c r="WYR369" s="55"/>
      <c r="WYS369" s="55"/>
      <c r="WYT369" s="55"/>
      <c r="WYU369" s="55"/>
      <c r="WYV369" s="55"/>
      <c r="WYW369" s="55"/>
      <c r="WYX369" s="55"/>
      <c r="WYY369" s="55"/>
      <c r="WYZ369" s="55"/>
      <c r="WZA369" s="55"/>
      <c r="WZB369" s="55"/>
      <c r="WZC369" s="55"/>
      <c r="WZD369" s="55"/>
      <c r="WZE369" s="55"/>
      <c r="WZF369" s="55"/>
      <c r="WZG369" s="55"/>
      <c r="WZH369" s="55"/>
      <c r="WZI369" s="55"/>
      <c r="WZJ369" s="55"/>
      <c r="WZK369" s="55"/>
      <c r="WZL369" s="55"/>
      <c r="WZM369" s="55"/>
      <c r="WZN369" s="55"/>
      <c r="WZO369" s="55"/>
      <c r="WZP369" s="55"/>
      <c r="WZQ369" s="55"/>
      <c r="WZR369" s="55"/>
      <c r="WZS369" s="55"/>
      <c r="WZT369" s="55"/>
      <c r="WZU369" s="55"/>
      <c r="WZV369" s="55"/>
      <c r="WZW369" s="55"/>
      <c r="WZX369" s="55"/>
      <c r="WZY369" s="55"/>
      <c r="WZZ369" s="55"/>
      <c r="XAA369" s="55"/>
      <c r="XAB369" s="55"/>
      <c r="XAC369" s="55"/>
      <c r="XAD369" s="55"/>
      <c r="XAE369" s="55"/>
      <c r="XAF369" s="55"/>
      <c r="XAG369" s="55"/>
      <c r="XAH369" s="55"/>
      <c r="XAI369" s="55"/>
      <c r="XAJ369" s="55"/>
      <c r="XAK369" s="55"/>
      <c r="XAL369" s="55"/>
      <c r="XAM369" s="55"/>
      <c r="XAN369" s="55"/>
      <c r="XAO369" s="55"/>
      <c r="XAP369" s="55"/>
      <c r="XAQ369" s="55"/>
      <c r="XAR369" s="55"/>
      <c r="XAS369" s="55"/>
      <c r="XAT369" s="55"/>
      <c r="XAU369" s="55"/>
      <c r="XAV369" s="55"/>
      <c r="XAW369" s="55"/>
      <c r="XAX369" s="55"/>
      <c r="XAY369" s="55"/>
      <c r="XAZ369" s="55"/>
      <c r="XBA369" s="55"/>
      <c r="XBB369" s="55"/>
      <c r="XBC369" s="55"/>
      <c r="XBD369" s="55"/>
      <c r="XBE369" s="55"/>
      <c r="XBF369" s="55"/>
      <c r="XBG369" s="55"/>
      <c r="XBH369" s="55"/>
      <c r="XBI369" s="55"/>
      <c r="XBJ369" s="55"/>
      <c r="XBK369" s="55"/>
      <c r="XBL369" s="55"/>
      <c r="XBM369" s="55"/>
      <c r="XBN369" s="55"/>
      <c r="XBO369" s="55"/>
      <c r="XBP369" s="55"/>
      <c r="XBQ369" s="55"/>
      <c r="XBR369" s="55"/>
      <c r="XBS369" s="55"/>
      <c r="XBT369" s="55"/>
      <c r="XBU369" s="55"/>
      <c r="XBV369" s="55"/>
      <c r="XBW369" s="55"/>
      <c r="XBX369" s="55"/>
      <c r="XBY369" s="55"/>
      <c r="XBZ369" s="55"/>
      <c r="XCA369" s="56"/>
      <c r="XCB369" s="56"/>
      <c r="XCC369" s="56"/>
      <c r="XCD369" s="56"/>
      <c r="XCE369" s="56"/>
      <c r="XCF369" s="56"/>
      <c r="XCG369" s="56"/>
      <c r="XCH369" s="56"/>
      <c r="XCI369" s="56"/>
      <c r="XCJ369" s="56"/>
      <c r="XCK369" s="56"/>
      <c r="XCL369" s="56"/>
      <c r="XCM369" s="56"/>
      <c r="XCN369" s="56"/>
      <c r="XCO369" s="56"/>
      <c r="XCP369" s="56"/>
      <c r="XCQ369" s="56"/>
      <c r="XCR369" s="56"/>
      <c r="XCS369" s="56"/>
      <c r="XCT369" s="56"/>
      <c r="XCU369" s="56"/>
      <c r="XCV369" s="56"/>
      <c r="XCW369" s="56"/>
      <c r="XCX369" s="56"/>
      <c r="XCY369" s="56"/>
      <c r="XCZ369" s="56"/>
      <c r="XDA369" s="56"/>
      <c r="XDB369" s="56"/>
      <c r="XDC369" s="56"/>
      <c r="XDD369" s="56"/>
      <c r="XDE369" s="56"/>
      <c r="XDF369" s="56"/>
      <c r="XDG369" s="56"/>
      <c r="XDH369" s="56"/>
      <c r="XDI369" s="56"/>
      <c r="XDJ369" s="56"/>
      <c r="XDK369" s="56"/>
      <c r="XDL369" s="56"/>
      <c r="XDM369" s="56"/>
      <c r="XDN369" s="56"/>
      <c r="XDO369" s="56"/>
      <c r="XDP369" s="56"/>
      <c r="XDQ369" s="56"/>
      <c r="XDR369" s="56"/>
      <c r="XDS369" s="56"/>
      <c r="XDT369" s="56"/>
      <c r="XDU369" s="56"/>
      <c r="XDV369" s="56"/>
      <c r="XDW369" s="56"/>
      <c r="XDX369" s="56"/>
      <c r="XDY369" s="56"/>
      <c r="XDZ369" s="56"/>
      <c r="XEA369" s="56"/>
      <c r="XEB369" s="56"/>
      <c r="XEC369" s="56"/>
      <c r="XED369" s="56"/>
      <c r="XEE369" s="56"/>
      <c r="XEF369" s="56"/>
      <c r="XEG369" s="56"/>
      <c r="XEH369" s="56"/>
      <c r="XEI369" s="56"/>
      <c r="XEJ369" s="56"/>
      <c r="XEK369" s="56"/>
      <c r="XEL369" s="56"/>
      <c r="XEM369" s="56"/>
      <c r="XEN369" s="56"/>
      <c r="XEO369" s="56"/>
      <c r="XEP369" s="56"/>
      <c r="XEQ369" s="56"/>
      <c r="XER369" s="56"/>
      <c r="XES369" s="56"/>
      <c r="XET369" s="56"/>
      <c r="XEU369" s="56"/>
      <c r="XEV369" s="56"/>
      <c r="XEW369" s="56"/>
      <c r="XEX369" s="56"/>
      <c r="XEY369" s="56"/>
      <c r="XEZ369" s="56"/>
      <c r="XFA369" s="56"/>
      <c r="XFB369" s="56"/>
      <c r="XFC369" s="56"/>
      <c r="XFD369" s="18"/>
    </row>
    <row r="370" spans="1:67 15952:16384" s="15" customFormat="1" x14ac:dyDescent="0.25">
      <c r="A370" s="174"/>
      <c r="B370" s="32" t="s">
        <v>62</v>
      </c>
      <c r="C370" s="57" t="s">
        <v>63</v>
      </c>
      <c r="D370" s="35">
        <v>250</v>
      </c>
      <c r="E370" s="38">
        <v>7.63</v>
      </c>
      <c r="F370" s="38">
        <f>SUM(BE370*250/200)</f>
        <v>8.1624999999999996</v>
      </c>
      <c r="G370" s="38">
        <v>24.23</v>
      </c>
      <c r="H370" s="38">
        <v>256.38</v>
      </c>
      <c r="I370" s="38">
        <f t="shared" ref="I370:P370" si="155">SUM(BH370*250/200)</f>
        <v>9.9749999999999996</v>
      </c>
      <c r="J370" s="38">
        <f t="shared" si="155"/>
        <v>0.13750000000000001</v>
      </c>
      <c r="K370" s="38">
        <f t="shared" si="155"/>
        <v>0.16250000000000001</v>
      </c>
      <c r="L370" s="38">
        <f t="shared" si="155"/>
        <v>7.5374999999999996</v>
      </c>
      <c r="M370" s="38">
        <f t="shared" si="155"/>
        <v>20.437500000000004</v>
      </c>
      <c r="N370" s="38">
        <f t="shared" si="155"/>
        <v>67.55</v>
      </c>
      <c r="O370" s="38">
        <f t="shared" si="155"/>
        <v>219.16249999999999</v>
      </c>
      <c r="P370" s="38">
        <f t="shared" si="155"/>
        <v>5.4625000000000004</v>
      </c>
      <c r="Q370" s="59"/>
      <c r="R370" s="59"/>
      <c r="S370" s="59"/>
      <c r="T370" s="59"/>
      <c r="U370" s="59"/>
      <c r="V370" s="60"/>
      <c r="W370" s="60"/>
      <c r="X370" s="59"/>
      <c r="Y370" s="59"/>
      <c r="Z370" s="59"/>
      <c r="AA370" s="59"/>
      <c r="AB370" s="59"/>
      <c r="BD370" s="38"/>
      <c r="BE370" s="38">
        <v>6.53</v>
      </c>
      <c r="BF370" s="38">
        <v>18.079999999999998</v>
      </c>
      <c r="BG370" s="38">
        <v>155.49</v>
      </c>
      <c r="BH370" s="38">
        <v>7.98</v>
      </c>
      <c r="BI370" s="38">
        <v>0.11</v>
      </c>
      <c r="BJ370" s="38">
        <v>0.13</v>
      </c>
      <c r="BK370" s="38">
        <v>6.03</v>
      </c>
      <c r="BL370" s="38">
        <v>16.350000000000001</v>
      </c>
      <c r="BM370" s="38">
        <v>54.04</v>
      </c>
      <c r="BN370" s="38">
        <v>175.33</v>
      </c>
      <c r="BO370" s="38">
        <v>4.37</v>
      </c>
      <c r="XFD370" s="18"/>
    </row>
    <row r="371" spans="1:67 15952:16384" x14ac:dyDescent="0.25">
      <c r="A371" s="174"/>
      <c r="B371" s="36" t="s">
        <v>29</v>
      </c>
      <c r="C371" s="42" t="s">
        <v>30</v>
      </c>
      <c r="D371" s="36">
        <v>30</v>
      </c>
      <c r="E371" s="43">
        <v>2.04</v>
      </c>
      <c r="F371" s="43">
        <f t="shared" ref="F371:P371" si="156">BE371*30/20</f>
        <v>0.36</v>
      </c>
      <c r="G371" s="43">
        <f t="shared" si="156"/>
        <v>10.08</v>
      </c>
      <c r="H371" s="43">
        <f t="shared" si="156"/>
        <v>51.239999999999995</v>
      </c>
      <c r="I371" s="43">
        <f t="shared" si="156"/>
        <v>0</v>
      </c>
      <c r="J371" s="43">
        <f t="shared" si="156"/>
        <v>4.4999999999999998E-2</v>
      </c>
      <c r="K371" s="43">
        <f t="shared" si="156"/>
        <v>0.03</v>
      </c>
      <c r="L371" s="43">
        <f t="shared" si="156"/>
        <v>0</v>
      </c>
      <c r="M371" s="43">
        <f t="shared" si="156"/>
        <v>13.515000000000001</v>
      </c>
      <c r="N371" s="43">
        <f t="shared" si="156"/>
        <v>14.115</v>
      </c>
      <c r="O371" s="43">
        <f t="shared" si="156"/>
        <v>45.21</v>
      </c>
      <c r="P371" s="43">
        <f t="shared" si="156"/>
        <v>1.125</v>
      </c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BD371" s="43"/>
      <c r="BE371" s="43">
        <v>0.24</v>
      </c>
      <c r="BF371" s="43">
        <v>6.72</v>
      </c>
      <c r="BG371" s="44">
        <v>34.159999999999997</v>
      </c>
      <c r="BH371" s="43"/>
      <c r="BI371" s="43">
        <v>0.03</v>
      </c>
      <c r="BJ371" s="43">
        <v>0.02</v>
      </c>
      <c r="BK371" s="43"/>
      <c r="BL371" s="43">
        <v>9.01</v>
      </c>
      <c r="BM371" s="43">
        <v>9.41</v>
      </c>
      <c r="BN371" s="43">
        <v>30.14</v>
      </c>
      <c r="BO371" s="43">
        <v>0.75</v>
      </c>
    </row>
    <row r="372" spans="1:67 15952:16384" x14ac:dyDescent="0.25">
      <c r="A372" s="174"/>
      <c r="B372" s="36" t="s">
        <v>29</v>
      </c>
      <c r="C372" s="27" t="s">
        <v>31</v>
      </c>
      <c r="D372" s="36">
        <v>51</v>
      </c>
      <c r="E372" s="43">
        <v>3.77</v>
      </c>
      <c r="F372" s="43">
        <f t="shared" ref="F372:P372" si="157">BE372*51/60</f>
        <v>0.46750000000000003</v>
      </c>
      <c r="G372" s="43">
        <f t="shared" si="157"/>
        <v>25.049500000000002</v>
      </c>
      <c r="H372" s="43">
        <f t="shared" si="157"/>
        <v>119.55250000000001</v>
      </c>
      <c r="I372" s="43">
        <f t="shared" si="157"/>
        <v>0</v>
      </c>
      <c r="J372" s="43">
        <f t="shared" si="157"/>
        <v>0</v>
      </c>
      <c r="K372" s="43">
        <f t="shared" si="157"/>
        <v>8.5000000000000006E-3</v>
      </c>
      <c r="L372" s="43">
        <f t="shared" si="157"/>
        <v>0</v>
      </c>
      <c r="M372" s="43">
        <f t="shared" si="157"/>
        <v>10.199999999999999</v>
      </c>
      <c r="N372" s="43">
        <f t="shared" si="157"/>
        <v>7.1400000000000006</v>
      </c>
      <c r="O372" s="43">
        <f t="shared" si="157"/>
        <v>33.15</v>
      </c>
      <c r="P372" s="43">
        <f t="shared" si="157"/>
        <v>0.56950000000000001</v>
      </c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BD372" s="43"/>
      <c r="BE372" s="43">
        <v>0.55000000000000004</v>
      </c>
      <c r="BF372" s="43">
        <v>29.47</v>
      </c>
      <c r="BG372" s="43">
        <v>140.65</v>
      </c>
      <c r="BH372" s="43"/>
      <c r="BI372" s="43"/>
      <c r="BJ372" s="43">
        <v>0.01</v>
      </c>
      <c r="BK372" s="43"/>
      <c r="BL372" s="43">
        <v>12</v>
      </c>
      <c r="BM372" s="43">
        <v>8.4</v>
      </c>
      <c r="BN372" s="43">
        <v>39</v>
      </c>
      <c r="BO372" s="43">
        <v>0.67</v>
      </c>
      <c r="XCA372" s="16"/>
      <c r="XCB372" s="16"/>
      <c r="XCC372" s="16"/>
      <c r="XCD372" s="16"/>
      <c r="XCE372" s="16"/>
      <c r="XCF372" s="16"/>
      <c r="XCG372" s="16"/>
      <c r="XCH372" s="16"/>
      <c r="XCI372" s="16"/>
      <c r="XCJ372" s="16"/>
      <c r="XCK372" s="16"/>
      <c r="XCL372" s="16"/>
      <c r="XCM372" s="16"/>
      <c r="XCN372" s="16"/>
      <c r="XCO372" s="16"/>
      <c r="XCP372" s="16"/>
      <c r="XCQ372" s="16"/>
      <c r="XCR372" s="16"/>
      <c r="XCS372" s="16"/>
      <c r="XCT372" s="16"/>
      <c r="XCU372" s="16"/>
      <c r="XCV372" s="16"/>
      <c r="XCW372" s="16"/>
      <c r="XCX372" s="16"/>
      <c r="XCY372" s="16"/>
      <c r="XCZ372" s="16"/>
      <c r="XDA372" s="16"/>
      <c r="XDB372" s="16"/>
      <c r="XDC372" s="16"/>
      <c r="XDD372" s="16"/>
      <c r="XDE372" s="16"/>
      <c r="XDF372" s="16"/>
      <c r="XDG372" s="16"/>
      <c r="XDH372" s="16"/>
      <c r="XDI372" s="16"/>
      <c r="XDJ372" s="16"/>
      <c r="XDK372" s="16"/>
      <c r="XDL372" s="16"/>
      <c r="XDM372" s="16"/>
      <c r="XDN372" s="16"/>
      <c r="XDO372" s="16"/>
      <c r="XDP372" s="16"/>
      <c r="XDQ372" s="16"/>
      <c r="XDR372" s="16"/>
      <c r="XDS372" s="16"/>
      <c r="XDT372" s="16"/>
      <c r="XDU372" s="16"/>
      <c r="XDV372" s="16"/>
      <c r="XDW372" s="16"/>
      <c r="XDX372" s="16"/>
      <c r="XDY372" s="16"/>
      <c r="XDZ372" s="16"/>
      <c r="XEA372" s="16"/>
      <c r="XEB372" s="16"/>
      <c r="XEC372" s="16"/>
      <c r="XED372" s="16"/>
      <c r="XEE372" s="16"/>
      <c r="XEF372" s="16"/>
      <c r="XEG372" s="16"/>
      <c r="XEH372" s="16"/>
      <c r="XEI372" s="16"/>
      <c r="XEJ372" s="16"/>
      <c r="XEK372" s="16"/>
      <c r="XEL372" s="16"/>
      <c r="XEM372" s="16"/>
      <c r="XEN372" s="16"/>
      <c r="XEO372" s="16"/>
      <c r="XEP372" s="16"/>
      <c r="XEQ372" s="16"/>
      <c r="XER372" s="16"/>
      <c r="XES372" s="16"/>
      <c r="XET372" s="16"/>
      <c r="XEU372" s="16"/>
      <c r="XEV372" s="16"/>
      <c r="XEW372" s="16"/>
      <c r="XEX372" s="16"/>
      <c r="XEY372" s="16"/>
      <c r="XEZ372" s="16"/>
      <c r="XFA372" s="16"/>
      <c r="XFB372" s="16"/>
      <c r="XFC372" s="16"/>
      <c r="XFD372" s="31"/>
    </row>
    <row r="373" spans="1:67 15952:16384" ht="14.85" customHeight="1" x14ac:dyDescent="0.25">
      <c r="A373" s="72"/>
      <c r="B373" s="36" t="s">
        <v>141</v>
      </c>
      <c r="C373" s="42" t="s">
        <v>142</v>
      </c>
      <c r="D373" s="36">
        <v>200</v>
      </c>
      <c r="E373" s="43">
        <v>0.3</v>
      </c>
      <c r="F373" s="43">
        <v>0.1</v>
      </c>
      <c r="G373" s="43">
        <v>10.3</v>
      </c>
      <c r="H373" s="43">
        <v>42.8</v>
      </c>
      <c r="I373" s="43">
        <v>4.08</v>
      </c>
      <c r="J373" s="43">
        <v>0.01</v>
      </c>
      <c r="K373" s="43">
        <v>0.01</v>
      </c>
      <c r="L373" s="43">
        <v>2.5</v>
      </c>
      <c r="M373" s="43">
        <v>13</v>
      </c>
      <c r="N373" s="43">
        <v>9.1</v>
      </c>
      <c r="O373" s="43">
        <v>10</v>
      </c>
      <c r="P373" s="43">
        <v>0.19</v>
      </c>
      <c r="Q373" s="43"/>
      <c r="R373" s="43"/>
      <c r="S373" s="43"/>
      <c r="T373" s="43"/>
      <c r="U373" s="45"/>
      <c r="V373" s="36"/>
      <c r="W373" s="36"/>
      <c r="X373" s="43"/>
      <c r="Y373" s="43"/>
      <c r="Z373" s="43"/>
      <c r="AA373" s="43"/>
      <c r="AB373" s="43"/>
    </row>
    <row r="374" spans="1:67 15952:16384" x14ac:dyDescent="0.25">
      <c r="A374" s="25"/>
      <c r="B374" s="36" t="s">
        <v>34</v>
      </c>
      <c r="C374" s="90" t="s">
        <v>82</v>
      </c>
      <c r="D374" s="36">
        <v>113</v>
      </c>
      <c r="E374" s="43">
        <v>0.45</v>
      </c>
      <c r="F374" s="43">
        <f t="shared" ref="F374:P374" si="158">BE374*113/100</f>
        <v>0.45200000000000001</v>
      </c>
      <c r="G374" s="43">
        <f t="shared" si="158"/>
        <v>11.074000000000002</v>
      </c>
      <c r="H374" s="43">
        <f t="shared" si="158"/>
        <v>53.11</v>
      </c>
      <c r="I374" s="43">
        <f t="shared" si="158"/>
        <v>0</v>
      </c>
      <c r="J374" s="43">
        <f t="shared" si="158"/>
        <v>3.39E-2</v>
      </c>
      <c r="K374" s="43">
        <f t="shared" si="158"/>
        <v>2.2600000000000002E-2</v>
      </c>
      <c r="L374" s="43">
        <f t="shared" si="158"/>
        <v>11.3</v>
      </c>
      <c r="M374" s="43">
        <f t="shared" si="158"/>
        <v>18.079999999999998</v>
      </c>
      <c r="N374" s="43">
        <f t="shared" si="158"/>
        <v>10.17</v>
      </c>
      <c r="O374" s="43">
        <f t="shared" si="158"/>
        <v>12.43</v>
      </c>
      <c r="P374" s="43">
        <f t="shared" si="158"/>
        <v>2.4860000000000002</v>
      </c>
      <c r="Q374" s="43"/>
      <c r="R374" s="43"/>
      <c r="S374" s="43"/>
      <c r="T374" s="43"/>
      <c r="U374" s="43"/>
      <c r="V374" s="36"/>
      <c r="W374" s="36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BD374" s="43"/>
      <c r="BE374" s="43">
        <v>0.4</v>
      </c>
      <c r="BF374" s="43">
        <v>9.8000000000000007</v>
      </c>
      <c r="BG374" s="43">
        <v>47</v>
      </c>
      <c r="BH374" s="43"/>
      <c r="BI374" s="43">
        <v>0.03</v>
      </c>
      <c r="BJ374" s="43">
        <v>0.02</v>
      </c>
      <c r="BK374" s="43">
        <v>10</v>
      </c>
      <c r="BL374" s="43">
        <v>16</v>
      </c>
      <c r="BM374" s="43">
        <v>9</v>
      </c>
      <c r="BN374" s="43">
        <v>11</v>
      </c>
      <c r="BO374" s="43">
        <v>2.2000000000000002</v>
      </c>
    </row>
    <row r="375" spans="1:67 15952:16384" x14ac:dyDescent="0.25">
      <c r="A375" s="51"/>
      <c r="B375" s="36" t="s">
        <v>159</v>
      </c>
      <c r="C375" s="27" t="s">
        <v>160</v>
      </c>
      <c r="D375" s="36">
        <v>30</v>
      </c>
      <c r="E375" s="43">
        <v>3.6</v>
      </c>
      <c r="F375" s="43">
        <f t="shared" ref="F375:P375" si="159">BE375*30/30</f>
        <v>0.6</v>
      </c>
      <c r="G375" s="43">
        <f t="shared" si="159"/>
        <v>22.5</v>
      </c>
      <c r="H375" s="43">
        <f t="shared" si="159"/>
        <v>111</v>
      </c>
      <c r="I375" s="43">
        <f t="shared" si="159"/>
        <v>0</v>
      </c>
      <c r="J375" s="43">
        <f t="shared" si="159"/>
        <v>0</v>
      </c>
      <c r="K375" s="43">
        <f t="shared" si="159"/>
        <v>0</v>
      </c>
      <c r="L375" s="43">
        <f t="shared" si="159"/>
        <v>0</v>
      </c>
      <c r="M375" s="43">
        <f t="shared" si="159"/>
        <v>0</v>
      </c>
      <c r="N375" s="43">
        <f t="shared" si="159"/>
        <v>0</v>
      </c>
      <c r="O375" s="43">
        <f t="shared" si="159"/>
        <v>0</v>
      </c>
      <c r="P375" s="43">
        <f t="shared" si="159"/>
        <v>0</v>
      </c>
      <c r="Q375" s="81"/>
      <c r="R375" s="81"/>
      <c r="S375" s="81"/>
      <c r="T375" s="81"/>
      <c r="U375" s="81"/>
      <c r="V375" s="27"/>
      <c r="W375" s="27"/>
      <c r="X375" s="81"/>
      <c r="Y375" s="81"/>
      <c r="Z375" s="81"/>
      <c r="AA375" s="81"/>
      <c r="AB375" s="81"/>
      <c r="BD375" s="43"/>
      <c r="BE375" s="43">
        <v>0.6</v>
      </c>
      <c r="BF375" s="43">
        <v>22.5</v>
      </c>
      <c r="BG375" s="43">
        <v>111</v>
      </c>
      <c r="BH375" s="43"/>
      <c r="BI375" s="43"/>
      <c r="BJ375" s="43"/>
      <c r="BK375" s="43"/>
      <c r="BL375" s="43"/>
      <c r="BM375" s="43"/>
      <c r="BN375" s="43"/>
      <c r="BO375" s="43"/>
      <c r="XCA375" s="16"/>
      <c r="XCB375" s="16"/>
      <c r="XCC375" s="16"/>
      <c r="XCD375" s="16"/>
      <c r="XCE375" s="16"/>
      <c r="XCF375" s="16"/>
      <c r="XCG375" s="16"/>
      <c r="XCH375" s="16"/>
      <c r="XCI375" s="16"/>
      <c r="XCJ375" s="16"/>
      <c r="XCK375" s="16"/>
      <c r="XCL375" s="16"/>
      <c r="XCM375" s="16"/>
      <c r="XCN375" s="16"/>
      <c r="XCO375" s="16"/>
      <c r="XCP375" s="16"/>
      <c r="XCQ375" s="16"/>
      <c r="XCR375" s="16"/>
      <c r="XCS375" s="16"/>
      <c r="XCT375" s="16"/>
      <c r="XCU375" s="16"/>
      <c r="XCV375" s="16"/>
      <c r="XCW375" s="16"/>
      <c r="XCX375" s="16"/>
      <c r="XCY375" s="16"/>
      <c r="XCZ375" s="16"/>
      <c r="XDA375" s="16"/>
      <c r="XDB375" s="16"/>
      <c r="XDC375" s="16"/>
      <c r="XDD375" s="16"/>
      <c r="XDE375" s="16"/>
      <c r="XDF375" s="16"/>
      <c r="XDG375" s="16"/>
      <c r="XDH375" s="16"/>
      <c r="XDI375" s="16"/>
      <c r="XDJ375" s="16"/>
      <c r="XDK375" s="16"/>
      <c r="XDL375" s="16"/>
      <c r="XDM375" s="16"/>
      <c r="XDN375" s="16"/>
      <c r="XDO375" s="16"/>
      <c r="XDP375" s="16"/>
      <c r="XDQ375" s="16"/>
      <c r="XDR375" s="16"/>
      <c r="XDS375" s="16"/>
      <c r="XDT375" s="16"/>
      <c r="XDU375" s="16"/>
      <c r="XDV375" s="16"/>
      <c r="XDW375" s="16"/>
      <c r="XDX375" s="16"/>
      <c r="XDY375" s="16"/>
      <c r="XDZ375" s="16"/>
      <c r="XEA375" s="16"/>
      <c r="XEB375" s="16"/>
      <c r="XEC375" s="16"/>
      <c r="XED375" s="16"/>
      <c r="XEE375" s="16"/>
      <c r="XEF375" s="16"/>
      <c r="XEG375" s="16"/>
      <c r="XEH375" s="16"/>
      <c r="XEI375" s="16"/>
      <c r="XEJ375" s="16"/>
      <c r="XEK375" s="16"/>
      <c r="XEL375" s="16"/>
      <c r="XEM375" s="16"/>
      <c r="XEN375" s="16"/>
      <c r="XEO375" s="16"/>
      <c r="XEP375" s="16"/>
      <c r="XEQ375" s="16"/>
      <c r="XER375" s="16"/>
      <c r="XES375" s="16"/>
      <c r="XET375" s="16"/>
      <c r="XEU375" s="16"/>
      <c r="XEV375" s="16"/>
      <c r="XEW375" s="16"/>
      <c r="XEX375" s="16"/>
      <c r="XEY375" s="16"/>
      <c r="XEZ375" s="16"/>
      <c r="XFA375" s="16"/>
      <c r="XFB375" s="16"/>
      <c r="XFC375" s="16"/>
      <c r="XFD375" s="31"/>
    </row>
    <row r="376" spans="1:67 15952:16384" s="99" customFormat="1" x14ac:dyDescent="0.25">
      <c r="A376" s="168" t="s">
        <v>100</v>
      </c>
      <c r="B376" s="168"/>
      <c r="C376" s="168"/>
      <c r="D376" s="101">
        <f>SUM(D369:D374)</f>
        <v>894</v>
      </c>
      <c r="E376" s="102"/>
      <c r="F376" s="102"/>
      <c r="G376" s="102"/>
      <c r="H376" s="102"/>
      <c r="I376" s="102"/>
      <c r="J376" s="101"/>
      <c r="K376" s="101"/>
      <c r="L376" s="102"/>
      <c r="M376" s="102"/>
      <c r="N376" s="102"/>
      <c r="O376" s="102"/>
      <c r="P376" s="102"/>
      <c r="WON376" s="31"/>
      <c r="WOO376" s="31"/>
      <c r="WOP376" s="31"/>
      <c r="WOQ376" s="31"/>
      <c r="WOR376" s="31"/>
      <c r="WOS376" s="31"/>
      <c r="WOT376" s="31"/>
      <c r="WOU376" s="31"/>
      <c r="WOV376" s="31"/>
      <c r="WOW376" s="31"/>
      <c r="WOX376" s="31"/>
      <c r="WOY376" s="31"/>
      <c r="WOZ376" s="31"/>
      <c r="WPA376" s="31"/>
      <c r="WPB376" s="31"/>
      <c r="WPC376" s="31"/>
      <c r="WPD376" s="31"/>
      <c r="WPE376" s="31"/>
      <c r="WPF376" s="31"/>
      <c r="WPG376" s="31"/>
      <c r="WPH376" s="31"/>
      <c r="WPI376" s="31"/>
      <c r="WPJ376" s="31"/>
      <c r="WPK376" s="31"/>
      <c r="WPL376" s="31"/>
      <c r="WPM376" s="31"/>
      <c r="WPN376" s="31"/>
      <c r="WPO376" s="31"/>
      <c r="WPP376" s="31"/>
      <c r="WPQ376" s="31"/>
      <c r="WPR376" s="31"/>
      <c r="WPS376" s="31"/>
      <c r="WPT376" s="31"/>
      <c r="WPU376" s="31"/>
      <c r="WPV376" s="31"/>
      <c r="WPW376" s="31"/>
      <c r="WPX376" s="31"/>
      <c r="WPY376" s="31"/>
      <c r="WPZ376" s="31"/>
      <c r="WQA376" s="31"/>
      <c r="WQB376" s="31"/>
      <c r="WQC376" s="31"/>
      <c r="WQD376" s="31"/>
      <c r="WQE376" s="31"/>
      <c r="WQF376" s="31"/>
      <c r="WQG376" s="31"/>
      <c r="WQH376" s="31"/>
      <c r="WQI376" s="31"/>
      <c r="WQJ376" s="31"/>
      <c r="WQK376" s="31"/>
      <c r="WQL376" s="31"/>
      <c r="WQM376" s="31"/>
      <c r="WQN376" s="31"/>
      <c r="WQO376" s="31"/>
      <c r="WQP376" s="31"/>
      <c r="WQQ376" s="31"/>
      <c r="WQR376" s="31"/>
      <c r="WQS376" s="31"/>
      <c r="WQT376" s="31"/>
      <c r="WQU376" s="31"/>
      <c r="WQV376" s="31"/>
      <c r="WQW376" s="31"/>
      <c r="WQX376" s="31"/>
      <c r="WQY376" s="31"/>
      <c r="WQZ376" s="31"/>
      <c r="WRA376" s="31"/>
      <c r="WRB376" s="31"/>
      <c r="WRC376" s="31"/>
      <c r="WRD376" s="31"/>
      <c r="WRE376" s="31"/>
      <c r="WRF376" s="31"/>
      <c r="WRG376" s="31"/>
      <c r="WRH376" s="31"/>
      <c r="WRI376" s="31"/>
      <c r="WRJ376" s="31"/>
      <c r="WRK376" s="31"/>
      <c r="WRL376" s="31"/>
      <c r="WRM376" s="31"/>
      <c r="WRN376" s="31"/>
      <c r="WRO376" s="31"/>
      <c r="WRP376" s="31"/>
      <c r="WRQ376" s="31"/>
      <c r="WRR376" s="31"/>
      <c r="WRS376" s="31"/>
      <c r="WRT376" s="31"/>
      <c r="WRU376" s="31"/>
      <c r="WRV376" s="31"/>
      <c r="WRW376" s="31"/>
      <c r="WRX376" s="31"/>
      <c r="WRY376" s="31"/>
      <c r="WRZ376" s="31"/>
      <c r="WSA376" s="31"/>
      <c r="WSB376" s="31"/>
      <c r="WSC376" s="31"/>
      <c r="WSD376" s="31"/>
      <c r="WSE376" s="31"/>
      <c r="WSF376" s="31"/>
      <c r="WSG376" s="31"/>
      <c r="WSH376" s="31"/>
      <c r="WSI376" s="31"/>
      <c r="WSJ376" s="31"/>
      <c r="WSK376" s="31"/>
      <c r="WSL376" s="31"/>
      <c r="WSM376" s="31"/>
      <c r="WSN376" s="31"/>
      <c r="WSO376" s="31"/>
      <c r="WSP376" s="31"/>
      <c r="WSQ376" s="31"/>
      <c r="WSR376" s="31"/>
      <c r="WSS376" s="31"/>
      <c r="WST376" s="31"/>
      <c r="WSU376" s="31"/>
      <c r="WSV376" s="31"/>
      <c r="WSW376" s="31"/>
      <c r="WSX376" s="31"/>
      <c r="WSY376" s="31"/>
      <c r="WSZ376" s="31"/>
      <c r="WTA376" s="31"/>
      <c r="WTB376" s="31"/>
      <c r="WTC376" s="31"/>
      <c r="WTD376" s="31"/>
      <c r="WTE376" s="31"/>
      <c r="WTF376" s="31"/>
      <c r="WTG376" s="31"/>
      <c r="WTH376" s="31"/>
      <c r="WTI376" s="31"/>
      <c r="WTJ376" s="31"/>
      <c r="WTK376" s="31"/>
      <c r="WTL376" s="31"/>
      <c r="WTM376" s="31"/>
      <c r="WTN376" s="31"/>
      <c r="WTO376" s="31"/>
      <c r="WTP376" s="31"/>
      <c r="WTQ376" s="31"/>
      <c r="WTR376" s="31"/>
      <c r="WTS376" s="31"/>
      <c r="WTT376" s="31"/>
      <c r="WTU376" s="31"/>
      <c r="WTV376" s="31"/>
      <c r="WTW376" s="31"/>
      <c r="WTX376" s="31"/>
      <c r="WTY376" s="31"/>
      <c r="WTZ376" s="31"/>
      <c r="WUA376" s="31"/>
      <c r="WUB376" s="31"/>
      <c r="WUC376" s="31"/>
      <c r="WUD376" s="31"/>
      <c r="WUE376" s="31"/>
      <c r="WUF376" s="31"/>
      <c r="WUG376" s="31"/>
      <c r="WUH376" s="31"/>
      <c r="WUI376" s="31"/>
      <c r="WUJ376" s="31"/>
      <c r="WUK376" s="31"/>
      <c r="WUL376" s="31"/>
      <c r="WUM376" s="31"/>
      <c r="WUN376" s="31"/>
      <c r="WUO376" s="31"/>
      <c r="WUP376" s="31"/>
      <c r="WUQ376" s="31"/>
      <c r="WUR376" s="31"/>
      <c r="WUS376" s="31"/>
      <c r="WUT376" s="31"/>
      <c r="WUU376" s="31"/>
      <c r="WUV376" s="31"/>
      <c r="WUW376" s="31"/>
      <c r="WUX376" s="31"/>
      <c r="WUY376" s="31"/>
      <c r="WUZ376" s="31"/>
      <c r="WVA376" s="31"/>
      <c r="WVB376" s="31"/>
      <c r="WVC376" s="31"/>
      <c r="WVD376" s="31"/>
      <c r="WVE376" s="31"/>
      <c r="WVF376" s="31"/>
      <c r="WVG376" s="31"/>
      <c r="WVH376" s="31"/>
      <c r="WVI376" s="31"/>
      <c r="WVJ376" s="31"/>
      <c r="WVK376" s="31"/>
      <c r="WVL376" s="31"/>
      <c r="WVM376" s="31"/>
      <c r="WVN376" s="31"/>
      <c r="WVO376" s="31"/>
      <c r="WVP376" s="31"/>
      <c r="WVQ376" s="31"/>
      <c r="WVR376" s="31"/>
      <c r="WVS376" s="31"/>
      <c r="WVT376" s="31"/>
      <c r="WVU376" s="31"/>
      <c r="WVV376" s="31"/>
      <c r="WVW376" s="31"/>
      <c r="WVX376" s="31"/>
      <c r="WVY376" s="31"/>
      <c r="WVZ376" s="31"/>
      <c r="WWA376" s="31"/>
      <c r="WWB376" s="31"/>
      <c r="WWC376" s="31"/>
      <c r="WWD376" s="31"/>
      <c r="WWE376" s="31"/>
      <c r="WWF376" s="31"/>
      <c r="WWG376" s="31"/>
      <c r="WWH376" s="31"/>
      <c r="WWI376" s="31"/>
      <c r="WWJ376" s="31"/>
      <c r="WWK376" s="31"/>
      <c r="WWL376" s="31"/>
      <c r="WWM376" s="31"/>
      <c r="WWN376" s="31"/>
      <c r="WWO376" s="31"/>
      <c r="WWP376" s="31"/>
      <c r="WWQ376" s="31"/>
      <c r="WWR376" s="31"/>
      <c r="WWS376" s="31"/>
      <c r="WWT376" s="31"/>
      <c r="WWU376" s="31"/>
      <c r="WWV376" s="31"/>
      <c r="WWW376" s="31"/>
      <c r="WWX376" s="31"/>
      <c r="WWY376" s="31"/>
      <c r="WWZ376" s="31"/>
      <c r="WXA376" s="31"/>
      <c r="WXB376" s="31"/>
      <c r="WXC376" s="31"/>
      <c r="WXD376" s="31"/>
      <c r="WXE376" s="31"/>
      <c r="WXF376" s="31"/>
      <c r="WXG376" s="31"/>
      <c r="WXH376" s="31"/>
      <c r="WXI376" s="31"/>
      <c r="WXJ376" s="31"/>
      <c r="WXK376" s="31"/>
      <c r="WXL376" s="31"/>
      <c r="WXM376" s="31"/>
      <c r="WXN376" s="31"/>
      <c r="WXO376" s="31"/>
      <c r="WXP376" s="31"/>
      <c r="WXQ376" s="31"/>
      <c r="WXR376" s="31"/>
      <c r="WXS376" s="31"/>
      <c r="WXT376" s="31"/>
      <c r="WXU376" s="31"/>
      <c r="WXV376" s="31"/>
      <c r="WXW376" s="31"/>
      <c r="WXX376" s="31"/>
      <c r="WXY376" s="31"/>
      <c r="WXZ376" s="31"/>
      <c r="WYA376" s="31"/>
      <c r="WYB376" s="31"/>
      <c r="WYC376" s="31"/>
      <c r="WYD376" s="31"/>
      <c r="WYE376" s="31"/>
      <c r="WYF376" s="31"/>
      <c r="WYG376" s="31"/>
      <c r="WYH376" s="31"/>
      <c r="WYI376" s="31"/>
      <c r="WYJ376" s="31"/>
      <c r="WYK376" s="31"/>
      <c r="WYL376" s="31"/>
      <c r="WYM376" s="31"/>
      <c r="WYN376" s="31"/>
      <c r="WYO376" s="31"/>
      <c r="WYP376" s="31"/>
      <c r="WYQ376" s="31"/>
      <c r="WYR376" s="31"/>
      <c r="WYS376" s="31"/>
      <c r="WYT376" s="31"/>
      <c r="WYU376" s="31"/>
      <c r="WYV376" s="31"/>
      <c r="WYW376" s="31"/>
      <c r="WYX376" s="31"/>
      <c r="WYY376" s="31"/>
      <c r="WYZ376" s="31"/>
      <c r="WZA376" s="31"/>
      <c r="WZB376" s="31"/>
      <c r="WZC376" s="31"/>
      <c r="WZD376" s="31"/>
      <c r="WZE376" s="31"/>
      <c r="WZF376" s="31"/>
      <c r="WZG376" s="31"/>
      <c r="WZH376" s="31"/>
      <c r="WZI376" s="31"/>
      <c r="WZJ376" s="31"/>
      <c r="WZK376" s="31"/>
      <c r="WZL376" s="31"/>
      <c r="WZM376" s="31"/>
      <c r="WZN376" s="31"/>
      <c r="WZO376" s="31"/>
      <c r="WZP376" s="31"/>
      <c r="WZQ376" s="31"/>
      <c r="WZR376" s="31"/>
      <c r="WZS376" s="31"/>
      <c r="WZT376" s="31"/>
      <c r="WZU376" s="31"/>
      <c r="WZV376" s="31"/>
      <c r="WZW376" s="31"/>
      <c r="WZX376" s="31"/>
      <c r="WZY376" s="31"/>
      <c r="WZZ376" s="31"/>
      <c r="XAA376" s="31"/>
      <c r="XAB376" s="31"/>
      <c r="XAC376" s="31"/>
      <c r="XAD376" s="31"/>
      <c r="XAE376" s="31"/>
      <c r="XAF376" s="31"/>
      <c r="XAG376" s="31"/>
      <c r="XAH376" s="31"/>
      <c r="XAI376" s="31"/>
      <c r="XAJ376" s="31"/>
      <c r="XAK376" s="31"/>
      <c r="XAL376" s="31"/>
      <c r="XAM376" s="31"/>
      <c r="XAN376" s="31"/>
      <c r="XAO376" s="31"/>
      <c r="XAP376" s="31"/>
      <c r="XAQ376" s="31"/>
      <c r="XAR376" s="31"/>
      <c r="XAS376" s="31"/>
      <c r="XAT376" s="31"/>
      <c r="XAU376" s="31"/>
      <c r="XAV376" s="31"/>
      <c r="XAW376" s="31"/>
      <c r="XAX376" s="31"/>
      <c r="XAY376" s="31"/>
      <c r="XAZ376" s="31"/>
      <c r="XBA376" s="31"/>
      <c r="XBB376" s="31"/>
      <c r="XBC376" s="31"/>
      <c r="XBD376" s="31"/>
      <c r="XBE376" s="31"/>
      <c r="XBF376" s="31"/>
      <c r="XBG376" s="31"/>
      <c r="XBH376" s="31"/>
      <c r="XBI376" s="31"/>
      <c r="XBJ376" s="31"/>
      <c r="XBK376" s="31"/>
      <c r="XBL376" s="31"/>
      <c r="XBM376" s="31"/>
      <c r="XBN376" s="31"/>
      <c r="XBO376" s="31"/>
      <c r="XBP376" s="31"/>
      <c r="XBQ376" s="31"/>
      <c r="XBR376" s="31"/>
      <c r="XBS376" s="31"/>
      <c r="XBT376" s="31"/>
      <c r="XBU376" s="31"/>
      <c r="XBV376" s="31"/>
      <c r="XBW376" s="31"/>
      <c r="XBX376" s="31"/>
      <c r="XBY376" s="31"/>
      <c r="XBZ376" s="31"/>
      <c r="XCA376" s="31"/>
      <c r="XCB376" s="31"/>
      <c r="XCC376" s="31"/>
      <c r="XCD376" s="31"/>
      <c r="XCE376" s="31"/>
      <c r="XCF376" s="31"/>
      <c r="XCG376" s="31"/>
      <c r="XCH376" s="31"/>
      <c r="XCI376" s="31"/>
      <c r="XCJ376" s="31"/>
      <c r="XCK376" s="31"/>
      <c r="XCL376" s="31"/>
      <c r="XCM376" s="31"/>
      <c r="XCN376" s="31"/>
      <c r="XCO376" s="31"/>
      <c r="XCP376" s="31"/>
      <c r="XCQ376" s="31"/>
      <c r="XCR376" s="31"/>
      <c r="XCS376" s="31"/>
      <c r="XCT376" s="31"/>
      <c r="XCU376" s="31"/>
      <c r="XCV376" s="31"/>
      <c r="XCW376" s="31"/>
      <c r="XCX376" s="31"/>
      <c r="XCY376" s="31"/>
      <c r="XCZ376" s="31"/>
      <c r="XDA376" s="31"/>
      <c r="XDB376" s="31"/>
      <c r="XDC376" s="31"/>
      <c r="XDD376" s="31"/>
      <c r="XDE376" s="31"/>
      <c r="XDF376" s="31"/>
      <c r="XDG376" s="31"/>
      <c r="XDH376" s="31"/>
      <c r="XDI376" s="31"/>
      <c r="XDJ376" s="31"/>
      <c r="XDK376" s="31"/>
      <c r="XDL376" s="31"/>
      <c r="XDM376" s="31"/>
      <c r="XDN376" s="31"/>
      <c r="XDO376" s="31"/>
      <c r="XDP376" s="31"/>
      <c r="XDQ376" s="31"/>
      <c r="XDR376" s="31"/>
      <c r="XDS376" s="31"/>
      <c r="XDT376" s="31"/>
      <c r="XDU376" s="31"/>
      <c r="XDV376" s="31"/>
      <c r="XDW376" s="31"/>
      <c r="XDX376" s="31"/>
      <c r="XDY376" s="31"/>
      <c r="XDZ376" s="31"/>
      <c r="XEA376" s="31"/>
      <c r="XEB376" s="31"/>
      <c r="XEC376" s="31"/>
      <c r="XED376" s="31"/>
      <c r="XEE376" s="31"/>
      <c r="XEF376" s="31"/>
      <c r="XEG376" s="31"/>
      <c r="XEH376" s="31"/>
      <c r="XEI376" s="31"/>
      <c r="XEJ376" s="31"/>
      <c r="XEK376" s="31"/>
      <c r="XEL376" s="31"/>
      <c r="XEM376" s="31"/>
      <c r="XEN376" s="31"/>
      <c r="XEO376" s="31"/>
      <c r="XEP376" s="31"/>
      <c r="XEQ376" s="31"/>
      <c r="XER376" s="31"/>
      <c r="XES376" s="31"/>
      <c r="XET376" s="31"/>
      <c r="XEU376" s="31"/>
      <c r="XEV376" s="31"/>
      <c r="XEW376" s="31"/>
      <c r="XEX376" s="31"/>
      <c r="XEY376" s="31"/>
      <c r="XEZ376" s="31"/>
      <c r="XFA376" s="31"/>
      <c r="XFB376" s="31"/>
      <c r="XFC376" s="31"/>
      <c r="XFD376" s="18"/>
    </row>
    <row r="377" spans="1:67 15952:16384" s="99" customFormat="1" ht="15.75" x14ac:dyDescent="0.25">
      <c r="A377" s="164" t="s">
        <v>161</v>
      </c>
      <c r="B377" s="164"/>
      <c r="C377" s="164"/>
      <c r="D377" s="164"/>
      <c r="E377" s="102">
        <f t="shared" ref="E377:P377" si="160">SUM(E369:E376)</f>
        <v>19.59</v>
      </c>
      <c r="F377" s="102">
        <f t="shared" si="160"/>
        <v>15.066999999999997</v>
      </c>
      <c r="G377" s="102">
        <f t="shared" si="160"/>
        <v>114.1585</v>
      </c>
      <c r="H377" s="102">
        <f t="shared" si="160"/>
        <v>736.58249999999998</v>
      </c>
      <c r="I377" s="102">
        <f t="shared" si="160"/>
        <v>182.30500000000001</v>
      </c>
      <c r="J377" s="102">
        <f t="shared" si="160"/>
        <v>0.27639999999999998</v>
      </c>
      <c r="K377" s="102">
        <f t="shared" si="160"/>
        <v>0.28360000000000002</v>
      </c>
      <c r="L377" s="102">
        <f t="shared" si="160"/>
        <v>32.012500000000003</v>
      </c>
      <c r="M377" s="102">
        <f t="shared" si="160"/>
        <v>124.95750000000001</v>
      </c>
      <c r="N377" s="102">
        <f t="shared" si="160"/>
        <v>134.19999999999999</v>
      </c>
      <c r="O377" s="102">
        <f t="shared" si="160"/>
        <v>374.55249999999995</v>
      </c>
      <c r="P377" s="102">
        <f t="shared" si="160"/>
        <v>11.058</v>
      </c>
      <c r="WON377" s="31"/>
      <c r="WOO377" s="31"/>
      <c r="WOP377" s="31"/>
      <c r="WOQ377" s="31"/>
      <c r="WOR377" s="31"/>
      <c r="WOS377" s="31"/>
      <c r="WOT377" s="31"/>
      <c r="WOU377" s="31"/>
      <c r="WOV377" s="31"/>
      <c r="WOW377" s="31"/>
      <c r="WOX377" s="31"/>
      <c r="WOY377" s="31"/>
      <c r="WOZ377" s="31"/>
      <c r="WPA377" s="31"/>
      <c r="WPB377" s="31"/>
      <c r="WPC377" s="31"/>
      <c r="WPD377" s="31"/>
      <c r="WPE377" s="31"/>
      <c r="WPF377" s="31"/>
      <c r="WPG377" s="31"/>
      <c r="WPH377" s="31"/>
      <c r="WPI377" s="31"/>
      <c r="WPJ377" s="31"/>
      <c r="WPK377" s="31"/>
      <c r="WPL377" s="31"/>
      <c r="WPM377" s="31"/>
      <c r="WPN377" s="31"/>
      <c r="WPO377" s="31"/>
      <c r="WPP377" s="31"/>
      <c r="WPQ377" s="31"/>
      <c r="WPR377" s="31"/>
      <c r="WPS377" s="31"/>
      <c r="WPT377" s="31"/>
      <c r="WPU377" s="31"/>
      <c r="WPV377" s="31"/>
      <c r="WPW377" s="31"/>
      <c r="WPX377" s="31"/>
      <c r="WPY377" s="31"/>
      <c r="WPZ377" s="31"/>
      <c r="WQA377" s="31"/>
      <c r="WQB377" s="31"/>
      <c r="WQC377" s="31"/>
      <c r="WQD377" s="31"/>
      <c r="WQE377" s="31"/>
      <c r="WQF377" s="31"/>
      <c r="WQG377" s="31"/>
      <c r="WQH377" s="31"/>
      <c r="WQI377" s="31"/>
      <c r="WQJ377" s="31"/>
      <c r="WQK377" s="31"/>
      <c r="WQL377" s="31"/>
      <c r="WQM377" s="31"/>
      <c r="WQN377" s="31"/>
      <c r="WQO377" s="31"/>
      <c r="WQP377" s="31"/>
      <c r="WQQ377" s="31"/>
      <c r="WQR377" s="31"/>
      <c r="WQS377" s="31"/>
      <c r="WQT377" s="31"/>
      <c r="WQU377" s="31"/>
      <c r="WQV377" s="31"/>
      <c r="WQW377" s="31"/>
      <c r="WQX377" s="31"/>
      <c r="WQY377" s="31"/>
      <c r="WQZ377" s="31"/>
      <c r="WRA377" s="31"/>
      <c r="WRB377" s="31"/>
      <c r="WRC377" s="31"/>
      <c r="WRD377" s="31"/>
      <c r="WRE377" s="31"/>
      <c r="WRF377" s="31"/>
      <c r="WRG377" s="31"/>
      <c r="WRH377" s="31"/>
      <c r="WRI377" s="31"/>
      <c r="WRJ377" s="31"/>
      <c r="WRK377" s="31"/>
      <c r="WRL377" s="31"/>
      <c r="WRM377" s="31"/>
      <c r="WRN377" s="31"/>
      <c r="WRO377" s="31"/>
      <c r="WRP377" s="31"/>
      <c r="WRQ377" s="31"/>
      <c r="WRR377" s="31"/>
      <c r="WRS377" s="31"/>
      <c r="WRT377" s="31"/>
      <c r="WRU377" s="31"/>
      <c r="WRV377" s="31"/>
      <c r="WRW377" s="31"/>
      <c r="WRX377" s="31"/>
      <c r="WRY377" s="31"/>
      <c r="WRZ377" s="31"/>
      <c r="WSA377" s="31"/>
      <c r="WSB377" s="31"/>
      <c r="WSC377" s="31"/>
      <c r="WSD377" s="31"/>
      <c r="WSE377" s="31"/>
      <c r="WSF377" s="31"/>
      <c r="WSG377" s="31"/>
      <c r="WSH377" s="31"/>
      <c r="WSI377" s="31"/>
      <c r="WSJ377" s="31"/>
      <c r="WSK377" s="31"/>
      <c r="WSL377" s="31"/>
      <c r="WSM377" s="31"/>
      <c r="WSN377" s="31"/>
      <c r="WSO377" s="31"/>
      <c r="WSP377" s="31"/>
      <c r="WSQ377" s="31"/>
      <c r="WSR377" s="31"/>
      <c r="WSS377" s="31"/>
      <c r="WST377" s="31"/>
      <c r="WSU377" s="31"/>
      <c r="WSV377" s="31"/>
      <c r="WSW377" s="31"/>
      <c r="WSX377" s="31"/>
      <c r="WSY377" s="31"/>
      <c r="WSZ377" s="31"/>
      <c r="WTA377" s="31"/>
      <c r="WTB377" s="31"/>
      <c r="WTC377" s="31"/>
      <c r="WTD377" s="31"/>
      <c r="WTE377" s="31"/>
      <c r="WTF377" s="31"/>
      <c r="WTG377" s="31"/>
      <c r="WTH377" s="31"/>
      <c r="WTI377" s="31"/>
      <c r="WTJ377" s="31"/>
      <c r="WTK377" s="31"/>
      <c r="WTL377" s="31"/>
      <c r="WTM377" s="31"/>
      <c r="WTN377" s="31"/>
      <c r="WTO377" s="31"/>
      <c r="WTP377" s="31"/>
      <c r="WTQ377" s="31"/>
      <c r="WTR377" s="31"/>
      <c r="WTS377" s="31"/>
      <c r="WTT377" s="31"/>
      <c r="WTU377" s="31"/>
      <c r="WTV377" s="31"/>
      <c r="WTW377" s="31"/>
      <c r="WTX377" s="31"/>
      <c r="WTY377" s="31"/>
      <c r="WTZ377" s="31"/>
      <c r="WUA377" s="31"/>
      <c r="WUB377" s="31"/>
      <c r="WUC377" s="31"/>
      <c r="WUD377" s="31"/>
      <c r="WUE377" s="31"/>
      <c r="WUF377" s="31"/>
      <c r="WUG377" s="31"/>
      <c r="WUH377" s="31"/>
      <c r="WUI377" s="31"/>
      <c r="WUJ377" s="31"/>
      <c r="WUK377" s="31"/>
      <c r="WUL377" s="31"/>
      <c r="WUM377" s="31"/>
      <c r="WUN377" s="31"/>
      <c r="WUO377" s="31"/>
      <c r="WUP377" s="31"/>
      <c r="WUQ377" s="31"/>
      <c r="WUR377" s="31"/>
      <c r="WUS377" s="31"/>
      <c r="WUT377" s="31"/>
      <c r="WUU377" s="31"/>
      <c r="WUV377" s="31"/>
      <c r="WUW377" s="31"/>
      <c r="WUX377" s="31"/>
      <c r="WUY377" s="31"/>
      <c r="WUZ377" s="31"/>
      <c r="WVA377" s="31"/>
      <c r="WVB377" s="31"/>
      <c r="WVC377" s="31"/>
      <c r="WVD377" s="31"/>
      <c r="WVE377" s="31"/>
      <c r="WVF377" s="31"/>
      <c r="WVG377" s="31"/>
      <c r="WVH377" s="31"/>
      <c r="WVI377" s="31"/>
      <c r="WVJ377" s="31"/>
      <c r="WVK377" s="31"/>
      <c r="WVL377" s="31"/>
      <c r="WVM377" s="31"/>
      <c r="WVN377" s="31"/>
      <c r="WVO377" s="31"/>
      <c r="WVP377" s="31"/>
      <c r="WVQ377" s="31"/>
      <c r="WVR377" s="31"/>
      <c r="WVS377" s="31"/>
      <c r="WVT377" s="31"/>
      <c r="WVU377" s="31"/>
      <c r="WVV377" s="31"/>
      <c r="WVW377" s="31"/>
      <c r="WVX377" s="31"/>
      <c r="WVY377" s="31"/>
      <c r="WVZ377" s="31"/>
      <c r="WWA377" s="31"/>
      <c r="WWB377" s="31"/>
      <c r="WWC377" s="31"/>
      <c r="WWD377" s="31"/>
      <c r="WWE377" s="31"/>
      <c r="WWF377" s="31"/>
      <c r="WWG377" s="31"/>
      <c r="WWH377" s="31"/>
      <c r="WWI377" s="31"/>
      <c r="WWJ377" s="31"/>
      <c r="WWK377" s="31"/>
      <c r="WWL377" s="31"/>
      <c r="WWM377" s="31"/>
      <c r="WWN377" s="31"/>
      <c r="WWO377" s="31"/>
      <c r="WWP377" s="31"/>
      <c r="WWQ377" s="31"/>
      <c r="WWR377" s="31"/>
      <c r="WWS377" s="31"/>
      <c r="WWT377" s="31"/>
      <c r="WWU377" s="31"/>
      <c r="WWV377" s="31"/>
      <c r="WWW377" s="31"/>
      <c r="WWX377" s="31"/>
      <c r="WWY377" s="31"/>
      <c r="WWZ377" s="31"/>
      <c r="WXA377" s="31"/>
      <c r="WXB377" s="31"/>
      <c r="WXC377" s="31"/>
      <c r="WXD377" s="31"/>
      <c r="WXE377" s="31"/>
      <c r="WXF377" s="31"/>
      <c r="WXG377" s="31"/>
      <c r="WXH377" s="31"/>
      <c r="WXI377" s="31"/>
      <c r="WXJ377" s="31"/>
      <c r="WXK377" s="31"/>
      <c r="WXL377" s="31"/>
      <c r="WXM377" s="31"/>
      <c r="WXN377" s="31"/>
      <c r="WXO377" s="31"/>
      <c r="WXP377" s="31"/>
      <c r="WXQ377" s="31"/>
      <c r="WXR377" s="31"/>
      <c r="WXS377" s="31"/>
      <c r="WXT377" s="31"/>
      <c r="WXU377" s="31"/>
      <c r="WXV377" s="31"/>
      <c r="WXW377" s="31"/>
      <c r="WXX377" s="31"/>
      <c r="WXY377" s="31"/>
      <c r="WXZ377" s="31"/>
      <c r="WYA377" s="31"/>
      <c r="WYB377" s="31"/>
      <c r="WYC377" s="31"/>
      <c r="WYD377" s="31"/>
      <c r="WYE377" s="31"/>
      <c r="WYF377" s="31"/>
      <c r="WYG377" s="31"/>
      <c r="WYH377" s="31"/>
      <c r="WYI377" s="31"/>
      <c r="WYJ377" s="31"/>
      <c r="WYK377" s="31"/>
      <c r="WYL377" s="31"/>
      <c r="WYM377" s="31"/>
      <c r="WYN377" s="31"/>
      <c r="WYO377" s="31"/>
      <c r="WYP377" s="31"/>
      <c r="WYQ377" s="31"/>
      <c r="WYR377" s="31"/>
      <c r="WYS377" s="31"/>
      <c r="WYT377" s="31"/>
      <c r="WYU377" s="31"/>
      <c r="WYV377" s="31"/>
      <c r="WYW377" s="31"/>
      <c r="WYX377" s="31"/>
      <c r="WYY377" s="31"/>
      <c r="WYZ377" s="31"/>
      <c r="WZA377" s="31"/>
      <c r="WZB377" s="31"/>
      <c r="WZC377" s="31"/>
      <c r="WZD377" s="31"/>
      <c r="WZE377" s="31"/>
      <c r="WZF377" s="31"/>
      <c r="WZG377" s="31"/>
      <c r="WZH377" s="31"/>
      <c r="WZI377" s="31"/>
      <c r="WZJ377" s="31"/>
      <c r="WZK377" s="31"/>
      <c r="WZL377" s="31"/>
      <c r="WZM377" s="31"/>
      <c r="WZN377" s="31"/>
      <c r="WZO377" s="31"/>
      <c r="WZP377" s="31"/>
      <c r="WZQ377" s="31"/>
      <c r="WZR377" s="31"/>
      <c r="WZS377" s="31"/>
      <c r="WZT377" s="31"/>
      <c r="WZU377" s="31"/>
      <c r="WZV377" s="31"/>
      <c r="WZW377" s="31"/>
      <c r="WZX377" s="31"/>
      <c r="WZY377" s="31"/>
      <c r="WZZ377" s="31"/>
      <c r="XAA377" s="31"/>
      <c r="XAB377" s="31"/>
      <c r="XAC377" s="31"/>
      <c r="XAD377" s="31"/>
      <c r="XAE377" s="31"/>
      <c r="XAF377" s="31"/>
      <c r="XAG377" s="31"/>
      <c r="XAH377" s="31"/>
      <c r="XAI377" s="31"/>
      <c r="XAJ377" s="31"/>
      <c r="XAK377" s="31"/>
      <c r="XAL377" s="31"/>
      <c r="XAM377" s="31"/>
      <c r="XAN377" s="31"/>
      <c r="XAO377" s="31"/>
      <c r="XAP377" s="31"/>
      <c r="XAQ377" s="31"/>
      <c r="XAR377" s="31"/>
      <c r="XAS377" s="31"/>
      <c r="XAT377" s="31"/>
      <c r="XAU377" s="31"/>
      <c r="XAV377" s="31"/>
      <c r="XAW377" s="31"/>
      <c r="XAX377" s="31"/>
      <c r="XAY377" s="31"/>
      <c r="XAZ377" s="31"/>
      <c r="XBA377" s="31"/>
      <c r="XBB377" s="31"/>
      <c r="XBC377" s="31"/>
      <c r="XBD377" s="31"/>
      <c r="XBE377" s="31"/>
      <c r="XBF377" s="31"/>
      <c r="XBG377" s="31"/>
      <c r="XBH377" s="31"/>
      <c r="XBI377" s="31"/>
      <c r="XBJ377" s="31"/>
      <c r="XBK377" s="31"/>
      <c r="XBL377" s="31"/>
      <c r="XBM377" s="31"/>
      <c r="XBN377" s="31"/>
      <c r="XBO377" s="31"/>
      <c r="XBP377" s="31"/>
      <c r="XBQ377" s="31"/>
      <c r="XBR377" s="31"/>
      <c r="XBS377" s="31"/>
      <c r="XBT377" s="31"/>
      <c r="XBU377" s="31"/>
      <c r="XBV377" s="31"/>
      <c r="XBW377" s="31"/>
      <c r="XBX377" s="31"/>
      <c r="XBY377" s="31"/>
      <c r="XBZ377" s="31"/>
      <c r="XCA377" s="31"/>
      <c r="XCB377" s="31"/>
      <c r="XCC377" s="31"/>
      <c r="XCD377" s="31"/>
      <c r="XCE377" s="31"/>
      <c r="XCF377" s="31"/>
      <c r="XCG377" s="31"/>
      <c r="XCH377" s="31"/>
      <c r="XCI377" s="31"/>
      <c r="XCJ377" s="31"/>
      <c r="XCK377" s="31"/>
      <c r="XCL377" s="31"/>
      <c r="XCM377" s="31"/>
      <c r="XCN377" s="31"/>
      <c r="XCO377" s="31"/>
      <c r="XCP377" s="31"/>
      <c r="XCQ377" s="31"/>
      <c r="XCR377" s="31"/>
      <c r="XCS377" s="31"/>
      <c r="XCT377" s="31"/>
      <c r="XCU377" s="31"/>
      <c r="XCV377" s="31"/>
      <c r="XCW377" s="31"/>
      <c r="XCX377" s="31"/>
      <c r="XCY377" s="31"/>
      <c r="XCZ377" s="31"/>
      <c r="XDA377" s="31"/>
      <c r="XDB377" s="31"/>
      <c r="XDC377" s="31"/>
      <c r="XDD377" s="31"/>
      <c r="XDE377" s="31"/>
      <c r="XDF377" s="31"/>
      <c r="XDG377" s="31"/>
      <c r="XDH377" s="31"/>
      <c r="XDI377" s="31"/>
      <c r="XDJ377" s="31"/>
      <c r="XDK377" s="31"/>
      <c r="XDL377" s="31"/>
      <c r="XDM377" s="31"/>
      <c r="XDN377" s="31"/>
      <c r="XDO377" s="31"/>
      <c r="XDP377" s="31"/>
      <c r="XDQ377" s="31"/>
      <c r="XDR377" s="31"/>
      <c r="XDS377" s="31"/>
      <c r="XDT377" s="31"/>
      <c r="XDU377" s="31"/>
      <c r="XDV377" s="31"/>
      <c r="XDW377" s="31"/>
      <c r="XDX377" s="31"/>
      <c r="XDY377" s="31"/>
      <c r="XDZ377" s="31"/>
      <c r="XEA377" s="31"/>
      <c r="XEB377" s="31"/>
      <c r="XEC377" s="31"/>
      <c r="XED377" s="31"/>
      <c r="XEE377" s="31"/>
      <c r="XEF377" s="31"/>
      <c r="XEG377" s="31"/>
      <c r="XEH377" s="31"/>
      <c r="XEI377" s="31"/>
      <c r="XEJ377" s="31"/>
      <c r="XEK377" s="31"/>
      <c r="XEL377" s="31"/>
      <c r="XEM377" s="31"/>
      <c r="XEN377" s="31"/>
      <c r="XEO377" s="31"/>
      <c r="XEP377" s="31"/>
      <c r="XEQ377" s="31"/>
      <c r="XER377" s="31"/>
      <c r="XES377" s="31"/>
      <c r="XET377" s="31"/>
      <c r="XEU377" s="31"/>
      <c r="XEV377" s="31"/>
      <c r="XEW377" s="31"/>
      <c r="XEX377" s="31"/>
      <c r="XEY377" s="31"/>
      <c r="XEZ377" s="31"/>
      <c r="XFA377" s="31"/>
      <c r="XFB377" s="31"/>
      <c r="XFC377" s="31"/>
      <c r="XFD377" s="18"/>
    </row>
    <row r="378" spans="1:67 15952:16384" s="17" customFormat="1" ht="15" customHeight="1" x14ac:dyDescent="0.25">
      <c r="A378" s="72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XFD378" s="18"/>
    </row>
    <row r="379" spans="1:67 15952:16384" s="17" customFormat="1" ht="15" customHeight="1" x14ac:dyDescent="0.25">
      <c r="A379" s="176" t="s">
        <v>52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XFD379" s="18"/>
    </row>
    <row r="380" spans="1:67 15952:16384" s="17" customFormat="1" x14ac:dyDescent="0.25">
      <c r="A380" s="176"/>
      <c r="B380" s="32" t="s">
        <v>183</v>
      </c>
      <c r="C380" s="33" t="s">
        <v>184</v>
      </c>
      <c r="D380" s="32">
        <v>40</v>
      </c>
      <c r="E380" s="35">
        <v>4.8</v>
      </c>
      <c r="F380" s="35">
        <v>4</v>
      </c>
      <c r="G380" s="35">
        <v>0.3</v>
      </c>
      <c r="H380" s="35">
        <v>56.6</v>
      </c>
      <c r="I380" s="35">
        <v>62.4</v>
      </c>
      <c r="J380" s="35">
        <v>0.02</v>
      </c>
      <c r="K380" s="35">
        <v>0.14000000000000001</v>
      </c>
      <c r="L380" s="34">
        <v>0</v>
      </c>
      <c r="M380" s="35">
        <v>19</v>
      </c>
      <c r="N380" s="35">
        <v>4.2</v>
      </c>
      <c r="O380" s="35">
        <v>67</v>
      </c>
      <c r="P380" s="35">
        <v>0.87</v>
      </c>
      <c r="Q380" s="16"/>
      <c r="XFD380" s="18"/>
    </row>
    <row r="381" spans="1:67 15952:16384" s="17" customFormat="1" x14ac:dyDescent="0.25">
      <c r="A381" s="176"/>
      <c r="B381" s="26" t="s">
        <v>185</v>
      </c>
      <c r="C381" s="88" t="s">
        <v>186</v>
      </c>
      <c r="D381" s="36">
        <v>40</v>
      </c>
      <c r="E381" s="43">
        <v>2.1800000000000002</v>
      </c>
      <c r="F381" s="43">
        <v>6.89</v>
      </c>
      <c r="G381" s="43">
        <v>13.7</v>
      </c>
      <c r="H381" s="43">
        <v>126.12</v>
      </c>
      <c r="I381" s="43">
        <f t="shared" ref="I381:P381" si="161">SUM(BH381*40/80)</f>
        <v>36.799999999999997</v>
      </c>
      <c r="J381" s="43">
        <f t="shared" si="161"/>
        <v>0.03</v>
      </c>
      <c r="K381" s="43">
        <f t="shared" si="161"/>
        <v>0.2</v>
      </c>
      <c r="L381" s="43">
        <f t="shared" si="161"/>
        <v>0</v>
      </c>
      <c r="M381" s="43">
        <f t="shared" si="161"/>
        <v>7.7300000000000013</v>
      </c>
      <c r="N381" s="43">
        <f t="shared" si="161"/>
        <v>3.8650000000000007</v>
      </c>
      <c r="O381" s="43">
        <f t="shared" si="161"/>
        <v>20.7</v>
      </c>
      <c r="P381" s="43">
        <f t="shared" si="161"/>
        <v>0.32500000000000001</v>
      </c>
      <c r="Q381" s="16"/>
      <c r="AO381" s="43"/>
      <c r="AP381" s="43"/>
      <c r="AQ381" s="43"/>
      <c r="AR381" s="43"/>
      <c r="AS381" s="43"/>
      <c r="AT381" s="36"/>
      <c r="AU381" s="36"/>
      <c r="AV381" s="43"/>
      <c r="AW381" s="43"/>
      <c r="AX381" s="43"/>
      <c r="AY381" s="43"/>
      <c r="AZ381" s="43"/>
      <c r="BD381" s="43"/>
      <c r="BE381" s="43">
        <v>13.51</v>
      </c>
      <c r="BF381" s="43">
        <v>27.5</v>
      </c>
      <c r="BG381" s="43">
        <v>250.24</v>
      </c>
      <c r="BH381" s="43">
        <v>73.599999999999994</v>
      </c>
      <c r="BI381" s="43">
        <v>0.06</v>
      </c>
      <c r="BJ381" s="43">
        <v>0.4</v>
      </c>
      <c r="BK381" s="43">
        <v>0</v>
      </c>
      <c r="BL381" s="43">
        <v>15.46</v>
      </c>
      <c r="BM381" s="43">
        <v>7.73</v>
      </c>
      <c r="BN381" s="43">
        <v>41.4</v>
      </c>
      <c r="BO381" s="43">
        <v>0.65</v>
      </c>
      <c r="XFD381" s="18"/>
    </row>
    <row r="382" spans="1:67 15952:16384" s="16" customFormat="1" ht="17.100000000000001" customHeight="1" x14ac:dyDescent="0.25">
      <c r="A382" s="176"/>
      <c r="B382" s="36" t="s">
        <v>55</v>
      </c>
      <c r="C382" s="61" t="s">
        <v>56</v>
      </c>
      <c r="D382" s="36">
        <v>200</v>
      </c>
      <c r="E382" s="43">
        <v>4.08</v>
      </c>
      <c r="F382" s="43">
        <v>3.54</v>
      </c>
      <c r="G382" s="43">
        <v>17.579999999999998</v>
      </c>
      <c r="H382" s="43">
        <v>118.6</v>
      </c>
      <c r="I382" s="43">
        <v>24.4</v>
      </c>
      <c r="J382" s="43">
        <v>0.06</v>
      </c>
      <c r="K382" s="43">
        <v>0.18</v>
      </c>
      <c r="L382" s="43">
        <v>1.58</v>
      </c>
      <c r="M382" s="43">
        <v>152.22</v>
      </c>
      <c r="N382" s="43">
        <v>21.34</v>
      </c>
      <c r="O382" s="43">
        <v>124.56</v>
      </c>
      <c r="P382" s="43">
        <v>0.48</v>
      </c>
      <c r="Q382" s="62"/>
      <c r="R382" s="62"/>
      <c r="S382" s="62"/>
      <c r="T382" s="62"/>
      <c r="U382" s="62"/>
      <c r="V382" s="64"/>
      <c r="W382" s="64"/>
      <c r="X382" s="62"/>
      <c r="Y382" s="62"/>
      <c r="Z382" s="62"/>
      <c r="AA382" s="62"/>
      <c r="AB382" s="62"/>
      <c r="XBI382" s="17"/>
      <c r="XBJ382" s="17"/>
      <c r="XBK382" s="17"/>
      <c r="XBL382" s="17"/>
      <c r="XBM382" s="17"/>
      <c r="XBN382" s="17"/>
      <c r="XBO382" s="17"/>
      <c r="XBP382" s="17"/>
      <c r="XBQ382" s="17"/>
      <c r="XBR382" s="17"/>
      <c r="XBS382" s="17"/>
      <c r="XBT382" s="17"/>
      <c r="XBU382" s="17"/>
      <c r="XBV382" s="17"/>
      <c r="XBW382" s="17"/>
      <c r="XBX382" s="17"/>
      <c r="XBY382" s="17"/>
      <c r="XBZ382" s="17"/>
      <c r="XCA382" s="17"/>
      <c r="XCB382" s="17"/>
      <c r="XCC382" s="17"/>
      <c r="XCD382" s="17"/>
      <c r="XCE382" s="17"/>
      <c r="XCF382" s="17"/>
      <c r="XCG382" s="17"/>
      <c r="XCH382" s="17"/>
      <c r="XCI382" s="17"/>
      <c r="XCJ382" s="17"/>
      <c r="XCK382" s="17"/>
      <c r="XCL382" s="17"/>
      <c r="XCM382" s="17"/>
      <c r="XCN382" s="17"/>
      <c r="XCO382" s="17"/>
      <c r="XCP382" s="17"/>
      <c r="XCQ382" s="17"/>
      <c r="XCR382" s="17"/>
      <c r="XCS382" s="17"/>
      <c r="XCT382" s="17"/>
      <c r="XCU382" s="17"/>
      <c r="XCV382" s="17"/>
      <c r="XCW382" s="17"/>
      <c r="XCX382" s="17"/>
      <c r="XCY382" s="17"/>
      <c r="XCZ382" s="17"/>
      <c r="XDA382" s="17"/>
      <c r="XDB382" s="17"/>
      <c r="XDC382" s="17"/>
      <c r="XDD382" s="17"/>
      <c r="XDE382" s="17"/>
      <c r="XDF382" s="17"/>
      <c r="XDG382" s="17"/>
      <c r="XDH382" s="17"/>
      <c r="XDI382" s="17"/>
      <c r="XDJ382" s="17"/>
      <c r="XDK382" s="17"/>
      <c r="XDL382" s="17"/>
      <c r="XDM382" s="17"/>
      <c r="XDN382" s="17"/>
      <c r="XDO382" s="17"/>
      <c r="XDP382" s="17"/>
      <c r="XDQ382" s="17"/>
      <c r="XDR382" s="17"/>
      <c r="XDS382" s="17"/>
      <c r="XDT382" s="17"/>
      <c r="XDU382" s="17"/>
      <c r="XDV382" s="17"/>
      <c r="XDW382" s="17"/>
      <c r="XDX382" s="17"/>
      <c r="XDY382" s="17"/>
      <c r="XDZ382" s="17"/>
      <c r="XEA382" s="17"/>
      <c r="XEB382" s="17"/>
      <c r="XEC382" s="17"/>
      <c r="XED382" s="17"/>
      <c r="XEE382" s="17"/>
      <c r="XEF382" s="17"/>
      <c r="XEG382" s="17"/>
      <c r="XEH382" s="17"/>
      <c r="XEI382" s="17"/>
      <c r="XEJ382" s="17"/>
      <c r="XEK382" s="17"/>
      <c r="XEL382" s="17"/>
      <c r="XEM382" s="17"/>
      <c r="XEN382" s="17"/>
      <c r="XEO382" s="17"/>
      <c r="XEP382" s="17"/>
      <c r="XEQ382" s="17"/>
      <c r="XER382" s="17"/>
      <c r="XES382" s="17"/>
      <c r="XET382" s="17"/>
      <c r="XEU382" s="17"/>
      <c r="XEV382" s="17"/>
      <c r="XEW382" s="17"/>
      <c r="XEX382" s="17"/>
      <c r="XEY382" s="17"/>
      <c r="XEZ382" s="17"/>
      <c r="XFA382" s="17"/>
      <c r="XFB382" s="17"/>
      <c r="XFC382" s="17"/>
      <c r="XFD382" s="18"/>
    </row>
    <row r="383" spans="1:67 15952:16384" x14ac:dyDescent="0.25">
      <c r="A383" s="176"/>
      <c r="B383" s="36" t="s">
        <v>74</v>
      </c>
      <c r="C383" s="42" t="s">
        <v>35</v>
      </c>
      <c r="D383" s="36">
        <v>148</v>
      </c>
      <c r="E383" s="43">
        <v>0.59</v>
      </c>
      <c r="F383" s="43">
        <f t="shared" ref="F383:P383" si="162">BE383*148/100</f>
        <v>0.44400000000000001</v>
      </c>
      <c r="G383" s="43">
        <f t="shared" si="162"/>
        <v>15.244000000000002</v>
      </c>
      <c r="H383" s="43">
        <f t="shared" si="162"/>
        <v>69.56</v>
      </c>
      <c r="I383" s="43">
        <f t="shared" si="162"/>
        <v>0</v>
      </c>
      <c r="J383" s="43">
        <f t="shared" si="162"/>
        <v>2.9600000000000001E-2</v>
      </c>
      <c r="K383" s="43">
        <f t="shared" si="162"/>
        <v>2.9600000000000001E-2</v>
      </c>
      <c r="L383" s="43">
        <f t="shared" si="162"/>
        <v>7.4</v>
      </c>
      <c r="M383" s="43">
        <f t="shared" si="162"/>
        <v>28.12</v>
      </c>
      <c r="N383" s="43">
        <f t="shared" si="162"/>
        <v>17.760000000000002</v>
      </c>
      <c r="O383" s="43">
        <f t="shared" si="162"/>
        <v>23.68</v>
      </c>
      <c r="P383" s="43">
        <f t="shared" si="162"/>
        <v>3.4039999999999999</v>
      </c>
      <c r="BD383" s="43"/>
      <c r="BE383" s="43">
        <v>0.3</v>
      </c>
      <c r="BF383" s="43">
        <v>10.3</v>
      </c>
      <c r="BG383" s="43">
        <v>47</v>
      </c>
      <c r="BH383" s="46"/>
      <c r="BI383" s="36">
        <v>0.02</v>
      </c>
      <c r="BJ383" s="36">
        <v>0.02</v>
      </c>
      <c r="BK383" s="43">
        <v>5</v>
      </c>
      <c r="BL383" s="43">
        <v>19</v>
      </c>
      <c r="BM383" s="43">
        <v>12</v>
      </c>
      <c r="BN383" s="43">
        <v>16</v>
      </c>
      <c r="BO383" s="43">
        <v>2.2999999999999998</v>
      </c>
    </row>
    <row r="384" spans="1:67 15952:16384" s="17" customFormat="1" x14ac:dyDescent="0.25">
      <c r="A384" s="176"/>
      <c r="B384" s="26"/>
      <c r="C384" s="47" t="s">
        <v>144</v>
      </c>
      <c r="D384" s="96">
        <f>SUM(D380:D383)</f>
        <v>428</v>
      </c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16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XFD384" s="18"/>
    </row>
    <row r="385" spans="1:17 15853:16384" s="17" customFormat="1" x14ac:dyDescent="0.25">
      <c r="A385" s="176"/>
      <c r="B385" s="50"/>
      <c r="C385" s="7" t="s">
        <v>208</v>
      </c>
      <c r="D385" s="7"/>
      <c r="E385" s="76">
        <f t="shared" ref="E385:P385" si="163">SUM(E380:E384)</f>
        <v>11.65</v>
      </c>
      <c r="F385" s="76">
        <f t="shared" si="163"/>
        <v>14.874000000000001</v>
      </c>
      <c r="G385" s="76">
        <f t="shared" si="163"/>
        <v>46.823999999999998</v>
      </c>
      <c r="H385" s="76">
        <f t="shared" si="163"/>
        <v>370.88</v>
      </c>
      <c r="I385" s="76">
        <f t="shared" si="163"/>
        <v>123.6</v>
      </c>
      <c r="J385" s="76">
        <f t="shared" si="163"/>
        <v>0.1396</v>
      </c>
      <c r="K385" s="76">
        <f t="shared" si="163"/>
        <v>0.54959999999999998</v>
      </c>
      <c r="L385" s="76">
        <f t="shared" si="163"/>
        <v>8.98</v>
      </c>
      <c r="M385" s="76">
        <f t="shared" si="163"/>
        <v>207.07</v>
      </c>
      <c r="N385" s="76">
        <f t="shared" si="163"/>
        <v>47.165000000000006</v>
      </c>
      <c r="O385" s="76">
        <f t="shared" si="163"/>
        <v>235.94</v>
      </c>
      <c r="P385" s="76">
        <f t="shared" si="163"/>
        <v>5.0789999999999997</v>
      </c>
      <c r="Q385" s="16"/>
      <c r="XFD385" s="18"/>
    </row>
    <row r="386" spans="1:17 15853:16384" ht="15" customHeight="1" x14ac:dyDescent="0.25">
      <c r="A386" s="115"/>
      <c r="B386" s="115"/>
      <c r="C386" s="115"/>
      <c r="D386" s="115"/>
      <c r="E386" s="116"/>
      <c r="F386" s="116"/>
      <c r="G386" s="116"/>
      <c r="H386" s="116"/>
      <c r="I386" s="116"/>
      <c r="J386" s="117"/>
      <c r="K386" s="117"/>
      <c r="L386" s="116"/>
      <c r="M386" s="116"/>
      <c r="N386" s="116"/>
      <c r="O386" s="116"/>
      <c r="P386" s="116"/>
    </row>
    <row r="387" spans="1:17 15853:16384" ht="15.75" x14ac:dyDescent="0.25">
      <c r="A387" s="115"/>
      <c r="B387" s="115"/>
      <c r="C387" s="115"/>
      <c r="D387" s="115"/>
      <c r="E387" s="116"/>
      <c r="F387" s="116"/>
      <c r="G387" s="116"/>
      <c r="H387" s="116"/>
      <c r="I387" s="116"/>
      <c r="J387" s="117"/>
      <c r="K387" s="117"/>
      <c r="L387" s="116"/>
      <c r="M387" s="116"/>
      <c r="N387" s="116"/>
      <c r="O387" s="116"/>
      <c r="P387" s="116"/>
    </row>
    <row r="388" spans="1:17 15853:16384" ht="55.9" customHeight="1" x14ac:dyDescent="0.25">
      <c r="C388" s="177" t="s">
        <v>209</v>
      </c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</row>
    <row r="389" spans="1:17 15853:16384" s="68" customFormat="1" ht="16.149999999999999" hidden="1" customHeight="1" x14ac:dyDescent="0.25">
      <c r="A389" s="119"/>
      <c r="B389" s="119"/>
      <c r="C389" s="119"/>
      <c r="D389" s="119"/>
      <c r="E389" s="120" t="s">
        <v>210</v>
      </c>
      <c r="F389" s="120" t="s">
        <v>211</v>
      </c>
      <c r="G389" s="120" t="s">
        <v>212</v>
      </c>
      <c r="H389" s="120" t="s">
        <v>213</v>
      </c>
      <c r="I389" s="120" t="s">
        <v>214</v>
      </c>
      <c r="J389" s="121" t="s">
        <v>215</v>
      </c>
      <c r="K389" s="121" t="s">
        <v>216</v>
      </c>
      <c r="L389" s="120" t="s">
        <v>217</v>
      </c>
      <c r="M389" s="120" t="s">
        <v>15</v>
      </c>
      <c r="N389" s="120" t="s">
        <v>16</v>
      </c>
      <c r="O389" s="120" t="s">
        <v>17</v>
      </c>
      <c r="P389" s="120" t="s">
        <v>218</v>
      </c>
      <c r="WKS389" s="15"/>
      <c r="WKT389" s="15"/>
      <c r="WKU389" s="15"/>
      <c r="WKV389" s="15"/>
      <c r="WKW389" s="15"/>
      <c r="WKX389" s="15"/>
      <c r="WKY389" s="15"/>
      <c r="WKZ389" s="15"/>
      <c r="WLA389" s="15"/>
      <c r="WLB389" s="15"/>
      <c r="WLC389" s="15"/>
      <c r="WLD389" s="15"/>
      <c r="WLE389" s="15"/>
      <c r="WLF389" s="15"/>
      <c r="WLG389" s="15"/>
      <c r="WLH389" s="15"/>
      <c r="WLI389" s="15"/>
      <c r="WLJ389" s="15"/>
      <c r="WLK389" s="15"/>
      <c r="WLL389" s="15"/>
      <c r="WLM389" s="15"/>
      <c r="WLN389" s="15"/>
      <c r="WLO389" s="15"/>
      <c r="WLP389" s="15"/>
      <c r="WLQ389" s="15"/>
      <c r="WLR389" s="15"/>
      <c r="WLS389" s="15"/>
      <c r="WLT389" s="15"/>
      <c r="WLU389" s="15"/>
      <c r="WLV389" s="15"/>
      <c r="WLW389" s="15"/>
      <c r="WLX389" s="15"/>
      <c r="WLY389" s="15"/>
      <c r="WLZ389" s="15"/>
      <c r="WMA389" s="15"/>
      <c r="WMB389" s="15"/>
      <c r="WMC389" s="15"/>
      <c r="WMD389" s="15"/>
      <c r="WME389" s="15"/>
      <c r="WMF389" s="15"/>
      <c r="WMG389" s="15"/>
      <c r="WMH389" s="15"/>
      <c r="WMI389" s="15"/>
      <c r="WMJ389" s="15"/>
      <c r="WMK389" s="15"/>
      <c r="WML389" s="15"/>
      <c r="WMM389" s="15"/>
      <c r="WMN389" s="15"/>
      <c r="WMO389" s="15"/>
      <c r="WMP389" s="15"/>
      <c r="WMQ389" s="15"/>
      <c r="WMR389" s="15"/>
      <c r="WMS389" s="15"/>
      <c r="WMT389" s="15"/>
      <c r="WMU389" s="15"/>
      <c r="WMV389" s="15"/>
      <c r="WMW389" s="15"/>
      <c r="WMX389" s="15"/>
      <c r="WMY389" s="15"/>
      <c r="WMZ389" s="15"/>
      <c r="WNA389" s="15"/>
      <c r="WNB389" s="15"/>
      <c r="WNC389" s="15"/>
      <c r="WND389" s="15"/>
      <c r="WNE389" s="15"/>
      <c r="WNF389" s="15"/>
      <c r="WNG389" s="15"/>
      <c r="WNH389" s="15"/>
      <c r="WNI389" s="15"/>
      <c r="WNJ389" s="15"/>
      <c r="WNK389" s="15"/>
      <c r="WNL389" s="15"/>
      <c r="WNM389" s="15"/>
      <c r="WNN389" s="15"/>
      <c r="WNO389" s="15"/>
      <c r="WNP389" s="15"/>
      <c r="WNQ389" s="15"/>
      <c r="WNR389" s="15"/>
      <c r="WNS389" s="15"/>
      <c r="WNT389" s="15"/>
      <c r="WNU389" s="15"/>
      <c r="WNV389" s="15"/>
      <c r="WNW389" s="15"/>
      <c r="WNX389" s="15"/>
      <c r="WNY389" s="15"/>
      <c r="WNZ389" s="15"/>
      <c r="WOA389" s="15"/>
      <c r="WOB389" s="15"/>
      <c r="WOC389" s="15"/>
      <c r="WOD389" s="15"/>
      <c r="WOE389" s="15"/>
      <c r="WOF389" s="15"/>
      <c r="WOG389" s="15"/>
      <c r="WOH389" s="15"/>
      <c r="WOI389" s="15"/>
      <c r="WOJ389" s="15"/>
      <c r="WOK389" s="15"/>
      <c r="WOL389" s="15"/>
      <c r="WOM389" s="15"/>
      <c r="WON389" s="16"/>
      <c r="WOO389" s="16"/>
      <c r="WOP389" s="16"/>
      <c r="WOQ389" s="16"/>
      <c r="WOR389" s="16"/>
      <c r="WOS389" s="16"/>
      <c r="WOT389" s="16"/>
      <c r="WOU389" s="16"/>
      <c r="WOV389" s="16"/>
      <c r="WOW389" s="16"/>
      <c r="WOX389" s="16"/>
      <c r="WOY389" s="16"/>
      <c r="WOZ389" s="16"/>
      <c r="WPA389" s="16"/>
      <c r="WPB389" s="16"/>
      <c r="WPC389" s="16"/>
      <c r="WPD389" s="16"/>
      <c r="WPE389" s="16"/>
      <c r="WPF389" s="16"/>
      <c r="WPG389" s="16"/>
      <c r="WPH389" s="16"/>
      <c r="WPI389" s="16"/>
      <c r="WPJ389" s="16"/>
      <c r="WPK389" s="16"/>
      <c r="WPL389" s="16"/>
      <c r="WPM389" s="16"/>
      <c r="WPN389" s="16"/>
      <c r="WPO389" s="16"/>
      <c r="WPP389" s="16"/>
      <c r="WPQ389" s="16"/>
      <c r="WPR389" s="16"/>
      <c r="WPS389" s="16"/>
      <c r="WPT389" s="16"/>
      <c r="WPU389" s="16"/>
      <c r="WPV389" s="16"/>
      <c r="WPW389" s="16"/>
      <c r="WPX389" s="16"/>
      <c r="WPY389" s="16"/>
      <c r="WPZ389" s="16"/>
      <c r="WQA389" s="16"/>
      <c r="WQB389" s="16"/>
      <c r="WQC389" s="16"/>
      <c r="WQD389" s="16"/>
      <c r="WQE389" s="16"/>
      <c r="WQF389" s="16"/>
      <c r="WQG389" s="16"/>
      <c r="WQH389" s="16"/>
      <c r="WQI389" s="16"/>
      <c r="WQJ389" s="16"/>
      <c r="WQK389" s="16"/>
      <c r="WQL389" s="16"/>
      <c r="WQM389" s="16"/>
      <c r="WQN389" s="16"/>
      <c r="WQO389" s="16"/>
      <c r="WQP389" s="16"/>
      <c r="WQQ389" s="16"/>
      <c r="WQR389" s="16"/>
      <c r="WQS389" s="16"/>
      <c r="WQT389" s="16"/>
      <c r="WQU389" s="16"/>
      <c r="WQV389" s="16"/>
      <c r="WQW389" s="16"/>
      <c r="WQX389" s="16"/>
      <c r="WQY389" s="16"/>
      <c r="WQZ389" s="16"/>
      <c r="WRA389" s="16"/>
      <c r="WRB389" s="16"/>
      <c r="WRC389" s="16"/>
      <c r="WRD389" s="16"/>
      <c r="WRE389" s="16"/>
      <c r="WRF389" s="16"/>
      <c r="WRG389" s="16"/>
      <c r="WRH389" s="16"/>
      <c r="WRI389" s="16"/>
      <c r="WRJ389" s="16"/>
      <c r="WRK389" s="16"/>
      <c r="WRL389" s="16"/>
      <c r="WRM389" s="16"/>
      <c r="WRN389" s="16"/>
      <c r="WRO389" s="16"/>
      <c r="WRP389" s="16"/>
      <c r="WRQ389" s="16"/>
      <c r="WRR389" s="16"/>
      <c r="WRS389" s="16"/>
      <c r="WRT389" s="16"/>
      <c r="WRU389" s="16"/>
      <c r="WRV389" s="16"/>
      <c r="WRW389" s="16"/>
      <c r="WRX389" s="16"/>
      <c r="WRY389" s="16"/>
      <c r="WRZ389" s="16"/>
      <c r="WSA389" s="16"/>
      <c r="WSB389" s="16"/>
      <c r="WSC389" s="16"/>
      <c r="WSD389" s="16"/>
      <c r="WSE389" s="16"/>
      <c r="WSF389" s="16"/>
      <c r="WSG389" s="16"/>
      <c r="WSH389" s="16"/>
      <c r="WSI389" s="16"/>
      <c r="WSJ389" s="16"/>
      <c r="WSK389" s="16"/>
      <c r="WSL389" s="16"/>
      <c r="WSM389" s="16"/>
      <c r="WSN389" s="16"/>
      <c r="WSO389" s="16"/>
      <c r="WSP389" s="16"/>
      <c r="WSQ389" s="16"/>
      <c r="WSR389" s="16"/>
      <c r="WSS389" s="16"/>
      <c r="WST389" s="16"/>
      <c r="WSU389" s="16"/>
      <c r="WSV389" s="16"/>
      <c r="WSW389" s="16"/>
      <c r="WSX389" s="16"/>
      <c r="WSY389" s="16"/>
      <c r="WSZ389" s="16"/>
      <c r="WTA389" s="16"/>
      <c r="WTB389" s="16"/>
      <c r="WTC389" s="16"/>
      <c r="WTD389" s="16"/>
      <c r="WTE389" s="16"/>
      <c r="WTF389" s="16"/>
      <c r="WTG389" s="16"/>
      <c r="WTH389" s="16"/>
      <c r="WTI389" s="16"/>
      <c r="WTJ389" s="16"/>
      <c r="WTK389" s="16"/>
      <c r="WTL389" s="16"/>
      <c r="WTM389" s="16"/>
      <c r="WTN389" s="16"/>
      <c r="WTO389" s="16"/>
      <c r="WTP389" s="16"/>
      <c r="WTQ389" s="16"/>
      <c r="WTR389" s="16"/>
      <c r="WTS389" s="16"/>
      <c r="WTT389" s="16"/>
      <c r="WTU389" s="16"/>
      <c r="WTV389" s="16"/>
      <c r="WTW389" s="16"/>
      <c r="WTX389" s="16"/>
      <c r="WTY389" s="16"/>
      <c r="WTZ389" s="16"/>
      <c r="WUA389" s="16"/>
      <c r="WUB389" s="16"/>
      <c r="WUC389" s="16"/>
      <c r="WUD389" s="16"/>
      <c r="WUE389" s="16"/>
      <c r="WUF389" s="16"/>
      <c r="WUG389" s="16"/>
      <c r="WUH389" s="16"/>
      <c r="WUI389" s="16"/>
      <c r="WUJ389" s="16"/>
      <c r="WUK389" s="16"/>
      <c r="WUL389" s="16"/>
      <c r="WUM389" s="16"/>
      <c r="WUN389" s="16"/>
      <c r="WUO389" s="16"/>
      <c r="WUP389" s="16"/>
      <c r="WUQ389" s="16"/>
      <c r="WUR389" s="16"/>
      <c r="WUS389" s="16"/>
      <c r="WUT389" s="16"/>
      <c r="WUU389" s="16"/>
      <c r="WUV389" s="16"/>
      <c r="WUW389" s="16"/>
      <c r="WUX389" s="16"/>
      <c r="WUY389" s="16"/>
      <c r="WUZ389" s="16"/>
      <c r="WVA389" s="16"/>
      <c r="WVB389" s="16"/>
      <c r="WVC389" s="16"/>
      <c r="WVD389" s="16"/>
      <c r="WVE389" s="16"/>
      <c r="WVF389" s="16"/>
      <c r="WVG389" s="16"/>
      <c r="WVH389" s="16"/>
      <c r="WVI389" s="16"/>
      <c r="WVJ389" s="16"/>
      <c r="WVK389" s="16"/>
      <c r="WVL389" s="16"/>
      <c r="WVM389" s="16"/>
      <c r="WVN389" s="16"/>
      <c r="WVO389" s="16"/>
      <c r="WVP389" s="16"/>
      <c r="WVQ389" s="16"/>
      <c r="WVR389" s="16"/>
      <c r="WVS389" s="16"/>
      <c r="WVT389" s="16"/>
      <c r="WVU389" s="16"/>
      <c r="WVV389" s="16"/>
      <c r="WVW389" s="16"/>
      <c r="WVX389" s="16"/>
      <c r="WVY389" s="16"/>
      <c r="WVZ389" s="16"/>
      <c r="WWA389" s="16"/>
      <c r="WWB389" s="16"/>
      <c r="WWC389" s="16"/>
      <c r="WWD389" s="16"/>
      <c r="WWE389" s="16"/>
      <c r="WWF389" s="16"/>
      <c r="WWG389" s="16"/>
      <c r="WWH389" s="16"/>
      <c r="WWI389" s="16"/>
      <c r="WWJ389" s="16"/>
      <c r="WWK389" s="16"/>
      <c r="WWL389" s="16"/>
      <c r="WWM389" s="16"/>
      <c r="WWN389" s="16"/>
      <c r="WWO389" s="16"/>
      <c r="WWP389" s="16"/>
      <c r="WWQ389" s="16"/>
      <c r="WWR389" s="16"/>
      <c r="WWS389" s="16"/>
      <c r="WWT389" s="16"/>
      <c r="WWU389" s="16"/>
      <c r="WWV389" s="16"/>
      <c r="WWW389" s="16"/>
      <c r="WWX389" s="16"/>
      <c r="WWY389" s="16"/>
      <c r="WWZ389" s="16"/>
      <c r="WXA389" s="16"/>
      <c r="WXB389" s="16"/>
      <c r="WXC389" s="16"/>
      <c r="WXD389" s="16"/>
      <c r="WXE389" s="16"/>
      <c r="WXF389" s="16"/>
      <c r="WXG389" s="16"/>
      <c r="WXH389" s="16"/>
      <c r="WXI389" s="16"/>
      <c r="WXJ389" s="16"/>
      <c r="WXK389" s="16"/>
      <c r="WXL389" s="16"/>
      <c r="WXM389" s="16"/>
      <c r="WXN389" s="16"/>
      <c r="WXO389" s="16"/>
      <c r="WXP389" s="16"/>
      <c r="WXQ389" s="16"/>
      <c r="WXR389" s="16"/>
      <c r="WXS389" s="16"/>
      <c r="WXT389" s="16"/>
      <c r="WXU389" s="16"/>
      <c r="WXV389" s="16"/>
      <c r="WXW389" s="16"/>
      <c r="WXX389" s="16"/>
      <c r="WXY389" s="16"/>
      <c r="WXZ389" s="16"/>
      <c r="WYA389" s="16"/>
      <c r="WYB389" s="16"/>
      <c r="WYC389" s="16"/>
      <c r="WYD389" s="16"/>
      <c r="WYE389" s="16"/>
      <c r="WYF389" s="16"/>
      <c r="WYG389" s="16"/>
      <c r="WYH389" s="16"/>
      <c r="WYI389" s="16"/>
      <c r="WYJ389" s="16"/>
      <c r="WYK389" s="16"/>
      <c r="WYL389" s="16"/>
      <c r="WYM389" s="16"/>
      <c r="WYN389" s="16"/>
      <c r="WYO389" s="16"/>
      <c r="WYP389" s="16"/>
      <c r="WYQ389" s="16"/>
      <c r="WYR389" s="16"/>
      <c r="WYS389" s="16"/>
      <c r="WYT389" s="16"/>
      <c r="WYU389" s="16"/>
      <c r="WYV389" s="16"/>
      <c r="WYW389" s="16"/>
      <c r="WYX389" s="16"/>
      <c r="WYY389" s="16"/>
      <c r="WYZ389" s="16"/>
      <c r="WZA389" s="16"/>
      <c r="WZB389" s="16"/>
      <c r="WZC389" s="16"/>
      <c r="WZD389" s="16"/>
      <c r="WZE389" s="16"/>
      <c r="WZF389" s="16"/>
      <c r="WZG389" s="16"/>
      <c r="WZH389" s="16"/>
      <c r="WZI389" s="16"/>
      <c r="WZJ389" s="16"/>
      <c r="WZK389" s="16"/>
      <c r="WZL389" s="16"/>
      <c r="WZM389" s="16"/>
      <c r="WZN389" s="16"/>
      <c r="WZO389" s="16"/>
      <c r="WZP389" s="16"/>
      <c r="WZQ389" s="16"/>
      <c r="WZR389" s="16"/>
      <c r="WZS389" s="16"/>
      <c r="WZT389" s="16"/>
      <c r="WZU389" s="16"/>
      <c r="WZV389" s="16"/>
      <c r="WZW389" s="16"/>
      <c r="WZX389" s="16"/>
      <c r="WZY389" s="16"/>
      <c r="WZZ389" s="16"/>
      <c r="XAA389" s="16"/>
      <c r="XAB389" s="16"/>
      <c r="XAC389" s="16"/>
      <c r="XAD389" s="16"/>
      <c r="XAE389" s="16"/>
      <c r="XAF389" s="16"/>
      <c r="XAG389" s="16"/>
      <c r="XAH389" s="16"/>
      <c r="XAI389" s="16"/>
      <c r="XAJ389" s="16"/>
      <c r="XAK389" s="16"/>
      <c r="XAL389" s="16"/>
      <c r="XAM389" s="16"/>
      <c r="XAN389" s="16"/>
      <c r="XAO389" s="16"/>
      <c r="XAP389" s="16"/>
      <c r="XAQ389" s="16"/>
      <c r="XAR389" s="16"/>
      <c r="XAS389" s="16"/>
      <c r="XAT389" s="16"/>
      <c r="XAU389" s="16"/>
      <c r="XAV389" s="16"/>
      <c r="XAW389" s="16"/>
      <c r="XAX389" s="16"/>
      <c r="XAY389" s="16"/>
      <c r="XAZ389" s="16"/>
      <c r="XBA389" s="16"/>
      <c r="XBB389" s="16"/>
      <c r="XBC389" s="16"/>
      <c r="XBD389" s="16"/>
      <c r="XBE389" s="16"/>
      <c r="XBF389" s="16"/>
      <c r="XBG389" s="16"/>
      <c r="XBH389" s="16"/>
      <c r="XBI389" s="16"/>
      <c r="XBJ389" s="16"/>
      <c r="XBK389" s="16"/>
      <c r="XBL389" s="16"/>
      <c r="XBM389" s="16"/>
      <c r="XBN389" s="16"/>
      <c r="XBO389" s="16"/>
      <c r="XBP389" s="16"/>
      <c r="XBQ389" s="16"/>
      <c r="XBR389" s="16"/>
      <c r="XBS389" s="16"/>
      <c r="XBT389" s="16"/>
      <c r="XBU389" s="16"/>
      <c r="XBV389" s="16"/>
      <c r="XBW389" s="16"/>
      <c r="XBX389" s="16"/>
      <c r="XBY389" s="16"/>
      <c r="XBZ389" s="16"/>
      <c r="XCA389" s="17"/>
      <c r="XCB389" s="17"/>
      <c r="XCC389" s="17"/>
      <c r="XCD389" s="17"/>
      <c r="XCE389" s="17"/>
      <c r="XCF389" s="17"/>
      <c r="XCG389" s="17"/>
      <c r="XCH389" s="17"/>
      <c r="XCI389" s="17"/>
      <c r="XCJ389" s="17"/>
      <c r="XCK389" s="17"/>
      <c r="XCL389" s="17"/>
      <c r="XCM389" s="17"/>
      <c r="XCN389" s="17"/>
      <c r="XCO389" s="17"/>
      <c r="XCP389" s="17"/>
      <c r="XCQ389" s="17"/>
      <c r="XCR389" s="17"/>
      <c r="XCS389" s="17"/>
      <c r="XCT389" s="17"/>
      <c r="XCU389" s="17"/>
      <c r="XCV389" s="17"/>
      <c r="XCW389" s="17"/>
      <c r="XCX389" s="17"/>
      <c r="XCY389" s="17"/>
      <c r="XCZ389" s="17"/>
      <c r="XDA389" s="17"/>
      <c r="XDB389" s="17"/>
      <c r="XDC389" s="17"/>
      <c r="XDD389" s="17"/>
      <c r="XDE389" s="17"/>
      <c r="XDF389" s="17"/>
      <c r="XDG389" s="17"/>
      <c r="XDH389" s="17"/>
      <c r="XDI389" s="17"/>
      <c r="XDJ389" s="17"/>
      <c r="XDK389" s="17"/>
      <c r="XDL389" s="17"/>
      <c r="XDM389" s="17"/>
      <c r="XDN389" s="17"/>
      <c r="XDO389" s="17"/>
      <c r="XDP389" s="17"/>
      <c r="XDQ389" s="17"/>
      <c r="XDR389" s="17"/>
      <c r="XDS389" s="17"/>
      <c r="XDT389" s="17"/>
      <c r="XDU389" s="17"/>
      <c r="XDV389" s="17"/>
      <c r="XDW389" s="17"/>
      <c r="XDX389" s="17"/>
      <c r="XDY389" s="17"/>
      <c r="XDZ389" s="17"/>
      <c r="XEA389" s="17"/>
      <c r="XEB389" s="17"/>
      <c r="XEC389" s="17"/>
      <c r="XED389" s="17"/>
      <c r="XEE389" s="17"/>
      <c r="XEF389" s="17"/>
      <c r="XEG389" s="17"/>
      <c r="XEH389" s="17"/>
      <c r="XEI389" s="17"/>
      <c r="XEJ389" s="17"/>
      <c r="XEK389" s="17"/>
      <c r="XEL389" s="17"/>
      <c r="XEM389" s="17"/>
      <c r="XEN389" s="17"/>
      <c r="XEO389" s="17"/>
      <c r="XEP389" s="17"/>
      <c r="XEQ389" s="17"/>
      <c r="XER389" s="17"/>
      <c r="XES389" s="17"/>
      <c r="XET389" s="17"/>
      <c r="XEU389" s="17"/>
      <c r="XEV389" s="17"/>
      <c r="XEW389" s="17"/>
      <c r="XEX389" s="17"/>
      <c r="XEY389" s="17"/>
      <c r="XEZ389" s="17"/>
      <c r="XFA389" s="17"/>
      <c r="XFB389" s="17"/>
      <c r="XFC389" s="17"/>
      <c r="XFD389" s="18"/>
    </row>
    <row r="390" spans="1:17 15853:16384" s="68" customFormat="1" ht="23.65" hidden="1" customHeight="1" x14ac:dyDescent="0.25">
      <c r="A390" s="119"/>
      <c r="B390" s="119"/>
      <c r="C390" s="119" t="s">
        <v>219</v>
      </c>
      <c r="D390" s="119"/>
      <c r="E390" s="120">
        <f t="shared" ref="E390:P390" si="164">SUM(E17+E47+E79+E112+E144+E178+E211+E244+E274+E305+E336+E367)/12</f>
        <v>22.181499999999996</v>
      </c>
      <c r="F390" s="120">
        <f t="shared" si="164"/>
        <v>22.94431756699095</v>
      </c>
      <c r="G390" s="120">
        <f t="shared" si="164"/>
        <v>98.297943567782283</v>
      </c>
      <c r="H390" s="120">
        <f t="shared" si="164"/>
        <v>691.87877474631102</v>
      </c>
      <c r="I390" s="120">
        <f t="shared" si="164"/>
        <v>136.23116772564353</v>
      </c>
      <c r="J390" s="120">
        <f t="shared" si="164"/>
        <v>1.41146922178777</v>
      </c>
      <c r="K390" s="120">
        <f t="shared" si="164"/>
        <v>1.8677613694549178</v>
      </c>
      <c r="L390" s="120">
        <f t="shared" si="164"/>
        <v>29.012118510372542</v>
      </c>
      <c r="M390" s="120">
        <f t="shared" si="164"/>
        <v>258.91162730802648</v>
      </c>
      <c r="N390" s="120">
        <f t="shared" si="164"/>
        <v>108.82142937438904</v>
      </c>
      <c r="O390" s="120">
        <f t="shared" si="164"/>
        <v>396.6294857309656</v>
      </c>
      <c r="P390" s="120">
        <f t="shared" si="164"/>
        <v>6.3736527622616324</v>
      </c>
      <c r="WKS390" s="15"/>
      <c r="WKT390" s="15"/>
      <c r="WKU390" s="15"/>
      <c r="WKV390" s="15"/>
      <c r="WKW390" s="15"/>
      <c r="WKX390" s="15"/>
      <c r="WKY390" s="15"/>
      <c r="WKZ390" s="15"/>
      <c r="WLA390" s="15"/>
      <c r="WLB390" s="15"/>
      <c r="WLC390" s="15"/>
      <c r="WLD390" s="15"/>
      <c r="WLE390" s="15"/>
      <c r="WLF390" s="15"/>
      <c r="WLG390" s="15"/>
      <c r="WLH390" s="15"/>
      <c r="WLI390" s="15"/>
      <c r="WLJ390" s="15"/>
      <c r="WLK390" s="15"/>
      <c r="WLL390" s="15"/>
      <c r="WLM390" s="15"/>
      <c r="WLN390" s="15"/>
      <c r="WLO390" s="15"/>
      <c r="WLP390" s="15"/>
      <c r="WLQ390" s="15"/>
      <c r="WLR390" s="15"/>
      <c r="WLS390" s="15"/>
      <c r="WLT390" s="15"/>
      <c r="WLU390" s="15"/>
      <c r="WLV390" s="15"/>
      <c r="WLW390" s="15"/>
      <c r="WLX390" s="15"/>
      <c r="WLY390" s="15"/>
      <c r="WLZ390" s="15"/>
      <c r="WMA390" s="15"/>
      <c r="WMB390" s="15"/>
      <c r="WMC390" s="15"/>
      <c r="WMD390" s="15"/>
      <c r="WME390" s="15"/>
      <c r="WMF390" s="15"/>
      <c r="WMG390" s="15"/>
      <c r="WMH390" s="15"/>
      <c r="WMI390" s="15"/>
      <c r="WMJ390" s="15"/>
      <c r="WMK390" s="15"/>
      <c r="WML390" s="15"/>
      <c r="WMM390" s="15"/>
      <c r="WMN390" s="15"/>
      <c r="WMO390" s="15"/>
      <c r="WMP390" s="15"/>
      <c r="WMQ390" s="15"/>
      <c r="WMR390" s="15"/>
      <c r="WMS390" s="15"/>
      <c r="WMT390" s="15"/>
      <c r="WMU390" s="15"/>
      <c r="WMV390" s="15"/>
      <c r="WMW390" s="15"/>
      <c r="WMX390" s="15"/>
      <c r="WMY390" s="15"/>
      <c r="WMZ390" s="15"/>
      <c r="WNA390" s="15"/>
      <c r="WNB390" s="15"/>
      <c r="WNC390" s="15"/>
      <c r="WND390" s="15"/>
      <c r="WNE390" s="15"/>
      <c r="WNF390" s="15"/>
      <c r="WNG390" s="15"/>
      <c r="WNH390" s="15"/>
      <c r="WNI390" s="15"/>
      <c r="WNJ390" s="15"/>
      <c r="WNK390" s="15"/>
      <c r="WNL390" s="15"/>
      <c r="WNM390" s="15"/>
      <c r="WNN390" s="15"/>
      <c r="WNO390" s="15"/>
      <c r="WNP390" s="15"/>
      <c r="WNQ390" s="15"/>
      <c r="WNR390" s="15"/>
      <c r="WNS390" s="15"/>
      <c r="WNT390" s="15"/>
      <c r="WNU390" s="15"/>
      <c r="WNV390" s="15"/>
      <c r="WNW390" s="15"/>
      <c r="WNX390" s="15"/>
      <c r="WNY390" s="15"/>
      <c r="WNZ390" s="15"/>
      <c r="WOA390" s="15"/>
      <c r="WOB390" s="15"/>
      <c r="WOC390" s="15"/>
      <c r="WOD390" s="15"/>
      <c r="WOE390" s="15"/>
      <c r="WOF390" s="15"/>
      <c r="WOG390" s="15"/>
      <c r="WOH390" s="15"/>
      <c r="WOI390" s="15"/>
      <c r="WOJ390" s="15"/>
      <c r="WOK390" s="15"/>
      <c r="WOL390" s="15"/>
      <c r="WOM390" s="15"/>
      <c r="WON390" s="16"/>
      <c r="WOO390" s="16"/>
      <c r="WOP390" s="16"/>
      <c r="WOQ390" s="16"/>
      <c r="WOR390" s="16"/>
      <c r="WOS390" s="16"/>
      <c r="WOT390" s="16"/>
      <c r="WOU390" s="16"/>
      <c r="WOV390" s="16"/>
      <c r="WOW390" s="16"/>
      <c r="WOX390" s="16"/>
      <c r="WOY390" s="16"/>
      <c r="WOZ390" s="16"/>
      <c r="WPA390" s="16"/>
      <c r="WPB390" s="16"/>
      <c r="WPC390" s="16"/>
      <c r="WPD390" s="16"/>
      <c r="WPE390" s="16"/>
      <c r="WPF390" s="16"/>
      <c r="WPG390" s="16"/>
      <c r="WPH390" s="16"/>
      <c r="WPI390" s="16"/>
      <c r="WPJ390" s="16"/>
      <c r="WPK390" s="16"/>
      <c r="WPL390" s="16"/>
      <c r="WPM390" s="16"/>
      <c r="WPN390" s="16"/>
      <c r="WPO390" s="16"/>
      <c r="WPP390" s="16"/>
      <c r="WPQ390" s="16"/>
      <c r="WPR390" s="16"/>
      <c r="WPS390" s="16"/>
      <c r="WPT390" s="16"/>
      <c r="WPU390" s="16"/>
      <c r="WPV390" s="16"/>
      <c r="WPW390" s="16"/>
      <c r="WPX390" s="16"/>
      <c r="WPY390" s="16"/>
      <c r="WPZ390" s="16"/>
      <c r="WQA390" s="16"/>
      <c r="WQB390" s="16"/>
      <c r="WQC390" s="16"/>
      <c r="WQD390" s="16"/>
      <c r="WQE390" s="16"/>
      <c r="WQF390" s="16"/>
      <c r="WQG390" s="16"/>
      <c r="WQH390" s="16"/>
      <c r="WQI390" s="16"/>
      <c r="WQJ390" s="16"/>
      <c r="WQK390" s="16"/>
      <c r="WQL390" s="16"/>
      <c r="WQM390" s="16"/>
      <c r="WQN390" s="16"/>
      <c r="WQO390" s="16"/>
      <c r="WQP390" s="16"/>
      <c r="WQQ390" s="16"/>
      <c r="WQR390" s="16"/>
      <c r="WQS390" s="16"/>
      <c r="WQT390" s="16"/>
      <c r="WQU390" s="16"/>
      <c r="WQV390" s="16"/>
      <c r="WQW390" s="16"/>
      <c r="WQX390" s="16"/>
      <c r="WQY390" s="16"/>
      <c r="WQZ390" s="16"/>
      <c r="WRA390" s="16"/>
      <c r="WRB390" s="16"/>
      <c r="WRC390" s="16"/>
      <c r="WRD390" s="16"/>
      <c r="WRE390" s="16"/>
      <c r="WRF390" s="16"/>
      <c r="WRG390" s="16"/>
      <c r="WRH390" s="16"/>
      <c r="WRI390" s="16"/>
      <c r="WRJ390" s="16"/>
      <c r="WRK390" s="16"/>
      <c r="WRL390" s="16"/>
      <c r="WRM390" s="16"/>
      <c r="WRN390" s="16"/>
      <c r="WRO390" s="16"/>
      <c r="WRP390" s="16"/>
      <c r="WRQ390" s="16"/>
      <c r="WRR390" s="16"/>
      <c r="WRS390" s="16"/>
      <c r="WRT390" s="16"/>
      <c r="WRU390" s="16"/>
      <c r="WRV390" s="16"/>
      <c r="WRW390" s="16"/>
      <c r="WRX390" s="16"/>
      <c r="WRY390" s="16"/>
      <c r="WRZ390" s="16"/>
      <c r="WSA390" s="16"/>
      <c r="WSB390" s="16"/>
      <c r="WSC390" s="16"/>
      <c r="WSD390" s="16"/>
      <c r="WSE390" s="16"/>
      <c r="WSF390" s="16"/>
      <c r="WSG390" s="16"/>
      <c r="WSH390" s="16"/>
      <c r="WSI390" s="16"/>
      <c r="WSJ390" s="16"/>
      <c r="WSK390" s="16"/>
      <c r="WSL390" s="16"/>
      <c r="WSM390" s="16"/>
      <c r="WSN390" s="16"/>
      <c r="WSO390" s="16"/>
      <c r="WSP390" s="16"/>
      <c r="WSQ390" s="16"/>
      <c r="WSR390" s="16"/>
      <c r="WSS390" s="16"/>
      <c r="WST390" s="16"/>
      <c r="WSU390" s="16"/>
      <c r="WSV390" s="16"/>
      <c r="WSW390" s="16"/>
      <c r="WSX390" s="16"/>
      <c r="WSY390" s="16"/>
      <c r="WSZ390" s="16"/>
      <c r="WTA390" s="16"/>
      <c r="WTB390" s="16"/>
      <c r="WTC390" s="16"/>
      <c r="WTD390" s="16"/>
      <c r="WTE390" s="16"/>
      <c r="WTF390" s="16"/>
      <c r="WTG390" s="16"/>
      <c r="WTH390" s="16"/>
      <c r="WTI390" s="16"/>
      <c r="WTJ390" s="16"/>
      <c r="WTK390" s="16"/>
      <c r="WTL390" s="16"/>
      <c r="WTM390" s="16"/>
      <c r="WTN390" s="16"/>
      <c r="WTO390" s="16"/>
      <c r="WTP390" s="16"/>
      <c r="WTQ390" s="16"/>
      <c r="WTR390" s="16"/>
      <c r="WTS390" s="16"/>
      <c r="WTT390" s="16"/>
      <c r="WTU390" s="16"/>
      <c r="WTV390" s="16"/>
      <c r="WTW390" s="16"/>
      <c r="WTX390" s="16"/>
      <c r="WTY390" s="16"/>
      <c r="WTZ390" s="16"/>
      <c r="WUA390" s="16"/>
      <c r="WUB390" s="16"/>
      <c r="WUC390" s="16"/>
      <c r="WUD390" s="16"/>
      <c r="WUE390" s="16"/>
      <c r="WUF390" s="16"/>
      <c r="WUG390" s="16"/>
      <c r="WUH390" s="16"/>
      <c r="WUI390" s="16"/>
      <c r="WUJ390" s="16"/>
      <c r="WUK390" s="16"/>
      <c r="WUL390" s="16"/>
      <c r="WUM390" s="16"/>
      <c r="WUN390" s="16"/>
      <c r="WUO390" s="16"/>
      <c r="WUP390" s="16"/>
      <c r="WUQ390" s="16"/>
      <c r="WUR390" s="16"/>
      <c r="WUS390" s="16"/>
      <c r="WUT390" s="16"/>
      <c r="WUU390" s="16"/>
      <c r="WUV390" s="16"/>
      <c r="WUW390" s="16"/>
      <c r="WUX390" s="16"/>
      <c r="WUY390" s="16"/>
      <c r="WUZ390" s="16"/>
      <c r="WVA390" s="16"/>
      <c r="WVB390" s="16"/>
      <c r="WVC390" s="16"/>
      <c r="WVD390" s="16"/>
      <c r="WVE390" s="16"/>
      <c r="WVF390" s="16"/>
      <c r="WVG390" s="16"/>
      <c r="WVH390" s="16"/>
      <c r="WVI390" s="16"/>
      <c r="WVJ390" s="16"/>
      <c r="WVK390" s="16"/>
      <c r="WVL390" s="16"/>
      <c r="WVM390" s="16"/>
      <c r="WVN390" s="16"/>
      <c r="WVO390" s="16"/>
      <c r="WVP390" s="16"/>
      <c r="WVQ390" s="16"/>
      <c r="WVR390" s="16"/>
      <c r="WVS390" s="16"/>
      <c r="WVT390" s="16"/>
      <c r="WVU390" s="16"/>
      <c r="WVV390" s="16"/>
      <c r="WVW390" s="16"/>
      <c r="WVX390" s="16"/>
      <c r="WVY390" s="16"/>
      <c r="WVZ390" s="16"/>
      <c r="WWA390" s="16"/>
      <c r="WWB390" s="16"/>
      <c r="WWC390" s="16"/>
      <c r="WWD390" s="16"/>
      <c r="WWE390" s="16"/>
      <c r="WWF390" s="16"/>
      <c r="WWG390" s="16"/>
      <c r="WWH390" s="16"/>
      <c r="WWI390" s="16"/>
      <c r="WWJ390" s="16"/>
      <c r="WWK390" s="16"/>
      <c r="WWL390" s="16"/>
      <c r="WWM390" s="16"/>
      <c r="WWN390" s="16"/>
      <c r="WWO390" s="16"/>
      <c r="WWP390" s="16"/>
      <c r="WWQ390" s="16"/>
      <c r="WWR390" s="16"/>
      <c r="WWS390" s="16"/>
      <c r="WWT390" s="16"/>
      <c r="WWU390" s="16"/>
      <c r="WWV390" s="16"/>
      <c r="WWW390" s="16"/>
      <c r="WWX390" s="16"/>
      <c r="WWY390" s="16"/>
      <c r="WWZ390" s="16"/>
      <c r="WXA390" s="16"/>
      <c r="WXB390" s="16"/>
      <c r="WXC390" s="16"/>
      <c r="WXD390" s="16"/>
      <c r="WXE390" s="16"/>
      <c r="WXF390" s="16"/>
      <c r="WXG390" s="16"/>
      <c r="WXH390" s="16"/>
      <c r="WXI390" s="16"/>
      <c r="WXJ390" s="16"/>
      <c r="WXK390" s="16"/>
      <c r="WXL390" s="16"/>
      <c r="WXM390" s="16"/>
      <c r="WXN390" s="16"/>
      <c r="WXO390" s="16"/>
      <c r="WXP390" s="16"/>
      <c r="WXQ390" s="16"/>
      <c r="WXR390" s="16"/>
      <c r="WXS390" s="16"/>
      <c r="WXT390" s="16"/>
      <c r="WXU390" s="16"/>
      <c r="WXV390" s="16"/>
      <c r="WXW390" s="16"/>
      <c r="WXX390" s="16"/>
      <c r="WXY390" s="16"/>
      <c r="WXZ390" s="16"/>
      <c r="WYA390" s="16"/>
      <c r="WYB390" s="16"/>
      <c r="WYC390" s="16"/>
      <c r="WYD390" s="16"/>
      <c r="WYE390" s="16"/>
      <c r="WYF390" s="16"/>
      <c r="WYG390" s="16"/>
      <c r="WYH390" s="16"/>
      <c r="WYI390" s="16"/>
      <c r="WYJ390" s="16"/>
      <c r="WYK390" s="16"/>
      <c r="WYL390" s="16"/>
      <c r="WYM390" s="16"/>
      <c r="WYN390" s="16"/>
      <c r="WYO390" s="16"/>
      <c r="WYP390" s="16"/>
      <c r="WYQ390" s="16"/>
      <c r="WYR390" s="16"/>
      <c r="WYS390" s="16"/>
      <c r="WYT390" s="16"/>
      <c r="WYU390" s="16"/>
      <c r="WYV390" s="16"/>
      <c r="WYW390" s="16"/>
      <c r="WYX390" s="16"/>
      <c r="WYY390" s="16"/>
      <c r="WYZ390" s="16"/>
      <c r="WZA390" s="16"/>
      <c r="WZB390" s="16"/>
      <c r="WZC390" s="16"/>
      <c r="WZD390" s="16"/>
      <c r="WZE390" s="16"/>
      <c r="WZF390" s="16"/>
      <c r="WZG390" s="16"/>
      <c r="WZH390" s="16"/>
      <c r="WZI390" s="16"/>
      <c r="WZJ390" s="16"/>
      <c r="WZK390" s="16"/>
      <c r="WZL390" s="16"/>
      <c r="WZM390" s="16"/>
      <c r="WZN390" s="16"/>
      <c r="WZO390" s="16"/>
      <c r="WZP390" s="16"/>
      <c r="WZQ390" s="16"/>
      <c r="WZR390" s="16"/>
      <c r="WZS390" s="16"/>
      <c r="WZT390" s="16"/>
      <c r="WZU390" s="16"/>
      <c r="WZV390" s="16"/>
      <c r="WZW390" s="16"/>
      <c r="WZX390" s="16"/>
      <c r="WZY390" s="16"/>
      <c r="WZZ390" s="16"/>
      <c r="XAA390" s="16"/>
      <c r="XAB390" s="16"/>
      <c r="XAC390" s="16"/>
      <c r="XAD390" s="16"/>
      <c r="XAE390" s="16"/>
      <c r="XAF390" s="16"/>
      <c r="XAG390" s="16"/>
      <c r="XAH390" s="16"/>
      <c r="XAI390" s="16"/>
      <c r="XAJ390" s="16"/>
      <c r="XAK390" s="16"/>
      <c r="XAL390" s="16"/>
      <c r="XAM390" s="16"/>
      <c r="XAN390" s="16"/>
      <c r="XAO390" s="16"/>
      <c r="XAP390" s="16"/>
      <c r="XAQ390" s="16"/>
      <c r="XAR390" s="16"/>
      <c r="XAS390" s="16"/>
      <c r="XAT390" s="16"/>
      <c r="XAU390" s="16"/>
      <c r="XAV390" s="16"/>
      <c r="XAW390" s="16"/>
      <c r="XAX390" s="16"/>
      <c r="XAY390" s="16"/>
      <c r="XAZ390" s="16"/>
      <c r="XBA390" s="16"/>
      <c r="XBB390" s="16"/>
      <c r="XBC390" s="16"/>
      <c r="XBD390" s="16"/>
      <c r="XBE390" s="16"/>
      <c r="XBF390" s="16"/>
      <c r="XBG390" s="16"/>
      <c r="XBH390" s="16"/>
      <c r="XBI390" s="16"/>
      <c r="XBJ390" s="16"/>
      <c r="XBK390" s="16"/>
      <c r="XBL390" s="16"/>
      <c r="XBM390" s="16"/>
      <c r="XBN390" s="16"/>
      <c r="XBO390" s="16"/>
      <c r="XBP390" s="16"/>
      <c r="XBQ390" s="16"/>
      <c r="XBR390" s="16"/>
      <c r="XBS390" s="16"/>
      <c r="XBT390" s="16"/>
      <c r="XBU390" s="16"/>
      <c r="XBV390" s="16"/>
      <c r="XBW390" s="16"/>
      <c r="XBX390" s="16"/>
      <c r="XBY390" s="16"/>
      <c r="XBZ390" s="16"/>
      <c r="XCA390" s="17"/>
      <c r="XCB390" s="17"/>
      <c r="XCC390" s="17"/>
      <c r="XCD390" s="17"/>
      <c r="XCE390" s="17"/>
      <c r="XCF390" s="17"/>
      <c r="XCG390" s="17"/>
      <c r="XCH390" s="17"/>
      <c r="XCI390" s="17"/>
      <c r="XCJ390" s="17"/>
      <c r="XCK390" s="17"/>
      <c r="XCL390" s="17"/>
      <c r="XCM390" s="17"/>
      <c r="XCN390" s="17"/>
      <c r="XCO390" s="17"/>
      <c r="XCP390" s="17"/>
      <c r="XCQ390" s="17"/>
      <c r="XCR390" s="17"/>
      <c r="XCS390" s="17"/>
      <c r="XCT390" s="17"/>
      <c r="XCU390" s="17"/>
      <c r="XCV390" s="17"/>
      <c r="XCW390" s="17"/>
      <c r="XCX390" s="17"/>
      <c r="XCY390" s="17"/>
      <c r="XCZ390" s="17"/>
      <c r="XDA390" s="17"/>
      <c r="XDB390" s="17"/>
      <c r="XDC390" s="17"/>
      <c r="XDD390" s="17"/>
      <c r="XDE390" s="17"/>
      <c r="XDF390" s="17"/>
      <c r="XDG390" s="17"/>
      <c r="XDH390" s="17"/>
      <c r="XDI390" s="17"/>
      <c r="XDJ390" s="17"/>
      <c r="XDK390" s="17"/>
      <c r="XDL390" s="17"/>
      <c r="XDM390" s="17"/>
      <c r="XDN390" s="17"/>
      <c r="XDO390" s="17"/>
      <c r="XDP390" s="17"/>
      <c r="XDQ390" s="17"/>
      <c r="XDR390" s="17"/>
      <c r="XDS390" s="17"/>
      <c r="XDT390" s="17"/>
      <c r="XDU390" s="17"/>
      <c r="XDV390" s="17"/>
      <c r="XDW390" s="17"/>
      <c r="XDX390" s="17"/>
      <c r="XDY390" s="17"/>
      <c r="XDZ390" s="17"/>
      <c r="XEA390" s="17"/>
      <c r="XEB390" s="17"/>
      <c r="XEC390" s="17"/>
      <c r="XED390" s="17"/>
      <c r="XEE390" s="17"/>
      <c r="XEF390" s="17"/>
      <c r="XEG390" s="17"/>
      <c r="XEH390" s="17"/>
      <c r="XEI390" s="17"/>
      <c r="XEJ390" s="17"/>
      <c r="XEK390" s="17"/>
      <c r="XEL390" s="17"/>
      <c r="XEM390" s="17"/>
      <c r="XEN390" s="17"/>
      <c r="XEO390" s="17"/>
      <c r="XEP390" s="17"/>
      <c r="XEQ390" s="17"/>
      <c r="XER390" s="17"/>
      <c r="XES390" s="17"/>
      <c r="XET390" s="17"/>
      <c r="XEU390" s="17"/>
      <c r="XEV390" s="17"/>
      <c r="XEW390" s="17"/>
      <c r="XEX390" s="17"/>
      <c r="XEY390" s="17"/>
      <c r="XEZ390" s="17"/>
      <c r="XFA390" s="17"/>
      <c r="XFB390" s="17"/>
      <c r="XFC390" s="17"/>
      <c r="XFD390" s="18"/>
    </row>
    <row r="391" spans="1:17 15853:16384" s="68" customFormat="1" ht="15.75" hidden="1" x14ac:dyDescent="0.25">
      <c r="A391" s="119"/>
      <c r="B391" s="119"/>
      <c r="C391" s="119" t="s">
        <v>220</v>
      </c>
      <c r="D391" s="119"/>
      <c r="E391" s="120">
        <f t="shared" ref="E391:P391" si="165">SUM(E27+E57+E91+E123+E155+E190+E222+E255+E285+E314+E347+E377)/12</f>
        <v>31.790166666666668</v>
      </c>
      <c r="F391" s="120">
        <f t="shared" si="165"/>
        <v>32.030333754208755</v>
      </c>
      <c r="G391" s="120">
        <f t="shared" si="165"/>
        <v>127.64023821548824</v>
      </c>
      <c r="H391" s="120">
        <f t="shared" si="165"/>
        <v>919.790010942761</v>
      </c>
      <c r="I391" s="120">
        <f t="shared" si="165"/>
        <v>243.11189814814816</v>
      </c>
      <c r="J391" s="120">
        <f t="shared" si="165"/>
        <v>2.9502934343434348</v>
      </c>
      <c r="K391" s="120">
        <f t="shared" si="165"/>
        <v>6.7920348484848496</v>
      </c>
      <c r="L391" s="120">
        <f t="shared" si="165"/>
        <v>64.078530723905729</v>
      </c>
      <c r="M391" s="120">
        <f t="shared" si="165"/>
        <v>320.24139562289565</v>
      </c>
      <c r="N391" s="120">
        <f t="shared" si="165"/>
        <v>143.13515488215492</v>
      </c>
      <c r="O391" s="120">
        <f t="shared" si="165"/>
        <v>454.66973316498314</v>
      </c>
      <c r="P391" s="120">
        <f t="shared" si="165"/>
        <v>11.876521043771044</v>
      </c>
      <c r="WKS391" s="15"/>
      <c r="WKT391" s="15"/>
      <c r="WKU391" s="15"/>
      <c r="WKV391" s="15"/>
      <c r="WKW391" s="15"/>
      <c r="WKX391" s="15"/>
      <c r="WKY391" s="15"/>
      <c r="WKZ391" s="15"/>
      <c r="WLA391" s="15"/>
      <c r="WLB391" s="15"/>
      <c r="WLC391" s="15"/>
      <c r="WLD391" s="15"/>
      <c r="WLE391" s="15"/>
      <c r="WLF391" s="15"/>
      <c r="WLG391" s="15"/>
      <c r="WLH391" s="15"/>
      <c r="WLI391" s="15"/>
      <c r="WLJ391" s="15"/>
      <c r="WLK391" s="15"/>
      <c r="WLL391" s="15"/>
      <c r="WLM391" s="15"/>
      <c r="WLN391" s="15"/>
      <c r="WLO391" s="15"/>
      <c r="WLP391" s="15"/>
      <c r="WLQ391" s="15"/>
      <c r="WLR391" s="15"/>
      <c r="WLS391" s="15"/>
      <c r="WLT391" s="15"/>
      <c r="WLU391" s="15"/>
      <c r="WLV391" s="15"/>
      <c r="WLW391" s="15"/>
      <c r="WLX391" s="15"/>
      <c r="WLY391" s="15"/>
      <c r="WLZ391" s="15"/>
      <c r="WMA391" s="15"/>
      <c r="WMB391" s="15"/>
      <c r="WMC391" s="15"/>
      <c r="WMD391" s="15"/>
      <c r="WME391" s="15"/>
      <c r="WMF391" s="15"/>
      <c r="WMG391" s="15"/>
      <c r="WMH391" s="15"/>
      <c r="WMI391" s="15"/>
      <c r="WMJ391" s="15"/>
      <c r="WMK391" s="15"/>
      <c r="WML391" s="15"/>
      <c r="WMM391" s="15"/>
      <c r="WMN391" s="15"/>
      <c r="WMO391" s="15"/>
      <c r="WMP391" s="15"/>
      <c r="WMQ391" s="15"/>
      <c r="WMR391" s="15"/>
      <c r="WMS391" s="15"/>
      <c r="WMT391" s="15"/>
      <c r="WMU391" s="15"/>
      <c r="WMV391" s="15"/>
      <c r="WMW391" s="15"/>
      <c r="WMX391" s="15"/>
      <c r="WMY391" s="15"/>
      <c r="WMZ391" s="15"/>
      <c r="WNA391" s="15"/>
      <c r="WNB391" s="15"/>
      <c r="WNC391" s="15"/>
      <c r="WND391" s="15"/>
      <c r="WNE391" s="15"/>
      <c r="WNF391" s="15"/>
      <c r="WNG391" s="15"/>
      <c r="WNH391" s="15"/>
      <c r="WNI391" s="15"/>
      <c r="WNJ391" s="15"/>
      <c r="WNK391" s="15"/>
      <c r="WNL391" s="15"/>
      <c r="WNM391" s="15"/>
      <c r="WNN391" s="15"/>
      <c r="WNO391" s="15"/>
      <c r="WNP391" s="15"/>
      <c r="WNQ391" s="15"/>
      <c r="WNR391" s="15"/>
      <c r="WNS391" s="15"/>
      <c r="WNT391" s="15"/>
      <c r="WNU391" s="15"/>
      <c r="WNV391" s="15"/>
      <c r="WNW391" s="15"/>
      <c r="WNX391" s="15"/>
      <c r="WNY391" s="15"/>
      <c r="WNZ391" s="15"/>
      <c r="WOA391" s="15"/>
      <c r="WOB391" s="15"/>
      <c r="WOC391" s="15"/>
      <c r="WOD391" s="15"/>
      <c r="WOE391" s="15"/>
      <c r="WOF391" s="15"/>
      <c r="WOG391" s="15"/>
      <c r="WOH391" s="15"/>
      <c r="WOI391" s="15"/>
      <c r="WOJ391" s="15"/>
      <c r="WOK391" s="15"/>
      <c r="WOL391" s="15"/>
      <c r="WOM391" s="15"/>
      <c r="WON391" s="16"/>
      <c r="WOO391" s="16"/>
      <c r="WOP391" s="16"/>
      <c r="WOQ391" s="16"/>
      <c r="WOR391" s="16"/>
      <c r="WOS391" s="16"/>
      <c r="WOT391" s="16"/>
      <c r="WOU391" s="16"/>
      <c r="WOV391" s="16"/>
      <c r="WOW391" s="16"/>
      <c r="WOX391" s="16"/>
      <c r="WOY391" s="16"/>
      <c r="WOZ391" s="16"/>
      <c r="WPA391" s="16"/>
      <c r="WPB391" s="16"/>
      <c r="WPC391" s="16"/>
      <c r="WPD391" s="16"/>
      <c r="WPE391" s="16"/>
      <c r="WPF391" s="16"/>
      <c r="WPG391" s="16"/>
      <c r="WPH391" s="16"/>
      <c r="WPI391" s="16"/>
      <c r="WPJ391" s="16"/>
      <c r="WPK391" s="16"/>
      <c r="WPL391" s="16"/>
      <c r="WPM391" s="16"/>
      <c r="WPN391" s="16"/>
      <c r="WPO391" s="16"/>
      <c r="WPP391" s="16"/>
      <c r="WPQ391" s="16"/>
      <c r="WPR391" s="16"/>
      <c r="WPS391" s="16"/>
      <c r="WPT391" s="16"/>
      <c r="WPU391" s="16"/>
      <c r="WPV391" s="16"/>
      <c r="WPW391" s="16"/>
      <c r="WPX391" s="16"/>
      <c r="WPY391" s="16"/>
      <c r="WPZ391" s="16"/>
      <c r="WQA391" s="16"/>
      <c r="WQB391" s="16"/>
      <c r="WQC391" s="16"/>
      <c r="WQD391" s="16"/>
      <c r="WQE391" s="16"/>
      <c r="WQF391" s="16"/>
      <c r="WQG391" s="16"/>
      <c r="WQH391" s="16"/>
      <c r="WQI391" s="16"/>
      <c r="WQJ391" s="16"/>
      <c r="WQK391" s="16"/>
      <c r="WQL391" s="16"/>
      <c r="WQM391" s="16"/>
      <c r="WQN391" s="16"/>
      <c r="WQO391" s="16"/>
      <c r="WQP391" s="16"/>
      <c r="WQQ391" s="16"/>
      <c r="WQR391" s="16"/>
      <c r="WQS391" s="16"/>
      <c r="WQT391" s="16"/>
      <c r="WQU391" s="16"/>
      <c r="WQV391" s="16"/>
      <c r="WQW391" s="16"/>
      <c r="WQX391" s="16"/>
      <c r="WQY391" s="16"/>
      <c r="WQZ391" s="16"/>
      <c r="WRA391" s="16"/>
      <c r="WRB391" s="16"/>
      <c r="WRC391" s="16"/>
      <c r="WRD391" s="16"/>
      <c r="WRE391" s="16"/>
      <c r="WRF391" s="16"/>
      <c r="WRG391" s="16"/>
      <c r="WRH391" s="16"/>
      <c r="WRI391" s="16"/>
      <c r="WRJ391" s="16"/>
      <c r="WRK391" s="16"/>
      <c r="WRL391" s="16"/>
      <c r="WRM391" s="16"/>
      <c r="WRN391" s="16"/>
      <c r="WRO391" s="16"/>
      <c r="WRP391" s="16"/>
      <c r="WRQ391" s="16"/>
      <c r="WRR391" s="16"/>
      <c r="WRS391" s="16"/>
      <c r="WRT391" s="16"/>
      <c r="WRU391" s="16"/>
      <c r="WRV391" s="16"/>
      <c r="WRW391" s="16"/>
      <c r="WRX391" s="16"/>
      <c r="WRY391" s="16"/>
      <c r="WRZ391" s="16"/>
      <c r="WSA391" s="16"/>
      <c r="WSB391" s="16"/>
      <c r="WSC391" s="16"/>
      <c r="WSD391" s="16"/>
      <c r="WSE391" s="16"/>
      <c r="WSF391" s="16"/>
      <c r="WSG391" s="16"/>
      <c r="WSH391" s="16"/>
      <c r="WSI391" s="16"/>
      <c r="WSJ391" s="16"/>
      <c r="WSK391" s="16"/>
      <c r="WSL391" s="16"/>
      <c r="WSM391" s="16"/>
      <c r="WSN391" s="16"/>
      <c r="WSO391" s="16"/>
      <c r="WSP391" s="16"/>
      <c r="WSQ391" s="16"/>
      <c r="WSR391" s="16"/>
      <c r="WSS391" s="16"/>
      <c r="WST391" s="16"/>
      <c r="WSU391" s="16"/>
      <c r="WSV391" s="16"/>
      <c r="WSW391" s="16"/>
      <c r="WSX391" s="16"/>
      <c r="WSY391" s="16"/>
      <c r="WSZ391" s="16"/>
      <c r="WTA391" s="16"/>
      <c r="WTB391" s="16"/>
      <c r="WTC391" s="16"/>
      <c r="WTD391" s="16"/>
      <c r="WTE391" s="16"/>
      <c r="WTF391" s="16"/>
      <c r="WTG391" s="16"/>
      <c r="WTH391" s="16"/>
      <c r="WTI391" s="16"/>
      <c r="WTJ391" s="16"/>
      <c r="WTK391" s="16"/>
      <c r="WTL391" s="16"/>
      <c r="WTM391" s="16"/>
      <c r="WTN391" s="16"/>
      <c r="WTO391" s="16"/>
      <c r="WTP391" s="16"/>
      <c r="WTQ391" s="16"/>
      <c r="WTR391" s="16"/>
      <c r="WTS391" s="16"/>
      <c r="WTT391" s="16"/>
      <c r="WTU391" s="16"/>
      <c r="WTV391" s="16"/>
      <c r="WTW391" s="16"/>
      <c r="WTX391" s="16"/>
      <c r="WTY391" s="16"/>
      <c r="WTZ391" s="16"/>
      <c r="WUA391" s="16"/>
      <c r="WUB391" s="16"/>
      <c r="WUC391" s="16"/>
      <c r="WUD391" s="16"/>
      <c r="WUE391" s="16"/>
      <c r="WUF391" s="16"/>
      <c r="WUG391" s="16"/>
      <c r="WUH391" s="16"/>
      <c r="WUI391" s="16"/>
      <c r="WUJ391" s="16"/>
      <c r="WUK391" s="16"/>
      <c r="WUL391" s="16"/>
      <c r="WUM391" s="16"/>
      <c r="WUN391" s="16"/>
      <c r="WUO391" s="16"/>
      <c r="WUP391" s="16"/>
      <c r="WUQ391" s="16"/>
      <c r="WUR391" s="16"/>
      <c r="WUS391" s="16"/>
      <c r="WUT391" s="16"/>
      <c r="WUU391" s="16"/>
      <c r="WUV391" s="16"/>
      <c r="WUW391" s="16"/>
      <c r="WUX391" s="16"/>
      <c r="WUY391" s="16"/>
      <c r="WUZ391" s="16"/>
      <c r="WVA391" s="16"/>
      <c r="WVB391" s="16"/>
      <c r="WVC391" s="16"/>
      <c r="WVD391" s="16"/>
      <c r="WVE391" s="16"/>
      <c r="WVF391" s="16"/>
      <c r="WVG391" s="16"/>
      <c r="WVH391" s="16"/>
      <c r="WVI391" s="16"/>
      <c r="WVJ391" s="16"/>
      <c r="WVK391" s="16"/>
      <c r="WVL391" s="16"/>
      <c r="WVM391" s="16"/>
      <c r="WVN391" s="16"/>
      <c r="WVO391" s="16"/>
      <c r="WVP391" s="16"/>
      <c r="WVQ391" s="16"/>
      <c r="WVR391" s="16"/>
      <c r="WVS391" s="16"/>
      <c r="WVT391" s="16"/>
      <c r="WVU391" s="16"/>
      <c r="WVV391" s="16"/>
      <c r="WVW391" s="16"/>
      <c r="WVX391" s="16"/>
      <c r="WVY391" s="16"/>
      <c r="WVZ391" s="16"/>
      <c r="WWA391" s="16"/>
      <c r="WWB391" s="16"/>
      <c r="WWC391" s="16"/>
      <c r="WWD391" s="16"/>
      <c r="WWE391" s="16"/>
      <c r="WWF391" s="16"/>
      <c r="WWG391" s="16"/>
      <c r="WWH391" s="16"/>
      <c r="WWI391" s="16"/>
      <c r="WWJ391" s="16"/>
      <c r="WWK391" s="16"/>
      <c r="WWL391" s="16"/>
      <c r="WWM391" s="16"/>
      <c r="WWN391" s="16"/>
      <c r="WWO391" s="16"/>
      <c r="WWP391" s="16"/>
      <c r="WWQ391" s="16"/>
      <c r="WWR391" s="16"/>
      <c r="WWS391" s="16"/>
      <c r="WWT391" s="16"/>
      <c r="WWU391" s="16"/>
      <c r="WWV391" s="16"/>
      <c r="WWW391" s="16"/>
      <c r="WWX391" s="16"/>
      <c r="WWY391" s="16"/>
      <c r="WWZ391" s="16"/>
      <c r="WXA391" s="16"/>
      <c r="WXB391" s="16"/>
      <c r="WXC391" s="16"/>
      <c r="WXD391" s="16"/>
      <c r="WXE391" s="16"/>
      <c r="WXF391" s="16"/>
      <c r="WXG391" s="16"/>
      <c r="WXH391" s="16"/>
      <c r="WXI391" s="16"/>
      <c r="WXJ391" s="16"/>
      <c r="WXK391" s="16"/>
      <c r="WXL391" s="16"/>
      <c r="WXM391" s="16"/>
      <c r="WXN391" s="16"/>
      <c r="WXO391" s="16"/>
      <c r="WXP391" s="16"/>
      <c r="WXQ391" s="16"/>
      <c r="WXR391" s="16"/>
      <c r="WXS391" s="16"/>
      <c r="WXT391" s="16"/>
      <c r="WXU391" s="16"/>
      <c r="WXV391" s="16"/>
      <c r="WXW391" s="16"/>
      <c r="WXX391" s="16"/>
      <c r="WXY391" s="16"/>
      <c r="WXZ391" s="16"/>
      <c r="WYA391" s="16"/>
      <c r="WYB391" s="16"/>
      <c r="WYC391" s="16"/>
      <c r="WYD391" s="16"/>
      <c r="WYE391" s="16"/>
      <c r="WYF391" s="16"/>
      <c r="WYG391" s="16"/>
      <c r="WYH391" s="16"/>
      <c r="WYI391" s="16"/>
      <c r="WYJ391" s="16"/>
      <c r="WYK391" s="16"/>
      <c r="WYL391" s="16"/>
      <c r="WYM391" s="16"/>
      <c r="WYN391" s="16"/>
      <c r="WYO391" s="16"/>
      <c r="WYP391" s="16"/>
      <c r="WYQ391" s="16"/>
      <c r="WYR391" s="16"/>
      <c r="WYS391" s="16"/>
      <c r="WYT391" s="16"/>
      <c r="WYU391" s="16"/>
      <c r="WYV391" s="16"/>
      <c r="WYW391" s="16"/>
      <c r="WYX391" s="16"/>
      <c r="WYY391" s="16"/>
      <c r="WYZ391" s="16"/>
      <c r="WZA391" s="16"/>
      <c r="WZB391" s="16"/>
      <c r="WZC391" s="16"/>
      <c r="WZD391" s="16"/>
      <c r="WZE391" s="16"/>
      <c r="WZF391" s="16"/>
      <c r="WZG391" s="16"/>
      <c r="WZH391" s="16"/>
      <c r="WZI391" s="16"/>
      <c r="WZJ391" s="16"/>
      <c r="WZK391" s="16"/>
      <c r="WZL391" s="16"/>
      <c r="WZM391" s="16"/>
      <c r="WZN391" s="16"/>
      <c r="WZO391" s="16"/>
      <c r="WZP391" s="16"/>
      <c r="WZQ391" s="16"/>
      <c r="WZR391" s="16"/>
      <c r="WZS391" s="16"/>
      <c r="WZT391" s="16"/>
      <c r="WZU391" s="16"/>
      <c r="WZV391" s="16"/>
      <c r="WZW391" s="16"/>
      <c r="WZX391" s="16"/>
      <c r="WZY391" s="16"/>
      <c r="WZZ391" s="16"/>
      <c r="XAA391" s="16"/>
      <c r="XAB391" s="16"/>
      <c r="XAC391" s="16"/>
      <c r="XAD391" s="16"/>
      <c r="XAE391" s="16"/>
      <c r="XAF391" s="16"/>
      <c r="XAG391" s="16"/>
      <c r="XAH391" s="16"/>
      <c r="XAI391" s="16"/>
      <c r="XAJ391" s="16"/>
      <c r="XAK391" s="16"/>
      <c r="XAL391" s="16"/>
      <c r="XAM391" s="16"/>
      <c r="XAN391" s="16"/>
      <c r="XAO391" s="16"/>
      <c r="XAP391" s="16"/>
      <c r="XAQ391" s="16"/>
      <c r="XAR391" s="16"/>
      <c r="XAS391" s="16"/>
      <c r="XAT391" s="16"/>
      <c r="XAU391" s="16"/>
      <c r="XAV391" s="16"/>
      <c r="XAW391" s="16"/>
      <c r="XAX391" s="16"/>
      <c r="XAY391" s="16"/>
      <c r="XAZ391" s="16"/>
      <c r="XBA391" s="16"/>
      <c r="XBB391" s="16"/>
      <c r="XBC391" s="16"/>
      <c r="XBD391" s="16"/>
      <c r="XBE391" s="16"/>
      <c r="XBF391" s="16"/>
      <c r="XBG391" s="16"/>
      <c r="XBH391" s="16"/>
      <c r="XBI391" s="16"/>
      <c r="XBJ391" s="16"/>
      <c r="XBK391" s="16"/>
      <c r="XBL391" s="16"/>
      <c r="XBM391" s="16"/>
      <c r="XBN391" s="16"/>
      <c r="XBO391" s="16"/>
      <c r="XBP391" s="16"/>
      <c r="XBQ391" s="16"/>
      <c r="XBR391" s="16"/>
      <c r="XBS391" s="16"/>
      <c r="XBT391" s="16"/>
      <c r="XBU391" s="16"/>
      <c r="XBV391" s="16"/>
      <c r="XBW391" s="16"/>
      <c r="XBX391" s="16"/>
      <c r="XBY391" s="16"/>
      <c r="XBZ391" s="16"/>
      <c r="XCA391" s="17"/>
      <c r="XCB391" s="17"/>
      <c r="XCC391" s="17"/>
      <c r="XCD391" s="17"/>
      <c r="XCE391" s="17"/>
      <c r="XCF391" s="17"/>
      <c r="XCG391" s="17"/>
      <c r="XCH391" s="17"/>
      <c r="XCI391" s="17"/>
      <c r="XCJ391" s="17"/>
      <c r="XCK391" s="17"/>
      <c r="XCL391" s="17"/>
      <c r="XCM391" s="17"/>
      <c r="XCN391" s="17"/>
      <c r="XCO391" s="17"/>
      <c r="XCP391" s="17"/>
      <c r="XCQ391" s="17"/>
      <c r="XCR391" s="17"/>
      <c r="XCS391" s="17"/>
      <c r="XCT391" s="17"/>
      <c r="XCU391" s="17"/>
      <c r="XCV391" s="17"/>
      <c r="XCW391" s="17"/>
      <c r="XCX391" s="17"/>
      <c r="XCY391" s="17"/>
      <c r="XCZ391" s="17"/>
      <c r="XDA391" s="17"/>
      <c r="XDB391" s="17"/>
      <c r="XDC391" s="17"/>
      <c r="XDD391" s="17"/>
      <c r="XDE391" s="17"/>
      <c r="XDF391" s="17"/>
      <c r="XDG391" s="17"/>
      <c r="XDH391" s="17"/>
      <c r="XDI391" s="17"/>
      <c r="XDJ391" s="17"/>
      <c r="XDK391" s="17"/>
      <c r="XDL391" s="17"/>
      <c r="XDM391" s="17"/>
      <c r="XDN391" s="17"/>
      <c r="XDO391" s="17"/>
      <c r="XDP391" s="17"/>
      <c r="XDQ391" s="17"/>
      <c r="XDR391" s="17"/>
      <c r="XDS391" s="17"/>
      <c r="XDT391" s="17"/>
      <c r="XDU391" s="17"/>
      <c r="XDV391" s="17"/>
      <c r="XDW391" s="17"/>
      <c r="XDX391" s="17"/>
      <c r="XDY391" s="17"/>
      <c r="XDZ391" s="17"/>
      <c r="XEA391" s="17"/>
      <c r="XEB391" s="17"/>
      <c r="XEC391" s="17"/>
      <c r="XED391" s="17"/>
      <c r="XEE391" s="17"/>
      <c r="XEF391" s="17"/>
      <c r="XEG391" s="17"/>
      <c r="XEH391" s="17"/>
      <c r="XEI391" s="17"/>
      <c r="XEJ391" s="17"/>
      <c r="XEK391" s="17"/>
      <c r="XEL391" s="17"/>
      <c r="XEM391" s="17"/>
      <c r="XEN391" s="17"/>
      <c r="XEO391" s="17"/>
      <c r="XEP391" s="17"/>
      <c r="XEQ391" s="17"/>
      <c r="XER391" s="17"/>
      <c r="XES391" s="17"/>
      <c r="XET391" s="17"/>
      <c r="XEU391" s="17"/>
      <c r="XEV391" s="17"/>
      <c r="XEW391" s="17"/>
      <c r="XEX391" s="17"/>
      <c r="XEY391" s="17"/>
      <c r="XEZ391" s="17"/>
      <c r="XFA391" s="17"/>
      <c r="XFB391" s="17"/>
      <c r="XFC391" s="17"/>
      <c r="XFD391" s="18"/>
    </row>
    <row r="392" spans="1:17 15853:16384" s="68" customFormat="1" ht="22.35" hidden="1" customHeight="1" x14ac:dyDescent="0.25">
      <c r="A392" s="119"/>
      <c r="B392" s="119"/>
      <c r="C392" s="119" t="s">
        <v>221</v>
      </c>
      <c r="D392" s="119"/>
      <c r="E392" s="120">
        <f t="shared" ref="E392:P392" si="166">SUM(E33+E64+E98+E130+E162+E198+E229+E261+E292+E322+E353+E385)/12</f>
        <v>13.92</v>
      </c>
      <c r="F392" s="120">
        <f t="shared" si="166"/>
        <v>13.958820105820108</v>
      </c>
      <c r="G392" s="120">
        <f t="shared" si="166"/>
        <v>56.70333730158729</v>
      </c>
      <c r="H392" s="120">
        <f t="shared" si="166"/>
        <v>418.60291666666672</v>
      </c>
      <c r="I392" s="120">
        <f t="shared" si="166"/>
        <v>87.966666666666654</v>
      </c>
      <c r="J392" s="120">
        <f t="shared" si="166"/>
        <v>0.19697592592592594</v>
      </c>
      <c r="K392" s="120">
        <f t="shared" si="166"/>
        <v>0.3868482804232804</v>
      </c>
      <c r="L392" s="120">
        <f t="shared" si="166"/>
        <v>29.185000000000002</v>
      </c>
      <c r="M392" s="120">
        <f t="shared" si="166"/>
        <v>239.05402777777783</v>
      </c>
      <c r="N392" s="120">
        <f t="shared" si="166"/>
        <v>58.645833333333321</v>
      </c>
      <c r="O392" s="120">
        <f t="shared" si="166"/>
        <v>271.58625000000001</v>
      </c>
      <c r="P392" s="120">
        <f t="shared" si="166"/>
        <v>3.4282910052910052</v>
      </c>
      <c r="WKS392" s="15"/>
      <c r="WKT392" s="15"/>
      <c r="WKU392" s="15"/>
      <c r="WKV392" s="15"/>
      <c r="WKW392" s="15"/>
      <c r="WKX392" s="15"/>
      <c r="WKY392" s="15"/>
      <c r="WKZ392" s="15"/>
      <c r="WLA392" s="15"/>
      <c r="WLB392" s="15"/>
      <c r="WLC392" s="15"/>
      <c r="WLD392" s="15"/>
      <c r="WLE392" s="15"/>
      <c r="WLF392" s="15"/>
      <c r="WLG392" s="15"/>
      <c r="WLH392" s="15"/>
      <c r="WLI392" s="15"/>
      <c r="WLJ392" s="15"/>
      <c r="WLK392" s="15"/>
      <c r="WLL392" s="15"/>
      <c r="WLM392" s="15"/>
      <c r="WLN392" s="15"/>
      <c r="WLO392" s="15"/>
      <c r="WLP392" s="15"/>
      <c r="WLQ392" s="15"/>
      <c r="WLR392" s="15"/>
      <c r="WLS392" s="15"/>
      <c r="WLT392" s="15"/>
      <c r="WLU392" s="15"/>
      <c r="WLV392" s="15"/>
      <c r="WLW392" s="15"/>
      <c r="WLX392" s="15"/>
      <c r="WLY392" s="15"/>
      <c r="WLZ392" s="15"/>
      <c r="WMA392" s="15"/>
      <c r="WMB392" s="15"/>
      <c r="WMC392" s="15"/>
      <c r="WMD392" s="15"/>
      <c r="WME392" s="15"/>
      <c r="WMF392" s="15"/>
      <c r="WMG392" s="15"/>
      <c r="WMH392" s="15"/>
      <c r="WMI392" s="15"/>
      <c r="WMJ392" s="15"/>
      <c r="WMK392" s="15"/>
      <c r="WML392" s="15"/>
      <c r="WMM392" s="15"/>
      <c r="WMN392" s="15"/>
      <c r="WMO392" s="15"/>
      <c r="WMP392" s="15"/>
      <c r="WMQ392" s="15"/>
      <c r="WMR392" s="15"/>
      <c r="WMS392" s="15"/>
      <c r="WMT392" s="15"/>
      <c r="WMU392" s="15"/>
      <c r="WMV392" s="15"/>
      <c r="WMW392" s="15"/>
      <c r="WMX392" s="15"/>
      <c r="WMY392" s="15"/>
      <c r="WMZ392" s="15"/>
      <c r="WNA392" s="15"/>
      <c r="WNB392" s="15"/>
      <c r="WNC392" s="15"/>
      <c r="WND392" s="15"/>
      <c r="WNE392" s="15"/>
      <c r="WNF392" s="15"/>
      <c r="WNG392" s="15"/>
      <c r="WNH392" s="15"/>
      <c r="WNI392" s="15"/>
      <c r="WNJ392" s="15"/>
      <c r="WNK392" s="15"/>
      <c r="WNL392" s="15"/>
      <c r="WNM392" s="15"/>
      <c r="WNN392" s="15"/>
      <c r="WNO392" s="15"/>
      <c r="WNP392" s="15"/>
      <c r="WNQ392" s="15"/>
      <c r="WNR392" s="15"/>
      <c r="WNS392" s="15"/>
      <c r="WNT392" s="15"/>
      <c r="WNU392" s="15"/>
      <c r="WNV392" s="15"/>
      <c r="WNW392" s="15"/>
      <c r="WNX392" s="15"/>
      <c r="WNY392" s="15"/>
      <c r="WNZ392" s="15"/>
      <c r="WOA392" s="15"/>
      <c r="WOB392" s="15"/>
      <c r="WOC392" s="15"/>
      <c r="WOD392" s="15"/>
      <c r="WOE392" s="15"/>
      <c r="WOF392" s="15"/>
      <c r="WOG392" s="15"/>
      <c r="WOH392" s="15"/>
      <c r="WOI392" s="15"/>
      <c r="WOJ392" s="15"/>
      <c r="WOK392" s="15"/>
      <c r="WOL392" s="15"/>
      <c r="WOM392" s="15"/>
      <c r="WON392" s="16"/>
      <c r="WOO392" s="16"/>
      <c r="WOP392" s="16"/>
      <c r="WOQ392" s="16"/>
      <c r="WOR392" s="16"/>
      <c r="WOS392" s="16"/>
      <c r="WOT392" s="16"/>
      <c r="WOU392" s="16"/>
      <c r="WOV392" s="16"/>
      <c r="WOW392" s="16"/>
      <c r="WOX392" s="16"/>
      <c r="WOY392" s="16"/>
      <c r="WOZ392" s="16"/>
      <c r="WPA392" s="16"/>
      <c r="WPB392" s="16"/>
      <c r="WPC392" s="16"/>
      <c r="WPD392" s="16"/>
      <c r="WPE392" s="16"/>
      <c r="WPF392" s="16"/>
      <c r="WPG392" s="16"/>
      <c r="WPH392" s="16"/>
      <c r="WPI392" s="16"/>
      <c r="WPJ392" s="16"/>
      <c r="WPK392" s="16"/>
      <c r="WPL392" s="16"/>
      <c r="WPM392" s="16"/>
      <c r="WPN392" s="16"/>
      <c r="WPO392" s="16"/>
      <c r="WPP392" s="16"/>
      <c r="WPQ392" s="16"/>
      <c r="WPR392" s="16"/>
      <c r="WPS392" s="16"/>
      <c r="WPT392" s="16"/>
      <c r="WPU392" s="16"/>
      <c r="WPV392" s="16"/>
      <c r="WPW392" s="16"/>
      <c r="WPX392" s="16"/>
      <c r="WPY392" s="16"/>
      <c r="WPZ392" s="16"/>
      <c r="WQA392" s="16"/>
      <c r="WQB392" s="16"/>
      <c r="WQC392" s="16"/>
      <c r="WQD392" s="16"/>
      <c r="WQE392" s="16"/>
      <c r="WQF392" s="16"/>
      <c r="WQG392" s="16"/>
      <c r="WQH392" s="16"/>
      <c r="WQI392" s="16"/>
      <c r="WQJ392" s="16"/>
      <c r="WQK392" s="16"/>
      <c r="WQL392" s="16"/>
      <c r="WQM392" s="16"/>
      <c r="WQN392" s="16"/>
      <c r="WQO392" s="16"/>
      <c r="WQP392" s="16"/>
      <c r="WQQ392" s="16"/>
      <c r="WQR392" s="16"/>
      <c r="WQS392" s="16"/>
      <c r="WQT392" s="16"/>
      <c r="WQU392" s="16"/>
      <c r="WQV392" s="16"/>
      <c r="WQW392" s="16"/>
      <c r="WQX392" s="16"/>
      <c r="WQY392" s="16"/>
      <c r="WQZ392" s="16"/>
      <c r="WRA392" s="16"/>
      <c r="WRB392" s="16"/>
      <c r="WRC392" s="16"/>
      <c r="WRD392" s="16"/>
      <c r="WRE392" s="16"/>
      <c r="WRF392" s="16"/>
      <c r="WRG392" s="16"/>
      <c r="WRH392" s="16"/>
      <c r="WRI392" s="16"/>
      <c r="WRJ392" s="16"/>
      <c r="WRK392" s="16"/>
      <c r="WRL392" s="16"/>
      <c r="WRM392" s="16"/>
      <c r="WRN392" s="16"/>
      <c r="WRO392" s="16"/>
      <c r="WRP392" s="16"/>
      <c r="WRQ392" s="16"/>
      <c r="WRR392" s="16"/>
      <c r="WRS392" s="16"/>
      <c r="WRT392" s="16"/>
      <c r="WRU392" s="16"/>
      <c r="WRV392" s="16"/>
      <c r="WRW392" s="16"/>
      <c r="WRX392" s="16"/>
      <c r="WRY392" s="16"/>
      <c r="WRZ392" s="16"/>
      <c r="WSA392" s="16"/>
      <c r="WSB392" s="16"/>
      <c r="WSC392" s="16"/>
      <c r="WSD392" s="16"/>
      <c r="WSE392" s="16"/>
      <c r="WSF392" s="16"/>
      <c r="WSG392" s="16"/>
      <c r="WSH392" s="16"/>
      <c r="WSI392" s="16"/>
      <c r="WSJ392" s="16"/>
      <c r="WSK392" s="16"/>
      <c r="WSL392" s="16"/>
      <c r="WSM392" s="16"/>
      <c r="WSN392" s="16"/>
      <c r="WSO392" s="16"/>
      <c r="WSP392" s="16"/>
      <c r="WSQ392" s="16"/>
      <c r="WSR392" s="16"/>
      <c r="WSS392" s="16"/>
      <c r="WST392" s="16"/>
      <c r="WSU392" s="16"/>
      <c r="WSV392" s="16"/>
      <c r="WSW392" s="16"/>
      <c r="WSX392" s="16"/>
      <c r="WSY392" s="16"/>
      <c r="WSZ392" s="16"/>
      <c r="WTA392" s="16"/>
      <c r="WTB392" s="16"/>
      <c r="WTC392" s="16"/>
      <c r="WTD392" s="16"/>
      <c r="WTE392" s="16"/>
      <c r="WTF392" s="16"/>
      <c r="WTG392" s="16"/>
      <c r="WTH392" s="16"/>
      <c r="WTI392" s="16"/>
      <c r="WTJ392" s="16"/>
      <c r="WTK392" s="16"/>
      <c r="WTL392" s="16"/>
      <c r="WTM392" s="16"/>
      <c r="WTN392" s="16"/>
      <c r="WTO392" s="16"/>
      <c r="WTP392" s="16"/>
      <c r="WTQ392" s="16"/>
      <c r="WTR392" s="16"/>
      <c r="WTS392" s="16"/>
      <c r="WTT392" s="16"/>
      <c r="WTU392" s="16"/>
      <c r="WTV392" s="16"/>
      <c r="WTW392" s="16"/>
      <c r="WTX392" s="16"/>
      <c r="WTY392" s="16"/>
      <c r="WTZ392" s="16"/>
      <c r="WUA392" s="16"/>
      <c r="WUB392" s="16"/>
      <c r="WUC392" s="16"/>
      <c r="WUD392" s="16"/>
      <c r="WUE392" s="16"/>
      <c r="WUF392" s="16"/>
      <c r="WUG392" s="16"/>
      <c r="WUH392" s="16"/>
      <c r="WUI392" s="16"/>
      <c r="WUJ392" s="16"/>
      <c r="WUK392" s="16"/>
      <c r="WUL392" s="16"/>
      <c r="WUM392" s="16"/>
      <c r="WUN392" s="16"/>
      <c r="WUO392" s="16"/>
      <c r="WUP392" s="16"/>
      <c r="WUQ392" s="16"/>
      <c r="WUR392" s="16"/>
      <c r="WUS392" s="16"/>
      <c r="WUT392" s="16"/>
      <c r="WUU392" s="16"/>
      <c r="WUV392" s="16"/>
      <c r="WUW392" s="16"/>
      <c r="WUX392" s="16"/>
      <c r="WUY392" s="16"/>
      <c r="WUZ392" s="16"/>
      <c r="WVA392" s="16"/>
      <c r="WVB392" s="16"/>
      <c r="WVC392" s="16"/>
      <c r="WVD392" s="16"/>
      <c r="WVE392" s="16"/>
      <c r="WVF392" s="16"/>
      <c r="WVG392" s="16"/>
      <c r="WVH392" s="16"/>
      <c r="WVI392" s="16"/>
      <c r="WVJ392" s="16"/>
      <c r="WVK392" s="16"/>
      <c r="WVL392" s="16"/>
      <c r="WVM392" s="16"/>
      <c r="WVN392" s="16"/>
      <c r="WVO392" s="16"/>
      <c r="WVP392" s="16"/>
      <c r="WVQ392" s="16"/>
      <c r="WVR392" s="16"/>
      <c r="WVS392" s="16"/>
      <c r="WVT392" s="16"/>
      <c r="WVU392" s="16"/>
      <c r="WVV392" s="16"/>
      <c r="WVW392" s="16"/>
      <c r="WVX392" s="16"/>
      <c r="WVY392" s="16"/>
      <c r="WVZ392" s="16"/>
      <c r="WWA392" s="16"/>
      <c r="WWB392" s="16"/>
      <c r="WWC392" s="16"/>
      <c r="WWD392" s="16"/>
      <c r="WWE392" s="16"/>
      <c r="WWF392" s="16"/>
      <c r="WWG392" s="16"/>
      <c r="WWH392" s="16"/>
      <c r="WWI392" s="16"/>
      <c r="WWJ392" s="16"/>
      <c r="WWK392" s="16"/>
      <c r="WWL392" s="16"/>
      <c r="WWM392" s="16"/>
      <c r="WWN392" s="16"/>
      <c r="WWO392" s="16"/>
      <c r="WWP392" s="16"/>
      <c r="WWQ392" s="16"/>
      <c r="WWR392" s="16"/>
      <c r="WWS392" s="16"/>
      <c r="WWT392" s="16"/>
      <c r="WWU392" s="16"/>
      <c r="WWV392" s="16"/>
      <c r="WWW392" s="16"/>
      <c r="WWX392" s="16"/>
      <c r="WWY392" s="16"/>
      <c r="WWZ392" s="16"/>
      <c r="WXA392" s="16"/>
      <c r="WXB392" s="16"/>
      <c r="WXC392" s="16"/>
      <c r="WXD392" s="16"/>
      <c r="WXE392" s="16"/>
      <c r="WXF392" s="16"/>
      <c r="WXG392" s="16"/>
      <c r="WXH392" s="16"/>
      <c r="WXI392" s="16"/>
      <c r="WXJ392" s="16"/>
      <c r="WXK392" s="16"/>
      <c r="WXL392" s="16"/>
      <c r="WXM392" s="16"/>
      <c r="WXN392" s="16"/>
      <c r="WXO392" s="16"/>
      <c r="WXP392" s="16"/>
      <c r="WXQ392" s="16"/>
      <c r="WXR392" s="16"/>
      <c r="WXS392" s="16"/>
      <c r="WXT392" s="16"/>
      <c r="WXU392" s="16"/>
      <c r="WXV392" s="16"/>
      <c r="WXW392" s="16"/>
      <c r="WXX392" s="16"/>
      <c r="WXY392" s="16"/>
      <c r="WXZ392" s="16"/>
      <c r="WYA392" s="16"/>
      <c r="WYB392" s="16"/>
      <c r="WYC392" s="16"/>
      <c r="WYD392" s="16"/>
      <c r="WYE392" s="16"/>
      <c r="WYF392" s="16"/>
      <c r="WYG392" s="16"/>
      <c r="WYH392" s="16"/>
      <c r="WYI392" s="16"/>
      <c r="WYJ392" s="16"/>
      <c r="WYK392" s="16"/>
      <c r="WYL392" s="16"/>
      <c r="WYM392" s="16"/>
      <c r="WYN392" s="16"/>
      <c r="WYO392" s="16"/>
      <c r="WYP392" s="16"/>
      <c r="WYQ392" s="16"/>
      <c r="WYR392" s="16"/>
      <c r="WYS392" s="16"/>
      <c r="WYT392" s="16"/>
      <c r="WYU392" s="16"/>
      <c r="WYV392" s="16"/>
      <c r="WYW392" s="16"/>
      <c r="WYX392" s="16"/>
      <c r="WYY392" s="16"/>
      <c r="WYZ392" s="16"/>
      <c r="WZA392" s="16"/>
      <c r="WZB392" s="16"/>
      <c r="WZC392" s="16"/>
      <c r="WZD392" s="16"/>
      <c r="WZE392" s="16"/>
      <c r="WZF392" s="16"/>
      <c r="WZG392" s="16"/>
      <c r="WZH392" s="16"/>
      <c r="WZI392" s="16"/>
      <c r="WZJ392" s="16"/>
      <c r="WZK392" s="16"/>
      <c r="WZL392" s="16"/>
      <c r="WZM392" s="16"/>
      <c r="WZN392" s="16"/>
      <c r="WZO392" s="16"/>
      <c r="WZP392" s="16"/>
      <c r="WZQ392" s="16"/>
      <c r="WZR392" s="16"/>
      <c r="WZS392" s="16"/>
      <c r="WZT392" s="16"/>
      <c r="WZU392" s="16"/>
      <c r="WZV392" s="16"/>
      <c r="WZW392" s="16"/>
      <c r="WZX392" s="16"/>
      <c r="WZY392" s="16"/>
      <c r="WZZ392" s="16"/>
      <c r="XAA392" s="16"/>
      <c r="XAB392" s="16"/>
      <c r="XAC392" s="16"/>
      <c r="XAD392" s="16"/>
      <c r="XAE392" s="16"/>
      <c r="XAF392" s="16"/>
      <c r="XAG392" s="16"/>
      <c r="XAH392" s="16"/>
      <c r="XAI392" s="16"/>
      <c r="XAJ392" s="16"/>
      <c r="XAK392" s="16"/>
      <c r="XAL392" s="16"/>
      <c r="XAM392" s="16"/>
      <c r="XAN392" s="16"/>
      <c r="XAO392" s="16"/>
      <c r="XAP392" s="16"/>
      <c r="XAQ392" s="16"/>
      <c r="XAR392" s="16"/>
      <c r="XAS392" s="16"/>
      <c r="XAT392" s="16"/>
      <c r="XAU392" s="16"/>
      <c r="XAV392" s="16"/>
      <c r="XAW392" s="16"/>
      <c r="XAX392" s="16"/>
      <c r="XAY392" s="16"/>
      <c r="XAZ392" s="16"/>
      <c r="XBA392" s="16"/>
      <c r="XBB392" s="16"/>
      <c r="XBC392" s="16"/>
      <c r="XBD392" s="16"/>
      <c r="XBE392" s="16"/>
      <c r="XBF392" s="16"/>
      <c r="XBG392" s="16"/>
      <c r="XBH392" s="16"/>
      <c r="XBI392" s="16"/>
      <c r="XBJ392" s="16"/>
      <c r="XBK392" s="16"/>
      <c r="XBL392" s="16"/>
      <c r="XBM392" s="16"/>
      <c r="XBN392" s="16"/>
      <c r="XBO392" s="16"/>
      <c r="XBP392" s="16"/>
      <c r="XBQ392" s="16"/>
      <c r="XBR392" s="16"/>
      <c r="XBS392" s="16"/>
      <c r="XBT392" s="16"/>
      <c r="XBU392" s="16"/>
      <c r="XBV392" s="16"/>
      <c r="XBW392" s="16"/>
      <c r="XBX392" s="16"/>
      <c r="XBY392" s="16"/>
      <c r="XBZ392" s="16"/>
      <c r="XCA392" s="17"/>
      <c r="XCB392" s="17"/>
      <c r="XCC392" s="17"/>
      <c r="XCD392" s="17"/>
      <c r="XCE392" s="17"/>
      <c r="XCF392" s="17"/>
      <c r="XCG392" s="17"/>
      <c r="XCH392" s="17"/>
      <c r="XCI392" s="17"/>
      <c r="XCJ392" s="17"/>
      <c r="XCK392" s="17"/>
      <c r="XCL392" s="17"/>
      <c r="XCM392" s="17"/>
      <c r="XCN392" s="17"/>
      <c r="XCO392" s="17"/>
      <c r="XCP392" s="17"/>
      <c r="XCQ392" s="17"/>
      <c r="XCR392" s="17"/>
      <c r="XCS392" s="17"/>
      <c r="XCT392" s="17"/>
      <c r="XCU392" s="17"/>
      <c r="XCV392" s="17"/>
      <c r="XCW392" s="17"/>
      <c r="XCX392" s="17"/>
      <c r="XCY392" s="17"/>
      <c r="XCZ392" s="17"/>
      <c r="XDA392" s="17"/>
      <c r="XDB392" s="17"/>
      <c r="XDC392" s="17"/>
      <c r="XDD392" s="17"/>
      <c r="XDE392" s="17"/>
      <c r="XDF392" s="17"/>
      <c r="XDG392" s="17"/>
      <c r="XDH392" s="17"/>
      <c r="XDI392" s="17"/>
      <c r="XDJ392" s="17"/>
      <c r="XDK392" s="17"/>
      <c r="XDL392" s="17"/>
      <c r="XDM392" s="17"/>
      <c r="XDN392" s="17"/>
      <c r="XDO392" s="17"/>
      <c r="XDP392" s="17"/>
      <c r="XDQ392" s="17"/>
      <c r="XDR392" s="17"/>
      <c r="XDS392" s="17"/>
      <c r="XDT392" s="17"/>
      <c r="XDU392" s="17"/>
      <c r="XDV392" s="17"/>
      <c r="XDW392" s="17"/>
      <c r="XDX392" s="17"/>
      <c r="XDY392" s="17"/>
      <c r="XDZ392" s="17"/>
      <c r="XEA392" s="17"/>
      <c r="XEB392" s="17"/>
      <c r="XEC392" s="17"/>
      <c r="XED392" s="17"/>
      <c r="XEE392" s="17"/>
      <c r="XEF392" s="17"/>
      <c r="XEG392" s="17"/>
      <c r="XEH392" s="17"/>
      <c r="XEI392" s="17"/>
      <c r="XEJ392" s="17"/>
      <c r="XEK392" s="17"/>
      <c r="XEL392" s="17"/>
      <c r="XEM392" s="17"/>
      <c r="XEN392" s="17"/>
      <c r="XEO392" s="17"/>
      <c r="XEP392" s="17"/>
      <c r="XEQ392" s="17"/>
      <c r="XER392" s="17"/>
      <c r="XES392" s="17"/>
      <c r="XET392" s="17"/>
      <c r="XEU392" s="17"/>
      <c r="XEV392" s="17"/>
      <c r="XEW392" s="17"/>
      <c r="XEX392" s="17"/>
      <c r="XEY392" s="17"/>
      <c r="XEZ392" s="17"/>
      <c r="XFA392" s="17"/>
      <c r="XFB392" s="17"/>
      <c r="XFC392" s="17"/>
      <c r="XFD392" s="18"/>
    </row>
    <row r="393" spans="1:17 15853:16384" ht="89.65" hidden="1" customHeight="1" x14ac:dyDescent="0.25">
      <c r="A393" s="16"/>
      <c r="B393" s="16"/>
      <c r="C393" s="122" t="s">
        <v>222</v>
      </c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18"/>
      <c r="O393" s="118"/>
    </row>
    <row r="394" spans="1:17 15853:16384" ht="12.75" customHeight="1" x14ac:dyDescent="0.25">
      <c r="C394" s="178" t="s">
        <v>223</v>
      </c>
      <c r="D394" s="179" t="s">
        <v>4</v>
      </c>
      <c r="E394" s="179"/>
      <c r="F394" s="179"/>
      <c r="G394" s="180" t="s">
        <v>5</v>
      </c>
      <c r="H394" s="179" t="s">
        <v>6</v>
      </c>
      <c r="I394" s="179"/>
      <c r="J394" s="179"/>
      <c r="K394" s="179"/>
      <c r="L394" s="181" t="s">
        <v>224</v>
      </c>
      <c r="M394" s="181"/>
      <c r="N394" s="181"/>
      <c r="O394" s="181"/>
    </row>
    <row r="395" spans="1:17 15853:16384" ht="47.25" customHeight="1" x14ac:dyDescent="0.25">
      <c r="C395" s="178"/>
      <c r="D395" s="77" t="s">
        <v>8</v>
      </c>
      <c r="E395" s="77" t="s">
        <v>9</v>
      </c>
      <c r="F395" s="77" t="s">
        <v>10</v>
      </c>
      <c r="G395" s="180"/>
      <c r="H395" s="23" t="s">
        <v>11</v>
      </c>
      <c r="I395" s="23" t="s">
        <v>225</v>
      </c>
      <c r="J395" s="23" t="s">
        <v>226</v>
      </c>
      <c r="K395" s="23" t="s">
        <v>227</v>
      </c>
      <c r="L395" s="77" t="s">
        <v>15</v>
      </c>
      <c r="M395" s="20" t="s">
        <v>16</v>
      </c>
      <c r="N395" s="20" t="s">
        <v>17</v>
      </c>
      <c r="O395" s="77" t="s">
        <v>18</v>
      </c>
    </row>
    <row r="396" spans="1:17 15853:16384" ht="27" customHeight="1" x14ac:dyDescent="0.25">
      <c r="C396" s="178"/>
      <c r="D396" s="123">
        <v>90</v>
      </c>
      <c r="E396" s="123">
        <v>92</v>
      </c>
      <c r="F396" s="124">
        <v>383</v>
      </c>
      <c r="G396" s="123">
        <v>2720</v>
      </c>
      <c r="H396" s="123">
        <v>900</v>
      </c>
      <c r="I396" s="125">
        <v>1.4</v>
      </c>
      <c r="J396" s="123">
        <v>1.6</v>
      </c>
      <c r="K396" s="123">
        <v>70</v>
      </c>
      <c r="L396" s="123">
        <v>1200</v>
      </c>
      <c r="M396" s="125">
        <v>1200</v>
      </c>
      <c r="N396" s="123">
        <v>300</v>
      </c>
      <c r="O396" s="126">
        <v>18</v>
      </c>
      <c r="P396" s="45"/>
    </row>
    <row r="397" spans="1:17 15853:16384" ht="36.75" x14ac:dyDescent="0.25">
      <c r="C397" s="127" t="s">
        <v>228</v>
      </c>
      <c r="D397" s="128">
        <f t="shared" ref="D397:O397" si="167">D396*25/100</f>
        <v>22.5</v>
      </c>
      <c r="E397" s="128">
        <f t="shared" si="167"/>
        <v>23</v>
      </c>
      <c r="F397" s="128">
        <f t="shared" si="167"/>
        <v>95.75</v>
      </c>
      <c r="G397" s="128">
        <f t="shared" si="167"/>
        <v>680</v>
      </c>
      <c r="H397" s="128">
        <f t="shared" si="167"/>
        <v>225</v>
      </c>
      <c r="I397" s="128">
        <f t="shared" si="167"/>
        <v>0.35</v>
      </c>
      <c r="J397" s="128">
        <f t="shared" si="167"/>
        <v>0.4</v>
      </c>
      <c r="K397" s="128">
        <f t="shared" si="167"/>
        <v>17.5</v>
      </c>
      <c r="L397" s="128">
        <f t="shared" si="167"/>
        <v>300</v>
      </c>
      <c r="M397" s="128">
        <f t="shared" si="167"/>
        <v>300</v>
      </c>
      <c r="N397" s="128">
        <f t="shared" si="167"/>
        <v>75</v>
      </c>
      <c r="O397" s="128">
        <f t="shared" si="167"/>
        <v>4.5</v>
      </c>
    </row>
    <row r="398" spans="1:17 15853:16384" ht="39" customHeight="1" x14ac:dyDescent="0.25">
      <c r="C398" s="129" t="s">
        <v>229</v>
      </c>
      <c r="D398" s="130">
        <v>22.34</v>
      </c>
      <c r="E398" s="130">
        <v>23.1</v>
      </c>
      <c r="F398" s="131">
        <v>98.34</v>
      </c>
      <c r="G398" s="132">
        <v>691.88</v>
      </c>
      <c r="H398" s="132">
        <v>136.22999999999999</v>
      </c>
      <c r="I398" s="133">
        <v>1.41</v>
      </c>
      <c r="J398" s="134">
        <v>1.87</v>
      </c>
      <c r="K398" s="134">
        <v>58.6</v>
      </c>
      <c r="L398" s="134">
        <v>259.16000000000003</v>
      </c>
      <c r="M398" s="135">
        <v>109.07</v>
      </c>
      <c r="N398" s="132">
        <v>397.05</v>
      </c>
      <c r="O398" s="136">
        <v>6.38</v>
      </c>
    </row>
    <row r="400" spans="1:17 15853:16384" ht="55.9" customHeight="1" x14ac:dyDescent="0.25">
      <c r="C400" s="177" t="s">
        <v>230</v>
      </c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</row>
    <row r="401" spans="1:15" ht="31.15" customHeight="1" x14ac:dyDescent="0.25">
      <c r="C401" s="178" t="s">
        <v>223</v>
      </c>
      <c r="D401" s="1" t="s">
        <v>4</v>
      </c>
      <c r="E401" s="1"/>
      <c r="F401" s="1"/>
      <c r="G401" s="3" t="s">
        <v>5</v>
      </c>
      <c r="H401" s="1" t="s">
        <v>6</v>
      </c>
      <c r="I401" s="1"/>
      <c r="J401" s="1"/>
      <c r="K401" s="1"/>
      <c r="L401" s="167" t="s">
        <v>224</v>
      </c>
      <c r="M401" s="167"/>
      <c r="N401" s="167"/>
      <c r="O401" s="167"/>
    </row>
    <row r="402" spans="1:15" ht="54" customHeight="1" x14ac:dyDescent="0.25">
      <c r="C402" s="178"/>
      <c r="D402" s="77" t="s">
        <v>8</v>
      </c>
      <c r="E402" s="77" t="s">
        <v>9</v>
      </c>
      <c r="F402" s="77" t="s">
        <v>10</v>
      </c>
      <c r="G402" s="3"/>
      <c r="H402" s="23" t="s">
        <v>11</v>
      </c>
      <c r="I402" s="23" t="s">
        <v>225</v>
      </c>
      <c r="J402" s="23" t="s">
        <v>226</v>
      </c>
      <c r="K402" s="23" t="s">
        <v>227</v>
      </c>
      <c r="L402" s="77" t="s">
        <v>15</v>
      </c>
      <c r="M402" s="20" t="s">
        <v>16</v>
      </c>
      <c r="N402" s="20" t="s">
        <v>17</v>
      </c>
      <c r="O402" s="77" t="s">
        <v>18</v>
      </c>
    </row>
    <row r="403" spans="1:15" ht="15.75" x14ac:dyDescent="0.25">
      <c r="C403" s="178"/>
      <c r="D403" s="123">
        <v>90</v>
      </c>
      <c r="E403" s="123">
        <v>92</v>
      </c>
      <c r="F403" s="124">
        <v>383</v>
      </c>
      <c r="G403" s="123">
        <v>2720</v>
      </c>
      <c r="H403" s="123">
        <v>900</v>
      </c>
      <c r="I403" s="125">
        <v>1.4</v>
      </c>
      <c r="J403" s="123">
        <v>1.6</v>
      </c>
      <c r="K403" s="123">
        <v>70</v>
      </c>
      <c r="L403" s="123">
        <v>1200</v>
      </c>
      <c r="M403" s="125">
        <v>1200</v>
      </c>
      <c r="N403" s="123">
        <v>300</v>
      </c>
      <c r="O403" s="126">
        <v>18</v>
      </c>
    </row>
    <row r="404" spans="1:15" ht="38.1" customHeight="1" x14ac:dyDescent="0.25">
      <c r="C404" s="127" t="s">
        <v>231</v>
      </c>
      <c r="D404" s="128">
        <f>D403*35/100</f>
        <v>31.5</v>
      </c>
      <c r="E404" s="128">
        <f>E403*35/100</f>
        <v>32.200000000000003</v>
      </c>
      <c r="F404" s="128">
        <f>F403*35/100</f>
        <v>134.05000000000001</v>
      </c>
      <c r="G404" s="128">
        <f>G403*35/100</f>
        <v>952</v>
      </c>
      <c r="H404" s="128">
        <v>245</v>
      </c>
      <c r="I404" s="128">
        <f t="shared" ref="I404:O404" si="168">I403*35/100</f>
        <v>0.49</v>
      </c>
      <c r="J404" s="128">
        <f t="shared" si="168"/>
        <v>0.56000000000000005</v>
      </c>
      <c r="K404" s="128">
        <f t="shared" si="168"/>
        <v>24.5</v>
      </c>
      <c r="L404" s="128">
        <f t="shared" si="168"/>
        <v>420</v>
      </c>
      <c r="M404" s="128">
        <f t="shared" si="168"/>
        <v>420</v>
      </c>
      <c r="N404" s="128">
        <f t="shared" si="168"/>
        <v>105</v>
      </c>
      <c r="O404" s="128">
        <f t="shared" si="168"/>
        <v>6.3</v>
      </c>
    </row>
    <row r="405" spans="1:15" ht="31.35" customHeight="1" x14ac:dyDescent="0.25">
      <c r="C405" s="129" t="s">
        <v>232</v>
      </c>
      <c r="D405" s="130">
        <v>31.82</v>
      </c>
      <c r="E405" s="130">
        <v>32.049999999999997</v>
      </c>
      <c r="F405" s="131">
        <v>128.19999999999999</v>
      </c>
      <c r="G405" s="132">
        <v>923.33</v>
      </c>
      <c r="H405" s="132">
        <v>243.11</v>
      </c>
      <c r="I405" s="133">
        <v>2.95</v>
      </c>
      <c r="J405" s="134">
        <v>6.79</v>
      </c>
      <c r="K405" s="134">
        <v>64.08</v>
      </c>
      <c r="L405" s="134">
        <v>320.82</v>
      </c>
      <c r="M405" s="137">
        <v>143.68</v>
      </c>
      <c r="N405" s="134">
        <v>456.59</v>
      </c>
      <c r="O405" s="138">
        <v>11.9</v>
      </c>
    </row>
    <row r="406" spans="1:15" ht="25.15" customHeight="1" x14ac:dyDescent="0.25"/>
    <row r="407" spans="1:15" ht="40.15" customHeight="1" x14ac:dyDescent="0.25">
      <c r="C407" s="177" t="s">
        <v>233</v>
      </c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</row>
    <row r="408" spans="1:15" ht="31.15" customHeight="1" x14ac:dyDescent="0.25">
      <c r="C408" s="178" t="s">
        <v>223</v>
      </c>
      <c r="D408" s="1" t="s">
        <v>4</v>
      </c>
      <c r="E408" s="1"/>
      <c r="F408" s="1"/>
      <c r="G408" s="3" t="s">
        <v>5</v>
      </c>
      <c r="H408" s="1" t="s">
        <v>6</v>
      </c>
      <c r="I408" s="1"/>
      <c r="J408" s="1"/>
      <c r="K408" s="1"/>
      <c r="L408" s="167" t="s">
        <v>224</v>
      </c>
      <c r="M408" s="167"/>
      <c r="N408" s="167"/>
      <c r="O408" s="167"/>
    </row>
    <row r="409" spans="1:15" ht="54" customHeight="1" x14ac:dyDescent="0.25">
      <c r="C409" s="178"/>
      <c r="D409" s="77" t="s">
        <v>8</v>
      </c>
      <c r="E409" s="77" t="s">
        <v>9</v>
      </c>
      <c r="F409" s="77" t="s">
        <v>10</v>
      </c>
      <c r="G409" s="3"/>
      <c r="H409" s="23" t="s">
        <v>11</v>
      </c>
      <c r="I409" s="23" t="s">
        <v>225</v>
      </c>
      <c r="J409" s="23" t="s">
        <v>226</v>
      </c>
      <c r="K409" s="23" t="s">
        <v>227</v>
      </c>
      <c r="L409" s="77" t="s">
        <v>15</v>
      </c>
      <c r="M409" s="20" t="s">
        <v>16</v>
      </c>
      <c r="N409" s="20" t="s">
        <v>17</v>
      </c>
      <c r="O409" s="77" t="s">
        <v>18</v>
      </c>
    </row>
    <row r="410" spans="1:15" ht="15.75" x14ac:dyDescent="0.25">
      <c r="C410" s="178"/>
      <c r="D410" s="123">
        <v>90</v>
      </c>
      <c r="E410" s="123">
        <v>92</v>
      </c>
      <c r="F410" s="124">
        <v>383</v>
      </c>
      <c r="G410" s="123">
        <v>2720</v>
      </c>
      <c r="H410" s="123">
        <v>900</v>
      </c>
      <c r="I410" s="125">
        <v>1.4</v>
      </c>
      <c r="J410" s="123">
        <v>1.6</v>
      </c>
      <c r="K410" s="123">
        <v>70</v>
      </c>
      <c r="L410" s="123">
        <v>1200</v>
      </c>
      <c r="M410" s="125">
        <v>1200</v>
      </c>
      <c r="N410" s="123">
        <v>300</v>
      </c>
      <c r="O410" s="126">
        <v>18</v>
      </c>
    </row>
    <row r="411" spans="1:15" ht="38.1" customHeight="1" x14ac:dyDescent="0.25">
      <c r="C411" s="127" t="s">
        <v>234</v>
      </c>
      <c r="D411" s="128">
        <f t="shared" ref="D411:O411" si="169">D410*15/100</f>
        <v>13.5</v>
      </c>
      <c r="E411" s="128">
        <f t="shared" si="169"/>
        <v>13.8</v>
      </c>
      <c r="F411" s="128">
        <f t="shared" si="169"/>
        <v>57.45</v>
      </c>
      <c r="G411" s="128">
        <f t="shared" si="169"/>
        <v>408</v>
      </c>
      <c r="H411" s="128">
        <f t="shared" si="169"/>
        <v>135</v>
      </c>
      <c r="I411" s="128">
        <f t="shared" si="169"/>
        <v>0.21</v>
      </c>
      <c r="J411" s="128">
        <f t="shared" si="169"/>
        <v>0.24</v>
      </c>
      <c r="K411" s="128">
        <f t="shared" si="169"/>
        <v>10.5</v>
      </c>
      <c r="L411" s="128">
        <f t="shared" si="169"/>
        <v>180</v>
      </c>
      <c r="M411" s="128">
        <f t="shared" si="169"/>
        <v>180</v>
      </c>
      <c r="N411" s="128">
        <f t="shared" si="169"/>
        <v>45</v>
      </c>
      <c r="O411" s="128">
        <f t="shared" si="169"/>
        <v>2.7</v>
      </c>
    </row>
    <row r="412" spans="1:15" ht="31.35" customHeight="1" x14ac:dyDescent="0.25">
      <c r="C412" s="129" t="s">
        <v>235</v>
      </c>
      <c r="D412" s="130">
        <v>13.92</v>
      </c>
      <c r="E412" s="130">
        <v>13.96</v>
      </c>
      <c r="F412" s="131">
        <v>56.7</v>
      </c>
      <c r="G412" s="132">
        <v>418.6</v>
      </c>
      <c r="H412" s="132">
        <v>87.97</v>
      </c>
      <c r="I412" s="133">
        <v>0.2</v>
      </c>
      <c r="J412" s="134">
        <v>0.39</v>
      </c>
      <c r="K412" s="134">
        <v>29.19</v>
      </c>
      <c r="L412" s="134">
        <v>251.74</v>
      </c>
      <c r="M412" s="137">
        <v>60.67</v>
      </c>
      <c r="N412" s="132">
        <v>281.33</v>
      </c>
      <c r="O412" s="138">
        <v>3.47</v>
      </c>
    </row>
    <row r="413" spans="1:15" s="139" customFormat="1" ht="31.35" customHeight="1" x14ac:dyDescent="0.25"/>
    <row r="414" spans="1:15" s="139" customFormat="1" ht="31.35" customHeight="1" x14ac:dyDescent="0.25"/>
    <row r="415" spans="1:15" s="140" customFormat="1" ht="15" customHeight="1" x14ac:dyDescent="0.25">
      <c r="A415" s="140" t="s">
        <v>296</v>
      </c>
    </row>
    <row r="416" spans="1:15" s="140" customFormat="1" ht="15" customHeight="1" x14ac:dyDescent="0.25">
      <c r="A416" s="140" t="s">
        <v>297</v>
      </c>
    </row>
    <row r="417" spans="1:16 16303:16384" s="141" customFormat="1" ht="15.75" x14ac:dyDescent="0.25">
      <c r="A417" s="141" t="s">
        <v>298</v>
      </c>
    </row>
    <row r="418" spans="1:16 16303:16384" s="140" customFormat="1" ht="15.75" x14ac:dyDescent="0.25">
      <c r="A418" s="140" t="s">
        <v>299</v>
      </c>
    </row>
    <row r="419" spans="1:16 16303:16384" s="18" customFormat="1" ht="15.75" x14ac:dyDescent="0.25">
      <c r="A419" s="182"/>
      <c r="B419" s="18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31"/>
    </row>
    <row r="420" spans="1:16 16303:16384" s="143" customFormat="1" ht="15.75" x14ac:dyDescent="0.25">
      <c r="A420" s="143" t="s">
        <v>236</v>
      </c>
    </row>
    <row r="421" spans="1:16 16303:16384" ht="15.75" x14ac:dyDescent="0.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</row>
    <row r="422" spans="1:16 16303:16384" ht="15.75" x14ac:dyDescent="0.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</row>
    <row r="423" spans="1:16 16303:16384" ht="15.75" x14ac:dyDescent="0.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</row>
    <row r="424" spans="1:16 16303:16384" ht="15.75" x14ac:dyDescent="0.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</row>
    <row r="425" spans="1:16 16303:16384" ht="15.75" x14ac:dyDescent="0.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</row>
    <row r="426" spans="1:16 16303:16384" s="145" customFormat="1" ht="27.75" x14ac:dyDescent="0.25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XCA426" s="146"/>
      <c r="XCB426" s="146"/>
      <c r="XCC426" s="146"/>
      <c r="XCD426" s="146"/>
      <c r="XCE426" s="146"/>
      <c r="XCF426" s="146"/>
      <c r="XCG426" s="146"/>
      <c r="XCH426" s="146"/>
      <c r="XCI426" s="146"/>
      <c r="XCJ426" s="146"/>
      <c r="XCK426" s="146"/>
      <c r="XCL426" s="146"/>
      <c r="XCM426" s="146"/>
      <c r="XCN426" s="146"/>
      <c r="XCO426" s="146"/>
      <c r="XCP426" s="146"/>
      <c r="XCQ426" s="146"/>
      <c r="XCR426" s="146"/>
      <c r="XCS426" s="146"/>
      <c r="XCT426" s="146"/>
      <c r="XCU426" s="146"/>
      <c r="XCV426" s="146"/>
      <c r="XCW426" s="146"/>
      <c r="XCX426" s="146"/>
      <c r="XCY426" s="146"/>
      <c r="XCZ426" s="146"/>
      <c r="XDA426" s="146"/>
      <c r="XDB426" s="146"/>
      <c r="XDC426" s="146"/>
      <c r="XDD426" s="146"/>
      <c r="XDE426" s="146"/>
      <c r="XDF426" s="146"/>
      <c r="XDG426" s="146"/>
      <c r="XDH426" s="146"/>
      <c r="XDI426" s="146"/>
      <c r="XDJ426" s="146"/>
      <c r="XDK426" s="146"/>
      <c r="XDL426" s="146"/>
      <c r="XDM426" s="146"/>
      <c r="XDN426" s="146"/>
      <c r="XDO426" s="146"/>
      <c r="XDP426" s="146"/>
      <c r="XDQ426" s="146"/>
      <c r="XDR426" s="146"/>
      <c r="XDS426" s="146"/>
      <c r="XDT426" s="146"/>
      <c r="XDU426" s="146"/>
      <c r="XDV426" s="146"/>
      <c r="XDW426" s="146"/>
      <c r="XDX426" s="146"/>
      <c r="XDY426" s="146"/>
      <c r="XDZ426" s="146"/>
      <c r="XEA426" s="146"/>
      <c r="XEB426" s="146"/>
      <c r="XEC426" s="146"/>
      <c r="XED426" s="146"/>
      <c r="XEE426" s="146"/>
      <c r="XEF426" s="146"/>
      <c r="XEG426" s="146"/>
      <c r="XEH426" s="146"/>
      <c r="XEI426" s="146"/>
      <c r="XEJ426" s="146"/>
      <c r="XEK426" s="146"/>
      <c r="XEL426" s="146"/>
      <c r="XEM426" s="146"/>
      <c r="XEN426" s="146"/>
      <c r="XEO426" s="146"/>
      <c r="XEP426" s="146"/>
      <c r="XEQ426" s="146"/>
      <c r="XER426" s="146"/>
      <c r="XES426" s="146"/>
      <c r="XET426" s="146"/>
      <c r="XEU426" s="146"/>
      <c r="XEV426" s="146"/>
      <c r="XEW426" s="146"/>
      <c r="XEX426" s="146"/>
      <c r="XEY426" s="146"/>
      <c r="XEZ426" s="146"/>
      <c r="XFA426" s="146"/>
      <c r="XFB426" s="146"/>
      <c r="XFC426" s="146"/>
      <c r="XFD426" s="18"/>
    </row>
    <row r="427" spans="1:16 16303:16384" x14ac:dyDescent="0.25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</row>
    <row r="428" spans="1:16 16303:16384" x14ac:dyDescent="0.25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XFD428" s="147"/>
    </row>
    <row r="431" spans="1:16 16303:16384" x14ac:dyDescent="0.25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</row>
    <row r="432" spans="1:16 16303:16384" ht="26.1" customHeight="1" x14ac:dyDescent="0.25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</row>
    <row r="433" spans="1:16384" ht="30" x14ac:dyDescent="0.25">
      <c r="A433" s="185" t="s">
        <v>237</v>
      </c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</row>
    <row r="434" spans="1:16384" ht="22.5" x14ac:dyDescent="0.3">
      <c r="A434" s="186" t="s">
        <v>238</v>
      </c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</row>
    <row r="435" spans="1:16384" ht="22.5" x14ac:dyDescent="0.3">
      <c r="A435" s="148"/>
      <c r="B435" s="148"/>
      <c r="C435" s="186" t="s">
        <v>239</v>
      </c>
      <c r="D435" s="186"/>
      <c r="E435" s="186"/>
      <c r="F435" s="186"/>
      <c r="G435" s="186"/>
      <c r="H435" s="186"/>
      <c r="I435" s="186"/>
      <c r="J435" s="186"/>
      <c r="K435" s="186"/>
      <c r="L435" s="186"/>
      <c r="M435" s="148"/>
      <c r="N435" s="148"/>
      <c r="O435" s="148"/>
    </row>
    <row r="436" spans="1:16384" ht="22.5" x14ac:dyDescent="0.3">
      <c r="A436" s="186" t="s">
        <v>240</v>
      </c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</row>
    <row r="437" spans="1:16384" s="149" customFormat="1" ht="18.75" x14ac:dyDescent="0.3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 t="s">
        <v>241</v>
      </c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 t="s">
        <v>241</v>
      </c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 t="s">
        <v>241</v>
      </c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 t="s">
        <v>241</v>
      </c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 t="s">
        <v>241</v>
      </c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 t="s">
        <v>241</v>
      </c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7"/>
      <c r="FU437" s="187"/>
      <c r="FV437" s="187"/>
      <c r="FW437" s="187"/>
      <c r="FX437" s="187"/>
      <c r="FY437" s="187" t="s">
        <v>241</v>
      </c>
      <c r="FZ437" s="187"/>
      <c r="GA437" s="187"/>
      <c r="GB437" s="187"/>
      <c r="GC437" s="187"/>
      <c r="GD437" s="187"/>
      <c r="GE437" s="187"/>
      <c r="GF437" s="187"/>
      <c r="GG437" s="187"/>
      <c r="GH437" s="187"/>
      <c r="GI437" s="187"/>
      <c r="GJ437" s="187"/>
      <c r="GK437" s="187"/>
      <c r="GL437" s="187"/>
      <c r="GM437" s="187"/>
      <c r="GN437" s="187" t="s">
        <v>241</v>
      </c>
      <c r="GO437" s="187"/>
      <c r="GP437" s="187"/>
      <c r="GQ437" s="187"/>
      <c r="GR437" s="187"/>
      <c r="GS437" s="187"/>
      <c r="GT437" s="187"/>
      <c r="GU437" s="187"/>
      <c r="GV437" s="187"/>
      <c r="GW437" s="187"/>
      <c r="GX437" s="187"/>
      <c r="GY437" s="187"/>
      <c r="GZ437" s="187"/>
      <c r="HA437" s="187"/>
      <c r="HB437" s="187"/>
      <c r="HC437" s="187" t="s">
        <v>241</v>
      </c>
      <c r="HD437" s="187"/>
      <c r="HE437" s="187"/>
      <c r="HF437" s="187"/>
      <c r="HG437" s="187"/>
      <c r="HH437" s="187"/>
      <c r="HI437" s="187"/>
      <c r="HJ437" s="187"/>
      <c r="HK437" s="187"/>
      <c r="HL437" s="187"/>
      <c r="HM437" s="187"/>
      <c r="HN437" s="187"/>
      <c r="HO437" s="187"/>
      <c r="HP437" s="187"/>
      <c r="HQ437" s="187"/>
      <c r="HR437" s="187" t="s">
        <v>241</v>
      </c>
      <c r="HS437" s="187"/>
      <c r="HT437" s="187"/>
      <c r="HU437" s="187"/>
      <c r="HV437" s="187"/>
      <c r="HW437" s="187"/>
      <c r="HX437" s="187"/>
      <c r="HY437" s="187"/>
      <c r="HZ437" s="187"/>
      <c r="IA437" s="187"/>
      <c r="IB437" s="187"/>
      <c r="IC437" s="187"/>
      <c r="ID437" s="187"/>
      <c r="IE437" s="187"/>
      <c r="IF437" s="187"/>
      <c r="IG437" s="187" t="s">
        <v>241</v>
      </c>
      <c r="IH437" s="187"/>
      <c r="II437" s="187"/>
      <c r="IJ437" s="187"/>
      <c r="IK437" s="187"/>
      <c r="IL437" s="187"/>
      <c r="IM437" s="187"/>
      <c r="IN437" s="187"/>
      <c r="IO437" s="187"/>
      <c r="IP437" s="187"/>
      <c r="IQ437" s="187"/>
      <c r="IR437" s="187"/>
      <c r="IS437" s="187"/>
      <c r="IT437" s="187"/>
      <c r="IU437" s="187"/>
      <c r="IV437" s="187" t="s">
        <v>241</v>
      </c>
      <c r="IW437" s="187"/>
      <c r="IX437" s="187"/>
      <c r="IY437" s="187"/>
      <c r="IZ437" s="187"/>
      <c r="JA437" s="187"/>
      <c r="JB437" s="187"/>
      <c r="JC437" s="187"/>
      <c r="JD437" s="187"/>
      <c r="JE437" s="187"/>
      <c r="JF437" s="187"/>
      <c r="JG437" s="187"/>
      <c r="JH437" s="187"/>
      <c r="JI437" s="187"/>
      <c r="JJ437" s="187"/>
      <c r="JK437" s="187" t="s">
        <v>241</v>
      </c>
      <c r="JL437" s="187"/>
      <c r="JM437" s="187"/>
      <c r="JN437" s="187"/>
      <c r="JO437" s="187"/>
      <c r="JP437" s="187"/>
      <c r="JQ437" s="187"/>
      <c r="JR437" s="187"/>
      <c r="JS437" s="187"/>
      <c r="JT437" s="187"/>
      <c r="JU437" s="187"/>
      <c r="JV437" s="187"/>
      <c r="JW437" s="187"/>
      <c r="JX437" s="187"/>
      <c r="JY437" s="187"/>
      <c r="JZ437" s="187" t="s">
        <v>241</v>
      </c>
      <c r="KA437" s="187"/>
      <c r="KB437" s="187"/>
      <c r="KC437" s="187"/>
      <c r="KD437" s="187"/>
      <c r="KE437" s="187"/>
      <c r="KF437" s="187"/>
      <c r="KG437" s="187"/>
      <c r="KH437" s="187"/>
      <c r="KI437" s="187"/>
      <c r="KJ437" s="187"/>
      <c r="KK437" s="187"/>
      <c r="KL437" s="187"/>
      <c r="KM437" s="187"/>
      <c r="KN437" s="187"/>
      <c r="KO437" s="187" t="s">
        <v>241</v>
      </c>
      <c r="KP437" s="187"/>
      <c r="KQ437" s="187"/>
      <c r="KR437" s="187"/>
      <c r="KS437" s="187"/>
      <c r="KT437" s="187"/>
      <c r="KU437" s="187"/>
      <c r="KV437" s="187"/>
      <c r="KW437" s="187"/>
      <c r="KX437" s="187"/>
      <c r="KY437" s="187"/>
      <c r="KZ437" s="187"/>
      <c r="LA437" s="187"/>
      <c r="LB437" s="187"/>
      <c r="LC437" s="187"/>
      <c r="LD437" s="187" t="s">
        <v>241</v>
      </c>
      <c r="LE437" s="187"/>
      <c r="LF437" s="187"/>
      <c r="LG437" s="187"/>
      <c r="LH437" s="187"/>
      <c r="LI437" s="187"/>
      <c r="LJ437" s="187"/>
      <c r="LK437" s="187"/>
      <c r="LL437" s="187"/>
      <c r="LM437" s="187"/>
      <c r="LN437" s="187"/>
      <c r="LO437" s="187"/>
      <c r="LP437" s="187"/>
      <c r="LQ437" s="187"/>
      <c r="LR437" s="187"/>
      <c r="LS437" s="187" t="s">
        <v>241</v>
      </c>
      <c r="LT437" s="187"/>
      <c r="LU437" s="187"/>
      <c r="LV437" s="187"/>
      <c r="LW437" s="187"/>
      <c r="LX437" s="187"/>
      <c r="LY437" s="187"/>
      <c r="LZ437" s="187"/>
      <c r="MA437" s="187"/>
      <c r="MB437" s="187"/>
      <c r="MC437" s="187"/>
      <c r="MD437" s="187"/>
      <c r="ME437" s="187"/>
      <c r="MF437" s="187"/>
      <c r="MG437" s="187"/>
      <c r="MH437" s="187" t="s">
        <v>241</v>
      </c>
      <c r="MI437" s="187"/>
      <c r="MJ437" s="187"/>
      <c r="MK437" s="187"/>
      <c r="ML437" s="187"/>
      <c r="MM437" s="187"/>
      <c r="MN437" s="187"/>
      <c r="MO437" s="187"/>
      <c r="MP437" s="187"/>
      <c r="MQ437" s="187"/>
      <c r="MR437" s="187"/>
      <c r="MS437" s="187"/>
      <c r="MT437" s="187"/>
      <c r="MU437" s="187"/>
      <c r="MV437" s="187"/>
      <c r="MW437" s="187" t="s">
        <v>241</v>
      </c>
      <c r="MX437" s="187"/>
      <c r="MY437" s="187"/>
      <c r="MZ437" s="187"/>
      <c r="NA437" s="187"/>
      <c r="NB437" s="18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 t="s">
        <v>241</v>
      </c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 t="s">
        <v>241</v>
      </c>
      <c r="OB437" s="187"/>
      <c r="OC437" s="187"/>
      <c r="OD437" s="187"/>
      <c r="OE437" s="187"/>
      <c r="OF437" s="187"/>
      <c r="OG437" s="187"/>
      <c r="OH437" s="187"/>
      <c r="OI437" s="187"/>
      <c r="OJ437" s="187"/>
      <c r="OK437" s="187"/>
      <c r="OL437" s="187"/>
      <c r="OM437" s="187"/>
      <c r="ON437" s="187"/>
      <c r="OO437" s="187"/>
      <c r="OP437" s="187" t="s">
        <v>241</v>
      </c>
      <c r="OQ437" s="187"/>
      <c r="OR437" s="187"/>
      <c r="OS437" s="187"/>
      <c r="OT437" s="187"/>
      <c r="OU437" s="187"/>
      <c r="OV437" s="187"/>
      <c r="OW437" s="187"/>
      <c r="OX437" s="187"/>
      <c r="OY437" s="187"/>
      <c r="OZ437" s="187"/>
      <c r="PA437" s="187"/>
      <c r="PB437" s="187"/>
      <c r="PC437" s="187"/>
      <c r="PD437" s="187"/>
      <c r="PE437" s="187" t="s">
        <v>241</v>
      </c>
      <c r="PF437" s="187"/>
      <c r="PG437" s="187"/>
      <c r="PH437" s="187"/>
      <c r="PI437" s="187"/>
      <c r="PJ437" s="187"/>
      <c r="PK437" s="187"/>
      <c r="PL437" s="187"/>
      <c r="PM437" s="187"/>
      <c r="PN437" s="187"/>
      <c r="PO437" s="187"/>
      <c r="PP437" s="187"/>
      <c r="PQ437" s="187"/>
      <c r="PR437" s="187"/>
      <c r="PS437" s="187"/>
      <c r="PT437" s="187" t="s">
        <v>241</v>
      </c>
      <c r="PU437" s="187"/>
      <c r="PV437" s="187"/>
      <c r="PW437" s="187"/>
      <c r="PX437" s="187"/>
      <c r="PY437" s="187"/>
      <c r="PZ437" s="187"/>
      <c r="QA437" s="187"/>
      <c r="QB437" s="187"/>
      <c r="QC437" s="187"/>
      <c r="QD437" s="187"/>
      <c r="QE437" s="187"/>
      <c r="QF437" s="187"/>
      <c r="QG437" s="187"/>
      <c r="QH437" s="187"/>
      <c r="QI437" s="187" t="s">
        <v>241</v>
      </c>
      <c r="QJ437" s="187"/>
      <c r="QK437" s="187"/>
      <c r="QL437" s="187"/>
      <c r="QM437" s="187"/>
      <c r="QN437" s="187"/>
      <c r="QO437" s="187"/>
      <c r="QP437" s="187"/>
      <c r="QQ437" s="187"/>
      <c r="QR437" s="187"/>
      <c r="QS437" s="187"/>
      <c r="QT437" s="187"/>
      <c r="QU437" s="187"/>
      <c r="QV437" s="187"/>
      <c r="QW437" s="187"/>
      <c r="QX437" s="187" t="s">
        <v>241</v>
      </c>
      <c r="QY437" s="187"/>
      <c r="QZ437" s="187"/>
      <c r="RA437" s="187"/>
      <c r="RB437" s="187"/>
      <c r="RC437" s="187"/>
      <c r="RD437" s="187"/>
      <c r="RE437" s="187"/>
      <c r="RF437" s="187"/>
      <c r="RG437" s="187"/>
      <c r="RH437" s="187"/>
      <c r="RI437" s="187"/>
      <c r="RJ437" s="187"/>
      <c r="RK437" s="187"/>
      <c r="RL437" s="187"/>
      <c r="RM437" s="187" t="s">
        <v>241</v>
      </c>
      <c r="RN437" s="187"/>
      <c r="RO437" s="187"/>
      <c r="RP437" s="187"/>
      <c r="RQ437" s="187"/>
      <c r="RR437" s="187"/>
      <c r="RS437" s="187"/>
      <c r="RT437" s="187"/>
      <c r="RU437" s="187"/>
      <c r="RV437" s="187"/>
      <c r="RW437" s="187"/>
      <c r="RX437" s="187"/>
      <c r="RY437" s="187"/>
      <c r="RZ437" s="187"/>
      <c r="SA437" s="187"/>
      <c r="SB437" s="187" t="s">
        <v>241</v>
      </c>
      <c r="SC437" s="187"/>
      <c r="SD437" s="187"/>
      <c r="SE437" s="187"/>
      <c r="SF437" s="187"/>
      <c r="SG437" s="187"/>
      <c r="SH437" s="187"/>
      <c r="SI437" s="187"/>
      <c r="SJ437" s="187"/>
      <c r="SK437" s="187"/>
      <c r="SL437" s="187"/>
      <c r="SM437" s="187"/>
      <c r="SN437" s="187"/>
      <c r="SO437" s="187"/>
      <c r="SP437" s="187"/>
      <c r="SQ437" s="187" t="s">
        <v>241</v>
      </c>
      <c r="SR437" s="187"/>
      <c r="SS437" s="187"/>
      <c r="ST437" s="187"/>
      <c r="SU437" s="187"/>
      <c r="SV437" s="187"/>
      <c r="SW437" s="187"/>
      <c r="SX437" s="187"/>
      <c r="SY437" s="187"/>
      <c r="SZ437" s="187"/>
      <c r="TA437" s="187"/>
      <c r="TB437" s="187"/>
      <c r="TC437" s="187"/>
      <c r="TD437" s="187"/>
      <c r="TE437" s="187"/>
      <c r="TF437" s="187" t="s">
        <v>241</v>
      </c>
      <c r="TG437" s="187"/>
      <c r="TH437" s="187"/>
      <c r="TI437" s="187"/>
      <c r="TJ437" s="187"/>
      <c r="TK437" s="187"/>
      <c r="TL437" s="187"/>
      <c r="TM437" s="187"/>
      <c r="TN437" s="187"/>
      <c r="TO437" s="187"/>
      <c r="TP437" s="187"/>
      <c r="TQ437" s="187"/>
      <c r="TR437" s="187"/>
      <c r="TS437" s="187"/>
      <c r="TT437" s="187"/>
      <c r="TU437" s="187" t="s">
        <v>241</v>
      </c>
      <c r="TV437" s="187"/>
      <c r="TW437" s="187"/>
      <c r="TX437" s="187"/>
      <c r="TY437" s="187"/>
      <c r="TZ437" s="187"/>
      <c r="UA437" s="187"/>
      <c r="UB437" s="187"/>
      <c r="UC437" s="187"/>
      <c r="UD437" s="187"/>
      <c r="UE437" s="187"/>
      <c r="UF437" s="187"/>
      <c r="UG437" s="187"/>
      <c r="UH437" s="187"/>
      <c r="UI437" s="187"/>
      <c r="UJ437" s="187" t="s">
        <v>241</v>
      </c>
      <c r="UK437" s="187"/>
      <c r="UL437" s="187"/>
      <c r="UM437" s="187"/>
      <c r="UN437" s="187"/>
      <c r="UO437" s="187"/>
      <c r="UP437" s="187"/>
      <c r="UQ437" s="187"/>
      <c r="UR437" s="187"/>
      <c r="US437" s="187"/>
      <c r="UT437" s="187"/>
      <c r="UU437" s="187"/>
      <c r="UV437" s="187"/>
      <c r="UW437" s="187"/>
      <c r="UX437" s="187"/>
      <c r="UY437" s="187" t="s">
        <v>241</v>
      </c>
      <c r="UZ437" s="187"/>
      <c r="VA437" s="187"/>
      <c r="VB437" s="187"/>
      <c r="VC437" s="187"/>
      <c r="VD437" s="187"/>
      <c r="VE437" s="187"/>
      <c r="VF437" s="187"/>
      <c r="VG437" s="187"/>
      <c r="VH437" s="187"/>
      <c r="VI437" s="187"/>
      <c r="VJ437" s="187"/>
      <c r="VK437" s="187"/>
      <c r="VL437" s="187"/>
      <c r="VM437" s="187"/>
      <c r="VN437" s="187" t="s">
        <v>241</v>
      </c>
      <c r="VO437" s="187"/>
      <c r="VP437" s="187"/>
      <c r="VQ437" s="187"/>
      <c r="VR437" s="187"/>
      <c r="VS437" s="187"/>
      <c r="VT437" s="187"/>
      <c r="VU437" s="187"/>
      <c r="VV437" s="187"/>
      <c r="VW437" s="187"/>
      <c r="VX437" s="187"/>
      <c r="VY437" s="187"/>
      <c r="VZ437" s="187"/>
      <c r="WA437" s="187"/>
      <c r="WB437" s="187"/>
      <c r="WC437" s="187" t="s">
        <v>241</v>
      </c>
      <c r="WD437" s="187"/>
      <c r="WE437" s="187"/>
      <c r="WF437" s="187"/>
      <c r="WG437" s="187"/>
      <c r="WH437" s="187"/>
      <c r="WI437" s="187"/>
      <c r="WJ437" s="187"/>
      <c r="WK437" s="187"/>
      <c r="WL437" s="187"/>
      <c r="WM437" s="187"/>
      <c r="WN437" s="187"/>
      <c r="WO437" s="187"/>
      <c r="WP437" s="187"/>
      <c r="WQ437" s="187"/>
      <c r="WR437" s="187" t="s">
        <v>241</v>
      </c>
      <c r="WS437" s="187"/>
      <c r="WT437" s="187"/>
      <c r="WU437" s="187"/>
      <c r="WV437" s="187"/>
      <c r="WW437" s="187"/>
      <c r="WX437" s="187"/>
      <c r="WY437" s="187"/>
      <c r="WZ437" s="187"/>
      <c r="XA437" s="187"/>
      <c r="XB437" s="187"/>
      <c r="XC437" s="187"/>
      <c r="XD437" s="187"/>
      <c r="XE437" s="187"/>
      <c r="XF437" s="187"/>
      <c r="XG437" s="187" t="s">
        <v>241</v>
      </c>
      <c r="XH437" s="187"/>
      <c r="XI437" s="187"/>
      <c r="XJ437" s="187"/>
      <c r="XK437" s="187"/>
      <c r="XL437" s="187"/>
      <c r="XM437" s="187"/>
      <c r="XN437" s="187"/>
      <c r="XO437" s="187"/>
      <c r="XP437" s="187"/>
      <c r="XQ437" s="187"/>
      <c r="XR437" s="187"/>
      <c r="XS437" s="187"/>
      <c r="XT437" s="187"/>
      <c r="XU437" s="187"/>
      <c r="XV437" s="187" t="s">
        <v>241</v>
      </c>
      <c r="XW437" s="187"/>
      <c r="XX437" s="187"/>
      <c r="XY437" s="187"/>
      <c r="XZ437" s="187"/>
      <c r="YA437" s="187"/>
      <c r="YB437" s="187"/>
      <c r="YC437" s="187"/>
      <c r="YD437" s="187"/>
      <c r="YE437" s="187"/>
      <c r="YF437" s="187"/>
      <c r="YG437" s="187"/>
      <c r="YH437" s="187"/>
      <c r="YI437" s="187"/>
      <c r="YJ437" s="187"/>
      <c r="YK437" s="187" t="s">
        <v>241</v>
      </c>
      <c r="YL437" s="187"/>
      <c r="YM437" s="187"/>
      <c r="YN437" s="187"/>
      <c r="YO437" s="187"/>
      <c r="YP437" s="187"/>
      <c r="YQ437" s="187"/>
      <c r="YR437" s="187"/>
      <c r="YS437" s="187"/>
      <c r="YT437" s="187"/>
      <c r="YU437" s="187"/>
      <c r="YV437" s="187"/>
      <c r="YW437" s="187"/>
      <c r="YX437" s="187"/>
      <c r="YY437" s="187"/>
      <c r="YZ437" s="187" t="s">
        <v>241</v>
      </c>
      <c r="ZA437" s="187"/>
      <c r="ZB437" s="187"/>
      <c r="ZC437" s="187"/>
      <c r="ZD437" s="187"/>
      <c r="ZE437" s="187"/>
      <c r="ZF437" s="187"/>
      <c r="ZG437" s="187"/>
      <c r="ZH437" s="187"/>
      <c r="ZI437" s="187"/>
      <c r="ZJ437" s="187"/>
      <c r="ZK437" s="187"/>
      <c r="ZL437" s="187"/>
      <c r="ZM437" s="187"/>
      <c r="ZN437" s="187"/>
      <c r="ZO437" s="187" t="s">
        <v>241</v>
      </c>
      <c r="ZP437" s="187"/>
      <c r="ZQ437" s="187"/>
      <c r="ZR437" s="187"/>
      <c r="ZS437" s="187"/>
      <c r="ZT437" s="187"/>
      <c r="ZU437" s="187"/>
      <c r="ZV437" s="187"/>
      <c r="ZW437" s="187"/>
      <c r="ZX437" s="187"/>
      <c r="ZY437" s="187"/>
      <c r="ZZ437" s="187"/>
      <c r="AAA437" s="187"/>
      <c r="AAB437" s="187"/>
      <c r="AAC437" s="187"/>
      <c r="AAD437" s="187" t="s">
        <v>241</v>
      </c>
      <c r="AAE437" s="187"/>
      <c r="AAF437" s="187"/>
      <c r="AAG437" s="187"/>
      <c r="AAH437" s="187"/>
      <c r="AAI437" s="187"/>
      <c r="AAJ437" s="187"/>
      <c r="AAK437" s="187"/>
      <c r="AAL437" s="187"/>
      <c r="AAM437" s="187"/>
      <c r="AAN437" s="187"/>
      <c r="AAO437" s="187"/>
      <c r="AAP437" s="187"/>
      <c r="AAQ437" s="187"/>
      <c r="AAR437" s="187"/>
      <c r="AAS437" s="187" t="s">
        <v>241</v>
      </c>
      <c r="AAT437" s="187"/>
      <c r="AAU437" s="187"/>
      <c r="AAV437" s="187"/>
      <c r="AAW437" s="187"/>
      <c r="AAX437" s="187"/>
      <c r="AAY437" s="187"/>
      <c r="AAZ437" s="187"/>
      <c r="ABA437" s="187"/>
      <c r="ABB437" s="187"/>
      <c r="ABC437" s="187"/>
      <c r="ABD437" s="187"/>
      <c r="ABE437" s="187"/>
      <c r="ABF437" s="187"/>
      <c r="ABG437" s="187"/>
      <c r="ABH437" s="187" t="s">
        <v>241</v>
      </c>
      <c r="ABI437" s="187"/>
      <c r="ABJ437" s="187"/>
      <c r="ABK437" s="187"/>
      <c r="ABL437" s="187"/>
      <c r="ABM437" s="187"/>
      <c r="ABN437" s="187"/>
      <c r="ABO437" s="187"/>
      <c r="ABP437" s="187"/>
      <c r="ABQ437" s="187"/>
      <c r="ABR437" s="187"/>
      <c r="ABS437" s="187"/>
      <c r="ABT437" s="187"/>
      <c r="ABU437" s="187"/>
      <c r="ABV437" s="187"/>
      <c r="ABW437" s="187" t="s">
        <v>241</v>
      </c>
      <c r="ABX437" s="187"/>
      <c r="ABY437" s="187"/>
      <c r="ABZ437" s="187"/>
      <c r="ACA437" s="187"/>
      <c r="ACB437" s="187"/>
      <c r="ACC437" s="187"/>
      <c r="ACD437" s="187"/>
      <c r="ACE437" s="187"/>
      <c r="ACF437" s="187"/>
      <c r="ACG437" s="187"/>
      <c r="ACH437" s="187"/>
      <c r="ACI437" s="187"/>
      <c r="ACJ437" s="187"/>
      <c r="ACK437" s="187"/>
      <c r="ACL437" s="187" t="s">
        <v>241</v>
      </c>
      <c r="ACM437" s="187"/>
      <c r="ACN437" s="187"/>
      <c r="ACO437" s="187"/>
      <c r="ACP437" s="187"/>
      <c r="ACQ437" s="187"/>
      <c r="ACR437" s="187"/>
      <c r="ACS437" s="187"/>
      <c r="ACT437" s="187"/>
      <c r="ACU437" s="187"/>
      <c r="ACV437" s="187"/>
      <c r="ACW437" s="187"/>
      <c r="ACX437" s="187"/>
      <c r="ACY437" s="187"/>
      <c r="ACZ437" s="187"/>
      <c r="ADA437" s="187" t="s">
        <v>241</v>
      </c>
      <c r="ADB437" s="187"/>
      <c r="ADC437" s="187"/>
      <c r="ADD437" s="187"/>
      <c r="ADE437" s="187"/>
      <c r="ADF437" s="187"/>
      <c r="ADG437" s="187"/>
      <c r="ADH437" s="187"/>
      <c r="ADI437" s="187"/>
      <c r="ADJ437" s="187"/>
      <c r="ADK437" s="187"/>
      <c r="ADL437" s="187"/>
      <c r="ADM437" s="187"/>
      <c r="ADN437" s="187"/>
      <c r="ADO437" s="187"/>
      <c r="ADP437" s="187" t="s">
        <v>241</v>
      </c>
      <c r="ADQ437" s="187"/>
      <c r="ADR437" s="187"/>
      <c r="ADS437" s="187"/>
      <c r="ADT437" s="187"/>
      <c r="ADU437" s="187"/>
      <c r="ADV437" s="187"/>
      <c r="ADW437" s="187"/>
      <c r="ADX437" s="187"/>
      <c r="ADY437" s="187"/>
      <c r="ADZ437" s="187"/>
      <c r="AEA437" s="187"/>
      <c r="AEB437" s="187"/>
      <c r="AEC437" s="187"/>
      <c r="AED437" s="187"/>
      <c r="AEE437" s="187" t="s">
        <v>241</v>
      </c>
      <c r="AEF437" s="187"/>
      <c r="AEG437" s="187"/>
      <c r="AEH437" s="187"/>
      <c r="AEI437" s="187"/>
      <c r="AEJ437" s="187"/>
      <c r="AEK437" s="187"/>
      <c r="AEL437" s="187"/>
      <c r="AEM437" s="187"/>
      <c r="AEN437" s="187"/>
      <c r="AEO437" s="187"/>
      <c r="AEP437" s="187"/>
      <c r="AEQ437" s="187"/>
      <c r="AER437" s="187"/>
      <c r="AES437" s="187"/>
      <c r="AET437" s="187" t="s">
        <v>241</v>
      </c>
      <c r="AEU437" s="187"/>
      <c r="AEV437" s="187"/>
      <c r="AEW437" s="187"/>
      <c r="AEX437" s="187"/>
      <c r="AEY437" s="187"/>
      <c r="AEZ437" s="187"/>
      <c r="AFA437" s="187"/>
      <c r="AFB437" s="187"/>
      <c r="AFC437" s="187"/>
      <c r="AFD437" s="187"/>
      <c r="AFE437" s="187"/>
      <c r="AFF437" s="187"/>
      <c r="AFG437" s="187"/>
      <c r="AFH437" s="187"/>
      <c r="AFI437" s="187" t="s">
        <v>241</v>
      </c>
      <c r="AFJ437" s="187"/>
      <c r="AFK437" s="187"/>
      <c r="AFL437" s="187"/>
      <c r="AFM437" s="187"/>
      <c r="AFN437" s="187"/>
      <c r="AFO437" s="187"/>
      <c r="AFP437" s="187"/>
      <c r="AFQ437" s="187"/>
      <c r="AFR437" s="187"/>
      <c r="AFS437" s="187"/>
      <c r="AFT437" s="187"/>
      <c r="AFU437" s="187"/>
      <c r="AFV437" s="187"/>
      <c r="AFW437" s="187"/>
      <c r="AFX437" s="187" t="s">
        <v>241</v>
      </c>
      <c r="AFY437" s="187"/>
      <c r="AFZ437" s="187"/>
      <c r="AGA437" s="187"/>
      <c r="AGB437" s="187"/>
      <c r="AGC437" s="187"/>
      <c r="AGD437" s="187"/>
      <c r="AGE437" s="187"/>
      <c r="AGF437" s="187"/>
      <c r="AGG437" s="187"/>
      <c r="AGH437" s="187"/>
      <c r="AGI437" s="187"/>
      <c r="AGJ437" s="187"/>
      <c r="AGK437" s="187"/>
      <c r="AGL437" s="187"/>
      <c r="AGM437" s="187" t="s">
        <v>241</v>
      </c>
      <c r="AGN437" s="187"/>
      <c r="AGO437" s="187"/>
      <c r="AGP437" s="187"/>
      <c r="AGQ437" s="187"/>
      <c r="AGR437" s="187"/>
      <c r="AGS437" s="187"/>
      <c r="AGT437" s="187"/>
      <c r="AGU437" s="187"/>
      <c r="AGV437" s="187"/>
      <c r="AGW437" s="187"/>
      <c r="AGX437" s="187"/>
      <c r="AGY437" s="187"/>
      <c r="AGZ437" s="187"/>
      <c r="AHA437" s="187"/>
      <c r="AHB437" s="187" t="s">
        <v>241</v>
      </c>
      <c r="AHC437" s="187"/>
      <c r="AHD437" s="187"/>
      <c r="AHE437" s="187"/>
      <c r="AHF437" s="187"/>
      <c r="AHG437" s="187"/>
      <c r="AHH437" s="187"/>
      <c r="AHI437" s="187"/>
      <c r="AHJ437" s="187"/>
      <c r="AHK437" s="187"/>
      <c r="AHL437" s="187"/>
      <c r="AHM437" s="187"/>
      <c r="AHN437" s="187"/>
      <c r="AHO437" s="187"/>
      <c r="AHP437" s="187"/>
      <c r="AHQ437" s="187" t="s">
        <v>241</v>
      </c>
      <c r="AHR437" s="187"/>
      <c r="AHS437" s="187"/>
      <c r="AHT437" s="187"/>
      <c r="AHU437" s="187"/>
      <c r="AHV437" s="187"/>
      <c r="AHW437" s="187"/>
      <c r="AHX437" s="187"/>
      <c r="AHY437" s="187"/>
      <c r="AHZ437" s="187"/>
      <c r="AIA437" s="187"/>
      <c r="AIB437" s="187"/>
      <c r="AIC437" s="187"/>
      <c r="AID437" s="187"/>
      <c r="AIE437" s="187"/>
      <c r="AIF437" s="187" t="s">
        <v>241</v>
      </c>
      <c r="AIG437" s="187"/>
      <c r="AIH437" s="187"/>
      <c r="AII437" s="187"/>
      <c r="AIJ437" s="187"/>
      <c r="AIK437" s="187"/>
      <c r="AIL437" s="187"/>
      <c r="AIM437" s="187"/>
      <c r="AIN437" s="187"/>
      <c r="AIO437" s="187"/>
      <c r="AIP437" s="187"/>
      <c r="AIQ437" s="187"/>
      <c r="AIR437" s="187"/>
      <c r="AIS437" s="187"/>
      <c r="AIT437" s="187"/>
      <c r="AIU437" s="187" t="s">
        <v>241</v>
      </c>
      <c r="AIV437" s="187"/>
      <c r="AIW437" s="187"/>
      <c r="AIX437" s="187"/>
      <c r="AIY437" s="187"/>
      <c r="AIZ437" s="187"/>
      <c r="AJA437" s="187"/>
      <c r="AJB437" s="187"/>
      <c r="AJC437" s="187"/>
      <c r="AJD437" s="187"/>
      <c r="AJE437" s="187"/>
      <c r="AJF437" s="187"/>
      <c r="AJG437" s="187"/>
      <c r="AJH437" s="187"/>
      <c r="AJI437" s="187"/>
      <c r="AJJ437" s="187" t="s">
        <v>241</v>
      </c>
      <c r="AJK437" s="187"/>
      <c r="AJL437" s="187"/>
      <c r="AJM437" s="187"/>
      <c r="AJN437" s="187"/>
      <c r="AJO437" s="187"/>
      <c r="AJP437" s="187"/>
      <c r="AJQ437" s="187"/>
      <c r="AJR437" s="187"/>
      <c r="AJS437" s="187"/>
      <c r="AJT437" s="187"/>
      <c r="AJU437" s="187"/>
      <c r="AJV437" s="187"/>
      <c r="AJW437" s="187"/>
      <c r="AJX437" s="187"/>
      <c r="AJY437" s="187" t="s">
        <v>241</v>
      </c>
      <c r="AJZ437" s="187"/>
      <c r="AKA437" s="187"/>
      <c r="AKB437" s="187"/>
      <c r="AKC437" s="187"/>
      <c r="AKD437" s="187"/>
      <c r="AKE437" s="187"/>
      <c r="AKF437" s="187"/>
      <c r="AKG437" s="187"/>
      <c r="AKH437" s="187"/>
      <c r="AKI437" s="187"/>
      <c r="AKJ437" s="187"/>
      <c r="AKK437" s="187"/>
      <c r="AKL437" s="187"/>
      <c r="AKM437" s="187"/>
      <c r="AKN437" s="187" t="s">
        <v>241</v>
      </c>
      <c r="AKO437" s="187"/>
      <c r="AKP437" s="187"/>
      <c r="AKQ437" s="187"/>
      <c r="AKR437" s="187"/>
      <c r="AKS437" s="187"/>
      <c r="AKT437" s="187"/>
      <c r="AKU437" s="187"/>
      <c r="AKV437" s="187"/>
      <c r="AKW437" s="187"/>
      <c r="AKX437" s="187"/>
      <c r="AKY437" s="187"/>
      <c r="AKZ437" s="187"/>
      <c r="ALA437" s="187"/>
      <c r="ALB437" s="187"/>
      <c r="ALC437" s="187" t="s">
        <v>241</v>
      </c>
      <c r="ALD437" s="187"/>
      <c r="ALE437" s="187"/>
      <c r="ALF437" s="187"/>
      <c r="ALG437" s="187"/>
      <c r="ALH437" s="187"/>
      <c r="ALI437" s="187"/>
      <c r="ALJ437" s="187"/>
      <c r="ALK437" s="187"/>
      <c r="ALL437" s="187"/>
      <c r="ALM437" s="187"/>
      <c r="ALN437" s="187"/>
      <c r="ALO437" s="187"/>
      <c r="ALP437" s="187"/>
      <c r="ALQ437" s="187"/>
      <c r="ALR437" s="187" t="s">
        <v>241</v>
      </c>
      <c r="ALS437" s="187"/>
      <c r="ALT437" s="187"/>
      <c r="ALU437" s="187"/>
      <c r="ALV437" s="187"/>
      <c r="ALW437" s="187"/>
      <c r="ALX437" s="187"/>
      <c r="ALY437" s="187"/>
      <c r="ALZ437" s="187"/>
      <c r="AMA437" s="187"/>
      <c r="AMB437" s="187"/>
      <c r="AMC437" s="187"/>
      <c r="AMD437" s="187"/>
      <c r="AME437" s="187"/>
      <c r="AMF437" s="187"/>
      <c r="AMG437" s="187" t="s">
        <v>241</v>
      </c>
      <c r="AMH437" s="187"/>
      <c r="AMI437" s="187"/>
      <c r="AMJ437" s="187"/>
      <c r="AMK437" s="187"/>
      <c r="AML437" s="187"/>
      <c r="AMM437" s="187"/>
      <c r="AMN437" s="187"/>
      <c r="AMO437" s="187"/>
      <c r="AMP437" s="187"/>
      <c r="AMQ437" s="187"/>
      <c r="AMR437" s="187"/>
      <c r="AMS437" s="187"/>
      <c r="AMT437" s="187"/>
      <c r="AMU437" s="187"/>
      <c r="AMV437" s="187" t="s">
        <v>241</v>
      </c>
      <c r="AMW437" s="187"/>
      <c r="AMX437" s="187"/>
      <c r="AMY437" s="187"/>
      <c r="AMZ437" s="187"/>
      <c r="ANA437" s="187"/>
      <c r="ANB437" s="187"/>
      <c r="ANC437" s="187"/>
      <c r="AND437" s="187"/>
      <c r="ANE437" s="187"/>
      <c r="ANF437" s="187"/>
      <c r="ANG437" s="187"/>
      <c r="ANH437" s="187"/>
      <c r="ANI437" s="187"/>
      <c r="ANJ437" s="187"/>
      <c r="ANK437" s="187" t="s">
        <v>241</v>
      </c>
      <c r="ANL437" s="187"/>
      <c r="ANM437" s="187"/>
      <c r="ANN437" s="187"/>
      <c r="ANO437" s="187"/>
      <c r="ANP437" s="187"/>
      <c r="ANQ437" s="187"/>
      <c r="ANR437" s="187"/>
      <c r="ANS437" s="187"/>
      <c r="ANT437" s="187"/>
      <c r="ANU437" s="187"/>
      <c r="ANV437" s="187"/>
      <c r="ANW437" s="187"/>
      <c r="ANX437" s="187"/>
      <c r="ANY437" s="187"/>
      <c r="ANZ437" s="187" t="s">
        <v>241</v>
      </c>
      <c r="AOA437" s="187"/>
      <c r="AOB437" s="187"/>
      <c r="AOC437" s="187"/>
      <c r="AOD437" s="187"/>
      <c r="AOE437" s="187"/>
      <c r="AOF437" s="187"/>
      <c r="AOG437" s="187"/>
      <c r="AOH437" s="187"/>
      <c r="AOI437" s="187"/>
      <c r="AOJ437" s="187"/>
      <c r="AOK437" s="187"/>
      <c r="AOL437" s="187"/>
      <c r="AOM437" s="187"/>
      <c r="AON437" s="187"/>
      <c r="AOO437" s="187" t="s">
        <v>241</v>
      </c>
      <c r="AOP437" s="187"/>
      <c r="AOQ437" s="187"/>
      <c r="AOR437" s="187"/>
      <c r="AOS437" s="187"/>
      <c r="AOT437" s="187"/>
      <c r="AOU437" s="187"/>
      <c r="AOV437" s="187"/>
      <c r="AOW437" s="187"/>
      <c r="AOX437" s="187"/>
      <c r="AOY437" s="187"/>
      <c r="AOZ437" s="187"/>
      <c r="APA437" s="187"/>
      <c r="APB437" s="187"/>
      <c r="APC437" s="187"/>
      <c r="APD437" s="187" t="s">
        <v>241</v>
      </c>
      <c r="APE437" s="187"/>
      <c r="APF437" s="187"/>
      <c r="APG437" s="187"/>
      <c r="APH437" s="187"/>
      <c r="API437" s="187"/>
      <c r="APJ437" s="187"/>
      <c r="APK437" s="187"/>
      <c r="APL437" s="187"/>
      <c r="APM437" s="187"/>
      <c r="APN437" s="187"/>
      <c r="APO437" s="187"/>
      <c r="APP437" s="187"/>
      <c r="APQ437" s="187"/>
      <c r="APR437" s="187"/>
      <c r="APS437" s="187" t="s">
        <v>241</v>
      </c>
      <c r="APT437" s="187"/>
      <c r="APU437" s="187"/>
      <c r="APV437" s="187"/>
      <c r="APW437" s="187"/>
      <c r="APX437" s="187"/>
      <c r="APY437" s="187"/>
      <c r="APZ437" s="187"/>
      <c r="AQA437" s="187"/>
      <c r="AQB437" s="187"/>
      <c r="AQC437" s="187"/>
      <c r="AQD437" s="187"/>
      <c r="AQE437" s="187"/>
      <c r="AQF437" s="187"/>
      <c r="AQG437" s="187"/>
      <c r="AQH437" s="187" t="s">
        <v>241</v>
      </c>
      <c r="AQI437" s="187"/>
      <c r="AQJ437" s="187"/>
      <c r="AQK437" s="187"/>
      <c r="AQL437" s="187"/>
      <c r="AQM437" s="187"/>
      <c r="AQN437" s="187"/>
      <c r="AQO437" s="187"/>
      <c r="AQP437" s="187"/>
      <c r="AQQ437" s="187"/>
      <c r="AQR437" s="187"/>
      <c r="AQS437" s="187"/>
      <c r="AQT437" s="187"/>
      <c r="AQU437" s="187"/>
      <c r="AQV437" s="187"/>
      <c r="AQW437" s="187" t="s">
        <v>241</v>
      </c>
      <c r="AQX437" s="187"/>
      <c r="AQY437" s="187"/>
      <c r="AQZ437" s="187"/>
      <c r="ARA437" s="187"/>
      <c r="ARB437" s="187"/>
      <c r="ARC437" s="187"/>
      <c r="ARD437" s="187"/>
      <c r="ARE437" s="187"/>
      <c r="ARF437" s="187"/>
      <c r="ARG437" s="187"/>
      <c r="ARH437" s="187"/>
      <c r="ARI437" s="187"/>
      <c r="ARJ437" s="187"/>
      <c r="ARK437" s="187"/>
      <c r="ARL437" s="187" t="s">
        <v>241</v>
      </c>
      <c r="ARM437" s="187"/>
      <c r="ARN437" s="187"/>
      <c r="ARO437" s="187"/>
      <c r="ARP437" s="187"/>
      <c r="ARQ437" s="187"/>
      <c r="ARR437" s="187"/>
      <c r="ARS437" s="187"/>
      <c r="ART437" s="187"/>
      <c r="ARU437" s="187"/>
      <c r="ARV437" s="187"/>
      <c r="ARW437" s="187"/>
      <c r="ARX437" s="187"/>
      <c r="ARY437" s="187"/>
      <c r="ARZ437" s="187"/>
      <c r="ASA437" s="187" t="s">
        <v>241</v>
      </c>
      <c r="ASB437" s="187"/>
      <c r="ASC437" s="187"/>
      <c r="ASD437" s="187"/>
      <c r="ASE437" s="187"/>
      <c r="ASF437" s="187"/>
      <c r="ASG437" s="187"/>
      <c r="ASH437" s="187"/>
      <c r="ASI437" s="187"/>
      <c r="ASJ437" s="187"/>
      <c r="ASK437" s="187"/>
      <c r="ASL437" s="187"/>
      <c r="ASM437" s="187"/>
      <c r="ASN437" s="187"/>
      <c r="ASO437" s="187"/>
      <c r="ASP437" s="187" t="s">
        <v>241</v>
      </c>
      <c r="ASQ437" s="187"/>
      <c r="ASR437" s="187"/>
      <c r="ASS437" s="187"/>
      <c r="AST437" s="187"/>
      <c r="ASU437" s="187"/>
      <c r="ASV437" s="187"/>
      <c r="ASW437" s="187"/>
      <c r="ASX437" s="187"/>
      <c r="ASY437" s="187"/>
      <c r="ASZ437" s="187"/>
      <c r="ATA437" s="187"/>
      <c r="ATB437" s="187"/>
      <c r="ATC437" s="187"/>
      <c r="ATD437" s="187"/>
      <c r="ATE437" s="187" t="s">
        <v>241</v>
      </c>
      <c r="ATF437" s="187"/>
      <c r="ATG437" s="187"/>
      <c r="ATH437" s="187"/>
      <c r="ATI437" s="187"/>
      <c r="ATJ437" s="187"/>
      <c r="ATK437" s="187"/>
      <c r="ATL437" s="187"/>
      <c r="ATM437" s="187"/>
      <c r="ATN437" s="187"/>
      <c r="ATO437" s="187"/>
      <c r="ATP437" s="187"/>
      <c r="ATQ437" s="187"/>
      <c r="ATR437" s="187"/>
      <c r="ATS437" s="187"/>
      <c r="ATT437" s="187" t="s">
        <v>241</v>
      </c>
      <c r="ATU437" s="187"/>
      <c r="ATV437" s="187"/>
      <c r="ATW437" s="187"/>
      <c r="ATX437" s="187"/>
      <c r="ATY437" s="187"/>
      <c r="ATZ437" s="187"/>
      <c r="AUA437" s="187"/>
      <c r="AUB437" s="187"/>
      <c r="AUC437" s="187"/>
      <c r="AUD437" s="187"/>
      <c r="AUE437" s="187"/>
      <c r="AUF437" s="187"/>
      <c r="AUG437" s="187"/>
      <c r="AUH437" s="187"/>
      <c r="AUI437" s="187" t="s">
        <v>241</v>
      </c>
      <c r="AUJ437" s="187"/>
      <c r="AUK437" s="187"/>
      <c r="AUL437" s="187"/>
      <c r="AUM437" s="187"/>
      <c r="AUN437" s="187"/>
      <c r="AUO437" s="187"/>
      <c r="AUP437" s="187"/>
      <c r="AUQ437" s="187"/>
      <c r="AUR437" s="187"/>
      <c r="AUS437" s="187"/>
      <c r="AUT437" s="187"/>
      <c r="AUU437" s="187"/>
      <c r="AUV437" s="187"/>
      <c r="AUW437" s="187"/>
      <c r="AUX437" s="187" t="s">
        <v>241</v>
      </c>
      <c r="AUY437" s="187"/>
      <c r="AUZ437" s="187"/>
      <c r="AVA437" s="187"/>
      <c r="AVB437" s="187"/>
      <c r="AVC437" s="187"/>
      <c r="AVD437" s="187"/>
      <c r="AVE437" s="187"/>
      <c r="AVF437" s="187"/>
      <c r="AVG437" s="187"/>
      <c r="AVH437" s="187"/>
      <c r="AVI437" s="187"/>
      <c r="AVJ437" s="187"/>
      <c r="AVK437" s="187"/>
      <c r="AVL437" s="187"/>
      <c r="AVM437" s="187" t="s">
        <v>241</v>
      </c>
      <c r="AVN437" s="187"/>
      <c r="AVO437" s="187"/>
      <c r="AVP437" s="187"/>
      <c r="AVQ437" s="187"/>
      <c r="AVR437" s="187"/>
      <c r="AVS437" s="187"/>
      <c r="AVT437" s="187"/>
      <c r="AVU437" s="187"/>
      <c r="AVV437" s="187"/>
      <c r="AVW437" s="187"/>
      <c r="AVX437" s="187"/>
      <c r="AVY437" s="187"/>
      <c r="AVZ437" s="187"/>
      <c r="AWA437" s="187"/>
      <c r="AWB437" s="187" t="s">
        <v>241</v>
      </c>
      <c r="AWC437" s="187"/>
      <c r="AWD437" s="187"/>
      <c r="AWE437" s="187"/>
      <c r="AWF437" s="187"/>
      <c r="AWG437" s="187"/>
      <c r="AWH437" s="187"/>
      <c r="AWI437" s="187"/>
      <c r="AWJ437" s="187"/>
      <c r="AWK437" s="187"/>
      <c r="AWL437" s="187"/>
      <c r="AWM437" s="187"/>
      <c r="AWN437" s="187"/>
      <c r="AWO437" s="187"/>
      <c r="AWP437" s="187"/>
      <c r="AWQ437" s="187" t="s">
        <v>241</v>
      </c>
      <c r="AWR437" s="187"/>
      <c r="AWS437" s="187"/>
      <c r="AWT437" s="187"/>
      <c r="AWU437" s="187"/>
      <c r="AWV437" s="187"/>
      <c r="AWW437" s="187"/>
      <c r="AWX437" s="187"/>
      <c r="AWY437" s="187"/>
      <c r="AWZ437" s="187"/>
      <c r="AXA437" s="187"/>
      <c r="AXB437" s="187"/>
      <c r="AXC437" s="187"/>
      <c r="AXD437" s="187"/>
      <c r="AXE437" s="187"/>
      <c r="AXF437" s="187" t="s">
        <v>241</v>
      </c>
      <c r="AXG437" s="187"/>
      <c r="AXH437" s="187"/>
      <c r="AXI437" s="187"/>
      <c r="AXJ437" s="187"/>
      <c r="AXK437" s="187"/>
      <c r="AXL437" s="187"/>
      <c r="AXM437" s="187"/>
      <c r="AXN437" s="187"/>
      <c r="AXO437" s="187"/>
      <c r="AXP437" s="187"/>
      <c r="AXQ437" s="187"/>
      <c r="AXR437" s="187"/>
      <c r="AXS437" s="187"/>
      <c r="AXT437" s="187"/>
      <c r="AXU437" s="187" t="s">
        <v>241</v>
      </c>
      <c r="AXV437" s="187"/>
      <c r="AXW437" s="187"/>
      <c r="AXX437" s="187"/>
      <c r="AXY437" s="187"/>
      <c r="AXZ437" s="187"/>
      <c r="AYA437" s="187"/>
      <c r="AYB437" s="187"/>
      <c r="AYC437" s="187"/>
      <c r="AYD437" s="187"/>
      <c r="AYE437" s="187"/>
      <c r="AYF437" s="187"/>
      <c r="AYG437" s="187"/>
      <c r="AYH437" s="187"/>
      <c r="AYI437" s="187"/>
      <c r="AYJ437" s="187" t="s">
        <v>241</v>
      </c>
      <c r="AYK437" s="187"/>
      <c r="AYL437" s="187"/>
      <c r="AYM437" s="187"/>
      <c r="AYN437" s="187"/>
      <c r="AYO437" s="187"/>
      <c r="AYP437" s="187"/>
      <c r="AYQ437" s="187"/>
      <c r="AYR437" s="187"/>
      <c r="AYS437" s="187"/>
      <c r="AYT437" s="187"/>
      <c r="AYU437" s="187"/>
      <c r="AYV437" s="187"/>
      <c r="AYW437" s="187"/>
      <c r="AYX437" s="187"/>
      <c r="AYY437" s="187" t="s">
        <v>241</v>
      </c>
      <c r="AYZ437" s="187"/>
      <c r="AZA437" s="187"/>
      <c r="AZB437" s="187"/>
      <c r="AZC437" s="187"/>
      <c r="AZD437" s="187"/>
      <c r="AZE437" s="187"/>
      <c r="AZF437" s="187"/>
      <c r="AZG437" s="187"/>
      <c r="AZH437" s="187"/>
      <c r="AZI437" s="187"/>
      <c r="AZJ437" s="187"/>
      <c r="AZK437" s="187"/>
      <c r="AZL437" s="187"/>
      <c r="AZM437" s="187"/>
      <c r="AZN437" s="187" t="s">
        <v>241</v>
      </c>
      <c r="AZO437" s="187"/>
      <c r="AZP437" s="187"/>
      <c r="AZQ437" s="187"/>
      <c r="AZR437" s="187"/>
      <c r="AZS437" s="187"/>
      <c r="AZT437" s="187"/>
      <c r="AZU437" s="187"/>
      <c r="AZV437" s="187"/>
      <c r="AZW437" s="187"/>
      <c r="AZX437" s="187"/>
      <c r="AZY437" s="187"/>
      <c r="AZZ437" s="187"/>
      <c r="BAA437" s="187"/>
      <c r="BAB437" s="187"/>
      <c r="BAC437" s="187" t="s">
        <v>241</v>
      </c>
      <c r="BAD437" s="187"/>
      <c r="BAE437" s="187"/>
      <c r="BAF437" s="187"/>
      <c r="BAG437" s="187"/>
      <c r="BAH437" s="187"/>
      <c r="BAI437" s="187"/>
      <c r="BAJ437" s="187"/>
      <c r="BAK437" s="187"/>
      <c r="BAL437" s="187"/>
      <c r="BAM437" s="187"/>
      <c r="BAN437" s="187"/>
      <c r="BAO437" s="187"/>
      <c r="BAP437" s="187"/>
      <c r="BAQ437" s="187"/>
      <c r="BAR437" s="187" t="s">
        <v>241</v>
      </c>
      <c r="BAS437" s="187"/>
      <c r="BAT437" s="187"/>
      <c r="BAU437" s="187"/>
      <c r="BAV437" s="187"/>
      <c r="BAW437" s="187"/>
      <c r="BAX437" s="187"/>
      <c r="BAY437" s="187"/>
      <c r="BAZ437" s="187"/>
      <c r="BBA437" s="187"/>
      <c r="BBB437" s="187"/>
      <c r="BBC437" s="187"/>
      <c r="BBD437" s="187"/>
      <c r="BBE437" s="187"/>
      <c r="BBF437" s="187"/>
      <c r="BBG437" s="187" t="s">
        <v>241</v>
      </c>
      <c r="BBH437" s="187"/>
      <c r="BBI437" s="187"/>
      <c r="BBJ437" s="187"/>
      <c r="BBK437" s="187"/>
      <c r="BBL437" s="187"/>
      <c r="BBM437" s="187"/>
      <c r="BBN437" s="187"/>
      <c r="BBO437" s="187"/>
      <c r="BBP437" s="187"/>
      <c r="BBQ437" s="187"/>
      <c r="BBR437" s="187"/>
      <c r="BBS437" s="187"/>
      <c r="BBT437" s="187"/>
      <c r="BBU437" s="187"/>
      <c r="BBV437" s="187" t="s">
        <v>241</v>
      </c>
      <c r="BBW437" s="187"/>
      <c r="BBX437" s="187"/>
      <c r="BBY437" s="187"/>
      <c r="BBZ437" s="187"/>
      <c r="BCA437" s="187"/>
      <c r="BCB437" s="187"/>
      <c r="BCC437" s="187"/>
      <c r="BCD437" s="187"/>
      <c r="BCE437" s="187"/>
      <c r="BCF437" s="187"/>
      <c r="BCG437" s="187"/>
      <c r="BCH437" s="187"/>
      <c r="BCI437" s="187"/>
      <c r="BCJ437" s="187"/>
      <c r="BCK437" s="187" t="s">
        <v>241</v>
      </c>
      <c r="BCL437" s="187"/>
      <c r="BCM437" s="187"/>
      <c r="BCN437" s="187"/>
      <c r="BCO437" s="187"/>
      <c r="BCP437" s="187"/>
      <c r="BCQ437" s="187"/>
      <c r="BCR437" s="187"/>
      <c r="BCS437" s="187"/>
      <c r="BCT437" s="187"/>
      <c r="BCU437" s="187"/>
      <c r="BCV437" s="187"/>
      <c r="BCW437" s="187"/>
      <c r="BCX437" s="187"/>
      <c r="BCY437" s="187"/>
      <c r="BCZ437" s="187" t="s">
        <v>241</v>
      </c>
      <c r="BDA437" s="187"/>
      <c r="BDB437" s="187"/>
      <c r="BDC437" s="187"/>
      <c r="BDD437" s="187"/>
      <c r="BDE437" s="187"/>
      <c r="BDF437" s="187"/>
      <c r="BDG437" s="187"/>
      <c r="BDH437" s="187"/>
      <c r="BDI437" s="187"/>
      <c r="BDJ437" s="187"/>
      <c r="BDK437" s="187"/>
      <c r="BDL437" s="187"/>
      <c r="BDM437" s="187"/>
      <c r="BDN437" s="187"/>
      <c r="BDO437" s="187" t="s">
        <v>241</v>
      </c>
      <c r="BDP437" s="187"/>
      <c r="BDQ437" s="187"/>
      <c r="BDR437" s="187"/>
      <c r="BDS437" s="187"/>
      <c r="BDT437" s="187"/>
      <c r="BDU437" s="187"/>
      <c r="BDV437" s="187"/>
      <c r="BDW437" s="187"/>
      <c r="BDX437" s="187"/>
      <c r="BDY437" s="187"/>
      <c r="BDZ437" s="187"/>
      <c r="BEA437" s="187"/>
      <c r="BEB437" s="187"/>
      <c r="BEC437" s="187"/>
      <c r="BED437" s="187" t="s">
        <v>241</v>
      </c>
      <c r="BEE437" s="187"/>
      <c r="BEF437" s="187"/>
      <c r="BEG437" s="187"/>
      <c r="BEH437" s="187"/>
      <c r="BEI437" s="187"/>
      <c r="BEJ437" s="187"/>
      <c r="BEK437" s="187"/>
      <c r="BEL437" s="187"/>
      <c r="BEM437" s="187"/>
      <c r="BEN437" s="187"/>
      <c r="BEO437" s="187"/>
      <c r="BEP437" s="187"/>
      <c r="BEQ437" s="187"/>
      <c r="BER437" s="187"/>
      <c r="BES437" s="187" t="s">
        <v>241</v>
      </c>
      <c r="BET437" s="187"/>
      <c r="BEU437" s="187"/>
      <c r="BEV437" s="187"/>
      <c r="BEW437" s="187"/>
      <c r="BEX437" s="187"/>
      <c r="BEY437" s="187"/>
      <c r="BEZ437" s="187"/>
      <c r="BFA437" s="187"/>
      <c r="BFB437" s="187"/>
      <c r="BFC437" s="187"/>
      <c r="BFD437" s="187"/>
      <c r="BFE437" s="187"/>
      <c r="BFF437" s="187"/>
      <c r="BFG437" s="187"/>
      <c r="BFH437" s="187" t="s">
        <v>241</v>
      </c>
      <c r="BFI437" s="187"/>
      <c r="BFJ437" s="187"/>
      <c r="BFK437" s="187"/>
      <c r="BFL437" s="187"/>
      <c r="BFM437" s="187"/>
      <c r="BFN437" s="187"/>
      <c r="BFO437" s="187"/>
      <c r="BFP437" s="187"/>
      <c r="BFQ437" s="187"/>
      <c r="BFR437" s="187"/>
      <c r="BFS437" s="187"/>
      <c r="BFT437" s="187"/>
      <c r="BFU437" s="187"/>
      <c r="BFV437" s="187"/>
      <c r="BFW437" s="187" t="s">
        <v>241</v>
      </c>
      <c r="BFX437" s="187"/>
      <c r="BFY437" s="187"/>
      <c r="BFZ437" s="187"/>
      <c r="BGA437" s="187"/>
      <c r="BGB437" s="187"/>
      <c r="BGC437" s="187"/>
      <c r="BGD437" s="187"/>
      <c r="BGE437" s="187"/>
      <c r="BGF437" s="187"/>
      <c r="BGG437" s="187"/>
      <c r="BGH437" s="187"/>
      <c r="BGI437" s="187"/>
      <c r="BGJ437" s="187"/>
      <c r="BGK437" s="187"/>
      <c r="BGL437" s="187" t="s">
        <v>241</v>
      </c>
      <c r="BGM437" s="187"/>
      <c r="BGN437" s="187"/>
      <c r="BGO437" s="187"/>
      <c r="BGP437" s="187"/>
      <c r="BGQ437" s="187"/>
      <c r="BGR437" s="187"/>
      <c r="BGS437" s="187"/>
      <c r="BGT437" s="187"/>
      <c r="BGU437" s="187"/>
      <c r="BGV437" s="187"/>
      <c r="BGW437" s="187"/>
      <c r="BGX437" s="187"/>
      <c r="BGY437" s="187"/>
      <c r="BGZ437" s="187"/>
      <c r="BHA437" s="187" t="s">
        <v>241</v>
      </c>
      <c r="BHB437" s="187"/>
      <c r="BHC437" s="187"/>
      <c r="BHD437" s="187"/>
      <c r="BHE437" s="187"/>
      <c r="BHF437" s="187"/>
      <c r="BHG437" s="187"/>
      <c r="BHH437" s="187"/>
      <c r="BHI437" s="187"/>
      <c r="BHJ437" s="187"/>
      <c r="BHK437" s="187"/>
      <c r="BHL437" s="187"/>
      <c r="BHM437" s="187"/>
      <c r="BHN437" s="187"/>
      <c r="BHO437" s="187"/>
      <c r="BHP437" s="187" t="s">
        <v>241</v>
      </c>
      <c r="BHQ437" s="187"/>
      <c r="BHR437" s="187"/>
      <c r="BHS437" s="187"/>
      <c r="BHT437" s="187"/>
      <c r="BHU437" s="187"/>
      <c r="BHV437" s="187"/>
      <c r="BHW437" s="187"/>
      <c r="BHX437" s="187"/>
      <c r="BHY437" s="187"/>
      <c r="BHZ437" s="187"/>
      <c r="BIA437" s="187"/>
      <c r="BIB437" s="187"/>
      <c r="BIC437" s="187"/>
      <c r="BID437" s="187"/>
      <c r="BIE437" s="187" t="s">
        <v>241</v>
      </c>
      <c r="BIF437" s="187"/>
      <c r="BIG437" s="187"/>
      <c r="BIH437" s="187"/>
      <c r="BII437" s="187"/>
      <c r="BIJ437" s="187"/>
      <c r="BIK437" s="187"/>
      <c r="BIL437" s="187"/>
      <c r="BIM437" s="187"/>
      <c r="BIN437" s="187"/>
      <c r="BIO437" s="187"/>
      <c r="BIP437" s="187"/>
      <c r="BIQ437" s="187"/>
      <c r="BIR437" s="187"/>
      <c r="BIS437" s="187"/>
      <c r="BIT437" s="187" t="s">
        <v>241</v>
      </c>
      <c r="BIU437" s="187"/>
      <c r="BIV437" s="187"/>
      <c r="BIW437" s="187"/>
      <c r="BIX437" s="187"/>
      <c r="BIY437" s="187"/>
      <c r="BIZ437" s="187"/>
      <c r="BJA437" s="187"/>
      <c r="BJB437" s="187"/>
      <c r="BJC437" s="187"/>
      <c r="BJD437" s="187"/>
      <c r="BJE437" s="187"/>
      <c r="BJF437" s="187"/>
      <c r="BJG437" s="187"/>
      <c r="BJH437" s="187"/>
      <c r="BJI437" s="187" t="s">
        <v>241</v>
      </c>
      <c r="BJJ437" s="187"/>
      <c r="BJK437" s="187"/>
      <c r="BJL437" s="187"/>
      <c r="BJM437" s="187"/>
      <c r="BJN437" s="187"/>
      <c r="BJO437" s="187"/>
      <c r="BJP437" s="187"/>
      <c r="BJQ437" s="187"/>
      <c r="BJR437" s="187"/>
      <c r="BJS437" s="187"/>
      <c r="BJT437" s="187"/>
      <c r="BJU437" s="187"/>
      <c r="BJV437" s="187"/>
      <c r="BJW437" s="187"/>
      <c r="BJX437" s="187" t="s">
        <v>241</v>
      </c>
      <c r="BJY437" s="187"/>
      <c r="BJZ437" s="187"/>
      <c r="BKA437" s="187"/>
      <c r="BKB437" s="187"/>
      <c r="BKC437" s="187"/>
      <c r="BKD437" s="187"/>
      <c r="BKE437" s="187"/>
      <c r="BKF437" s="187"/>
      <c r="BKG437" s="187"/>
      <c r="BKH437" s="187"/>
      <c r="BKI437" s="187"/>
      <c r="BKJ437" s="187"/>
      <c r="BKK437" s="187"/>
      <c r="BKL437" s="187"/>
      <c r="BKM437" s="187" t="s">
        <v>241</v>
      </c>
      <c r="BKN437" s="187"/>
      <c r="BKO437" s="187"/>
      <c r="BKP437" s="187"/>
      <c r="BKQ437" s="187"/>
      <c r="BKR437" s="187"/>
      <c r="BKS437" s="187"/>
      <c r="BKT437" s="187"/>
      <c r="BKU437" s="187"/>
      <c r="BKV437" s="187"/>
      <c r="BKW437" s="187"/>
      <c r="BKX437" s="187"/>
      <c r="BKY437" s="187"/>
      <c r="BKZ437" s="187"/>
      <c r="BLA437" s="187"/>
      <c r="BLB437" s="187" t="s">
        <v>241</v>
      </c>
      <c r="BLC437" s="187"/>
      <c r="BLD437" s="187"/>
      <c r="BLE437" s="187"/>
      <c r="BLF437" s="187"/>
      <c r="BLG437" s="187"/>
      <c r="BLH437" s="187"/>
      <c r="BLI437" s="187"/>
      <c r="BLJ437" s="187"/>
      <c r="BLK437" s="187"/>
      <c r="BLL437" s="187"/>
      <c r="BLM437" s="187"/>
      <c r="BLN437" s="187"/>
      <c r="BLO437" s="187"/>
      <c r="BLP437" s="187"/>
      <c r="BLQ437" s="187" t="s">
        <v>241</v>
      </c>
      <c r="BLR437" s="187"/>
      <c r="BLS437" s="187"/>
      <c r="BLT437" s="187"/>
      <c r="BLU437" s="187"/>
      <c r="BLV437" s="187"/>
      <c r="BLW437" s="187"/>
      <c r="BLX437" s="187"/>
      <c r="BLY437" s="187"/>
      <c r="BLZ437" s="187"/>
      <c r="BMA437" s="187"/>
      <c r="BMB437" s="187"/>
      <c r="BMC437" s="187"/>
      <c r="BMD437" s="187"/>
      <c r="BME437" s="187"/>
      <c r="BMF437" s="187" t="s">
        <v>241</v>
      </c>
      <c r="BMG437" s="187"/>
      <c r="BMH437" s="187"/>
      <c r="BMI437" s="187"/>
      <c r="BMJ437" s="187"/>
      <c r="BMK437" s="187"/>
      <c r="BML437" s="187"/>
      <c r="BMM437" s="187"/>
      <c r="BMN437" s="187"/>
      <c r="BMO437" s="187"/>
      <c r="BMP437" s="187"/>
      <c r="BMQ437" s="187"/>
      <c r="BMR437" s="187"/>
      <c r="BMS437" s="187"/>
      <c r="BMT437" s="187"/>
      <c r="BMU437" s="187" t="s">
        <v>241</v>
      </c>
      <c r="BMV437" s="187"/>
      <c r="BMW437" s="187"/>
      <c r="BMX437" s="187"/>
      <c r="BMY437" s="187"/>
      <c r="BMZ437" s="187"/>
      <c r="BNA437" s="187"/>
      <c r="BNB437" s="187"/>
      <c r="BNC437" s="187"/>
      <c r="BND437" s="187"/>
      <c r="BNE437" s="187"/>
      <c r="BNF437" s="187"/>
      <c r="BNG437" s="187"/>
      <c r="BNH437" s="187"/>
      <c r="BNI437" s="187"/>
      <c r="BNJ437" s="187" t="s">
        <v>241</v>
      </c>
      <c r="BNK437" s="187"/>
      <c r="BNL437" s="187"/>
      <c r="BNM437" s="187"/>
      <c r="BNN437" s="187"/>
      <c r="BNO437" s="187"/>
      <c r="BNP437" s="187"/>
      <c r="BNQ437" s="187"/>
      <c r="BNR437" s="187"/>
      <c r="BNS437" s="187"/>
      <c r="BNT437" s="187"/>
      <c r="BNU437" s="187"/>
      <c r="BNV437" s="187"/>
      <c r="BNW437" s="187"/>
      <c r="BNX437" s="187"/>
      <c r="BNY437" s="187" t="s">
        <v>241</v>
      </c>
      <c r="BNZ437" s="187"/>
      <c r="BOA437" s="187"/>
      <c r="BOB437" s="187"/>
      <c r="BOC437" s="187"/>
      <c r="BOD437" s="187"/>
      <c r="BOE437" s="187"/>
      <c r="BOF437" s="187"/>
      <c r="BOG437" s="187"/>
      <c r="BOH437" s="187"/>
      <c r="BOI437" s="187"/>
      <c r="BOJ437" s="187"/>
      <c r="BOK437" s="187"/>
      <c r="BOL437" s="187"/>
      <c r="BOM437" s="187"/>
      <c r="BON437" s="187" t="s">
        <v>241</v>
      </c>
      <c r="BOO437" s="187"/>
      <c r="BOP437" s="187"/>
      <c r="BOQ437" s="187"/>
      <c r="BOR437" s="187"/>
      <c r="BOS437" s="187"/>
      <c r="BOT437" s="187"/>
      <c r="BOU437" s="187"/>
      <c r="BOV437" s="187"/>
      <c r="BOW437" s="187"/>
      <c r="BOX437" s="187"/>
      <c r="BOY437" s="187"/>
      <c r="BOZ437" s="187"/>
      <c r="BPA437" s="187"/>
      <c r="BPB437" s="187"/>
      <c r="BPC437" s="187" t="s">
        <v>241</v>
      </c>
      <c r="BPD437" s="187"/>
      <c r="BPE437" s="187"/>
      <c r="BPF437" s="187"/>
      <c r="BPG437" s="187"/>
      <c r="BPH437" s="187"/>
      <c r="BPI437" s="187"/>
      <c r="BPJ437" s="187"/>
      <c r="BPK437" s="187"/>
      <c r="BPL437" s="187"/>
      <c r="BPM437" s="187"/>
      <c r="BPN437" s="187"/>
      <c r="BPO437" s="187"/>
      <c r="BPP437" s="187"/>
      <c r="BPQ437" s="187"/>
      <c r="BPR437" s="187" t="s">
        <v>241</v>
      </c>
      <c r="BPS437" s="187"/>
      <c r="BPT437" s="187"/>
      <c r="BPU437" s="187"/>
      <c r="BPV437" s="187"/>
      <c r="BPW437" s="187"/>
      <c r="BPX437" s="187"/>
      <c r="BPY437" s="187"/>
      <c r="BPZ437" s="187"/>
      <c r="BQA437" s="187"/>
      <c r="BQB437" s="187"/>
      <c r="BQC437" s="187"/>
      <c r="BQD437" s="187"/>
      <c r="BQE437" s="187"/>
      <c r="BQF437" s="187"/>
      <c r="BQG437" s="187" t="s">
        <v>241</v>
      </c>
      <c r="BQH437" s="187"/>
      <c r="BQI437" s="187"/>
      <c r="BQJ437" s="187"/>
      <c r="BQK437" s="187"/>
      <c r="BQL437" s="187"/>
      <c r="BQM437" s="187"/>
      <c r="BQN437" s="187"/>
      <c r="BQO437" s="187"/>
      <c r="BQP437" s="187"/>
      <c r="BQQ437" s="187"/>
      <c r="BQR437" s="187"/>
      <c r="BQS437" s="187"/>
      <c r="BQT437" s="187"/>
      <c r="BQU437" s="187"/>
      <c r="BQV437" s="187" t="s">
        <v>241</v>
      </c>
      <c r="BQW437" s="187"/>
      <c r="BQX437" s="187"/>
      <c r="BQY437" s="187"/>
      <c r="BQZ437" s="187"/>
      <c r="BRA437" s="187"/>
      <c r="BRB437" s="187"/>
      <c r="BRC437" s="187"/>
      <c r="BRD437" s="187"/>
      <c r="BRE437" s="187"/>
      <c r="BRF437" s="187"/>
      <c r="BRG437" s="187"/>
      <c r="BRH437" s="187"/>
      <c r="BRI437" s="187"/>
      <c r="BRJ437" s="187"/>
      <c r="BRK437" s="187" t="s">
        <v>241</v>
      </c>
      <c r="BRL437" s="187"/>
      <c r="BRM437" s="187"/>
      <c r="BRN437" s="187"/>
      <c r="BRO437" s="187"/>
      <c r="BRP437" s="187"/>
      <c r="BRQ437" s="187"/>
      <c r="BRR437" s="187"/>
      <c r="BRS437" s="187"/>
      <c r="BRT437" s="187"/>
      <c r="BRU437" s="187"/>
      <c r="BRV437" s="187"/>
      <c r="BRW437" s="187"/>
      <c r="BRX437" s="187"/>
      <c r="BRY437" s="187"/>
      <c r="BRZ437" s="187" t="s">
        <v>241</v>
      </c>
      <c r="BSA437" s="187"/>
      <c r="BSB437" s="187"/>
      <c r="BSC437" s="187"/>
      <c r="BSD437" s="187"/>
      <c r="BSE437" s="187"/>
      <c r="BSF437" s="187"/>
      <c r="BSG437" s="187"/>
      <c r="BSH437" s="187"/>
      <c r="BSI437" s="187"/>
      <c r="BSJ437" s="187"/>
      <c r="BSK437" s="187"/>
      <c r="BSL437" s="187"/>
      <c r="BSM437" s="187"/>
      <c r="BSN437" s="187"/>
      <c r="BSO437" s="187" t="s">
        <v>241</v>
      </c>
      <c r="BSP437" s="187"/>
      <c r="BSQ437" s="187"/>
      <c r="BSR437" s="187"/>
      <c r="BSS437" s="187"/>
      <c r="BST437" s="187"/>
      <c r="BSU437" s="187"/>
      <c r="BSV437" s="187"/>
      <c r="BSW437" s="187"/>
      <c r="BSX437" s="187"/>
      <c r="BSY437" s="187"/>
      <c r="BSZ437" s="187"/>
      <c r="BTA437" s="187"/>
      <c r="BTB437" s="187"/>
      <c r="BTC437" s="187"/>
      <c r="BTD437" s="187" t="s">
        <v>241</v>
      </c>
      <c r="BTE437" s="187"/>
      <c r="BTF437" s="187"/>
      <c r="BTG437" s="187"/>
      <c r="BTH437" s="187"/>
      <c r="BTI437" s="187"/>
      <c r="BTJ437" s="187"/>
      <c r="BTK437" s="187"/>
      <c r="BTL437" s="187"/>
      <c r="BTM437" s="187"/>
      <c r="BTN437" s="187"/>
      <c r="BTO437" s="187"/>
      <c r="BTP437" s="187"/>
      <c r="BTQ437" s="187"/>
      <c r="BTR437" s="187"/>
      <c r="BTS437" s="187" t="s">
        <v>241</v>
      </c>
      <c r="BTT437" s="187"/>
      <c r="BTU437" s="187"/>
      <c r="BTV437" s="187"/>
      <c r="BTW437" s="187"/>
      <c r="BTX437" s="187"/>
      <c r="BTY437" s="187"/>
      <c r="BTZ437" s="187"/>
      <c r="BUA437" s="187"/>
      <c r="BUB437" s="187"/>
      <c r="BUC437" s="187"/>
      <c r="BUD437" s="187"/>
      <c r="BUE437" s="187"/>
      <c r="BUF437" s="187"/>
      <c r="BUG437" s="187"/>
      <c r="BUH437" s="187" t="s">
        <v>241</v>
      </c>
      <c r="BUI437" s="187"/>
      <c r="BUJ437" s="187"/>
      <c r="BUK437" s="187"/>
      <c r="BUL437" s="187"/>
      <c r="BUM437" s="187"/>
      <c r="BUN437" s="187"/>
      <c r="BUO437" s="187"/>
      <c r="BUP437" s="187"/>
      <c r="BUQ437" s="187"/>
      <c r="BUR437" s="187"/>
      <c r="BUS437" s="187"/>
      <c r="BUT437" s="187"/>
      <c r="BUU437" s="187"/>
      <c r="BUV437" s="187"/>
      <c r="BUW437" s="187" t="s">
        <v>241</v>
      </c>
      <c r="BUX437" s="187"/>
      <c r="BUY437" s="187"/>
      <c r="BUZ437" s="187"/>
      <c r="BVA437" s="187"/>
      <c r="BVB437" s="187"/>
      <c r="BVC437" s="187"/>
      <c r="BVD437" s="187"/>
      <c r="BVE437" s="187"/>
      <c r="BVF437" s="187"/>
      <c r="BVG437" s="187"/>
      <c r="BVH437" s="187"/>
      <c r="BVI437" s="187"/>
      <c r="BVJ437" s="187"/>
      <c r="BVK437" s="187"/>
      <c r="BVL437" s="187" t="s">
        <v>241</v>
      </c>
      <c r="BVM437" s="187"/>
      <c r="BVN437" s="187"/>
      <c r="BVO437" s="187"/>
      <c r="BVP437" s="187"/>
      <c r="BVQ437" s="187"/>
      <c r="BVR437" s="187"/>
      <c r="BVS437" s="187"/>
      <c r="BVT437" s="187"/>
      <c r="BVU437" s="187"/>
      <c r="BVV437" s="187"/>
      <c r="BVW437" s="187"/>
      <c r="BVX437" s="187"/>
      <c r="BVY437" s="187"/>
      <c r="BVZ437" s="187"/>
      <c r="BWA437" s="187" t="s">
        <v>241</v>
      </c>
      <c r="BWB437" s="187"/>
      <c r="BWC437" s="187"/>
      <c r="BWD437" s="187"/>
      <c r="BWE437" s="187"/>
      <c r="BWF437" s="187"/>
      <c r="BWG437" s="187"/>
      <c r="BWH437" s="187"/>
      <c r="BWI437" s="187"/>
      <c r="BWJ437" s="187"/>
      <c r="BWK437" s="187"/>
      <c r="BWL437" s="187"/>
      <c r="BWM437" s="187"/>
      <c r="BWN437" s="187"/>
      <c r="BWO437" s="187"/>
      <c r="BWP437" s="187" t="s">
        <v>241</v>
      </c>
      <c r="BWQ437" s="187"/>
      <c r="BWR437" s="187"/>
      <c r="BWS437" s="187"/>
      <c r="BWT437" s="187"/>
      <c r="BWU437" s="187"/>
      <c r="BWV437" s="187"/>
      <c r="BWW437" s="187"/>
      <c r="BWX437" s="187"/>
      <c r="BWY437" s="187"/>
      <c r="BWZ437" s="187"/>
      <c r="BXA437" s="187"/>
      <c r="BXB437" s="187"/>
      <c r="BXC437" s="187"/>
      <c r="BXD437" s="187"/>
      <c r="BXE437" s="187" t="s">
        <v>241</v>
      </c>
      <c r="BXF437" s="187"/>
      <c r="BXG437" s="187"/>
      <c r="BXH437" s="187"/>
      <c r="BXI437" s="187"/>
      <c r="BXJ437" s="187"/>
      <c r="BXK437" s="187"/>
      <c r="BXL437" s="187"/>
      <c r="BXM437" s="187"/>
      <c r="BXN437" s="187"/>
      <c r="BXO437" s="187"/>
      <c r="BXP437" s="187"/>
      <c r="BXQ437" s="187"/>
      <c r="BXR437" s="187"/>
      <c r="BXS437" s="187"/>
      <c r="BXT437" s="187" t="s">
        <v>241</v>
      </c>
      <c r="BXU437" s="187"/>
      <c r="BXV437" s="187"/>
      <c r="BXW437" s="187"/>
      <c r="BXX437" s="187"/>
      <c r="BXY437" s="187"/>
      <c r="BXZ437" s="187"/>
      <c r="BYA437" s="187"/>
      <c r="BYB437" s="187"/>
      <c r="BYC437" s="187"/>
      <c r="BYD437" s="187"/>
      <c r="BYE437" s="187"/>
      <c r="BYF437" s="187"/>
      <c r="BYG437" s="187"/>
      <c r="BYH437" s="187"/>
      <c r="BYI437" s="187" t="s">
        <v>241</v>
      </c>
      <c r="BYJ437" s="187"/>
      <c r="BYK437" s="187"/>
      <c r="BYL437" s="187"/>
      <c r="BYM437" s="187"/>
      <c r="BYN437" s="187"/>
      <c r="BYO437" s="187"/>
      <c r="BYP437" s="187"/>
      <c r="BYQ437" s="187"/>
      <c r="BYR437" s="187"/>
      <c r="BYS437" s="187"/>
      <c r="BYT437" s="187"/>
      <c r="BYU437" s="187"/>
      <c r="BYV437" s="187"/>
      <c r="BYW437" s="187"/>
      <c r="BYX437" s="187" t="s">
        <v>241</v>
      </c>
      <c r="BYY437" s="187"/>
      <c r="BYZ437" s="187"/>
      <c r="BZA437" s="187"/>
      <c r="BZB437" s="187"/>
      <c r="BZC437" s="187"/>
      <c r="BZD437" s="187"/>
      <c r="BZE437" s="187"/>
      <c r="BZF437" s="187"/>
      <c r="BZG437" s="187"/>
      <c r="BZH437" s="187"/>
      <c r="BZI437" s="187"/>
      <c r="BZJ437" s="187"/>
      <c r="BZK437" s="187"/>
      <c r="BZL437" s="187"/>
      <c r="BZM437" s="187" t="s">
        <v>241</v>
      </c>
      <c r="BZN437" s="187"/>
      <c r="BZO437" s="187"/>
      <c r="BZP437" s="187"/>
      <c r="BZQ437" s="187"/>
      <c r="BZR437" s="187"/>
      <c r="BZS437" s="187"/>
      <c r="BZT437" s="187"/>
      <c r="BZU437" s="187"/>
      <c r="BZV437" s="187"/>
      <c r="BZW437" s="187"/>
      <c r="BZX437" s="187"/>
      <c r="BZY437" s="187"/>
      <c r="BZZ437" s="187"/>
      <c r="CAA437" s="187"/>
      <c r="CAB437" s="187" t="s">
        <v>241</v>
      </c>
      <c r="CAC437" s="187"/>
      <c r="CAD437" s="187"/>
      <c r="CAE437" s="187"/>
      <c r="CAF437" s="187"/>
      <c r="CAG437" s="187"/>
      <c r="CAH437" s="187"/>
      <c r="CAI437" s="187"/>
      <c r="CAJ437" s="187"/>
      <c r="CAK437" s="187"/>
      <c r="CAL437" s="187"/>
      <c r="CAM437" s="187"/>
      <c r="CAN437" s="187"/>
      <c r="CAO437" s="187"/>
      <c r="CAP437" s="187"/>
      <c r="CAQ437" s="187" t="s">
        <v>241</v>
      </c>
      <c r="CAR437" s="187"/>
      <c r="CAS437" s="187"/>
      <c r="CAT437" s="187"/>
      <c r="CAU437" s="187"/>
      <c r="CAV437" s="187"/>
      <c r="CAW437" s="187"/>
      <c r="CAX437" s="187"/>
      <c r="CAY437" s="187"/>
      <c r="CAZ437" s="187"/>
      <c r="CBA437" s="187"/>
      <c r="CBB437" s="187"/>
      <c r="CBC437" s="187"/>
      <c r="CBD437" s="187"/>
      <c r="CBE437" s="187"/>
      <c r="CBF437" s="187" t="s">
        <v>241</v>
      </c>
      <c r="CBG437" s="187"/>
      <c r="CBH437" s="187"/>
      <c r="CBI437" s="187"/>
      <c r="CBJ437" s="187"/>
      <c r="CBK437" s="187"/>
      <c r="CBL437" s="187"/>
      <c r="CBM437" s="187"/>
      <c r="CBN437" s="187"/>
      <c r="CBO437" s="187"/>
      <c r="CBP437" s="187"/>
      <c r="CBQ437" s="187"/>
      <c r="CBR437" s="187"/>
      <c r="CBS437" s="187"/>
      <c r="CBT437" s="187"/>
      <c r="CBU437" s="187" t="s">
        <v>241</v>
      </c>
      <c r="CBV437" s="187"/>
      <c r="CBW437" s="187"/>
      <c r="CBX437" s="187"/>
      <c r="CBY437" s="187"/>
      <c r="CBZ437" s="187"/>
      <c r="CCA437" s="187"/>
      <c r="CCB437" s="187"/>
      <c r="CCC437" s="187"/>
      <c r="CCD437" s="187"/>
      <c r="CCE437" s="187"/>
      <c r="CCF437" s="187"/>
      <c r="CCG437" s="187"/>
      <c r="CCH437" s="187"/>
      <c r="CCI437" s="187"/>
      <c r="CCJ437" s="187" t="s">
        <v>241</v>
      </c>
      <c r="CCK437" s="187"/>
      <c r="CCL437" s="187"/>
      <c r="CCM437" s="187"/>
      <c r="CCN437" s="187"/>
      <c r="CCO437" s="187"/>
      <c r="CCP437" s="187"/>
      <c r="CCQ437" s="187"/>
      <c r="CCR437" s="187"/>
      <c r="CCS437" s="187"/>
      <c r="CCT437" s="187"/>
      <c r="CCU437" s="187"/>
      <c r="CCV437" s="187"/>
      <c r="CCW437" s="187"/>
      <c r="CCX437" s="187"/>
      <c r="CCY437" s="187" t="s">
        <v>241</v>
      </c>
      <c r="CCZ437" s="187"/>
      <c r="CDA437" s="187"/>
      <c r="CDB437" s="187"/>
      <c r="CDC437" s="187"/>
      <c r="CDD437" s="187"/>
      <c r="CDE437" s="187"/>
      <c r="CDF437" s="187"/>
      <c r="CDG437" s="187"/>
      <c r="CDH437" s="187"/>
      <c r="CDI437" s="187"/>
      <c r="CDJ437" s="187"/>
      <c r="CDK437" s="187"/>
      <c r="CDL437" s="187"/>
      <c r="CDM437" s="187"/>
      <c r="CDN437" s="187" t="s">
        <v>241</v>
      </c>
      <c r="CDO437" s="187"/>
      <c r="CDP437" s="187"/>
      <c r="CDQ437" s="187"/>
      <c r="CDR437" s="187"/>
      <c r="CDS437" s="187"/>
      <c r="CDT437" s="187"/>
      <c r="CDU437" s="187"/>
      <c r="CDV437" s="187"/>
      <c r="CDW437" s="187"/>
      <c r="CDX437" s="187"/>
      <c r="CDY437" s="187"/>
      <c r="CDZ437" s="187"/>
      <c r="CEA437" s="187"/>
      <c r="CEB437" s="187"/>
      <c r="CEC437" s="187" t="s">
        <v>241</v>
      </c>
      <c r="CED437" s="187"/>
      <c r="CEE437" s="187"/>
      <c r="CEF437" s="187"/>
      <c r="CEG437" s="187"/>
      <c r="CEH437" s="187"/>
      <c r="CEI437" s="187"/>
      <c r="CEJ437" s="187"/>
      <c r="CEK437" s="187"/>
      <c r="CEL437" s="187"/>
      <c r="CEM437" s="187"/>
      <c r="CEN437" s="187"/>
      <c r="CEO437" s="187"/>
      <c r="CEP437" s="187"/>
      <c r="CEQ437" s="187"/>
      <c r="CER437" s="187" t="s">
        <v>241</v>
      </c>
      <c r="CES437" s="187"/>
      <c r="CET437" s="187"/>
      <c r="CEU437" s="187"/>
      <c r="CEV437" s="187"/>
      <c r="CEW437" s="187"/>
      <c r="CEX437" s="187"/>
      <c r="CEY437" s="187"/>
      <c r="CEZ437" s="187"/>
      <c r="CFA437" s="187"/>
      <c r="CFB437" s="187"/>
      <c r="CFC437" s="187"/>
      <c r="CFD437" s="187"/>
      <c r="CFE437" s="187"/>
      <c r="CFF437" s="187"/>
      <c r="CFG437" s="187" t="s">
        <v>241</v>
      </c>
      <c r="CFH437" s="187"/>
      <c r="CFI437" s="187"/>
      <c r="CFJ437" s="187"/>
      <c r="CFK437" s="187"/>
      <c r="CFL437" s="187"/>
      <c r="CFM437" s="187"/>
      <c r="CFN437" s="187"/>
      <c r="CFO437" s="187"/>
      <c r="CFP437" s="187"/>
      <c r="CFQ437" s="187"/>
      <c r="CFR437" s="187"/>
      <c r="CFS437" s="187"/>
      <c r="CFT437" s="187"/>
      <c r="CFU437" s="187"/>
      <c r="CFV437" s="187" t="s">
        <v>241</v>
      </c>
      <c r="CFW437" s="187"/>
      <c r="CFX437" s="187"/>
      <c r="CFY437" s="187"/>
      <c r="CFZ437" s="187"/>
      <c r="CGA437" s="187"/>
      <c r="CGB437" s="187"/>
      <c r="CGC437" s="187"/>
      <c r="CGD437" s="187"/>
      <c r="CGE437" s="187"/>
      <c r="CGF437" s="187"/>
      <c r="CGG437" s="187"/>
      <c r="CGH437" s="187"/>
      <c r="CGI437" s="187"/>
      <c r="CGJ437" s="187"/>
      <c r="CGK437" s="187" t="s">
        <v>241</v>
      </c>
      <c r="CGL437" s="187"/>
      <c r="CGM437" s="187"/>
      <c r="CGN437" s="187"/>
      <c r="CGO437" s="187"/>
      <c r="CGP437" s="187"/>
      <c r="CGQ437" s="187"/>
      <c r="CGR437" s="187"/>
      <c r="CGS437" s="187"/>
      <c r="CGT437" s="187"/>
      <c r="CGU437" s="187"/>
      <c r="CGV437" s="187"/>
      <c r="CGW437" s="187"/>
      <c r="CGX437" s="187"/>
      <c r="CGY437" s="187"/>
      <c r="CGZ437" s="187" t="s">
        <v>241</v>
      </c>
      <c r="CHA437" s="187"/>
      <c r="CHB437" s="187"/>
      <c r="CHC437" s="187"/>
      <c r="CHD437" s="187"/>
      <c r="CHE437" s="187"/>
      <c r="CHF437" s="187"/>
      <c r="CHG437" s="187"/>
      <c r="CHH437" s="187"/>
      <c r="CHI437" s="187"/>
      <c r="CHJ437" s="187"/>
      <c r="CHK437" s="187"/>
      <c r="CHL437" s="187"/>
      <c r="CHM437" s="187"/>
      <c r="CHN437" s="187"/>
      <c r="CHO437" s="187" t="s">
        <v>241</v>
      </c>
      <c r="CHP437" s="187"/>
      <c r="CHQ437" s="187"/>
      <c r="CHR437" s="187"/>
      <c r="CHS437" s="187"/>
      <c r="CHT437" s="187"/>
      <c r="CHU437" s="187"/>
      <c r="CHV437" s="187"/>
      <c r="CHW437" s="187"/>
      <c r="CHX437" s="187"/>
      <c r="CHY437" s="187"/>
      <c r="CHZ437" s="187"/>
      <c r="CIA437" s="187"/>
      <c r="CIB437" s="187"/>
      <c r="CIC437" s="187"/>
      <c r="CID437" s="187" t="s">
        <v>241</v>
      </c>
      <c r="CIE437" s="187"/>
      <c r="CIF437" s="187"/>
      <c r="CIG437" s="187"/>
      <c r="CIH437" s="187"/>
      <c r="CII437" s="187"/>
      <c r="CIJ437" s="187"/>
      <c r="CIK437" s="187"/>
      <c r="CIL437" s="187"/>
      <c r="CIM437" s="187"/>
      <c r="CIN437" s="187"/>
      <c r="CIO437" s="187"/>
      <c r="CIP437" s="187"/>
      <c r="CIQ437" s="187"/>
      <c r="CIR437" s="187"/>
      <c r="CIS437" s="187" t="s">
        <v>241</v>
      </c>
      <c r="CIT437" s="187"/>
      <c r="CIU437" s="187"/>
      <c r="CIV437" s="187"/>
      <c r="CIW437" s="187"/>
      <c r="CIX437" s="187"/>
      <c r="CIY437" s="187"/>
      <c r="CIZ437" s="187"/>
      <c r="CJA437" s="187"/>
      <c r="CJB437" s="187"/>
      <c r="CJC437" s="187"/>
      <c r="CJD437" s="187"/>
      <c r="CJE437" s="187"/>
      <c r="CJF437" s="187"/>
      <c r="CJG437" s="187"/>
      <c r="CJH437" s="187" t="s">
        <v>241</v>
      </c>
      <c r="CJI437" s="187"/>
      <c r="CJJ437" s="187"/>
      <c r="CJK437" s="187"/>
      <c r="CJL437" s="187"/>
      <c r="CJM437" s="187"/>
      <c r="CJN437" s="187"/>
      <c r="CJO437" s="187"/>
      <c r="CJP437" s="187"/>
      <c r="CJQ437" s="187"/>
      <c r="CJR437" s="187"/>
      <c r="CJS437" s="187"/>
      <c r="CJT437" s="187"/>
      <c r="CJU437" s="187"/>
      <c r="CJV437" s="187"/>
      <c r="CJW437" s="187" t="s">
        <v>241</v>
      </c>
      <c r="CJX437" s="187"/>
      <c r="CJY437" s="187"/>
      <c r="CJZ437" s="187"/>
      <c r="CKA437" s="187"/>
      <c r="CKB437" s="187"/>
      <c r="CKC437" s="187"/>
      <c r="CKD437" s="187"/>
      <c r="CKE437" s="187"/>
      <c r="CKF437" s="187"/>
      <c r="CKG437" s="187"/>
      <c r="CKH437" s="187"/>
      <c r="CKI437" s="187"/>
      <c r="CKJ437" s="187"/>
      <c r="CKK437" s="187"/>
      <c r="CKL437" s="187" t="s">
        <v>241</v>
      </c>
      <c r="CKM437" s="187"/>
      <c r="CKN437" s="187"/>
      <c r="CKO437" s="187"/>
      <c r="CKP437" s="187"/>
      <c r="CKQ437" s="187"/>
      <c r="CKR437" s="187"/>
      <c r="CKS437" s="187"/>
      <c r="CKT437" s="187"/>
      <c r="CKU437" s="187"/>
      <c r="CKV437" s="187"/>
      <c r="CKW437" s="187"/>
      <c r="CKX437" s="187"/>
      <c r="CKY437" s="187"/>
      <c r="CKZ437" s="187"/>
      <c r="CLA437" s="187" t="s">
        <v>241</v>
      </c>
      <c r="CLB437" s="187"/>
      <c r="CLC437" s="187"/>
      <c r="CLD437" s="187"/>
      <c r="CLE437" s="187"/>
      <c r="CLF437" s="187"/>
      <c r="CLG437" s="187"/>
      <c r="CLH437" s="187"/>
      <c r="CLI437" s="187"/>
      <c r="CLJ437" s="187"/>
      <c r="CLK437" s="187"/>
      <c r="CLL437" s="187"/>
      <c r="CLM437" s="187"/>
      <c r="CLN437" s="187"/>
      <c r="CLO437" s="187"/>
      <c r="CLP437" s="187" t="s">
        <v>241</v>
      </c>
      <c r="CLQ437" s="187"/>
      <c r="CLR437" s="187"/>
      <c r="CLS437" s="187"/>
      <c r="CLT437" s="187"/>
      <c r="CLU437" s="187"/>
      <c r="CLV437" s="187"/>
      <c r="CLW437" s="187"/>
      <c r="CLX437" s="187"/>
      <c r="CLY437" s="187"/>
      <c r="CLZ437" s="187"/>
      <c r="CMA437" s="187"/>
      <c r="CMB437" s="187"/>
      <c r="CMC437" s="187"/>
      <c r="CMD437" s="187"/>
      <c r="CME437" s="187" t="s">
        <v>241</v>
      </c>
      <c r="CMF437" s="187"/>
      <c r="CMG437" s="187"/>
      <c r="CMH437" s="187"/>
      <c r="CMI437" s="187"/>
      <c r="CMJ437" s="187"/>
      <c r="CMK437" s="187"/>
      <c r="CML437" s="187"/>
      <c r="CMM437" s="187"/>
      <c r="CMN437" s="187"/>
      <c r="CMO437" s="187"/>
      <c r="CMP437" s="187"/>
      <c r="CMQ437" s="187"/>
      <c r="CMR437" s="187"/>
      <c r="CMS437" s="187"/>
      <c r="CMT437" s="187" t="s">
        <v>241</v>
      </c>
      <c r="CMU437" s="187"/>
      <c r="CMV437" s="187"/>
      <c r="CMW437" s="187"/>
      <c r="CMX437" s="187"/>
      <c r="CMY437" s="187"/>
      <c r="CMZ437" s="187"/>
      <c r="CNA437" s="187"/>
      <c r="CNB437" s="187"/>
      <c r="CNC437" s="187"/>
      <c r="CND437" s="187"/>
      <c r="CNE437" s="187"/>
      <c r="CNF437" s="187"/>
      <c r="CNG437" s="187"/>
      <c r="CNH437" s="187"/>
      <c r="CNI437" s="187" t="s">
        <v>241</v>
      </c>
      <c r="CNJ437" s="187"/>
      <c r="CNK437" s="187"/>
      <c r="CNL437" s="187"/>
      <c r="CNM437" s="187"/>
      <c r="CNN437" s="187"/>
      <c r="CNO437" s="187"/>
      <c r="CNP437" s="187"/>
      <c r="CNQ437" s="187"/>
      <c r="CNR437" s="187"/>
      <c r="CNS437" s="187"/>
      <c r="CNT437" s="187"/>
      <c r="CNU437" s="187"/>
      <c r="CNV437" s="187"/>
      <c r="CNW437" s="187"/>
      <c r="CNX437" s="187" t="s">
        <v>241</v>
      </c>
      <c r="CNY437" s="187"/>
      <c r="CNZ437" s="187"/>
      <c r="COA437" s="187"/>
      <c r="COB437" s="187"/>
      <c r="COC437" s="187"/>
      <c r="COD437" s="187"/>
      <c r="COE437" s="187"/>
      <c r="COF437" s="187"/>
      <c r="COG437" s="187"/>
      <c r="COH437" s="187"/>
      <c r="COI437" s="187"/>
      <c r="COJ437" s="187"/>
      <c r="COK437" s="187"/>
      <c r="COL437" s="187"/>
      <c r="COM437" s="187" t="s">
        <v>241</v>
      </c>
      <c r="CON437" s="187"/>
      <c r="COO437" s="187"/>
      <c r="COP437" s="187"/>
      <c r="COQ437" s="187"/>
      <c r="COR437" s="187"/>
      <c r="COS437" s="187"/>
      <c r="COT437" s="187"/>
      <c r="COU437" s="187"/>
      <c r="COV437" s="187"/>
      <c r="COW437" s="187"/>
      <c r="COX437" s="187"/>
      <c r="COY437" s="187"/>
      <c r="COZ437" s="187"/>
      <c r="CPA437" s="187"/>
      <c r="CPB437" s="187" t="s">
        <v>241</v>
      </c>
      <c r="CPC437" s="187"/>
      <c r="CPD437" s="187"/>
      <c r="CPE437" s="187"/>
      <c r="CPF437" s="187"/>
      <c r="CPG437" s="187"/>
      <c r="CPH437" s="187"/>
      <c r="CPI437" s="187"/>
      <c r="CPJ437" s="187"/>
      <c r="CPK437" s="187"/>
      <c r="CPL437" s="187"/>
      <c r="CPM437" s="187"/>
      <c r="CPN437" s="187"/>
      <c r="CPO437" s="187"/>
      <c r="CPP437" s="187"/>
      <c r="CPQ437" s="187" t="s">
        <v>241</v>
      </c>
      <c r="CPR437" s="187"/>
      <c r="CPS437" s="187"/>
      <c r="CPT437" s="187"/>
      <c r="CPU437" s="187"/>
      <c r="CPV437" s="187"/>
      <c r="CPW437" s="187"/>
      <c r="CPX437" s="187"/>
      <c r="CPY437" s="187"/>
      <c r="CPZ437" s="187"/>
      <c r="CQA437" s="187"/>
      <c r="CQB437" s="187"/>
      <c r="CQC437" s="187"/>
      <c r="CQD437" s="187"/>
      <c r="CQE437" s="187"/>
      <c r="CQF437" s="187" t="s">
        <v>241</v>
      </c>
      <c r="CQG437" s="187"/>
      <c r="CQH437" s="187"/>
      <c r="CQI437" s="187"/>
      <c r="CQJ437" s="187"/>
      <c r="CQK437" s="187"/>
      <c r="CQL437" s="187"/>
      <c r="CQM437" s="187"/>
      <c r="CQN437" s="187"/>
      <c r="CQO437" s="187"/>
      <c r="CQP437" s="187"/>
      <c r="CQQ437" s="187"/>
      <c r="CQR437" s="187"/>
      <c r="CQS437" s="187"/>
      <c r="CQT437" s="187"/>
      <c r="CQU437" s="187" t="s">
        <v>241</v>
      </c>
      <c r="CQV437" s="187"/>
      <c r="CQW437" s="187"/>
      <c r="CQX437" s="187"/>
      <c r="CQY437" s="187"/>
      <c r="CQZ437" s="187"/>
      <c r="CRA437" s="187"/>
      <c r="CRB437" s="187"/>
      <c r="CRC437" s="187"/>
      <c r="CRD437" s="187"/>
      <c r="CRE437" s="187"/>
      <c r="CRF437" s="187"/>
      <c r="CRG437" s="187"/>
      <c r="CRH437" s="187"/>
      <c r="CRI437" s="187"/>
      <c r="CRJ437" s="187" t="s">
        <v>241</v>
      </c>
      <c r="CRK437" s="187"/>
      <c r="CRL437" s="187"/>
      <c r="CRM437" s="187"/>
      <c r="CRN437" s="187"/>
      <c r="CRO437" s="187"/>
      <c r="CRP437" s="187"/>
      <c r="CRQ437" s="187"/>
      <c r="CRR437" s="187"/>
      <c r="CRS437" s="187"/>
      <c r="CRT437" s="187"/>
      <c r="CRU437" s="187"/>
      <c r="CRV437" s="187"/>
      <c r="CRW437" s="187"/>
      <c r="CRX437" s="187"/>
      <c r="CRY437" s="187" t="s">
        <v>241</v>
      </c>
      <c r="CRZ437" s="187"/>
      <c r="CSA437" s="187"/>
      <c r="CSB437" s="187"/>
      <c r="CSC437" s="187"/>
      <c r="CSD437" s="187"/>
      <c r="CSE437" s="187"/>
      <c r="CSF437" s="187"/>
      <c r="CSG437" s="187"/>
      <c r="CSH437" s="187"/>
      <c r="CSI437" s="187"/>
      <c r="CSJ437" s="187"/>
      <c r="CSK437" s="187"/>
      <c r="CSL437" s="187"/>
      <c r="CSM437" s="187"/>
      <c r="CSN437" s="187" t="s">
        <v>241</v>
      </c>
      <c r="CSO437" s="187"/>
      <c r="CSP437" s="187"/>
      <c r="CSQ437" s="187"/>
      <c r="CSR437" s="187"/>
      <c r="CSS437" s="187"/>
      <c r="CST437" s="187"/>
      <c r="CSU437" s="187"/>
      <c r="CSV437" s="187"/>
      <c r="CSW437" s="187"/>
      <c r="CSX437" s="187"/>
      <c r="CSY437" s="187"/>
      <c r="CSZ437" s="187"/>
      <c r="CTA437" s="187"/>
      <c r="CTB437" s="187"/>
      <c r="CTC437" s="187" t="s">
        <v>241</v>
      </c>
      <c r="CTD437" s="187"/>
      <c r="CTE437" s="187"/>
      <c r="CTF437" s="187"/>
      <c r="CTG437" s="187"/>
      <c r="CTH437" s="187"/>
      <c r="CTI437" s="187"/>
      <c r="CTJ437" s="187"/>
      <c r="CTK437" s="187"/>
      <c r="CTL437" s="187"/>
      <c r="CTM437" s="187"/>
      <c r="CTN437" s="187"/>
      <c r="CTO437" s="187"/>
      <c r="CTP437" s="187"/>
      <c r="CTQ437" s="187"/>
      <c r="CTR437" s="187" t="s">
        <v>241</v>
      </c>
      <c r="CTS437" s="187"/>
      <c r="CTT437" s="187"/>
      <c r="CTU437" s="187"/>
      <c r="CTV437" s="187"/>
      <c r="CTW437" s="187"/>
      <c r="CTX437" s="187"/>
      <c r="CTY437" s="187"/>
      <c r="CTZ437" s="187"/>
      <c r="CUA437" s="187"/>
      <c r="CUB437" s="187"/>
      <c r="CUC437" s="187"/>
      <c r="CUD437" s="187"/>
      <c r="CUE437" s="187"/>
      <c r="CUF437" s="187"/>
      <c r="CUG437" s="187" t="s">
        <v>241</v>
      </c>
      <c r="CUH437" s="187"/>
      <c r="CUI437" s="187"/>
      <c r="CUJ437" s="187"/>
      <c r="CUK437" s="187"/>
      <c r="CUL437" s="187"/>
      <c r="CUM437" s="187"/>
      <c r="CUN437" s="187"/>
      <c r="CUO437" s="187"/>
      <c r="CUP437" s="187"/>
      <c r="CUQ437" s="187"/>
      <c r="CUR437" s="187"/>
      <c r="CUS437" s="187"/>
      <c r="CUT437" s="187"/>
      <c r="CUU437" s="187"/>
      <c r="CUV437" s="187" t="s">
        <v>241</v>
      </c>
      <c r="CUW437" s="187"/>
      <c r="CUX437" s="187"/>
      <c r="CUY437" s="187"/>
      <c r="CUZ437" s="187"/>
      <c r="CVA437" s="187"/>
      <c r="CVB437" s="187"/>
      <c r="CVC437" s="187"/>
      <c r="CVD437" s="187"/>
      <c r="CVE437" s="187"/>
      <c r="CVF437" s="187"/>
      <c r="CVG437" s="187"/>
      <c r="CVH437" s="187"/>
      <c r="CVI437" s="187"/>
      <c r="CVJ437" s="187"/>
      <c r="CVK437" s="187" t="s">
        <v>241</v>
      </c>
      <c r="CVL437" s="187"/>
      <c r="CVM437" s="187"/>
      <c r="CVN437" s="187"/>
      <c r="CVO437" s="187"/>
      <c r="CVP437" s="187"/>
      <c r="CVQ437" s="187"/>
      <c r="CVR437" s="187"/>
      <c r="CVS437" s="187"/>
      <c r="CVT437" s="187"/>
      <c r="CVU437" s="187"/>
      <c r="CVV437" s="187"/>
      <c r="CVW437" s="187"/>
      <c r="CVX437" s="187"/>
      <c r="CVY437" s="187"/>
      <c r="CVZ437" s="187" t="s">
        <v>241</v>
      </c>
      <c r="CWA437" s="187"/>
      <c r="CWB437" s="187"/>
      <c r="CWC437" s="187"/>
      <c r="CWD437" s="187"/>
      <c r="CWE437" s="187"/>
      <c r="CWF437" s="187"/>
      <c r="CWG437" s="187"/>
      <c r="CWH437" s="187"/>
      <c r="CWI437" s="187"/>
      <c r="CWJ437" s="187"/>
      <c r="CWK437" s="187"/>
      <c r="CWL437" s="187"/>
      <c r="CWM437" s="187"/>
      <c r="CWN437" s="187"/>
      <c r="CWO437" s="187" t="s">
        <v>241</v>
      </c>
      <c r="CWP437" s="187"/>
      <c r="CWQ437" s="187"/>
      <c r="CWR437" s="187"/>
      <c r="CWS437" s="187"/>
      <c r="CWT437" s="187"/>
      <c r="CWU437" s="187"/>
      <c r="CWV437" s="187"/>
      <c r="CWW437" s="187"/>
      <c r="CWX437" s="187"/>
      <c r="CWY437" s="187"/>
      <c r="CWZ437" s="187"/>
      <c r="CXA437" s="187"/>
      <c r="CXB437" s="187"/>
      <c r="CXC437" s="187"/>
      <c r="CXD437" s="187" t="s">
        <v>241</v>
      </c>
      <c r="CXE437" s="187"/>
      <c r="CXF437" s="187"/>
      <c r="CXG437" s="187"/>
      <c r="CXH437" s="187"/>
      <c r="CXI437" s="187"/>
      <c r="CXJ437" s="187"/>
      <c r="CXK437" s="187"/>
      <c r="CXL437" s="187"/>
      <c r="CXM437" s="187"/>
      <c r="CXN437" s="187"/>
      <c r="CXO437" s="187"/>
      <c r="CXP437" s="187"/>
      <c r="CXQ437" s="187"/>
      <c r="CXR437" s="187"/>
      <c r="CXS437" s="187" t="s">
        <v>241</v>
      </c>
      <c r="CXT437" s="187"/>
      <c r="CXU437" s="187"/>
      <c r="CXV437" s="187"/>
      <c r="CXW437" s="187"/>
      <c r="CXX437" s="187"/>
      <c r="CXY437" s="187"/>
      <c r="CXZ437" s="187"/>
      <c r="CYA437" s="187"/>
      <c r="CYB437" s="187"/>
      <c r="CYC437" s="187"/>
      <c r="CYD437" s="187"/>
      <c r="CYE437" s="187"/>
      <c r="CYF437" s="187"/>
      <c r="CYG437" s="187"/>
      <c r="CYH437" s="187" t="s">
        <v>241</v>
      </c>
      <c r="CYI437" s="187"/>
      <c r="CYJ437" s="187"/>
      <c r="CYK437" s="187"/>
      <c r="CYL437" s="187"/>
      <c r="CYM437" s="187"/>
      <c r="CYN437" s="187"/>
      <c r="CYO437" s="187"/>
      <c r="CYP437" s="187"/>
      <c r="CYQ437" s="187"/>
      <c r="CYR437" s="187"/>
      <c r="CYS437" s="187"/>
      <c r="CYT437" s="187"/>
      <c r="CYU437" s="187"/>
      <c r="CYV437" s="187"/>
      <c r="CYW437" s="187" t="s">
        <v>241</v>
      </c>
      <c r="CYX437" s="187"/>
      <c r="CYY437" s="187"/>
      <c r="CYZ437" s="187"/>
      <c r="CZA437" s="187"/>
      <c r="CZB437" s="187"/>
      <c r="CZC437" s="187"/>
      <c r="CZD437" s="187"/>
      <c r="CZE437" s="187"/>
      <c r="CZF437" s="187"/>
      <c r="CZG437" s="187"/>
      <c r="CZH437" s="187"/>
      <c r="CZI437" s="187"/>
      <c r="CZJ437" s="187"/>
      <c r="CZK437" s="187"/>
      <c r="CZL437" s="187" t="s">
        <v>241</v>
      </c>
      <c r="CZM437" s="187"/>
      <c r="CZN437" s="187"/>
      <c r="CZO437" s="187"/>
      <c r="CZP437" s="187"/>
      <c r="CZQ437" s="187"/>
      <c r="CZR437" s="187"/>
      <c r="CZS437" s="187"/>
      <c r="CZT437" s="187"/>
      <c r="CZU437" s="187"/>
      <c r="CZV437" s="187"/>
      <c r="CZW437" s="187"/>
      <c r="CZX437" s="187"/>
      <c r="CZY437" s="187"/>
      <c r="CZZ437" s="187"/>
      <c r="DAA437" s="187" t="s">
        <v>241</v>
      </c>
      <c r="DAB437" s="187"/>
      <c r="DAC437" s="187"/>
      <c r="DAD437" s="187"/>
      <c r="DAE437" s="187"/>
      <c r="DAF437" s="187"/>
      <c r="DAG437" s="187"/>
      <c r="DAH437" s="187"/>
      <c r="DAI437" s="187"/>
      <c r="DAJ437" s="187"/>
      <c r="DAK437" s="187"/>
      <c r="DAL437" s="187"/>
      <c r="DAM437" s="187"/>
      <c r="DAN437" s="187"/>
      <c r="DAO437" s="187"/>
      <c r="DAP437" s="187" t="s">
        <v>241</v>
      </c>
      <c r="DAQ437" s="187"/>
      <c r="DAR437" s="187"/>
      <c r="DAS437" s="187"/>
      <c r="DAT437" s="187"/>
      <c r="DAU437" s="187"/>
      <c r="DAV437" s="187"/>
      <c r="DAW437" s="187"/>
      <c r="DAX437" s="187"/>
      <c r="DAY437" s="187"/>
      <c r="DAZ437" s="187"/>
      <c r="DBA437" s="187"/>
      <c r="DBB437" s="187"/>
      <c r="DBC437" s="187"/>
      <c r="DBD437" s="187"/>
      <c r="DBE437" s="187" t="s">
        <v>241</v>
      </c>
      <c r="DBF437" s="187"/>
      <c r="DBG437" s="187"/>
      <c r="DBH437" s="187"/>
      <c r="DBI437" s="187"/>
      <c r="DBJ437" s="187"/>
      <c r="DBK437" s="187"/>
      <c r="DBL437" s="187"/>
      <c r="DBM437" s="187"/>
      <c r="DBN437" s="187"/>
      <c r="DBO437" s="187"/>
      <c r="DBP437" s="187"/>
      <c r="DBQ437" s="187"/>
      <c r="DBR437" s="187"/>
      <c r="DBS437" s="187"/>
      <c r="DBT437" s="187" t="s">
        <v>241</v>
      </c>
      <c r="DBU437" s="187"/>
      <c r="DBV437" s="187"/>
      <c r="DBW437" s="187"/>
      <c r="DBX437" s="187"/>
      <c r="DBY437" s="187"/>
      <c r="DBZ437" s="187"/>
      <c r="DCA437" s="187"/>
      <c r="DCB437" s="187"/>
      <c r="DCC437" s="187"/>
      <c r="DCD437" s="187"/>
      <c r="DCE437" s="187"/>
      <c r="DCF437" s="187"/>
      <c r="DCG437" s="187"/>
      <c r="DCH437" s="187"/>
      <c r="DCI437" s="187" t="s">
        <v>241</v>
      </c>
      <c r="DCJ437" s="187"/>
      <c r="DCK437" s="187"/>
      <c r="DCL437" s="187"/>
      <c r="DCM437" s="187"/>
      <c r="DCN437" s="187"/>
      <c r="DCO437" s="187"/>
      <c r="DCP437" s="187"/>
      <c r="DCQ437" s="187"/>
      <c r="DCR437" s="187"/>
      <c r="DCS437" s="187"/>
      <c r="DCT437" s="187"/>
      <c r="DCU437" s="187"/>
      <c r="DCV437" s="187"/>
      <c r="DCW437" s="187"/>
      <c r="DCX437" s="187" t="s">
        <v>241</v>
      </c>
      <c r="DCY437" s="187"/>
      <c r="DCZ437" s="187"/>
      <c r="DDA437" s="187"/>
      <c r="DDB437" s="187"/>
      <c r="DDC437" s="187"/>
      <c r="DDD437" s="187"/>
      <c r="DDE437" s="187"/>
      <c r="DDF437" s="187"/>
      <c r="DDG437" s="187"/>
      <c r="DDH437" s="187"/>
      <c r="DDI437" s="187"/>
      <c r="DDJ437" s="187"/>
      <c r="DDK437" s="187"/>
      <c r="DDL437" s="187"/>
      <c r="DDM437" s="187" t="s">
        <v>241</v>
      </c>
      <c r="DDN437" s="187"/>
      <c r="DDO437" s="187"/>
      <c r="DDP437" s="187"/>
      <c r="DDQ437" s="187"/>
      <c r="DDR437" s="187"/>
      <c r="DDS437" s="187"/>
      <c r="DDT437" s="187"/>
      <c r="DDU437" s="187"/>
      <c r="DDV437" s="187"/>
      <c r="DDW437" s="187"/>
      <c r="DDX437" s="187"/>
      <c r="DDY437" s="187"/>
      <c r="DDZ437" s="187"/>
      <c r="DEA437" s="187"/>
      <c r="DEB437" s="187" t="s">
        <v>241</v>
      </c>
      <c r="DEC437" s="187"/>
      <c r="DED437" s="187"/>
      <c r="DEE437" s="187"/>
      <c r="DEF437" s="187"/>
      <c r="DEG437" s="187"/>
      <c r="DEH437" s="187"/>
      <c r="DEI437" s="187"/>
      <c r="DEJ437" s="187"/>
      <c r="DEK437" s="187"/>
      <c r="DEL437" s="187"/>
      <c r="DEM437" s="187"/>
      <c r="DEN437" s="187"/>
      <c r="DEO437" s="187"/>
      <c r="DEP437" s="187"/>
      <c r="DEQ437" s="187" t="s">
        <v>241</v>
      </c>
      <c r="DER437" s="187"/>
      <c r="DES437" s="187"/>
      <c r="DET437" s="187"/>
      <c r="DEU437" s="187"/>
      <c r="DEV437" s="187"/>
      <c r="DEW437" s="187"/>
      <c r="DEX437" s="187"/>
      <c r="DEY437" s="187"/>
      <c r="DEZ437" s="187"/>
      <c r="DFA437" s="187"/>
      <c r="DFB437" s="187"/>
      <c r="DFC437" s="187"/>
      <c r="DFD437" s="187"/>
      <c r="DFE437" s="187"/>
      <c r="DFF437" s="187" t="s">
        <v>241</v>
      </c>
      <c r="DFG437" s="187"/>
      <c r="DFH437" s="187"/>
      <c r="DFI437" s="187"/>
      <c r="DFJ437" s="187"/>
      <c r="DFK437" s="187"/>
      <c r="DFL437" s="187"/>
      <c r="DFM437" s="187"/>
      <c r="DFN437" s="187"/>
      <c r="DFO437" s="187"/>
      <c r="DFP437" s="187"/>
      <c r="DFQ437" s="187"/>
      <c r="DFR437" s="187"/>
      <c r="DFS437" s="187"/>
      <c r="DFT437" s="187"/>
      <c r="DFU437" s="187" t="s">
        <v>241</v>
      </c>
      <c r="DFV437" s="187"/>
      <c r="DFW437" s="187"/>
      <c r="DFX437" s="187"/>
      <c r="DFY437" s="187"/>
      <c r="DFZ437" s="187"/>
      <c r="DGA437" s="187"/>
      <c r="DGB437" s="187"/>
      <c r="DGC437" s="187"/>
      <c r="DGD437" s="187"/>
      <c r="DGE437" s="187"/>
      <c r="DGF437" s="187"/>
      <c r="DGG437" s="187"/>
      <c r="DGH437" s="187"/>
      <c r="DGI437" s="187"/>
      <c r="DGJ437" s="187" t="s">
        <v>241</v>
      </c>
      <c r="DGK437" s="187"/>
      <c r="DGL437" s="187"/>
      <c r="DGM437" s="187"/>
      <c r="DGN437" s="187"/>
      <c r="DGO437" s="187"/>
      <c r="DGP437" s="187"/>
      <c r="DGQ437" s="187"/>
      <c r="DGR437" s="187"/>
      <c r="DGS437" s="187"/>
      <c r="DGT437" s="187"/>
      <c r="DGU437" s="187"/>
      <c r="DGV437" s="187"/>
      <c r="DGW437" s="187"/>
      <c r="DGX437" s="187"/>
      <c r="DGY437" s="187" t="s">
        <v>241</v>
      </c>
      <c r="DGZ437" s="187"/>
      <c r="DHA437" s="187"/>
      <c r="DHB437" s="187"/>
      <c r="DHC437" s="187"/>
      <c r="DHD437" s="187"/>
      <c r="DHE437" s="187"/>
      <c r="DHF437" s="187"/>
      <c r="DHG437" s="187"/>
      <c r="DHH437" s="187"/>
      <c r="DHI437" s="187"/>
      <c r="DHJ437" s="187"/>
      <c r="DHK437" s="187"/>
      <c r="DHL437" s="187"/>
      <c r="DHM437" s="187"/>
      <c r="DHN437" s="187" t="s">
        <v>241</v>
      </c>
      <c r="DHO437" s="187"/>
      <c r="DHP437" s="187"/>
      <c r="DHQ437" s="187"/>
      <c r="DHR437" s="187"/>
      <c r="DHS437" s="187"/>
      <c r="DHT437" s="187"/>
      <c r="DHU437" s="187"/>
      <c r="DHV437" s="187"/>
      <c r="DHW437" s="187"/>
      <c r="DHX437" s="187"/>
      <c r="DHY437" s="187"/>
      <c r="DHZ437" s="187"/>
      <c r="DIA437" s="187"/>
      <c r="DIB437" s="187"/>
      <c r="DIC437" s="187" t="s">
        <v>241</v>
      </c>
      <c r="DID437" s="187"/>
      <c r="DIE437" s="187"/>
      <c r="DIF437" s="187"/>
      <c r="DIG437" s="187"/>
      <c r="DIH437" s="187"/>
      <c r="DII437" s="187"/>
      <c r="DIJ437" s="187"/>
      <c r="DIK437" s="187"/>
      <c r="DIL437" s="187"/>
      <c r="DIM437" s="187"/>
      <c r="DIN437" s="187"/>
      <c r="DIO437" s="187"/>
      <c r="DIP437" s="187"/>
      <c r="DIQ437" s="187"/>
      <c r="DIR437" s="187" t="s">
        <v>241</v>
      </c>
      <c r="DIS437" s="187"/>
      <c r="DIT437" s="187"/>
      <c r="DIU437" s="187"/>
      <c r="DIV437" s="187"/>
      <c r="DIW437" s="187"/>
      <c r="DIX437" s="187"/>
      <c r="DIY437" s="187"/>
      <c r="DIZ437" s="187"/>
      <c r="DJA437" s="187"/>
      <c r="DJB437" s="187"/>
      <c r="DJC437" s="187"/>
      <c r="DJD437" s="187"/>
      <c r="DJE437" s="187"/>
      <c r="DJF437" s="187"/>
      <c r="DJG437" s="187" t="s">
        <v>241</v>
      </c>
      <c r="DJH437" s="187"/>
      <c r="DJI437" s="187"/>
      <c r="DJJ437" s="187"/>
      <c r="DJK437" s="187"/>
      <c r="DJL437" s="187"/>
      <c r="DJM437" s="187"/>
      <c r="DJN437" s="187"/>
      <c r="DJO437" s="187"/>
      <c r="DJP437" s="187"/>
      <c r="DJQ437" s="187"/>
      <c r="DJR437" s="187"/>
      <c r="DJS437" s="187"/>
      <c r="DJT437" s="187"/>
      <c r="DJU437" s="187"/>
      <c r="DJV437" s="187" t="s">
        <v>241</v>
      </c>
      <c r="DJW437" s="187"/>
      <c r="DJX437" s="187"/>
      <c r="DJY437" s="187"/>
      <c r="DJZ437" s="187"/>
      <c r="DKA437" s="187"/>
      <c r="DKB437" s="187"/>
      <c r="DKC437" s="187"/>
      <c r="DKD437" s="187"/>
      <c r="DKE437" s="187"/>
      <c r="DKF437" s="187"/>
      <c r="DKG437" s="187"/>
      <c r="DKH437" s="187"/>
      <c r="DKI437" s="187"/>
      <c r="DKJ437" s="187"/>
      <c r="DKK437" s="187" t="s">
        <v>241</v>
      </c>
      <c r="DKL437" s="187"/>
      <c r="DKM437" s="187"/>
      <c r="DKN437" s="187"/>
      <c r="DKO437" s="187"/>
      <c r="DKP437" s="187"/>
      <c r="DKQ437" s="187"/>
      <c r="DKR437" s="187"/>
      <c r="DKS437" s="187"/>
      <c r="DKT437" s="187"/>
      <c r="DKU437" s="187"/>
      <c r="DKV437" s="187"/>
      <c r="DKW437" s="187"/>
      <c r="DKX437" s="187"/>
      <c r="DKY437" s="187"/>
      <c r="DKZ437" s="187" t="s">
        <v>241</v>
      </c>
      <c r="DLA437" s="187"/>
      <c r="DLB437" s="187"/>
      <c r="DLC437" s="187"/>
      <c r="DLD437" s="187"/>
      <c r="DLE437" s="187"/>
      <c r="DLF437" s="187"/>
      <c r="DLG437" s="187"/>
      <c r="DLH437" s="187"/>
      <c r="DLI437" s="187"/>
      <c r="DLJ437" s="187"/>
      <c r="DLK437" s="187"/>
      <c r="DLL437" s="187"/>
      <c r="DLM437" s="187"/>
      <c r="DLN437" s="187"/>
      <c r="DLO437" s="187" t="s">
        <v>241</v>
      </c>
      <c r="DLP437" s="187"/>
      <c r="DLQ437" s="187"/>
      <c r="DLR437" s="187"/>
      <c r="DLS437" s="187"/>
      <c r="DLT437" s="187"/>
      <c r="DLU437" s="187"/>
      <c r="DLV437" s="187"/>
      <c r="DLW437" s="187"/>
      <c r="DLX437" s="187"/>
      <c r="DLY437" s="187"/>
      <c r="DLZ437" s="187"/>
      <c r="DMA437" s="187"/>
      <c r="DMB437" s="187"/>
      <c r="DMC437" s="187"/>
      <c r="DMD437" s="187" t="s">
        <v>241</v>
      </c>
      <c r="DME437" s="187"/>
      <c r="DMF437" s="187"/>
      <c r="DMG437" s="187"/>
      <c r="DMH437" s="187"/>
      <c r="DMI437" s="187"/>
      <c r="DMJ437" s="187"/>
      <c r="DMK437" s="187"/>
      <c r="DML437" s="187"/>
      <c r="DMM437" s="187"/>
      <c r="DMN437" s="187"/>
      <c r="DMO437" s="187"/>
      <c r="DMP437" s="187"/>
      <c r="DMQ437" s="187"/>
      <c r="DMR437" s="187"/>
      <c r="DMS437" s="187" t="s">
        <v>241</v>
      </c>
      <c r="DMT437" s="187"/>
      <c r="DMU437" s="187"/>
      <c r="DMV437" s="187"/>
      <c r="DMW437" s="187"/>
      <c r="DMX437" s="187"/>
      <c r="DMY437" s="187"/>
      <c r="DMZ437" s="187"/>
      <c r="DNA437" s="187"/>
      <c r="DNB437" s="187"/>
      <c r="DNC437" s="187"/>
      <c r="DND437" s="187"/>
      <c r="DNE437" s="187"/>
      <c r="DNF437" s="187"/>
      <c r="DNG437" s="187"/>
      <c r="DNH437" s="187" t="s">
        <v>241</v>
      </c>
      <c r="DNI437" s="187"/>
      <c r="DNJ437" s="187"/>
      <c r="DNK437" s="187"/>
      <c r="DNL437" s="187"/>
      <c r="DNM437" s="187"/>
      <c r="DNN437" s="187"/>
      <c r="DNO437" s="187"/>
      <c r="DNP437" s="187"/>
      <c r="DNQ437" s="187"/>
      <c r="DNR437" s="187"/>
      <c r="DNS437" s="187"/>
      <c r="DNT437" s="187"/>
      <c r="DNU437" s="187"/>
      <c r="DNV437" s="187"/>
      <c r="DNW437" s="187" t="s">
        <v>241</v>
      </c>
      <c r="DNX437" s="187"/>
      <c r="DNY437" s="187"/>
      <c r="DNZ437" s="187"/>
      <c r="DOA437" s="187"/>
      <c r="DOB437" s="187"/>
      <c r="DOC437" s="187"/>
      <c r="DOD437" s="187"/>
      <c r="DOE437" s="187"/>
      <c r="DOF437" s="187"/>
      <c r="DOG437" s="187"/>
      <c r="DOH437" s="187"/>
      <c r="DOI437" s="187"/>
      <c r="DOJ437" s="187"/>
      <c r="DOK437" s="187"/>
      <c r="DOL437" s="187" t="s">
        <v>241</v>
      </c>
      <c r="DOM437" s="187"/>
      <c r="DON437" s="187"/>
      <c r="DOO437" s="187"/>
      <c r="DOP437" s="187"/>
      <c r="DOQ437" s="187"/>
      <c r="DOR437" s="187"/>
      <c r="DOS437" s="187"/>
      <c r="DOT437" s="187"/>
      <c r="DOU437" s="187"/>
      <c r="DOV437" s="187"/>
      <c r="DOW437" s="187"/>
      <c r="DOX437" s="187"/>
      <c r="DOY437" s="187"/>
      <c r="DOZ437" s="187"/>
      <c r="DPA437" s="187" t="s">
        <v>241</v>
      </c>
      <c r="DPB437" s="187"/>
      <c r="DPC437" s="187"/>
      <c r="DPD437" s="187"/>
      <c r="DPE437" s="187"/>
      <c r="DPF437" s="187"/>
      <c r="DPG437" s="187"/>
      <c r="DPH437" s="187"/>
      <c r="DPI437" s="187"/>
      <c r="DPJ437" s="187"/>
      <c r="DPK437" s="187"/>
      <c r="DPL437" s="187"/>
      <c r="DPM437" s="187"/>
      <c r="DPN437" s="187"/>
      <c r="DPO437" s="187"/>
      <c r="DPP437" s="187" t="s">
        <v>241</v>
      </c>
      <c r="DPQ437" s="187"/>
      <c r="DPR437" s="187"/>
      <c r="DPS437" s="187"/>
      <c r="DPT437" s="187"/>
      <c r="DPU437" s="187"/>
      <c r="DPV437" s="187"/>
      <c r="DPW437" s="187"/>
      <c r="DPX437" s="187"/>
      <c r="DPY437" s="187"/>
      <c r="DPZ437" s="187"/>
      <c r="DQA437" s="187"/>
      <c r="DQB437" s="187"/>
      <c r="DQC437" s="187"/>
      <c r="DQD437" s="187"/>
      <c r="DQE437" s="187" t="s">
        <v>241</v>
      </c>
      <c r="DQF437" s="187"/>
      <c r="DQG437" s="187"/>
      <c r="DQH437" s="187"/>
      <c r="DQI437" s="187"/>
      <c r="DQJ437" s="187"/>
      <c r="DQK437" s="187"/>
      <c r="DQL437" s="187"/>
      <c r="DQM437" s="187"/>
      <c r="DQN437" s="187"/>
      <c r="DQO437" s="187"/>
      <c r="DQP437" s="187"/>
      <c r="DQQ437" s="187"/>
      <c r="DQR437" s="187"/>
      <c r="DQS437" s="187"/>
      <c r="DQT437" s="187" t="s">
        <v>241</v>
      </c>
      <c r="DQU437" s="187"/>
      <c r="DQV437" s="187"/>
      <c r="DQW437" s="187"/>
      <c r="DQX437" s="187"/>
      <c r="DQY437" s="187"/>
      <c r="DQZ437" s="187"/>
      <c r="DRA437" s="187"/>
      <c r="DRB437" s="187"/>
      <c r="DRC437" s="187"/>
      <c r="DRD437" s="187"/>
      <c r="DRE437" s="187"/>
      <c r="DRF437" s="187"/>
      <c r="DRG437" s="187"/>
      <c r="DRH437" s="187"/>
      <c r="DRI437" s="187" t="s">
        <v>241</v>
      </c>
      <c r="DRJ437" s="187"/>
      <c r="DRK437" s="187"/>
      <c r="DRL437" s="187"/>
      <c r="DRM437" s="187"/>
      <c r="DRN437" s="187"/>
      <c r="DRO437" s="187"/>
      <c r="DRP437" s="187"/>
      <c r="DRQ437" s="187"/>
      <c r="DRR437" s="187"/>
      <c r="DRS437" s="187"/>
      <c r="DRT437" s="187"/>
      <c r="DRU437" s="187"/>
      <c r="DRV437" s="187"/>
      <c r="DRW437" s="187"/>
      <c r="DRX437" s="187" t="s">
        <v>241</v>
      </c>
      <c r="DRY437" s="187"/>
      <c r="DRZ437" s="187"/>
      <c r="DSA437" s="187"/>
      <c r="DSB437" s="187"/>
      <c r="DSC437" s="187"/>
      <c r="DSD437" s="187"/>
      <c r="DSE437" s="187"/>
      <c r="DSF437" s="187"/>
      <c r="DSG437" s="187"/>
      <c r="DSH437" s="187"/>
      <c r="DSI437" s="187"/>
      <c r="DSJ437" s="187"/>
      <c r="DSK437" s="187"/>
      <c r="DSL437" s="187"/>
      <c r="DSM437" s="187" t="s">
        <v>241</v>
      </c>
      <c r="DSN437" s="187"/>
      <c r="DSO437" s="187"/>
      <c r="DSP437" s="187"/>
      <c r="DSQ437" s="187"/>
      <c r="DSR437" s="187"/>
      <c r="DSS437" s="187"/>
      <c r="DST437" s="187"/>
      <c r="DSU437" s="187"/>
      <c r="DSV437" s="187"/>
      <c r="DSW437" s="187"/>
      <c r="DSX437" s="187"/>
      <c r="DSY437" s="187"/>
      <c r="DSZ437" s="187"/>
      <c r="DTA437" s="187"/>
      <c r="DTB437" s="187" t="s">
        <v>241</v>
      </c>
      <c r="DTC437" s="187"/>
      <c r="DTD437" s="187"/>
      <c r="DTE437" s="187"/>
      <c r="DTF437" s="187"/>
      <c r="DTG437" s="187"/>
      <c r="DTH437" s="187"/>
      <c r="DTI437" s="187"/>
      <c r="DTJ437" s="187"/>
      <c r="DTK437" s="187"/>
      <c r="DTL437" s="187"/>
      <c r="DTM437" s="187"/>
      <c r="DTN437" s="187"/>
      <c r="DTO437" s="187"/>
      <c r="DTP437" s="187"/>
      <c r="DTQ437" s="187" t="s">
        <v>241</v>
      </c>
      <c r="DTR437" s="187"/>
      <c r="DTS437" s="187"/>
      <c r="DTT437" s="187"/>
      <c r="DTU437" s="187"/>
      <c r="DTV437" s="187"/>
      <c r="DTW437" s="187"/>
      <c r="DTX437" s="187"/>
      <c r="DTY437" s="187"/>
      <c r="DTZ437" s="187"/>
      <c r="DUA437" s="187"/>
      <c r="DUB437" s="187"/>
      <c r="DUC437" s="187"/>
      <c r="DUD437" s="187"/>
      <c r="DUE437" s="187"/>
      <c r="DUF437" s="187" t="s">
        <v>241</v>
      </c>
      <c r="DUG437" s="187"/>
      <c r="DUH437" s="187"/>
      <c r="DUI437" s="187"/>
      <c r="DUJ437" s="187"/>
      <c r="DUK437" s="187"/>
      <c r="DUL437" s="187"/>
      <c r="DUM437" s="187"/>
      <c r="DUN437" s="187"/>
      <c r="DUO437" s="187"/>
      <c r="DUP437" s="187"/>
      <c r="DUQ437" s="187"/>
      <c r="DUR437" s="187"/>
      <c r="DUS437" s="187"/>
      <c r="DUT437" s="187"/>
      <c r="DUU437" s="187" t="s">
        <v>241</v>
      </c>
      <c r="DUV437" s="187"/>
      <c r="DUW437" s="187"/>
      <c r="DUX437" s="187"/>
      <c r="DUY437" s="187"/>
      <c r="DUZ437" s="187"/>
      <c r="DVA437" s="187"/>
      <c r="DVB437" s="187"/>
      <c r="DVC437" s="187"/>
      <c r="DVD437" s="187"/>
      <c r="DVE437" s="187"/>
      <c r="DVF437" s="187"/>
      <c r="DVG437" s="187"/>
      <c r="DVH437" s="187"/>
      <c r="DVI437" s="187"/>
      <c r="DVJ437" s="187" t="s">
        <v>241</v>
      </c>
      <c r="DVK437" s="187"/>
      <c r="DVL437" s="187"/>
      <c r="DVM437" s="187"/>
      <c r="DVN437" s="187"/>
      <c r="DVO437" s="187"/>
      <c r="DVP437" s="187"/>
      <c r="DVQ437" s="187"/>
      <c r="DVR437" s="187"/>
      <c r="DVS437" s="187"/>
      <c r="DVT437" s="187"/>
      <c r="DVU437" s="187"/>
      <c r="DVV437" s="187"/>
      <c r="DVW437" s="187"/>
      <c r="DVX437" s="187"/>
      <c r="DVY437" s="187" t="s">
        <v>241</v>
      </c>
      <c r="DVZ437" s="187"/>
      <c r="DWA437" s="187"/>
      <c r="DWB437" s="187"/>
      <c r="DWC437" s="187"/>
      <c r="DWD437" s="187"/>
      <c r="DWE437" s="187"/>
      <c r="DWF437" s="187"/>
      <c r="DWG437" s="187"/>
      <c r="DWH437" s="187"/>
      <c r="DWI437" s="187"/>
      <c r="DWJ437" s="187"/>
      <c r="DWK437" s="187"/>
      <c r="DWL437" s="187"/>
      <c r="DWM437" s="187"/>
      <c r="DWN437" s="187" t="s">
        <v>241</v>
      </c>
      <c r="DWO437" s="187"/>
      <c r="DWP437" s="187"/>
      <c r="DWQ437" s="187"/>
      <c r="DWR437" s="187"/>
      <c r="DWS437" s="187"/>
      <c r="DWT437" s="187"/>
      <c r="DWU437" s="187"/>
      <c r="DWV437" s="187"/>
      <c r="DWW437" s="187"/>
      <c r="DWX437" s="187"/>
      <c r="DWY437" s="187"/>
      <c r="DWZ437" s="187"/>
      <c r="DXA437" s="187"/>
      <c r="DXB437" s="187"/>
      <c r="DXC437" s="187" t="s">
        <v>241</v>
      </c>
      <c r="DXD437" s="187"/>
      <c r="DXE437" s="187"/>
      <c r="DXF437" s="187"/>
      <c r="DXG437" s="187"/>
      <c r="DXH437" s="187"/>
      <c r="DXI437" s="187"/>
      <c r="DXJ437" s="187"/>
      <c r="DXK437" s="187"/>
      <c r="DXL437" s="187"/>
      <c r="DXM437" s="187"/>
      <c r="DXN437" s="187"/>
      <c r="DXO437" s="187"/>
      <c r="DXP437" s="187"/>
      <c r="DXQ437" s="187"/>
      <c r="DXR437" s="187" t="s">
        <v>241</v>
      </c>
      <c r="DXS437" s="187"/>
      <c r="DXT437" s="187"/>
      <c r="DXU437" s="187"/>
      <c r="DXV437" s="187"/>
      <c r="DXW437" s="187"/>
      <c r="DXX437" s="187"/>
      <c r="DXY437" s="187"/>
      <c r="DXZ437" s="187"/>
      <c r="DYA437" s="187"/>
      <c r="DYB437" s="187"/>
      <c r="DYC437" s="187"/>
      <c r="DYD437" s="187"/>
      <c r="DYE437" s="187"/>
      <c r="DYF437" s="187"/>
      <c r="DYG437" s="187" t="s">
        <v>241</v>
      </c>
      <c r="DYH437" s="187"/>
      <c r="DYI437" s="187"/>
      <c r="DYJ437" s="187"/>
      <c r="DYK437" s="187"/>
      <c r="DYL437" s="187"/>
      <c r="DYM437" s="187"/>
      <c r="DYN437" s="187"/>
      <c r="DYO437" s="187"/>
      <c r="DYP437" s="187"/>
      <c r="DYQ437" s="187"/>
      <c r="DYR437" s="187"/>
      <c r="DYS437" s="187"/>
      <c r="DYT437" s="187"/>
      <c r="DYU437" s="187"/>
      <c r="DYV437" s="187" t="s">
        <v>241</v>
      </c>
      <c r="DYW437" s="187"/>
      <c r="DYX437" s="187"/>
      <c r="DYY437" s="187"/>
      <c r="DYZ437" s="187"/>
      <c r="DZA437" s="187"/>
      <c r="DZB437" s="187"/>
      <c r="DZC437" s="187"/>
      <c r="DZD437" s="187"/>
      <c r="DZE437" s="187"/>
      <c r="DZF437" s="187"/>
      <c r="DZG437" s="187"/>
      <c r="DZH437" s="187"/>
      <c r="DZI437" s="187"/>
      <c r="DZJ437" s="187"/>
      <c r="DZK437" s="187" t="s">
        <v>241</v>
      </c>
      <c r="DZL437" s="187"/>
      <c r="DZM437" s="187"/>
      <c r="DZN437" s="187"/>
      <c r="DZO437" s="187"/>
      <c r="DZP437" s="187"/>
      <c r="DZQ437" s="187"/>
      <c r="DZR437" s="187"/>
      <c r="DZS437" s="187"/>
      <c r="DZT437" s="187"/>
      <c r="DZU437" s="187"/>
      <c r="DZV437" s="187"/>
      <c r="DZW437" s="187"/>
      <c r="DZX437" s="187"/>
      <c r="DZY437" s="187"/>
      <c r="DZZ437" s="187" t="s">
        <v>241</v>
      </c>
      <c r="EAA437" s="187"/>
      <c r="EAB437" s="187"/>
      <c r="EAC437" s="187"/>
      <c r="EAD437" s="187"/>
      <c r="EAE437" s="187"/>
      <c r="EAF437" s="187"/>
      <c r="EAG437" s="187"/>
      <c r="EAH437" s="187"/>
      <c r="EAI437" s="187"/>
      <c r="EAJ437" s="187"/>
      <c r="EAK437" s="187"/>
      <c r="EAL437" s="187"/>
      <c r="EAM437" s="187"/>
      <c r="EAN437" s="187"/>
      <c r="EAO437" s="187" t="s">
        <v>241</v>
      </c>
      <c r="EAP437" s="187"/>
      <c r="EAQ437" s="187"/>
      <c r="EAR437" s="187"/>
      <c r="EAS437" s="187"/>
      <c r="EAT437" s="187"/>
      <c r="EAU437" s="187"/>
      <c r="EAV437" s="187"/>
      <c r="EAW437" s="187"/>
      <c r="EAX437" s="187"/>
      <c r="EAY437" s="187"/>
      <c r="EAZ437" s="187"/>
      <c r="EBA437" s="187"/>
      <c r="EBB437" s="187"/>
      <c r="EBC437" s="187"/>
      <c r="EBD437" s="187" t="s">
        <v>241</v>
      </c>
      <c r="EBE437" s="187"/>
      <c r="EBF437" s="187"/>
      <c r="EBG437" s="187"/>
      <c r="EBH437" s="187"/>
      <c r="EBI437" s="187"/>
      <c r="EBJ437" s="187"/>
      <c r="EBK437" s="187"/>
      <c r="EBL437" s="187"/>
      <c r="EBM437" s="187"/>
      <c r="EBN437" s="187"/>
      <c r="EBO437" s="187"/>
      <c r="EBP437" s="187"/>
      <c r="EBQ437" s="187"/>
      <c r="EBR437" s="187"/>
      <c r="EBS437" s="187" t="s">
        <v>241</v>
      </c>
      <c r="EBT437" s="187"/>
      <c r="EBU437" s="187"/>
      <c r="EBV437" s="187"/>
      <c r="EBW437" s="187"/>
      <c r="EBX437" s="187"/>
      <c r="EBY437" s="187"/>
      <c r="EBZ437" s="187"/>
      <c r="ECA437" s="187"/>
      <c r="ECB437" s="187"/>
      <c r="ECC437" s="187"/>
      <c r="ECD437" s="187"/>
      <c r="ECE437" s="187"/>
      <c r="ECF437" s="187"/>
      <c r="ECG437" s="187"/>
      <c r="ECH437" s="187" t="s">
        <v>241</v>
      </c>
      <c r="ECI437" s="187"/>
      <c r="ECJ437" s="187"/>
      <c r="ECK437" s="187"/>
      <c r="ECL437" s="187"/>
      <c r="ECM437" s="187"/>
      <c r="ECN437" s="187"/>
      <c r="ECO437" s="187"/>
      <c r="ECP437" s="187"/>
      <c r="ECQ437" s="187"/>
      <c r="ECR437" s="187"/>
      <c r="ECS437" s="187"/>
      <c r="ECT437" s="187"/>
      <c r="ECU437" s="187"/>
      <c r="ECV437" s="187"/>
      <c r="ECW437" s="187" t="s">
        <v>241</v>
      </c>
      <c r="ECX437" s="187"/>
      <c r="ECY437" s="187"/>
      <c r="ECZ437" s="187"/>
      <c r="EDA437" s="187"/>
      <c r="EDB437" s="187"/>
      <c r="EDC437" s="187"/>
      <c r="EDD437" s="187"/>
      <c r="EDE437" s="187"/>
      <c r="EDF437" s="187"/>
      <c r="EDG437" s="187"/>
      <c r="EDH437" s="187"/>
      <c r="EDI437" s="187"/>
      <c r="EDJ437" s="187"/>
      <c r="EDK437" s="187"/>
      <c r="EDL437" s="187" t="s">
        <v>241</v>
      </c>
      <c r="EDM437" s="187"/>
      <c r="EDN437" s="187"/>
      <c r="EDO437" s="187"/>
      <c r="EDP437" s="187"/>
      <c r="EDQ437" s="187"/>
      <c r="EDR437" s="187"/>
      <c r="EDS437" s="187"/>
      <c r="EDT437" s="187"/>
      <c r="EDU437" s="187"/>
      <c r="EDV437" s="187"/>
      <c r="EDW437" s="187"/>
      <c r="EDX437" s="187"/>
      <c r="EDY437" s="187"/>
      <c r="EDZ437" s="187"/>
      <c r="EEA437" s="187" t="s">
        <v>241</v>
      </c>
      <c r="EEB437" s="187"/>
      <c r="EEC437" s="187"/>
      <c r="EED437" s="187"/>
      <c r="EEE437" s="187"/>
      <c r="EEF437" s="187"/>
      <c r="EEG437" s="187"/>
      <c r="EEH437" s="187"/>
      <c r="EEI437" s="187"/>
      <c r="EEJ437" s="187"/>
      <c r="EEK437" s="187"/>
      <c r="EEL437" s="187"/>
      <c r="EEM437" s="187"/>
      <c r="EEN437" s="187"/>
      <c r="EEO437" s="187"/>
      <c r="EEP437" s="187" t="s">
        <v>241</v>
      </c>
      <c r="EEQ437" s="187"/>
      <c r="EER437" s="187"/>
      <c r="EES437" s="187"/>
      <c r="EET437" s="187"/>
      <c r="EEU437" s="187"/>
      <c r="EEV437" s="187"/>
      <c r="EEW437" s="187"/>
      <c r="EEX437" s="187"/>
      <c r="EEY437" s="187"/>
      <c r="EEZ437" s="187"/>
      <c r="EFA437" s="187"/>
      <c r="EFB437" s="187"/>
      <c r="EFC437" s="187"/>
      <c r="EFD437" s="187"/>
      <c r="EFE437" s="187" t="s">
        <v>241</v>
      </c>
      <c r="EFF437" s="187"/>
      <c r="EFG437" s="187"/>
      <c r="EFH437" s="187"/>
      <c r="EFI437" s="187"/>
      <c r="EFJ437" s="187"/>
      <c r="EFK437" s="187"/>
      <c r="EFL437" s="187"/>
      <c r="EFM437" s="187"/>
      <c r="EFN437" s="187"/>
      <c r="EFO437" s="187"/>
      <c r="EFP437" s="187"/>
      <c r="EFQ437" s="187"/>
      <c r="EFR437" s="187"/>
      <c r="EFS437" s="187"/>
      <c r="EFT437" s="187" t="s">
        <v>241</v>
      </c>
      <c r="EFU437" s="187"/>
      <c r="EFV437" s="187"/>
      <c r="EFW437" s="187"/>
      <c r="EFX437" s="187"/>
      <c r="EFY437" s="187"/>
      <c r="EFZ437" s="187"/>
      <c r="EGA437" s="187"/>
      <c r="EGB437" s="187"/>
      <c r="EGC437" s="187"/>
      <c r="EGD437" s="187"/>
      <c r="EGE437" s="187"/>
      <c r="EGF437" s="187"/>
      <c r="EGG437" s="187"/>
      <c r="EGH437" s="187"/>
      <c r="EGI437" s="187" t="s">
        <v>241</v>
      </c>
      <c r="EGJ437" s="187"/>
      <c r="EGK437" s="187"/>
      <c r="EGL437" s="187"/>
      <c r="EGM437" s="187"/>
      <c r="EGN437" s="187"/>
      <c r="EGO437" s="187"/>
      <c r="EGP437" s="187"/>
      <c r="EGQ437" s="187"/>
      <c r="EGR437" s="187"/>
      <c r="EGS437" s="187"/>
      <c r="EGT437" s="187"/>
      <c r="EGU437" s="187"/>
      <c r="EGV437" s="187"/>
      <c r="EGW437" s="187"/>
      <c r="EGX437" s="187" t="s">
        <v>241</v>
      </c>
      <c r="EGY437" s="187"/>
      <c r="EGZ437" s="187"/>
      <c r="EHA437" s="187"/>
      <c r="EHB437" s="187"/>
      <c r="EHC437" s="187"/>
      <c r="EHD437" s="187"/>
      <c r="EHE437" s="187"/>
      <c r="EHF437" s="187"/>
      <c r="EHG437" s="187"/>
      <c r="EHH437" s="187"/>
      <c r="EHI437" s="187"/>
      <c r="EHJ437" s="187"/>
      <c r="EHK437" s="187"/>
      <c r="EHL437" s="187"/>
      <c r="EHM437" s="187" t="s">
        <v>241</v>
      </c>
      <c r="EHN437" s="187"/>
      <c r="EHO437" s="187"/>
      <c r="EHP437" s="187"/>
      <c r="EHQ437" s="187"/>
      <c r="EHR437" s="187"/>
      <c r="EHS437" s="187"/>
      <c r="EHT437" s="187"/>
      <c r="EHU437" s="187"/>
      <c r="EHV437" s="187"/>
      <c r="EHW437" s="187"/>
      <c r="EHX437" s="187"/>
      <c r="EHY437" s="187"/>
      <c r="EHZ437" s="187"/>
      <c r="EIA437" s="187"/>
      <c r="EIB437" s="187" t="s">
        <v>241</v>
      </c>
      <c r="EIC437" s="187"/>
      <c r="EID437" s="187"/>
      <c r="EIE437" s="187"/>
      <c r="EIF437" s="187"/>
      <c r="EIG437" s="187"/>
      <c r="EIH437" s="187"/>
      <c r="EII437" s="187"/>
      <c r="EIJ437" s="187"/>
      <c r="EIK437" s="187"/>
      <c r="EIL437" s="187"/>
      <c r="EIM437" s="187"/>
      <c r="EIN437" s="187"/>
      <c r="EIO437" s="187"/>
      <c r="EIP437" s="187"/>
      <c r="EIQ437" s="187" t="s">
        <v>241</v>
      </c>
      <c r="EIR437" s="187"/>
      <c r="EIS437" s="187"/>
      <c r="EIT437" s="187"/>
      <c r="EIU437" s="187"/>
      <c r="EIV437" s="187"/>
      <c r="EIW437" s="187"/>
      <c r="EIX437" s="187"/>
      <c r="EIY437" s="187"/>
      <c r="EIZ437" s="187"/>
      <c r="EJA437" s="187"/>
      <c r="EJB437" s="187"/>
      <c r="EJC437" s="187"/>
      <c r="EJD437" s="187"/>
      <c r="EJE437" s="187"/>
      <c r="EJF437" s="187" t="s">
        <v>241</v>
      </c>
      <c r="EJG437" s="187"/>
      <c r="EJH437" s="187"/>
      <c r="EJI437" s="187"/>
      <c r="EJJ437" s="187"/>
      <c r="EJK437" s="187"/>
      <c r="EJL437" s="187"/>
      <c r="EJM437" s="187"/>
      <c r="EJN437" s="187"/>
      <c r="EJO437" s="187"/>
      <c r="EJP437" s="187"/>
      <c r="EJQ437" s="187"/>
      <c r="EJR437" s="187"/>
      <c r="EJS437" s="187"/>
      <c r="EJT437" s="187"/>
      <c r="EJU437" s="187" t="s">
        <v>241</v>
      </c>
      <c r="EJV437" s="187"/>
      <c r="EJW437" s="187"/>
      <c r="EJX437" s="187"/>
      <c r="EJY437" s="187"/>
      <c r="EJZ437" s="187"/>
      <c r="EKA437" s="187"/>
      <c r="EKB437" s="187"/>
      <c r="EKC437" s="187"/>
      <c r="EKD437" s="187"/>
      <c r="EKE437" s="187"/>
      <c r="EKF437" s="187"/>
      <c r="EKG437" s="187"/>
      <c r="EKH437" s="187"/>
      <c r="EKI437" s="187"/>
      <c r="EKJ437" s="187" t="s">
        <v>241</v>
      </c>
      <c r="EKK437" s="187"/>
      <c r="EKL437" s="187"/>
      <c r="EKM437" s="187"/>
      <c r="EKN437" s="187"/>
      <c r="EKO437" s="187"/>
      <c r="EKP437" s="187"/>
      <c r="EKQ437" s="187"/>
      <c r="EKR437" s="187"/>
      <c r="EKS437" s="187"/>
      <c r="EKT437" s="187"/>
      <c r="EKU437" s="187"/>
      <c r="EKV437" s="187"/>
      <c r="EKW437" s="187"/>
      <c r="EKX437" s="187"/>
      <c r="EKY437" s="187" t="s">
        <v>241</v>
      </c>
      <c r="EKZ437" s="187"/>
      <c r="ELA437" s="187"/>
      <c r="ELB437" s="187"/>
      <c r="ELC437" s="187"/>
      <c r="ELD437" s="187"/>
      <c r="ELE437" s="187"/>
      <c r="ELF437" s="187"/>
      <c r="ELG437" s="187"/>
      <c r="ELH437" s="187"/>
      <c r="ELI437" s="187"/>
      <c r="ELJ437" s="187"/>
      <c r="ELK437" s="187"/>
      <c r="ELL437" s="187"/>
      <c r="ELM437" s="187"/>
      <c r="ELN437" s="187" t="s">
        <v>241</v>
      </c>
      <c r="ELO437" s="187"/>
      <c r="ELP437" s="187"/>
      <c r="ELQ437" s="187"/>
      <c r="ELR437" s="187"/>
      <c r="ELS437" s="187"/>
      <c r="ELT437" s="187"/>
      <c r="ELU437" s="187"/>
      <c r="ELV437" s="187"/>
      <c r="ELW437" s="187"/>
      <c r="ELX437" s="187"/>
      <c r="ELY437" s="187"/>
      <c r="ELZ437" s="187"/>
      <c r="EMA437" s="187"/>
      <c r="EMB437" s="187"/>
      <c r="EMC437" s="187" t="s">
        <v>241</v>
      </c>
      <c r="EMD437" s="187"/>
      <c r="EME437" s="187"/>
      <c r="EMF437" s="187"/>
      <c r="EMG437" s="187"/>
      <c r="EMH437" s="187"/>
      <c r="EMI437" s="187"/>
      <c r="EMJ437" s="187"/>
      <c r="EMK437" s="187"/>
      <c r="EML437" s="187"/>
      <c r="EMM437" s="187"/>
      <c r="EMN437" s="187"/>
      <c r="EMO437" s="187"/>
      <c r="EMP437" s="187"/>
      <c r="EMQ437" s="187"/>
      <c r="EMR437" s="187" t="s">
        <v>241</v>
      </c>
      <c r="EMS437" s="187"/>
      <c r="EMT437" s="187"/>
      <c r="EMU437" s="187"/>
      <c r="EMV437" s="187"/>
      <c r="EMW437" s="187"/>
      <c r="EMX437" s="187"/>
      <c r="EMY437" s="187"/>
      <c r="EMZ437" s="187"/>
      <c r="ENA437" s="187"/>
      <c r="ENB437" s="187"/>
      <c r="ENC437" s="187"/>
      <c r="END437" s="187"/>
      <c r="ENE437" s="187"/>
      <c r="ENF437" s="187"/>
      <c r="ENG437" s="187" t="s">
        <v>241</v>
      </c>
      <c r="ENH437" s="187"/>
      <c r="ENI437" s="187"/>
      <c r="ENJ437" s="187"/>
      <c r="ENK437" s="187"/>
      <c r="ENL437" s="187"/>
      <c r="ENM437" s="187"/>
      <c r="ENN437" s="187"/>
      <c r="ENO437" s="187"/>
      <c r="ENP437" s="187"/>
      <c r="ENQ437" s="187"/>
      <c r="ENR437" s="187"/>
      <c r="ENS437" s="187"/>
      <c r="ENT437" s="187"/>
      <c r="ENU437" s="187"/>
      <c r="ENV437" s="187" t="s">
        <v>241</v>
      </c>
      <c r="ENW437" s="187"/>
      <c r="ENX437" s="187"/>
      <c r="ENY437" s="187"/>
      <c r="ENZ437" s="187"/>
      <c r="EOA437" s="187"/>
      <c r="EOB437" s="187"/>
      <c r="EOC437" s="187"/>
      <c r="EOD437" s="187"/>
      <c r="EOE437" s="187"/>
      <c r="EOF437" s="187"/>
      <c r="EOG437" s="187"/>
      <c r="EOH437" s="187"/>
      <c r="EOI437" s="187"/>
      <c r="EOJ437" s="187"/>
      <c r="EOK437" s="187" t="s">
        <v>241</v>
      </c>
      <c r="EOL437" s="187"/>
      <c r="EOM437" s="187"/>
      <c r="EON437" s="187"/>
      <c r="EOO437" s="187"/>
      <c r="EOP437" s="187"/>
      <c r="EOQ437" s="187"/>
      <c r="EOR437" s="187"/>
      <c r="EOS437" s="187"/>
      <c r="EOT437" s="187"/>
      <c r="EOU437" s="187"/>
      <c r="EOV437" s="187"/>
      <c r="EOW437" s="187"/>
      <c r="EOX437" s="187"/>
      <c r="EOY437" s="187"/>
      <c r="EOZ437" s="187" t="s">
        <v>241</v>
      </c>
      <c r="EPA437" s="187"/>
      <c r="EPB437" s="187"/>
      <c r="EPC437" s="187"/>
      <c r="EPD437" s="187"/>
      <c r="EPE437" s="187"/>
      <c r="EPF437" s="187"/>
      <c r="EPG437" s="187"/>
      <c r="EPH437" s="187"/>
      <c r="EPI437" s="187"/>
      <c r="EPJ437" s="187"/>
      <c r="EPK437" s="187"/>
      <c r="EPL437" s="187"/>
      <c r="EPM437" s="187"/>
      <c r="EPN437" s="187"/>
      <c r="EPO437" s="187" t="s">
        <v>241</v>
      </c>
      <c r="EPP437" s="187"/>
      <c r="EPQ437" s="187"/>
      <c r="EPR437" s="187"/>
      <c r="EPS437" s="187"/>
      <c r="EPT437" s="187"/>
      <c r="EPU437" s="187"/>
      <c r="EPV437" s="187"/>
      <c r="EPW437" s="187"/>
      <c r="EPX437" s="187"/>
      <c r="EPY437" s="187"/>
      <c r="EPZ437" s="187"/>
      <c r="EQA437" s="187"/>
      <c r="EQB437" s="187"/>
      <c r="EQC437" s="187"/>
      <c r="EQD437" s="187" t="s">
        <v>241</v>
      </c>
      <c r="EQE437" s="187"/>
      <c r="EQF437" s="187"/>
      <c r="EQG437" s="187"/>
      <c r="EQH437" s="187"/>
      <c r="EQI437" s="187"/>
      <c r="EQJ437" s="187"/>
      <c r="EQK437" s="187"/>
      <c r="EQL437" s="187"/>
      <c r="EQM437" s="187"/>
      <c r="EQN437" s="187"/>
      <c r="EQO437" s="187"/>
      <c r="EQP437" s="187"/>
      <c r="EQQ437" s="187"/>
      <c r="EQR437" s="187"/>
      <c r="EQS437" s="187" t="s">
        <v>241</v>
      </c>
      <c r="EQT437" s="187"/>
      <c r="EQU437" s="187"/>
      <c r="EQV437" s="187"/>
      <c r="EQW437" s="187"/>
      <c r="EQX437" s="187"/>
      <c r="EQY437" s="187"/>
      <c r="EQZ437" s="187"/>
      <c r="ERA437" s="187"/>
      <c r="ERB437" s="187"/>
      <c r="ERC437" s="187"/>
      <c r="ERD437" s="187"/>
      <c r="ERE437" s="187"/>
      <c r="ERF437" s="187"/>
      <c r="ERG437" s="187"/>
      <c r="ERH437" s="187" t="s">
        <v>241</v>
      </c>
      <c r="ERI437" s="187"/>
      <c r="ERJ437" s="187"/>
      <c r="ERK437" s="187"/>
      <c r="ERL437" s="187"/>
      <c r="ERM437" s="187"/>
      <c r="ERN437" s="187"/>
      <c r="ERO437" s="187"/>
      <c r="ERP437" s="187"/>
      <c r="ERQ437" s="187"/>
      <c r="ERR437" s="187"/>
      <c r="ERS437" s="187"/>
      <c r="ERT437" s="187"/>
      <c r="ERU437" s="187"/>
      <c r="ERV437" s="187"/>
      <c r="ERW437" s="187" t="s">
        <v>241</v>
      </c>
      <c r="ERX437" s="187"/>
      <c r="ERY437" s="187"/>
      <c r="ERZ437" s="187"/>
      <c r="ESA437" s="187"/>
      <c r="ESB437" s="187"/>
      <c r="ESC437" s="187"/>
      <c r="ESD437" s="187"/>
      <c r="ESE437" s="187"/>
      <c r="ESF437" s="187"/>
      <c r="ESG437" s="187"/>
      <c r="ESH437" s="187"/>
      <c r="ESI437" s="187"/>
      <c r="ESJ437" s="187"/>
      <c r="ESK437" s="187"/>
      <c r="ESL437" s="187" t="s">
        <v>241</v>
      </c>
      <c r="ESM437" s="187"/>
      <c r="ESN437" s="187"/>
      <c r="ESO437" s="187"/>
      <c r="ESP437" s="187"/>
      <c r="ESQ437" s="187"/>
      <c r="ESR437" s="187"/>
      <c r="ESS437" s="187"/>
      <c r="EST437" s="187"/>
      <c r="ESU437" s="187"/>
      <c r="ESV437" s="187"/>
      <c r="ESW437" s="187"/>
      <c r="ESX437" s="187"/>
      <c r="ESY437" s="187"/>
      <c r="ESZ437" s="187"/>
      <c r="ETA437" s="187" t="s">
        <v>241</v>
      </c>
      <c r="ETB437" s="187"/>
      <c r="ETC437" s="187"/>
      <c r="ETD437" s="187"/>
      <c r="ETE437" s="187"/>
      <c r="ETF437" s="187"/>
      <c r="ETG437" s="187"/>
      <c r="ETH437" s="187"/>
      <c r="ETI437" s="187"/>
      <c r="ETJ437" s="187"/>
      <c r="ETK437" s="187"/>
      <c r="ETL437" s="187"/>
      <c r="ETM437" s="187"/>
      <c r="ETN437" s="187"/>
      <c r="ETO437" s="187"/>
      <c r="ETP437" s="187" t="s">
        <v>241</v>
      </c>
      <c r="ETQ437" s="187"/>
      <c r="ETR437" s="187"/>
      <c r="ETS437" s="187"/>
      <c r="ETT437" s="187"/>
      <c r="ETU437" s="187"/>
      <c r="ETV437" s="187"/>
      <c r="ETW437" s="187"/>
      <c r="ETX437" s="187"/>
      <c r="ETY437" s="187"/>
      <c r="ETZ437" s="187"/>
      <c r="EUA437" s="187"/>
      <c r="EUB437" s="187"/>
      <c r="EUC437" s="187"/>
      <c r="EUD437" s="187"/>
      <c r="EUE437" s="187" t="s">
        <v>241</v>
      </c>
      <c r="EUF437" s="187"/>
      <c r="EUG437" s="187"/>
      <c r="EUH437" s="187"/>
      <c r="EUI437" s="187"/>
      <c r="EUJ437" s="187"/>
      <c r="EUK437" s="187"/>
      <c r="EUL437" s="187"/>
      <c r="EUM437" s="187"/>
      <c r="EUN437" s="187"/>
      <c r="EUO437" s="187"/>
      <c r="EUP437" s="187"/>
      <c r="EUQ437" s="187"/>
      <c r="EUR437" s="187"/>
      <c r="EUS437" s="187"/>
      <c r="EUT437" s="187" t="s">
        <v>241</v>
      </c>
      <c r="EUU437" s="187"/>
      <c r="EUV437" s="187"/>
      <c r="EUW437" s="187"/>
      <c r="EUX437" s="187"/>
      <c r="EUY437" s="187"/>
      <c r="EUZ437" s="187"/>
      <c r="EVA437" s="187"/>
      <c r="EVB437" s="187"/>
      <c r="EVC437" s="187"/>
      <c r="EVD437" s="187"/>
      <c r="EVE437" s="187"/>
      <c r="EVF437" s="187"/>
      <c r="EVG437" s="187"/>
      <c r="EVH437" s="187"/>
      <c r="EVI437" s="187" t="s">
        <v>241</v>
      </c>
      <c r="EVJ437" s="187"/>
      <c r="EVK437" s="187"/>
      <c r="EVL437" s="187"/>
      <c r="EVM437" s="187"/>
      <c r="EVN437" s="187"/>
      <c r="EVO437" s="187"/>
      <c r="EVP437" s="187"/>
      <c r="EVQ437" s="187"/>
      <c r="EVR437" s="187"/>
      <c r="EVS437" s="187"/>
      <c r="EVT437" s="187"/>
      <c r="EVU437" s="187"/>
      <c r="EVV437" s="187"/>
      <c r="EVW437" s="187"/>
      <c r="EVX437" s="187" t="s">
        <v>241</v>
      </c>
      <c r="EVY437" s="187"/>
      <c r="EVZ437" s="187"/>
      <c r="EWA437" s="187"/>
      <c r="EWB437" s="187"/>
      <c r="EWC437" s="187"/>
      <c r="EWD437" s="187"/>
      <c r="EWE437" s="187"/>
      <c r="EWF437" s="187"/>
      <c r="EWG437" s="187"/>
      <c r="EWH437" s="187"/>
      <c r="EWI437" s="187"/>
      <c r="EWJ437" s="187"/>
      <c r="EWK437" s="187"/>
      <c r="EWL437" s="187"/>
      <c r="EWM437" s="187" t="s">
        <v>241</v>
      </c>
      <c r="EWN437" s="187"/>
      <c r="EWO437" s="187"/>
      <c r="EWP437" s="187"/>
      <c r="EWQ437" s="187"/>
      <c r="EWR437" s="187"/>
      <c r="EWS437" s="187"/>
      <c r="EWT437" s="187"/>
      <c r="EWU437" s="187"/>
      <c r="EWV437" s="187"/>
      <c r="EWW437" s="187"/>
      <c r="EWX437" s="187"/>
      <c r="EWY437" s="187"/>
      <c r="EWZ437" s="187"/>
      <c r="EXA437" s="187"/>
      <c r="EXB437" s="187" t="s">
        <v>241</v>
      </c>
      <c r="EXC437" s="187"/>
      <c r="EXD437" s="187"/>
      <c r="EXE437" s="187"/>
      <c r="EXF437" s="187"/>
      <c r="EXG437" s="187"/>
      <c r="EXH437" s="187"/>
      <c r="EXI437" s="187"/>
      <c r="EXJ437" s="187"/>
      <c r="EXK437" s="187"/>
      <c r="EXL437" s="187"/>
      <c r="EXM437" s="187"/>
      <c r="EXN437" s="187"/>
      <c r="EXO437" s="187"/>
      <c r="EXP437" s="187"/>
      <c r="EXQ437" s="187" t="s">
        <v>241</v>
      </c>
      <c r="EXR437" s="187"/>
      <c r="EXS437" s="187"/>
      <c r="EXT437" s="187"/>
      <c r="EXU437" s="187"/>
      <c r="EXV437" s="187"/>
      <c r="EXW437" s="187"/>
      <c r="EXX437" s="187"/>
      <c r="EXY437" s="187"/>
      <c r="EXZ437" s="187"/>
      <c r="EYA437" s="187"/>
      <c r="EYB437" s="187"/>
      <c r="EYC437" s="187"/>
      <c r="EYD437" s="187"/>
      <c r="EYE437" s="187"/>
      <c r="EYF437" s="187" t="s">
        <v>241</v>
      </c>
      <c r="EYG437" s="187"/>
      <c r="EYH437" s="187"/>
      <c r="EYI437" s="187"/>
      <c r="EYJ437" s="187"/>
      <c r="EYK437" s="187"/>
      <c r="EYL437" s="187"/>
      <c r="EYM437" s="187"/>
      <c r="EYN437" s="187"/>
      <c r="EYO437" s="187"/>
      <c r="EYP437" s="187"/>
      <c r="EYQ437" s="187"/>
      <c r="EYR437" s="187"/>
      <c r="EYS437" s="187"/>
      <c r="EYT437" s="187"/>
      <c r="EYU437" s="187" t="s">
        <v>241</v>
      </c>
      <c r="EYV437" s="187"/>
      <c r="EYW437" s="187"/>
      <c r="EYX437" s="187"/>
      <c r="EYY437" s="187"/>
      <c r="EYZ437" s="187"/>
      <c r="EZA437" s="187"/>
      <c r="EZB437" s="187"/>
      <c r="EZC437" s="187"/>
      <c r="EZD437" s="187"/>
      <c r="EZE437" s="187"/>
      <c r="EZF437" s="187"/>
      <c r="EZG437" s="187"/>
      <c r="EZH437" s="187"/>
      <c r="EZI437" s="187"/>
      <c r="EZJ437" s="187" t="s">
        <v>241</v>
      </c>
      <c r="EZK437" s="187"/>
      <c r="EZL437" s="187"/>
      <c r="EZM437" s="187"/>
      <c r="EZN437" s="187"/>
      <c r="EZO437" s="187"/>
      <c r="EZP437" s="187"/>
      <c r="EZQ437" s="187"/>
      <c r="EZR437" s="187"/>
      <c r="EZS437" s="187"/>
      <c r="EZT437" s="187"/>
      <c r="EZU437" s="187"/>
      <c r="EZV437" s="187"/>
      <c r="EZW437" s="187"/>
      <c r="EZX437" s="187"/>
      <c r="EZY437" s="187" t="s">
        <v>241</v>
      </c>
      <c r="EZZ437" s="187"/>
      <c r="FAA437" s="187"/>
      <c r="FAB437" s="187"/>
      <c r="FAC437" s="187"/>
      <c r="FAD437" s="187"/>
      <c r="FAE437" s="187"/>
      <c r="FAF437" s="187"/>
      <c r="FAG437" s="187"/>
      <c r="FAH437" s="187"/>
      <c r="FAI437" s="187"/>
      <c r="FAJ437" s="187"/>
      <c r="FAK437" s="187"/>
      <c r="FAL437" s="187"/>
      <c r="FAM437" s="187"/>
      <c r="FAN437" s="187" t="s">
        <v>241</v>
      </c>
      <c r="FAO437" s="187"/>
      <c r="FAP437" s="187"/>
      <c r="FAQ437" s="187"/>
      <c r="FAR437" s="187"/>
      <c r="FAS437" s="187"/>
      <c r="FAT437" s="187"/>
      <c r="FAU437" s="187"/>
      <c r="FAV437" s="187"/>
      <c r="FAW437" s="187"/>
      <c r="FAX437" s="187"/>
      <c r="FAY437" s="187"/>
      <c r="FAZ437" s="187"/>
      <c r="FBA437" s="187"/>
      <c r="FBB437" s="187"/>
      <c r="FBC437" s="187" t="s">
        <v>241</v>
      </c>
      <c r="FBD437" s="187"/>
      <c r="FBE437" s="187"/>
      <c r="FBF437" s="187"/>
      <c r="FBG437" s="187"/>
      <c r="FBH437" s="187"/>
      <c r="FBI437" s="187"/>
      <c r="FBJ437" s="187"/>
      <c r="FBK437" s="187"/>
      <c r="FBL437" s="187"/>
      <c r="FBM437" s="187"/>
      <c r="FBN437" s="187"/>
      <c r="FBO437" s="187"/>
      <c r="FBP437" s="187"/>
      <c r="FBQ437" s="187"/>
      <c r="FBR437" s="187" t="s">
        <v>241</v>
      </c>
      <c r="FBS437" s="187"/>
      <c r="FBT437" s="187"/>
      <c r="FBU437" s="187"/>
      <c r="FBV437" s="187"/>
      <c r="FBW437" s="187"/>
      <c r="FBX437" s="187"/>
      <c r="FBY437" s="187"/>
      <c r="FBZ437" s="187"/>
      <c r="FCA437" s="187"/>
      <c r="FCB437" s="187"/>
      <c r="FCC437" s="187"/>
      <c r="FCD437" s="187"/>
      <c r="FCE437" s="187"/>
      <c r="FCF437" s="187"/>
      <c r="FCG437" s="187" t="s">
        <v>241</v>
      </c>
      <c r="FCH437" s="187"/>
      <c r="FCI437" s="187"/>
      <c r="FCJ437" s="187"/>
      <c r="FCK437" s="187"/>
      <c r="FCL437" s="187"/>
      <c r="FCM437" s="187"/>
      <c r="FCN437" s="187"/>
      <c r="FCO437" s="187"/>
      <c r="FCP437" s="187"/>
      <c r="FCQ437" s="187"/>
      <c r="FCR437" s="187"/>
      <c r="FCS437" s="187"/>
      <c r="FCT437" s="187"/>
      <c r="FCU437" s="187"/>
      <c r="FCV437" s="187" t="s">
        <v>241</v>
      </c>
      <c r="FCW437" s="187"/>
      <c r="FCX437" s="187"/>
      <c r="FCY437" s="187"/>
      <c r="FCZ437" s="187"/>
      <c r="FDA437" s="187"/>
      <c r="FDB437" s="187"/>
      <c r="FDC437" s="187"/>
      <c r="FDD437" s="187"/>
      <c r="FDE437" s="187"/>
      <c r="FDF437" s="187"/>
      <c r="FDG437" s="187"/>
      <c r="FDH437" s="187"/>
      <c r="FDI437" s="187"/>
      <c r="FDJ437" s="187"/>
      <c r="FDK437" s="187" t="s">
        <v>241</v>
      </c>
      <c r="FDL437" s="187"/>
      <c r="FDM437" s="187"/>
      <c r="FDN437" s="187"/>
      <c r="FDO437" s="187"/>
      <c r="FDP437" s="187"/>
      <c r="FDQ437" s="187"/>
      <c r="FDR437" s="187"/>
      <c r="FDS437" s="187"/>
      <c r="FDT437" s="187"/>
      <c r="FDU437" s="187"/>
      <c r="FDV437" s="187"/>
      <c r="FDW437" s="187"/>
      <c r="FDX437" s="187"/>
      <c r="FDY437" s="187"/>
      <c r="FDZ437" s="187" t="s">
        <v>241</v>
      </c>
      <c r="FEA437" s="187"/>
      <c r="FEB437" s="187"/>
      <c r="FEC437" s="187"/>
      <c r="FED437" s="187"/>
      <c r="FEE437" s="187"/>
      <c r="FEF437" s="187"/>
      <c r="FEG437" s="187"/>
      <c r="FEH437" s="187"/>
      <c r="FEI437" s="187"/>
      <c r="FEJ437" s="187"/>
      <c r="FEK437" s="187"/>
      <c r="FEL437" s="187"/>
      <c r="FEM437" s="187"/>
      <c r="FEN437" s="187"/>
      <c r="FEO437" s="187" t="s">
        <v>241</v>
      </c>
      <c r="FEP437" s="187"/>
      <c r="FEQ437" s="187"/>
      <c r="FER437" s="187"/>
      <c r="FES437" s="187"/>
      <c r="FET437" s="187"/>
      <c r="FEU437" s="187"/>
      <c r="FEV437" s="187"/>
      <c r="FEW437" s="187"/>
      <c r="FEX437" s="187"/>
      <c r="FEY437" s="187"/>
      <c r="FEZ437" s="187"/>
      <c r="FFA437" s="187"/>
      <c r="FFB437" s="187"/>
      <c r="FFC437" s="187"/>
      <c r="FFD437" s="187" t="s">
        <v>241</v>
      </c>
      <c r="FFE437" s="187"/>
      <c r="FFF437" s="187"/>
      <c r="FFG437" s="187"/>
      <c r="FFH437" s="187"/>
      <c r="FFI437" s="187"/>
      <c r="FFJ437" s="187"/>
      <c r="FFK437" s="187"/>
      <c r="FFL437" s="187"/>
      <c r="FFM437" s="187"/>
      <c r="FFN437" s="187"/>
      <c r="FFO437" s="187"/>
      <c r="FFP437" s="187"/>
      <c r="FFQ437" s="187"/>
      <c r="FFR437" s="187"/>
      <c r="FFS437" s="187" t="s">
        <v>241</v>
      </c>
      <c r="FFT437" s="187"/>
      <c r="FFU437" s="187"/>
      <c r="FFV437" s="187"/>
      <c r="FFW437" s="187"/>
      <c r="FFX437" s="187"/>
      <c r="FFY437" s="187"/>
      <c r="FFZ437" s="187"/>
      <c r="FGA437" s="187"/>
      <c r="FGB437" s="187"/>
      <c r="FGC437" s="187"/>
      <c r="FGD437" s="187"/>
      <c r="FGE437" s="187"/>
      <c r="FGF437" s="187"/>
      <c r="FGG437" s="187"/>
      <c r="FGH437" s="187" t="s">
        <v>241</v>
      </c>
      <c r="FGI437" s="187"/>
      <c r="FGJ437" s="187"/>
      <c r="FGK437" s="187"/>
      <c r="FGL437" s="187"/>
      <c r="FGM437" s="187"/>
      <c r="FGN437" s="187"/>
      <c r="FGO437" s="187"/>
      <c r="FGP437" s="187"/>
      <c r="FGQ437" s="187"/>
      <c r="FGR437" s="187"/>
      <c r="FGS437" s="187"/>
      <c r="FGT437" s="187"/>
      <c r="FGU437" s="187"/>
      <c r="FGV437" s="187"/>
      <c r="FGW437" s="187" t="s">
        <v>241</v>
      </c>
      <c r="FGX437" s="187"/>
      <c r="FGY437" s="187"/>
      <c r="FGZ437" s="187"/>
      <c r="FHA437" s="187"/>
      <c r="FHB437" s="187"/>
      <c r="FHC437" s="187"/>
      <c r="FHD437" s="187"/>
      <c r="FHE437" s="187"/>
      <c r="FHF437" s="187"/>
      <c r="FHG437" s="187"/>
      <c r="FHH437" s="187"/>
      <c r="FHI437" s="187"/>
      <c r="FHJ437" s="187"/>
      <c r="FHK437" s="187"/>
      <c r="FHL437" s="187" t="s">
        <v>241</v>
      </c>
      <c r="FHM437" s="187"/>
      <c r="FHN437" s="187"/>
      <c r="FHO437" s="187"/>
      <c r="FHP437" s="187"/>
      <c r="FHQ437" s="187"/>
      <c r="FHR437" s="187"/>
      <c r="FHS437" s="187"/>
      <c r="FHT437" s="187"/>
      <c r="FHU437" s="187"/>
      <c r="FHV437" s="187"/>
      <c r="FHW437" s="187"/>
      <c r="FHX437" s="187"/>
      <c r="FHY437" s="187"/>
      <c r="FHZ437" s="187"/>
      <c r="FIA437" s="187" t="s">
        <v>241</v>
      </c>
      <c r="FIB437" s="187"/>
      <c r="FIC437" s="187"/>
      <c r="FID437" s="187"/>
      <c r="FIE437" s="187"/>
      <c r="FIF437" s="187"/>
      <c r="FIG437" s="187"/>
      <c r="FIH437" s="187"/>
      <c r="FII437" s="187"/>
      <c r="FIJ437" s="187"/>
      <c r="FIK437" s="187"/>
      <c r="FIL437" s="187"/>
      <c r="FIM437" s="187"/>
      <c r="FIN437" s="187"/>
      <c r="FIO437" s="187"/>
      <c r="FIP437" s="187" t="s">
        <v>241</v>
      </c>
      <c r="FIQ437" s="187"/>
      <c r="FIR437" s="187"/>
      <c r="FIS437" s="187"/>
      <c r="FIT437" s="187"/>
      <c r="FIU437" s="187"/>
      <c r="FIV437" s="187"/>
      <c r="FIW437" s="187"/>
      <c r="FIX437" s="187"/>
      <c r="FIY437" s="187"/>
      <c r="FIZ437" s="187"/>
      <c r="FJA437" s="187"/>
      <c r="FJB437" s="187"/>
      <c r="FJC437" s="187"/>
      <c r="FJD437" s="187"/>
      <c r="FJE437" s="187" t="s">
        <v>241</v>
      </c>
      <c r="FJF437" s="187"/>
      <c r="FJG437" s="187"/>
      <c r="FJH437" s="187"/>
      <c r="FJI437" s="187"/>
      <c r="FJJ437" s="187"/>
      <c r="FJK437" s="187"/>
      <c r="FJL437" s="187"/>
      <c r="FJM437" s="187"/>
      <c r="FJN437" s="187"/>
      <c r="FJO437" s="187"/>
      <c r="FJP437" s="187"/>
      <c r="FJQ437" s="187"/>
      <c r="FJR437" s="187"/>
      <c r="FJS437" s="187"/>
      <c r="FJT437" s="187" t="s">
        <v>241</v>
      </c>
      <c r="FJU437" s="187"/>
      <c r="FJV437" s="187"/>
      <c r="FJW437" s="187"/>
      <c r="FJX437" s="187"/>
      <c r="FJY437" s="187"/>
      <c r="FJZ437" s="187"/>
      <c r="FKA437" s="187"/>
      <c r="FKB437" s="187"/>
      <c r="FKC437" s="187"/>
      <c r="FKD437" s="187"/>
      <c r="FKE437" s="187"/>
      <c r="FKF437" s="187"/>
      <c r="FKG437" s="187"/>
      <c r="FKH437" s="187"/>
      <c r="FKI437" s="187" t="s">
        <v>241</v>
      </c>
      <c r="FKJ437" s="187"/>
      <c r="FKK437" s="187"/>
      <c r="FKL437" s="187"/>
      <c r="FKM437" s="187"/>
      <c r="FKN437" s="187"/>
      <c r="FKO437" s="187"/>
      <c r="FKP437" s="187"/>
      <c r="FKQ437" s="187"/>
      <c r="FKR437" s="187"/>
      <c r="FKS437" s="187"/>
      <c r="FKT437" s="187"/>
      <c r="FKU437" s="187"/>
      <c r="FKV437" s="187"/>
      <c r="FKW437" s="187"/>
      <c r="FKX437" s="187" t="s">
        <v>241</v>
      </c>
      <c r="FKY437" s="187"/>
      <c r="FKZ437" s="187"/>
      <c r="FLA437" s="187"/>
      <c r="FLB437" s="187"/>
      <c r="FLC437" s="187"/>
      <c r="FLD437" s="187"/>
      <c r="FLE437" s="187"/>
      <c r="FLF437" s="187"/>
      <c r="FLG437" s="187"/>
      <c r="FLH437" s="187"/>
      <c r="FLI437" s="187"/>
      <c r="FLJ437" s="187"/>
      <c r="FLK437" s="187"/>
      <c r="FLL437" s="187"/>
      <c r="FLM437" s="187" t="s">
        <v>241</v>
      </c>
      <c r="FLN437" s="187"/>
      <c r="FLO437" s="187"/>
      <c r="FLP437" s="187"/>
      <c r="FLQ437" s="187"/>
      <c r="FLR437" s="187"/>
      <c r="FLS437" s="187"/>
      <c r="FLT437" s="187"/>
      <c r="FLU437" s="187"/>
      <c r="FLV437" s="187"/>
      <c r="FLW437" s="187"/>
      <c r="FLX437" s="187"/>
      <c r="FLY437" s="187"/>
      <c r="FLZ437" s="187"/>
      <c r="FMA437" s="187"/>
      <c r="FMB437" s="187" t="s">
        <v>241</v>
      </c>
      <c r="FMC437" s="187"/>
      <c r="FMD437" s="187"/>
      <c r="FME437" s="187"/>
      <c r="FMF437" s="187"/>
      <c r="FMG437" s="187"/>
      <c r="FMH437" s="187"/>
      <c r="FMI437" s="187"/>
      <c r="FMJ437" s="187"/>
      <c r="FMK437" s="187"/>
      <c r="FML437" s="187"/>
      <c r="FMM437" s="187"/>
      <c r="FMN437" s="187"/>
      <c r="FMO437" s="187"/>
      <c r="FMP437" s="187"/>
      <c r="FMQ437" s="187" t="s">
        <v>241</v>
      </c>
      <c r="FMR437" s="187"/>
      <c r="FMS437" s="187"/>
      <c r="FMT437" s="187"/>
      <c r="FMU437" s="187"/>
      <c r="FMV437" s="187"/>
      <c r="FMW437" s="187"/>
      <c r="FMX437" s="187"/>
      <c r="FMY437" s="187"/>
      <c r="FMZ437" s="187"/>
      <c r="FNA437" s="187"/>
      <c r="FNB437" s="187"/>
      <c r="FNC437" s="187"/>
      <c r="FND437" s="187"/>
      <c r="FNE437" s="187"/>
      <c r="FNF437" s="187" t="s">
        <v>241</v>
      </c>
      <c r="FNG437" s="187"/>
      <c r="FNH437" s="187"/>
      <c r="FNI437" s="187"/>
      <c r="FNJ437" s="187"/>
      <c r="FNK437" s="187"/>
      <c r="FNL437" s="187"/>
      <c r="FNM437" s="187"/>
      <c r="FNN437" s="187"/>
      <c r="FNO437" s="187"/>
      <c r="FNP437" s="187"/>
      <c r="FNQ437" s="187"/>
      <c r="FNR437" s="187"/>
      <c r="FNS437" s="187"/>
      <c r="FNT437" s="187"/>
      <c r="FNU437" s="187" t="s">
        <v>241</v>
      </c>
      <c r="FNV437" s="187"/>
      <c r="FNW437" s="187"/>
      <c r="FNX437" s="187"/>
      <c r="FNY437" s="187"/>
      <c r="FNZ437" s="187"/>
      <c r="FOA437" s="187"/>
      <c r="FOB437" s="187"/>
      <c r="FOC437" s="187"/>
      <c r="FOD437" s="187"/>
      <c r="FOE437" s="187"/>
      <c r="FOF437" s="187"/>
      <c r="FOG437" s="187"/>
      <c r="FOH437" s="187"/>
      <c r="FOI437" s="187"/>
      <c r="FOJ437" s="187" t="s">
        <v>241</v>
      </c>
      <c r="FOK437" s="187"/>
      <c r="FOL437" s="187"/>
      <c r="FOM437" s="187"/>
      <c r="FON437" s="187"/>
      <c r="FOO437" s="187"/>
      <c r="FOP437" s="187"/>
      <c r="FOQ437" s="187"/>
      <c r="FOR437" s="187"/>
      <c r="FOS437" s="187"/>
      <c r="FOT437" s="187"/>
      <c r="FOU437" s="187"/>
      <c r="FOV437" s="187"/>
      <c r="FOW437" s="187"/>
      <c r="FOX437" s="187"/>
      <c r="FOY437" s="187" t="s">
        <v>241</v>
      </c>
      <c r="FOZ437" s="187"/>
      <c r="FPA437" s="187"/>
      <c r="FPB437" s="187"/>
      <c r="FPC437" s="187"/>
      <c r="FPD437" s="187"/>
      <c r="FPE437" s="187"/>
      <c r="FPF437" s="187"/>
      <c r="FPG437" s="187"/>
      <c r="FPH437" s="187"/>
      <c r="FPI437" s="187"/>
      <c r="FPJ437" s="187"/>
      <c r="FPK437" s="187"/>
      <c r="FPL437" s="187"/>
      <c r="FPM437" s="187"/>
      <c r="FPN437" s="187" t="s">
        <v>241</v>
      </c>
      <c r="FPO437" s="187"/>
      <c r="FPP437" s="187"/>
      <c r="FPQ437" s="187"/>
      <c r="FPR437" s="187"/>
      <c r="FPS437" s="187"/>
      <c r="FPT437" s="187"/>
      <c r="FPU437" s="187"/>
      <c r="FPV437" s="187"/>
      <c r="FPW437" s="187"/>
      <c r="FPX437" s="187"/>
      <c r="FPY437" s="187"/>
      <c r="FPZ437" s="187"/>
      <c r="FQA437" s="187"/>
      <c r="FQB437" s="187"/>
      <c r="FQC437" s="187" t="s">
        <v>241</v>
      </c>
      <c r="FQD437" s="187"/>
      <c r="FQE437" s="187"/>
      <c r="FQF437" s="187"/>
      <c r="FQG437" s="187"/>
      <c r="FQH437" s="187"/>
      <c r="FQI437" s="187"/>
      <c r="FQJ437" s="187"/>
      <c r="FQK437" s="187"/>
      <c r="FQL437" s="187"/>
      <c r="FQM437" s="187"/>
      <c r="FQN437" s="187"/>
      <c r="FQO437" s="187"/>
      <c r="FQP437" s="187"/>
      <c r="FQQ437" s="187"/>
      <c r="FQR437" s="187" t="s">
        <v>241</v>
      </c>
      <c r="FQS437" s="187"/>
      <c r="FQT437" s="187"/>
      <c r="FQU437" s="187"/>
      <c r="FQV437" s="187"/>
      <c r="FQW437" s="187"/>
      <c r="FQX437" s="187"/>
      <c r="FQY437" s="187"/>
      <c r="FQZ437" s="187"/>
      <c r="FRA437" s="187"/>
      <c r="FRB437" s="187"/>
      <c r="FRC437" s="187"/>
      <c r="FRD437" s="187"/>
      <c r="FRE437" s="187"/>
      <c r="FRF437" s="187"/>
      <c r="FRG437" s="187" t="s">
        <v>241</v>
      </c>
      <c r="FRH437" s="187"/>
      <c r="FRI437" s="187"/>
      <c r="FRJ437" s="187"/>
      <c r="FRK437" s="187"/>
      <c r="FRL437" s="187"/>
      <c r="FRM437" s="187"/>
      <c r="FRN437" s="187"/>
      <c r="FRO437" s="187"/>
      <c r="FRP437" s="187"/>
      <c r="FRQ437" s="187"/>
      <c r="FRR437" s="187"/>
      <c r="FRS437" s="187"/>
      <c r="FRT437" s="187"/>
      <c r="FRU437" s="187"/>
      <c r="FRV437" s="187" t="s">
        <v>241</v>
      </c>
      <c r="FRW437" s="187"/>
      <c r="FRX437" s="187"/>
      <c r="FRY437" s="187"/>
      <c r="FRZ437" s="187"/>
      <c r="FSA437" s="187"/>
      <c r="FSB437" s="187"/>
      <c r="FSC437" s="187"/>
      <c r="FSD437" s="187"/>
      <c r="FSE437" s="187"/>
      <c r="FSF437" s="187"/>
      <c r="FSG437" s="187"/>
      <c r="FSH437" s="187"/>
      <c r="FSI437" s="187"/>
      <c r="FSJ437" s="187"/>
      <c r="FSK437" s="187" t="s">
        <v>241</v>
      </c>
      <c r="FSL437" s="187"/>
      <c r="FSM437" s="187"/>
      <c r="FSN437" s="187"/>
      <c r="FSO437" s="187"/>
      <c r="FSP437" s="187"/>
      <c r="FSQ437" s="187"/>
      <c r="FSR437" s="187"/>
      <c r="FSS437" s="187"/>
      <c r="FST437" s="187"/>
      <c r="FSU437" s="187"/>
      <c r="FSV437" s="187"/>
      <c r="FSW437" s="187"/>
      <c r="FSX437" s="187"/>
      <c r="FSY437" s="187"/>
      <c r="FSZ437" s="187" t="s">
        <v>241</v>
      </c>
      <c r="FTA437" s="187"/>
      <c r="FTB437" s="187"/>
      <c r="FTC437" s="187"/>
      <c r="FTD437" s="187"/>
      <c r="FTE437" s="187"/>
      <c r="FTF437" s="187"/>
      <c r="FTG437" s="187"/>
      <c r="FTH437" s="187"/>
      <c r="FTI437" s="187"/>
      <c r="FTJ437" s="187"/>
      <c r="FTK437" s="187"/>
      <c r="FTL437" s="187"/>
      <c r="FTM437" s="187"/>
      <c r="FTN437" s="187"/>
      <c r="FTO437" s="187" t="s">
        <v>241</v>
      </c>
      <c r="FTP437" s="187"/>
      <c r="FTQ437" s="187"/>
      <c r="FTR437" s="187"/>
      <c r="FTS437" s="187"/>
      <c r="FTT437" s="187"/>
      <c r="FTU437" s="187"/>
      <c r="FTV437" s="187"/>
      <c r="FTW437" s="187"/>
      <c r="FTX437" s="187"/>
      <c r="FTY437" s="187"/>
      <c r="FTZ437" s="187"/>
      <c r="FUA437" s="187"/>
      <c r="FUB437" s="187"/>
      <c r="FUC437" s="187"/>
      <c r="FUD437" s="187" t="s">
        <v>241</v>
      </c>
      <c r="FUE437" s="187"/>
      <c r="FUF437" s="187"/>
      <c r="FUG437" s="187"/>
      <c r="FUH437" s="187"/>
      <c r="FUI437" s="187"/>
      <c r="FUJ437" s="187"/>
      <c r="FUK437" s="187"/>
      <c r="FUL437" s="187"/>
      <c r="FUM437" s="187"/>
      <c r="FUN437" s="187"/>
      <c r="FUO437" s="187"/>
      <c r="FUP437" s="187"/>
      <c r="FUQ437" s="187"/>
      <c r="FUR437" s="187"/>
      <c r="FUS437" s="187" t="s">
        <v>241</v>
      </c>
      <c r="FUT437" s="187"/>
      <c r="FUU437" s="187"/>
      <c r="FUV437" s="187"/>
      <c r="FUW437" s="187"/>
      <c r="FUX437" s="187"/>
      <c r="FUY437" s="187"/>
      <c r="FUZ437" s="187"/>
      <c r="FVA437" s="187"/>
      <c r="FVB437" s="187"/>
      <c r="FVC437" s="187"/>
      <c r="FVD437" s="187"/>
      <c r="FVE437" s="187"/>
      <c r="FVF437" s="187"/>
      <c r="FVG437" s="187"/>
      <c r="FVH437" s="187" t="s">
        <v>241</v>
      </c>
      <c r="FVI437" s="187"/>
      <c r="FVJ437" s="187"/>
      <c r="FVK437" s="187"/>
      <c r="FVL437" s="187"/>
      <c r="FVM437" s="187"/>
      <c r="FVN437" s="187"/>
      <c r="FVO437" s="187"/>
      <c r="FVP437" s="187"/>
      <c r="FVQ437" s="187"/>
      <c r="FVR437" s="187"/>
      <c r="FVS437" s="187"/>
      <c r="FVT437" s="187"/>
      <c r="FVU437" s="187"/>
      <c r="FVV437" s="187"/>
      <c r="FVW437" s="187" t="s">
        <v>241</v>
      </c>
      <c r="FVX437" s="187"/>
      <c r="FVY437" s="187"/>
      <c r="FVZ437" s="187"/>
      <c r="FWA437" s="187"/>
      <c r="FWB437" s="187"/>
      <c r="FWC437" s="187"/>
      <c r="FWD437" s="187"/>
      <c r="FWE437" s="187"/>
      <c r="FWF437" s="187"/>
      <c r="FWG437" s="187"/>
      <c r="FWH437" s="187"/>
      <c r="FWI437" s="187"/>
      <c r="FWJ437" s="187"/>
      <c r="FWK437" s="187"/>
      <c r="FWL437" s="187" t="s">
        <v>241</v>
      </c>
      <c r="FWM437" s="187"/>
      <c r="FWN437" s="187"/>
      <c r="FWO437" s="187"/>
      <c r="FWP437" s="187"/>
      <c r="FWQ437" s="187"/>
      <c r="FWR437" s="187"/>
      <c r="FWS437" s="187"/>
      <c r="FWT437" s="187"/>
      <c r="FWU437" s="187"/>
      <c r="FWV437" s="187"/>
      <c r="FWW437" s="187"/>
      <c r="FWX437" s="187"/>
      <c r="FWY437" s="187"/>
      <c r="FWZ437" s="187"/>
      <c r="FXA437" s="187" t="s">
        <v>241</v>
      </c>
      <c r="FXB437" s="187"/>
      <c r="FXC437" s="187"/>
      <c r="FXD437" s="187"/>
      <c r="FXE437" s="187"/>
      <c r="FXF437" s="187"/>
      <c r="FXG437" s="187"/>
      <c r="FXH437" s="187"/>
      <c r="FXI437" s="187"/>
      <c r="FXJ437" s="187"/>
      <c r="FXK437" s="187"/>
      <c r="FXL437" s="187"/>
      <c r="FXM437" s="187"/>
      <c r="FXN437" s="187"/>
      <c r="FXO437" s="187"/>
      <c r="FXP437" s="187" t="s">
        <v>241</v>
      </c>
      <c r="FXQ437" s="187"/>
      <c r="FXR437" s="187"/>
      <c r="FXS437" s="187"/>
      <c r="FXT437" s="187"/>
      <c r="FXU437" s="187"/>
      <c r="FXV437" s="187"/>
      <c r="FXW437" s="187"/>
      <c r="FXX437" s="187"/>
      <c r="FXY437" s="187"/>
      <c r="FXZ437" s="187"/>
      <c r="FYA437" s="187"/>
      <c r="FYB437" s="187"/>
      <c r="FYC437" s="187"/>
      <c r="FYD437" s="187"/>
      <c r="FYE437" s="187" t="s">
        <v>241</v>
      </c>
      <c r="FYF437" s="187"/>
      <c r="FYG437" s="187"/>
      <c r="FYH437" s="187"/>
      <c r="FYI437" s="187"/>
      <c r="FYJ437" s="187"/>
      <c r="FYK437" s="187"/>
      <c r="FYL437" s="187"/>
      <c r="FYM437" s="187"/>
      <c r="FYN437" s="187"/>
      <c r="FYO437" s="187"/>
      <c r="FYP437" s="187"/>
      <c r="FYQ437" s="187"/>
      <c r="FYR437" s="187"/>
      <c r="FYS437" s="187"/>
      <c r="FYT437" s="187" t="s">
        <v>241</v>
      </c>
      <c r="FYU437" s="187"/>
      <c r="FYV437" s="187"/>
      <c r="FYW437" s="187"/>
      <c r="FYX437" s="187"/>
      <c r="FYY437" s="187"/>
      <c r="FYZ437" s="187"/>
      <c r="FZA437" s="187"/>
      <c r="FZB437" s="187"/>
      <c r="FZC437" s="187"/>
      <c r="FZD437" s="187"/>
      <c r="FZE437" s="187"/>
      <c r="FZF437" s="187"/>
      <c r="FZG437" s="187"/>
      <c r="FZH437" s="187"/>
      <c r="FZI437" s="187" t="s">
        <v>241</v>
      </c>
      <c r="FZJ437" s="187"/>
      <c r="FZK437" s="187"/>
      <c r="FZL437" s="187"/>
      <c r="FZM437" s="187"/>
      <c r="FZN437" s="187"/>
      <c r="FZO437" s="187"/>
      <c r="FZP437" s="187"/>
      <c r="FZQ437" s="187"/>
      <c r="FZR437" s="187"/>
      <c r="FZS437" s="187"/>
      <c r="FZT437" s="187"/>
      <c r="FZU437" s="187"/>
      <c r="FZV437" s="187"/>
      <c r="FZW437" s="187"/>
      <c r="FZX437" s="187" t="s">
        <v>241</v>
      </c>
      <c r="FZY437" s="187"/>
      <c r="FZZ437" s="187"/>
      <c r="GAA437" s="187"/>
      <c r="GAB437" s="187"/>
      <c r="GAC437" s="187"/>
      <c r="GAD437" s="187"/>
      <c r="GAE437" s="187"/>
      <c r="GAF437" s="187"/>
      <c r="GAG437" s="187"/>
      <c r="GAH437" s="187"/>
      <c r="GAI437" s="187"/>
      <c r="GAJ437" s="187"/>
      <c r="GAK437" s="187"/>
      <c r="GAL437" s="187"/>
      <c r="GAM437" s="187" t="s">
        <v>241</v>
      </c>
      <c r="GAN437" s="187"/>
      <c r="GAO437" s="187"/>
      <c r="GAP437" s="187"/>
      <c r="GAQ437" s="187"/>
      <c r="GAR437" s="187"/>
      <c r="GAS437" s="187"/>
      <c r="GAT437" s="187"/>
      <c r="GAU437" s="187"/>
      <c r="GAV437" s="187"/>
      <c r="GAW437" s="187"/>
      <c r="GAX437" s="187"/>
      <c r="GAY437" s="187"/>
      <c r="GAZ437" s="187"/>
      <c r="GBA437" s="187"/>
      <c r="GBB437" s="187" t="s">
        <v>241</v>
      </c>
      <c r="GBC437" s="187"/>
      <c r="GBD437" s="187"/>
      <c r="GBE437" s="187"/>
      <c r="GBF437" s="187"/>
      <c r="GBG437" s="187"/>
      <c r="GBH437" s="187"/>
      <c r="GBI437" s="187"/>
      <c r="GBJ437" s="187"/>
      <c r="GBK437" s="187"/>
      <c r="GBL437" s="187"/>
      <c r="GBM437" s="187"/>
      <c r="GBN437" s="187"/>
      <c r="GBO437" s="187"/>
      <c r="GBP437" s="187"/>
      <c r="GBQ437" s="187" t="s">
        <v>241</v>
      </c>
      <c r="GBR437" s="187"/>
      <c r="GBS437" s="187"/>
      <c r="GBT437" s="187"/>
      <c r="GBU437" s="187"/>
      <c r="GBV437" s="187"/>
      <c r="GBW437" s="187"/>
      <c r="GBX437" s="187"/>
      <c r="GBY437" s="187"/>
      <c r="GBZ437" s="187"/>
      <c r="GCA437" s="187"/>
      <c r="GCB437" s="187"/>
      <c r="GCC437" s="187"/>
      <c r="GCD437" s="187"/>
      <c r="GCE437" s="187"/>
      <c r="GCF437" s="187" t="s">
        <v>241</v>
      </c>
      <c r="GCG437" s="187"/>
      <c r="GCH437" s="187"/>
      <c r="GCI437" s="187"/>
      <c r="GCJ437" s="187"/>
      <c r="GCK437" s="187"/>
      <c r="GCL437" s="187"/>
      <c r="GCM437" s="187"/>
      <c r="GCN437" s="187"/>
      <c r="GCO437" s="187"/>
      <c r="GCP437" s="187"/>
      <c r="GCQ437" s="187"/>
      <c r="GCR437" s="187"/>
      <c r="GCS437" s="187"/>
      <c r="GCT437" s="187"/>
      <c r="GCU437" s="187" t="s">
        <v>241</v>
      </c>
      <c r="GCV437" s="187"/>
      <c r="GCW437" s="187"/>
      <c r="GCX437" s="187"/>
      <c r="GCY437" s="187"/>
      <c r="GCZ437" s="187"/>
      <c r="GDA437" s="187"/>
      <c r="GDB437" s="187"/>
      <c r="GDC437" s="187"/>
      <c r="GDD437" s="187"/>
      <c r="GDE437" s="187"/>
      <c r="GDF437" s="187"/>
      <c r="GDG437" s="187"/>
      <c r="GDH437" s="187"/>
      <c r="GDI437" s="187"/>
      <c r="GDJ437" s="187" t="s">
        <v>241</v>
      </c>
      <c r="GDK437" s="187"/>
      <c r="GDL437" s="187"/>
      <c r="GDM437" s="187"/>
      <c r="GDN437" s="187"/>
      <c r="GDO437" s="187"/>
      <c r="GDP437" s="187"/>
      <c r="GDQ437" s="187"/>
      <c r="GDR437" s="187"/>
      <c r="GDS437" s="187"/>
      <c r="GDT437" s="187"/>
      <c r="GDU437" s="187"/>
      <c r="GDV437" s="187"/>
      <c r="GDW437" s="187"/>
      <c r="GDX437" s="187"/>
      <c r="GDY437" s="187" t="s">
        <v>241</v>
      </c>
      <c r="GDZ437" s="187"/>
      <c r="GEA437" s="187"/>
      <c r="GEB437" s="187"/>
      <c r="GEC437" s="187"/>
      <c r="GED437" s="187"/>
      <c r="GEE437" s="187"/>
      <c r="GEF437" s="187"/>
      <c r="GEG437" s="187"/>
      <c r="GEH437" s="187"/>
      <c r="GEI437" s="187"/>
      <c r="GEJ437" s="187"/>
      <c r="GEK437" s="187"/>
      <c r="GEL437" s="187"/>
      <c r="GEM437" s="187"/>
      <c r="GEN437" s="187" t="s">
        <v>241</v>
      </c>
      <c r="GEO437" s="187"/>
      <c r="GEP437" s="187"/>
      <c r="GEQ437" s="187"/>
      <c r="GER437" s="187"/>
      <c r="GES437" s="187"/>
      <c r="GET437" s="187"/>
      <c r="GEU437" s="187"/>
      <c r="GEV437" s="187"/>
      <c r="GEW437" s="187"/>
      <c r="GEX437" s="187"/>
      <c r="GEY437" s="187"/>
      <c r="GEZ437" s="187"/>
      <c r="GFA437" s="187"/>
      <c r="GFB437" s="187"/>
      <c r="GFC437" s="187" t="s">
        <v>241</v>
      </c>
      <c r="GFD437" s="187"/>
      <c r="GFE437" s="187"/>
      <c r="GFF437" s="187"/>
      <c r="GFG437" s="187"/>
      <c r="GFH437" s="187"/>
      <c r="GFI437" s="187"/>
      <c r="GFJ437" s="187"/>
      <c r="GFK437" s="187"/>
      <c r="GFL437" s="187"/>
      <c r="GFM437" s="187"/>
      <c r="GFN437" s="187"/>
      <c r="GFO437" s="187"/>
      <c r="GFP437" s="187"/>
      <c r="GFQ437" s="187"/>
      <c r="GFR437" s="187" t="s">
        <v>241</v>
      </c>
      <c r="GFS437" s="187"/>
      <c r="GFT437" s="187"/>
      <c r="GFU437" s="187"/>
      <c r="GFV437" s="187"/>
      <c r="GFW437" s="187"/>
      <c r="GFX437" s="187"/>
      <c r="GFY437" s="187"/>
      <c r="GFZ437" s="187"/>
      <c r="GGA437" s="187"/>
      <c r="GGB437" s="187"/>
      <c r="GGC437" s="187"/>
      <c r="GGD437" s="187"/>
      <c r="GGE437" s="187"/>
      <c r="GGF437" s="187"/>
      <c r="GGG437" s="187" t="s">
        <v>241</v>
      </c>
      <c r="GGH437" s="187"/>
      <c r="GGI437" s="187"/>
      <c r="GGJ437" s="187"/>
      <c r="GGK437" s="187"/>
      <c r="GGL437" s="187"/>
      <c r="GGM437" s="187"/>
      <c r="GGN437" s="187"/>
      <c r="GGO437" s="187"/>
      <c r="GGP437" s="187"/>
      <c r="GGQ437" s="187"/>
      <c r="GGR437" s="187"/>
      <c r="GGS437" s="187"/>
      <c r="GGT437" s="187"/>
      <c r="GGU437" s="187"/>
      <c r="GGV437" s="187" t="s">
        <v>241</v>
      </c>
      <c r="GGW437" s="187"/>
      <c r="GGX437" s="187"/>
      <c r="GGY437" s="187"/>
      <c r="GGZ437" s="187"/>
      <c r="GHA437" s="187"/>
      <c r="GHB437" s="187"/>
      <c r="GHC437" s="187"/>
      <c r="GHD437" s="187"/>
      <c r="GHE437" s="187"/>
      <c r="GHF437" s="187"/>
      <c r="GHG437" s="187"/>
      <c r="GHH437" s="187"/>
      <c r="GHI437" s="187"/>
      <c r="GHJ437" s="187"/>
      <c r="GHK437" s="187" t="s">
        <v>241</v>
      </c>
      <c r="GHL437" s="187"/>
      <c r="GHM437" s="187"/>
      <c r="GHN437" s="187"/>
      <c r="GHO437" s="187"/>
      <c r="GHP437" s="187"/>
      <c r="GHQ437" s="187"/>
      <c r="GHR437" s="187"/>
      <c r="GHS437" s="187"/>
      <c r="GHT437" s="187"/>
      <c r="GHU437" s="187"/>
      <c r="GHV437" s="187"/>
      <c r="GHW437" s="187"/>
      <c r="GHX437" s="187"/>
      <c r="GHY437" s="187"/>
      <c r="GHZ437" s="187" t="s">
        <v>241</v>
      </c>
      <c r="GIA437" s="187"/>
      <c r="GIB437" s="187"/>
      <c r="GIC437" s="187"/>
      <c r="GID437" s="187"/>
      <c r="GIE437" s="187"/>
      <c r="GIF437" s="187"/>
      <c r="GIG437" s="187"/>
      <c r="GIH437" s="187"/>
      <c r="GII437" s="187"/>
      <c r="GIJ437" s="187"/>
      <c r="GIK437" s="187"/>
      <c r="GIL437" s="187"/>
      <c r="GIM437" s="187"/>
      <c r="GIN437" s="187"/>
      <c r="GIO437" s="187" t="s">
        <v>241</v>
      </c>
      <c r="GIP437" s="187"/>
      <c r="GIQ437" s="187"/>
      <c r="GIR437" s="187"/>
      <c r="GIS437" s="187"/>
      <c r="GIT437" s="187"/>
      <c r="GIU437" s="187"/>
      <c r="GIV437" s="187"/>
      <c r="GIW437" s="187"/>
      <c r="GIX437" s="187"/>
      <c r="GIY437" s="187"/>
      <c r="GIZ437" s="187"/>
      <c r="GJA437" s="187"/>
      <c r="GJB437" s="187"/>
      <c r="GJC437" s="187"/>
      <c r="GJD437" s="187" t="s">
        <v>241</v>
      </c>
      <c r="GJE437" s="187"/>
      <c r="GJF437" s="187"/>
      <c r="GJG437" s="187"/>
      <c r="GJH437" s="187"/>
      <c r="GJI437" s="187"/>
      <c r="GJJ437" s="187"/>
      <c r="GJK437" s="187"/>
      <c r="GJL437" s="187"/>
      <c r="GJM437" s="187"/>
      <c r="GJN437" s="187"/>
      <c r="GJO437" s="187"/>
      <c r="GJP437" s="187"/>
      <c r="GJQ437" s="187"/>
      <c r="GJR437" s="187"/>
      <c r="GJS437" s="187" t="s">
        <v>241</v>
      </c>
      <c r="GJT437" s="187"/>
      <c r="GJU437" s="187"/>
      <c r="GJV437" s="187"/>
      <c r="GJW437" s="187"/>
      <c r="GJX437" s="187"/>
      <c r="GJY437" s="187"/>
      <c r="GJZ437" s="187"/>
      <c r="GKA437" s="187"/>
      <c r="GKB437" s="187"/>
      <c r="GKC437" s="187"/>
      <c r="GKD437" s="187"/>
      <c r="GKE437" s="187"/>
      <c r="GKF437" s="187"/>
      <c r="GKG437" s="187"/>
      <c r="GKH437" s="187" t="s">
        <v>241</v>
      </c>
      <c r="GKI437" s="187"/>
      <c r="GKJ437" s="187"/>
      <c r="GKK437" s="187"/>
      <c r="GKL437" s="187"/>
      <c r="GKM437" s="187"/>
      <c r="GKN437" s="187"/>
      <c r="GKO437" s="187"/>
      <c r="GKP437" s="187"/>
      <c r="GKQ437" s="187"/>
      <c r="GKR437" s="187"/>
      <c r="GKS437" s="187"/>
      <c r="GKT437" s="187"/>
      <c r="GKU437" s="187"/>
      <c r="GKV437" s="187"/>
      <c r="GKW437" s="187" t="s">
        <v>241</v>
      </c>
      <c r="GKX437" s="187"/>
      <c r="GKY437" s="187"/>
      <c r="GKZ437" s="187"/>
      <c r="GLA437" s="187"/>
      <c r="GLB437" s="187"/>
      <c r="GLC437" s="187"/>
      <c r="GLD437" s="187"/>
      <c r="GLE437" s="187"/>
      <c r="GLF437" s="187"/>
      <c r="GLG437" s="187"/>
      <c r="GLH437" s="187"/>
      <c r="GLI437" s="187"/>
      <c r="GLJ437" s="187"/>
      <c r="GLK437" s="187"/>
      <c r="GLL437" s="187" t="s">
        <v>241</v>
      </c>
      <c r="GLM437" s="187"/>
      <c r="GLN437" s="187"/>
      <c r="GLO437" s="187"/>
      <c r="GLP437" s="187"/>
      <c r="GLQ437" s="187"/>
      <c r="GLR437" s="187"/>
      <c r="GLS437" s="187"/>
      <c r="GLT437" s="187"/>
      <c r="GLU437" s="187"/>
      <c r="GLV437" s="187"/>
      <c r="GLW437" s="187"/>
      <c r="GLX437" s="187"/>
      <c r="GLY437" s="187"/>
      <c r="GLZ437" s="187"/>
      <c r="GMA437" s="187" t="s">
        <v>241</v>
      </c>
      <c r="GMB437" s="187"/>
      <c r="GMC437" s="187"/>
      <c r="GMD437" s="187"/>
      <c r="GME437" s="187"/>
      <c r="GMF437" s="187"/>
      <c r="GMG437" s="187"/>
      <c r="GMH437" s="187"/>
      <c r="GMI437" s="187"/>
      <c r="GMJ437" s="187"/>
      <c r="GMK437" s="187"/>
      <c r="GML437" s="187"/>
      <c r="GMM437" s="187"/>
      <c r="GMN437" s="187"/>
      <c r="GMO437" s="187"/>
      <c r="GMP437" s="187" t="s">
        <v>241</v>
      </c>
      <c r="GMQ437" s="187"/>
      <c r="GMR437" s="187"/>
      <c r="GMS437" s="187"/>
      <c r="GMT437" s="187"/>
      <c r="GMU437" s="187"/>
      <c r="GMV437" s="187"/>
      <c r="GMW437" s="187"/>
      <c r="GMX437" s="187"/>
      <c r="GMY437" s="187"/>
      <c r="GMZ437" s="187"/>
      <c r="GNA437" s="187"/>
      <c r="GNB437" s="187"/>
      <c r="GNC437" s="187"/>
      <c r="GND437" s="187"/>
      <c r="GNE437" s="187" t="s">
        <v>241</v>
      </c>
      <c r="GNF437" s="187"/>
      <c r="GNG437" s="187"/>
      <c r="GNH437" s="187"/>
      <c r="GNI437" s="187"/>
      <c r="GNJ437" s="187"/>
      <c r="GNK437" s="187"/>
      <c r="GNL437" s="187"/>
      <c r="GNM437" s="187"/>
      <c r="GNN437" s="187"/>
      <c r="GNO437" s="187"/>
      <c r="GNP437" s="187"/>
      <c r="GNQ437" s="187"/>
      <c r="GNR437" s="187"/>
      <c r="GNS437" s="187"/>
      <c r="GNT437" s="187" t="s">
        <v>241</v>
      </c>
      <c r="GNU437" s="187"/>
      <c r="GNV437" s="187"/>
      <c r="GNW437" s="187"/>
      <c r="GNX437" s="187"/>
      <c r="GNY437" s="187"/>
      <c r="GNZ437" s="187"/>
      <c r="GOA437" s="187"/>
      <c r="GOB437" s="187"/>
      <c r="GOC437" s="187"/>
      <c r="GOD437" s="187"/>
      <c r="GOE437" s="187"/>
      <c r="GOF437" s="187"/>
      <c r="GOG437" s="187"/>
      <c r="GOH437" s="187"/>
      <c r="GOI437" s="187" t="s">
        <v>241</v>
      </c>
      <c r="GOJ437" s="187"/>
      <c r="GOK437" s="187"/>
      <c r="GOL437" s="187"/>
      <c r="GOM437" s="187"/>
      <c r="GON437" s="187"/>
      <c r="GOO437" s="187"/>
      <c r="GOP437" s="187"/>
      <c r="GOQ437" s="187"/>
      <c r="GOR437" s="187"/>
      <c r="GOS437" s="187"/>
      <c r="GOT437" s="187"/>
      <c r="GOU437" s="187"/>
      <c r="GOV437" s="187"/>
      <c r="GOW437" s="187"/>
      <c r="GOX437" s="187" t="s">
        <v>241</v>
      </c>
      <c r="GOY437" s="187"/>
      <c r="GOZ437" s="187"/>
      <c r="GPA437" s="187"/>
      <c r="GPB437" s="187"/>
      <c r="GPC437" s="187"/>
      <c r="GPD437" s="187"/>
      <c r="GPE437" s="187"/>
      <c r="GPF437" s="187"/>
      <c r="GPG437" s="187"/>
      <c r="GPH437" s="187"/>
      <c r="GPI437" s="187"/>
      <c r="GPJ437" s="187"/>
      <c r="GPK437" s="187"/>
      <c r="GPL437" s="187"/>
      <c r="GPM437" s="187" t="s">
        <v>241</v>
      </c>
      <c r="GPN437" s="187"/>
      <c r="GPO437" s="187"/>
      <c r="GPP437" s="187"/>
      <c r="GPQ437" s="187"/>
      <c r="GPR437" s="187"/>
      <c r="GPS437" s="187"/>
      <c r="GPT437" s="187"/>
      <c r="GPU437" s="187"/>
      <c r="GPV437" s="187"/>
      <c r="GPW437" s="187"/>
      <c r="GPX437" s="187"/>
      <c r="GPY437" s="187"/>
      <c r="GPZ437" s="187"/>
      <c r="GQA437" s="187"/>
      <c r="GQB437" s="187" t="s">
        <v>241</v>
      </c>
      <c r="GQC437" s="187"/>
      <c r="GQD437" s="187"/>
      <c r="GQE437" s="187"/>
      <c r="GQF437" s="187"/>
      <c r="GQG437" s="187"/>
      <c r="GQH437" s="187"/>
      <c r="GQI437" s="187"/>
      <c r="GQJ437" s="187"/>
      <c r="GQK437" s="187"/>
      <c r="GQL437" s="187"/>
      <c r="GQM437" s="187"/>
      <c r="GQN437" s="187"/>
      <c r="GQO437" s="187"/>
      <c r="GQP437" s="187"/>
      <c r="GQQ437" s="187" t="s">
        <v>241</v>
      </c>
      <c r="GQR437" s="187"/>
      <c r="GQS437" s="187"/>
      <c r="GQT437" s="187"/>
      <c r="GQU437" s="187"/>
      <c r="GQV437" s="187"/>
      <c r="GQW437" s="187"/>
      <c r="GQX437" s="187"/>
      <c r="GQY437" s="187"/>
      <c r="GQZ437" s="187"/>
      <c r="GRA437" s="187"/>
      <c r="GRB437" s="187"/>
      <c r="GRC437" s="187"/>
      <c r="GRD437" s="187"/>
      <c r="GRE437" s="187"/>
      <c r="GRF437" s="187" t="s">
        <v>241</v>
      </c>
      <c r="GRG437" s="187"/>
      <c r="GRH437" s="187"/>
      <c r="GRI437" s="187"/>
      <c r="GRJ437" s="187"/>
      <c r="GRK437" s="187"/>
      <c r="GRL437" s="187"/>
      <c r="GRM437" s="187"/>
      <c r="GRN437" s="187"/>
      <c r="GRO437" s="187"/>
      <c r="GRP437" s="187"/>
      <c r="GRQ437" s="187"/>
      <c r="GRR437" s="187"/>
      <c r="GRS437" s="187"/>
      <c r="GRT437" s="187"/>
      <c r="GRU437" s="187" t="s">
        <v>241</v>
      </c>
      <c r="GRV437" s="187"/>
      <c r="GRW437" s="187"/>
      <c r="GRX437" s="187"/>
      <c r="GRY437" s="187"/>
      <c r="GRZ437" s="187"/>
      <c r="GSA437" s="187"/>
      <c r="GSB437" s="187"/>
      <c r="GSC437" s="187"/>
      <c r="GSD437" s="187"/>
      <c r="GSE437" s="187"/>
      <c r="GSF437" s="187"/>
      <c r="GSG437" s="187"/>
      <c r="GSH437" s="187"/>
      <c r="GSI437" s="187"/>
      <c r="GSJ437" s="187" t="s">
        <v>241</v>
      </c>
      <c r="GSK437" s="187"/>
      <c r="GSL437" s="187"/>
      <c r="GSM437" s="187"/>
      <c r="GSN437" s="187"/>
      <c r="GSO437" s="187"/>
      <c r="GSP437" s="187"/>
      <c r="GSQ437" s="187"/>
      <c r="GSR437" s="187"/>
      <c r="GSS437" s="187"/>
      <c r="GST437" s="187"/>
      <c r="GSU437" s="187"/>
      <c r="GSV437" s="187"/>
      <c r="GSW437" s="187"/>
      <c r="GSX437" s="187"/>
      <c r="GSY437" s="187" t="s">
        <v>241</v>
      </c>
      <c r="GSZ437" s="187"/>
      <c r="GTA437" s="187"/>
      <c r="GTB437" s="187"/>
      <c r="GTC437" s="187"/>
      <c r="GTD437" s="187"/>
      <c r="GTE437" s="187"/>
      <c r="GTF437" s="187"/>
      <c r="GTG437" s="187"/>
      <c r="GTH437" s="187"/>
      <c r="GTI437" s="187"/>
      <c r="GTJ437" s="187"/>
      <c r="GTK437" s="187"/>
      <c r="GTL437" s="187"/>
      <c r="GTM437" s="187"/>
      <c r="GTN437" s="187" t="s">
        <v>241</v>
      </c>
      <c r="GTO437" s="187"/>
      <c r="GTP437" s="187"/>
      <c r="GTQ437" s="187"/>
      <c r="GTR437" s="187"/>
      <c r="GTS437" s="187"/>
      <c r="GTT437" s="187"/>
      <c r="GTU437" s="187"/>
      <c r="GTV437" s="187"/>
      <c r="GTW437" s="187"/>
      <c r="GTX437" s="187"/>
      <c r="GTY437" s="187"/>
      <c r="GTZ437" s="187"/>
      <c r="GUA437" s="187"/>
      <c r="GUB437" s="187"/>
      <c r="GUC437" s="187" t="s">
        <v>241</v>
      </c>
      <c r="GUD437" s="187"/>
      <c r="GUE437" s="187"/>
      <c r="GUF437" s="187"/>
      <c r="GUG437" s="187"/>
      <c r="GUH437" s="187"/>
      <c r="GUI437" s="187"/>
      <c r="GUJ437" s="187"/>
      <c r="GUK437" s="187"/>
      <c r="GUL437" s="187"/>
      <c r="GUM437" s="187"/>
      <c r="GUN437" s="187"/>
      <c r="GUO437" s="187"/>
      <c r="GUP437" s="187"/>
      <c r="GUQ437" s="187"/>
      <c r="GUR437" s="187" t="s">
        <v>241</v>
      </c>
      <c r="GUS437" s="187"/>
      <c r="GUT437" s="187"/>
      <c r="GUU437" s="187"/>
      <c r="GUV437" s="187"/>
      <c r="GUW437" s="187"/>
      <c r="GUX437" s="187"/>
      <c r="GUY437" s="187"/>
      <c r="GUZ437" s="187"/>
      <c r="GVA437" s="187"/>
      <c r="GVB437" s="187"/>
      <c r="GVC437" s="187"/>
      <c r="GVD437" s="187"/>
      <c r="GVE437" s="187"/>
      <c r="GVF437" s="187"/>
      <c r="GVG437" s="187" t="s">
        <v>241</v>
      </c>
      <c r="GVH437" s="187"/>
      <c r="GVI437" s="187"/>
      <c r="GVJ437" s="187"/>
      <c r="GVK437" s="187"/>
      <c r="GVL437" s="187"/>
      <c r="GVM437" s="187"/>
      <c r="GVN437" s="187"/>
      <c r="GVO437" s="187"/>
      <c r="GVP437" s="187"/>
      <c r="GVQ437" s="187"/>
      <c r="GVR437" s="187"/>
      <c r="GVS437" s="187"/>
      <c r="GVT437" s="187"/>
      <c r="GVU437" s="187"/>
      <c r="GVV437" s="187" t="s">
        <v>241</v>
      </c>
      <c r="GVW437" s="187"/>
      <c r="GVX437" s="187"/>
      <c r="GVY437" s="187"/>
      <c r="GVZ437" s="187"/>
      <c r="GWA437" s="187"/>
      <c r="GWB437" s="187"/>
      <c r="GWC437" s="187"/>
      <c r="GWD437" s="187"/>
      <c r="GWE437" s="187"/>
      <c r="GWF437" s="187"/>
      <c r="GWG437" s="187"/>
      <c r="GWH437" s="187"/>
      <c r="GWI437" s="187"/>
      <c r="GWJ437" s="187"/>
      <c r="GWK437" s="187" t="s">
        <v>241</v>
      </c>
      <c r="GWL437" s="187"/>
      <c r="GWM437" s="187"/>
      <c r="GWN437" s="187"/>
      <c r="GWO437" s="187"/>
      <c r="GWP437" s="187"/>
      <c r="GWQ437" s="187"/>
      <c r="GWR437" s="187"/>
      <c r="GWS437" s="187"/>
      <c r="GWT437" s="187"/>
      <c r="GWU437" s="187"/>
      <c r="GWV437" s="187"/>
      <c r="GWW437" s="187"/>
      <c r="GWX437" s="187"/>
      <c r="GWY437" s="187"/>
      <c r="GWZ437" s="187" t="s">
        <v>241</v>
      </c>
      <c r="GXA437" s="187"/>
      <c r="GXB437" s="187"/>
      <c r="GXC437" s="187"/>
      <c r="GXD437" s="187"/>
      <c r="GXE437" s="187"/>
      <c r="GXF437" s="187"/>
      <c r="GXG437" s="187"/>
      <c r="GXH437" s="187"/>
      <c r="GXI437" s="187"/>
      <c r="GXJ437" s="187"/>
      <c r="GXK437" s="187"/>
      <c r="GXL437" s="187"/>
      <c r="GXM437" s="187"/>
      <c r="GXN437" s="187"/>
      <c r="GXO437" s="187" t="s">
        <v>241</v>
      </c>
      <c r="GXP437" s="187"/>
      <c r="GXQ437" s="187"/>
      <c r="GXR437" s="187"/>
      <c r="GXS437" s="187"/>
      <c r="GXT437" s="187"/>
      <c r="GXU437" s="187"/>
      <c r="GXV437" s="187"/>
      <c r="GXW437" s="187"/>
      <c r="GXX437" s="187"/>
      <c r="GXY437" s="187"/>
      <c r="GXZ437" s="187"/>
      <c r="GYA437" s="187"/>
      <c r="GYB437" s="187"/>
      <c r="GYC437" s="187"/>
      <c r="GYD437" s="187" t="s">
        <v>241</v>
      </c>
      <c r="GYE437" s="187"/>
      <c r="GYF437" s="187"/>
      <c r="GYG437" s="187"/>
      <c r="GYH437" s="187"/>
      <c r="GYI437" s="187"/>
      <c r="GYJ437" s="187"/>
      <c r="GYK437" s="187"/>
      <c r="GYL437" s="187"/>
      <c r="GYM437" s="187"/>
      <c r="GYN437" s="187"/>
      <c r="GYO437" s="187"/>
      <c r="GYP437" s="187"/>
      <c r="GYQ437" s="187"/>
      <c r="GYR437" s="187"/>
      <c r="GYS437" s="187" t="s">
        <v>241</v>
      </c>
      <c r="GYT437" s="187"/>
      <c r="GYU437" s="187"/>
      <c r="GYV437" s="187"/>
      <c r="GYW437" s="187"/>
      <c r="GYX437" s="187"/>
      <c r="GYY437" s="187"/>
      <c r="GYZ437" s="187"/>
      <c r="GZA437" s="187"/>
      <c r="GZB437" s="187"/>
      <c r="GZC437" s="187"/>
      <c r="GZD437" s="187"/>
      <c r="GZE437" s="187"/>
      <c r="GZF437" s="187"/>
      <c r="GZG437" s="187"/>
      <c r="GZH437" s="187" t="s">
        <v>241</v>
      </c>
      <c r="GZI437" s="187"/>
      <c r="GZJ437" s="187"/>
      <c r="GZK437" s="187"/>
      <c r="GZL437" s="187"/>
      <c r="GZM437" s="187"/>
      <c r="GZN437" s="187"/>
      <c r="GZO437" s="187"/>
      <c r="GZP437" s="187"/>
      <c r="GZQ437" s="187"/>
      <c r="GZR437" s="187"/>
      <c r="GZS437" s="187"/>
      <c r="GZT437" s="187"/>
      <c r="GZU437" s="187"/>
      <c r="GZV437" s="187"/>
      <c r="GZW437" s="187" t="s">
        <v>241</v>
      </c>
      <c r="GZX437" s="187"/>
      <c r="GZY437" s="187"/>
      <c r="GZZ437" s="187"/>
      <c r="HAA437" s="187"/>
      <c r="HAB437" s="187"/>
      <c r="HAC437" s="187"/>
      <c r="HAD437" s="187"/>
      <c r="HAE437" s="187"/>
      <c r="HAF437" s="187"/>
      <c r="HAG437" s="187"/>
      <c r="HAH437" s="187"/>
      <c r="HAI437" s="187"/>
      <c r="HAJ437" s="187"/>
      <c r="HAK437" s="187"/>
      <c r="HAL437" s="187" t="s">
        <v>241</v>
      </c>
      <c r="HAM437" s="187"/>
      <c r="HAN437" s="187"/>
      <c r="HAO437" s="187"/>
      <c r="HAP437" s="187"/>
      <c r="HAQ437" s="187"/>
      <c r="HAR437" s="187"/>
      <c r="HAS437" s="187"/>
      <c r="HAT437" s="187"/>
      <c r="HAU437" s="187"/>
      <c r="HAV437" s="187"/>
      <c r="HAW437" s="187"/>
      <c r="HAX437" s="187"/>
      <c r="HAY437" s="187"/>
      <c r="HAZ437" s="187"/>
      <c r="HBA437" s="187" t="s">
        <v>241</v>
      </c>
      <c r="HBB437" s="187"/>
      <c r="HBC437" s="187"/>
      <c r="HBD437" s="187"/>
      <c r="HBE437" s="187"/>
      <c r="HBF437" s="187"/>
      <c r="HBG437" s="187"/>
      <c r="HBH437" s="187"/>
      <c r="HBI437" s="187"/>
      <c r="HBJ437" s="187"/>
      <c r="HBK437" s="187"/>
      <c r="HBL437" s="187"/>
      <c r="HBM437" s="187"/>
      <c r="HBN437" s="187"/>
      <c r="HBO437" s="187"/>
      <c r="HBP437" s="187" t="s">
        <v>241</v>
      </c>
      <c r="HBQ437" s="187"/>
      <c r="HBR437" s="187"/>
      <c r="HBS437" s="187"/>
      <c r="HBT437" s="187"/>
      <c r="HBU437" s="187"/>
      <c r="HBV437" s="187"/>
      <c r="HBW437" s="187"/>
      <c r="HBX437" s="187"/>
      <c r="HBY437" s="187"/>
      <c r="HBZ437" s="187"/>
      <c r="HCA437" s="187"/>
      <c r="HCB437" s="187"/>
      <c r="HCC437" s="187"/>
      <c r="HCD437" s="187"/>
      <c r="HCE437" s="187" t="s">
        <v>241</v>
      </c>
      <c r="HCF437" s="187"/>
      <c r="HCG437" s="187"/>
      <c r="HCH437" s="187"/>
      <c r="HCI437" s="187"/>
      <c r="HCJ437" s="187"/>
      <c r="HCK437" s="187"/>
      <c r="HCL437" s="187"/>
      <c r="HCM437" s="187"/>
      <c r="HCN437" s="187"/>
      <c r="HCO437" s="187"/>
      <c r="HCP437" s="187"/>
      <c r="HCQ437" s="187"/>
      <c r="HCR437" s="187"/>
      <c r="HCS437" s="187"/>
      <c r="HCT437" s="187" t="s">
        <v>241</v>
      </c>
      <c r="HCU437" s="187"/>
      <c r="HCV437" s="187"/>
      <c r="HCW437" s="187"/>
      <c r="HCX437" s="187"/>
      <c r="HCY437" s="187"/>
      <c r="HCZ437" s="187"/>
      <c r="HDA437" s="187"/>
      <c r="HDB437" s="187"/>
      <c r="HDC437" s="187"/>
      <c r="HDD437" s="187"/>
      <c r="HDE437" s="187"/>
      <c r="HDF437" s="187"/>
      <c r="HDG437" s="187"/>
      <c r="HDH437" s="187"/>
      <c r="HDI437" s="187" t="s">
        <v>241</v>
      </c>
      <c r="HDJ437" s="187"/>
      <c r="HDK437" s="187"/>
      <c r="HDL437" s="187"/>
      <c r="HDM437" s="187"/>
      <c r="HDN437" s="187"/>
      <c r="HDO437" s="187"/>
      <c r="HDP437" s="187"/>
      <c r="HDQ437" s="187"/>
      <c r="HDR437" s="187"/>
      <c r="HDS437" s="187"/>
      <c r="HDT437" s="187"/>
      <c r="HDU437" s="187"/>
      <c r="HDV437" s="187"/>
      <c r="HDW437" s="187"/>
      <c r="HDX437" s="187" t="s">
        <v>241</v>
      </c>
      <c r="HDY437" s="187"/>
      <c r="HDZ437" s="187"/>
      <c r="HEA437" s="187"/>
      <c r="HEB437" s="187"/>
      <c r="HEC437" s="187"/>
      <c r="HED437" s="187"/>
      <c r="HEE437" s="187"/>
      <c r="HEF437" s="187"/>
      <c r="HEG437" s="187"/>
      <c r="HEH437" s="187"/>
      <c r="HEI437" s="187"/>
      <c r="HEJ437" s="187"/>
      <c r="HEK437" s="187"/>
      <c r="HEL437" s="187"/>
      <c r="HEM437" s="187" t="s">
        <v>241</v>
      </c>
      <c r="HEN437" s="187"/>
      <c r="HEO437" s="187"/>
      <c r="HEP437" s="187"/>
      <c r="HEQ437" s="187"/>
      <c r="HER437" s="187"/>
      <c r="HES437" s="187"/>
      <c r="HET437" s="187"/>
      <c r="HEU437" s="187"/>
      <c r="HEV437" s="187"/>
      <c r="HEW437" s="187"/>
      <c r="HEX437" s="187"/>
      <c r="HEY437" s="187"/>
      <c r="HEZ437" s="187"/>
      <c r="HFA437" s="187"/>
      <c r="HFB437" s="187" t="s">
        <v>241</v>
      </c>
      <c r="HFC437" s="187"/>
      <c r="HFD437" s="187"/>
      <c r="HFE437" s="187"/>
      <c r="HFF437" s="187"/>
      <c r="HFG437" s="187"/>
      <c r="HFH437" s="187"/>
      <c r="HFI437" s="187"/>
      <c r="HFJ437" s="187"/>
      <c r="HFK437" s="187"/>
      <c r="HFL437" s="187"/>
      <c r="HFM437" s="187"/>
      <c r="HFN437" s="187"/>
      <c r="HFO437" s="187"/>
      <c r="HFP437" s="187"/>
      <c r="HFQ437" s="187" t="s">
        <v>241</v>
      </c>
      <c r="HFR437" s="187"/>
      <c r="HFS437" s="187"/>
      <c r="HFT437" s="187"/>
      <c r="HFU437" s="187"/>
      <c r="HFV437" s="187"/>
      <c r="HFW437" s="187"/>
      <c r="HFX437" s="187"/>
      <c r="HFY437" s="187"/>
      <c r="HFZ437" s="187"/>
      <c r="HGA437" s="187"/>
      <c r="HGB437" s="187"/>
      <c r="HGC437" s="187"/>
      <c r="HGD437" s="187"/>
      <c r="HGE437" s="187"/>
      <c r="HGF437" s="187" t="s">
        <v>241</v>
      </c>
      <c r="HGG437" s="187"/>
      <c r="HGH437" s="187"/>
      <c r="HGI437" s="187"/>
      <c r="HGJ437" s="187"/>
      <c r="HGK437" s="187"/>
      <c r="HGL437" s="187"/>
      <c r="HGM437" s="187"/>
      <c r="HGN437" s="187"/>
      <c r="HGO437" s="187"/>
      <c r="HGP437" s="187"/>
      <c r="HGQ437" s="187"/>
      <c r="HGR437" s="187"/>
      <c r="HGS437" s="187"/>
      <c r="HGT437" s="187"/>
      <c r="HGU437" s="187" t="s">
        <v>241</v>
      </c>
      <c r="HGV437" s="187"/>
      <c r="HGW437" s="187"/>
      <c r="HGX437" s="187"/>
      <c r="HGY437" s="187"/>
      <c r="HGZ437" s="187"/>
      <c r="HHA437" s="187"/>
      <c r="HHB437" s="187"/>
      <c r="HHC437" s="187"/>
      <c r="HHD437" s="187"/>
      <c r="HHE437" s="187"/>
      <c r="HHF437" s="187"/>
      <c r="HHG437" s="187"/>
      <c r="HHH437" s="187"/>
      <c r="HHI437" s="187"/>
      <c r="HHJ437" s="187" t="s">
        <v>241</v>
      </c>
      <c r="HHK437" s="187"/>
      <c r="HHL437" s="187"/>
      <c r="HHM437" s="187"/>
      <c r="HHN437" s="187"/>
      <c r="HHO437" s="187"/>
      <c r="HHP437" s="187"/>
      <c r="HHQ437" s="187"/>
      <c r="HHR437" s="187"/>
      <c r="HHS437" s="187"/>
      <c r="HHT437" s="187"/>
      <c r="HHU437" s="187"/>
      <c r="HHV437" s="187"/>
      <c r="HHW437" s="187"/>
      <c r="HHX437" s="187"/>
      <c r="HHY437" s="187" t="s">
        <v>241</v>
      </c>
      <c r="HHZ437" s="187"/>
      <c r="HIA437" s="187"/>
      <c r="HIB437" s="187"/>
      <c r="HIC437" s="187"/>
      <c r="HID437" s="187"/>
      <c r="HIE437" s="187"/>
      <c r="HIF437" s="187"/>
      <c r="HIG437" s="187"/>
      <c r="HIH437" s="187"/>
      <c r="HII437" s="187"/>
      <c r="HIJ437" s="187"/>
      <c r="HIK437" s="187"/>
      <c r="HIL437" s="187"/>
      <c r="HIM437" s="187"/>
      <c r="HIN437" s="187" t="s">
        <v>241</v>
      </c>
      <c r="HIO437" s="187"/>
      <c r="HIP437" s="187"/>
      <c r="HIQ437" s="187"/>
      <c r="HIR437" s="187"/>
      <c r="HIS437" s="187"/>
      <c r="HIT437" s="187"/>
      <c r="HIU437" s="187"/>
      <c r="HIV437" s="187"/>
      <c r="HIW437" s="187"/>
      <c r="HIX437" s="187"/>
      <c r="HIY437" s="187"/>
      <c r="HIZ437" s="187"/>
      <c r="HJA437" s="187"/>
      <c r="HJB437" s="187"/>
      <c r="HJC437" s="187" t="s">
        <v>241</v>
      </c>
      <c r="HJD437" s="187"/>
      <c r="HJE437" s="187"/>
      <c r="HJF437" s="187"/>
      <c r="HJG437" s="187"/>
      <c r="HJH437" s="187"/>
      <c r="HJI437" s="187"/>
      <c r="HJJ437" s="187"/>
      <c r="HJK437" s="187"/>
      <c r="HJL437" s="187"/>
      <c r="HJM437" s="187"/>
      <c r="HJN437" s="187"/>
      <c r="HJO437" s="187"/>
      <c r="HJP437" s="187"/>
      <c r="HJQ437" s="187"/>
      <c r="HJR437" s="187" t="s">
        <v>241</v>
      </c>
      <c r="HJS437" s="187"/>
      <c r="HJT437" s="187"/>
      <c r="HJU437" s="187"/>
      <c r="HJV437" s="187"/>
      <c r="HJW437" s="187"/>
      <c r="HJX437" s="187"/>
      <c r="HJY437" s="187"/>
      <c r="HJZ437" s="187"/>
      <c r="HKA437" s="187"/>
      <c r="HKB437" s="187"/>
      <c r="HKC437" s="187"/>
      <c r="HKD437" s="187"/>
      <c r="HKE437" s="187"/>
      <c r="HKF437" s="187"/>
      <c r="HKG437" s="187" t="s">
        <v>241</v>
      </c>
      <c r="HKH437" s="187"/>
      <c r="HKI437" s="187"/>
      <c r="HKJ437" s="187"/>
      <c r="HKK437" s="187"/>
      <c r="HKL437" s="187"/>
      <c r="HKM437" s="187"/>
      <c r="HKN437" s="187"/>
      <c r="HKO437" s="187"/>
      <c r="HKP437" s="187"/>
      <c r="HKQ437" s="187"/>
      <c r="HKR437" s="187"/>
      <c r="HKS437" s="187"/>
      <c r="HKT437" s="187"/>
      <c r="HKU437" s="187"/>
      <c r="HKV437" s="187" t="s">
        <v>241</v>
      </c>
      <c r="HKW437" s="187"/>
      <c r="HKX437" s="187"/>
      <c r="HKY437" s="187"/>
      <c r="HKZ437" s="187"/>
      <c r="HLA437" s="187"/>
      <c r="HLB437" s="187"/>
      <c r="HLC437" s="187"/>
      <c r="HLD437" s="187"/>
      <c r="HLE437" s="187"/>
      <c r="HLF437" s="187"/>
      <c r="HLG437" s="187"/>
      <c r="HLH437" s="187"/>
      <c r="HLI437" s="187"/>
      <c r="HLJ437" s="187"/>
      <c r="HLK437" s="187" t="s">
        <v>241</v>
      </c>
      <c r="HLL437" s="187"/>
      <c r="HLM437" s="187"/>
      <c r="HLN437" s="187"/>
      <c r="HLO437" s="187"/>
      <c r="HLP437" s="187"/>
      <c r="HLQ437" s="187"/>
      <c r="HLR437" s="187"/>
      <c r="HLS437" s="187"/>
      <c r="HLT437" s="187"/>
      <c r="HLU437" s="187"/>
      <c r="HLV437" s="187"/>
      <c r="HLW437" s="187"/>
      <c r="HLX437" s="187"/>
      <c r="HLY437" s="187"/>
      <c r="HLZ437" s="187" t="s">
        <v>241</v>
      </c>
      <c r="HMA437" s="187"/>
      <c r="HMB437" s="187"/>
      <c r="HMC437" s="187"/>
      <c r="HMD437" s="187"/>
      <c r="HME437" s="187"/>
      <c r="HMF437" s="187"/>
      <c r="HMG437" s="187"/>
      <c r="HMH437" s="187"/>
      <c r="HMI437" s="187"/>
      <c r="HMJ437" s="187"/>
      <c r="HMK437" s="187"/>
      <c r="HML437" s="187"/>
      <c r="HMM437" s="187"/>
      <c r="HMN437" s="187"/>
      <c r="HMO437" s="187" t="s">
        <v>241</v>
      </c>
      <c r="HMP437" s="187"/>
      <c r="HMQ437" s="187"/>
      <c r="HMR437" s="187"/>
      <c r="HMS437" s="187"/>
      <c r="HMT437" s="187"/>
      <c r="HMU437" s="187"/>
      <c r="HMV437" s="187"/>
      <c r="HMW437" s="187"/>
      <c r="HMX437" s="187"/>
      <c r="HMY437" s="187"/>
      <c r="HMZ437" s="187"/>
      <c r="HNA437" s="187"/>
      <c r="HNB437" s="187"/>
      <c r="HNC437" s="187"/>
      <c r="HND437" s="187" t="s">
        <v>241</v>
      </c>
      <c r="HNE437" s="187"/>
      <c r="HNF437" s="187"/>
      <c r="HNG437" s="187"/>
      <c r="HNH437" s="187"/>
      <c r="HNI437" s="187"/>
      <c r="HNJ437" s="187"/>
      <c r="HNK437" s="187"/>
      <c r="HNL437" s="187"/>
      <c r="HNM437" s="187"/>
      <c r="HNN437" s="187"/>
      <c r="HNO437" s="187"/>
      <c r="HNP437" s="187"/>
      <c r="HNQ437" s="187"/>
      <c r="HNR437" s="187"/>
      <c r="HNS437" s="187" t="s">
        <v>241</v>
      </c>
      <c r="HNT437" s="187"/>
      <c r="HNU437" s="187"/>
      <c r="HNV437" s="187"/>
      <c r="HNW437" s="187"/>
      <c r="HNX437" s="187"/>
      <c r="HNY437" s="187"/>
      <c r="HNZ437" s="187"/>
      <c r="HOA437" s="187"/>
      <c r="HOB437" s="187"/>
      <c r="HOC437" s="187"/>
      <c r="HOD437" s="187"/>
      <c r="HOE437" s="187"/>
      <c r="HOF437" s="187"/>
      <c r="HOG437" s="187"/>
      <c r="HOH437" s="187" t="s">
        <v>241</v>
      </c>
      <c r="HOI437" s="187"/>
      <c r="HOJ437" s="187"/>
      <c r="HOK437" s="187"/>
      <c r="HOL437" s="187"/>
      <c r="HOM437" s="187"/>
      <c r="HON437" s="187"/>
      <c r="HOO437" s="187"/>
      <c r="HOP437" s="187"/>
      <c r="HOQ437" s="187"/>
      <c r="HOR437" s="187"/>
      <c r="HOS437" s="187"/>
      <c r="HOT437" s="187"/>
      <c r="HOU437" s="187"/>
      <c r="HOV437" s="187"/>
      <c r="HOW437" s="187" t="s">
        <v>241</v>
      </c>
      <c r="HOX437" s="187"/>
      <c r="HOY437" s="187"/>
      <c r="HOZ437" s="187"/>
      <c r="HPA437" s="187"/>
      <c r="HPB437" s="187"/>
      <c r="HPC437" s="187"/>
      <c r="HPD437" s="187"/>
      <c r="HPE437" s="187"/>
      <c r="HPF437" s="187"/>
      <c r="HPG437" s="187"/>
      <c r="HPH437" s="187"/>
      <c r="HPI437" s="187"/>
      <c r="HPJ437" s="187"/>
      <c r="HPK437" s="187"/>
      <c r="HPL437" s="187" t="s">
        <v>241</v>
      </c>
      <c r="HPM437" s="187"/>
      <c r="HPN437" s="187"/>
      <c r="HPO437" s="187"/>
      <c r="HPP437" s="187"/>
      <c r="HPQ437" s="187"/>
      <c r="HPR437" s="187"/>
      <c r="HPS437" s="187"/>
      <c r="HPT437" s="187"/>
      <c r="HPU437" s="187"/>
      <c r="HPV437" s="187"/>
      <c r="HPW437" s="187"/>
      <c r="HPX437" s="187"/>
      <c r="HPY437" s="187"/>
      <c r="HPZ437" s="187"/>
      <c r="HQA437" s="187" t="s">
        <v>241</v>
      </c>
      <c r="HQB437" s="187"/>
      <c r="HQC437" s="187"/>
      <c r="HQD437" s="187"/>
      <c r="HQE437" s="187"/>
      <c r="HQF437" s="187"/>
      <c r="HQG437" s="187"/>
      <c r="HQH437" s="187"/>
      <c r="HQI437" s="187"/>
      <c r="HQJ437" s="187"/>
      <c r="HQK437" s="187"/>
      <c r="HQL437" s="187"/>
      <c r="HQM437" s="187"/>
      <c r="HQN437" s="187"/>
      <c r="HQO437" s="187"/>
      <c r="HQP437" s="187" t="s">
        <v>241</v>
      </c>
      <c r="HQQ437" s="187"/>
      <c r="HQR437" s="187"/>
      <c r="HQS437" s="187"/>
      <c r="HQT437" s="187"/>
      <c r="HQU437" s="187"/>
      <c r="HQV437" s="187"/>
      <c r="HQW437" s="187"/>
      <c r="HQX437" s="187"/>
      <c r="HQY437" s="187"/>
      <c r="HQZ437" s="187"/>
      <c r="HRA437" s="187"/>
      <c r="HRB437" s="187"/>
      <c r="HRC437" s="187"/>
      <c r="HRD437" s="187"/>
      <c r="HRE437" s="187" t="s">
        <v>241</v>
      </c>
      <c r="HRF437" s="187"/>
      <c r="HRG437" s="187"/>
      <c r="HRH437" s="187"/>
      <c r="HRI437" s="187"/>
      <c r="HRJ437" s="187"/>
      <c r="HRK437" s="187"/>
      <c r="HRL437" s="187"/>
      <c r="HRM437" s="187"/>
      <c r="HRN437" s="187"/>
      <c r="HRO437" s="187"/>
      <c r="HRP437" s="187"/>
      <c r="HRQ437" s="187"/>
      <c r="HRR437" s="187"/>
      <c r="HRS437" s="187"/>
      <c r="HRT437" s="187" t="s">
        <v>241</v>
      </c>
      <c r="HRU437" s="187"/>
      <c r="HRV437" s="187"/>
      <c r="HRW437" s="187"/>
      <c r="HRX437" s="187"/>
      <c r="HRY437" s="187"/>
      <c r="HRZ437" s="187"/>
      <c r="HSA437" s="187"/>
      <c r="HSB437" s="187"/>
      <c r="HSC437" s="187"/>
      <c r="HSD437" s="187"/>
      <c r="HSE437" s="187"/>
      <c r="HSF437" s="187"/>
      <c r="HSG437" s="187"/>
      <c r="HSH437" s="187"/>
      <c r="HSI437" s="187" t="s">
        <v>241</v>
      </c>
      <c r="HSJ437" s="187"/>
      <c r="HSK437" s="187"/>
      <c r="HSL437" s="187"/>
      <c r="HSM437" s="187"/>
      <c r="HSN437" s="187"/>
      <c r="HSO437" s="187"/>
      <c r="HSP437" s="187"/>
      <c r="HSQ437" s="187"/>
      <c r="HSR437" s="187"/>
      <c r="HSS437" s="187"/>
      <c r="HST437" s="187"/>
      <c r="HSU437" s="187"/>
      <c r="HSV437" s="187"/>
      <c r="HSW437" s="187"/>
      <c r="HSX437" s="187" t="s">
        <v>241</v>
      </c>
      <c r="HSY437" s="187"/>
      <c r="HSZ437" s="187"/>
      <c r="HTA437" s="187"/>
      <c r="HTB437" s="187"/>
      <c r="HTC437" s="187"/>
      <c r="HTD437" s="187"/>
      <c r="HTE437" s="187"/>
      <c r="HTF437" s="187"/>
      <c r="HTG437" s="187"/>
      <c r="HTH437" s="187"/>
      <c r="HTI437" s="187"/>
      <c r="HTJ437" s="187"/>
      <c r="HTK437" s="187"/>
      <c r="HTL437" s="187"/>
      <c r="HTM437" s="187" t="s">
        <v>241</v>
      </c>
      <c r="HTN437" s="187"/>
      <c r="HTO437" s="187"/>
      <c r="HTP437" s="187"/>
      <c r="HTQ437" s="187"/>
      <c r="HTR437" s="187"/>
      <c r="HTS437" s="187"/>
      <c r="HTT437" s="187"/>
      <c r="HTU437" s="187"/>
      <c r="HTV437" s="187"/>
      <c r="HTW437" s="187"/>
      <c r="HTX437" s="187"/>
      <c r="HTY437" s="187"/>
      <c r="HTZ437" s="187"/>
      <c r="HUA437" s="187"/>
      <c r="HUB437" s="187" t="s">
        <v>241</v>
      </c>
      <c r="HUC437" s="187"/>
      <c r="HUD437" s="187"/>
      <c r="HUE437" s="187"/>
      <c r="HUF437" s="187"/>
      <c r="HUG437" s="187"/>
      <c r="HUH437" s="187"/>
      <c r="HUI437" s="187"/>
      <c r="HUJ437" s="187"/>
      <c r="HUK437" s="187"/>
      <c r="HUL437" s="187"/>
      <c r="HUM437" s="187"/>
      <c r="HUN437" s="187"/>
      <c r="HUO437" s="187"/>
      <c r="HUP437" s="187"/>
      <c r="HUQ437" s="187" t="s">
        <v>241</v>
      </c>
      <c r="HUR437" s="187"/>
      <c r="HUS437" s="187"/>
      <c r="HUT437" s="187"/>
      <c r="HUU437" s="187"/>
      <c r="HUV437" s="187"/>
      <c r="HUW437" s="187"/>
      <c r="HUX437" s="187"/>
      <c r="HUY437" s="187"/>
      <c r="HUZ437" s="187"/>
      <c r="HVA437" s="187"/>
      <c r="HVB437" s="187"/>
      <c r="HVC437" s="187"/>
      <c r="HVD437" s="187"/>
      <c r="HVE437" s="187"/>
      <c r="HVF437" s="187" t="s">
        <v>241</v>
      </c>
      <c r="HVG437" s="187"/>
      <c r="HVH437" s="187"/>
      <c r="HVI437" s="187"/>
      <c r="HVJ437" s="187"/>
      <c r="HVK437" s="187"/>
      <c r="HVL437" s="187"/>
      <c r="HVM437" s="187"/>
      <c r="HVN437" s="187"/>
      <c r="HVO437" s="187"/>
      <c r="HVP437" s="187"/>
      <c r="HVQ437" s="187"/>
      <c r="HVR437" s="187"/>
      <c r="HVS437" s="187"/>
      <c r="HVT437" s="187"/>
      <c r="HVU437" s="187" t="s">
        <v>241</v>
      </c>
      <c r="HVV437" s="187"/>
      <c r="HVW437" s="187"/>
      <c r="HVX437" s="187"/>
      <c r="HVY437" s="187"/>
      <c r="HVZ437" s="187"/>
      <c r="HWA437" s="187"/>
      <c r="HWB437" s="187"/>
      <c r="HWC437" s="187"/>
      <c r="HWD437" s="187"/>
      <c r="HWE437" s="187"/>
      <c r="HWF437" s="187"/>
      <c r="HWG437" s="187"/>
      <c r="HWH437" s="187"/>
      <c r="HWI437" s="187"/>
      <c r="HWJ437" s="187" t="s">
        <v>241</v>
      </c>
      <c r="HWK437" s="187"/>
      <c r="HWL437" s="187"/>
      <c r="HWM437" s="187"/>
      <c r="HWN437" s="187"/>
      <c r="HWO437" s="187"/>
      <c r="HWP437" s="187"/>
      <c r="HWQ437" s="187"/>
      <c r="HWR437" s="187"/>
      <c r="HWS437" s="187"/>
      <c r="HWT437" s="187"/>
      <c r="HWU437" s="187"/>
      <c r="HWV437" s="187"/>
      <c r="HWW437" s="187"/>
      <c r="HWX437" s="187"/>
      <c r="HWY437" s="187" t="s">
        <v>241</v>
      </c>
      <c r="HWZ437" s="187"/>
      <c r="HXA437" s="187"/>
      <c r="HXB437" s="187"/>
      <c r="HXC437" s="187"/>
      <c r="HXD437" s="187"/>
      <c r="HXE437" s="187"/>
      <c r="HXF437" s="187"/>
      <c r="HXG437" s="187"/>
      <c r="HXH437" s="187"/>
      <c r="HXI437" s="187"/>
      <c r="HXJ437" s="187"/>
      <c r="HXK437" s="187"/>
      <c r="HXL437" s="187"/>
      <c r="HXM437" s="187"/>
      <c r="HXN437" s="187" t="s">
        <v>241</v>
      </c>
      <c r="HXO437" s="187"/>
      <c r="HXP437" s="187"/>
      <c r="HXQ437" s="187"/>
      <c r="HXR437" s="187"/>
      <c r="HXS437" s="187"/>
      <c r="HXT437" s="187"/>
      <c r="HXU437" s="187"/>
      <c r="HXV437" s="187"/>
      <c r="HXW437" s="187"/>
      <c r="HXX437" s="187"/>
      <c r="HXY437" s="187"/>
      <c r="HXZ437" s="187"/>
      <c r="HYA437" s="187"/>
      <c r="HYB437" s="187"/>
      <c r="HYC437" s="187" t="s">
        <v>241</v>
      </c>
      <c r="HYD437" s="187"/>
      <c r="HYE437" s="187"/>
      <c r="HYF437" s="187"/>
      <c r="HYG437" s="187"/>
      <c r="HYH437" s="187"/>
      <c r="HYI437" s="187"/>
      <c r="HYJ437" s="187"/>
      <c r="HYK437" s="187"/>
      <c r="HYL437" s="187"/>
      <c r="HYM437" s="187"/>
      <c r="HYN437" s="187"/>
      <c r="HYO437" s="187"/>
      <c r="HYP437" s="187"/>
      <c r="HYQ437" s="187"/>
      <c r="HYR437" s="187" t="s">
        <v>241</v>
      </c>
      <c r="HYS437" s="187"/>
      <c r="HYT437" s="187"/>
      <c r="HYU437" s="187"/>
      <c r="HYV437" s="187"/>
      <c r="HYW437" s="187"/>
      <c r="HYX437" s="187"/>
      <c r="HYY437" s="187"/>
      <c r="HYZ437" s="187"/>
      <c r="HZA437" s="187"/>
      <c r="HZB437" s="187"/>
      <c r="HZC437" s="187"/>
      <c r="HZD437" s="187"/>
      <c r="HZE437" s="187"/>
      <c r="HZF437" s="187"/>
      <c r="HZG437" s="187" t="s">
        <v>241</v>
      </c>
      <c r="HZH437" s="187"/>
      <c r="HZI437" s="187"/>
      <c r="HZJ437" s="187"/>
      <c r="HZK437" s="187"/>
      <c r="HZL437" s="187"/>
      <c r="HZM437" s="187"/>
      <c r="HZN437" s="187"/>
      <c r="HZO437" s="187"/>
      <c r="HZP437" s="187"/>
      <c r="HZQ437" s="187"/>
      <c r="HZR437" s="187"/>
      <c r="HZS437" s="187"/>
      <c r="HZT437" s="187"/>
      <c r="HZU437" s="187"/>
      <c r="HZV437" s="187" t="s">
        <v>241</v>
      </c>
      <c r="HZW437" s="187"/>
      <c r="HZX437" s="187"/>
      <c r="HZY437" s="187"/>
      <c r="HZZ437" s="187"/>
      <c r="IAA437" s="187"/>
      <c r="IAB437" s="187"/>
      <c r="IAC437" s="187"/>
      <c r="IAD437" s="187"/>
      <c r="IAE437" s="187"/>
      <c r="IAF437" s="187"/>
      <c r="IAG437" s="187"/>
      <c r="IAH437" s="187"/>
      <c r="IAI437" s="187"/>
      <c r="IAJ437" s="187"/>
      <c r="IAK437" s="187" t="s">
        <v>241</v>
      </c>
      <c r="IAL437" s="187"/>
      <c r="IAM437" s="187"/>
      <c r="IAN437" s="187"/>
      <c r="IAO437" s="187"/>
      <c r="IAP437" s="187"/>
      <c r="IAQ437" s="187"/>
      <c r="IAR437" s="187"/>
      <c r="IAS437" s="187"/>
      <c r="IAT437" s="187"/>
      <c r="IAU437" s="187"/>
      <c r="IAV437" s="187"/>
      <c r="IAW437" s="187"/>
      <c r="IAX437" s="187"/>
      <c r="IAY437" s="187"/>
      <c r="IAZ437" s="187" t="s">
        <v>241</v>
      </c>
      <c r="IBA437" s="187"/>
      <c r="IBB437" s="187"/>
      <c r="IBC437" s="187"/>
      <c r="IBD437" s="187"/>
      <c r="IBE437" s="187"/>
      <c r="IBF437" s="187"/>
      <c r="IBG437" s="187"/>
      <c r="IBH437" s="187"/>
      <c r="IBI437" s="187"/>
      <c r="IBJ437" s="187"/>
      <c r="IBK437" s="187"/>
      <c r="IBL437" s="187"/>
      <c r="IBM437" s="187"/>
      <c r="IBN437" s="187"/>
      <c r="IBO437" s="187" t="s">
        <v>241</v>
      </c>
      <c r="IBP437" s="187"/>
      <c r="IBQ437" s="187"/>
      <c r="IBR437" s="187"/>
      <c r="IBS437" s="187"/>
      <c r="IBT437" s="187"/>
      <c r="IBU437" s="187"/>
      <c r="IBV437" s="187"/>
      <c r="IBW437" s="187"/>
      <c r="IBX437" s="187"/>
      <c r="IBY437" s="187"/>
      <c r="IBZ437" s="187"/>
      <c r="ICA437" s="187"/>
      <c r="ICB437" s="187"/>
      <c r="ICC437" s="187"/>
      <c r="ICD437" s="187" t="s">
        <v>241</v>
      </c>
      <c r="ICE437" s="187"/>
      <c r="ICF437" s="187"/>
      <c r="ICG437" s="187"/>
      <c r="ICH437" s="187"/>
      <c r="ICI437" s="187"/>
      <c r="ICJ437" s="187"/>
      <c r="ICK437" s="187"/>
      <c r="ICL437" s="187"/>
      <c r="ICM437" s="187"/>
      <c r="ICN437" s="187"/>
      <c r="ICO437" s="187"/>
      <c r="ICP437" s="187"/>
      <c r="ICQ437" s="187"/>
      <c r="ICR437" s="187"/>
      <c r="ICS437" s="187" t="s">
        <v>241</v>
      </c>
      <c r="ICT437" s="187"/>
      <c r="ICU437" s="187"/>
      <c r="ICV437" s="187"/>
      <c r="ICW437" s="187"/>
      <c r="ICX437" s="187"/>
      <c r="ICY437" s="187"/>
      <c r="ICZ437" s="187"/>
      <c r="IDA437" s="187"/>
      <c r="IDB437" s="187"/>
      <c r="IDC437" s="187"/>
      <c r="IDD437" s="187"/>
      <c r="IDE437" s="187"/>
      <c r="IDF437" s="187"/>
      <c r="IDG437" s="187"/>
      <c r="IDH437" s="187" t="s">
        <v>241</v>
      </c>
      <c r="IDI437" s="187"/>
      <c r="IDJ437" s="187"/>
      <c r="IDK437" s="187"/>
      <c r="IDL437" s="187"/>
      <c r="IDM437" s="187"/>
      <c r="IDN437" s="187"/>
      <c r="IDO437" s="187"/>
      <c r="IDP437" s="187"/>
      <c r="IDQ437" s="187"/>
      <c r="IDR437" s="187"/>
      <c r="IDS437" s="187"/>
      <c r="IDT437" s="187"/>
      <c r="IDU437" s="187"/>
      <c r="IDV437" s="187"/>
      <c r="IDW437" s="187" t="s">
        <v>241</v>
      </c>
      <c r="IDX437" s="187"/>
      <c r="IDY437" s="187"/>
      <c r="IDZ437" s="187"/>
      <c r="IEA437" s="187"/>
      <c r="IEB437" s="187"/>
      <c r="IEC437" s="187"/>
      <c r="IED437" s="187"/>
      <c r="IEE437" s="187"/>
      <c r="IEF437" s="187"/>
      <c r="IEG437" s="187"/>
      <c r="IEH437" s="187"/>
      <c r="IEI437" s="187"/>
      <c r="IEJ437" s="187"/>
      <c r="IEK437" s="187"/>
      <c r="IEL437" s="187" t="s">
        <v>241</v>
      </c>
      <c r="IEM437" s="187"/>
      <c r="IEN437" s="187"/>
      <c r="IEO437" s="187"/>
      <c r="IEP437" s="187"/>
      <c r="IEQ437" s="187"/>
      <c r="IER437" s="187"/>
      <c r="IES437" s="187"/>
      <c r="IET437" s="187"/>
      <c r="IEU437" s="187"/>
      <c r="IEV437" s="187"/>
      <c r="IEW437" s="187"/>
      <c r="IEX437" s="187"/>
      <c r="IEY437" s="187"/>
      <c r="IEZ437" s="187"/>
      <c r="IFA437" s="187" t="s">
        <v>241</v>
      </c>
      <c r="IFB437" s="187"/>
      <c r="IFC437" s="187"/>
      <c r="IFD437" s="187"/>
      <c r="IFE437" s="187"/>
      <c r="IFF437" s="187"/>
      <c r="IFG437" s="187"/>
      <c r="IFH437" s="187"/>
      <c r="IFI437" s="187"/>
      <c r="IFJ437" s="187"/>
      <c r="IFK437" s="187"/>
      <c r="IFL437" s="187"/>
      <c r="IFM437" s="187"/>
      <c r="IFN437" s="187"/>
      <c r="IFO437" s="187"/>
      <c r="IFP437" s="187" t="s">
        <v>241</v>
      </c>
      <c r="IFQ437" s="187"/>
      <c r="IFR437" s="187"/>
      <c r="IFS437" s="187"/>
      <c r="IFT437" s="187"/>
      <c r="IFU437" s="187"/>
      <c r="IFV437" s="187"/>
      <c r="IFW437" s="187"/>
      <c r="IFX437" s="187"/>
      <c r="IFY437" s="187"/>
      <c r="IFZ437" s="187"/>
      <c r="IGA437" s="187"/>
      <c r="IGB437" s="187"/>
      <c r="IGC437" s="187"/>
      <c r="IGD437" s="187"/>
      <c r="IGE437" s="187" t="s">
        <v>241</v>
      </c>
      <c r="IGF437" s="187"/>
      <c r="IGG437" s="187"/>
      <c r="IGH437" s="187"/>
      <c r="IGI437" s="187"/>
      <c r="IGJ437" s="187"/>
      <c r="IGK437" s="187"/>
      <c r="IGL437" s="187"/>
      <c r="IGM437" s="187"/>
      <c r="IGN437" s="187"/>
      <c r="IGO437" s="187"/>
      <c r="IGP437" s="187"/>
      <c r="IGQ437" s="187"/>
      <c r="IGR437" s="187"/>
      <c r="IGS437" s="187"/>
      <c r="IGT437" s="187" t="s">
        <v>241</v>
      </c>
      <c r="IGU437" s="187"/>
      <c r="IGV437" s="187"/>
      <c r="IGW437" s="187"/>
      <c r="IGX437" s="187"/>
      <c r="IGY437" s="187"/>
      <c r="IGZ437" s="187"/>
      <c r="IHA437" s="187"/>
      <c r="IHB437" s="187"/>
      <c r="IHC437" s="187"/>
      <c r="IHD437" s="187"/>
      <c r="IHE437" s="187"/>
      <c r="IHF437" s="187"/>
      <c r="IHG437" s="187"/>
      <c r="IHH437" s="187"/>
      <c r="IHI437" s="187" t="s">
        <v>241</v>
      </c>
      <c r="IHJ437" s="187"/>
      <c r="IHK437" s="187"/>
      <c r="IHL437" s="187"/>
      <c r="IHM437" s="187"/>
      <c r="IHN437" s="187"/>
      <c r="IHO437" s="187"/>
      <c r="IHP437" s="187"/>
      <c r="IHQ437" s="187"/>
      <c r="IHR437" s="187"/>
      <c r="IHS437" s="187"/>
      <c r="IHT437" s="187"/>
      <c r="IHU437" s="187"/>
      <c r="IHV437" s="187"/>
      <c r="IHW437" s="187"/>
      <c r="IHX437" s="187" t="s">
        <v>241</v>
      </c>
      <c r="IHY437" s="187"/>
      <c r="IHZ437" s="187"/>
      <c r="IIA437" s="187"/>
      <c r="IIB437" s="187"/>
      <c r="IIC437" s="187"/>
      <c r="IID437" s="187"/>
      <c r="IIE437" s="187"/>
      <c r="IIF437" s="187"/>
      <c r="IIG437" s="187"/>
      <c r="IIH437" s="187"/>
      <c r="III437" s="187"/>
      <c r="IIJ437" s="187"/>
      <c r="IIK437" s="187"/>
      <c r="IIL437" s="187"/>
      <c r="IIM437" s="187" t="s">
        <v>241</v>
      </c>
      <c r="IIN437" s="187"/>
      <c r="IIO437" s="187"/>
      <c r="IIP437" s="187"/>
      <c r="IIQ437" s="187"/>
      <c r="IIR437" s="187"/>
      <c r="IIS437" s="187"/>
      <c r="IIT437" s="187"/>
      <c r="IIU437" s="187"/>
      <c r="IIV437" s="187"/>
      <c r="IIW437" s="187"/>
      <c r="IIX437" s="187"/>
      <c r="IIY437" s="187"/>
      <c r="IIZ437" s="187"/>
      <c r="IJA437" s="187"/>
      <c r="IJB437" s="187" t="s">
        <v>241</v>
      </c>
      <c r="IJC437" s="187"/>
      <c r="IJD437" s="187"/>
      <c r="IJE437" s="187"/>
      <c r="IJF437" s="187"/>
      <c r="IJG437" s="187"/>
      <c r="IJH437" s="187"/>
      <c r="IJI437" s="187"/>
      <c r="IJJ437" s="187"/>
      <c r="IJK437" s="187"/>
      <c r="IJL437" s="187"/>
      <c r="IJM437" s="187"/>
      <c r="IJN437" s="187"/>
      <c r="IJO437" s="187"/>
      <c r="IJP437" s="187"/>
      <c r="IJQ437" s="187" t="s">
        <v>241</v>
      </c>
      <c r="IJR437" s="187"/>
      <c r="IJS437" s="187"/>
      <c r="IJT437" s="187"/>
      <c r="IJU437" s="187"/>
      <c r="IJV437" s="187"/>
      <c r="IJW437" s="187"/>
      <c r="IJX437" s="187"/>
      <c r="IJY437" s="187"/>
      <c r="IJZ437" s="187"/>
      <c r="IKA437" s="187"/>
      <c r="IKB437" s="187"/>
      <c r="IKC437" s="187"/>
      <c r="IKD437" s="187"/>
      <c r="IKE437" s="187"/>
      <c r="IKF437" s="187" t="s">
        <v>241</v>
      </c>
      <c r="IKG437" s="187"/>
      <c r="IKH437" s="187"/>
      <c r="IKI437" s="187"/>
      <c r="IKJ437" s="187"/>
      <c r="IKK437" s="187"/>
      <c r="IKL437" s="187"/>
      <c r="IKM437" s="187"/>
      <c r="IKN437" s="187"/>
      <c r="IKO437" s="187"/>
      <c r="IKP437" s="187"/>
      <c r="IKQ437" s="187"/>
      <c r="IKR437" s="187"/>
      <c r="IKS437" s="187"/>
      <c r="IKT437" s="187"/>
      <c r="IKU437" s="187" t="s">
        <v>241</v>
      </c>
      <c r="IKV437" s="187"/>
      <c r="IKW437" s="187"/>
      <c r="IKX437" s="187"/>
      <c r="IKY437" s="187"/>
      <c r="IKZ437" s="187"/>
      <c r="ILA437" s="187"/>
      <c r="ILB437" s="187"/>
      <c r="ILC437" s="187"/>
      <c r="ILD437" s="187"/>
      <c r="ILE437" s="187"/>
      <c r="ILF437" s="187"/>
      <c r="ILG437" s="187"/>
      <c r="ILH437" s="187"/>
      <c r="ILI437" s="187"/>
      <c r="ILJ437" s="187" t="s">
        <v>241</v>
      </c>
      <c r="ILK437" s="187"/>
      <c r="ILL437" s="187"/>
      <c r="ILM437" s="187"/>
      <c r="ILN437" s="187"/>
      <c r="ILO437" s="187"/>
      <c r="ILP437" s="187"/>
      <c r="ILQ437" s="187"/>
      <c r="ILR437" s="187"/>
      <c r="ILS437" s="187"/>
      <c r="ILT437" s="187"/>
      <c r="ILU437" s="187"/>
      <c r="ILV437" s="187"/>
      <c r="ILW437" s="187"/>
      <c r="ILX437" s="187"/>
      <c r="ILY437" s="187" t="s">
        <v>241</v>
      </c>
      <c r="ILZ437" s="187"/>
      <c r="IMA437" s="187"/>
      <c r="IMB437" s="187"/>
      <c r="IMC437" s="187"/>
      <c r="IMD437" s="187"/>
      <c r="IME437" s="187"/>
      <c r="IMF437" s="187"/>
      <c r="IMG437" s="187"/>
      <c r="IMH437" s="187"/>
      <c r="IMI437" s="187"/>
      <c r="IMJ437" s="187"/>
      <c r="IMK437" s="187"/>
      <c r="IML437" s="187"/>
      <c r="IMM437" s="187"/>
      <c r="IMN437" s="187" t="s">
        <v>241</v>
      </c>
      <c r="IMO437" s="187"/>
      <c r="IMP437" s="187"/>
      <c r="IMQ437" s="187"/>
      <c r="IMR437" s="187"/>
      <c r="IMS437" s="187"/>
      <c r="IMT437" s="187"/>
      <c r="IMU437" s="187"/>
      <c r="IMV437" s="187"/>
      <c r="IMW437" s="187"/>
      <c r="IMX437" s="187"/>
      <c r="IMY437" s="187"/>
      <c r="IMZ437" s="187"/>
      <c r="INA437" s="187"/>
      <c r="INB437" s="187"/>
      <c r="INC437" s="187" t="s">
        <v>241</v>
      </c>
      <c r="IND437" s="187"/>
      <c r="INE437" s="187"/>
      <c r="INF437" s="187"/>
      <c r="ING437" s="187"/>
      <c r="INH437" s="187"/>
      <c r="INI437" s="187"/>
      <c r="INJ437" s="187"/>
      <c r="INK437" s="187"/>
      <c r="INL437" s="187"/>
      <c r="INM437" s="187"/>
      <c r="INN437" s="187"/>
      <c r="INO437" s="187"/>
      <c r="INP437" s="187"/>
      <c r="INQ437" s="187"/>
      <c r="INR437" s="187" t="s">
        <v>241</v>
      </c>
      <c r="INS437" s="187"/>
      <c r="INT437" s="187"/>
      <c r="INU437" s="187"/>
      <c r="INV437" s="187"/>
      <c r="INW437" s="187"/>
      <c r="INX437" s="187"/>
      <c r="INY437" s="187"/>
      <c r="INZ437" s="187"/>
      <c r="IOA437" s="187"/>
      <c r="IOB437" s="187"/>
      <c r="IOC437" s="187"/>
      <c r="IOD437" s="187"/>
      <c r="IOE437" s="187"/>
      <c r="IOF437" s="187"/>
      <c r="IOG437" s="187" t="s">
        <v>241</v>
      </c>
      <c r="IOH437" s="187"/>
      <c r="IOI437" s="187"/>
      <c r="IOJ437" s="187"/>
      <c r="IOK437" s="187"/>
      <c r="IOL437" s="187"/>
      <c r="IOM437" s="187"/>
      <c r="ION437" s="187"/>
      <c r="IOO437" s="187"/>
      <c r="IOP437" s="187"/>
      <c r="IOQ437" s="187"/>
      <c r="IOR437" s="187"/>
      <c r="IOS437" s="187"/>
      <c r="IOT437" s="187"/>
      <c r="IOU437" s="187"/>
      <c r="IOV437" s="187" t="s">
        <v>241</v>
      </c>
      <c r="IOW437" s="187"/>
      <c r="IOX437" s="187"/>
      <c r="IOY437" s="187"/>
      <c r="IOZ437" s="187"/>
      <c r="IPA437" s="187"/>
      <c r="IPB437" s="187"/>
      <c r="IPC437" s="187"/>
      <c r="IPD437" s="187"/>
      <c r="IPE437" s="187"/>
      <c r="IPF437" s="187"/>
      <c r="IPG437" s="187"/>
      <c r="IPH437" s="187"/>
      <c r="IPI437" s="187"/>
      <c r="IPJ437" s="187"/>
      <c r="IPK437" s="187" t="s">
        <v>241</v>
      </c>
      <c r="IPL437" s="187"/>
      <c r="IPM437" s="187"/>
      <c r="IPN437" s="187"/>
      <c r="IPO437" s="187"/>
      <c r="IPP437" s="187"/>
      <c r="IPQ437" s="187"/>
      <c r="IPR437" s="187"/>
      <c r="IPS437" s="187"/>
      <c r="IPT437" s="187"/>
      <c r="IPU437" s="187"/>
      <c r="IPV437" s="187"/>
      <c r="IPW437" s="187"/>
      <c r="IPX437" s="187"/>
      <c r="IPY437" s="187"/>
      <c r="IPZ437" s="187" t="s">
        <v>241</v>
      </c>
      <c r="IQA437" s="187"/>
      <c r="IQB437" s="187"/>
      <c r="IQC437" s="187"/>
      <c r="IQD437" s="187"/>
      <c r="IQE437" s="187"/>
      <c r="IQF437" s="187"/>
      <c r="IQG437" s="187"/>
      <c r="IQH437" s="187"/>
      <c r="IQI437" s="187"/>
      <c r="IQJ437" s="187"/>
      <c r="IQK437" s="187"/>
      <c r="IQL437" s="187"/>
      <c r="IQM437" s="187"/>
      <c r="IQN437" s="187"/>
      <c r="IQO437" s="187" t="s">
        <v>241</v>
      </c>
      <c r="IQP437" s="187"/>
      <c r="IQQ437" s="187"/>
      <c r="IQR437" s="187"/>
      <c r="IQS437" s="187"/>
      <c r="IQT437" s="187"/>
      <c r="IQU437" s="187"/>
      <c r="IQV437" s="187"/>
      <c r="IQW437" s="187"/>
      <c r="IQX437" s="187"/>
      <c r="IQY437" s="187"/>
      <c r="IQZ437" s="187"/>
      <c r="IRA437" s="187"/>
      <c r="IRB437" s="187"/>
      <c r="IRC437" s="187"/>
      <c r="IRD437" s="187" t="s">
        <v>241</v>
      </c>
      <c r="IRE437" s="187"/>
      <c r="IRF437" s="187"/>
      <c r="IRG437" s="187"/>
      <c r="IRH437" s="187"/>
      <c r="IRI437" s="187"/>
      <c r="IRJ437" s="187"/>
      <c r="IRK437" s="187"/>
      <c r="IRL437" s="187"/>
      <c r="IRM437" s="187"/>
      <c r="IRN437" s="187"/>
      <c r="IRO437" s="187"/>
      <c r="IRP437" s="187"/>
      <c r="IRQ437" s="187"/>
      <c r="IRR437" s="187"/>
      <c r="IRS437" s="187" t="s">
        <v>241</v>
      </c>
      <c r="IRT437" s="187"/>
      <c r="IRU437" s="187"/>
      <c r="IRV437" s="187"/>
      <c r="IRW437" s="187"/>
      <c r="IRX437" s="187"/>
      <c r="IRY437" s="187"/>
      <c r="IRZ437" s="187"/>
      <c r="ISA437" s="187"/>
      <c r="ISB437" s="187"/>
      <c r="ISC437" s="187"/>
      <c r="ISD437" s="187"/>
      <c r="ISE437" s="187"/>
      <c r="ISF437" s="187"/>
      <c r="ISG437" s="187"/>
      <c r="ISH437" s="187" t="s">
        <v>241</v>
      </c>
      <c r="ISI437" s="187"/>
      <c r="ISJ437" s="187"/>
      <c r="ISK437" s="187"/>
      <c r="ISL437" s="187"/>
      <c r="ISM437" s="187"/>
      <c r="ISN437" s="187"/>
      <c r="ISO437" s="187"/>
      <c r="ISP437" s="187"/>
      <c r="ISQ437" s="187"/>
      <c r="ISR437" s="187"/>
      <c r="ISS437" s="187"/>
      <c r="IST437" s="187"/>
      <c r="ISU437" s="187"/>
      <c r="ISV437" s="187"/>
      <c r="ISW437" s="187" t="s">
        <v>241</v>
      </c>
      <c r="ISX437" s="187"/>
      <c r="ISY437" s="187"/>
      <c r="ISZ437" s="187"/>
      <c r="ITA437" s="187"/>
      <c r="ITB437" s="187"/>
      <c r="ITC437" s="187"/>
      <c r="ITD437" s="187"/>
      <c r="ITE437" s="187"/>
      <c r="ITF437" s="187"/>
      <c r="ITG437" s="187"/>
      <c r="ITH437" s="187"/>
      <c r="ITI437" s="187"/>
      <c r="ITJ437" s="187"/>
      <c r="ITK437" s="187"/>
      <c r="ITL437" s="187" t="s">
        <v>241</v>
      </c>
      <c r="ITM437" s="187"/>
      <c r="ITN437" s="187"/>
      <c r="ITO437" s="187"/>
      <c r="ITP437" s="187"/>
      <c r="ITQ437" s="187"/>
      <c r="ITR437" s="187"/>
      <c r="ITS437" s="187"/>
      <c r="ITT437" s="187"/>
      <c r="ITU437" s="187"/>
      <c r="ITV437" s="187"/>
      <c r="ITW437" s="187"/>
      <c r="ITX437" s="187"/>
      <c r="ITY437" s="187"/>
      <c r="ITZ437" s="187"/>
      <c r="IUA437" s="187" t="s">
        <v>241</v>
      </c>
      <c r="IUB437" s="187"/>
      <c r="IUC437" s="187"/>
      <c r="IUD437" s="187"/>
      <c r="IUE437" s="187"/>
      <c r="IUF437" s="187"/>
      <c r="IUG437" s="187"/>
      <c r="IUH437" s="187"/>
      <c r="IUI437" s="187"/>
      <c r="IUJ437" s="187"/>
      <c r="IUK437" s="187"/>
      <c r="IUL437" s="187"/>
      <c r="IUM437" s="187"/>
      <c r="IUN437" s="187"/>
      <c r="IUO437" s="187"/>
      <c r="IUP437" s="187" t="s">
        <v>241</v>
      </c>
      <c r="IUQ437" s="187"/>
      <c r="IUR437" s="187"/>
      <c r="IUS437" s="187"/>
      <c r="IUT437" s="187"/>
      <c r="IUU437" s="187"/>
      <c r="IUV437" s="187"/>
      <c r="IUW437" s="187"/>
      <c r="IUX437" s="187"/>
      <c r="IUY437" s="187"/>
      <c r="IUZ437" s="187"/>
      <c r="IVA437" s="187"/>
      <c r="IVB437" s="187"/>
      <c r="IVC437" s="187"/>
      <c r="IVD437" s="187"/>
      <c r="IVE437" s="187" t="s">
        <v>241</v>
      </c>
      <c r="IVF437" s="187"/>
      <c r="IVG437" s="187"/>
      <c r="IVH437" s="187"/>
      <c r="IVI437" s="187"/>
      <c r="IVJ437" s="187"/>
      <c r="IVK437" s="187"/>
      <c r="IVL437" s="187"/>
      <c r="IVM437" s="187"/>
      <c r="IVN437" s="187"/>
      <c r="IVO437" s="187"/>
      <c r="IVP437" s="187"/>
      <c r="IVQ437" s="187"/>
      <c r="IVR437" s="187"/>
      <c r="IVS437" s="187"/>
      <c r="IVT437" s="187" t="s">
        <v>241</v>
      </c>
      <c r="IVU437" s="187"/>
      <c r="IVV437" s="187"/>
      <c r="IVW437" s="187"/>
      <c r="IVX437" s="187"/>
      <c r="IVY437" s="187"/>
      <c r="IVZ437" s="187"/>
      <c r="IWA437" s="187"/>
      <c r="IWB437" s="187"/>
      <c r="IWC437" s="187"/>
      <c r="IWD437" s="187"/>
      <c r="IWE437" s="187"/>
      <c r="IWF437" s="187"/>
      <c r="IWG437" s="187"/>
      <c r="IWH437" s="187"/>
      <c r="IWI437" s="187" t="s">
        <v>241</v>
      </c>
      <c r="IWJ437" s="187"/>
      <c r="IWK437" s="187"/>
      <c r="IWL437" s="187"/>
      <c r="IWM437" s="187"/>
      <c r="IWN437" s="187"/>
      <c r="IWO437" s="187"/>
      <c r="IWP437" s="187"/>
      <c r="IWQ437" s="187"/>
      <c r="IWR437" s="187"/>
      <c r="IWS437" s="187"/>
      <c r="IWT437" s="187"/>
      <c r="IWU437" s="187"/>
      <c r="IWV437" s="187"/>
      <c r="IWW437" s="187"/>
      <c r="IWX437" s="187" t="s">
        <v>241</v>
      </c>
      <c r="IWY437" s="187"/>
      <c r="IWZ437" s="187"/>
      <c r="IXA437" s="187"/>
      <c r="IXB437" s="187"/>
      <c r="IXC437" s="187"/>
      <c r="IXD437" s="187"/>
      <c r="IXE437" s="187"/>
      <c r="IXF437" s="187"/>
      <c r="IXG437" s="187"/>
      <c r="IXH437" s="187"/>
      <c r="IXI437" s="187"/>
      <c r="IXJ437" s="187"/>
      <c r="IXK437" s="187"/>
      <c r="IXL437" s="187"/>
      <c r="IXM437" s="187" t="s">
        <v>241</v>
      </c>
      <c r="IXN437" s="187"/>
      <c r="IXO437" s="187"/>
      <c r="IXP437" s="187"/>
      <c r="IXQ437" s="187"/>
      <c r="IXR437" s="187"/>
      <c r="IXS437" s="187"/>
      <c r="IXT437" s="187"/>
      <c r="IXU437" s="187"/>
      <c r="IXV437" s="187"/>
      <c r="IXW437" s="187"/>
      <c r="IXX437" s="187"/>
      <c r="IXY437" s="187"/>
      <c r="IXZ437" s="187"/>
      <c r="IYA437" s="187"/>
      <c r="IYB437" s="187" t="s">
        <v>241</v>
      </c>
      <c r="IYC437" s="187"/>
      <c r="IYD437" s="187"/>
      <c r="IYE437" s="187"/>
      <c r="IYF437" s="187"/>
      <c r="IYG437" s="187"/>
      <c r="IYH437" s="187"/>
      <c r="IYI437" s="187"/>
      <c r="IYJ437" s="187"/>
      <c r="IYK437" s="187"/>
      <c r="IYL437" s="187"/>
      <c r="IYM437" s="187"/>
      <c r="IYN437" s="187"/>
      <c r="IYO437" s="187"/>
      <c r="IYP437" s="187"/>
      <c r="IYQ437" s="187" t="s">
        <v>241</v>
      </c>
      <c r="IYR437" s="187"/>
      <c r="IYS437" s="187"/>
      <c r="IYT437" s="187"/>
      <c r="IYU437" s="187"/>
      <c r="IYV437" s="187"/>
      <c r="IYW437" s="187"/>
      <c r="IYX437" s="187"/>
      <c r="IYY437" s="187"/>
      <c r="IYZ437" s="187"/>
      <c r="IZA437" s="187"/>
      <c r="IZB437" s="187"/>
      <c r="IZC437" s="187"/>
      <c r="IZD437" s="187"/>
      <c r="IZE437" s="187"/>
      <c r="IZF437" s="187" t="s">
        <v>241</v>
      </c>
      <c r="IZG437" s="187"/>
      <c r="IZH437" s="187"/>
      <c r="IZI437" s="187"/>
      <c r="IZJ437" s="187"/>
      <c r="IZK437" s="187"/>
      <c r="IZL437" s="187"/>
      <c r="IZM437" s="187"/>
      <c r="IZN437" s="187"/>
      <c r="IZO437" s="187"/>
      <c r="IZP437" s="187"/>
      <c r="IZQ437" s="187"/>
      <c r="IZR437" s="187"/>
      <c r="IZS437" s="187"/>
      <c r="IZT437" s="187"/>
      <c r="IZU437" s="187" t="s">
        <v>241</v>
      </c>
      <c r="IZV437" s="187"/>
      <c r="IZW437" s="187"/>
      <c r="IZX437" s="187"/>
      <c r="IZY437" s="187"/>
      <c r="IZZ437" s="187"/>
      <c r="JAA437" s="187"/>
      <c r="JAB437" s="187"/>
      <c r="JAC437" s="187"/>
      <c r="JAD437" s="187"/>
      <c r="JAE437" s="187"/>
      <c r="JAF437" s="187"/>
      <c r="JAG437" s="187"/>
      <c r="JAH437" s="187"/>
      <c r="JAI437" s="187"/>
      <c r="JAJ437" s="187" t="s">
        <v>241</v>
      </c>
      <c r="JAK437" s="187"/>
      <c r="JAL437" s="187"/>
      <c r="JAM437" s="187"/>
      <c r="JAN437" s="187"/>
      <c r="JAO437" s="187"/>
      <c r="JAP437" s="187"/>
      <c r="JAQ437" s="187"/>
      <c r="JAR437" s="187"/>
      <c r="JAS437" s="187"/>
      <c r="JAT437" s="187"/>
      <c r="JAU437" s="187"/>
      <c r="JAV437" s="187"/>
      <c r="JAW437" s="187"/>
      <c r="JAX437" s="187"/>
      <c r="JAY437" s="187" t="s">
        <v>241</v>
      </c>
      <c r="JAZ437" s="187"/>
      <c r="JBA437" s="187"/>
      <c r="JBB437" s="187"/>
      <c r="JBC437" s="187"/>
      <c r="JBD437" s="187"/>
      <c r="JBE437" s="187"/>
      <c r="JBF437" s="187"/>
      <c r="JBG437" s="187"/>
      <c r="JBH437" s="187"/>
      <c r="JBI437" s="187"/>
      <c r="JBJ437" s="187"/>
      <c r="JBK437" s="187"/>
      <c r="JBL437" s="187"/>
      <c r="JBM437" s="187"/>
      <c r="JBN437" s="187" t="s">
        <v>241</v>
      </c>
      <c r="JBO437" s="187"/>
      <c r="JBP437" s="187"/>
      <c r="JBQ437" s="187"/>
      <c r="JBR437" s="187"/>
      <c r="JBS437" s="187"/>
      <c r="JBT437" s="187"/>
      <c r="JBU437" s="187"/>
      <c r="JBV437" s="187"/>
      <c r="JBW437" s="187"/>
      <c r="JBX437" s="187"/>
      <c r="JBY437" s="187"/>
      <c r="JBZ437" s="187"/>
      <c r="JCA437" s="187"/>
      <c r="JCB437" s="187"/>
      <c r="JCC437" s="187" t="s">
        <v>241</v>
      </c>
      <c r="JCD437" s="187"/>
      <c r="JCE437" s="187"/>
      <c r="JCF437" s="187"/>
      <c r="JCG437" s="187"/>
      <c r="JCH437" s="187"/>
      <c r="JCI437" s="187"/>
      <c r="JCJ437" s="187"/>
      <c r="JCK437" s="187"/>
      <c r="JCL437" s="187"/>
      <c r="JCM437" s="187"/>
      <c r="JCN437" s="187"/>
      <c r="JCO437" s="187"/>
      <c r="JCP437" s="187"/>
      <c r="JCQ437" s="187"/>
      <c r="JCR437" s="187" t="s">
        <v>241</v>
      </c>
      <c r="JCS437" s="187"/>
      <c r="JCT437" s="187"/>
      <c r="JCU437" s="187"/>
      <c r="JCV437" s="187"/>
      <c r="JCW437" s="187"/>
      <c r="JCX437" s="187"/>
      <c r="JCY437" s="187"/>
      <c r="JCZ437" s="187"/>
      <c r="JDA437" s="187"/>
      <c r="JDB437" s="187"/>
      <c r="JDC437" s="187"/>
      <c r="JDD437" s="187"/>
      <c r="JDE437" s="187"/>
      <c r="JDF437" s="187"/>
      <c r="JDG437" s="187" t="s">
        <v>241</v>
      </c>
      <c r="JDH437" s="187"/>
      <c r="JDI437" s="187"/>
      <c r="JDJ437" s="187"/>
      <c r="JDK437" s="187"/>
      <c r="JDL437" s="187"/>
      <c r="JDM437" s="187"/>
      <c r="JDN437" s="187"/>
      <c r="JDO437" s="187"/>
      <c r="JDP437" s="187"/>
      <c r="JDQ437" s="187"/>
      <c r="JDR437" s="187"/>
      <c r="JDS437" s="187"/>
      <c r="JDT437" s="187"/>
      <c r="JDU437" s="187"/>
      <c r="JDV437" s="187" t="s">
        <v>241</v>
      </c>
      <c r="JDW437" s="187"/>
      <c r="JDX437" s="187"/>
      <c r="JDY437" s="187"/>
      <c r="JDZ437" s="187"/>
      <c r="JEA437" s="187"/>
      <c r="JEB437" s="187"/>
      <c r="JEC437" s="187"/>
      <c r="JED437" s="187"/>
      <c r="JEE437" s="187"/>
      <c r="JEF437" s="187"/>
      <c r="JEG437" s="187"/>
      <c r="JEH437" s="187"/>
      <c r="JEI437" s="187"/>
      <c r="JEJ437" s="187"/>
      <c r="JEK437" s="187" t="s">
        <v>241</v>
      </c>
      <c r="JEL437" s="187"/>
      <c r="JEM437" s="187"/>
      <c r="JEN437" s="187"/>
      <c r="JEO437" s="187"/>
      <c r="JEP437" s="187"/>
      <c r="JEQ437" s="187"/>
      <c r="JER437" s="187"/>
      <c r="JES437" s="187"/>
      <c r="JET437" s="187"/>
      <c r="JEU437" s="187"/>
      <c r="JEV437" s="187"/>
      <c r="JEW437" s="187"/>
      <c r="JEX437" s="187"/>
      <c r="JEY437" s="187"/>
      <c r="JEZ437" s="187" t="s">
        <v>241</v>
      </c>
      <c r="JFA437" s="187"/>
      <c r="JFB437" s="187"/>
      <c r="JFC437" s="187"/>
      <c r="JFD437" s="187"/>
      <c r="JFE437" s="187"/>
      <c r="JFF437" s="187"/>
      <c r="JFG437" s="187"/>
      <c r="JFH437" s="187"/>
      <c r="JFI437" s="187"/>
      <c r="JFJ437" s="187"/>
      <c r="JFK437" s="187"/>
      <c r="JFL437" s="187"/>
      <c r="JFM437" s="187"/>
      <c r="JFN437" s="187"/>
      <c r="JFO437" s="187" t="s">
        <v>241</v>
      </c>
      <c r="JFP437" s="187"/>
      <c r="JFQ437" s="187"/>
      <c r="JFR437" s="187"/>
      <c r="JFS437" s="187"/>
      <c r="JFT437" s="187"/>
      <c r="JFU437" s="187"/>
      <c r="JFV437" s="187"/>
      <c r="JFW437" s="187"/>
      <c r="JFX437" s="187"/>
      <c r="JFY437" s="187"/>
      <c r="JFZ437" s="187"/>
      <c r="JGA437" s="187"/>
      <c r="JGB437" s="187"/>
      <c r="JGC437" s="187"/>
      <c r="JGD437" s="187" t="s">
        <v>241</v>
      </c>
      <c r="JGE437" s="187"/>
      <c r="JGF437" s="187"/>
      <c r="JGG437" s="187"/>
      <c r="JGH437" s="187"/>
      <c r="JGI437" s="187"/>
      <c r="JGJ437" s="187"/>
      <c r="JGK437" s="187"/>
      <c r="JGL437" s="187"/>
      <c r="JGM437" s="187"/>
      <c r="JGN437" s="187"/>
      <c r="JGO437" s="187"/>
      <c r="JGP437" s="187"/>
      <c r="JGQ437" s="187"/>
      <c r="JGR437" s="187"/>
      <c r="JGS437" s="187" t="s">
        <v>241</v>
      </c>
      <c r="JGT437" s="187"/>
      <c r="JGU437" s="187"/>
      <c r="JGV437" s="187"/>
      <c r="JGW437" s="187"/>
      <c r="JGX437" s="187"/>
      <c r="JGY437" s="187"/>
      <c r="JGZ437" s="187"/>
      <c r="JHA437" s="187"/>
      <c r="JHB437" s="187"/>
      <c r="JHC437" s="187"/>
      <c r="JHD437" s="187"/>
      <c r="JHE437" s="187"/>
      <c r="JHF437" s="187"/>
      <c r="JHG437" s="187"/>
      <c r="JHH437" s="187" t="s">
        <v>241</v>
      </c>
      <c r="JHI437" s="187"/>
      <c r="JHJ437" s="187"/>
      <c r="JHK437" s="187"/>
      <c r="JHL437" s="187"/>
      <c r="JHM437" s="187"/>
      <c r="JHN437" s="187"/>
      <c r="JHO437" s="187"/>
      <c r="JHP437" s="187"/>
      <c r="JHQ437" s="187"/>
      <c r="JHR437" s="187"/>
      <c r="JHS437" s="187"/>
      <c r="JHT437" s="187"/>
      <c r="JHU437" s="187"/>
      <c r="JHV437" s="187"/>
      <c r="JHW437" s="187" t="s">
        <v>241</v>
      </c>
      <c r="JHX437" s="187"/>
      <c r="JHY437" s="187"/>
      <c r="JHZ437" s="187"/>
      <c r="JIA437" s="187"/>
      <c r="JIB437" s="187"/>
      <c r="JIC437" s="187"/>
      <c r="JID437" s="187"/>
      <c r="JIE437" s="187"/>
      <c r="JIF437" s="187"/>
      <c r="JIG437" s="187"/>
      <c r="JIH437" s="187"/>
      <c r="JII437" s="187"/>
      <c r="JIJ437" s="187"/>
      <c r="JIK437" s="187"/>
      <c r="JIL437" s="187" t="s">
        <v>241</v>
      </c>
      <c r="JIM437" s="187"/>
      <c r="JIN437" s="187"/>
      <c r="JIO437" s="187"/>
      <c r="JIP437" s="187"/>
      <c r="JIQ437" s="187"/>
      <c r="JIR437" s="187"/>
      <c r="JIS437" s="187"/>
      <c r="JIT437" s="187"/>
      <c r="JIU437" s="187"/>
      <c r="JIV437" s="187"/>
      <c r="JIW437" s="187"/>
      <c r="JIX437" s="187"/>
      <c r="JIY437" s="187"/>
      <c r="JIZ437" s="187"/>
      <c r="JJA437" s="187" t="s">
        <v>241</v>
      </c>
      <c r="JJB437" s="187"/>
      <c r="JJC437" s="187"/>
      <c r="JJD437" s="187"/>
      <c r="JJE437" s="187"/>
      <c r="JJF437" s="187"/>
      <c r="JJG437" s="187"/>
      <c r="JJH437" s="187"/>
      <c r="JJI437" s="187"/>
      <c r="JJJ437" s="187"/>
      <c r="JJK437" s="187"/>
      <c r="JJL437" s="187"/>
      <c r="JJM437" s="187"/>
      <c r="JJN437" s="187"/>
      <c r="JJO437" s="187"/>
      <c r="JJP437" s="187" t="s">
        <v>241</v>
      </c>
      <c r="JJQ437" s="187"/>
      <c r="JJR437" s="187"/>
      <c r="JJS437" s="187"/>
      <c r="JJT437" s="187"/>
      <c r="JJU437" s="187"/>
      <c r="JJV437" s="187"/>
      <c r="JJW437" s="187"/>
      <c r="JJX437" s="187"/>
      <c r="JJY437" s="187"/>
      <c r="JJZ437" s="187"/>
      <c r="JKA437" s="187"/>
      <c r="JKB437" s="187"/>
      <c r="JKC437" s="187"/>
      <c r="JKD437" s="187"/>
      <c r="JKE437" s="187" t="s">
        <v>241</v>
      </c>
      <c r="JKF437" s="187"/>
      <c r="JKG437" s="187"/>
      <c r="JKH437" s="187"/>
      <c r="JKI437" s="187"/>
      <c r="JKJ437" s="187"/>
      <c r="JKK437" s="187"/>
      <c r="JKL437" s="187"/>
      <c r="JKM437" s="187"/>
      <c r="JKN437" s="187"/>
      <c r="JKO437" s="187"/>
      <c r="JKP437" s="187"/>
      <c r="JKQ437" s="187"/>
      <c r="JKR437" s="187"/>
      <c r="JKS437" s="187"/>
      <c r="JKT437" s="187" t="s">
        <v>241</v>
      </c>
      <c r="JKU437" s="187"/>
      <c r="JKV437" s="187"/>
      <c r="JKW437" s="187"/>
      <c r="JKX437" s="187"/>
      <c r="JKY437" s="187"/>
      <c r="JKZ437" s="187"/>
      <c r="JLA437" s="187"/>
      <c r="JLB437" s="187"/>
      <c r="JLC437" s="187"/>
      <c r="JLD437" s="187"/>
      <c r="JLE437" s="187"/>
      <c r="JLF437" s="187"/>
      <c r="JLG437" s="187"/>
      <c r="JLH437" s="187"/>
      <c r="JLI437" s="187" t="s">
        <v>241</v>
      </c>
      <c r="JLJ437" s="187"/>
      <c r="JLK437" s="187"/>
      <c r="JLL437" s="187"/>
      <c r="JLM437" s="187"/>
      <c r="JLN437" s="187"/>
      <c r="JLO437" s="187"/>
      <c r="JLP437" s="187"/>
      <c r="JLQ437" s="187"/>
      <c r="JLR437" s="187"/>
      <c r="JLS437" s="187"/>
      <c r="JLT437" s="187"/>
      <c r="JLU437" s="187"/>
      <c r="JLV437" s="187"/>
      <c r="JLW437" s="187"/>
      <c r="JLX437" s="187" t="s">
        <v>241</v>
      </c>
      <c r="JLY437" s="187"/>
      <c r="JLZ437" s="187"/>
      <c r="JMA437" s="187"/>
      <c r="JMB437" s="187"/>
      <c r="JMC437" s="187"/>
      <c r="JMD437" s="187"/>
      <c r="JME437" s="187"/>
      <c r="JMF437" s="187"/>
      <c r="JMG437" s="187"/>
      <c r="JMH437" s="187"/>
      <c r="JMI437" s="187"/>
      <c r="JMJ437" s="187"/>
      <c r="JMK437" s="187"/>
      <c r="JML437" s="187"/>
      <c r="JMM437" s="187" t="s">
        <v>241</v>
      </c>
      <c r="JMN437" s="187"/>
      <c r="JMO437" s="187"/>
      <c r="JMP437" s="187"/>
      <c r="JMQ437" s="187"/>
      <c r="JMR437" s="187"/>
      <c r="JMS437" s="187"/>
      <c r="JMT437" s="187"/>
      <c r="JMU437" s="187"/>
      <c r="JMV437" s="187"/>
      <c r="JMW437" s="187"/>
      <c r="JMX437" s="187"/>
      <c r="JMY437" s="187"/>
      <c r="JMZ437" s="187"/>
      <c r="JNA437" s="187"/>
      <c r="JNB437" s="187" t="s">
        <v>241</v>
      </c>
      <c r="JNC437" s="187"/>
      <c r="JND437" s="187"/>
      <c r="JNE437" s="187"/>
      <c r="JNF437" s="187"/>
      <c r="JNG437" s="187"/>
      <c r="JNH437" s="187"/>
      <c r="JNI437" s="187"/>
      <c r="JNJ437" s="187"/>
      <c r="JNK437" s="187"/>
      <c r="JNL437" s="187"/>
      <c r="JNM437" s="187"/>
      <c r="JNN437" s="187"/>
      <c r="JNO437" s="187"/>
      <c r="JNP437" s="187"/>
      <c r="JNQ437" s="187" t="s">
        <v>241</v>
      </c>
      <c r="JNR437" s="187"/>
      <c r="JNS437" s="187"/>
      <c r="JNT437" s="187"/>
      <c r="JNU437" s="187"/>
      <c r="JNV437" s="187"/>
      <c r="JNW437" s="187"/>
      <c r="JNX437" s="187"/>
      <c r="JNY437" s="187"/>
      <c r="JNZ437" s="187"/>
      <c r="JOA437" s="187"/>
      <c r="JOB437" s="187"/>
      <c r="JOC437" s="187"/>
      <c r="JOD437" s="187"/>
      <c r="JOE437" s="187"/>
      <c r="JOF437" s="187" t="s">
        <v>241</v>
      </c>
      <c r="JOG437" s="187"/>
      <c r="JOH437" s="187"/>
      <c r="JOI437" s="187"/>
      <c r="JOJ437" s="187"/>
      <c r="JOK437" s="187"/>
      <c r="JOL437" s="187"/>
      <c r="JOM437" s="187"/>
      <c r="JON437" s="187"/>
      <c r="JOO437" s="187"/>
      <c r="JOP437" s="187"/>
      <c r="JOQ437" s="187"/>
      <c r="JOR437" s="187"/>
      <c r="JOS437" s="187"/>
      <c r="JOT437" s="187"/>
      <c r="JOU437" s="187" t="s">
        <v>241</v>
      </c>
      <c r="JOV437" s="187"/>
      <c r="JOW437" s="187"/>
      <c r="JOX437" s="187"/>
      <c r="JOY437" s="187"/>
      <c r="JOZ437" s="187"/>
      <c r="JPA437" s="187"/>
      <c r="JPB437" s="187"/>
      <c r="JPC437" s="187"/>
      <c r="JPD437" s="187"/>
      <c r="JPE437" s="187"/>
      <c r="JPF437" s="187"/>
      <c r="JPG437" s="187"/>
      <c r="JPH437" s="187"/>
      <c r="JPI437" s="187"/>
      <c r="JPJ437" s="187" t="s">
        <v>241</v>
      </c>
      <c r="JPK437" s="187"/>
      <c r="JPL437" s="187"/>
      <c r="JPM437" s="187"/>
      <c r="JPN437" s="187"/>
      <c r="JPO437" s="187"/>
      <c r="JPP437" s="187"/>
      <c r="JPQ437" s="187"/>
      <c r="JPR437" s="187"/>
      <c r="JPS437" s="187"/>
      <c r="JPT437" s="187"/>
      <c r="JPU437" s="187"/>
      <c r="JPV437" s="187"/>
      <c r="JPW437" s="187"/>
      <c r="JPX437" s="187"/>
      <c r="JPY437" s="187" t="s">
        <v>241</v>
      </c>
      <c r="JPZ437" s="187"/>
      <c r="JQA437" s="187"/>
      <c r="JQB437" s="187"/>
      <c r="JQC437" s="187"/>
      <c r="JQD437" s="187"/>
      <c r="JQE437" s="187"/>
      <c r="JQF437" s="187"/>
      <c r="JQG437" s="187"/>
      <c r="JQH437" s="187"/>
      <c r="JQI437" s="187"/>
      <c r="JQJ437" s="187"/>
      <c r="JQK437" s="187"/>
      <c r="JQL437" s="187"/>
      <c r="JQM437" s="187"/>
      <c r="JQN437" s="187" t="s">
        <v>241</v>
      </c>
      <c r="JQO437" s="187"/>
      <c r="JQP437" s="187"/>
      <c r="JQQ437" s="187"/>
      <c r="JQR437" s="187"/>
      <c r="JQS437" s="187"/>
      <c r="JQT437" s="187"/>
      <c r="JQU437" s="187"/>
      <c r="JQV437" s="187"/>
      <c r="JQW437" s="187"/>
      <c r="JQX437" s="187"/>
      <c r="JQY437" s="187"/>
      <c r="JQZ437" s="187"/>
      <c r="JRA437" s="187"/>
      <c r="JRB437" s="187"/>
      <c r="JRC437" s="187" t="s">
        <v>241</v>
      </c>
      <c r="JRD437" s="187"/>
      <c r="JRE437" s="187"/>
      <c r="JRF437" s="187"/>
      <c r="JRG437" s="187"/>
      <c r="JRH437" s="187"/>
      <c r="JRI437" s="187"/>
      <c r="JRJ437" s="187"/>
      <c r="JRK437" s="187"/>
      <c r="JRL437" s="187"/>
      <c r="JRM437" s="187"/>
      <c r="JRN437" s="187"/>
      <c r="JRO437" s="187"/>
      <c r="JRP437" s="187"/>
      <c r="JRQ437" s="187"/>
      <c r="JRR437" s="187" t="s">
        <v>241</v>
      </c>
      <c r="JRS437" s="187"/>
      <c r="JRT437" s="187"/>
      <c r="JRU437" s="187"/>
      <c r="JRV437" s="187"/>
      <c r="JRW437" s="187"/>
      <c r="JRX437" s="187"/>
      <c r="JRY437" s="187"/>
      <c r="JRZ437" s="187"/>
      <c r="JSA437" s="187"/>
      <c r="JSB437" s="187"/>
      <c r="JSC437" s="187"/>
      <c r="JSD437" s="187"/>
      <c r="JSE437" s="187"/>
      <c r="JSF437" s="187"/>
      <c r="JSG437" s="187" t="s">
        <v>241</v>
      </c>
      <c r="JSH437" s="187"/>
      <c r="JSI437" s="187"/>
      <c r="JSJ437" s="187"/>
      <c r="JSK437" s="187"/>
      <c r="JSL437" s="187"/>
      <c r="JSM437" s="187"/>
      <c r="JSN437" s="187"/>
      <c r="JSO437" s="187"/>
      <c r="JSP437" s="187"/>
      <c r="JSQ437" s="187"/>
      <c r="JSR437" s="187"/>
      <c r="JSS437" s="187"/>
      <c r="JST437" s="187"/>
      <c r="JSU437" s="187"/>
      <c r="JSV437" s="187" t="s">
        <v>241</v>
      </c>
      <c r="JSW437" s="187"/>
      <c r="JSX437" s="187"/>
      <c r="JSY437" s="187"/>
      <c r="JSZ437" s="187"/>
      <c r="JTA437" s="187"/>
      <c r="JTB437" s="187"/>
      <c r="JTC437" s="187"/>
      <c r="JTD437" s="187"/>
      <c r="JTE437" s="187"/>
      <c r="JTF437" s="187"/>
      <c r="JTG437" s="187"/>
      <c r="JTH437" s="187"/>
      <c r="JTI437" s="187"/>
      <c r="JTJ437" s="187"/>
      <c r="JTK437" s="187" t="s">
        <v>241</v>
      </c>
      <c r="JTL437" s="187"/>
      <c r="JTM437" s="187"/>
      <c r="JTN437" s="187"/>
      <c r="JTO437" s="187"/>
      <c r="JTP437" s="187"/>
      <c r="JTQ437" s="187"/>
      <c r="JTR437" s="187"/>
      <c r="JTS437" s="187"/>
      <c r="JTT437" s="187"/>
      <c r="JTU437" s="187"/>
      <c r="JTV437" s="187"/>
      <c r="JTW437" s="187"/>
      <c r="JTX437" s="187"/>
      <c r="JTY437" s="187"/>
      <c r="JTZ437" s="187" t="s">
        <v>241</v>
      </c>
      <c r="JUA437" s="187"/>
      <c r="JUB437" s="187"/>
      <c r="JUC437" s="187"/>
      <c r="JUD437" s="187"/>
      <c r="JUE437" s="187"/>
      <c r="JUF437" s="187"/>
      <c r="JUG437" s="187"/>
      <c r="JUH437" s="187"/>
      <c r="JUI437" s="187"/>
      <c r="JUJ437" s="187"/>
      <c r="JUK437" s="187"/>
      <c r="JUL437" s="187"/>
      <c r="JUM437" s="187"/>
      <c r="JUN437" s="187"/>
      <c r="JUO437" s="187" t="s">
        <v>241</v>
      </c>
      <c r="JUP437" s="187"/>
      <c r="JUQ437" s="187"/>
      <c r="JUR437" s="187"/>
      <c r="JUS437" s="187"/>
      <c r="JUT437" s="187"/>
      <c r="JUU437" s="187"/>
      <c r="JUV437" s="187"/>
      <c r="JUW437" s="187"/>
      <c r="JUX437" s="187"/>
      <c r="JUY437" s="187"/>
      <c r="JUZ437" s="187"/>
      <c r="JVA437" s="187"/>
      <c r="JVB437" s="187"/>
      <c r="JVC437" s="187"/>
      <c r="JVD437" s="187" t="s">
        <v>241</v>
      </c>
      <c r="JVE437" s="187"/>
      <c r="JVF437" s="187"/>
      <c r="JVG437" s="187"/>
      <c r="JVH437" s="187"/>
      <c r="JVI437" s="187"/>
      <c r="JVJ437" s="187"/>
      <c r="JVK437" s="187"/>
      <c r="JVL437" s="187"/>
      <c r="JVM437" s="187"/>
      <c r="JVN437" s="187"/>
      <c r="JVO437" s="187"/>
      <c r="JVP437" s="187"/>
      <c r="JVQ437" s="187"/>
      <c r="JVR437" s="187"/>
      <c r="JVS437" s="187" t="s">
        <v>241</v>
      </c>
      <c r="JVT437" s="187"/>
      <c r="JVU437" s="187"/>
      <c r="JVV437" s="187"/>
      <c r="JVW437" s="187"/>
      <c r="JVX437" s="187"/>
      <c r="JVY437" s="187"/>
      <c r="JVZ437" s="187"/>
      <c r="JWA437" s="187"/>
      <c r="JWB437" s="187"/>
      <c r="JWC437" s="187"/>
      <c r="JWD437" s="187"/>
      <c r="JWE437" s="187"/>
      <c r="JWF437" s="187"/>
      <c r="JWG437" s="187"/>
      <c r="JWH437" s="187" t="s">
        <v>241</v>
      </c>
      <c r="JWI437" s="187"/>
      <c r="JWJ437" s="187"/>
      <c r="JWK437" s="187"/>
      <c r="JWL437" s="187"/>
      <c r="JWM437" s="187"/>
      <c r="JWN437" s="187"/>
      <c r="JWO437" s="187"/>
      <c r="JWP437" s="187"/>
      <c r="JWQ437" s="187"/>
      <c r="JWR437" s="187"/>
      <c r="JWS437" s="187"/>
      <c r="JWT437" s="187"/>
      <c r="JWU437" s="187"/>
      <c r="JWV437" s="187"/>
      <c r="JWW437" s="187" t="s">
        <v>241</v>
      </c>
      <c r="JWX437" s="187"/>
      <c r="JWY437" s="187"/>
      <c r="JWZ437" s="187"/>
      <c r="JXA437" s="187"/>
      <c r="JXB437" s="187"/>
      <c r="JXC437" s="187"/>
      <c r="JXD437" s="187"/>
      <c r="JXE437" s="187"/>
      <c r="JXF437" s="187"/>
      <c r="JXG437" s="187"/>
      <c r="JXH437" s="187"/>
      <c r="JXI437" s="187"/>
      <c r="JXJ437" s="187"/>
      <c r="JXK437" s="187"/>
      <c r="JXL437" s="187" t="s">
        <v>241</v>
      </c>
      <c r="JXM437" s="187"/>
      <c r="JXN437" s="187"/>
      <c r="JXO437" s="187"/>
      <c r="JXP437" s="187"/>
      <c r="JXQ437" s="187"/>
      <c r="JXR437" s="187"/>
      <c r="JXS437" s="187"/>
      <c r="JXT437" s="187"/>
      <c r="JXU437" s="187"/>
      <c r="JXV437" s="187"/>
      <c r="JXW437" s="187"/>
      <c r="JXX437" s="187"/>
      <c r="JXY437" s="187"/>
      <c r="JXZ437" s="187"/>
      <c r="JYA437" s="187" t="s">
        <v>241</v>
      </c>
      <c r="JYB437" s="187"/>
      <c r="JYC437" s="187"/>
      <c r="JYD437" s="187"/>
      <c r="JYE437" s="187"/>
      <c r="JYF437" s="187"/>
      <c r="JYG437" s="187"/>
      <c r="JYH437" s="187"/>
      <c r="JYI437" s="187"/>
      <c r="JYJ437" s="187"/>
      <c r="JYK437" s="187"/>
      <c r="JYL437" s="187"/>
      <c r="JYM437" s="187"/>
      <c r="JYN437" s="187"/>
      <c r="JYO437" s="187"/>
      <c r="JYP437" s="187" t="s">
        <v>241</v>
      </c>
      <c r="JYQ437" s="187"/>
      <c r="JYR437" s="187"/>
      <c r="JYS437" s="187"/>
      <c r="JYT437" s="187"/>
      <c r="JYU437" s="187"/>
      <c r="JYV437" s="187"/>
      <c r="JYW437" s="187"/>
      <c r="JYX437" s="187"/>
      <c r="JYY437" s="187"/>
      <c r="JYZ437" s="187"/>
      <c r="JZA437" s="187"/>
      <c r="JZB437" s="187"/>
      <c r="JZC437" s="187"/>
      <c r="JZD437" s="187"/>
      <c r="JZE437" s="187" t="s">
        <v>241</v>
      </c>
      <c r="JZF437" s="187"/>
      <c r="JZG437" s="187"/>
      <c r="JZH437" s="187"/>
      <c r="JZI437" s="187"/>
      <c r="JZJ437" s="187"/>
      <c r="JZK437" s="187"/>
      <c r="JZL437" s="187"/>
      <c r="JZM437" s="187"/>
      <c r="JZN437" s="187"/>
      <c r="JZO437" s="187"/>
      <c r="JZP437" s="187"/>
      <c r="JZQ437" s="187"/>
      <c r="JZR437" s="187"/>
      <c r="JZS437" s="187"/>
      <c r="JZT437" s="187" t="s">
        <v>241</v>
      </c>
      <c r="JZU437" s="187"/>
      <c r="JZV437" s="187"/>
      <c r="JZW437" s="187"/>
      <c r="JZX437" s="187"/>
      <c r="JZY437" s="187"/>
      <c r="JZZ437" s="187"/>
      <c r="KAA437" s="187"/>
      <c r="KAB437" s="187"/>
      <c r="KAC437" s="187"/>
      <c r="KAD437" s="187"/>
      <c r="KAE437" s="187"/>
      <c r="KAF437" s="187"/>
      <c r="KAG437" s="187"/>
      <c r="KAH437" s="187"/>
      <c r="KAI437" s="187" t="s">
        <v>241</v>
      </c>
      <c r="KAJ437" s="187"/>
      <c r="KAK437" s="187"/>
      <c r="KAL437" s="187"/>
      <c r="KAM437" s="187"/>
      <c r="KAN437" s="187"/>
      <c r="KAO437" s="187"/>
      <c r="KAP437" s="187"/>
      <c r="KAQ437" s="187"/>
      <c r="KAR437" s="187"/>
      <c r="KAS437" s="187"/>
      <c r="KAT437" s="187"/>
      <c r="KAU437" s="187"/>
      <c r="KAV437" s="187"/>
      <c r="KAW437" s="187"/>
      <c r="KAX437" s="187" t="s">
        <v>241</v>
      </c>
      <c r="KAY437" s="187"/>
      <c r="KAZ437" s="187"/>
      <c r="KBA437" s="187"/>
      <c r="KBB437" s="187"/>
      <c r="KBC437" s="187"/>
      <c r="KBD437" s="187"/>
      <c r="KBE437" s="187"/>
      <c r="KBF437" s="187"/>
      <c r="KBG437" s="187"/>
      <c r="KBH437" s="187"/>
      <c r="KBI437" s="187"/>
      <c r="KBJ437" s="187"/>
      <c r="KBK437" s="187"/>
      <c r="KBL437" s="187"/>
      <c r="KBM437" s="187" t="s">
        <v>241</v>
      </c>
      <c r="KBN437" s="187"/>
      <c r="KBO437" s="187"/>
      <c r="KBP437" s="187"/>
      <c r="KBQ437" s="187"/>
      <c r="KBR437" s="187"/>
      <c r="KBS437" s="187"/>
      <c r="KBT437" s="187"/>
      <c r="KBU437" s="187"/>
      <c r="KBV437" s="187"/>
      <c r="KBW437" s="187"/>
      <c r="KBX437" s="187"/>
      <c r="KBY437" s="187"/>
      <c r="KBZ437" s="187"/>
      <c r="KCA437" s="187"/>
      <c r="KCB437" s="187" t="s">
        <v>241</v>
      </c>
      <c r="KCC437" s="187"/>
      <c r="KCD437" s="187"/>
      <c r="KCE437" s="187"/>
      <c r="KCF437" s="187"/>
      <c r="KCG437" s="187"/>
      <c r="KCH437" s="187"/>
      <c r="KCI437" s="187"/>
      <c r="KCJ437" s="187"/>
      <c r="KCK437" s="187"/>
      <c r="KCL437" s="187"/>
      <c r="KCM437" s="187"/>
      <c r="KCN437" s="187"/>
      <c r="KCO437" s="187"/>
      <c r="KCP437" s="187"/>
      <c r="KCQ437" s="187" t="s">
        <v>241</v>
      </c>
      <c r="KCR437" s="187"/>
      <c r="KCS437" s="187"/>
      <c r="KCT437" s="187"/>
      <c r="KCU437" s="187"/>
      <c r="KCV437" s="187"/>
      <c r="KCW437" s="187"/>
      <c r="KCX437" s="187"/>
      <c r="KCY437" s="187"/>
      <c r="KCZ437" s="187"/>
      <c r="KDA437" s="187"/>
      <c r="KDB437" s="187"/>
      <c r="KDC437" s="187"/>
      <c r="KDD437" s="187"/>
      <c r="KDE437" s="187"/>
      <c r="KDF437" s="187" t="s">
        <v>241</v>
      </c>
      <c r="KDG437" s="187"/>
      <c r="KDH437" s="187"/>
      <c r="KDI437" s="187"/>
      <c r="KDJ437" s="187"/>
      <c r="KDK437" s="187"/>
      <c r="KDL437" s="187"/>
      <c r="KDM437" s="187"/>
      <c r="KDN437" s="187"/>
      <c r="KDO437" s="187"/>
      <c r="KDP437" s="187"/>
      <c r="KDQ437" s="187"/>
      <c r="KDR437" s="187"/>
      <c r="KDS437" s="187"/>
      <c r="KDT437" s="187"/>
      <c r="KDU437" s="187" t="s">
        <v>241</v>
      </c>
      <c r="KDV437" s="187"/>
      <c r="KDW437" s="187"/>
      <c r="KDX437" s="187"/>
      <c r="KDY437" s="187"/>
      <c r="KDZ437" s="187"/>
      <c r="KEA437" s="187"/>
      <c r="KEB437" s="187"/>
      <c r="KEC437" s="187"/>
      <c r="KED437" s="187"/>
      <c r="KEE437" s="187"/>
      <c r="KEF437" s="187"/>
      <c r="KEG437" s="187"/>
      <c r="KEH437" s="187"/>
      <c r="KEI437" s="187"/>
      <c r="KEJ437" s="187" t="s">
        <v>241</v>
      </c>
      <c r="KEK437" s="187"/>
      <c r="KEL437" s="187"/>
      <c r="KEM437" s="187"/>
      <c r="KEN437" s="187"/>
      <c r="KEO437" s="187"/>
      <c r="KEP437" s="187"/>
      <c r="KEQ437" s="187"/>
      <c r="KER437" s="187"/>
      <c r="KES437" s="187"/>
      <c r="KET437" s="187"/>
      <c r="KEU437" s="187"/>
      <c r="KEV437" s="187"/>
      <c r="KEW437" s="187"/>
      <c r="KEX437" s="187"/>
      <c r="KEY437" s="187" t="s">
        <v>241</v>
      </c>
      <c r="KEZ437" s="187"/>
      <c r="KFA437" s="187"/>
      <c r="KFB437" s="187"/>
      <c r="KFC437" s="187"/>
      <c r="KFD437" s="187"/>
      <c r="KFE437" s="187"/>
      <c r="KFF437" s="187"/>
      <c r="KFG437" s="187"/>
      <c r="KFH437" s="187"/>
      <c r="KFI437" s="187"/>
      <c r="KFJ437" s="187"/>
      <c r="KFK437" s="187"/>
      <c r="KFL437" s="187"/>
      <c r="KFM437" s="187"/>
      <c r="KFN437" s="187" t="s">
        <v>241</v>
      </c>
      <c r="KFO437" s="187"/>
      <c r="KFP437" s="187"/>
      <c r="KFQ437" s="187"/>
      <c r="KFR437" s="187"/>
      <c r="KFS437" s="187"/>
      <c r="KFT437" s="187"/>
      <c r="KFU437" s="187"/>
      <c r="KFV437" s="187"/>
      <c r="KFW437" s="187"/>
      <c r="KFX437" s="187"/>
      <c r="KFY437" s="187"/>
      <c r="KFZ437" s="187"/>
      <c r="KGA437" s="187"/>
      <c r="KGB437" s="187"/>
      <c r="KGC437" s="187" t="s">
        <v>241</v>
      </c>
      <c r="KGD437" s="187"/>
      <c r="KGE437" s="187"/>
      <c r="KGF437" s="187"/>
      <c r="KGG437" s="187"/>
      <c r="KGH437" s="187"/>
      <c r="KGI437" s="187"/>
      <c r="KGJ437" s="187"/>
      <c r="KGK437" s="187"/>
      <c r="KGL437" s="187"/>
      <c r="KGM437" s="187"/>
      <c r="KGN437" s="187"/>
      <c r="KGO437" s="187"/>
      <c r="KGP437" s="187"/>
      <c r="KGQ437" s="187"/>
      <c r="KGR437" s="187" t="s">
        <v>241</v>
      </c>
      <c r="KGS437" s="187"/>
      <c r="KGT437" s="187"/>
      <c r="KGU437" s="187"/>
      <c r="KGV437" s="187"/>
      <c r="KGW437" s="187"/>
      <c r="KGX437" s="187"/>
      <c r="KGY437" s="187"/>
      <c r="KGZ437" s="187"/>
      <c r="KHA437" s="187"/>
      <c r="KHB437" s="187"/>
      <c r="KHC437" s="187"/>
      <c r="KHD437" s="187"/>
      <c r="KHE437" s="187"/>
      <c r="KHF437" s="187"/>
      <c r="KHG437" s="187" t="s">
        <v>241</v>
      </c>
      <c r="KHH437" s="187"/>
      <c r="KHI437" s="187"/>
      <c r="KHJ437" s="187"/>
      <c r="KHK437" s="187"/>
      <c r="KHL437" s="187"/>
      <c r="KHM437" s="187"/>
      <c r="KHN437" s="187"/>
      <c r="KHO437" s="187"/>
      <c r="KHP437" s="187"/>
      <c r="KHQ437" s="187"/>
      <c r="KHR437" s="187"/>
      <c r="KHS437" s="187"/>
      <c r="KHT437" s="187"/>
      <c r="KHU437" s="187"/>
      <c r="KHV437" s="187" t="s">
        <v>241</v>
      </c>
      <c r="KHW437" s="187"/>
      <c r="KHX437" s="187"/>
      <c r="KHY437" s="187"/>
      <c r="KHZ437" s="187"/>
      <c r="KIA437" s="187"/>
      <c r="KIB437" s="187"/>
      <c r="KIC437" s="187"/>
      <c r="KID437" s="187"/>
      <c r="KIE437" s="187"/>
      <c r="KIF437" s="187"/>
      <c r="KIG437" s="187"/>
      <c r="KIH437" s="187"/>
      <c r="KII437" s="187"/>
      <c r="KIJ437" s="187"/>
      <c r="KIK437" s="187" t="s">
        <v>241</v>
      </c>
      <c r="KIL437" s="187"/>
      <c r="KIM437" s="187"/>
      <c r="KIN437" s="187"/>
      <c r="KIO437" s="187"/>
      <c r="KIP437" s="187"/>
      <c r="KIQ437" s="187"/>
      <c r="KIR437" s="187"/>
      <c r="KIS437" s="187"/>
      <c r="KIT437" s="187"/>
      <c r="KIU437" s="187"/>
      <c r="KIV437" s="187"/>
      <c r="KIW437" s="187"/>
      <c r="KIX437" s="187"/>
      <c r="KIY437" s="187"/>
      <c r="KIZ437" s="187" t="s">
        <v>241</v>
      </c>
      <c r="KJA437" s="187"/>
      <c r="KJB437" s="187"/>
      <c r="KJC437" s="187"/>
      <c r="KJD437" s="187"/>
      <c r="KJE437" s="187"/>
      <c r="KJF437" s="187"/>
      <c r="KJG437" s="187"/>
      <c r="KJH437" s="187"/>
      <c r="KJI437" s="187"/>
      <c r="KJJ437" s="187"/>
      <c r="KJK437" s="187"/>
      <c r="KJL437" s="187"/>
      <c r="KJM437" s="187"/>
      <c r="KJN437" s="187"/>
      <c r="KJO437" s="187" t="s">
        <v>241</v>
      </c>
      <c r="KJP437" s="187"/>
      <c r="KJQ437" s="187"/>
      <c r="KJR437" s="187"/>
      <c r="KJS437" s="187"/>
      <c r="KJT437" s="187"/>
      <c r="KJU437" s="187"/>
      <c r="KJV437" s="187"/>
      <c r="KJW437" s="187"/>
      <c r="KJX437" s="187"/>
      <c r="KJY437" s="187"/>
      <c r="KJZ437" s="187"/>
      <c r="KKA437" s="187"/>
      <c r="KKB437" s="187"/>
      <c r="KKC437" s="187"/>
      <c r="KKD437" s="187" t="s">
        <v>241</v>
      </c>
      <c r="KKE437" s="187"/>
      <c r="KKF437" s="187"/>
      <c r="KKG437" s="187"/>
      <c r="KKH437" s="187"/>
      <c r="KKI437" s="187"/>
      <c r="KKJ437" s="187"/>
      <c r="KKK437" s="187"/>
      <c r="KKL437" s="187"/>
      <c r="KKM437" s="187"/>
      <c r="KKN437" s="187"/>
      <c r="KKO437" s="187"/>
      <c r="KKP437" s="187"/>
      <c r="KKQ437" s="187"/>
      <c r="KKR437" s="187"/>
      <c r="KKS437" s="187" t="s">
        <v>241</v>
      </c>
      <c r="KKT437" s="187"/>
      <c r="KKU437" s="187"/>
      <c r="KKV437" s="187"/>
      <c r="KKW437" s="187"/>
      <c r="KKX437" s="187"/>
      <c r="KKY437" s="187"/>
      <c r="KKZ437" s="187"/>
      <c r="KLA437" s="187"/>
      <c r="KLB437" s="187"/>
      <c r="KLC437" s="187"/>
      <c r="KLD437" s="187"/>
      <c r="KLE437" s="187"/>
      <c r="KLF437" s="187"/>
      <c r="KLG437" s="187"/>
      <c r="KLH437" s="187" t="s">
        <v>241</v>
      </c>
      <c r="KLI437" s="187"/>
      <c r="KLJ437" s="187"/>
      <c r="KLK437" s="187"/>
      <c r="KLL437" s="187"/>
      <c r="KLM437" s="187"/>
      <c r="KLN437" s="187"/>
      <c r="KLO437" s="187"/>
      <c r="KLP437" s="187"/>
      <c r="KLQ437" s="187"/>
      <c r="KLR437" s="187"/>
      <c r="KLS437" s="187"/>
      <c r="KLT437" s="187"/>
      <c r="KLU437" s="187"/>
      <c r="KLV437" s="187"/>
      <c r="KLW437" s="187" t="s">
        <v>241</v>
      </c>
      <c r="KLX437" s="187"/>
      <c r="KLY437" s="187"/>
      <c r="KLZ437" s="187"/>
      <c r="KMA437" s="187"/>
      <c r="KMB437" s="187"/>
      <c r="KMC437" s="187"/>
      <c r="KMD437" s="187"/>
      <c r="KME437" s="187"/>
      <c r="KMF437" s="187"/>
      <c r="KMG437" s="187"/>
      <c r="KMH437" s="187"/>
      <c r="KMI437" s="187"/>
      <c r="KMJ437" s="187"/>
      <c r="KMK437" s="187"/>
      <c r="KML437" s="187" t="s">
        <v>241</v>
      </c>
      <c r="KMM437" s="187"/>
      <c r="KMN437" s="187"/>
      <c r="KMO437" s="187"/>
      <c r="KMP437" s="187"/>
      <c r="KMQ437" s="187"/>
      <c r="KMR437" s="187"/>
      <c r="KMS437" s="187"/>
      <c r="KMT437" s="187"/>
      <c r="KMU437" s="187"/>
      <c r="KMV437" s="187"/>
      <c r="KMW437" s="187"/>
      <c r="KMX437" s="187"/>
      <c r="KMY437" s="187"/>
      <c r="KMZ437" s="187"/>
      <c r="KNA437" s="187" t="s">
        <v>241</v>
      </c>
      <c r="KNB437" s="187"/>
      <c r="KNC437" s="187"/>
      <c r="KND437" s="187"/>
      <c r="KNE437" s="187"/>
      <c r="KNF437" s="187"/>
      <c r="KNG437" s="187"/>
      <c r="KNH437" s="187"/>
      <c r="KNI437" s="187"/>
      <c r="KNJ437" s="187"/>
      <c r="KNK437" s="187"/>
      <c r="KNL437" s="187"/>
      <c r="KNM437" s="187"/>
      <c r="KNN437" s="187"/>
      <c r="KNO437" s="187"/>
      <c r="KNP437" s="187" t="s">
        <v>241</v>
      </c>
      <c r="KNQ437" s="187"/>
      <c r="KNR437" s="187"/>
      <c r="KNS437" s="187"/>
      <c r="KNT437" s="187"/>
      <c r="KNU437" s="187"/>
      <c r="KNV437" s="187"/>
      <c r="KNW437" s="187"/>
      <c r="KNX437" s="187"/>
      <c r="KNY437" s="187"/>
      <c r="KNZ437" s="187"/>
      <c r="KOA437" s="187"/>
      <c r="KOB437" s="187"/>
      <c r="KOC437" s="187"/>
      <c r="KOD437" s="187"/>
      <c r="KOE437" s="187" t="s">
        <v>241</v>
      </c>
      <c r="KOF437" s="187"/>
      <c r="KOG437" s="187"/>
      <c r="KOH437" s="187"/>
      <c r="KOI437" s="187"/>
      <c r="KOJ437" s="187"/>
      <c r="KOK437" s="187"/>
      <c r="KOL437" s="187"/>
      <c r="KOM437" s="187"/>
      <c r="KON437" s="187"/>
      <c r="KOO437" s="187"/>
      <c r="KOP437" s="187"/>
      <c r="KOQ437" s="187"/>
      <c r="KOR437" s="187"/>
      <c r="KOS437" s="187"/>
      <c r="KOT437" s="187" t="s">
        <v>241</v>
      </c>
      <c r="KOU437" s="187"/>
      <c r="KOV437" s="187"/>
      <c r="KOW437" s="187"/>
      <c r="KOX437" s="187"/>
      <c r="KOY437" s="187"/>
      <c r="KOZ437" s="187"/>
      <c r="KPA437" s="187"/>
      <c r="KPB437" s="187"/>
      <c r="KPC437" s="187"/>
      <c r="KPD437" s="187"/>
      <c r="KPE437" s="187"/>
      <c r="KPF437" s="187"/>
      <c r="KPG437" s="187"/>
      <c r="KPH437" s="187"/>
      <c r="KPI437" s="187" t="s">
        <v>241</v>
      </c>
      <c r="KPJ437" s="187"/>
      <c r="KPK437" s="187"/>
      <c r="KPL437" s="187"/>
      <c r="KPM437" s="187"/>
      <c r="KPN437" s="187"/>
      <c r="KPO437" s="187"/>
      <c r="KPP437" s="187"/>
      <c r="KPQ437" s="187"/>
      <c r="KPR437" s="187"/>
      <c r="KPS437" s="187"/>
      <c r="KPT437" s="187"/>
      <c r="KPU437" s="187"/>
      <c r="KPV437" s="187"/>
      <c r="KPW437" s="187"/>
      <c r="KPX437" s="187" t="s">
        <v>241</v>
      </c>
      <c r="KPY437" s="187"/>
      <c r="KPZ437" s="187"/>
      <c r="KQA437" s="187"/>
      <c r="KQB437" s="187"/>
      <c r="KQC437" s="187"/>
      <c r="KQD437" s="187"/>
      <c r="KQE437" s="187"/>
      <c r="KQF437" s="187"/>
      <c r="KQG437" s="187"/>
      <c r="KQH437" s="187"/>
      <c r="KQI437" s="187"/>
      <c r="KQJ437" s="187"/>
      <c r="KQK437" s="187"/>
      <c r="KQL437" s="187"/>
      <c r="KQM437" s="187" t="s">
        <v>241</v>
      </c>
      <c r="KQN437" s="187"/>
      <c r="KQO437" s="187"/>
      <c r="KQP437" s="187"/>
      <c r="KQQ437" s="187"/>
      <c r="KQR437" s="187"/>
      <c r="KQS437" s="187"/>
      <c r="KQT437" s="187"/>
      <c r="KQU437" s="187"/>
      <c r="KQV437" s="187"/>
      <c r="KQW437" s="187"/>
      <c r="KQX437" s="187"/>
      <c r="KQY437" s="187"/>
      <c r="KQZ437" s="187"/>
      <c r="KRA437" s="187"/>
      <c r="KRB437" s="187" t="s">
        <v>241</v>
      </c>
      <c r="KRC437" s="187"/>
      <c r="KRD437" s="187"/>
      <c r="KRE437" s="187"/>
      <c r="KRF437" s="187"/>
      <c r="KRG437" s="187"/>
      <c r="KRH437" s="187"/>
      <c r="KRI437" s="187"/>
      <c r="KRJ437" s="187"/>
      <c r="KRK437" s="187"/>
      <c r="KRL437" s="187"/>
      <c r="KRM437" s="187"/>
      <c r="KRN437" s="187"/>
      <c r="KRO437" s="187"/>
      <c r="KRP437" s="187"/>
      <c r="KRQ437" s="187" t="s">
        <v>241</v>
      </c>
      <c r="KRR437" s="187"/>
      <c r="KRS437" s="187"/>
      <c r="KRT437" s="187"/>
      <c r="KRU437" s="187"/>
      <c r="KRV437" s="187"/>
      <c r="KRW437" s="187"/>
      <c r="KRX437" s="187"/>
      <c r="KRY437" s="187"/>
      <c r="KRZ437" s="187"/>
      <c r="KSA437" s="187"/>
      <c r="KSB437" s="187"/>
      <c r="KSC437" s="187"/>
      <c r="KSD437" s="187"/>
      <c r="KSE437" s="187"/>
      <c r="KSF437" s="187" t="s">
        <v>241</v>
      </c>
      <c r="KSG437" s="187"/>
      <c r="KSH437" s="187"/>
      <c r="KSI437" s="187"/>
      <c r="KSJ437" s="187"/>
      <c r="KSK437" s="187"/>
      <c r="KSL437" s="187"/>
      <c r="KSM437" s="187"/>
      <c r="KSN437" s="187"/>
      <c r="KSO437" s="187"/>
      <c r="KSP437" s="187"/>
      <c r="KSQ437" s="187"/>
      <c r="KSR437" s="187"/>
      <c r="KSS437" s="187"/>
      <c r="KST437" s="187"/>
      <c r="KSU437" s="187" t="s">
        <v>241</v>
      </c>
      <c r="KSV437" s="187"/>
      <c r="KSW437" s="187"/>
      <c r="KSX437" s="187"/>
      <c r="KSY437" s="187"/>
      <c r="KSZ437" s="187"/>
      <c r="KTA437" s="187"/>
      <c r="KTB437" s="187"/>
      <c r="KTC437" s="187"/>
      <c r="KTD437" s="187"/>
      <c r="KTE437" s="187"/>
      <c r="KTF437" s="187"/>
      <c r="KTG437" s="187"/>
      <c r="KTH437" s="187"/>
      <c r="KTI437" s="187"/>
      <c r="KTJ437" s="187" t="s">
        <v>241</v>
      </c>
      <c r="KTK437" s="187"/>
      <c r="KTL437" s="187"/>
      <c r="KTM437" s="187"/>
      <c r="KTN437" s="187"/>
      <c r="KTO437" s="187"/>
      <c r="KTP437" s="187"/>
      <c r="KTQ437" s="187"/>
      <c r="KTR437" s="187"/>
      <c r="KTS437" s="187"/>
      <c r="KTT437" s="187"/>
      <c r="KTU437" s="187"/>
      <c r="KTV437" s="187"/>
      <c r="KTW437" s="187"/>
      <c r="KTX437" s="187"/>
      <c r="KTY437" s="187" t="s">
        <v>241</v>
      </c>
      <c r="KTZ437" s="187"/>
      <c r="KUA437" s="187"/>
      <c r="KUB437" s="187"/>
      <c r="KUC437" s="187"/>
      <c r="KUD437" s="187"/>
      <c r="KUE437" s="187"/>
      <c r="KUF437" s="187"/>
      <c r="KUG437" s="187"/>
      <c r="KUH437" s="187"/>
      <c r="KUI437" s="187"/>
      <c r="KUJ437" s="187"/>
      <c r="KUK437" s="187"/>
      <c r="KUL437" s="187"/>
      <c r="KUM437" s="187"/>
      <c r="KUN437" s="187" t="s">
        <v>241</v>
      </c>
      <c r="KUO437" s="187"/>
      <c r="KUP437" s="187"/>
      <c r="KUQ437" s="187"/>
      <c r="KUR437" s="187"/>
      <c r="KUS437" s="187"/>
      <c r="KUT437" s="187"/>
      <c r="KUU437" s="187"/>
      <c r="KUV437" s="187"/>
      <c r="KUW437" s="187"/>
      <c r="KUX437" s="187"/>
      <c r="KUY437" s="187"/>
      <c r="KUZ437" s="187"/>
      <c r="KVA437" s="187"/>
      <c r="KVB437" s="187"/>
      <c r="KVC437" s="187" t="s">
        <v>241</v>
      </c>
      <c r="KVD437" s="187"/>
      <c r="KVE437" s="187"/>
      <c r="KVF437" s="187"/>
      <c r="KVG437" s="187"/>
      <c r="KVH437" s="187"/>
      <c r="KVI437" s="187"/>
      <c r="KVJ437" s="187"/>
      <c r="KVK437" s="187"/>
      <c r="KVL437" s="187"/>
      <c r="KVM437" s="187"/>
      <c r="KVN437" s="187"/>
      <c r="KVO437" s="187"/>
      <c r="KVP437" s="187"/>
      <c r="KVQ437" s="187"/>
      <c r="KVR437" s="187" t="s">
        <v>241</v>
      </c>
      <c r="KVS437" s="187"/>
      <c r="KVT437" s="187"/>
      <c r="KVU437" s="187"/>
      <c r="KVV437" s="187"/>
      <c r="KVW437" s="187"/>
      <c r="KVX437" s="187"/>
      <c r="KVY437" s="187"/>
      <c r="KVZ437" s="187"/>
      <c r="KWA437" s="187"/>
      <c r="KWB437" s="187"/>
      <c r="KWC437" s="187"/>
      <c r="KWD437" s="187"/>
      <c r="KWE437" s="187"/>
      <c r="KWF437" s="187"/>
      <c r="KWG437" s="187" t="s">
        <v>241</v>
      </c>
      <c r="KWH437" s="187"/>
      <c r="KWI437" s="187"/>
      <c r="KWJ437" s="187"/>
      <c r="KWK437" s="187"/>
      <c r="KWL437" s="187"/>
      <c r="KWM437" s="187"/>
      <c r="KWN437" s="187"/>
      <c r="KWO437" s="187"/>
      <c r="KWP437" s="187"/>
      <c r="KWQ437" s="187"/>
      <c r="KWR437" s="187"/>
      <c r="KWS437" s="187"/>
      <c r="KWT437" s="187"/>
      <c r="KWU437" s="187"/>
      <c r="KWV437" s="187" t="s">
        <v>241</v>
      </c>
      <c r="KWW437" s="187"/>
      <c r="KWX437" s="187"/>
      <c r="KWY437" s="187"/>
      <c r="KWZ437" s="187"/>
      <c r="KXA437" s="187"/>
      <c r="KXB437" s="187"/>
      <c r="KXC437" s="187"/>
      <c r="KXD437" s="187"/>
      <c r="KXE437" s="187"/>
      <c r="KXF437" s="187"/>
      <c r="KXG437" s="187"/>
      <c r="KXH437" s="187"/>
      <c r="KXI437" s="187"/>
      <c r="KXJ437" s="187"/>
      <c r="KXK437" s="187" t="s">
        <v>241</v>
      </c>
      <c r="KXL437" s="187"/>
      <c r="KXM437" s="187"/>
      <c r="KXN437" s="187"/>
      <c r="KXO437" s="187"/>
      <c r="KXP437" s="187"/>
      <c r="KXQ437" s="187"/>
      <c r="KXR437" s="187"/>
      <c r="KXS437" s="187"/>
      <c r="KXT437" s="187"/>
      <c r="KXU437" s="187"/>
      <c r="KXV437" s="187"/>
      <c r="KXW437" s="187"/>
      <c r="KXX437" s="187"/>
      <c r="KXY437" s="187"/>
      <c r="KXZ437" s="187" t="s">
        <v>241</v>
      </c>
      <c r="KYA437" s="187"/>
      <c r="KYB437" s="187"/>
      <c r="KYC437" s="187"/>
      <c r="KYD437" s="187"/>
      <c r="KYE437" s="187"/>
      <c r="KYF437" s="187"/>
      <c r="KYG437" s="187"/>
      <c r="KYH437" s="187"/>
      <c r="KYI437" s="187"/>
      <c r="KYJ437" s="187"/>
      <c r="KYK437" s="187"/>
      <c r="KYL437" s="187"/>
      <c r="KYM437" s="187"/>
      <c r="KYN437" s="187"/>
      <c r="KYO437" s="187" t="s">
        <v>241</v>
      </c>
      <c r="KYP437" s="187"/>
      <c r="KYQ437" s="187"/>
      <c r="KYR437" s="187"/>
      <c r="KYS437" s="187"/>
      <c r="KYT437" s="187"/>
      <c r="KYU437" s="187"/>
      <c r="KYV437" s="187"/>
      <c r="KYW437" s="187"/>
      <c r="KYX437" s="187"/>
      <c r="KYY437" s="187"/>
      <c r="KYZ437" s="187"/>
      <c r="KZA437" s="187"/>
      <c r="KZB437" s="187"/>
      <c r="KZC437" s="187"/>
      <c r="KZD437" s="187" t="s">
        <v>241</v>
      </c>
      <c r="KZE437" s="187"/>
      <c r="KZF437" s="187"/>
      <c r="KZG437" s="187"/>
      <c r="KZH437" s="187"/>
      <c r="KZI437" s="187"/>
      <c r="KZJ437" s="187"/>
      <c r="KZK437" s="187"/>
      <c r="KZL437" s="187"/>
      <c r="KZM437" s="187"/>
      <c r="KZN437" s="187"/>
      <c r="KZO437" s="187"/>
      <c r="KZP437" s="187"/>
      <c r="KZQ437" s="187"/>
      <c r="KZR437" s="187"/>
      <c r="KZS437" s="187" t="s">
        <v>241</v>
      </c>
      <c r="KZT437" s="187"/>
      <c r="KZU437" s="187"/>
      <c r="KZV437" s="187"/>
      <c r="KZW437" s="187"/>
      <c r="KZX437" s="187"/>
      <c r="KZY437" s="187"/>
      <c r="KZZ437" s="187"/>
      <c r="LAA437" s="187"/>
      <c r="LAB437" s="187"/>
      <c r="LAC437" s="187"/>
      <c r="LAD437" s="187"/>
      <c r="LAE437" s="187"/>
      <c r="LAF437" s="187"/>
      <c r="LAG437" s="187"/>
      <c r="LAH437" s="187" t="s">
        <v>241</v>
      </c>
      <c r="LAI437" s="187"/>
      <c r="LAJ437" s="187"/>
      <c r="LAK437" s="187"/>
      <c r="LAL437" s="187"/>
      <c r="LAM437" s="187"/>
      <c r="LAN437" s="187"/>
      <c r="LAO437" s="187"/>
      <c r="LAP437" s="187"/>
      <c r="LAQ437" s="187"/>
      <c r="LAR437" s="187"/>
      <c r="LAS437" s="187"/>
      <c r="LAT437" s="187"/>
      <c r="LAU437" s="187"/>
      <c r="LAV437" s="187"/>
      <c r="LAW437" s="187" t="s">
        <v>241</v>
      </c>
      <c r="LAX437" s="187"/>
      <c r="LAY437" s="187"/>
      <c r="LAZ437" s="187"/>
      <c r="LBA437" s="187"/>
      <c r="LBB437" s="187"/>
      <c r="LBC437" s="187"/>
      <c r="LBD437" s="187"/>
      <c r="LBE437" s="187"/>
      <c r="LBF437" s="187"/>
      <c r="LBG437" s="187"/>
      <c r="LBH437" s="187"/>
      <c r="LBI437" s="187"/>
      <c r="LBJ437" s="187"/>
      <c r="LBK437" s="187"/>
      <c r="LBL437" s="187" t="s">
        <v>241</v>
      </c>
      <c r="LBM437" s="187"/>
      <c r="LBN437" s="187"/>
      <c r="LBO437" s="187"/>
      <c r="LBP437" s="187"/>
      <c r="LBQ437" s="187"/>
      <c r="LBR437" s="187"/>
      <c r="LBS437" s="187"/>
      <c r="LBT437" s="187"/>
      <c r="LBU437" s="187"/>
      <c r="LBV437" s="187"/>
      <c r="LBW437" s="187"/>
      <c r="LBX437" s="187"/>
      <c r="LBY437" s="187"/>
      <c r="LBZ437" s="187"/>
      <c r="LCA437" s="187" t="s">
        <v>241</v>
      </c>
      <c r="LCB437" s="187"/>
      <c r="LCC437" s="187"/>
      <c r="LCD437" s="187"/>
      <c r="LCE437" s="187"/>
      <c r="LCF437" s="187"/>
      <c r="LCG437" s="187"/>
      <c r="LCH437" s="187"/>
      <c r="LCI437" s="187"/>
      <c r="LCJ437" s="187"/>
      <c r="LCK437" s="187"/>
      <c r="LCL437" s="187"/>
      <c r="LCM437" s="187"/>
      <c r="LCN437" s="187"/>
      <c r="LCO437" s="187"/>
      <c r="LCP437" s="187" t="s">
        <v>241</v>
      </c>
      <c r="LCQ437" s="187"/>
      <c r="LCR437" s="187"/>
      <c r="LCS437" s="187"/>
      <c r="LCT437" s="187"/>
      <c r="LCU437" s="187"/>
      <c r="LCV437" s="187"/>
      <c r="LCW437" s="187"/>
      <c r="LCX437" s="187"/>
      <c r="LCY437" s="187"/>
      <c r="LCZ437" s="187"/>
      <c r="LDA437" s="187"/>
      <c r="LDB437" s="187"/>
      <c r="LDC437" s="187"/>
      <c r="LDD437" s="187"/>
      <c r="LDE437" s="187" t="s">
        <v>241</v>
      </c>
      <c r="LDF437" s="187"/>
      <c r="LDG437" s="187"/>
      <c r="LDH437" s="187"/>
      <c r="LDI437" s="187"/>
      <c r="LDJ437" s="187"/>
      <c r="LDK437" s="187"/>
      <c r="LDL437" s="187"/>
      <c r="LDM437" s="187"/>
      <c r="LDN437" s="187"/>
      <c r="LDO437" s="187"/>
      <c r="LDP437" s="187"/>
      <c r="LDQ437" s="187"/>
      <c r="LDR437" s="187"/>
      <c r="LDS437" s="187"/>
      <c r="LDT437" s="187" t="s">
        <v>241</v>
      </c>
      <c r="LDU437" s="187"/>
      <c r="LDV437" s="187"/>
      <c r="LDW437" s="187"/>
      <c r="LDX437" s="187"/>
      <c r="LDY437" s="187"/>
      <c r="LDZ437" s="187"/>
      <c r="LEA437" s="187"/>
      <c r="LEB437" s="187"/>
      <c r="LEC437" s="187"/>
      <c r="LED437" s="187"/>
      <c r="LEE437" s="187"/>
      <c r="LEF437" s="187"/>
      <c r="LEG437" s="187"/>
      <c r="LEH437" s="187"/>
      <c r="LEI437" s="187" t="s">
        <v>241</v>
      </c>
      <c r="LEJ437" s="187"/>
      <c r="LEK437" s="187"/>
      <c r="LEL437" s="187"/>
      <c r="LEM437" s="187"/>
      <c r="LEN437" s="187"/>
      <c r="LEO437" s="187"/>
      <c r="LEP437" s="187"/>
      <c r="LEQ437" s="187"/>
      <c r="LER437" s="187"/>
      <c r="LES437" s="187"/>
      <c r="LET437" s="187"/>
      <c r="LEU437" s="187"/>
      <c r="LEV437" s="187"/>
      <c r="LEW437" s="187"/>
      <c r="LEX437" s="187" t="s">
        <v>241</v>
      </c>
      <c r="LEY437" s="187"/>
      <c r="LEZ437" s="187"/>
      <c r="LFA437" s="187"/>
      <c r="LFB437" s="187"/>
      <c r="LFC437" s="187"/>
      <c r="LFD437" s="187"/>
      <c r="LFE437" s="187"/>
      <c r="LFF437" s="187"/>
      <c r="LFG437" s="187"/>
      <c r="LFH437" s="187"/>
      <c r="LFI437" s="187"/>
      <c r="LFJ437" s="187"/>
      <c r="LFK437" s="187"/>
      <c r="LFL437" s="187"/>
      <c r="LFM437" s="187" t="s">
        <v>241</v>
      </c>
      <c r="LFN437" s="187"/>
      <c r="LFO437" s="187"/>
      <c r="LFP437" s="187"/>
      <c r="LFQ437" s="187"/>
      <c r="LFR437" s="187"/>
      <c r="LFS437" s="187"/>
      <c r="LFT437" s="187"/>
      <c r="LFU437" s="187"/>
      <c r="LFV437" s="187"/>
      <c r="LFW437" s="187"/>
      <c r="LFX437" s="187"/>
      <c r="LFY437" s="187"/>
      <c r="LFZ437" s="187"/>
      <c r="LGA437" s="187"/>
      <c r="LGB437" s="187" t="s">
        <v>241</v>
      </c>
      <c r="LGC437" s="187"/>
      <c r="LGD437" s="187"/>
      <c r="LGE437" s="187"/>
      <c r="LGF437" s="187"/>
      <c r="LGG437" s="187"/>
      <c r="LGH437" s="187"/>
      <c r="LGI437" s="187"/>
      <c r="LGJ437" s="187"/>
      <c r="LGK437" s="187"/>
      <c r="LGL437" s="187"/>
      <c r="LGM437" s="187"/>
      <c r="LGN437" s="187"/>
      <c r="LGO437" s="187"/>
      <c r="LGP437" s="187"/>
      <c r="LGQ437" s="187" t="s">
        <v>241</v>
      </c>
      <c r="LGR437" s="187"/>
      <c r="LGS437" s="187"/>
      <c r="LGT437" s="187"/>
      <c r="LGU437" s="187"/>
      <c r="LGV437" s="187"/>
      <c r="LGW437" s="187"/>
      <c r="LGX437" s="187"/>
      <c r="LGY437" s="187"/>
      <c r="LGZ437" s="187"/>
      <c r="LHA437" s="187"/>
      <c r="LHB437" s="187"/>
      <c r="LHC437" s="187"/>
      <c r="LHD437" s="187"/>
      <c r="LHE437" s="187"/>
      <c r="LHF437" s="187" t="s">
        <v>241</v>
      </c>
      <c r="LHG437" s="187"/>
      <c r="LHH437" s="187"/>
      <c r="LHI437" s="187"/>
      <c r="LHJ437" s="187"/>
      <c r="LHK437" s="187"/>
      <c r="LHL437" s="187"/>
      <c r="LHM437" s="187"/>
      <c r="LHN437" s="187"/>
      <c r="LHO437" s="187"/>
      <c r="LHP437" s="187"/>
      <c r="LHQ437" s="187"/>
      <c r="LHR437" s="187"/>
      <c r="LHS437" s="187"/>
      <c r="LHT437" s="187"/>
      <c r="LHU437" s="187" t="s">
        <v>241</v>
      </c>
      <c r="LHV437" s="187"/>
      <c r="LHW437" s="187"/>
      <c r="LHX437" s="187"/>
      <c r="LHY437" s="187"/>
      <c r="LHZ437" s="187"/>
      <c r="LIA437" s="187"/>
      <c r="LIB437" s="187"/>
      <c r="LIC437" s="187"/>
      <c r="LID437" s="187"/>
      <c r="LIE437" s="187"/>
      <c r="LIF437" s="187"/>
      <c r="LIG437" s="187"/>
      <c r="LIH437" s="187"/>
      <c r="LII437" s="187"/>
      <c r="LIJ437" s="187" t="s">
        <v>241</v>
      </c>
      <c r="LIK437" s="187"/>
      <c r="LIL437" s="187"/>
      <c r="LIM437" s="187"/>
      <c r="LIN437" s="187"/>
      <c r="LIO437" s="187"/>
      <c r="LIP437" s="187"/>
      <c r="LIQ437" s="187"/>
      <c r="LIR437" s="187"/>
      <c r="LIS437" s="187"/>
      <c r="LIT437" s="187"/>
      <c r="LIU437" s="187"/>
      <c r="LIV437" s="187"/>
      <c r="LIW437" s="187"/>
      <c r="LIX437" s="187"/>
      <c r="LIY437" s="187" t="s">
        <v>241</v>
      </c>
      <c r="LIZ437" s="187"/>
      <c r="LJA437" s="187"/>
      <c r="LJB437" s="187"/>
      <c r="LJC437" s="187"/>
      <c r="LJD437" s="187"/>
      <c r="LJE437" s="187"/>
      <c r="LJF437" s="187"/>
      <c r="LJG437" s="187"/>
      <c r="LJH437" s="187"/>
      <c r="LJI437" s="187"/>
      <c r="LJJ437" s="187"/>
      <c r="LJK437" s="187"/>
      <c r="LJL437" s="187"/>
      <c r="LJM437" s="187"/>
      <c r="LJN437" s="187" t="s">
        <v>241</v>
      </c>
      <c r="LJO437" s="187"/>
      <c r="LJP437" s="187"/>
      <c r="LJQ437" s="187"/>
      <c r="LJR437" s="187"/>
      <c r="LJS437" s="187"/>
      <c r="LJT437" s="187"/>
      <c r="LJU437" s="187"/>
      <c r="LJV437" s="187"/>
      <c r="LJW437" s="187"/>
      <c r="LJX437" s="187"/>
      <c r="LJY437" s="187"/>
      <c r="LJZ437" s="187"/>
      <c r="LKA437" s="187"/>
      <c r="LKB437" s="187"/>
      <c r="LKC437" s="187" t="s">
        <v>241</v>
      </c>
      <c r="LKD437" s="187"/>
      <c r="LKE437" s="187"/>
      <c r="LKF437" s="187"/>
      <c r="LKG437" s="187"/>
      <c r="LKH437" s="187"/>
      <c r="LKI437" s="187"/>
      <c r="LKJ437" s="187"/>
      <c r="LKK437" s="187"/>
      <c r="LKL437" s="187"/>
      <c r="LKM437" s="187"/>
      <c r="LKN437" s="187"/>
      <c r="LKO437" s="187"/>
      <c r="LKP437" s="187"/>
      <c r="LKQ437" s="187"/>
      <c r="LKR437" s="187" t="s">
        <v>241</v>
      </c>
      <c r="LKS437" s="187"/>
      <c r="LKT437" s="187"/>
      <c r="LKU437" s="187"/>
      <c r="LKV437" s="187"/>
      <c r="LKW437" s="187"/>
      <c r="LKX437" s="187"/>
      <c r="LKY437" s="187"/>
      <c r="LKZ437" s="187"/>
      <c r="LLA437" s="187"/>
      <c r="LLB437" s="187"/>
      <c r="LLC437" s="187"/>
      <c r="LLD437" s="187"/>
      <c r="LLE437" s="187"/>
      <c r="LLF437" s="187"/>
      <c r="LLG437" s="187" t="s">
        <v>241</v>
      </c>
      <c r="LLH437" s="187"/>
      <c r="LLI437" s="187"/>
      <c r="LLJ437" s="187"/>
      <c r="LLK437" s="187"/>
      <c r="LLL437" s="187"/>
      <c r="LLM437" s="187"/>
      <c r="LLN437" s="187"/>
      <c r="LLO437" s="187"/>
      <c r="LLP437" s="187"/>
      <c r="LLQ437" s="187"/>
      <c r="LLR437" s="187"/>
      <c r="LLS437" s="187"/>
      <c r="LLT437" s="187"/>
      <c r="LLU437" s="187"/>
      <c r="LLV437" s="187" t="s">
        <v>241</v>
      </c>
      <c r="LLW437" s="187"/>
      <c r="LLX437" s="187"/>
      <c r="LLY437" s="187"/>
      <c r="LLZ437" s="187"/>
      <c r="LMA437" s="187"/>
      <c r="LMB437" s="187"/>
      <c r="LMC437" s="187"/>
      <c r="LMD437" s="187"/>
      <c r="LME437" s="187"/>
      <c r="LMF437" s="187"/>
      <c r="LMG437" s="187"/>
      <c r="LMH437" s="187"/>
      <c r="LMI437" s="187"/>
      <c r="LMJ437" s="187"/>
      <c r="LMK437" s="187" t="s">
        <v>241</v>
      </c>
      <c r="LML437" s="187"/>
      <c r="LMM437" s="187"/>
      <c r="LMN437" s="187"/>
      <c r="LMO437" s="187"/>
      <c r="LMP437" s="187"/>
      <c r="LMQ437" s="187"/>
      <c r="LMR437" s="187"/>
      <c r="LMS437" s="187"/>
      <c r="LMT437" s="187"/>
      <c r="LMU437" s="187"/>
      <c r="LMV437" s="187"/>
      <c r="LMW437" s="187"/>
      <c r="LMX437" s="187"/>
      <c r="LMY437" s="187"/>
      <c r="LMZ437" s="187" t="s">
        <v>241</v>
      </c>
      <c r="LNA437" s="187"/>
      <c r="LNB437" s="187"/>
      <c r="LNC437" s="187"/>
      <c r="LND437" s="187"/>
      <c r="LNE437" s="187"/>
      <c r="LNF437" s="187"/>
      <c r="LNG437" s="187"/>
      <c r="LNH437" s="187"/>
      <c r="LNI437" s="187"/>
      <c r="LNJ437" s="187"/>
      <c r="LNK437" s="187"/>
      <c r="LNL437" s="187"/>
      <c r="LNM437" s="187"/>
      <c r="LNN437" s="187"/>
      <c r="LNO437" s="187" t="s">
        <v>241</v>
      </c>
      <c r="LNP437" s="187"/>
      <c r="LNQ437" s="187"/>
      <c r="LNR437" s="187"/>
      <c r="LNS437" s="187"/>
      <c r="LNT437" s="187"/>
      <c r="LNU437" s="187"/>
      <c r="LNV437" s="187"/>
      <c r="LNW437" s="187"/>
      <c r="LNX437" s="187"/>
      <c r="LNY437" s="187"/>
      <c r="LNZ437" s="187"/>
      <c r="LOA437" s="187"/>
      <c r="LOB437" s="187"/>
      <c r="LOC437" s="187"/>
      <c r="LOD437" s="187" t="s">
        <v>241</v>
      </c>
      <c r="LOE437" s="187"/>
      <c r="LOF437" s="187"/>
      <c r="LOG437" s="187"/>
      <c r="LOH437" s="187"/>
      <c r="LOI437" s="187"/>
      <c r="LOJ437" s="187"/>
      <c r="LOK437" s="187"/>
      <c r="LOL437" s="187"/>
      <c r="LOM437" s="187"/>
      <c r="LON437" s="187"/>
      <c r="LOO437" s="187"/>
      <c r="LOP437" s="187"/>
      <c r="LOQ437" s="187"/>
      <c r="LOR437" s="187"/>
      <c r="LOS437" s="187" t="s">
        <v>241</v>
      </c>
      <c r="LOT437" s="187"/>
      <c r="LOU437" s="187"/>
      <c r="LOV437" s="187"/>
      <c r="LOW437" s="187"/>
      <c r="LOX437" s="187"/>
      <c r="LOY437" s="187"/>
      <c r="LOZ437" s="187"/>
      <c r="LPA437" s="187"/>
      <c r="LPB437" s="187"/>
      <c r="LPC437" s="187"/>
      <c r="LPD437" s="187"/>
      <c r="LPE437" s="187"/>
      <c r="LPF437" s="187"/>
      <c r="LPG437" s="187"/>
      <c r="LPH437" s="187" t="s">
        <v>241</v>
      </c>
      <c r="LPI437" s="187"/>
      <c r="LPJ437" s="187"/>
      <c r="LPK437" s="187"/>
      <c r="LPL437" s="187"/>
      <c r="LPM437" s="187"/>
      <c r="LPN437" s="187"/>
      <c r="LPO437" s="187"/>
      <c r="LPP437" s="187"/>
      <c r="LPQ437" s="187"/>
      <c r="LPR437" s="187"/>
      <c r="LPS437" s="187"/>
      <c r="LPT437" s="187"/>
      <c r="LPU437" s="187"/>
      <c r="LPV437" s="187"/>
      <c r="LPW437" s="187" t="s">
        <v>241</v>
      </c>
      <c r="LPX437" s="187"/>
      <c r="LPY437" s="187"/>
      <c r="LPZ437" s="187"/>
      <c r="LQA437" s="187"/>
      <c r="LQB437" s="187"/>
      <c r="LQC437" s="187"/>
      <c r="LQD437" s="187"/>
      <c r="LQE437" s="187"/>
      <c r="LQF437" s="187"/>
      <c r="LQG437" s="187"/>
      <c r="LQH437" s="187"/>
      <c r="LQI437" s="187"/>
      <c r="LQJ437" s="187"/>
      <c r="LQK437" s="187"/>
      <c r="LQL437" s="187" t="s">
        <v>241</v>
      </c>
      <c r="LQM437" s="187"/>
      <c r="LQN437" s="187"/>
      <c r="LQO437" s="187"/>
      <c r="LQP437" s="187"/>
      <c r="LQQ437" s="187"/>
      <c r="LQR437" s="187"/>
      <c r="LQS437" s="187"/>
      <c r="LQT437" s="187"/>
      <c r="LQU437" s="187"/>
      <c r="LQV437" s="187"/>
      <c r="LQW437" s="187"/>
      <c r="LQX437" s="187"/>
      <c r="LQY437" s="187"/>
      <c r="LQZ437" s="187"/>
      <c r="LRA437" s="187" t="s">
        <v>241</v>
      </c>
      <c r="LRB437" s="187"/>
      <c r="LRC437" s="187"/>
      <c r="LRD437" s="187"/>
      <c r="LRE437" s="187"/>
      <c r="LRF437" s="187"/>
      <c r="LRG437" s="187"/>
      <c r="LRH437" s="187"/>
      <c r="LRI437" s="187"/>
      <c r="LRJ437" s="187"/>
      <c r="LRK437" s="187"/>
      <c r="LRL437" s="187"/>
      <c r="LRM437" s="187"/>
      <c r="LRN437" s="187"/>
      <c r="LRO437" s="187"/>
      <c r="LRP437" s="187" t="s">
        <v>241</v>
      </c>
      <c r="LRQ437" s="187"/>
      <c r="LRR437" s="187"/>
      <c r="LRS437" s="187"/>
      <c r="LRT437" s="187"/>
      <c r="LRU437" s="187"/>
      <c r="LRV437" s="187"/>
      <c r="LRW437" s="187"/>
      <c r="LRX437" s="187"/>
      <c r="LRY437" s="187"/>
      <c r="LRZ437" s="187"/>
      <c r="LSA437" s="187"/>
      <c r="LSB437" s="187"/>
      <c r="LSC437" s="187"/>
      <c r="LSD437" s="187"/>
      <c r="LSE437" s="187" t="s">
        <v>241</v>
      </c>
      <c r="LSF437" s="187"/>
      <c r="LSG437" s="187"/>
      <c r="LSH437" s="187"/>
      <c r="LSI437" s="187"/>
      <c r="LSJ437" s="187"/>
      <c r="LSK437" s="187"/>
      <c r="LSL437" s="187"/>
      <c r="LSM437" s="187"/>
      <c r="LSN437" s="187"/>
      <c r="LSO437" s="187"/>
      <c r="LSP437" s="187"/>
      <c r="LSQ437" s="187"/>
      <c r="LSR437" s="187"/>
      <c r="LSS437" s="187"/>
      <c r="LST437" s="187" t="s">
        <v>241</v>
      </c>
      <c r="LSU437" s="187"/>
      <c r="LSV437" s="187"/>
      <c r="LSW437" s="187"/>
      <c r="LSX437" s="187"/>
      <c r="LSY437" s="187"/>
      <c r="LSZ437" s="187"/>
      <c r="LTA437" s="187"/>
      <c r="LTB437" s="187"/>
      <c r="LTC437" s="187"/>
      <c r="LTD437" s="187"/>
      <c r="LTE437" s="187"/>
      <c r="LTF437" s="187"/>
      <c r="LTG437" s="187"/>
      <c r="LTH437" s="187"/>
      <c r="LTI437" s="187" t="s">
        <v>241</v>
      </c>
      <c r="LTJ437" s="187"/>
      <c r="LTK437" s="187"/>
      <c r="LTL437" s="187"/>
      <c r="LTM437" s="187"/>
      <c r="LTN437" s="187"/>
      <c r="LTO437" s="187"/>
      <c r="LTP437" s="187"/>
      <c r="LTQ437" s="187"/>
      <c r="LTR437" s="187"/>
      <c r="LTS437" s="187"/>
      <c r="LTT437" s="187"/>
      <c r="LTU437" s="187"/>
      <c r="LTV437" s="187"/>
      <c r="LTW437" s="187"/>
      <c r="LTX437" s="187" t="s">
        <v>241</v>
      </c>
      <c r="LTY437" s="187"/>
      <c r="LTZ437" s="187"/>
      <c r="LUA437" s="187"/>
      <c r="LUB437" s="187"/>
      <c r="LUC437" s="187"/>
      <c r="LUD437" s="187"/>
      <c r="LUE437" s="187"/>
      <c r="LUF437" s="187"/>
      <c r="LUG437" s="187"/>
      <c r="LUH437" s="187"/>
      <c r="LUI437" s="187"/>
      <c r="LUJ437" s="187"/>
      <c r="LUK437" s="187"/>
      <c r="LUL437" s="187"/>
      <c r="LUM437" s="187" t="s">
        <v>241</v>
      </c>
      <c r="LUN437" s="187"/>
      <c r="LUO437" s="187"/>
      <c r="LUP437" s="187"/>
      <c r="LUQ437" s="187"/>
      <c r="LUR437" s="187"/>
      <c r="LUS437" s="187"/>
      <c r="LUT437" s="187"/>
      <c r="LUU437" s="187"/>
      <c r="LUV437" s="187"/>
      <c r="LUW437" s="187"/>
      <c r="LUX437" s="187"/>
      <c r="LUY437" s="187"/>
      <c r="LUZ437" s="187"/>
      <c r="LVA437" s="187"/>
      <c r="LVB437" s="187" t="s">
        <v>241</v>
      </c>
      <c r="LVC437" s="187"/>
      <c r="LVD437" s="187"/>
      <c r="LVE437" s="187"/>
      <c r="LVF437" s="187"/>
      <c r="LVG437" s="187"/>
      <c r="LVH437" s="187"/>
      <c r="LVI437" s="187"/>
      <c r="LVJ437" s="187"/>
      <c r="LVK437" s="187"/>
      <c r="LVL437" s="187"/>
      <c r="LVM437" s="187"/>
      <c r="LVN437" s="187"/>
      <c r="LVO437" s="187"/>
      <c r="LVP437" s="187"/>
      <c r="LVQ437" s="187" t="s">
        <v>241</v>
      </c>
      <c r="LVR437" s="187"/>
      <c r="LVS437" s="187"/>
      <c r="LVT437" s="187"/>
      <c r="LVU437" s="187"/>
      <c r="LVV437" s="187"/>
      <c r="LVW437" s="187"/>
      <c r="LVX437" s="187"/>
      <c r="LVY437" s="187"/>
      <c r="LVZ437" s="187"/>
      <c r="LWA437" s="187"/>
      <c r="LWB437" s="187"/>
      <c r="LWC437" s="187"/>
      <c r="LWD437" s="187"/>
      <c r="LWE437" s="187"/>
      <c r="LWF437" s="187" t="s">
        <v>241</v>
      </c>
      <c r="LWG437" s="187"/>
      <c r="LWH437" s="187"/>
      <c r="LWI437" s="187"/>
      <c r="LWJ437" s="187"/>
      <c r="LWK437" s="187"/>
      <c r="LWL437" s="187"/>
      <c r="LWM437" s="187"/>
      <c r="LWN437" s="187"/>
      <c r="LWO437" s="187"/>
      <c r="LWP437" s="187"/>
      <c r="LWQ437" s="187"/>
      <c r="LWR437" s="187"/>
      <c r="LWS437" s="187"/>
      <c r="LWT437" s="187"/>
      <c r="LWU437" s="187" t="s">
        <v>241</v>
      </c>
      <c r="LWV437" s="187"/>
      <c r="LWW437" s="187"/>
      <c r="LWX437" s="187"/>
      <c r="LWY437" s="187"/>
      <c r="LWZ437" s="187"/>
      <c r="LXA437" s="187"/>
      <c r="LXB437" s="187"/>
      <c r="LXC437" s="187"/>
      <c r="LXD437" s="187"/>
      <c r="LXE437" s="187"/>
      <c r="LXF437" s="187"/>
      <c r="LXG437" s="187"/>
      <c r="LXH437" s="187"/>
      <c r="LXI437" s="187"/>
      <c r="LXJ437" s="187" t="s">
        <v>241</v>
      </c>
      <c r="LXK437" s="187"/>
      <c r="LXL437" s="187"/>
      <c r="LXM437" s="187"/>
      <c r="LXN437" s="187"/>
      <c r="LXO437" s="187"/>
      <c r="LXP437" s="187"/>
      <c r="LXQ437" s="187"/>
      <c r="LXR437" s="187"/>
      <c r="LXS437" s="187"/>
      <c r="LXT437" s="187"/>
      <c r="LXU437" s="187"/>
      <c r="LXV437" s="187"/>
      <c r="LXW437" s="187"/>
      <c r="LXX437" s="187"/>
      <c r="LXY437" s="187" t="s">
        <v>241</v>
      </c>
      <c r="LXZ437" s="187"/>
      <c r="LYA437" s="187"/>
      <c r="LYB437" s="187"/>
      <c r="LYC437" s="187"/>
      <c r="LYD437" s="187"/>
      <c r="LYE437" s="187"/>
      <c r="LYF437" s="187"/>
      <c r="LYG437" s="187"/>
      <c r="LYH437" s="187"/>
      <c r="LYI437" s="187"/>
      <c r="LYJ437" s="187"/>
      <c r="LYK437" s="187"/>
      <c r="LYL437" s="187"/>
      <c r="LYM437" s="187"/>
      <c r="LYN437" s="187" t="s">
        <v>241</v>
      </c>
      <c r="LYO437" s="187"/>
      <c r="LYP437" s="187"/>
      <c r="LYQ437" s="187"/>
      <c r="LYR437" s="187"/>
      <c r="LYS437" s="187"/>
      <c r="LYT437" s="187"/>
      <c r="LYU437" s="187"/>
      <c r="LYV437" s="187"/>
      <c r="LYW437" s="187"/>
      <c r="LYX437" s="187"/>
      <c r="LYY437" s="187"/>
      <c r="LYZ437" s="187"/>
      <c r="LZA437" s="187"/>
      <c r="LZB437" s="187"/>
      <c r="LZC437" s="187" t="s">
        <v>241</v>
      </c>
      <c r="LZD437" s="187"/>
      <c r="LZE437" s="187"/>
      <c r="LZF437" s="187"/>
      <c r="LZG437" s="187"/>
      <c r="LZH437" s="187"/>
      <c r="LZI437" s="187"/>
      <c r="LZJ437" s="187"/>
      <c r="LZK437" s="187"/>
      <c r="LZL437" s="187"/>
      <c r="LZM437" s="187"/>
      <c r="LZN437" s="187"/>
      <c r="LZO437" s="187"/>
      <c r="LZP437" s="187"/>
      <c r="LZQ437" s="187"/>
      <c r="LZR437" s="187" t="s">
        <v>241</v>
      </c>
      <c r="LZS437" s="187"/>
      <c r="LZT437" s="187"/>
      <c r="LZU437" s="187"/>
      <c r="LZV437" s="187"/>
      <c r="LZW437" s="187"/>
      <c r="LZX437" s="187"/>
      <c r="LZY437" s="187"/>
      <c r="LZZ437" s="187"/>
      <c r="MAA437" s="187"/>
      <c r="MAB437" s="187"/>
      <c r="MAC437" s="187"/>
      <c r="MAD437" s="187"/>
      <c r="MAE437" s="187"/>
      <c r="MAF437" s="187"/>
      <c r="MAG437" s="187" t="s">
        <v>241</v>
      </c>
      <c r="MAH437" s="187"/>
      <c r="MAI437" s="187"/>
      <c r="MAJ437" s="187"/>
      <c r="MAK437" s="187"/>
      <c r="MAL437" s="187"/>
      <c r="MAM437" s="187"/>
      <c r="MAN437" s="187"/>
      <c r="MAO437" s="187"/>
      <c r="MAP437" s="187"/>
      <c r="MAQ437" s="187"/>
      <c r="MAR437" s="187"/>
      <c r="MAS437" s="187"/>
      <c r="MAT437" s="187"/>
      <c r="MAU437" s="187"/>
      <c r="MAV437" s="187" t="s">
        <v>241</v>
      </c>
      <c r="MAW437" s="187"/>
      <c r="MAX437" s="187"/>
      <c r="MAY437" s="187"/>
      <c r="MAZ437" s="187"/>
      <c r="MBA437" s="187"/>
      <c r="MBB437" s="187"/>
      <c r="MBC437" s="187"/>
      <c r="MBD437" s="187"/>
      <c r="MBE437" s="187"/>
      <c r="MBF437" s="187"/>
      <c r="MBG437" s="187"/>
      <c r="MBH437" s="187"/>
      <c r="MBI437" s="187"/>
      <c r="MBJ437" s="187"/>
      <c r="MBK437" s="187" t="s">
        <v>241</v>
      </c>
      <c r="MBL437" s="187"/>
      <c r="MBM437" s="187"/>
      <c r="MBN437" s="187"/>
      <c r="MBO437" s="187"/>
      <c r="MBP437" s="187"/>
      <c r="MBQ437" s="187"/>
      <c r="MBR437" s="187"/>
      <c r="MBS437" s="187"/>
      <c r="MBT437" s="187"/>
      <c r="MBU437" s="187"/>
      <c r="MBV437" s="187"/>
      <c r="MBW437" s="187"/>
      <c r="MBX437" s="187"/>
      <c r="MBY437" s="187"/>
      <c r="MBZ437" s="187" t="s">
        <v>241</v>
      </c>
      <c r="MCA437" s="187"/>
      <c r="MCB437" s="187"/>
      <c r="MCC437" s="187"/>
      <c r="MCD437" s="187"/>
      <c r="MCE437" s="187"/>
      <c r="MCF437" s="187"/>
      <c r="MCG437" s="187"/>
      <c r="MCH437" s="187"/>
      <c r="MCI437" s="187"/>
      <c r="MCJ437" s="187"/>
      <c r="MCK437" s="187"/>
      <c r="MCL437" s="187"/>
      <c r="MCM437" s="187"/>
      <c r="MCN437" s="187"/>
      <c r="MCO437" s="187" t="s">
        <v>241</v>
      </c>
      <c r="MCP437" s="187"/>
      <c r="MCQ437" s="187"/>
      <c r="MCR437" s="187"/>
      <c r="MCS437" s="187"/>
      <c r="MCT437" s="187"/>
      <c r="MCU437" s="187"/>
      <c r="MCV437" s="187"/>
      <c r="MCW437" s="187"/>
      <c r="MCX437" s="187"/>
      <c r="MCY437" s="187"/>
      <c r="MCZ437" s="187"/>
      <c r="MDA437" s="187"/>
      <c r="MDB437" s="187"/>
      <c r="MDC437" s="187"/>
      <c r="MDD437" s="187" t="s">
        <v>241</v>
      </c>
      <c r="MDE437" s="187"/>
      <c r="MDF437" s="187"/>
      <c r="MDG437" s="187"/>
      <c r="MDH437" s="187"/>
      <c r="MDI437" s="187"/>
      <c r="MDJ437" s="187"/>
      <c r="MDK437" s="187"/>
      <c r="MDL437" s="187"/>
      <c r="MDM437" s="187"/>
      <c r="MDN437" s="187"/>
      <c r="MDO437" s="187"/>
      <c r="MDP437" s="187"/>
      <c r="MDQ437" s="187"/>
      <c r="MDR437" s="187"/>
      <c r="MDS437" s="187" t="s">
        <v>241</v>
      </c>
      <c r="MDT437" s="187"/>
      <c r="MDU437" s="187"/>
      <c r="MDV437" s="187"/>
      <c r="MDW437" s="187"/>
      <c r="MDX437" s="187"/>
      <c r="MDY437" s="187"/>
      <c r="MDZ437" s="187"/>
      <c r="MEA437" s="187"/>
      <c r="MEB437" s="187"/>
      <c r="MEC437" s="187"/>
      <c r="MED437" s="187"/>
      <c r="MEE437" s="187"/>
      <c r="MEF437" s="187"/>
      <c r="MEG437" s="187"/>
      <c r="MEH437" s="187" t="s">
        <v>241</v>
      </c>
      <c r="MEI437" s="187"/>
      <c r="MEJ437" s="187"/>
      <c r="MEK437" s="187"/>
      <c r="MEL437" s="187"/>
      <c r="MEM437" s="187"/>
      <c r="MEN437" s="187"/>
      <c r="MEO437" s="187"/>
      <c r="MEP437" s="187"/>
      <c r="MEQ437" s="187"/>
      <c r="MER437" s="187"/>
      <c r="MES437" s="187"/>
      <c r="MET437" s="187"/>
      <c r="MEU437" s="187"/>
      <c r="MEV437" s="187"/>
      <c r="MEW437" s="187" t="s">
        <v>241</v>
      </c>
      <c r="MEX437" s="187"/>
      <c r="MEY437" s="187"/>
      <c r="MEZ437" s="187"/>
      <c r="MFA437" s="187"/>
      <c r="MFB437" s="187"/>
      <c r="MFC437" s="187"/>
      <c r="MFD437" s="187"/>
      <c r="MFE437" s="187"/>
      <c r="MFF437" s="187"/>
      <c r="MFG437" s="187"/>
      <c r="MFH437" s="187"/>
      <c r="MFI437" s="187"/>
      <c r="MFJ437" s="187"/>
      <c r="MFK437" s="187"/>
      <c r="MFL437" s="187" t="s">
        <v>241</v>
      </c>
      <c r="MFM437" s="187"/>
      <c r="MFN437" s="187"/>
      <c r="MFO437" s="187"/>
      <c r="MFP437" s="187"/>
      <c r="MFQ437" s="187"/>
      <c r="MFR437" s="187"/>
      <c r="MFS437" s="187"/>
      <c r="MFT437" s="187"/>
      <c r="MFU437" s="187"/>
      <c r="MFV437" s="187"/>
      <c r="MFW437" s="187"/>
      <c r="MFX437" s="187"/>
      <c r="MFY437" s="187"/>
      <c r="MFZ437" s="187"/>
      <c r="MGA437" s="187" t="s">
        <v>241</v>
      </c>
      <c r="MGB437" s="187"/>
      <c r="MGC437" s="187"/>
      <c r="MGD437" s="187"/>
      <c r="MGE437" s="187"/>
      <c r="MGF437" s="187"/>
      <c r="MGG437" s="187"/>
      <c r="MGH437" s="187"/>
      <c r="MGI437" s="187"/>
      <c r="MGJ437" s="187"/>
      <c r="MGK437" s="187"/>
      <c r="MGL437" s="187"/>
      <c r="MGM437" s="187"/>
      <c r="MGN437" s="187"/>
      <c r="MGO437" s="187"/>
      <c r="MGP437" s="187" t="s">
        <v>241</v>
      </c>
      <c r="MGQ437" s="187"/>
      <c r="MGR437" s="187"/>
      <c r="MGS437" s="187"/>
      <c r="MGT437" s="187"/>
      <c r="MGU437" s="187"/>
      <c r="MGV437" s="187"/>
      <c r="MGW437" s="187"/>
      <c r="MGX437" s="187"/>
      <c r="MGY437" s="187"/>
      <c r="MGZ437" s="187"/>
      <c r="MHA437" s="187"/>
      <c r="MHB437" s="187"/>
      <c r="MHC437" s="187"/>
      <c r="MHD437" s="187"/>
      <c r="MHE437" s="187" t="s">
        <v>241</v>
      </c>
      <c r="MHF437" s="187"/>
      <c r="MHG437" s="187"/>
      <c r="MHH437" s="187"/>
      <c r="MHI437" s="187"/>
      <c r="MHJ437" s="187"/>
      <c r="MHK437" s="187"/>
      <c r="MHL437" s="187"/>
      <c r="MHM437" s="187"/>
      <c r="MHN437" s="187"/>
      <c r="MHO437" s="187"/>
      <c r="MHP437" s="187"/>
      <c r="MHQ437" s="187"/>
      <c r="MHR437" s="187"/>
      <c r="MHS437" s="187"/>
      <c r="MHT437" s="187" t="s">
        <v>241</v>
      </c>
      <c r="MHU437" s="187"/>
      <c r="MHV437" s="187"/>
      <c r="MHW437" s="187"/>
      <c r="MHX437" s="187"/>
      <c r="MHY437" s="187"/>
      <c r="MHZ437" s="187"/>
      <c r="MIA437" s="187"/>
      <c r="MIB437" s="187"/>
      <c r="MIC437" s="187"/>
      <c r="MID437" s="187"/>
      <c r="MIE437" s="187"/>
      <c r="MIF437" s="187"/>
      <c r="MIG437" s="187"/>
      <c r="MIH437" s="187"/>
      <c r="MII437" s="187" t="s">
        <v>241</v>
      </c>
      <c r="MIJ437" s="187"/>
      <c r="MIK437" s="187"/>
      <c r="MIL437" s="187"/>
      <c r="MIM437" s="187"/>
      <c r="MIN437" s="187"/>
      <c r="MIO437" s="187"/>
      <c r="MIP437" s="187"/>
      <c r="MIQ437" s="187"/>
      <c r="MIR437" s="187"/>
      <c r="MIS437" s="187"/>
      <c r="MIT437" s="187"/>
      <c r="MIU437" s="187"/>
      <c r="MIV437" s="187"/>
      <c r="MIW437" s="187"/>
      <c r="MIX437" s="187" t="s">
        <v>241</v>
      </c>
      <c r="MIY437" s="187"/>
      <c r="MIZ437" s="187"/>
      <c r="MJA437" s="187"/>
      <c r="MJB437" s="187"/>
      <c r="MJC437" s="187"/>
      <c r="MJD437" s="187"/>
      <c r="MJE437" s="187"/>
      <c r="MJF437" s="187"/>
      <c r="MJG437" s="187"/>
      <c r="MJH437" s="187"/>
      <c r="MJI437" s="187"/>
      <c r="MJJ437" s="187"/>
      <c r="MJK437" s="187"/>
      <c r="MJL437" s="187"/>
      <c r="MJM437" s="187" t="s">
        <v>241</v>
      </c>
      <c r="MJN437" s="187"/>
      <c r="MJO437" s="187"/>
      <c r="MJP437" s="187"/>
      <c r="MJQ437" s="187"/>
      <c r="MJR437" s="187"/>
      <c r="MJS437" s="187"/>
      <c r="MJT437" s="187"/>
      <c r="MJU437" s="187"/>
      <c r="MJV437" s="187"/>
      <c r="MJW437" s="187"/>
      <c r="MJX437" s="187"/>
      <c r="MJY437" s="187"/>
      <c r="MJZ437" s="187"/>
      <c r="MKA437" s="187"/>
      <c r="MKB437" s="187" t="s">
        <v>241</v>
      </c>
      <c r="MKC437" s="187"/>
      <c r="MKD437" s="187"/>
      <c r="MKE437" s="187"/>
      <c r="MKF437" s="187"/>
      <c r="MKG437" s="187"/>
      <c r="MKH437" s="187"/>
      <c r="MKI437" s="187"/>
      <c r="MKJ437" s="187"/>
      <c r="MKK437" s="187"/>
      <c r="MKL437" s="187"/>
      <c r="MKM437" s="187"/>
      <c r="MKN437" s="187"/>
      <c r="MKO437" s="187"/>
      <c r="MKP437" s="187"/>
      <c r="MKQ437" s="187" t="s">
        <v>241</v>
      </c>
      <c r="MKR437" s="187"/>
      <c r="MKS437" s="187"/>
      <c r="MKT437" s="187"/>
      <c r="MKU437" s="187"/>
      <c r="MKV437" s="187"/>
      <c r="MKW437" s="187"/>
      <c r="MKX437" s="187"/>
      <c r="MKY437" s="187"/>
      <c r="MKZ437" s="187"/>
      <c r="MLA437" s="187"/>
      <c r="MLB437" s="187"/>
      <c r="MLC437" s="187"/>
      <c r="MLD437" s="187"/>
      <c r="MLE437" s="187"/>
      <c r="MLF437" s="187" t="s">
        <v>241</v>
      </c>
      <c r="MLG437" s="187"/>
      <c r="MLH437" s="187"/>
      <c r="MLI437" s="187"/>
      <c r="MLJ437" s="187"/>
      <c r="MLK437" s="187"/>
      <c r="MLL437" s="187"/>
      <c r="MLM437" s="187"/>
      <c r="MLN437" s="187"/>
      <c r="MLO437" s="187"/>
      <c r="MLP437" s="187"/>
      <c r="MLQ437" s="187"/>
      <c r="MLR437" s="187"/>
      <c r="MLS437" s="187"/>
      <c r="MLT437" s="187"/>
      <c r="MLU437" s="187" t="s">
        <v>241</v>
      </c>
      <c r="MLV437" s="187"/>
      <c r="MLW437" s="187"/>
      <c r="MLX437" s="187"/>
      <c r="MLY437" s="187"/>
      <c r="MLZ437" s="187"/>
      <c r="MMA437" s="187"/>
      <c r="MMB437" s="187"/>
      <c r="MMC437" s="187"/>
      <c r="MMD437" s="187"/>
      <c r="MME437" s="187"/>
      <c r="MMF437" s="187"/>
      <c r="MMG437" s="187"/>
      <c r="MMH437" s="187"/>
      <c r="MMI437" s="187"/>
      <c r="MMJ437" s="187" t="s">
        <v>241</v>
      </c>
      <c r="MMK437" s="187"/>
      <c r="MML437" s="187"/>
      <c r="MMM437" s="187"/>
      <c r="MMN437" s="187"/>
      <c r="MMO437" s="187"/>
      <c r="MMP437" s="187"/>
      <c r="MMQ437" s="187"/>
      <c r="MMR437" s="187"/>
      <c r="MMS437" s="187"/>
      <c r="MMT437" s="187"/>
      <c r="MMU437" s="187"/>
      <c r="MMV437" s="187"/>
      <c r="MMW437" s="187"/>
      <c r="MMX437" s="187"/>
      <c r="MMY437" s="187" t="s">
        <v>241</v>
      </c>
      <c r="MMZ437" s="187"/>
      <c r="MNA437" s="187"/>
      <c r="MNB437" s="187"/>
      <c r="MNC437" s="187"/>
      <c r="MND437" s="187"/>
      <c r="MNE437" s="187"/>
      <c r="MNF437" s="187"/>
      <c r="MNG437" s="187"/>
      <c r="MNH437" s="187"/>
      <c r="MNI437" s="187"/>
      <c r="MNJ437" s="187"/>
      <c r="MNK437" s="187"/>
      <c r="MNL437" s="187"/>
      <c r="MNM437" s="187"/>
      <c r="MNN437" s="187" t="s">
        <v>241</v>
      </c>
      <c r="MNO437" s="187"/>
      <c r="MNP437" s="187"/>
      <c r="MNQ437" s="187"/>
      <c r="MNR437" s="187"/>
      <c r="MNS437" s="187"/>
      <c r="MNT437" s="187"/>
      <c r="MNU437" s="187"/>
      <c r="MNV437" s="187"/>
      <c r="MNW437" s="187"/>
      <c r="MNX437" s="187"/>
      <c r="MNY437" s="187"/>
      <c r="MNZ437" s="187"/>
      <c r="MOA437" s="187"/>
      <c r="MOB437" s="187"/>
      <c r="MOC437" s="187" t="s">
        <v>241</v>
      </c>
      <c r="MOD437" s="187"/>
      <c r="MOE437" s="187"/>
      <c r="MOF437" s="187"/>
      <c r="MOG437" s="187"/>
      <c r="MOH437" s="187"/>
      <c r="MOI437" s="187"/>
      <c r="MOJ437" s="187"/>
      <c r="MOK437" s="187"/>
      <c r="MOL437" s="187"/>
      <c r="MOM437" s="187"/>
      <c r="MON437" s="187"/>
      <c r="MOO437" s="187"/>
      <c r="MOP437" s="187"/>
      <c r="MOQ437" s="187"/>
      <c r="MOR437" s="187" t="s">
        <v>241</v>
      </c>
      <c r="MOS437" s="187"/>
      <c r="MOT437" s="187"/>
      <c r="MOU437" s="187"/>
      <c r="MOV437" s="187"/>
      <c r="MOW437" s="187"/>
      <c r="MOX437" s="187"/>
      <c r="MOY437" s="187"/>
      <c r="MOZ437" s="187"/>
      <c r="MPA437" s="187"/>
      <c r="MPB437" s="187"/>
      <c r="MPC437" s="187"/>
      <c r="MPD437" s="187"/>
      <c r="MPE437" s="187"/>
      <c r="MPF437" s="187"/>
      <c r="MPG437" s="187" t="s">
        <v>241</v>
      </c>
      <c r="MPH437" s="187"/>
      <c r="MPI437" s="187"/>
      <c r="MPJ437" s="187"/>
      <c r="MPK437" s="187"/>
      <c r="MPL437" s="187"/>
      <c r="MPM437" s="187"/>
      <c r="MPN437" s="187"/>
      <c r="MPO437" s="187"/>
      <c r="MPP437" s="187"/>
      <c r="MPQ437" s="187"/>
      <c r="MPR437" s="187"/>
      <c r="MPS437" s="187"/>
      <c r="MPT437" s="187"/>
      <c r="MPU437" s="187"/>
      <c r="MPV437" s="187" t="s">
        <v>241</v>
      </c>
      <c r="MPW437" s="187"/>
      <c r="MPX437" s="187"/>
      <c r="MPY437" s="187"/>
      <c r="MPZ437" s="187"/>
      <c r="MQA437" s="187"/>
      <c r="MQB437" s="187"/>
      <c r="MQC437" s="187"/>
      <c r="MQD437" s="187"/>
      <c r="MQE437" s="187"/>
      <c r="MQF437" s="187"/>
      <c r="MQG437" s="187"/>
      <c r="MQH437" s="187"/>
      <c r="MQI437" s="187"/>
      <c r="MQJ437" s="187"/>
      <c r="MQK437" s="187" t="s">
        <v>241</v>
      </c>
      <c r="MQL437" s="187"/>
      <c r="MQM437" s="187"/>
      <c r="MQN437" s="187"/>
      <c r="MQO437" s="187"/>
      <c r="MQP437" s="187"/>
      <c r="MQQ437" s="187"/>
      <c r="MQR437" s="187"/>
      <c r="MQS437" s="187"/>
      <c r="MQT437" s="187"/>
      <c r="MQU437" s="187"/>
      <c r="MQV437" s="187"/>
      <c r="MQW437" s="187"/>
      <c r="MQX437" s="187"/>
      <c r="MQY437" s="187"/>
      <c r="MQZ437" s="187" t="s">
        <v>241</v>
      </c>
      <c r="MRA437" s="187"/>
      <c r="MRB437" s="187"/>
      <c r="MRC437" s="187"/>
      <c r="MRD437" s="187"/>
      <c r="MRE437" s="187"/>
      <c r="MRF437" s="187"/>
      <c r="MRG437" s="187"/>
      <c r="MRH437" s="187"/>
      <c r="MRI437" s="187"/>
      <c r="MRJ437" s="187"/>
      <c r="MRK437" s="187"/>
      <c r="MRL437" s="187"/>
      <c r="MRM437" s="187"/>
      <c r="MRN437" s="187"/>
      <c r="MRO437" s="187" t="s">
        <v>241</v>
      </c>
      <c r="MRP437" s="187"/>
      <c r="MRQ437" s="187"/>
      <c r="MRR437" s="187"/>
      <c r="MRS437" s="187"/>
      <c r="MRT437" s="187"/>
      <c r="MRU437" s="187"/>
      <c r="MRV437" s="187"/>
      <c r="MRW437" s="187"/>
      <c r="MRX437" s="187"/>
      <c r="MRY437" s="187"/>
      <c r="MRZ437" s="187"/>
      <c r="MSA437" s="187"/>
      <c r="MSB437" s="187"/>
      <c r="MSC437" s="187"/>
      <c r="MSD437" s="187" t="s">
        <v>241</v>
      </c>
      <c r="MSE437" s="187"/>
      <c r="MSF437" s="187"/>
      <c r="MSG437" s="187"/>
      <c r="MSH437" s="187"/>
      <c r="MSI437" s="187"/>
      <c r="MSJ437" s="187"/>
      <c r="MSK437" s="187"/>
      <c r="MSL437" s="187"/>
      <c r="MSM437" s="187"/>
      <c r="MSN437" s="187"/>
      <c r="MSO437" s="187"/>
      <c r="MSP437" s="187"/>
      <c r="MSQ437" s="187"/>
      <c r="MSR437" s="187"/>
      <c r="MSS437" s="187" t="s">
        <v>241</v>
      </c>
      <c r="MST437" s="187"/>
      <c r="MSU437" s="187"/>
      <c r="MSV437" s="187"/>
      <c r="MSW437" s="187"/>
      <c r="MSX437" s="187"/>
      <c r="MSY437" s="187"/>
      <c r="MSZ437" s="187"/>
      <c r="MTA437" s="187"/>
      <c r="MTB437" s="187"/>
      <c r="MTC437" s="187"/>
      <c r="MTD437" s="187"/>
      <c r="MTE437" s="187"/>
      <c r="MTF437" s="187"/>
      <c r="MTG437" s="187"/>
      <c r="MTH437" s="187" t="s">
        <v>241</v>
      </c>
      <c r="MTI437" s="187"/>
      <c r="MTJ437" s="187"/>
      <c r="MTK437" s="187"/>
      <c r="MTL437" s="187"/>
      <c r="MTM437" s="187"/>
      <c r="MTN437" s="187"/>
      <c r="MTO437" s="187"/>
      <c r="MTP437" s="187"/>
      <c r="MTQ437" s="187"/>
      <c r="MTR437" s="187"/>
      <c r="MTS437" s="187"/>
      <c r="MTT437" s="187"/>
      <c r="MTU437" s="187"/>
      <c r="MTV437" s="187"/>
      <c r="MTW437" s="187" t="s">
        <v>241</v>
      </c>
      <c r="MTX437" s="187"/>
      <c r="MTY437" s="187"/>
      <c r="MTZ437" s="187"/>
      <c r="MUA437" s="187"/>
      <c r="MUB437" s="187"/>
      <c r="MUC437" s="187"/>
      <c r="MUD437" s="187"/>
      <c r="MUE437" s="187"/>
      <c r="MUF437" s="187"/>
      <c r="MUG437" s="187"/>
      <c r="MUH437" s="187"/>
      <c r="MUI437" s="187"/>
      <c r="MUJ437" s="187"/>
      <c r="MUK437" s="187"/>
      <c r="MUL437" s="187" t="s">
        <v>241</v>
      </c>
      <c r="MUM437" s="187"/>
      <c r="MUN437" s="187"/>
      <c r="MUO437" s="187"/>
      <c r="MUP437" s="187"/>
      <c r="MUQ437" s="187"/>
      <c r="MUR437" s="187"/>
      <c r="MUS437" s="187"/>
      <c r="MUT437" s="187"/>
      <c r="MUU437" s="187"/>
      <c r="MUV437" s="187"/>
      <c r="MUW437" s="187"/>
      <c r="MUX437" s="187"/>
      <c r="MUY437" s="187"/>
      <c r="MUZ437" s="187"/>
      <c r="MVA437" s="187" t="s">
        <v>241</v>
      </c>
      <c r="MVB437" s="187"/>
      <c r="MVC437" s="187"/>
      <c r="MVD437" s="187"/>
      <c r="MVE437" s="187"/>
      <c r="MVF437" s="187"/>
      <c r="MVG437" s="187"/>
      <c r="MVH437" s="187"/>
      <c r="MVI437" s="187"/>
      <c r="MVJ437" s="187"/>
      <c r="MVK437" s="187"/>
      <c r="MVL437" s="187"/>
      <c r="MVM437" s="187"/>
      <c r="MVN437" s="187"/>
      <c r="MVO437" s="187"/>
      <c r="MVP437" s="187" t="s">
        <v>241</v>
      </c>
      <c r="MVQ437" s="187"/>
      <c r="MVR437" s="187"/>
      <c r="MVS437" s="187"/>
      <c r="MVT437" s="187"/>
      <c r="MVU437" s="187"/>
      <c r="MVV437" s="187"/>
      <c r="MVW437" s="187"/>
      <c r="MVX437" s="187"/>
      <c r="MVY437" s="187"/>
      <c r="MVZ437" s="187"/>
      <c r="MWA437" s="187"/>
      <c r="MWB437" s="187"/>
      <c r="MWC437" s="187"/>
      <c r="MWD437" s="187"/>
      <c r="MWE437" s="187" t="s">
        <v>241</v>
      </c>
      <c r="MWF437" s="187"/>
      <c r="MWG437" s="187"/>
      <c r="MWH437" s="187"/>
      <c r="MWI437" s="187"/>
      <c r="MWJ437" s="187"/>
      <c r="MWK437" s="187"/>
      <c r="MWL437" s="187"/>
      <c r="MWM437" s="187"/>
      <c r="MWN437" s="187"/>
      <c r="MWO437" s="187"/>
      <c r="MWP437" s="187"/>
      <c r="MWQ437" s="187"/>
      <c r="MWR437" s="187"/>
      <c r="MWS437" s="187"/>
      <c r="MWT437" s="187" t="s">
        <v>241</v>
      </c>
      <c r="MWU437" s="187"/>
      <c r="MWV437" s="187"/>
      <c r="MWW437" s="187"/>
      <c r="MWX437" s="187"/>
      <c r="MWY437" s="187"/>
      <c r="MWZ437" s="187"/>
      <c r="MXA437" s="187"/>
      <c r="MXB437" s="187"/>
      <c r="MXC437" s="187"/>
      <c r="MXD437" s="187"/>
      <c r="MXE437" s="187"/>
      <c r="MXF437" s="187"/>
      <c r="MXG437" s="187"/>
      <c r="MXH437" s="187"/>
      <c r="MXI437" s="187" t="s">
        <v>241</v>
      </c>
      <c r="MXJ437" s="187"/>
      <c r="MXK437" s="187"/>
      <c r="MXL437" s="187"/>
      <c r="MXM437" s="187"/>
      <c r="MXN437" s="187"/>
      <c r="MXO437" s="187"/>
      <c r="MXP437" s="187"/>
      <c r="MXQ437" s="187"/>
      <c r="MXR437" s="187"/>
      <c r="MXS437" s="187"/>
      <c r="MXT437" s="187"/>
      <c r="MXU437" s="187"/>
      <c r="MXV437" s="187"/>
      <c r="MXW437" s="187"/>
      <c r="MXX437" s="187" t="s">
        <v>241</v>
      </c>
      <c r="MXY437" s="187"/>
      <c r="MXZ437" s="187"/>
      <c r="MYA437" s="187"/>
      <c r="MYB437" s="187"/>
      <c r="MYC437" s="187"/>
      <c r="MYD437" s="187"/>
      <c r="MYE437" s="187"/>
      <c r="MYF437" s="187"/>
      <c r="MYG437" s="187"/>
      <c r="MYH437" s="187"/>
      <c r="MYI437" s="187"/>
      <c r="MYJ437" s="187"/>
      <c r="MYK437" s="187"/>
      <c r="MYL437" s="187"/>
      <c r="MYM437" s="187" t="s">
        <v>241</v>
      </c>
      <c r="MYN437" s="187"/>
      <c r="MYO437" s="187"/>
      <c r="MYP437" s="187"/>
      <c r="MYQ437" s="187"/>
      <c r="MYR437" s="187"/>
      <c r="MYS437" s="187"/>
      <c r="MYT437" s="187"/>
      <c r="MYU437" s="187"/>
      <c r="MYV437" s="187"/>
      <c r="MYW437" s="187"/>
      <c r="MYX437" s="187"/>
      <c r="MYY437" s="187"/>
      <c r="MYZ437" s="187"/>
      <c r="MZA437" s="187"/>
      <c r="MZB437" s="187" t="s">
        <v>241</v>
      </c>
      <c r="MZC437" s="187"/>
      <c r="MZD437" s="187"/>
      <c r="MZE437" s="187"/>
      <c r="MZF437" s="187"/>
      <c r="MZG437" s="187"/>
      <c r="MZH437" s="187"/>
      <c r="MZI437" s="187"/>
      <c r="MZJ437" s="187"/>
      <c r="MZK437" s="187"/>
      <c r="MZL437" s="187"/>
      <c r="MZM437" s="187"/>
      <c r="MZN437" s="187"/>
      <c r="MZO437" s="187"/>
      <c r="MZP437" s="187"/>
      <c r="MZQ437" s="187" t="s">
        <v>241</v>
      </c>
      <c r="MZR437" s="187"/>
      <c r="MZS437" s="187"/>
      <c r="MZT437" s="187"/>
      <c r="MZU437" s="187"/>
      <c r="MZV437" s="187"/>
      <c r="MZW437" s="187"/>
      <c r="MZX437" s="187"/>
      <c r="MZY437" s="187"/>
      <c r="MZZ437" s="187"/>
      <c r="NAA437" s="187"/>
      <c r="NAB437" s="187"/>
      <c r="NAC437" s="187"/>
      <c r="NAD437" s="187"/>
      <c r="NAE437" s="187"/>
      <c r="NAF437" s="187" t="s">
        <v>241</v>
      </c>
      <c r="NAG437" s="187"/>
      <c r="NAH437" s="187"/>
      <c r="NAI437" s="187"/>
      <c r="NAJ437" s="187"/>
      <c r="NAK437" s="187"/>
      <c r="NAL437" s="187"/>
      <c r="NAM437" s="187"/>
      <c r="NAN437" s="187"/>
      <c r="NAO437" s="187"/>
      <c r="NAP437" s="187"/>
      <c r="NAQ437" s="187"/>
      <c r="NAR437" s="187"/>
      <c r="NAS437" s="187"/>
      <c r="NAT437" s="187"/>
      <c r="NAU437" s="187" t="s">
        <v>241</v>
      </c>
      <c r="NAV437" s="187"/>
      <c r="NAW437" s="187"/>
      <c r="NAX437" s="187"/>
      <c r="NAY437" s="187"/>
      <c r="NAZ437" s="187"/>
      <c r="NBA437" s="187"/>
      <c r="NBB437" s="187"/>
      <c r="NBC437" s="187"/>
      <c r="NBD437" s="187"/>
      <c r="NBE437" s="187"/>
      <c r="NBF437" s="187"/>
      <c r="NBG437" s="187"/>
      <c r="NBH437" s="187"/>
      <c r="NBI437" s="187"/>
      <c r="NBJ437" s="187" t="s">
        <v>241</v>
      </c>
      <c r="NBK437" s="187"/>
      <c r="NBL437" s="187"/>
      <c r="NBM437" s="187"/>
      <c r="NBN437" s="187"/>
      <c r="NBO437" s="187"/>
      <c r="NBP437" s="187"/>
      <c r="NBQ437" s="187"/>
      <c r="NBR437" s="187"/>
      <c r="NBS437" s="187"/>
      <c r="NBT437" s="187"/>
      <c r="NBU437" s="187"/>
      <c r="NBV437" s="187"/>
      <c r="NBW437" s="187"/>
      <c r="NBX437" s="187"/>
      <c r="NBY437" s="187" t="s">
        <v>241</v>
      </c>
      <c r="NBZ437" s="187"/>
      <c r="NCA437" s="187"/>
      <c r="NCB437" s="187"/>
      <c r="NCC437" s="187"/>
      <c r="NCD437" s="187"/>
      <c r="NCE437" s="187"/>
      <c r="NCF437" s="187"/>
      <c r="NCG437" s="187"/>
      <c r="NCH437" s="187"/>
      <c r="NCI437" s="187"/>
      <c r="NCJ437" s="187"/>
      <c r="NCK437" s="187"/>
      <c r="NCL437" s="187"/>
      <c r="NCM437" s="187"/>
      <c r="NCN437" s="187" t="s">
        <v>241</v>
      </c>
      <c r="NCO437" s="187"/>
      <c r="NCP437" s="187"/>
      <c r="NCQ437" s="187"/>
      <c r="NCR437" s="187"/>
      <c r="NCS437" s="187"/>
      <c r="NCT437" s="187"/>
      <c r="NCU437" s="187"/>
      <c r="NCV437" s="187"/>
      <c r="NCW437" s="187"/>
      <c r="NCX437" s="187"/>
      <c r="NCY437" s="187"/>
      <c r="NCZ437" s="187"/>
      <c r="NDA437" s="187"/>
      <c r="NDB437" s="187"/>
      <c r="NDC437" s="187" t="s">
        <v>241</v>
      </c>
      <c r="NDD437" s="187"/>
      <c r="NDE437" s="187"/>
      <c r="NDF437" s="187"/>
      <c r="NDG437" s="187"/>
      <c r="NDH437" s="187"/>
      <c r="NDI437" s="187"/>
      <c r="NDJ437" s="187"/>
      <c r="NDK437" s="187"/>
      <c r="NDL437" s="187"/>
      <c r="NDM437" s="187"/>
      <c r="NDN437" s="187"/>
      <c r="NDO437" s="187"/>
      <c r="NDP437" s="187"/>
      <c r="NDQ437" s="187"/>
      <c r="NDR437" s="187" t="s">
        <v>241</v>
      </c>
      <c r="NDS437" s="187"/>
      <c r="NDT437" s="187"/>
      <c r="NDU437" s="187"/>
      <c r="NDV437" s="187"/>
      <c r="NDW437" s="187"/>
      <c r="NDX437" s="187"/>
      <c r="NDY437" s="187"/>
      <c r="NDZ437" s="187"/>
      <c r="NEA437" s="187"/>
      <c r="NEB437" s="187"/>
      <c r="NEC437" s="187"/>
      <c r="NED437" s="187"/>
      <c r="NEE437" s="187"/>
      <c r="NEF437" s="187"/>
      <c r="NEG437" s="187" t="s">
        <v>241</v>
      </c>
      <c r="NEH437" s="187"/>
      <c r="NEI437" s="187"/>
      <c r="NEJ437" s="187"/>
      <c r="NEK437" s="187"/>
      <c r="NEL437" s="187"/>
      <c r="NEM437" s="187"/>
      <c r="NEN437" s="187"/>
      <c r="NEO437" s="187"/>
      <c r="NEP437" s="187"/>
      <c r="NEQ437" s="187"/>
      <c r="NER437" s="187"/>
      <c r="NES437" s="187"/>
      <c r="NET437" s="187"/>
      <c r="NEU437" s="187"/>
      <c r="NEV437" s="187" t="s">
        <v>241</v>
      </c>
      <c r="NEW437" s="187"/>
      <c r="NEX437" s="187"/>
      <c r="NEY437" s="187"/>
      <c r="NEZ437" s="187"/>
      <c r="NFA437" s="187"/>
      <c r="NFB437" s="187"/>
      <c r="NFC437" s="187"/>
      <c r="NFD437" s="187"/>
      <c r="NFE437" s="187"/>
      <c r="NFF437" s="187"/>
      <c r="NFG437" s="187"/>
      <c r="NFH437" s="187"/>
      <c r="NFI437" s="187"/>
      <c r="NFJ437" s="187"/>
      <c r="NFK437" s="187" t="s">
        <v>241</v>
      </c>
      <c r="NFL437" s="187"/>
      <c r="NFM437" s="187"/>
      <c r="NFN437" s="187"/>
      <c r="NFO437" s="187"/>
      <c r="NFP437" s="187"/>
      <c r="NFQ437" s="187"/>
      <c r="NFR437" s="187"/>
      <c r="NFS437" s="187"/>
      <c r="NFT437" s="187"/>
      <c r="NFU437" s="187"/>
      <c r="NFV437" s="187"/>
      <c r="NFW437" s="187"/>
      <c r="NFX437" s="187"/>
      <c r="NFY437" s="187"/>
      <c r="NFZ437" s="187" t="s">
        <v>241</v>
      </c>
      <c r="NGA437" s="187"/>
      <c r="NGB437" s="187"/>
      <c r="NGC437" s="187"/>
      <c r="NGD437" s="187"/>
      <c r="NGE437" s="187"/>
      <c r="NGF437" s="187"/>
      <c r="NGG437" s="187"/>
      <c r="NGH437" s="187"/>
      <c r="NGI437" s="187"/>
      <c r="NGJ437" s="187"/>
      <c r="NGK437" s="187"/>
      <c r="NGL437" s="187"/>
      <c r="NGM437" s="187"/>
      <c r="NGN437" s="187"/>
      <c r="NGO437" s="187" t="s">
        <v>241</v>
      </c>
      <c r="NGP437" s="187"/>
      <c r="NGQ437" s="187"/>
      <c r="NGR437" s="187"/>
      <c r="NGS437" s="187"/>
      <c r="NGT437" s="187"/>
      <c r="NGU437" s="187"/>
      <c r="NGV437" s="187"/>
      <c r="NGW437" s="187"/>
      <c r="NGX437" s="187"/>
      <c r="NGY437" s="187"/>
      <c r="NGZ437" s="187"/>
      <c r="NHA437" s="187"/>
      <c r="NHB437" s="187"/>
      <c r="NHC437" s="187"/>
      <c r="NHD437" s="187" t="s">
        <v>241</v>
      </c>
      <c r="NHE437" s="187"/>
      <c r="NHF437" s="187"/>
      <c r="NHG437" s="187"/>
      <c r="NHH437" s="187"/>
      <c r="NHI437" s="187"/>
      <c r="NHJ437" s="187"/>
      <c r="NHK437" s="187"/>
      <c r="NHL437" s="187"/>
      <c r="NHM437" s="187"/>
      <c r="NHN437" s="187"/>
      <c r="NHO437" s="187"/>
      <c r="NHP437" s="187"/>
      <c r="NHQ437" s="187"/>
      <c r="NHR437" s="187"/>
      <c r="NHS437" s="187" t="s">
        <v>241</v>
      </c>
      <c r="NHT437" s="187"/>
      <c r="NHU437" s="187"/>
      <c r="NHV437" s="187"/>
      <c r="NHW437" s="187"/>
      <c r="NHX437" s="187"/>
      <c r="NHY437" s="187"/>
      <c r="NHZ437" s="187"/>
      <c r="NIA437" s="187"/>
      <c r="NIB437" s="187"/>
      <c r="NIC437" s="187"/>
      <c r="NID437" s="187"/>
      <c r="NIE437" s="187"/>
      <c r="NIF437" s="187"/>
      <c r="NIG437" s="187"/>
      <c r="NIH437" s="187" t="s">
        <v>241</v>
      </c>
      <c r="NII437" s="187"/>
      <c r="NIJ437" s="187"/>
      <c r="NIK437" s="187"/>
      <c r="NIL437" s="187"/>
      <c r="NIM437" s="187"/>
      <c r="NIN437" s="187"/>
      <c r="NIO437" s="187"/>
      <c r="NIP437" s="187"/>
      <c r="NIQ437" s="187"/>
      <c r="NIR437" s="187"/>
      <c r="NIS437" s="187"/>
      <c r="NIT437" s="187"/>
      <c r="NIU437" s="187"/>
      <c r="NIV437" s="187"/>
      <c r="NIW437" s="187" t="s">
        <v>241</v>
      </c>
      <c r="NIX437" s="187"/>
      <c r="NIY437" s="187"/>
      <c r="NIZ437" s="187"/>
      <c r="NJA437" s="187"/>
      <c r="NJB437" s="187"/>
      <c r="NJC437" s="187"/>
      <c r="NJD437" s="187"/>
      <c r="NJE437" s="187"/>
      <c r="NJF437" s="187"/>
      <c r="NJG437" s="187"/>
      <c r="NJH437" s="187"/>
      <c r="NJI437" s="187"/>
      <c r="NJJ437" s="187"/>
      <c r="NJK437" s="187"/>
      <c r="NJL437" s="187" t="s">
        <v>241</v>
      </c>
      <c r="NJM437" s="187"/>
      <c r="NJN437" s="187"/>
      <c r="NJO437" s="187"/>
      <c r="NJP437" s="187"/>
      <c r="NJQ437" s="187"/>
      <c r="NJR437" s="187"/>
      <c r="NJS437" s="187"/>
      <c r="NJT437" s="187"/>
      <c r="NJU437" s="187"/>
      <c r="NJV437" s="187"/>
      <c r="NJW437" s="187"/>
      <c r="NJX437" s="187"/>
      <c r="NJY437" s="187"/>
      <c r="NJZ437" s="187"/>
      <c r="NKA437" s="187" t="s">
        <v>241</v>
      </c>
      <c r="NKB437" s="187"/>
      <c r="NKC437" s="187"/>
      <c r="NKD437" s="187"/>
      <c r="NKE437" s="187"/>
      <c r="NKF437" s="187"/>
      <c r="NKG437" s="187"/>
      <c r="NKH437" s="187"/>
      <c r="NKI437" s="187"/>
      <c r="NKJ437" s="187"/>
      <c r="NKK437" s="187"/>
      <c r="NKL437" s="187"/>
      <c r="NKM437" s="187"/>
      <c r="NKN437" s="187"/>
      <c r="NKO437" s="187"/>
      <c r="NKP437" s="187" t="s">
        <v>241</v>
      </c>
      <c r="NKQ437" s="187"/>
      <c r="NKR437" s="187"/>
      <c r="NKS437" s="187"/>
      <c r="NKT437" s="187"/>
      <c r="NKU437" s="187"/>
      <c r="NKV437" s="187"/>
      <c r="NKW437" s="187"/>
      <c r="NKX437" s="187"/>
      <c r="NKY437" s="187"/>
      <c r="NKZ437" s="187"/>
      <c r="NLA437" s="187"/>
      <c r="NLB437" s="187"/>
      <c r="NLC437" s="187"/>
      <c r="NLD437" s="187"/>
      <c r="NLE437" s="187" t="s">
        <v>241</v>
      </c>
      <c r="NLF437" s="187"/>
      <c r="NLG437" s="187"/>
      <c r="NLH437" s="187"/>
      <c r="NLI437" s="187"/>
      <c r="NLJ437" s="187"/>
      <c r="NLK437" s="187"/>
      <c r="NLL437" s="187"/>
      <c r="NLM437" s="187"/>
      <c r="NLN437" s="187"/>
      <c r="NLO437" s="187"/>
      <c r="NLP437" s="187"/>
      <c r="NLQ437" s="187"/>
      <c r="NLR437" s="187"/>
      <c r="NLS437" s="187"/>
      <c r="NLT437" s="187" t="s">
        <v>241</v>
      </c>
      <c r="NLU437" s="187"/>
      <c r="NLV437" s="187"/>
      <c r="NLW437" s="187"/>
      <c r="NLX437" s="187"/>
      <c r="NLY437" s="187"/>
      <c r="NLZ437" s="187"/>
      <c r="NMA437" s="187"/>
      <c r="NMB437" s="187"/>
      <c r="NMC437" s="187"/>
      <c r="NMD437" s="187"/>
      <c r="NME437" s="187"/>
      <c r="NMF437" s="187"/>
      <c r="NMG437" s="187"/>
      <c r="NMH437" s="187"/>
      <c r="NMI437" s="187" t="s">
        <v>241</v>
      </c>
      <c r="NMJ437" s="187"/>
      <c r="NMK437" s="187"/>
      <c r="NML437" s="187"/>
      <c r="NMM437" s="187"/>
      <c r="NMN437" s="187"/>
      <c r="NMO437" s="187"/>
      <c r="NMP437" s="187"/>
      <c r="NMQ437" s="187"/>
      <c r="NMR437" s="187"/>
      <c r="NMS437" s="187"/>
      <c r="NMT437" s="187"/>
      <c r="NMU437" s="187"/>
      <c r="NMV437" s="187"/>
      <c r="NMW437" s="187"/>
      <c r="NMX437" s="187" t="s">
        <v>241</v>
      </c>
      <c r="NMY437" s="187"/>
      <c r="NMZ437" s="187"/>
      <c r="NNA437" s="187"/>
      <c r="NNB437" s="187"/>
      <c r="NNC437" s="187"/>
      <c r="NND437" s="187"/>
      <c r="NNE437" s="187"/>
      <c r="NNF437" s="187"/>
      <c r="NNG437" s="187"/>
      <c r="NNH437" s="187"/>
      <c r="NNI437" s="187"/>
      <c r="NNJ437" s="187"/>
      <c r="NNK437" s="187"/>
      <c r="NNL437" s="187"/>
      <c r="NNM437" s="187" t="s">
        <v>241</v>
      </c>
      <c r="NNN437" s="187"/>
      <c r="NNO437" s="187"/>
      <c r="NNP437" s="187"/>
      <c r="NNQ437" s="187"/>
      <c r="NNR437" s="187"/>
      <c r="NNS437" s="187"/>
      <c r="NNT437" s="187"/>
      <c r="NNU437" s="187"/>
      <c r="NNV437" s="187"/>
      <c r="NNW437" s="187"/>
      <c r="NNX437" s="187"/>
      <c r="NNY437" s="187"/>
      <c r="NNZ437" s="187"/>
      <c r="NOA437" s="187"/>
      <c r="NOB437" s="187" t="s">
        <v>241</v>
      </c>
      <c r="NOC437" s="187"/>
      <c r="NOD437" s="187"/>
      <c r="NOE437" s="187"/>
      <c r="NOF437" s="187"/>
      <c r="NOG437" s="187"/>
      <c r="NOH437" s="187"/>
      <c r="NOI437" s="187"/>
      <c r="NOJ437" s="187"/>
      <c r="NOK437" s="187"/>
      <c r="NOL437" s="187"/>
      <c r="NOM437" s="187"/>
      <c r="NON437" s="187"/>
      <c r="NOO437" s="187"/>
      <c r="NOP437" s="187"/>
      <c r="NOQ437" s="187" t="s">
        <v>241</v>
      </c>
      <c r="NOR437" s="187"/>
      <c r="NOS437" s="187"/>
      <c r="NOT437" s="187"/>
      <c r="NOU437" s="187"/>
      <c r="NOV437" s="187"/>
      <c r="NOW437" s="187"/>
      <c r="NOX437" s="187"/>
      <c r="NOY437" s="187"/>
      <c r="NOZ437" s="187"/>
      <c r="NPA437" s="187"/>
      <c r="NPB437" s="187"/>
      <c r="NPC437" s="187"/>
      <c r="NPD437" s="187"/>
      <c r="NPE437" s="187"/>
      <c r="NPF437" s="187" t="s">
        <v>241</v>
      </c>
      <c r="NPG437" s="187"/>
      <c r="NPH437" s="187"/>
      <c r="NPI437" s="187"/>
      <c r="NPJ437" s="187"/>
      <c r="NPK437" s="187"/>
      <c r="NPL437" s="187"/>
      <c r="NPM437" s="187"/>
      <c r="NPN437" s="187"/>
      <c r="NPO437" s="187"/>
      <c r="NPP437" s="187"/>
      <c r="NPQ437" s="187"/>
      <c r="NPR437" s="187"/>
      <c r="NPS437" s="187"/>
      <c r="NPT437" s="187"/>
      <c r="NPU437" s="187" t="s">
        <v>241</v>
      </c>
      <c r="NPV437" s="187"/>
      <c r="NPW437" s="187"/>
      <c r="NPX437" s="187"/>
      <c r="NPY437" s="187"/>
      <c r="NPZ437" s="187"/>
      <c r="NQA437" s="187"/>
      <c r="NQB437" s="187"/>
      <c r="NQC437" s="187"/>
      <c r="NQD437" s="187"/>
      <c r="NQE437" s="187"/>
      <c r="NQF437" s="187"/>
      <c r="NQG437" s="187"/>
      <c r="NQH437" s="187"/>
      <c r="NQI437" s="187"/>
      <c r="NQJ437" s="187" t="s">
        <v>241</v>
      </c>
      <c r="NQK437" s="187"/>
      <c r="NQL437" s="187"/>
      <c r="NQM437" s="187"/>
      <c r="NQN437" s="187"/>
      <c r="NQO437" s="187"/>
      <c r="NQP437" s="187"/>
      <c r="NQQ437" s="187"/>
      <c r="NQR437" s="187"/>
      <c r="NQS437" s="187"/>
      <c r="NQT437" s="187"/>
      <c r="NQU437" s="187"/>
      <c r="NQV437" s="187"/>
      <c r="NQW437" s="187"/>
      <c r="NQX437" s="187"/>
      <c r="NQY437" s="187" t="s">
        <v>241</v>
      </c>
      <c r="NQZ437" s="187"/>
      <c r="NRA437" s="187"/>
      <c r="NRB437" s="187"/>
      <c r="NRC437" s="187"/>
      <c r="NRD437" s="187"/>
      <c r="NRE437" s="187"/>
      <c r="NRF437" s="187"/>
      <c r="NRG437" s="187"/>
      <c r="NRH437" s="187"/>
      <c r="NRI437" s="187"/>
      <c r="NRJ437" s="187"/>
      <c r="NRK437" s="187"/>
      <c r="NRL437" s="187"/>
      <c r="NRM437" s="187"/>
      <c r="NRN437" s="187" t="s">
        <v>241</v>
      </c>
      <c r="NRO437" s="187"/>
      <c r="NRP437" s="187"/>
      <c r="NRQ437" s="187"/>
      <c r="NRR437" s="187"/>
      <c r="NRS437" s="187"/>
      <c r="NRT437" s="187"/>
      <c r="NRU437" s="187"/>
      <c r="NRV437" s="187"/>
      <c r="NRW437" s="187"/>
      <c r="NRX437" s="187"/>
      <c r="NRY437" s="187"/>
      <c r="NRZ437" s="187"/>
      <c r="NSA437" s="187"/>
      <c r="NSB437" s="187"/>
      <c r="NSC437" s="187" t="s">
        <v>241</v>
      </c>
      <c r="NSD437" s="187"/>
      <c r="NSE437" s="187"/>
      <c r="NSF437" s="187"/>
      <c r="NSG437" s="187"/>
      <c r="NSH437" s="187"/>
      <c r="NSI437" s="187"/>
      <c r="NSJ437" s="187"/>
      <c r="NSK437" s="187"/>
      <c r="NSL437" s="187"/>
      <c r="NSM437" s="187"/>
      <c r="NSN437" s="187"/>
      <c r="NSO437" s="187"/>
      <c r="NSP437" s="187"/>
      <c r="NSQ437" s="187"/>
      <c r="NSR437" s="187" t="s">
        <v>241</v>
      </c>
      <c r="NSS437" s="187"/>
      <c r="NST437" s="187"/>
      <c r="NSU437" s="187"/>
      <c r="NSV437" s="187"/>
      <c r="NSW437" s="187"/>
      <c r="NSX437" s="187"/>
      <c r="NSY437" s="187"/>
      <c r="NSZ437" s="187"/>
      <c r="NTA437" s="187"/>
      <c r="NTB437" s="187"/>
      <c r="NTC437" s="187"/>
      <c r="NTD437" s="187"/>
      <c r="NTE437" s="187"/>
      <c r="NTF437" s="187"/>
      <c r="NTG437" s="187" t="s">
        <v>241</v>
      </c>
      <c r="NTH437" s="187"/>
      <c r="NTI437" s="187"/>
      <c r="NTJ437" s="187"/>
      <c r="NTK437" s="187"/>
      <c r="NTL437" s="187"/>
      <c r="NTM437" s="187"/>
      <c r="NTN437" s="187"/>
      <c r="NTO437" s="187"/>
      <c r="NTP437" s="187"/>
      <c r="NTQ437" s="187"/>
      <c r="NTR437" s="187"/>
      <c r="NTS437" s="187"/>
      <c r="NTT437" s="187"/>
      <c r="NTU437" s="187"/>
      <c r="NTV437" s="187" t="s">
        <v>241</v>
      </c>
      <c r="NTW437" s="187"/>
      <c r="NTX437" s="187"/>
      <c r="NTY437" s="187"/>
      <c r="NTZ437" s="187"/>
      <c r="NUA437" s="187"/>
      <c r="NUB437" s="187"/>
      <c r="NUC437" s="187"/>
      <c r="NUD437" s="187"/>
      <c r="NUE437" s="187"/>
      <c r="NUF437" s="187"/>
      <c r="NUG437" s="187"/>
      <c r="NUH437" s="187"/>
      <c r="NUI437" s="187"/>
      <c r="NUJ437" s="187"/>
      <c r="NUK437" s="187" t="s">
        <v>241</v>
      </c>
      <c r="NUL437" s="187"/>
      <c r="NUM437" s="187"/>
      <c r="NUN437" s="187"/>
      <c r="NUO437" s="187"/>
      <c r="NUP437" s="187"/>
      <c r="NUQ437" s="187"/>
      <c r="NUR437" s="187"/>
      <c r="NUS437" s="187"/>
      <c r="NUT437" s="187"/>
      <c r="NUU437" s="187"/>
      <c r="NUV437" s="187"/>
      <c r="NUW437" s="187"/>
      <c r="NUX437" s="187"/>
      <c r="NUY437" s="187"/>
      <c r="NUZ437" s="187" t="s">
        <v>241</v>
      </c>
      <c r="NVA437" s="187"/>
      <c r="NVB437" s="187"/>
      <c r="NVC437" s="187"/>
      <c r="NVD437" s="187"/>
      <c r="NVE437" s="187"/>
      <c r="NVF437" s="187"/>
      <c r="NVG437" s="187"/>
      <c r="NVH437" s="187"/>
      <c r="NVI437" s="187"/>
      <c r="NVJ437" s="187"/>
      <c r="NVK437" s="187"/>
      <c r="NVL437" s="187"/>
      <c r="NVM437" s="187"/>
      <c r="NVN437" s="187"/>
      <c r="NVO437" s="187" t="s">
        <v>241</v>
      </c>
      <c r="NVP437" s="187"/>
      <c r="NVQ437" s="187"/>
      <c r="NVR437" s="187"/>
      <c r="NVS437" s="187"/>
      <c r="NVT437" s="187"/>
      <c r="NVU437" s="187"/>
      <c r="NVV437" s="187"/>
      <c r="NVW437" s="187"/>
      <c r="NVX437" s="187"/>
      <c r="NVY437" s="187"/>
      <c r="NVZ437" s="187"/>
      <c r="NWA437" s="187"/>
      <c r="NWB437" s="187"/>
      <c r="NWC437" s="187"/>
      <c r="NWD437" s="187" t="s">
        <v>241</v>
      </c>
      <c r="NWE437" s="187"/>
      <c r="NWF437" s="187"/>
      <c r="NWG437" s="187"/>
      <c r="NWH437" s="187"/>
      <c r="NWI437" s="187"/>
      <c r="NWJ437" s="187"/>
      <c r="NWK437" s="187"/>
      <c r="NWL437" s="187"/>
      <c r="NWM437" s="187"/>
      <c r="NWN437" s="187"/>
      <c r="NWO437" s="187"/>
      <c r="NWP437" s="187"/>
      <c r="NWQ437" s="187"/>
      <c r="NWR437" s="187"/>
      <c r="NWS437" s="187" t="s">
        <v>241</v>
      </c>
      <c r="NWT437" s="187"/>
      <c r="NWU437" s="187"/>
      <c r="NWV437" s="187"/>
      <c r="NWW437" s="187"/>
      <c r="NWX437" s="187"/>
      <c r="NWY437" s="187"/>
      <c r="NWZ437" s="187"/>
      <c r="NXA437" s="187"/>
      <c r="NXB437" s="187"/>
      <c r="NXC437" s="187"/>
      <c r="NXD437" s="187"/>
      <c r="NXE437" s="187"/>
      <c r="NXF437" s="187"/>
      <c r="NXG437" s="187"/>
      <c r="NXH437" s="187" t="s">
        <v>241</v>
      </c>
      <c r="NXI437" s="187"/>
      <c r="NXJ437" s="187"/>
      <c r="NXK437" s="187"/>
      <c r="NXL437" s="187"/>
      <c r="NXM437" s="187"/>
      <c r="NXN437" s="187"/>
      <c r="NXO437" s="187"/>
      <c r="NXP437" s="187"/>
      <c r="NXQ437" s="187"/>
      <c r="NXR437" s="187"/>
      <c r="NXS437" s="187"/>
      <c r="NXT437" s="187"/>
      <c r="NXU437" s="187"/>
      <c r="NXV437" s="187"/>
      <c r="NXW437" s="187" t="s">
        <v>241</v>
      </c>
      <c r="NXX437" s="187"/>
      <c r="NXY437" s="187"/>
      <c r="NXZ437" s="187"/>
      <c r="NYA437" s="187"/>
      <c r="NYB437" s="187"/>
      <c r="NYC437" s="187"/>
      <c r="NYD437" s="187"/>
      <c r="NYE437" s="187"/>
      <c r="NYF437" s="187"/>
      <c r="NYG437" s="187"/>
      <c r="NYH437" s="187"/>
      <c r="NYI437" s="187"/>
      <c r="NYJ437" s="187"/>
      <c r="NYK437" s="187"/>
      <c r="NYL437" s="187" t="s">
        <v>241</v>
      </c>
      <c r="NYM437" s="187"/>
      <c r="NYN437" s="187"/>
      <c r="NYO437" s="187"/>
      <c r="NYP437" s="187"/>
      <c r="NYQ437" s="187"/>
      <c r="NYR437" s="187"/>
      <c r="NYS437" s="187"/>
      <c r="NYT437" s="187"/>
      <c r="NYU437" s="187"/>
      <c r="NYV437" s="187"/>
      <c r="NYW437" s="187"/>
      <c r="NYX437" s="187"/>
      <c r="NYY437" s="187"/>
      <c r="NYZ437" s="187"/>
      <c r="NZA437" s="187" t="s">
        <v>241</v>
      </c>
      <c r="NZB437" s="187"/>
      <c r="NZC437" s="187"/>
      <c r="NZD437" s="187"/>
      <c r="NZE437" s="187"/>
      <c r="NZF437" s="187"/>
      <c r="NZG437" s="187"/>
      <c r="NZH437" s="187"/>
      <c r="NZI437" s="187"/>
      <c r="NZJ437" s="187"/>
      <c r="NZK437" s="187"/>
      <c r="NZL437" s="187"/>
      <c r="NZM437" s="187"/>
      <c r="NZN437" s="187"/>
      <c r="NZO437" s="187"/>
      <c r="NZP437" s="187" t="s">
        <v>241</v>
      </c>
      <c r="NZQ437" s="187"/>
      <c r="NZR437" s="187"/>
      <c r="NZS437" s="187"/>
      <c r="NZT437" s="187"/>
      <c r="NZU437" s="187"/>
      <c r="NZV437" s="187"/>
      <c r="NZW437" s="187"/>
      <c r="NZX437" s="187"/>
      <c r="NZY437" s="187"/>
      <c r="NZZ437" s="187"/>
      <c r="OAA437" s="187"/>
      <c r="OAB437" s="187"/>
      <c r="OAC437" s="187"/>
      <c r="OAD437" s="187"/>
      <c r="OAE437" s="187" t="s">
        <v>241</v>
      </c>
      <c r="OAF437" s="187"/>
      <c r="OAG437" s="187"/>
      <c r="OAH437" s="187"/>
      <c r="OAI437" s="187"/>
      <c r="OAJ437" s="187"/>
      <c r="OAK437" s="187"/>
      <c r="OAL437" s="187"/>
      <c r="OAM437" s="187"/>
      <c r="OAN437" s="187"/>
      <c r="OAO437" s="187"/>
      <c r="OAP437" s="187"/>
      <c r="OAQ437" s="187"/>
      <c r="OAR437" s="187"/>
      <c r="OAS437" s="187"/>
      <c r="OAT437" s="187" t="s">
        <v>241</v>
      </c>
      <c r="OAU437" s="187"/>
      <c r="OAV437" s="187"/>
      <c r="OAW437" s="187"/>
      <c r="OAX437" s="187"/>
      <c r="OAY437" s="187"/>
      <c r="OAZ437" s="187"/>
      <c r="OBA437" s="187"/>
      <c r="OBB437" s="187"/>
      <c r="OBC437" s="187"/>
      <c r="OBD437" s="187"/>
      <c r="OBE437" s="187"/>
      <c r="OBF437" s="187"/>
      <c r="OBG437" s="187"/>
      <c r="OBH437" s="187"/>
      <c r="OBI437" s="187" t="s">
        <v>241</v>
      </c>
      <c r="OBJ437" s="187"/>
      <c r="OBK437" s="187"/>
      <c r="OBL437" s="187"/>
      <c r="OBM437" s="187"/>
      <c r="OBN437" s="187"/>
      <c r="OBO437" s="187"/>
      <c r="OBP437" s="187"/>
      <c r="OBQ437" s="187"/>
      <c r="OBR437" s="187"/>
      <c r="OBS437" s="187"/>
      <c r="OBT437" s="187"/>
      <c r="OBU437" s="187"/>
      <c r="OBV437" s="187"/>
      <c r="OBW437" s="187"/>
      <c r="OBX437" s="187" t="s">
        <v>241</v>
      </c>
      <c r="OBY437" s="187"/>
      <c r="OBZ437" s="187"/>
      <c r="OCA437" s="187"/>
      <c r="OCB437" s="187"/>
      <c r="OCC437" s="187"/>
      <c r="OCD437" s="187"/>
      <c r="OCE437" s="187"/>
      <c r="OCF437" s="187"/>
      <c r="OCG437" s="187"/>
      <c r="OCH437" s="187"/>
      <c r="OCI437" s="187"/>
      <c r="OCJ437" s="187"/>
      <c r="OCK437" s="187"/>
      <c r="OCL437" s="187"/>
      <c r="OCM437" s="187" t="s">
        <v>241</v>
      </c>
      <c r="OCN437" s="187"/>
      <c r="OCO437" s="187"/>
      <c r="OCP437" s="187"/>
      <c r="OCQ437" s="187"/>
      <c r="OCR437" s="187"/>
      <c r="OCS437" s="187"/>
      <c r="OCT437" s="187"/>
      <c r="OCU437" s="187"/>
      <c r="OCV437" s="187"/>
      <c r="OCW437" s="187"/>
      <c r="OCX437" s="187"/>
      <c r="OCY437" s="187"/>
      <c r="OCZ437" s="187"/>
      <c r="ODA437" s="187"/>
      <c r="ODB437" s="187" t="s">
        <v>241</v>
      </c>
      <c r="ODC437" s="187"/>
      <c r="ODD437" s="187"/>
      <c r="ODE437" s="187"/>
      <c r="ODF437" s="187"/>
      <c r="ODG437" s="187"/>
      <c r="ODH437" s="187"/>
      <c r="ODI437" s="187"/>
      <c r="ODJ437" s="187"/>
      <c r="ODK437" s="187"/>
      <c r="ODL437" s="187"/>
      <c r="ODM437" s="187"/>
      <c r="ODN437" s="187"/>
      <c r="ODO437" s="187"/>
      <c r="ODP437" s="187"/>
      <c r="ODQ437" s="187" t="s">
        <v>241</v>
      </c>
      <c r="ODR437" s="187"/>
      <c r="ODS437" s="187"/>
      <c r="ODT437" s="187"/>
      <c r="ODU437" s="187"/>
      <c r="ODV437" s="187"/>
      <c r="ODW437" s="187"/>
      <c r="ODX437" s="187"/>
      <c r="ODY437" s="187"/>
      <c r="ODZ437" s="187"/>
      <c r="OEA437" s="187"/>
      <c r="OEB437" s="187"/>
      <c r="OEC437" s="187"/>
      <c r="OED437" s="187"/>
      <c r="OEE437" s="187"/>
      <c r="OEF437" s="187" t="s">
        <v>241</v>
      </c>
      <c r="OEG437" s="187"/>
      <c r="OEH437" s="187"/>
      <c r="OEI437" s="187"/>
      <c r="OEJ437" s="187"/>
      <c r="OEK437" s="187"/>
      <c r="OEL437" s="187"/>
      <c r="OEM437" s="187"/>
      <c r="OEN437" s="187"/>
      <c r="OEO437" s="187"/>
      <c r="OEP437" s="187"/>
      <c r="OEQ437" s="187"/>
      <c r="OER437" s="187"/>
      <c r="OES437" s="187"/>
      <c r="OET437" s="187"/>
      <c r="OEU437" s="187" t="s">
        <v>241</v>
      </c>
      <c r="OEV437" s="187"/>
      <c r="OEW437" s="187"/>
      <c r="OEX437" s="187"/>
      <c r="OEY437" s="187"/>
      <c r="OEZ437" s="187"/>
      <c r="OFA437" s="187"/>
      <c r="OFB437" s="187"/>
      <c r="OFC437" s="187"/>
      <c r="OFD437" s="187"/>
      <c r="OFE437" s="187"/>
      <c r="OFF437" s="187"/>
      <c r="OFG437" s="187"/>
      <c r="OFH437" s="187"/>
      <c r="OFI437" s="187"/>
      <c r="OFJ437" s="187" t="s">
        <v>241</v>
      </c>
      <c r="OFK437" s="187"/>
      <c r="OFL437" s="187"/>
      <c r="OFM437" s="187"/>
      <c r="OFN437" s="187"/>
      <c r="OFO437" s="187"/>
      <c r="OFP437" s="187"/>
      <c r="OFQ437" s="187"/>
      <c r="OFR437" s="187"/>
      <c r="OFS437" s="187"/>
      <c r="OFT437" s="187"/>
      <c r="OFU437" s="187"/>
      <c r="OFV437" s="187"/>
      <c r="OFW437" s="187"/>
      <c r="OFX437" s="187"/>
      <c r="OFY437" s="187" t="s">
        <v>241</v>
      </c>
      <c r="OFZ437" s="187"/>
      <c r="OGA437" s="187"/>
      <c r="OGB437" s="187"/>
      <c r="OGC437" s="187"/>
      <c r="OGD437" s="187"/>
      <c r="OGE437" s="187"/>
      <c r="OGF437" s="187"/>
      <c r="OGG437" s="187"/>
      <c r="OGH437" s="187"/>
      <c r="OGI437" s="187"/>
      <c r="OGJ437" s="187"/>
      <c r="OGK437" s="187"/>
      <c r="OGL437" s="187"/>
      <c r="OGM437" s="187"/>
      <c r="OGN437" s="187" t="s">
        <v>241</v>
      </c>
      <c r="OGO437" s="187"/>
      <c r="OGP437" s="187"/>
      <c r="OGQ437" s="187"/>
      <c r="OGR437" s="187"/>
      <c r="OGS437" s="187"/>
      <c r="OGT437" s="187"/>
      <c r="OGU437" s="187"/>
      <c r="OGV437" s="187"/>
      <c r="OGW437" s="187"/>
      <c r="OGX437" s="187"/>
      <c r="OGY437" s="187"/>
      <c r="OGZ437" s="187"/>
      <c r="OHA437" s="187"/>
      <c r="OHB437" s="187"/>
      <c r="OHC437" s="187" t="s">
        <v>241</v>
      </c>
      <c r="OHD437" s="187"/>
      <c r="OHE437" s="187"/>
      <c r="OHF437" s="187"/>
      <c r="OHG437" s="187"/>
      <c r="OHH437" s="187"/>
      <c r="OHI437" s="187"/>
      <c r="OHJ437" s="187"/>
      <c r="OHK437" s="187"/>
      <c r="OHL437" s="187"/>
      <c r="OHM437" s="187"/>
      <c r="OHN437" s="187"/>
      <c r="OHO437" s="187"/>
      <c r="OHP437" s="187"/>
      <c r="OHQ437" s="187"/>
      <c r="OHR437" s="187" t="s">
        <v>241</v>
      </c>
      <c r="OHS437" s="187"/>
      <c r="OHT437" s="187"/>
      <c r="OHU437" s="187"/>
      <c r="OHV437" s="187"/>
      <c r="OHW437" s="187"/>
      <c r="OHX437" s="187"/>
      <c r="OHY437" s="187"/>
      <c r="OHZ437" s="187"/>
      <c r="OIA437" s="187"/>
      <c r="OIB437" s="187"/>
      <c r="OIC437" s="187"/>
      <c r="OID437" s="187"/>
      <c r="OIE437" s="187"/>
      <c r="OIF437" s="187"/>
      <c r="OIG437" s="187" t="s">
        <v>241</v>
      </c>
      <c r="OIH437" s="187"/>
      <c r="OII437" s="187"/>
      <c r="OIJ437" s="187"/>
      <c r="OIK437" s="187"/>
      <c r="OIL437" s="187"/>
      <c r="OIM437" s="187"/>
      <c r="OIN437" s="187"/>
      <c r="OIO437" s="187"/>
      <c r="OIP437" s="187"/>
      <c r="OIQ437" s="187"/>
      <c r="OIR437" s="187"/>
      <c r="OIS437" s="187"/>
      <c r="OIT437" s="187"/>
      <c r="OIU437" s="187"/>
      <c r="OIV437" s="187" t="s">
        <v>241</v>
      </c>
      <c r="OIW437" s="187"/>
      <c r="OIX437" s="187"/>
      <c r="OIY437" s="187"/>
      <c r="OIZ437" s="187"/>
      <c r="OJA437" s="187"/>
      <c r="OJB437" s="187"/>
      <c r="OJC437" s="187"/>
      <c r="OJD437" s="187"/>
      <c r="OJE437" s="187"/>
      <c r="OJF437" s="187"/>
      <c r="OJG437" s="187"/>
      <c r="OJH437" s="187"/>
      <c r="OJI437" s="187"/>
      <c r="OJJ437" s="187"/>
      <c r="OJK437" s="187" t="s">
        <v>241</v>
      </c>
      <c r="OJL437" s="187"/>
      <c r="OJM437" s="187"/>
      <c r="OJN437" s="187"/>
      <c r="OJO437" s="187"/>
      <c r="OJP437" s="187"/>
      <c r="OJQ437" s="187"/>
      <c r="OJR437" s="187"/>
      <c r="OJS437" s="187"/>
      <c r="OJT437" s="187"/>
      <c r="OJU437" s="187"/>
      <c r="OJV437" s="187"/>
      <c r="OJW437" s="187"/>
      <c r="OJX437" s="187"/>
      <c r="OJY437" s="187"/>
      <c r="OJZ437" s="187" t="s">
        <v>241</v>
      </c>
      <c r="OKA437" s="187"/>
      <c r="OKB437" s="187"/>
      <c r="OKC437" s="187"/>
      <c r="OKD437" s="187"/>
      <c r="OKE437" s="187"/>
      <c r="OKF437" s="187"/>
      <c r="OKG437" s="187"/>
      <c r="OKH437" s="187"/>
      <c r="OKI437" s="187"/>
      <c r="OKJ437" s="187"/>
      <c r="OKK437" s="187"/>
      <c r="OKL437" s="187"/>
      <c r="OKM437" s="187"/>
      <c r="OKN437" s="187"/>
      <c r="OKO437" s="187" t="s">
        <v>241</v>
      </c>
      <c r="OKP437" s="187"/>
      <c r="OKQ437" s="187"/>
      <c r="OKR437" s="187"/>
      <c r="OKS437" s="187"/>
      <c r="OKT437" s="187"/>
      <c r="OKU437" s="187"/>
      <c r="OKV437" s="187"/>
      <c r="OKW437" s="187"/>
      <c r="OKX437" s="187"/>
      <c r="OKY437" s="187"/>
      <c r="OKZ437" s="187"/>
      <c r="OLA437" s="187"/>
      <c r="OLB437" s="187"/>
      <c r="OLC437" s="187"/>
      <c r="OLD437" s="187" t="s">
        <v>241</v>
      </c>
      <c r="OLE437" s="187"/>
      <c r="OLF437" s="187"/>
      <c r="OLG437" s="187"/>
      <c r="OLH437" s="187"/>
      <c r="OLI437" s="187"/>
      <c r="OLJ437" s="187"/>
      <c r="OLK437" s="187"/>
      <c r="OLL437" s="187"/>
      <c r="OLM437" s="187"/>
      <c r="OLN437" s="187"/>
      <c r="OLO437" s="187"/>
      <c r="OLP437" s="187"/>
      <c r="OLQ437" s="187"/>
      <c r="OLR437" s="187"/>
      <c r="OLS437" s="187" t="s">
        <v>241</v>
      </c>
      <c r="OLT437" s="187"/>
      <c r="OLU437" s="187"/>
      <c r="OLV437" s="187"/>
      <c r="OLW437" s="187"/>
      <c r="OLX437" s="187"/>
      <c r="OLY437" s="187"/>
      <c r="OLZ437" s="187"/>
      <c r="OMA437" s="187"/>
      <c r="OMB437" s="187"/>
      <c r="OMC437" s="187"/>
      <c r="OMD437" s="187"/>
      <c r="OME437" s="187"/>
      <c r="OMF437" s="187"/>
      <c r="OMG437" s="187"/>
      <c r="OMH437" s="187" t="s">
        <v>241</v>
      </c>
      <c r="OMI437" s="187"/>
      <c r="OMJ437" s="187"/>
      <c r="OMK437" s="187"/>
      <c r="OML437" s="187"/>
      <c r="OMM437" s="187"/>
      <c r="OMN437" s="187"/>
      <c r="OMO437" s="187"/>
      <c r="OMP437" s="187"/>
      <c r="OMQ437" s="187"/>
      <c r="OMR437" s="187"/>
      <c r="OMS437" s="187"/>
      <c r="OMT437" s="187"/>
      <c r="OMU437" s="187"/>
      <c r="OMV437" s="187"/>
      <c r="OMW437" s="187" t="s">
        <v>241</v>
      </c>
      <c r="OMX437" s="187"/>
      <c r="OMY437" s="187"/>
      <c r="OMZ437" s="187"/>
      <c r="ONA437" s="187"/>
      <c r="ONB437" s="187"/>
      <c r="ONC437" s="187"/>
      <c r="OND437" s="187"/>
      <c r="ONE437" s="187"/>
      <c r="ONF437" s="187"/>
      <c r="ONG437" s="187"/>
      <c r="ONH437" s="187"/>
      <c r="ONI437" s="187"/>
      <c r="ONJ437" s="187"/>
      <c r="ONK437" s="187"/>
      <c r="ONL437" s="187" t="s">
        <v>241</v>
      </c>
      <c r="ONM437" s="187"/>
      <c r="ONN437" s="187"/>
      <c r="ONO437" s="187"/>
      <c r="ONP437" s="187"/>
      <c r="ONQ437" s="187"/>
      <c r="ONR437" s="187"/>
      <c r="ONS437" s="187"/>
      <c r="ONT437" s="187"/>
      <c r="ONU437" s="187"/>
      <c r="ONV437" s="187"/>
      <c r="ONW437" s="187"/>
      <c r="ONX437" s="187"/>
      <c r="ONY437" s="187"/>
      <c r="ONZ437" s="187"/>
      <c r="OOA437" s="187" t="s">
        <v>241</v>
      </c>
      <c r="OOB437" s="187"/>
      <c r="OOC437" s="187"/>
      <c r="OOD437" s="187"/>
      <c r="OOE437" s="187"/>
      <c r="OOF437" s="187"/>
      <c r="OOG437" s="187"/>
      <c r="OOH437" s="187"/>
      <c r="OOI437" s="187"/>
      <c r="OOJ437" s="187"/>
      <c r="OOK437" s="187"/>
      <c r="OOL437" s="187"/>
      <c r="OOM437" s="187"/>
      <c r="OON437" s="187"/>
      <c r="OOO437" s="187"/>
      <c r="OOP437" s="187" t="s">
        <v>241</v>
      </c>
      <c r="OOQ437" s="187"/>
      <c r="OOR437" s="187"/>
      <c r="OOS437" s="187"/>
      <c r="OOT437" s="187"/>
      <c r="OOU437" s="187"/>
      <c r="OOV437" s="187"/>
      <c r="OOW437" s="187"/>
      <c r="OOX437" s="187"/>
      <c r="OOY437" s="187"/>
      <c r="OOZ437" s="187"/>
      <c r="OPA437" s="187"/>
      <c r="OPB437" s="187"/>
      <c r="OPC437" s="187"/>
      <c r="OPD437" s="187"/>
      <c r="OPE437" s="187" t="s">
        <v>241</v>
      </c>
      <c r="OPF437" s="187"/>
      <c r="OPG437" s="187"/>
      <c r="OPH437" s="187"/>
      <c r="OPI437" s="187"/>
      <c r="OPJ437" s="187"/>
      <c r="OPK437" s="187"/>
      <c r="OPL437" s="187"/>
      <c r="OPM437" s="187"/>
      <c r="OPN437" s="187"/>
      <c r="OPO437" s="187"/>
      <c r="OPP437" s="187"/>
      <c r="OPQ437" s="187"/>
      <c r="OPR437" s="187"/>
      <c r="OPS437" s="187"/>
      <c r="OPT437" s="187" t="s">
        <v>241</v>
      </c>
      <c r="OPU437" s="187"/>
      <c r="OPV437" s="187"/>
      <c r="OPW437" s="187"/>
      <c r="OPX437" s="187"/>
      <c r="OPY437" s="187"/>
      <c r="OPZ437" s="187"/>
      <c r="OQA437" s="187"/>
      <c r="OQB437" s="187"/>
      <c r="OQC437" s="187"/>
      <c r="OQD437" s="187"/>
      <c r="OQE437" s="187"/>
      <c r="OQF437" s="187"/>
      <c r="OQG437" s="187"/>
      <c r="OQH437" s="187"/>
      <c r="OQI437" s="187" t="s">
        <v>241</v>
      </c>
      <c r="OQJ437" s="187"/>
      <c r="OQK437" s="187"/>
      <c r="OQL437" s="187"/>
      <c r="OQM437" s="187"/>
      <c r="OQN437" s="187"/>
      <c r="OQO437" s="187"/>
      <c r="OQP437" s="187"/>
      <c r="OQQ437" s="187"/>
      <c r="OQR437" s="187"/>
      <c r="OQS437" s="187"/>
      <c r="OQT437" s="187"/>
      <c r="OQU437" s="187"/>
      <c r="OQV437" s="187"/>
      <c r="OQW437" s="187"/>
      <c r="OQX437" s="187" t="s">
        <v>241</v>
      </c>
      <c r="OQY437" s="187"/>
      <c r="OQZ437" s="187"/>
      <c r="ORA437" s="187"/>
      <c r="ORB437" s="187"/>
      <c r="ORC437" s="187"/>
      <c r="ORD437" s="187"/>
      <c r="ORE437" s="187"/>
      <c r="ORF437" s="187"/>
      <c r="ORG437" s="187"/>
      <c r="ORH437" s="187"/>
      <c r="ORI437" s="187"/>
      <c r="ORJ437" s="187"/>
      <c r="ORK437" s="187"/>
      <c r="ORL437" s="187"/>
      <c r="ORM437" s="187" t="s">
        <v>241</v>
      </c>
      <c r="ORN437" s="187"/>
      <c r="ORO437" s="187"/>
      <c r="ORP437" s="187"/>
      <c r="ORQ437" s="187"/>
      <c r="ORR437" s="187"/>
      <c r="ORS437" s="187"/>
      <c r="ORT437" s="187"/>
      <c r="ORU437" s="187"/>
      <c r="ORV437" s="187"/>
      <c r="ORW437" s="187"/>
      <c r="ORX437" s="187"/>
      <c r="ORY437" s="187"/>
      <c r="ORZ437" s="187"/>
      <c r="OSA437" s="187"/>
      <c r="OSB437" s="187" t="s">
        <v>241</v>
      </c>
      <c r="OSC437" s="187"/>
      <c r="OSD437" s="187"/>
      <c r="OSE437" s="187"/>
      <c r="OSF437" s="187"/>
      <c r="OSG437" s="187"/>
      <c r="OSH437" s="187"/>
      <c r="OSI437" s="187"/>
      <c r="OSJ437" s="187"/>
      <c r="OSK437" s="187"/>
      <c r="OSL437" s="187"/>
      <c r="OSM437" s="187"/>
      <c r="OSN437" s="187"/>
      <c r="OSO437" s="187"/>
      <c r="OSP437" s="187"/>
      <c r="OSQ437" s="187" t="s">
        <v>241</v>
      </c>
      <c r="OSR437" s="187"/>
      <c r="OSS437" s="187"/>
      <c r="OST437" s="187"/>
      <c r="OSU437" s="187"/>
      <c r="OSV437" s="187"/>
      <c r="OSW437" s="187"/>
      <c r="OSX437" s="187"/>
      <c r="OSY437" s="187"/>
      <c r="OSZ437" s="187"/>
      <c r="OTA437" s="187"/>
      <c r="OTB437" s="187"/>
      <c r="OTC437" s="187"/>
      <c r="OTD437" s="187"/>
      <c r="OTE437" s="187"/>
      <c r="OTF437" s="187" t="s">
        <v>241</v>
      </c>
      <c r="OTG437" s="187"/>
      <c r="OTH437" s="187"/>
      <c r="OTI437" s="187"/>
      <c r="OTJ437" s="187"/>
      <c r="OTK437" s="187"/>
      <c r="OTL437" s="187"/>
      <c r="OTM437" s="187"/>
      <c r="OTN437" s="187"/>
      <c r="OTO437" s="187"/>
      <c r="OTP437" s="187"/>
      <c r="OTQ437" s="187"/>
      <c r="OTR437" s="187"/>
      <c r="OTS437" s="187"/>
      <c r="OTT437" s="187"/>
      <c r="OTU437" s="187" t="s">
        <v>241</v>
      </c>
      <c r="OTV437" s="187"/>
      <c r="OTW437" s="187"/>
      <c r="OTX437" s="187"/>
      <c r="OTY437" s="187"/>
      <c r="OTZ437" s="187"/>
      <c r="OUA437" s="187"/>
      <c r="OUB437" s="187"/>
      <c r="OUC437" s="187"/>
      <c r="OUD437" s="187"/>
      <c r="OUE437" s="187"/>
      <c r="OUF437" s="187"/>
      <c r="OUG437" s="187"/>
      <c r="OUH437" s="187"/>
      <c r="OUI437" s="187"/>
      <c r="OUJ437" s="187" t="s">
        <v>241</v>
      </c>
      <c r="OUK437" s="187"/>
      <c r="OUL437" s="187"/>
      <c r="OUM437" s="187"/>
      <c r="OUN437" s="187"/>
      <c r="OUO437" s="187"/>
      <c r="OUP437" s="187"/>
      <c r="OUQ437" s="187"/>
      <c r="OUR437" s="187"/>
      <c r="OUS437" s="187"/>
      <c r="OUT437" s="187"/>
      <c r="OUU437" s="187"/>
      <c r="OUV437" s="187"/>
      <c r="OUW437" s="187"/>
      <c r="OUX437" s="187"/>
      <c r="OUY437" s="187" t="s">
        <v>241</v>
      </c>
      <c r="OUZ437" s="187"/>
      <c r="OVA437" s="187"/>
      <c r="OVB437" s="187"/>
      <c r="OVC437" s="187"/>
      <c r="OVD437" s="187"/>
      <c r="OVE437" s="187"/>
      <c r="OVF437" s="187"/>
      <c r="OVG437" s="187"/>
      <c r="OVH437" s="187"/>
      <c r="OVI437" s="187"/>
      <c r="OVJ437" s="187"/>
      <c r="OVK437" s="187"/>
      <c r="OVL437" s="187"/>
      <c r="OVM437" s="187"/>
      <c r="OVN437" s="187" t="s">
        <v>241</v>
      </c>
      <c r="OVO437" s="187"/>
      <c r="OVP437" s="187"/>
      <c r="OVQ437" s="187"/>
      <c r="OVR437" s="187"/>
      <c r="OVS437" s="187"/>
      <c r="OVT437" s="187"/>
      <c r="OVU437" s="187"/>
      <c r="OVV437" s="187"/>
      <c r="OVW437" s="187"/>
      <c r="OVX437" s="187"/>
      <c r="OVY437" s="187"/>
      <c r="OVZ437" s="187"/>
      <c r="OWA437" s="187"/>
      <c r="OWB437" s="187"/>
      <c r="OWC437" s="187" t="s">
        <v>241</v>
      </c>
      <c r="OWD437" s="187"/>
      <c r="OWE437" s="187"/>
      <c r="OWF437" s="187"/>
      <c r="OWG437" s="187"/>
      <c r="OWH437" s="187"/>
      <c r="OWI437" s="187"/>
      <c r="OWJ437" s="187"/>
      <c r="OWK437" s="187"/>
      <c r="OWL437" s="187"/>
      <c r="OWM437" s="187"/>
      <c r="OWN437" s="187"/>
      <c r="OWO437" s="187"/>
      <c r="OWP437" s="187"/>
      <c r="OWQ437" s="187"/>
      <c r="OWR437" s="187" t="s">
        <v>241</v>
      </c>
      <c r="OWS437" s="187"/>
      <c r="OWT437" s="187"/>
      <c r="OWU437" s="187"/>
      <c r="OWV437" s="187"/>
      <c r="OWW437" s="187"/>
      <c r="OWX437" s="187"/>
      <c r="OWY437" s="187"/>
      <c r="OWZ437" s="187"/>
      <c r="OXA437" s="187"/>
      <c r="OXB437" s="187"/>
      <c r="OXC437" s="187"/>
      <c r="OXD437" s="187"/>
      <c r="OXE437" s="187"/>
      <c r="OXF437" s="187"/>
      <c r="OXG437" s="187" t="s">
        <v>241</v>
      </c>
      <c r="OXH437" s="187"/>
      <c r="OXI437" s="187"/>
      <c r="OXJ437" s="187"/>
      <c r="OXK437" s="187"/>
      <c r="OXL437" s="187"/>
      <c r="OXM437" s="187"/>
      <c r="OXN437" s="187"/>
      <c r="OXO437" s="187"/>
      <c r="OXP437" s="187"/>
      <c r="OXQ437" s="187"/>
      <c r="OXR437" s="187"/>
      <c r="OXS437" s="187"/>
      <c r="OXT437" s="187"/>
      <c r="OXU437" s="187"/>
      <c r="OXV437" s="187" t="s">
        <v>241</v>
      </c>
      <c r="OXW437" s="187"/>
      <c r="OXX437" s="187"/>
      <c r="OXY437" s="187"/>
      <c r="OXZ437" s="187"/>
      <c r="OYA437" s="187"/>
      <c r="OYB437" s="187"/>
      <c r="OYC437" s="187"/>
      <c r="OYD437" s="187"/>
      <c r="OYE437" s="187"/>
      <c r="OYF437" s="187"/>
      <c r="OYG437" s="187"/>
      <c r="OYH437" s="187"/>
      <c r="OYI437" s="187"/>
      <c r="OYJ437" s="187"/>
      <c r="OYK437" s="187" t="s">
        <v>241</v>
      </c>
      <c r="OYL437" s="187"/>
      <c r="OYM437" s="187"/>
      <c r="OYN437" s="187"/>
      <c r="OYO437" s="187"/>
      <c r="OYP437" s="187"/>
      <c r="OYQ437" s="187"/>
      <c r="OYR437" s="187"/>
      <c r="OYS437" s="187"/>
      <c r="OYT437" s="187"/>
      <c r="OYU437" s="187"/>
      <c r="OYV437" s="187"/>
      <c r="OYW437" s="187"/>
      <c r="OYX437" s="187"/>
      <c r="OYY437" s="187"/>
      <c r="OYZ437" s="187" t="s">
        <v>241</v>
      </c>
      <c r="OZA437" s="187"/>
      <c r="OZB437" s="187"/>
      <c r="OZC437" s="187"/>
      <c r="OZD437" s="187"/>
      <c r="OZE437" s="187"/>
      <c r="OZF437" s="187"/>
      <c r="OZG437" s="187"/>
      <c r="OZH437" s="187"/>
      <c r="OZI437" s="187"/>
      <c r="OZJ437" s="187"/>
      <c r="OZK437" s="187"/>
      <c r="OZL437" s="187"/>
      <c r="OZM437" s="187"/>
      <c r="OZN437" s="187"/>
      <c r="OZO437" s="187" t="s">
        <v>241</v>
      </c>
      <c r="OZP437" s="187"/>
      <c r="OZQ437" s="187"/>
      <c r="OZR437" s="187"/>
      <c r="OZS437" s="187"/>
      <c r="OZT437" s="187"/>
      <c r="OZU437" s="187"/>
      <c r="OZV437" s="187"/>
      <c r="OZW437" s="187"/>
      <c r="OZX437" s="187"/>
      <c r="OZY437" s="187"/>
      <c r="OZZ437" s="187"/>
      <c r="PAA437" s="187"/>
      <c r="PAB437" s="187"/>
      <c r="PAC437" s="187"/>
      <c r="PAD437" s="187" t="s">
        <v>241</v>
      </c>
      <c r="PAE437" s="187"/>
      <c r="PAF437" s="187"/>
      <c r="PAG437" s="187"/>
      <c r="PAH437" s="187"/>
      <c r="PAI437" s="187"/>
      <c r="PAJ437" s="187"/>
      <c r="PAK437" s="187"/>
      <c r="PAL437" s="187"/>
      <c r="PAM437" s="187"/>
      <c r="PAN437" s="187"/>
      <c r="PAO437" s="187"/>
      <c r="PAP437" s="187"/>
      <c r="PAQ437" s="187"/>
      <c r="PAR437" s="187"/>
      <c r="PAS437" s="187" t="s">
        <v>241</v>
      </c>
      <c r="PAT437" s="187"/>
      <c r="PAU437" s="187"/>
      <c r="PAV437" s="187"/>
      <c r="PAW437" s="187"/>
      <c r="PAX437" s="187"/>
      <c r="PAY437" s="187"/>
      <c r="PAZ437" s="187"/>
      <c r="PBA437" s="187"/>
      <c r="PBB437" s="187"/>
      <c r="PBC437" s="187"/>
      <c r="PBD437" s="187"/>
      <c r="PBE437" s="187"/>
      <c r="PBF437" s="187"/>
      <c r="PBG437" s="187"/>
      <c r="PBH437" s="187" t="s">
        <v>241</v>
      </c>
      <c r="PBI437" s="187"/>
      <c r="PBJ437" s="187"/>
      <c r="PBK437" s="187"/>
      <c r="PBL437" s="187"/>
      <c r="PBM437" s="187"/>
      <c r="PBN437" s="187"/>
      <c r="PBO437" s="187"/>
      <c r="PBP437" s="187"/>
      <c r="PBQ437" s="187"/>
      <c r="PBR437" s="187"/>
      <c r="PBS437" s="187"/>
      <c r="PBT437" s="187"/>
      <c r="PBU437" s="187"/>
      <c r="PBV437" s="187"/>
      <c r="PBW437" s="187" t="s">
        <v>241</v>
      </c>
      <c r="PBX437" s="187"/>
      <c r="PBY437" s="187"/>
      <c r="PBZ437" s="187"/>
      <c r="PCA437" s="187"/>
      <c r="PCB437" s="187"/>
      <c r="PCC437" s="187"/>
      <c r="PCD437" s="187"/>
      <c r="PCE437" s="187"/>
      <c r="PCF437" s="187"/>
      <c r="PCG437" s="187"/>
      <c r="PCH437" s="187"/>
      <c r="PCI437" s="187"/>
      <c r="PCJ437" s="187"/>
      <c r="PCK437" s="187"/>
      <c r="PCL437" s="187" t="s">
        <v>241</v>
      </c>
      <c r="PCM437" s="187"/>
      <c r="PCN437" s="187"/>
      <c r="PCO437" s="187"/>
      <c r="PCP437" s="187"/>
      <c r="PCQ437" s="187"/>
      <c r="PCR437" s="187"/>
      <c r="PCS437" s="187"/>
      <c r="PCT437" s="187"/>
      <c r="PCU437" s="187"/>
      <c r="PCV437" s="187"/>
      <c r="PCW437" s="187"/>
      <c r="PCX437" s="187"/>
      <c r="PCY437" s="187"/>
      <c r="PCZ437" s="187"/>
      <c r="PDA437" s="187" t="s">
        <v>241</v>
      </c>
      <c r="PDB437" s="187"/>
      <c r="PDC437" s="187"/>
      <c r="PDD437" s="187"/>
      <c r="PDE437" s="187"/>
      <c r="PDF437" s="187"/>
      <c r="PDG437" s="187"/>
      <c r="PDH437" s="187"/>
      <c r="PDI437" s="187"/>
      <c r="PDJ437" s="187"/>
      <c r="PDK437" s="187"/>
      <c r="PDL437" s="187"/>
      <c r="PDM437" s="187"/>
      <c r="PDN437" s="187"/>
      <c r="PDO437" s="187"/>
      <c r="PDP437" s="187" t="s">
        <v>241</v>
      </c>
      <c r="PDQ437" s="187"/>
      <c r="PDR437" s="187"/>
      <c r="PDS437" s="187"/>
      <c r="PDT437" s="187"/>
      <c r="PDU437" s="187"/>
      <c r="PDV437" s="187"/>
      <c r="PDW437" s="187"/>
      <c r="PDX437" s="187"/>
      <c r="PDY437" s="187"/>
      <c r="PDZ437" s="187"/>
      <c r="PEA437" s="187"/>
      <c r="PEB437" s="187"/>
      <c r="PEC437" s="187"/>
      <c r="PED437" s="187"/>
      <c r="PEE437" s="187" t="s">
        <v>241</v>
      </c>
      <c r="PEF437" s="187"/>
      <c r="PEG437" s="187"/>
      <c r="PEH437" s="187"/>
      <c r="PEI437" s="187"/>
      <c r="PEJ437" s="187"/>
      <c r="PEK437" s="187"/>
      <c r="PEL437" s="187"/>
      <c r="PEM437" s="187"/>
      <c r="PEN437" s="187"/>
      <c r="PEO437" s="187"/>
      <c r="PEP437" s="187"/>
      <c r="PEQ437" s="187"/>
      <c r="PER437" s="187"/>
      <c r="PES437" s="187"/>
      <c r="PET437" s="187" t="s">
        <v>241</v>
      </c>
      <c r="PEU437" s="187"/>
      <c r="PEV437" s="187"/>
      <c r="PEW437" s="187"/>
      <c r="PEX437" s="187"/>
      <c r="PEY437" s="187"/>
      <c r="PEZ437" s="187"/>
      <c r="PFA437" s="187"/>
      <c r="PFB437" s="187"/>
      <c r="PFC437" s="187"/>
      <c r="PFD437" s="187"/>
      <c r="PFE437" s="187"/>
      <c r="PFF437" s="187"/>
      <c r="PFG437" s="187"/>
      <c r="PFH437" s="187"/>
      <c r="PFI437" s="187" t="s">
        <v>241</v>
      </c>
      <c r="PFJ437" s="187"/>
      <c r="PFK437" s="187"/>
      <c r="PFL437" s="187"/>
      <c r="PFM437" s="187"/>
      <c r="PFN437" s="187"/>
      <c r="PFO437" s="187"/>
      <c r="PFP437" s="187"/>
      <c r="PFQ437" s="187"/>
      <c r="PFR437" s="187"/>
      <c r="PFS437" s="187"/>
      <c r="PFT437" s="187"/>
      <c r="PFU437" s="187"/>
      <c r="PFV437" s="187"/>
      <c r="PFW437" s="187"/>
      <c r="PFX437" s="187" t="s">
        <v>241</v>
      </c>
      <c r="PFY437" s="187"/>
      <c r="PFZ437" s="187"/>
      <c r="PGA437" s="187"/>
      <c r="PGB437" s="187"/>
      <c r="PGC437" s="187"/>
      <c r="PGD437" s="187"/>
      <c r="PGE437" s="187"/>
      <c r="PGF437" s="187"/>
      <c r="PGG437" s="187"/>
      <c r="PGH437" s="187"/>
      <c r="PGI437" s="187"/>
      <c r="PGJ437" s="187"/>
      <c r="PGK437" s="187"/>
      <c r="PGL437" s="187"/>
      <c r="PGM437" s="187" t="s">
        <v>241</v>
      </c>
      <c r="PGN437" s="187"/>
      <c r="PGO437" s="187"/>
      <c r="PGP437" s="187"/>
      <c r="PGQ437" s="187"/>
      <c r="PGR437" s="187"/>
      <c r="PGS437" s="187"/>
      <c r="PGT437" s="187"/>
      <c r="PGU437" s="187"/>
      <c r="PGV437" s="187"/>
      <c r="PGW437" s="187"/>
      <c r="PGX437" s="187"/>
      <c r="PGY437" s="187"/>
      <c r="PGZ437" s="187"/>
      <c r="PHA437" s="187"/>
      <c r="PHB437" s="187" t="s">
        <v>241</v>
      </c>
      <c r="PHC437" s="187"/>
      <c r="PHD437" s="187"/>
      <c r="PHE437" s="187"/>
      <c r="PHF437" s="187"/>
      <c r="PHG437" s="187"/>
      <c r="PHH437" s="187"/>
      <c r="PHI437" s="187"/>
      <c r="PHJ437" s="187"/>
      <c r="PHK437" s="187"/>
      <c r="PHL437" s="187"/>
      <c r="PHM437" s="187"/>
      <c r="PHN437" s="187"/>
      <c r="PHO437" s="187"/>
      <c r="PHP437" s="187"/>
      <c r="PHQ437" s="187" t="s">
        <v>241</v>
      </c>
      <c r="PHR437" s="187"/>
      <c r="PHS437" s="187"/>
      <c r="PHT437" s="187"/>
      <c r="PHU437" s="187"/>
      <c r="PHV437" s="187"/>
      <c r="PHW437" s="187"/>
      <c r="PHX437" s="187"/>
      <c r="PHY437" s="187"/>
      <c r="PHZ437" s="187"/>
      <c r="PIA437" s="187"/>
      <c r="PIB437" s="187"/>
      <c r="PIC437" s="187"/>
      <c r="PID437" s="187"/>
      <c r="PIE437" s="187"/>
      <c r="PIF437" s="187" t="s">
        <v>241</v>
      </c>
      <c r="PIG437" s="187"/>
      <c r="PIH437" s="187"/>
      <c r="PII437" s="187"/>
      <c r="PIJ437" s="187"/>
      <c r="PIK437" s="187"/>
      <c r="PIL437" s="187"/>
      <c r="PIM437" s="187"/>
      <c r="PIN437" s="187"/>
      <c r="PIO437" s="187"/>
      <c r="PIP437" s="187"/>
      <c r="PIQ437" s="187"/>
      <c r="PIR437" s="187"/>
      <c r="PIS437" s="187"/>
      <c r="PIT437" s="187"/>
      <c r="PIU437" s="187" t="s">
        <v>241</v>
      </c>
      <c r="PIV437" s="187"/>
      <c r="PIW437" s="187"/>
      <c r="PIX437" s="187"/>
      <c r="PIY437" s="187"/>
      <c r="PIZ437" s="187"/>
      <c r="PJA437" s="187"/>
      <c r="PJB437" s="187"/>
      <c r="PJC437" s="187"/>
      <c r="PJD437" s="187"/>
      <c r="PJE437" s="187"/>
      <c r="PJF437" s="187"/>
      <c r="PJG437" s="187"/>
      <c r="PJH437" s="187"/>
      <c r="PJI437" s="187"/>
      <c r="PJJ437" s="187" t="s">
        <v>241</v>
      </c>
      <c r="PJK437" s="187"/>
      <c r="PJL437" s="187"/>
      <c r="PJM437" s="187"/>
      <c r="PJN437" s="187"/>
      <c r="PJO437" s="187"/>
      <c r="PJP437" s="187"/>
      <c r="PJQ437" s="187"/>
      <c r="PJR437" s="187"/>
      <c r="PJS437" s="187"/>
      <c r="PJT437" s="187"/>
      <c r="PJU437" s="187"/>
      <c r="PJV437" s="187"/>
      <c r="PJW437" s="187"/>
      <c r="PJX437" s="187"/>
      <c r="PJY437" s="187" t="s">
        <v>241</v>
      </c>
      <c r="PJZ437" s="187"/>
      <c r="PKA437" s="187"/>
      <c r="PKB437" s="187"/>
      <c r="PKC437" s="187"/>
      <c r="PKD437" s="187"/>
      <c r="PKE437" s="187"/>
      <c r="PKF437" s="187"/>
      <c r="PKG437" s="187"/>
      <c r="PKH437" s="187"/>
      <c r="PKI437" s="187"/>
      <c r="PKJ437" s="187"/>
      <c r="PKK437" s="187"/>
      <c r="PKL437" s="187"/>
      <c r="PKM437" s="187"/>
      <c r="PKN437" s="187" t="s">
        <v>241</v>
      </c>
      <c r="PKO437" s="187"/>
      <c r="PKP437" s="187"/>
      <c r="PKQ437" s="187"/>
      <c r="PKR437" s="187"/>
      <c r="PKS437" s="187"/>
      <c r="PKT437" s="187"/>
      <c r="PKU437" s="187"/>
      <c r="PKV437" s="187"/>
      <c r="PKW437" s="187"/>
      <c r="PKX437" s="187"/>
      <c r="PKY437" s="187"/>
      <c r="PKZ437" s="187"/>
      <c r="PLA437" s="187"/>
      <c r="PLB437" s="187"/>
      <c r="PLC437" s="187" t="s">
        <v>241</v>
      </c>
      <c r="PLD437" s="187"/>
      <c r="PLE437" s="187"/>
      <c r="PLF437" s="187"/>
      <c r="PLG437" s="187"/>
      <c r="PLH437" s="187"/>
      <c r="PLI437" s="187"/>
      <c r="PLJ437" s="187"/>
      <c r="PLK437" s="187"/>
      <c r="PLL437" s="187"/>
      <c r="PLM437" s="187"/>
      <c r="PLN437" s="187"/>
      <c r="PLO437" s="187"/>
      <c r="PLP437" s="187"/>
      <c r="PLQ437" s="187"/>
      <c r="PLR437" s="187" t="s">
        <v>241</v>
      </c>
      <c r="PLS437" s="187"/>
      <c r="PLT437" s="187"/>
      <c r="PLU437" s="187"/>
      <c r="PLV437" s="187"/>
      <c r="PLW437" s="187"/>
      <c r="PLX437" s="187"/>
      <c r="PLY437" s="187"/>
      <c r="PLZ437" s="187"/>
      <c r="PMA437" s="187"/>
      <c r="PMB437" s="187"/>
      <c r="PMC437" s="187"/>
      <c r="PMD437" s="187"/>
      <c r="PME437" s="187"/>
      <c r="PMF437" s="187"/>
      <c r="PMG437" s="187" t="s">
        <v>241</v>
      </c>
      <c r="PMH437" s="187"/>
      <c r="PMI437" s="187"/>
      <c r="PMJ437" s="187"/>
      <c r="PMK437" s="187"/>
      <c r="PML437" s="187"/>
      <c r="PMM437" s="187"/>
      <c r="PMN437" s="187"/>
      <c r="PMO437" s="187"/>
      <c r="PMP437" s="187"/>
      <c r="PMQ437" s="187"/>
      <c r="PMR437" s="187"/>
      <c r="PMS437" s="187"/>
      <c r="PMT437" s="187"/>
      <c r="PMU437" s="187"/>
      <c r="PMV437" s="187" t="s">
        <v>241</v>
      </c>
      <c r="PMW437" s="187"/>
      <c r="PMX437" s="187"/>
      <c r="PMY437" s="187"/>
      <c r="PMZ437" s="187"/>
      <c r="PNA437" s="187"/>
      <c r="PNB437" s="187"/>
      <c r="PNC437" s="187"/>
      <c r="PND437" s="187"/>
      <c r="PNE437" s="187"/>
      <c r="PNF437" s="187"/>
      <c r="PNG437" s="187"/>
      <c r="PNH437" s="187"/>
      <c r="PNI437" s="187"/>
      <c r="PNJ437" s="187"/>
      <c r="PNK437" s="187" t="s">
        <v>241</v>
      </c>
      <c r="PNL437" s="187"/>
      <c r="PNM437" s="187"/>
      <c r="PNN437" s="187"/>
      <c r="PNO437" s="187"/>
      <c r="PNP437" s="187"/>
      <c r="PNQ437" s="187"/>
      <c r="PNR437" s="187"/>
      <c r="PNS437" s="187"/>
      <c r="PNT437" s="187"/>
      <c r="PNU437" s="187"/>
      <c r="PNV437" s="187"/>
      <c r="PNW437" s="187"/>
      <c r="PNX437" s="187"/>
      <c r="PNY437" s="187"/>
      <c r="PNZ437" s="187" t="s">
        <v>241</v>
      </c>
      <c r="POA437" s="187"/>
      <c r="POB437" s="187"/>
      <c r="POC437" s="187"/>
      <c r="POD437" s="187"/>
      <c r="POE437" s="187"/>
      <c r="POF437" s="187"/>
      <c r="POG437" s="187"/>
      <c r="POH437" s="187"/>
      <c r="POI437" s="187"/>
      <c r="POJ437" s="187"/>
      <c r="POK437" s="187"/>
      <c r="POL437" s="187"/>
      <c r="POM437" s="187"/>
      <c r="PON437" s="187"/>
      <c r="POO437" s="187" t="s">
        <v>241</v>
      </c>
      <c r="POP437" s="187"/>
      <c r="POQ437" s="187"/>
      <c r="POR437" s="187"/>
      <c r="POS437" s="187"/>
      <c r="POT437" s="187"/>
      <c r="POU437" s="187"/>
      <c r="POV437" s="187"/>
      <c r="POW437" s="187"/>
      <c r="POX437" s="187"/>
      <c r="POY437" s="187"/>
      <c r="POZ437" s="187"/>
      <c r="PPA437" s="187"/>
      <c r="PPB437" s="187"/>
      <c r="PPC437" s="187"/>
      <c r="PPD437" s="187" t="s">
        <v>241</v>
      </c>
      <c r="PPE437" s="187"/>
      <c r="PPF437" s="187"/>
      <c r="PPG437" s="187"/>
      <c r="PPH437" s="187"/>
      <c r="PPI437" s="187"/>
      <c r="PPJ437" s="187"/>
      <c r="PPK437" s="187"/>
      <c r="PPL437" s="187"/>
      <c r="PPM437" s="187"/>
      <c r="PPN437" s="187"/>
      <c r="PPO437" s="187"/>
      <c r="PPP437" s="187"/>
      <c r="PPQ437" s="187"/>
      <c r="PPR437" s="187"/>
      <c r="PPS437" s="187" t="s">
        <v>241</v>
      </c>
      <c r="PPT437" s="187"/>
      <c r="PPU437" s="187"/>
      <c r="PPV437" s="187"/>
      <c r="PPW437" s="187"/>
      <c r="PPX437" s="187"/>
      <c r="PPY437" s="187"/>
      <c r="PPZ437" s="187"/>
      <c r="PQA437" s="187"/>
      <c r="PQB437" s="187"/>
      <c r="PQC437" s="187"/>
      <c r="PQD437" s="187"/>
      <c r="PQE437" s="187"/>
      <c r="PQF437" s="187"/>
      <c r="PQG437" s="187"/>
      <c r="PQH437" s="187" t="s">
        <v>241</v>
      </c>
      <c r="PQI437" s="187"/>
      <c r="PQJ437" s="187"/>
      <c r="PQK437" s="187"/>
      <c r="PQL437" s="187"/>
      <c r="PQM437" s="187"/>
      <c r="PQN437" s="187"/>
      <c r="PQO437" s="187"/>
      <c r="PQP437" s="187"/>
      <c r="PQQ437" s="187"/>
      <c r="PQR437" s="187"/>
      <c r="PQS437" s="187"/>
      <c r="PQT437" s="187"/>
      <c r="PQU437" s="187"/>
      <c r="PQV437" s="187"/>
      <c r="PQW437" s="187" t="s">
        <v>241</v>
      </c>
      <c r="PQX437" s="187"/>
      <c r="PQY437" s="187"/>
      <c r="PQZ437" s="187"/>
      <c r="PRA437" s="187"/>
      <c r="PRB437" s="187"/>
      <c r="PRC437" s="187"/>
      <c r="PRD437" s="187"/>
      <c r="PRE437" s="187"/>
      <c r="PRF437" s="187"/>
      <c r="PRG437" s="187"/>
      <c r="PRH437" s="187"/>
      <c r="PRI437" s="187"/>
      <c r="PRJ437" s="187"/>
      <c r="PRK437" s="187"/>
      <c r="PRL437" s="187" t="s">
        <v>241</v>
      </c>
      <c r="PRM437" s="187"/>
      <c r="PRN437" s="187"/>
      <c r="PRO437" s="187"/>
      <c r="PRP437" s="187"/>
      <c r="PRQ437" s="187"/>
      <c r="PRR437" s="187"/>
      <c r="PRS437" s="187"/>
      <c r="PRT437" s="187"/>
      <c r="PRU437" s="187"/>
      <c r="PRV437" s="187"/>
      <c r="PRW437" s="187"/>
      <c r="PRX437" s="187"/>
      <c r="PRY437" s="187"/>
      <c r="PRZ437" s="187"/>
      <c r="PSA437" s="187" t="s">
        <v>241</v>
      </c>
      <c r="PSB437" s="187"/>
      <c r="PSC437" s="187"/>
      <c r="PSD437" s="187"/>
      <c r="PSE437" s="187"/>
      <c r="PSF437" s="187"/>
      <c r="PSG437" s="187"/>
      <c r="PSH437" s="187"/>
      <c r="PSI437" s="187"/>
      <c r="PSJ437" s="187"/>
      <c r="PSK437" s="187"/>
      <c r="PSL437" s="187"/>
      <c r="PSM437" s="187"/>
      <c r="PSN437" s="187"/>
      <c r="PSO437" s="187"/>
      <c r="PSP437" s="187" t="s">
        <v>241</v>
      </c>
      <c r="PSQ437" s="187"/>
      <c r="PSR437" s="187"/>
      <c r="PSS437" s="187"/>
      <c r="PST437" s="187"/>
      <c r="PSU437" s="187"/>
      <c r="PSV437" s="187"/>
      <c r="PSW437" s="187"/>
      <c r="PSX437" s="187"/>
      <c r="PSY437" s="187"/>
      <c r="PSZ437" s="187"/>
      <c r="PTA437" s="187"/>
      <c r="PTB437" s="187"/>
      <c r="PTC437" s="187"/>
      <c r="PTD437" s="187"/>
      <c r="PTE437" s="187" t="s">
        <v>241</v>
      </c>
      <c r="PTF437" s="187"/>
      <c r="PTG437" s="187"/>
      <c r="PTH437" s="187"/>
      <c r="PTI437" s="187"/>
      <c r="PTJ437" s="187"/>
      <c r="PTK437" s="187"/>
      <c r="PTL437" s="187"/>
      <c r="PTM437" s="187"/>
      <c r="PTN437" s="187"/>
      <c r="PTO437" s="187"/>
      <c r="PTP437" s="187"/>
      <c r="PTQ437" s="187"/>
      <c r="PTR437" s="187"/>
      <c r="PTS437" s="187"/>
      <c r="PTT437" s="187" t="s">
        <v>241</v>
      </c>
      <c r="PTU437" s="187"/>
      <c r="PTV437" s="187"/>
      <c r="PTW437" s="187"/>
      <c r="PTX437" s="187"/>
      <c r="PTY437" s="187"/>
      <c r="PTZ437" s="187"/>
      <c r="PUA437" s="187"/>
      <c r="PUB437" s="187"/>
      <c r="PUC437" s="187"/>
      <c r="PUD437" s="187"/>
      <c r="PUE437" s="187"/>
      <c r="PUF437" s="187"/>
      <c r="PUG437" s="187"/>
      <c r="PUH437" s="187"/>
      <c r="PUI437" s="187" t="s">
        <v>241</v>
      </c>
      <c r="PUJ437" s="187"/>
      <c r="PUK437" s="187"/>
      <c r="PUL437" s="187"/>
      <c r="PUM437" s="187"/>
      <c r="PUN437" s="187"/>
      <c r="PUO437" s="187"/>
      <c r="PUP437" s="187"/>
      <c r="PUQ437" s="187"/>
      <c r="PUR437" s="187"/>
      <c r="PUS437" s="187"/>
      <c r="PUT437" s="187"/>
      <c r="PUU437" s="187"/>
      <c r="PUV437" s="187"/>
      <c r="PUW437" s="187"/>
      <c r="PUX437" s="187" t="s">
        <v>241</v>
      </c>
      <c r="PUY437" s="187"/>
      <c r="PUZ437" s="187"/>
      <c r="PVA437" s="187"/>
      <c r="PVB437" s="187"/>
      <c r="PVC437" s="187"/>
      <c r="PVD437" s="187"/>
      <c r="PVE437" s="187"/>
      <c r="PVF437" s="187"/>
      <c r="PVG437" s="187"/>
      <c r="PVH437" s="187"/>
      <c r="PVI437" s="187"/>
      <c r="PVJ437" s="187"/>
      <c r="PVK437" s="187"/>
      <c r="PVL437" s="187"/>
      <c r="PVM437" s="187" t="s">
        <v>241</v>
      </c>
      <c r="PVN437" s="187"/>
      <c r="PVO437" s="187"/>
      <c r="PVP437" s="187"/>
      <c r="PVQ437" s="187"/>
      <c r="PVR437" s="187"/>
      <c r="PVS437" s="187"/>
      <c r="PVT437" s="187"/>
      <c r="PVU437" s="187"/>
      <c r="PVV437" s="187"/>
      <c r="PVW437" s="187"/>
      <c r="PVX437" s="187"/>
      <c r="PVY437" s="187"/>
      <c r="PVZ437" s="187"/>
      <c r="PWA437" s="187"/>
      <c r="PWB437" s="187" t="s">
        <v>241</v>
      </c>
      <c r="PWC437" s="187"/>
      <c r="PWD437" s="187"/>
      <c r="PWE437" s="187"/>
      <c r="PWF437" s="187"/>
      <c r="PWG437" s="187"/>
      <c r="PWH437" s="187"/>
      <c r="PWI437" s="187"/>
      <c r="PWJ437" s="187"/>
      <c r="PWK437" s="187"/>
      <c r="PWL437" s="187"/>
      <c r="PWM437" s="187"/>
      <c r="PWN437" s="187"/>
      <c r="PWO437" s="187"/>
      <c r="PWP437" s="187"/>
      <c r="PWQ437" s="187" t="s">
        <v>241</v>
      </c>
      <c r="PWR437" s="187"/>
      <c r="PWS437" s="187"/>
      <c r="PWT437" s="187"/>
      <c r="PWU437" s="187"/>
      <c r="PWV437" s="187"/>
      <c r="PWW437" s="187"/>
      <c r="PWX437" s="187"/>
      <c r="PWY437" s="187"/>
      <c r="PWZ437" s="187"/>
      <c r="PXA437" s="187"/>
      <c r="PXB437" s="187"/>
      <c r="PXC437" s="187"/>
      <c r="PXD437" s="187"/>
      <c r="PXE437" s="187"/>
      <c r="PXF437" s="187" t="s">
        <v>241</v>
      </c>
      <c r="PXG437" s="187"/>
      <c r="PXH437" s="187"/>
      <c r="PXI437" s="187"/>
      <c r="PXJ437" s="187"/>
      <c r="PXK437" s="187"/>
      <c r="PXL437" s="187"/>
      <c r="PXM437" s="187"/>
      <c r="PXN437" s="187"/>
      <c r="PXO437" s="187"/>
      <c r="PXP437" s="187"/>
      <c r="PXQ437" s="187"/>
      <c r="PXR437" s="187"/>
      <c r="PXS437" s="187"/>
      <c r="PXT437" s="187"/>
      <c r="PXU437" s="187" t="s">
        <v>241</v>
      </c>
      <c r="PXV437" s="187"/>
      <c r="PXW437" s="187"/>
      <c r="PXX437" s="187"/>
      <c r="PXY437" s="187"/>
      <c r="PXZ437" s="187"/>
      <c r="PYA437" s="187"/>
      <c r="PYB437" s="187"/>
      <c r="PYC437" s="187"/>
      <c r="PYD437" s="187"/>
      <c r="PYE437" s="187"/>
      <c r="PYF437" s="187"/>
      <c r="PYG437" s="187"/>
      <c r="PYH437" s="187"/>
      <c r="PYI437" s="187"/>
      <c r="PYJ437" s="187" t="s">
        <v>241</v>
      </c>
      <c r="PYK437" s="187"/>
      <c r="PYL437" s="187"/>
      <c r="PYM437" s="187"/>
      <c r="PYN437" s="187"/>
      <c r="PYO437" s="187"/>
      <c r="PYP437" s="187"/>
      <c r="PYQ437" s="187"/>
      <c r="PYR437" s="187"/>
      <c r="PYS437" s="187"/>
      <c r="PYT437" s="187"/>
      <c r="PYU437" s="187"/>
      <c r="PYV437" s="187"/>
      <c r="PYW437" s="187"/>
      <c r="PYX437" s="187"/>
      <c r="PYY437" s="187" t="s">
        <v>241</v>
      </c>
      <c r="PYZ437" s="187"/>
      <c r="PZA437" s="187"/>
      <c r="PZB437" s="187"/>
      <c r="PZC437" s="187"/>
      <c r="PZD437" s="187"/>
      <c r="PZE437" s="187"/>
      <c r="PZF437" s="187"/>
      <c r="PZG437" s="187"/>
      <c r="PZH437" s="187"/>
      <c r="PZI437" s="187"/>
      <c r="PZJ437" s="187"/>
      <c r="PZK437" s="187"/>
      <c r="PZL437" s="187"/>
      <c r="PZM437" s="187"/>
      <c r="PZN437" s="187" t="s">
        <v>241</v>
      </c>
      <c r="PZO437" s="187"/>
      <c r="PZP437" s="187"/>
      <c r="PZQ437" s="187"/>
      <c r="PZR437" s="187"/>
      <c r="PZS437" s="187"/>
      <c r="PZT437" s="187"/>
      <c r="PZU437" s="187"/>
      <c r="PZV437" s="187"/>
      <c r="PZW437" s="187"/>
      <c r="PZX437" s="187"/>
      <c r="PZY437" s="187"/>
      <c r="PZZ437" s="187"/>
      <c r="QAA437" s="187"/>
      <c r="QAB437" s="187"/>
      <c r="QAC437" s="187" t="s">
        <v>241</v>
      </c>
      <c r="QAD437" s="187"/>
      <c r="QAE437" s="187"/>
      <c r="QAF437" s="187"/>
      <c r="QAG437" s="187"/>
      <c r="QAH437" s="187"/>
      <c r="QAI437" s="187"/>
      <c r="QAJ437" s="187"/>
      <c r="QAK437" s="187"/>
      <c r="QAL437" s="187"/>
      <c r="QAM437" s="187"/>
      <c r="QAN437" s="187"/>
      <c r="QAO437" s="187"/>
      <c r="QAP437" s="187"/>
      <c r="QAQ437" s="187"/>
      <c r="QAR437" s="187" t="s">
        <v>241</v>
      </c>
      <c r="QAS437" s="187"/>
      <c r="QAT437" s="187"/>
      <c r="QAU437" s="187"/>
      <c r="QAV437" s="187"/>
      <c r="QAW437" s="187"/>
      <c r="QAX437" s="187"/>
      <c r="QAY437" s="187"/>
      <c r="QAZ437" s="187"/>
      <c r="QBA437" s="187"/>
      <c r="QBB437" s="187"/>
      <c r="QBC437" s="187"/>
      <c r="QBD437" s="187"/>
      <c r="QBE437" s="187"/>
      <c r="QBF437" s="187"/>
      <c r="QBG437" s="187" t="s">
        <v>241</v>
      </c>
      <c r="QBH437" s="187"/>
      <c r="QBI437" s="187"/>
      <c r="QBJ437" s="187"/>
      <c r="QBK437" s="187"/>
      <c r="QBL437" s="187"/>
      <c r="QBM437" s="187"/>
      <c r="QBN437" s="187"/>
      <c r="QBO437" s="187"/>
      <c r="QBP437" s="187"/>
      <c r="QBQ437" s="187"/>
      <c r="QBR437" s="187"/>
      <c r="QBS437" s="187"/>
      <c r="QBT437" s="187"/>
      <c r="QBU437" s="187"/>
      <c r="QBV437" s="187" t="s">
        <v>241</v>
      </c>
      <c r="QBW437" s="187"/>
      <c r="QBX437" s="187"/>
      <c r="QBY437" s="187"/>
      <c r="QBZ437" s="187"/>
      <c r="QCA437" s="187"/>
      <c r="QCB437" s="187"/>
      <c r="QCC437" s="187"/>
      <c r="QCD437" s="187"/>
      <c r="QCE437" s="187"/>
      <c r="QCF437" s="187"/>
      <c r="QCG437" s="187"/>
      <c r="QCH437" s="187"/>
      <c r="QCI437" s="187"/>
      <c r="QCJ437" s="187"/>
      <c r="QCK437" s="187" t="s">
        <v>241</v>
      </c>
      <c r="QCL437" s="187"/>
      <c r="QCM437" s="187"/>
      <c r="QCN437" s="187"/>
      <c r="QCO437" s="187"/>
      <c r="QCP437" s="187"/>
      <c r="QCQ437" s="187"/>
      <c r="QCR437" s="187"/>
      <c r="QCS437" s="187"/>
      <c r="QCT437" s="187"/>
      <c r="QCU437" s="187"/>
      <c r="QCV437" s="187"/>
      <c r="QCW437" s="187"/>
      <c r="QCX437" s="187"/>
      <c r="QCY437" s="187"/>
      <c r="QCZ437" s="187" t="s">
        <v>241</v>
      </c>
      <c r="QDA437" s="187"/>
      <c r="QDB437" s="187"/>
      <c r="QDC437" s="187"/>
      <c r="QDD437" s="187"/>
      <c r="QDE437" s="187"/>
      <c r="QDF437" s="187"/>
      <c r="QDG437" s="187"/>
      <c r="QDH437" s="187"/>
      <c r="QDI437" s="187"/>
      <c r="QDJ437" s="187"/>
      <c r="QDK437" s="187"/>
      <c r="QDL437" s="187"/>
      <c r="QDM437" s="187"/>
      <c r="QDN437" s="187"/>
      <c r="QDO437" s="187" t="s">
        <v>241</v>
      </c>
      <c r="QDP437" s="187"/>
      <c r="QDQ437" s="187"/>
      <c r="QDR437" s="187"/>
      <c r="QDS437" s="187"/>
      <c r="QDT437" s="187"/>
      <c r="QDU437" s="187"/>
      <c r="QDV437" s="187"/>
      <c r="QDW437" s="187"/>
      <c r="QDX437" s="187"/>
      <c r="QDY437" s="187"/>
      <c r="QDZ437" s="187"/>
      <c r="QEA437" s="187"/>
      <c r="QEB437" s="187"/>
      <c r="QEC437" s="187"/>
      <c r="QED437" s="187" t="s">
        <v>241</v>
      </c>
      <c r="QEE437" s="187"/>
      <c r="QEF437" s="187"/>
      <c r="QEG437" s="187"/>
      <c r="QEH437" s="187"/>
      <c r="QEI437" s="187"/>
      <c r="QEJ437" s="187"/>
      <c r="QEK437" s="187"/>
      <c r="QEL437" s="187"/>
      <c r="QEM437" s="187"/>
      <c r="QEN437" s="187"/>
      <c r="QEO437" s="187"/>
      <c r="QEP437" s="187"/>
      <c r="QEQ437" s="187"/>
      <c r="QER437" s="187"/>
      <c r="QES437" s="187" t="s">
        <v>241</v>
      </c>
      <c r="QET437" s="187"/>
      <c r="QEU437" s="187"/>
      <c r="QEV437" s="187"/>
      <c r="QEW437" s="187"/>
      <c r="QEX437" s="187"/>
      <c r="QEY437" s="187"/>
      <c r="QEZ437" s="187"/>
      <c r="QFA437" s="187"/>
      <c r="QFB437" s="187"/>
      <c r="QFC437" s="187"/>
      <c r="QFD437" s="187"/>
      <c r="QFE437" s="187"/>
      <c r="QFF437" s="187"/>
      <c r="QFG437" s="187"/>
      <c r="QFH437" s="187" t="s">
        <v>241</v>
      </c>
      <c r="QFI437" s="187"/>
      <c r="QFJ437" s="187"/>
      <c r="QFK437" s="187"/>
      <c r="QFL437" s="187"/>
      <c r="QFM437" s="187"/>
      <c r="QFN437" s="187"/>
      <c r="QFO437" s="187"/>
      <c r="QFP437" s="187"/>
      <c r="QFQ437" s="187"/>
      <c r="QFR437" s="187"/>
      <c r="QFS437" s="187"/>
      <c r="QFT437" s="187"/>
      <c r="QFU437" s="187"/>
      <c r="QFV437" s="187"/>
      <c r="QFW437" s="187" t="s">
        <v>241</v>
      </c>
      <c r="QFX437" s="187"/>
      <c r="QFY437" s="187"/>
      <c r="QFZ437" s="187"/>
      <c r="QGA437" s="187"/>
      <c r="QGB437" s="187"/>
      <c r="QGC437" s="187"/>
      <c r="QGD437" s="187"/>
      <c r="QGE437" s="187"/>
      <c r="QGF437" s="187"/>
      <c r="QGG437" s="187"/>
      <c r="QGH437" s="187"/>
      <c r="QGI437" s="187"/>
      <c r="QGJ437" s="187"/>
      <c r="QGK437" s="187"/>
      <c r="QGL437" s="187" t="s">
        <v>241</v>
      </c>
      <c r="QGM437" s="187"/>
      <c r="QGN437" s="187"/>
      <c r="QGO437" s="187"/>
      <c r="QGP437" s="187"/>
      <c r="QGQ437" s="187"/>
      <c r="QGR437" s="187"/>
      <c r="QGS437" s="187"/>
      <c r="QGT437" s="187"/>
      <c r="QGU437" s="187"/>
      <c r="QGV437" s="187"/>
      <c r="QGW437" s="187"/>
      <c r="QGX437" s="187"/>
      <c r="QGY437" s="187"/>
      <c r="QGZ437" s="187"/>
      <c r="QHA437" s="187" t="s">
        <v>241</v>
      </c>
      <c r="QHB437" s="187"/>
      <c r="QHC437" s="187"/>
      <c r="QHD437" s="187"/>
      <c r="QHE437" s="187"/>
      <c r="QHF437" s="187"/>
      <c r="QHG437" s="187"/>
      <c r="QHH437" s="187"/>
      <c r="QHI437" s="187"/>
      <c r="QHJ437" s="187"/>
      <c r="QHK437" s="187"/>
      <c r="QHL437" s="187"/>
      <c r="QHM437" s="187"/>
      <c r="QHN437" s="187"/>
      <c r="QHO437" s="187"/>
      <c r="QHP437" s="187" t="s">
        <v>241</v>
      </c>
      <c r="QHQ437" s="187"/>
      <c r="QHR437" s="187"/>
      <c r="QHS437" s="187"/>
      <c r="QHT437" s="187"/>
      <c r="QHU437" s="187"/>
      <c r="QHV437" s="187"/>
      <c r="QHW437" s="187"/>
      <c r="QHX437" s="187"/>
      <c r="QHY437" s="187"/>
      <c r="QHZ437" s="187"/>
      <c r="QIA437" s="187"/>
      <c r="QIB437" s="187"/>
      <c r="QIC437" s="187"/>
      <c r="QID437" s="187"/>
      <c r="QIE437" s="187" t="s">
        <v>241</v>
      </c>
      <c r="QIF437" s="187"/>
      <c r="QIG437" s="187"/>
      <c r="QIH437" s="187"/>
      <c r="QII437" s="187"/>
      <c r="QIJ437" s="187"/>
      <c r="QIK437" s="187"/>
      <c r="QIL437" s="187"/>
      <c r="QIM437" s="187"/>
      <c r="QIN437" s="187"/>
      <c r="QIO437" s="187"/>
      <c r="QIP437" s="187"/>
      <c r="QIQ437" s="187"/>
      <c r="QIR437" s="187"/>
      <c r="QIS437" s="187"/>
      <c r="QIT437" s="187" t="s">
        <v>241</v>
      </c>
      <c r="QIU437" s="187"/>
      <c r="QIV437" s="187"/>
      <c r="QIW437" s="187"/>
      <c r="QIX437" s="187"/>
      <c r="QIY437" s="187"/>
      <c r="QIZ437" s="187"/>
      <c r="QJA437" s="187"/>
      <c r="QJB437" s="187"/>
      <c r="QJC437" s="187"/>
      <c r="QJD437" s="187"/>
      <c r="QJE437" s="187"/>
      <c r="QJF437" s="187"/>
      <c r="QJG437" s="187"/>
      <c r="QJH437" s="187"/>
      <c r="QJI437" s="187" t="s">
        <v>241</v>
      </c>
      <c r="QJJ437" s="187"/>
      <c r="QJK437" s="187"/>
      <c r="QJL437" s="187"/>
      <c r="QJM437" s="187"/>
      <c r="QJN437" s="187"/>
      <c r="QJO437" s="187"/>
      <c r="QJP437" s="187"/>
      <c r="QJQ437" s="187"/>
      <c r="QJR437" s="187"/>
      <c r="QJS437" s="187"/>
      <c r="QJT437" s="187"/>
      <c r="QJU437" s="187"/>
      <c r="QJV437" s="187"/>
      <c r="QJW437" s="187"/>
      <c r="QJX437" s="187" t="s">
        <v>241</v>
      </c>
      <c r="QJY437" s="187"/>
      <c r="QJZ437" s="187"/>
      <c r="QKA437" s="187"/>
      <c r="QKB437" s="187"/>
      <c r="QKC437" s="187"/>
      <c r="QKD437" s="187"/>
      <c r="QKE437" s="187"/>
      <c r="QKF437" s="187"/>
      <c r="QKG437" s="187"/>
      <c r="QKH437" s="187"/>
      <c r="QKI437" s="187"/>
      <c r="QKJ437" s="187"/>
      <c r="QKK437" s="187"/>
      <c r="QKL437" s="187"/>
      <c r="QKM437" s="187" t="s">
        <v>241</v>
      </c>
      <c r="QKN437" s="187"/>
      <c r="QKO437" s="187"/>
      <c r="QKP437" s="187"/>
      <c r="QKQ437" s="187"/>
      <c r="QKR437" s="187"/>
      <c r="QKS437" s="187"/>
      <c r="QKT437" s="187"/>
      <c r="QKU437" s="187"/>
      <c r="QKV437" s="187"/>
      <c r="QKW437" s="187"/>
      <c r="QKX437" s="187"/>
      <c r="QKY437" s="187"/>
      <c r="QKZ437" s="187"/>
      <c r="QLA437" s="187"/>
      <c r="QLB437" s="187" t="s">
        <v>241</v>
      </c>
      <c r="QLC437" s="187"/>
      <c r="QLD437" s="187"/>
      <c r="QLE437" s="187"/>
      <c r="QLF437" s="187"/>
      <c r="QLG437" s="187"/>
      <c r="QLH437" s="187"/>
      <c r="QLI437" s="187"/>
      <c r="QLJ437" s="187"/>
      <c r="QLK437" s="187"/>
      <c r="QLL437" s="187"/>
      <c r="QLM437" s="187"/>
      <c r="QLN437" s="187"/>
      <c r="QLO437" s="187"/>
      <c r="QLP437" s="187"/>
      <c r="QLQ437" s="187" t="s">
        <v>241</v>
      </c>
      <c r="QLR437" s="187"/>
      <c r="QLS437" s="187"/>
      <c r="QLT437" s="187"/>
      <c r="QLU437" s="187"/>
      <c r="QLV437" s="187"/>
      <c r="QLW437" s="187"/>
      <c r="QLX437" s="187"/>
      <c r="QLY437" s="187"/>
      <c r="QLZ437" s="187"/>
      <c r="QMA437" s="187"/>
      <c r="QMB437" s="187"/>
      <c r="QMC437" s="187"/>
      <c r="QMD437" s="187"/>
      <c r="QME437" s="187"/>
      <c r="QMF437" s="187" t="s">
        <v>241</v>
      </c>
      <c r="QMG437" s="187"/>
      <c r="QMH437" s="187"/>
      <c r="QMI437" s="187"/>
      <c r="QMJ437" s="187"/>
      <c r="QMK437" s="187"/>
      <c r="QML437" s="187"/>
      <c r="QMM437" s="187"/>
      <c r="QMN437" s="187"/>
      <c r="QMO437" s="187"/>
      <c r="QMP437" s="187"/>
      <c r="QMQ437" s="187"/>
      <c r="QMR437" s="187"/>
      <c r="QMS437" s="187"/>
      <c r="QMT437" s="187"/>
      <c r="QMU437" s="187" t="s">
        <v>241</v>
      </c>
      <c r="QMV437" s="187"/>
      <c r="QMW437" s="187"/>
      <c r="QMX437" s="187"/>
      <c r="QMY437" s="187"/>
      <c r="QMZ437" s="187"/>
      <c r="QNA437" s="187"/>
      <c r="QNB437" s="187"/>
      <c r="QNC437" s="187"/>
      <c r="QND437" s="187"/>
      <c r="QNE437" s="187"/>
      <c r="QNF437" s="187"/>
      <c r="QNG437" s="187"/>
      <c r="QNH437" s="187"/>
      <c r="QNI437" s="187"/>
      <c r="QNJ437" s="187" t="s">
        <v>241</v>
      </c>
      <c r="QNK437" s="187"/>
      <c r="QNL437" s="187"/>
      <c r="QNM437" s="187"/>
      <c r="QNN437" s="187"/>
      <c r="QNO437" s="187"/>
      <c r="QNP437" s="187"/>
      <c r="QNQ437" s="187"/>
      <c r="QNR437" s="187"/>
      <c r="QNS437" s="187"/>
      <c r="QNT437" s="187"/>
      <c r="QNU437" s="187"/>
      <c r="QNV437" s="187"/>
      <c r="QNW437" s="187"/>
      <c r="QNX437" s="187"/>
      <c r="QNY437" s="187" t="s">
        <v>241</v>
      </c>
      <c r="QNZ437" s="187"/>
      <c r="QOA437" s="187"/>
      <c r="QOB437" s="187"/>
      <c r="QOC437" s="187"/>
      <c r="QOD437" s="187"/>
      <c r="QOE437" s="187"/>
      <c r="QOF437" s="187"/>
      <c r="QOG437" s="187"/>
      <c r="QOH437" s="187"/>
      <c r="QOI437" s="187"/>
      <c r="QOJ437" s="187"/>
      <c r="QOK437" s="187"/>
      <c r="QOL437" s="187"/>
      <c r="QOM437" s="187"/>
      <c r="QON437" s="187" t="s">
        <v>241</v>
      </c>
      <c r="QOO437" s="187"/>
      <c r="QOP437" s="187"/>
      <c r="QOQ437" s="187"/>
      <c r="QOR437" s="187"/>
      <c r="QOS437" s="187"/>
      <c r="QOT437" s="187"/>
      <c r="QOU437" s="187"/>
      <c r="QOV437" s="187"/>
      <c r="QOW437" s="187"/>
      <c r="QOX437" s="187"/>
      <c r="QOY437" s="187"/>
      <c r="QOZ437" s="187"/>
      <c r="QPA437" s="187"/>
      <c r="QPB437" s="187"/>
      <c r="QPC437" s="187" t="s">
        <v>241</v>
      </c>
      <c r="QPD437" s="187"/>
      <c r="QPE437" s="187"/>
      <c r="QPF437" s="187"/>
      <c r="QPG437" s="187"/>
      <c r="QPH437" s="187"/>
      <c r="QPI437" s="187"/>
      <c r="QPJ437" s="187"/>
      <c r="QPK437" s="187"/>
      <c r="QPL437" s="187"/>
      <c r="QPM437" s="187"/>
      <c r="QPN437" s="187"/>
      <c r="QPO437" s="187"/>
      <c r="QPP437" s="187"/>
      <c r="QPQ437" s="187"/>
      <c r="QPR437" s="187" t="s">
        <v>241</v>
      </c>
      <c r="QPS437" s="187"/>
      <c r="QPT437" s="187"/>
      <c r="QPU437" s="187"/>
      <c r="QPV437" s="187"/>
      <c r="QPW437" s="187"/>
      <c r="QPX437" s="187"/>
      <c r="QPY437" s="187"/>
      <c r="QPZ437" s="187"/>
      <c r="QQA437" s="187"/>
      <c r="QQB437" s="187"/>
      <c r="QQC437" s="187"/>
      <c r="QQD437" s="187"/>
      <c r="QQE437" s="187"/>
      <c r="QQF437" s="187"/>
      <c r="QQG437" s="187" t="s">
        <v>241</v>
      </c>
      <c r="QQH437" s="187"/>
      <c r="QQI437" s="187"/>
      <c r="QQJ437" s="187"/>
      <c r="QQK437" s="187"/>
      <c r="QQL437" s="187"/>
      <c r="QQM437" s="187"/>
      <c r="QQN437" s="187"/>
      <c r="QQO437" s="187"/>
      <c r="QQP437" s="187"/>
      <c r="QQQ437" s="187"/>
      <c r="QQR437" s="187"/>
      <c r="QQS437" s="187"/>
      <c r="QQT437" s="187"/>
      <c r="QQU437" s="187"/>
      <c r="QQV437" s="187" t="s">
        <v>241</v>
      </c>
      <c r="QQW437" s="187"/>
      <c r="QQX437" s="187"/>
      <c r="QQY437" s="187"/>
      <c r="QQZ437" s="187"/>
      <c r="QRA437" s="187"/>
      <c r="QRB437" s="187"/>
      <c r="QRC437" s="187"/>
      <c r="QRD437" s="187"/>
      <c r="QRE437" s="187"/>
      <c r="QRF437" s="187"/>
      <c r="QRG437" s="187"/>
      <c r="QRH437" s="187"/>
      <c r="QRI437" s="187"/>
      <c r="QRJ437" s="187"/>
      <c r="QRK437" s="187" t="s">
        <v>241</v>
      </c>
      <c r="QRL437" s="187"/>
      <c r="QRM437" s="187"/>
      <c r="QRN437" s="187"/>
      <c r="QRO437" s="187"/>
      <c r="QRP437" s="187"/>
      <c r="QRQ437" s="187"/>
      <c r="QRR437" s="187"/>
      <c r="QRS437" s="187"/>
      <c r="QRT437" s="187"/>
      <c r="QRU437" s="187"/>
      <c r="QRV437" s="187"/>
      <c r="QRW437" s="187"/>
      <c r="QRX437" s="187"/>
      <c r="QRY437" s="187"/>
      <c r="QRZ437" s="187" t="s">
        <v>241</v>
      </c>
      <c r="QSA437" s="187"/>
      <c r="QSB437" s="187"/>
      <c r="QSC437" s="187"/>
      <c r="QSD437" s="187"/>
      <c r="QSE437" s="187"/>
      <c r="QSF437" s="187"/>
      <c r="QSG437" s="187"/>
      <c r="QSH437" s="187"/>
      <c r="QSI437" s="187"/>
      <c r="QSJ437" s="187"/>
      <c r="QSK437" s="187"/>
      <c r="QSL437" s="187"/>
      <c r="QSM437" s="187"/>
      <c r="QSN437" s="187"/>
      <c r="QSO437" s="187" t="s">
        <v>241</v>
      </c>
      <c r="QSP437" s="187"/>
      <c r="QSQ437" s="187"/>
      <c r="QSR437" s="187"/>
      <c r="QSS437" s="187"/>
      <c r="QST437" s="187"/>
      <c r="QSU437" s="187"/>
      <c r="QSV437" s="187"/>
      <c r="QSW437" s="187"/>
      <c r="QSX437" s="187"/>
      <c r="QSY437" s="187"/>
      <c r="QSZ437" s="187"/>
      <c r="QTA437" s="187"/>
      <c r="QTB437" s="187"/>
      <c r="QTC437" s="187"/>
      <c r="QTD437" s="187" t="s">
        <v>241</v>
      </c>
      <c r="QTE437" s="187"/>
      <c r="QTF437" s="187"/>
      <c r="QTG437" s="187"/>
      <c r="QTH437" s="187"/>
      <c r="QTI437" s="187"/>
      <c r="QTJ437" s="187"/>
      <c r="QTK437" s="187"/>
      <c r="QTL437" s="187"/>
      <c r="QTM437" s="187"/>
      <c r="QTN437" s="187"/>
      <c r="QTO437" s="187"/>
      <c r="QTP437" s="187"/>
      <c r="QTQ437" s="187"/>
      <c r="QTR437" s="187"/>
      <c r="QTS437" s="187" t="s">
        <v>241</v>
      </c>
      <c r="QTT437" s="187"/>
      <c r="QTU437" s="187"/>
      <c r="QTV437" s="187"/>
      <c r="QTW437" s="187"/>
      <c r="QTX437" s="187"/>
      <c r="QTY437" s="187"/>
      <c r="QTZ437" s="187"/>
      <c r="QUA437" s="187"/>
      <c r="QUB437" s="187"/>
      <c r="QUC437" s="187"/>
      <c r="QUD437" s="187"/>
      <c r="QUE437" s="187"/>
      <c r="QUF437" s="187"/>
      <c r="QUG437" s="187"/>
      <c r="QUH437" s="187" t="s">
        <v>241</v>
      </c>
      <c r="QUI437" s="187"/>
      <c r="QUJ437" s="187"/>
      <c r="QUK437" s="187"/>
      <c r="QUL437" s="187"/>
      <c r="QUM437" s="187"/>
      <c r="QUN437" s="187"/>
      <c r="QUO437" s="187"/>
      <c r="QUP437" s="187"/>
      <c r="QUQ437" s="187"/>
      <c r="QUR437" s="187"/>
      <c r="QUS437" s="187"/>
      <c r="QUT437" s="187"/>
      <c r="QUU437" s="187"/>
      <c r="QUV437" s="187"/>
      <c r="QUW437" s="187" t="s">
        <v>241</v>
      </c>
      <c r="QUX437" s="187"/>
      <c r="QUY437" s="187"/>
      <c r="QUZ437" s="187"/>
      <c r="QVA437" s="187"/>
      <c r="QVB437" s="187"/>
      <c r="QVC437" s="187"/>
      <c r="QVD437" s="187"/>
      <c r="QVE437" s="187"/>
      <c r="QVF437" s="187"/>
      <c r="QVG437" s="187"/>
      <c r="QVH437" s="187"/>
      <c r="QVI437" s="187"/>
      <c r="QVJ437" s="187"/>
      <c r="QVK437" s="187"/>
      <c r="QVL437" s="187" t="s">
        <v>241</v>
      </c>
      <c r="QVM437" s="187"/>
      <c r="QVN437" s="187"/>
      <c r="QVO437" s="187"/>
      <c r="QVP437" s="187"/>
      <c r="QVQ437" s="187"/>
      <c r="QVR437" s="187"/>
      <c r="QVS437" s="187"/>
      <c r="QVT437" s="187"/>
      <c r="QVU437" s="187"/>
      <c r="QVV437" s="187"/>
      <c r="QVW437" s="187"/>
      <c r="QVX437" s="187"/>
      <c r="QVY437" s="187"/>
      <c r="QVZ437" s="187"/>
      <c r="QWA437" s="187" t="s">
        <v>241</v>
      </c>
      <c r="QWB437" s="187"/>
      <c r="QWC437" s="187"/>
      <c r="QWD437" s="187"/>
      <c r="QWE437" s="187"/>
      <c r="QWF437" s="187"/>
      <c r="QWG437" s="187"/>
      <c r="QWH437" s="187"/>
      <c r="QWI437" s="187"/>
      <c r="QWJ437" s="187"/>
      <c r="QWK437" s="187"/>
      <c r="QWL437" s="187"/>
      <c r="QWM437" s="187"/>
      <c r="QWN437" s="187"/>
      <c r="QWO437" s="187"/>
      <c r="QWP437" s="187" t="s">
        <v>241</v>
      </c>
      <c r="QWQ437" s="187"/>
      <c r="QWR437" s="187"/>
      <c r="QWS437" s="187"/>
      <c r="QWT437" s="187"/>
      <c r="QWU437" s="187"/>
      <c r="QWV437" s="187"/>
      <c r="QWW437" s="187"/>
      <c r="QWX437" s="187"/>
      <c r="QWY437" s="187"/>
      <c r="QWZ437" s="187"/>
      <c r="QXA437" s="187"/>
      <c r="QXB437" s="187"/>
      <c r="QXC437" s="187"/>
      <c r="QXD437" s="187"/>
      <c r="QXE437" s="187" t="s">
        <v>241</v>
      </c>
      <c r="QXF437" s="187"/>
      <c r="QXG437" s="187"/>
      <c r="QXH437" s="187"/>
      <c r="QXI437" s="187"/>
      <c r="QXJ437" s="187"/>
      <c r="QXK437" s="187"/>
      <c r="QXL437" s="187"/>
      <c r="QXM437" s="187"/>
      <c r="QXN437" s="187"/>
      <c r="QXO437" s="187"/>
      <c r="QXP437" s="187"/>
      <c r="QXQ437" s="187"/>
      <c r="QXR437" s="187"/>
      <c r="QXS437" s="187"/>
      <c r="QXT437" s="187" t="s">
        <v>241</v>
      </c>
      <c r="QXU437" s="187"/>
      <c r="QXV437" s="187"/>
      <c r="QXW437" s="187"/>
      <c r="QXX437" s="187"/>
      <c r="QXY437" s="187"/>
      <c r="QXZ437" s="187"/>
      <c r="QYA437" s="187"/>
      <c r="QYB437" s="187"/>
      <c r="QYC437" s="187"/>
      <c r="QYD437" s="187"/>
      <c r="QYE437" s="187"/>
      <c r="QYF437" s="187"/>
      <c r="QYG437" s="187"/>
      <c r="QYH437" s="187"/>
      <c r="QYI437" s="187" t="s">
        <v>241</v>
      </c>
      <c r="QYJ437" s="187"/>
      <c r="QYK437" s="187"/>
      <c r="QYL437" s="187"/>
      <c r="QYM437" s="187"/>
      <c r="QYN437" s="187"/>
      <c r="QYO437" s="187"/>
      <c r="QYP437" s="187"/>
      <c r="QYQ437" s="187"/>
      <c r="QYR437" s="187"/>
      <c r="QYS437" s="187"/>
      <c r="QYT437" s="187"/>
      <c r="QYU437" s="187"/>
      <c r="QYV437" s="187"/>
      <c r="QYW437" s="187"/>
      <c r="QYX437" s="187" t="s">
        <v>241</v>
      </c>
      <c r="QYY437" s="187"/>
      <c r="QYZ437" s="187"/>
      <c r="QZA437" s="187"/>
      <c r="QZB437" s="187"/>
      <c r="QZC437" s="187"/>
      <c r="QZD437" s="187"/>
      <c r="QZE437" s="187"/>
      <c r="QZF437" s="187"/>
      <c r="QZG437" s="187"/>
      <c r="QZH437" s="187"/>
      <c r="QZI437" s="187"/>
      <c r="QZJ437" s="187"/>
      <c r="QZK437" s="187"/>
      <c r="QZL437" s="187"/>
      <c r="QZM437" s="187" t="s">
        <v>241</v>
      </c>
      <c r="QZN437" s="187"/>
      <c r="QZO437" s="187"/>
      <c r="QZP437" s="187"/>
      <c r="QZQ437" s="187"/>
      <c r="QZR437" s="187"/>
      <c r="QZS437" s="187"/>
      <c r="QZT437" s="187"/>
      <c r="QZU437" s="187"/>
      <c r="QZV437" s="187"/>
      <c r="QZW437" s="187"/>
      <c r="QZX437" s="187"/>
      <c r="QZY437" s="187"/>
      <c r="QZZ437" s="187"/>
      <c r="RAA437" s="187"/>
      <c r="RAB437" s="187" t="s">
        <v>241</v>
      </c>
      <c r="RAC437" s="187"/>
      <c r="RAD437" s="187"/>
      <c r="RAE437" s="187"/>
      <c r="RAF437" s="187"/>
      <c r="RAG437" s="187"/>
      <c r="RAH437" s="187"/>
      <c r="RAI437" s="187"/>
      <c r="RAJ437" s="187"/>
      <c r="RAK437" s="187"/>
      <c r="RAL437" s="187"/>
      <c r="RAM437" s="187"/>
      <c r="RAN437" s="187"/>
      <c r="RAO437" s="187"/>
      <c r="RAP437" s="187"/>
      <c r="RAQ437" s="187" t="s">
        <v>241</v>
      </c>
      <c r="RAR437" s="187"/>
      <c r="RAS437" s="187"/>
      <c r="RAT437" s="187"/>
      <c r="RAU437" s="187"/>
      <c r="RAV437" s="187"/>
      <c r="RAW437" s="187"/>
      <c r="RAX437" s="187"/>
      <c r="RAY437" s="187"/>
      <c r="RAZ437" s="187"/>
      <c r="RBA437" s="187"/>
      <c r="RBB437" s="187"/>
      <c r="RBC437" s="187"/>
      <c r="RBD437" s="187"/>
      <c r="RBE437" s="187"/>
      <c r="RBF437" s="187" t="s">
        <v>241</v>
      </c>
      <c r="RBG437" s="187"/>
      <c r="RBH437" s="187"/>
      <c r="RBI437" s="187"/>
      <c r="RBJ437" s="187"/>
      <c r="RBK437" s="187"/>
      <c r="RBL437" s="187"/>
      <c r="RBM437" s="187"/>
      <c r="RBN437" s="187"/>
      <c r="RBO437" s="187"/>
      <c r="RBP437" s="187"/>
      <c r="RBQ437" s="187"/>
      <c r="RBR437" s="187"/>
      <c r="RBS437" s="187"/>
      <c r="RBT437" s="187"/>
      <c r="RBU437" s="187" t="s">
        <v>241</v>
      </c>
      <c r="RBV437" s="187"/>
      <c r="RBW437" s="187"/>
      <c r="RBX437" s="187"/>
      <c r="RBY437" s="187"/>
      <c r="RBZ437" s="187"/>
      <c r="RCA437" s="187"/>
      <c r="RCB437" s="187"/>
      <c r="RCC437" s="187"/>
      <c r="RCD437" s="187"/>
      <c r="RCE437" s="187"/>
      <c r="RCF437" s="187"/>
      <c r="RCG437" s="187"/>
      <c r="RCH437" s="187"/>
      <c r="RCI437" s="187"/>
      <c r="RCJ437" s="187" t="s">
        <v>241</v>
      </c>
      <c r="RCK437" s="187"/>
      <c r="RCL437" s="187"/>
      <c r="RCM437" s="187"/>
      <c r="RCN437" s="187"/>
      <c r="RCO437" s="187"/>
      <c r="RCP437" s="187"/>
      <c r="RCQ437" s="187"/>
      <c r="RCR437" s="187"/>
      <c r="RCS437" s="187"/>
      <c r="RCT437" s="187"/>
      <c r="RCU437" s="187"/>
      <c r="RCV437" s="187"/>
      <c r="RCW437" s="187"/>
      <c r="RCX437" s="187"/>
      <c r="RCY437" s="187" t="s">
        <v>241</v>
      </c>
      <c r="RCZ437" s="187"/>
      <c r="RDA437" s="187"/>
      <c r="RDB437" s="187"/>
      <c r="RDC437" s="187"/>
      <c r="RDD437" s="187"/>
      <c r="RDE437" s="187"/>
      <c r="RDF437" s="187"/>
      <c r="RDG437" s="187"/>
      <c r="RDH437" s="187"/>
      <c r="RDI437" s="187"/>
      <c r="RDJ437" s="187"/>
      <c r="RDK437" s="187"/>
      <c r="RDL437" s="187"/>
      <c r="RDM437" s="187"/>
      <c r="RDN437" s="187" t="s">
        <v>241</v>
      </c>
      <c r="RDO437" s="187"/>
      <c r="RDP437" s="187"/>
      <c r="RDQ437" s="187"/>
      <c r="RDR437" s="187"/>
      <c r="RDS437" s="187"/>
      <c r="RDT437" s="187"/>
      <c r="RDU437" s="187"/>
      <c r="RDV437" s="187"/>
      <c r="RDW437" s="187"/>
      <c r="RDX437" s="187"/>
      <c r="RDY437" s="187"/>
      <c r="RDZ437" s="187"/>
      <c r="REA437" s="187"/>
      <c r="REB437" s="187"/>
      <c r="REC437" s="187" t="s">
        <v>241</v>
      </c>
      <c r="RED437" s="187"/>
      <c r="REE437" s="187"/>
      <c r="REF437" s="187"/>
      <c r="REG437" s="187"/>
      <c r="REH437" s="187"/>
      <c r="REI437" s="187"/>
      <c r="REJ437" s="187"/>
      <c r="REK437" s="187"/>
      <c r="REL437" s="187"/>
      <c r="REM437" s="187"/>
      <c r="REN437" s="187"/>
      <c r="REO437" s="187"/>
      <c r="REP437" s="187"/>
      <c r="REQ437" s="187"/>
      <c r="RER437" s="187" t="s">
        <v>241</v>
      </c>
      <c r="RES437" s="187"/>
      <c r="RET437" s="187"/>
      <c r="REU437" s="187"/>
      <c r="REV437" s="187"/>
      <c r="REW437" s="187"/>
      <c r="REX437" s="187"/>
      <c r="REY437" s="187"/>
      <c r="REZ437" s="187"/>
      <c r="RFA437" s="187"/>
      <c r="RFB437" s="187"/>
      <c r="RFC437" s="187"/>
      <c r="RFD437" s="187"/>
      <c r="RFE437" s="187"/>
      <c r="RFF437" s="187"/>
      <c r="RFG437" s="187" t="s">
        <v>241</v>
      </c>
      <c r="RFH437" s="187"/>
      <c r="RFI437" s="187"/>
      <c r="RFJ437" s="187"/>
      <c r="RFK437" s="187"/>
      <c r="RFL437" s="187"/>
      <c r="RFM437" s="187"/>
      <c r="RFN437" s="187"/>
      <c r="RFO437" s="187"/>
      <c r="RFP437" s="187"/>
      <c r="RFQ437" s="187"/>
      <c r="RFR437" s="187"/>
      <c r="RFS437" s="187"/>
      <c r="RFT437" s="187"/>
      <c r="RFU437" s="187"/>
      <c r="RFV437" s="187" t="s">
        <v>241</v>
      </c>
      <c r="RFW437" s="187"/>
      <c r="RFX437" s="187"/>
      <c r="RFY437" s="187"/>
      <c r="RFZ437" s="187"/>
      <c r="RGA437" s="187"/>
      <c r="RGB437" s="187"/>
      <c r="RGC437" s="187"/>
      <c r="RGD437" s="187"/>
      <c r="RGE437" s="187"/>
      <c r="RGF437" s="187"/>
      <c r="RGG437" s="187"/>
      <c r="RGH437" s="187"/>
      <c r="RGI437" s="187"/>
      <c r="RGJ437" s="187"/>
      <c r="RGK437" s="187" t="s">
        <v>241</v>
      </c>
      <c r="RGL437" s="187"/>
      <c r="RGM437" s="187"/>
      <c r="RGN437" s="187"/>
      <c r="RGO437" s="187"/>
      <c r="RGP437" s="187"/>
      <c r="RGQ437" s="187"/>
      <c r="RGR437" s="187"/>
      <c r="RGS437" s="187"/>
      <c r="RGT437" s="187"/>
      <c r="RGU437" s="187"/>
      <c r="RGV437" s="187"/>
      <c r="RGW437" s="187"/>
      <c r="RGX437" s="187"/>
      <c r="RGY437" s="187"/>
      <c r="RGZ437" s="187" t="s">
        <v>241</v>
      </c>
      <c r="RHA437" s="187"/>
      <c r="RHB437" s="187"/>
      <c r="RHC437" s="187"/>
      <c r="RHD437" s="187"/>
      <c r="RHE437" s="187"/>
      <c r="RHF437" s="187"/>
      <c r="RHG437" s="187"/>
      <c r="RHH437" s="187"/>
      <c r="RHI437" s="187"/>
      <c r="RHJ437" s="187"/>
      <c r="RHK437" s="187"/>
      <c r="RHL437" s="187"/>
      <c r="RHM437" s="187"/>
      <c r="RHN437" s="187"/>
      <c r="RHO437" s="187" t="s">
        <v>241</v>
      </c>
      <c r="RHP437" s="187"/>
      <c r="RHQ437" s="187"/>
      <c r="RHR437" s="187"/>
      <c r="RHS437" s="187"/>
      <c r="RHT437" s="187"/>
      <c r="RHU437" s="187"/>
      <c r="RHV437" s="187"/>
      <c r="RHW437" s="187"/>
      <c r="RHX437" s="187"/>
      <c r="RHY437" s="187"/>
      <c r="RHZ437" s="187"/>
      <c r="RIA437" s="187"/>
      <c r="RIB437" s="187"/>
      <c r="RIC437" s="187"/>
      <c r="RID437" s="187" t="s">
        <v>241</v>
      </c>
      <c r="RIE437" s="187"/>
      <c r="RIF437" s="187"/>
      <c r="RIG437" s="187"/>
      <c r="RIH437" s="187"/>
      <c r="RII437" s="187"/>
      <c r="RIJ437" s="187"/>
      <c r="RIK437" s="187"/>
      <c r="RIL437" s="187"/>
      <c r="RIM437" s="187"/>
      <c r="RIN437" s="187"/>
      <c r="RIO437" s="187"/>
      <c r="RIP437" s="187"/>
      <c r="RIQ437" s="187"/>
      <c r="RIR437" s="187"/>
      <c r="RIS437" s="187" t="s">
        <v>241</v>
      </c>
      <c r="RIT437" s="187"/>
      <c r="RIU437" s="187"/>
      <c r="RIV437" s="187"/>
      <c r="RIW437" s="187"/>
      <c r="RIX437" s="187"/>
      <c r="RIY437" s="187"/>
      <c r="RIZ437" s="187"/>
      <c r="RJA437" s="187"/>
      <c r="RJB437" s="187"/>
      <c r="RJC437" s="187"/>
      <c r="RJD437" s="187"/>
      <c r="RJE437" s="187"/>
      <c r="RJF437" s="187"/>
      <c r="RJG437" s="187"/>
      <c r="RJH437" s="187" t="s">
        <v>241</v>
      </c>
      <c r="RJI437" s="187"/>
      <c r="RJJ437" s="187"/>
      <c r="RJK437" s="187"/>
      <c r="RJL437" s="187"/>
      <c r="RJM437" s="187"/>
      <c r="RJN437" s="187"/>
      <c r="RJO437" s="187"/>
      <c r="RJP437" s="187"/>
      <c r="RJQ437" s="187"/>
      <c r="RJR437" s="187"/>
      <c r="RJS437" s="187"/>
      <c r="RJT437" s="187"/>
      <c r="RJU437" s="187"/>
      <c r="RJV437" s="187"/>
      <c r="RJW437" s="187" t="s">
        <v>241</v>
      </c>
      <c r="RJX437" s="187"/>
      <c r="RJY437" s="187"/>
      <c r="RJZ437" s="187"/>
      <c r="RKA437" s="187"/>
      <c r="RKB437" s="187"/>
      <c r="RKC437" s="187"/>
      <c r="RKD437" s="187"/>
      <c r="RKE437" s="187"/>
      <c r="RKF437" s="187"/>
      <c r="RKG437" s="187"/>
      <c r="RKH437" s="187"/>
      <c r="RKI437" s="187"/>
      <c r="RKJ437" s="187"/>
      <c r="RKK437" s="187"/>
      <c r="RKL437" s="187" t="s">
        <v>241</v>
      </c>
      <c r="RKM437" s="187"/>
      <c r="RKN437" s="187"/>
      <c r="RKO437" s="187"/>
      <c r="RKP437" s="187"/>
      <c r="RKQ437" s="187"/>
      <c r="RKR437" s="187"/>
      <c r="RKS437" s="187"/>
      <c r="RKT437" s="187"/>
      <c r="RKU437" s="187"/>
      <c r="RKV437" s="187"/>
      <c r="RKW437" s="187"/>
      <c r="RKX437" s="187"/>
      <c r="RKY437" s="187"/>
      <c r="RKZ437" s="187"/>
      <c r="RLA437" s="187" t="s">
        <v>241</v>
      </c>
      <c r="RLB437" s="187"/>
      <c r="RLC437" s="187"/>
      <c r="RLD437" s="187"/>
      <c r="RLE437" s="187"/>
      <c r="RLF437" s="187"/>
      <c r="RLG437" s="187"/>
      <c r="RLH437" s="187"/>
      <c r="RLI437" s="187"/>
      <c r="RLJ437" s="187"/>
      <c r="RLK437" s="187"/>
      <c r="RLL437" s="187"/>
      <c r="RLM437" s="187"/>
      <c r="RLN437" s="187"/>
      <c r="RLO437" s="187"/>
      <c r="RLP437" s="187" t="s">
        <v>241</v>
      </c>
      <c r="RLQ437" s="187"/>
      <c r="RLR437" s="187"/>
      <c r="RLS437" s="187"/>
      <c r="RLT437" s="187"/>
      <c r="RLU437" s="187"/>
      <c r="RLV437" s="187"/>
      <c r="RLW437" s="187"/>
      <c r="RLX437" s="187"/>
      <c r="RLY437" s="187"/>
      <c r="RLZ437" s="187"/>
      <c r="RMA437" s="187"/>
      <c r="RMB437" s="187"/>
      <c r="RMC437" s="187"/>
      <c r="RMD437" s="187"/>
      <c r="RME437" s="187" t="s">
        <v>241</v>
      </c>
      <c r="RMF437" s="187"/>
      <c r="RMG437" s="187"/>
      <c r="RMH437" s="187"/>
      <c r="RMI437" s="187"/>
      <c r="RMJ437" s="187"/>
      <c r="RMK437" s="187"/>
      <c r="RML437" s="187"/>
      <c r="RMM437" s="187"/>
      <c r="RMN437" s="187"/>
      <c r="RMO437" s="187"/>
      <c r="RMP437" s="187"/>
      <c r="RMQ437" s="187"/>
      <c r="RMR437" s="187"/>
      <c r="RMS437" s="187"/>
      <c r="RMT437" s="187" t="s">
        <v>241</v>
      </c>
      <c r="RMU437" s="187"/>
      <c r="RMV437" s="187"/>
      <c r="RMW437" s="187"/>
      <c r="RMX437" s="187"/>
      <c r="RMY437" s="187"/>
      <c r="RMZ437" s="187"/>
      <c r="RNA437" s="187"/>
      <c r="RNB437" s="187"/>
      <c r="RNC437" s="187"/>
      <c r="RND437" s="187"/>
      <c r="RNE437" s="187"/>
      <c r="RNF437" s="187"/>
      <c r="RNG437" s="187"/>
      <c r="RNH437" s="187"/>
      <c r="RNI437" s="187" t="s">
        <v>241</v>
      </c>
      <c r="RNJ437" s="187"/>
      <c r="RNK437" s="187"/>
      <c r="RNL437" s="187"/>
      <c r="RNM437" s="187"/>
      <c r="RNN437" s="187"/>
      <c r="RNO437" s="187"/>
      <c r="RNP437" s="187"/>
      <c r="RNQ437" s="187"/>
      <c r="RNR437" s="187"/>
      <c r="RNS437" s="187"/>
      <c r="RNT437" s="187"/>
      <c r="RNU437" s="187"/>
      <c r="RNV437" s="187"/>
      <c r="RNW437" s="187"/>
      <c r="RNX437" s="187" t="s">
        <v>241</v>
      </c>
      <c r="RNY437" s="187"/>
      <c r="RNZ437" s="187"/>
      <c r="ROA437" s="187"/>
      <c r="ROB437" s="187"/>
      <c r="ROC437" s="187"/>
      <c r="ROD437" s="187"/>
      <c r="ROE437" s="187"/>
      <c r="ROF437" s="187"/>
      <c r="ROG437" s="187"/>
      <c r="ROH437" s="187"/>
      <c r="ROI437" s="187"/>
      <c r="ROJ437" s="187"/>
      <c r="ROK437" s="187"/>
      <c r="ROL437" s="187"/>
      <c r="ROM437" s="187" t="s">
        <v>241</v>
      </c>
      <c r="RON437" s="187"/>
      <c r="ROO437" s="187"/>
      <c r="ROP437" s="187"/>
      <c r="ROQ437" s="187"/>
      <c r="ROR437" s="187"/>
      <c r="ROS437" s="187"/>
      <c r="ROT437" s="187"/>
      <c r="ROU437" s="187"/>
      <c r="ROV437" s="187"/>
      <c r="ROW437" s="187"/>
      <c r="ROX437" s="187"/>
      <c r="ROY437" s="187"/>
      <c r="ROZ437" s="187"/>
      <c r="RPA437" s="187"/>
      <c r="RPB437" s="187" t="s">
        <v>241</v>
      </c>
      <c r="RPC437" s="187"/>
      <c r="RPD437" s="187"/>
      <c r="RPE437" s="187"/>
      <c r="RPF437" s="187"/>
      <c r="RPG437" s="187"/>
      <c r="RPH437" s="187"/>
      <c r="RPI437" s="187"/>
      <c r="RPJ437" s="187"/>
      <c r="RPK437" s="187"/>
      <c r="RPL437" s="187"/>
      <c r="RPM437" s="187"/>
      <c r="RPN437" s="187"/>
      <c r="RPO437" s="187"/>
      <c r="RPP437" s="187"/>
      <c r="RPQ437" s="187" t="s">
        <v>241</v>
      </c>
      <c r="RPR437" s="187"/>
      <c r="RPS437" s="187"/>
      <c r="RPT437" s="187"/>
      <c r="RPU437" s="187"/>
      <c r="RPV437" s="187"/>
      <c r="RPW437" s="187"/>
      <c r="RPX437" s="187"/>
      <c r="RPY437" s="187"/>
      <c r="RPZ437" s="187"/>
      <c r="RQA437" s="187"/>
      <c r="RQB437" s="187"/>
      <c r="RQC437" s="187"/>
      <c r="RQD437" s="187"/>
      <c r="RQE437" s="187"/>
      <c r="RQF437" s="187" t="s">
        <v>241</v>
      </c>
      <c r="RQG437" s="187"/>
      <c r="RQH437" s="187"/>
      <c r="RQI437" s="187"/>
      <c r="RQJ437" s="187"/>
      <c r="RQK437" s="187"/>
      <c r="RQL437" s="187"/>
      <c r="RQM437" s="187"/>
      <c r="RQN437" s="187"/>
      <c r="RQO437" s="187"/>
      <c r="RQP437" s="187"/>
      <c r="RQQ437" s="187"/>
      <c r="RQR437" s="187"/>
      <c r="RQS437" s="187"/>
      <c r="RQT437" s="187"/>
      <c r="RQU437" s="187" t="s">
        <v>241</v>
      </c>
      <c r="RQV437" s="187"/>
      <c r="RQW437" s="187"/>
      <c r="RQX437" s="187"/>
      <c r="RQY437" s="187"/>
      <c r="RQZ437" s="187"/>
      <c r="RRA437" s="187"/>
      <c r="RRB437" s="187"/>
      <c r="RRC437" s="187"/>
      <c r="RRD437" s="187"/>
      <c r="RRE437" s="187"/>
      <c r="RRF437" s="187"/>
      <c r="RRG437" s="187"/>
      <c r="RRH437" s="187"/>
      <c r="RRI437" s="187"/>
      <c r="RRJ437" s="187" t="s">
        <v>241</v>
      </c>
      <c r="RRK437" s="187"/>
      <c r="RRL437" s="187"/>
      <c r="RRM437" s="187"/>
      <c r="RRN437" s="187"/>
      <c r="RRO437" s="187"/>
      <c r="RRP437" s="187"/>
      <c r="RRQ437" s="187"/>
      <c r="RRR437" s="187"/>
      <c r="RRS437" s="187"/>
      <c r="RRT437" s="187"/>
      <c r="RRU437" s="187"/>
      <c r="RRV437" s="187"/>
      <c r="RRW437" s="187"/>
      <c r="RRX437" s="187"/>
      <c r="RRY437" s="187" t="s">
        <v>241</v>
      </c>
      <c r="RRZ437" s="187"/>
      <c r="RSA437" s="187"/>
      <c r="RSB437" s="187"/>
      <c r="RSC437" s="187"/>
      <c r="RSD437" s="187"/>
      <c r="RSE437" s="187"/>
      <c r="RSF437" s="187"/>
      <c r="RSG437" s="187"/>
      <c r="RSH437" s="187"/>
      <c r="RSI437" s="187"/>
      <c r="RSJ437" s="187"/>
      <c r="RSK437" s="187"/>
      <c r="RSL437" s="187"/>
      <c r="RSM437" s="187"/>
      <c r="RSN437" s="187" t="s">
        <v>241</v>
      </c>
      <c r="RSO437" s="187"/>
      <c r="RSP437" s="187"/>
      <c r="RSQ437" s="187"/>
      <c r="RSR437" s="187"/>
      <c r="RSS437" s="187"/>
      <c r="RST437" s="187"/>
      <c r="RSU437" s="187"/>
      <c r="RSV437" s="187"/>
      <c r="RSW437" s="187"/>
      <c r="RSX437" s="187"/>
      <c r="RSY437" s="187"/>
      <c r="RSZ437" s="187"/>
      <c r="RTA437" s="187"/>
      <c r="RTB437" s="187"/>
      <c r="RTC437" s="187" t="s">
        <v>241</v>
      </c>
      <c r="RTD437" s="187"/>
      <c r="RTE437" s="187"/>
      <c r="RTF437" s="187"/>
      <c r="RTG437" s="187"/>
      <c r="RTH437" s="187"/>
      <c r="RTI437" s="187"/>
      <c r="RTJ437" s="187"/>
      <c r="RTK437" s="187"/>
      <c r="RTL437" s="187"/>
      <c r="RTM437" s="187"/>
      <c r="RTN437" s="187"/>
      <c r="RTO437" s="187"/>
      <c r="RTP437" s="187"/>
      <c r="RTQ437" s="187"/>
      <c r="RTR437" s="187" t="s">
        <v>241</v>
      </c>
      <c r="RTS437" s="187"/>
      <c r="RTT437" s="187"/>
      <c r="RTU437" s="187"/>
      <c r="RTV437" s="187"/>
      <c r="RTW437" s="187"/>
      <c r="RTX437" s="187"/>
      <c r="RTY437" s="187"/>
      <c r="RTZ437" s="187"/>
      <c r="RUA437" s="187"/>
      <c r="RUB437" s="187"/>
      <c r="RUC437" s="187"/>
      <c r="RUD437" s="187"/>
      <c r="RUE437" s="187"/>
      <c r="RUF437" s="187"/>
      <c r="RUG437" s="187" t="s">
        <v>241</v>
      </c>
      <c r="RUH437" s="187"/>
      <c r="RUI437" s="187"/>
      <c r="RUJ437" s="187"/>
      <c r="RUK437" s="187"/>
      <c r="RUL437" s="187"/>
      <c r="RUM437" s="187"/>
      <c r="RUN437" s="187"/>
      <c r="RUO437" s="187"/>
      <c r="RUP437" s="187"/>
      <c r="RUQ437" s="187"/>
      <c r="RUR437" s="187"/>
      <c r="RUS437" s="187"/>
      <c r="RUT437" s="187"/>
      <c r="RUU437" s="187"/>
      <c r="RUV437" s="187" t="s">
        <v>241</v>
      </c>
      <c r="RUW437" s="187"/>
      <c r="RUX437" s="187"/>
      <c r="RUY437" s="187"/>
      <c r="RUZ437" s="187"/>
      <c r="RVA437" s="187"/>
      <c r="RVB437" s="187"/>
      <c r="RVC437" s="187"/>
      <c r="RVD437" s="187"/>
      <c r="RVE437" s="187"/>
      <c r="RVF437" s="187"/>
      <c r="RVG437" s="187"/>
      <c r="RVH437" s="187"/>
      <c r="RVI437" s="187"/>
      <c r="RVJ437" s="187"/>
      <c r="RVK437" s="187" t="s">
        <v>241</v>
      </c>
      <c r="RVL437" s="187"/>
      <c r="RVM437" s="187"/>
      <c r="RVN437" s="187"/>
      <c r="RVO437" s="187"/>
      <c r="RVP437" s="187"/>
      <c r="RVQ437" s="187"/>
      <c r="RVR437" s="187"/>
      <c r="RVS437" s="187"/>
      <c r="RVT437" s="187"/>
      <c r="RVU437" s="187"/>
      <c r="RVV437" s="187"/>
      <c r="RVW437" s="187"/>
      <c r="RVX437" s="187"/>
      <c r="RVY437" s="187"/>
      <c r="RVZ437" s="187" t="s">
        <v>241</v>
      </c>
      <c r="RWA437" s="187"/>
      <c r="RWB437" s="187"/>
      <c r="RWC437" s="187"/>
      <c r="RWD437" s="187"/>
      <c r="RWE437" s="187"/>
      <c r="RWF437" s="187"/>
      <c r="RWG437" s="187"/>
      <c r="RWH437" s="187"/>
      <c r="RWI437" s="187"/>
      <c r="RWJ437" s="187"/>
      <c r="RWK437" s="187"/>
      <c r="RWL437" s="187"/>
      <c r="RWM437" s="187"/>
      <c r="RWN437" s="187"/>
      <c r="RWO437" s="187" t="s">
        <v>241</v>
      </c>
      <c r="RWP437" s="187"/>
      <c r="RWQ437" s="187"/>
      <c r="RWR437" s="187"/>
      <c r="RWS437" s="187"/>
      <c r="RWT437" s="187"/>
      <c r="RWU437" s="187"/>
      <c r="RWV437" s="187"/>
      <c r="RWW437" s="187"/>
      <c r="RWX437" s="187"/>
      <c r="RWY437" s="187"/>
      <c r="RWZ437" s="187"/>
      <c r="RXA437" s="187"/>
      <c r="RXB437" s="187"/>
      <c r="RXC437" s="187"/>
      <c r="RXD437" s="187" t="s">
        <v>241</v>
      </c>
      <c r="RXE437" s="187"/>
      <c r="RXF437" s="187"/>
      <c r="RXG437" s="187"/>
      <c r="RXH437" s="187"/>
      <c r="RXI437" s="187"/>
      <c r="RXJ437" s="187"/>
      <c r="RXK437" s="187"/>
      <c r="RXL437" s="187"/>
      <c r="RXM437" s="187"/>
      <c r="RXN437" s="187"/>
      <c r="RXO437" s="187"/>
      <c r="RXP437" s="187"/>
      <c r="RXQ437" s="187"/>
      <c r="RXR437" s="187"/>
      <c r="RXS437" s="187" t="s">
        <v>241</v>
      </c>
      <c r="RXT437" s="187"/>
      <c r="RXU437" s="187"/>
      <c r="RXV437" s="187"/>
      <c r="RXW437" s="187"/>
      <c r="RXX437" s="187"/>
      <c r="RXY437" s="187"/>
      <c r="RXZ437" s="187"/>
      <c r="RYA437" s="187"/>
      <c r="RYB437" s="187"/>
      <c r="RYC437" s="187"/>
      <c r="RYD437" s="187"/>
      <c r="RYE437" s="187"/>
      <c r="RYF437" s="187"/>
      <c r="RYG437" s="187"/>
      <c r="RYH437" s="187" t="s">
        <v>241</v>
      </c>
      <c r="RYI437" s="187"/>
      <c r="RYJ437" s="187"/>
      <c r="RYK437" s="187"/>
      <c r="RYL437" s="187"/>
      <c r="RYM437" s="187"/>
      <c r="RYN437" s="187"/>
      <c r="RYO437" s="187"/>
      <c r="RYP437" s="187"/>
      <c r="RYQ437" s="187"/>
      <c r="RYR437" s="187"/>
      <c r="RYS437" s="187"/>
      <c r="RYT437" s="187"/>
      <c r="RYU437" s="187"/>
      <c r="RYV437" s="187"/>
      <c r="RYW437" s="187" t="s">
        <v>241</v>
      </c>
      <c r="RYX437" s="187"/>
      <c r="RYY437" s="187"/>
      <c r="RYZ437" s="187"/>
      <c r="RZA437" s="187"/>
      <c r="RZB437" s="187"/>
      <c r="RZC437" s="187"/>
      <c r="RZD437" s="187"/>
      <c r="RZE437" s="187"/>
      <c r="RZF437" s="187"/>
      <c r="RZG437" s="187"/>
      <c r="RZH437" s="187"/>
      <c r="RZI437" s="187"/>
      <c r="RZJ437" s="187"/>
      <c r="RZK437" s="187"/>
      <c r="RZL437" s="187" t="s">
        <v>241</v>
      </c>
      <c r="RZM437" s="187"/>
      <c r="RZN437" s="187"/>
      <c r="RZO437" s="187"/>
      <c r="RZP437" s="187"/>
      <c r="RZQ437" s="187"/>
      <c r="RZR437" s="187"/>
      <c r="RZS437" s="187"/>
      <c r="RZT437" s="187"/>
      <c r="RZU437" s="187"/>
      <c r="RZV437" s="187"/>
      <c r="RZW437" s="187"/>
      <c r="RZX437" s="187"/>
      <c r="RZY437" s="187"/>
      <c r="RZZ437" s="187"/>
      <c r="SAA437" s="187" t="s">
        <v>241</v>
      </c>
      <c r="SAB437" s="187"/>
      <c r="SAC437" s="187"/>
      <c r="SAD437" s="187"/>
      <c r="SAE437" s="187"/>
      <c r="SAF437" s="187"/>
      <c r="SAG437" s="187"/>
      <c r="SAH437" s="187"/>
      <c r="SAI437" s="187"/>
      <c r="SAJ437" s="187"/>
      <c r="SAK437" s="187"/>
      <c r="SAL437" s="187"/>
      <c r="SAM437" s="187"/>
      <c r="SAN437" s="187"/>
      <c r="SAO437" s="187"/>
      <c r="SAP437" s="187" t="s">
        <v>241</v>
      </c>
      <c r="SAQ437" s="187"/>
      <c r="SAR437" s="187"/>
      <c r="SAS437" s="187"/>
      <c r="SAT437" s="187"/>
      <c r="SAU437" s="187"/>
      <c r="SAV437" s="187"/>
      <c r="SAW437" s="187"/>
      <c r="SAX437" s="187"/>
      <c r="SAY437" s="187"/>
      <c r="SAZ437" s="187"/>
      <c r="SBA437" s="187"/>
      <c r="SBB437" s="187"/>
      <c r="SBC437" s="187"/>
      <c r="SBD437" s="187"/>
      <c r="SBE437" s="187" t="s">
        <v>241</v>
      </c>
      <c r="SBF437" s="187"/>
      <c r="SBG437" s="187"/>
      <c r="SBH437" s="187"/>
      <c r="SBI437" s="187"/>
      <c r="SBJ437" s="187"/>
      <c r="SBK437" s="187"/>
      <c r="SBL437" s="187"/>
      <c r="SBM437" s="187"/>
      <c r="SBN437" s="187"/>
      <c r="SBO437" s="187"/>
      <c r="SBP437" s="187"/>
      <c r="SBQ437" s="187"/>
      <c r="SBR437" s="187"/>
      <c r="SBS437" s="187"/>
      <c r="SBT437" s="187" t="s">
        <v>241</v>
      </c>
      <c r="SBU437" s="187"/>
      <c r="SBV437" s="187"/>
      <c r="SBW437" s="187"/>
      <c r="SBX437" s="187"/>
      <c r="SBY437" s="187"/>
      <c r="SBZ437" s="187"/>
      <c r="SCA437" s="187"/>
      <c r="SCB437" s="187"/>
      <c r="SCC437" s="187"/>
      <c r="SCD437" s="187"/>
      <c r="SCE437" s="187"/>
      <c r="SCF437" s="187"/>
      <c r="SCG437" s="187"/>
      <c r="SCH437" s="187"/>
      <c r="SCI437" s="187" t="s">
        <v>241</v>
      </c>
      <c r="SCJ437" s="187"/>
      <c r="SCK437" s="187"/>
      <c r="SCL437" s="187"/>
      <c r="SCM437" s="187"/>
      <c r="SCN437" s="187"/>
      <c r="SCO437" s="187"/>
      <c r="SCP437" s="187"/>
      <c r="SCQ437" s="187"/>
      <c r="SCR437" s="187"/>
      <c r="SCS437" s="187"/>
      <c r="SCT437" s="187"/>
      <c r="SCU437" s="187"/>
      <c r="SCV437" s="187"/>
      <c r="SCW437" s="187"/>
      <c r="SCX437" s="187" t="s">
        <v>241</v>
      </c>
      <c r="SCY437" s="187"/>
      <c r="SCZ437" s="187"/>
      <c r="SDA437" s="187"/>
      <c r="SDB437" s="187"/>
      <c r="SDC437" s="187"/>
      <c r="SDD437" s="187"/>
      <c r="SDE437" s="187"/>
      <c r="SDF437" s="187"/>
      <c r="SDG437" s="187"/>
      <c r="SDH437" s="187"/>
      <c r="SDI437" s="187"/>
      <c r="SDJ437" s="187"/>
      <c r="SDK437" s="187"/>
      <c r="SDL437" s="187"/>
      <c r="SDM437" s="187" t="s">
        <v>241</v>
      </c>
      <c r="SDN437" s="187"/>
      <c r="SDO437" s="187"/>
      <c r="SDP437" s="187"/>
      <c r="SDQ437" s="187"/>
      <c r="SDR437" s="187"/>
      <c r="SDS437" s="187"/>
      <c r="SDT437" s="187"/>
      <c r="SDU437" s="187"/>
      <c r="SDV437" s="187"/>
      <c r="SDW437" s="187"/>
      <c r="SDX437" s="187"/>
      <c r="SDY437" s="187"/>
      <c r="SDZ437" s="187"/>
      <c r="SEA437" s="187"/>
      <c r="SEB437" s="187" t="s">
        <v>241</v>
      </c>
      <c r="SEC437" s="187"/>
      <c r="SED437" s="187"/>
      <c r="SEE437" s="187"/>
      <c r="SEF437" s="187"/>
      <c r="SEG437" s="187"/>
      <c r="SEH437" s="187"/>
      <c r="SEI437" s="187"/>
      <c r="SEJ437" s="187"/>
      <c r="SEK437" s="187"/>
      <c r="SEL437" s="187"/>
      <c r="SEM437" s="187"/>
      <c r="SEN437" s="187"/>
      <c r="SEO437" s="187"/>
      <c r="SEP437" s="187"/>
      <c r="SEQ437" s="187" t="s">
        <v>241</v>
      </c>
      <c r="SER437" s="187"/>
      <c r="SES437" s="187"/>
      <c r="SET437" s="187"/>
      <c r="SEU437" s="187"/>
      <c r="SEV437" s="187"/>
      <c r="SEW437" s="187"/>
      <c r="SEX437" s="187"/>
      <c r="SEY437" s="187"/>
      <c r="SEZ437" s="187"/>
      <c r="SFA437" s="187"/>
      <c r="SFB437" s="187"/>
      <c r="SFC437" s="187"/>
      <c r="SFD437" s="187"/>
      <c r="SFE437" s="187"/>
      <c r="SFF437" s="187" t="s">
        <v>241</v>
      </c>
      <c r="SFG437" s="187"/>
      <c r="SFH437" s="187"/>
      <c r="SFI437" s="187"/>
      <c r="SFJ437" s="187"/>
      <c r="SFK437" s="187"/>
      <c r="SFL437" s="187"/>
      <c r="SFM437" s="187"/>
      <c r="SFN437" s="187"/>
      <c r="SFO437" s="187"/>
      <c r="SFP437" s="187"/>
      <c r="SFQ437" s="187"/>
      <c r="SFR437" s="187"/>
      <c r="SFS437" s="187"/>
      <c r="SFT437" s="187"/>
      <c r="SFU437" s="187" t="s">
        <v>241</v>
      </c>
      <c r="SFV437" s="187"/>
      <c r="SFW437" s="187"/>
      <c r="SFX437" s="187"/>
      <c r="SFY437" s="187"/>
      <c r="SFZ437" s="187"/>
      <c r="SGA437" s="187"/>
      <c r="SGB437" s="187"/>
      <c r="SGC437" s="187"/>
      <c r="SGD437" s="187"/>
      <c r="SGE437" s="187"/>
      <c r="SGF437" s="187"/>
      <c r="SGG437" s="187"/>
      <c r="SGH437" s="187"/>
      <c r="SGI437" s="187"/>
      <c r="SGJ437" s="187" t="s">
        <v>241</v>
      </c>
      <c r="SGK437" s="187"/>
      <c r="SGL437" s="187"/>
      <c r="SGM437" s="187"/>
      <c r="SGN437" s="187"/>
      <c r="SGO437" s="187"/>
      <c r="SGP437" s="187"/>
      <c r="SGQ437" s="187"/>
      <c r="SGR437" s="187"/>
      <c r="SGS437" s="187"/>
      <c r="SGT437" s="187"/>
      <c r="SGU437" s="187"/>
      <c r="SGV437" s="187"/>
      <c r="SGW437" s="187"/>
      <c r="SGX437" s="187"/>
      <c r="SGY437" s="187" t="s">
        <v>241</v>
      </c>
      <c r="SGZ437" s="187"/>
      <c r="SHA437" s="187"/>
      <c r="SHB437" s="187"/>
      <c r="SHC437" s="187"/>
      <c r="SHD437" s="187"/>
      <c r="SHE437" s="187"/>
      <c r="SHF437" s="187"/>
      <c r="SHG437" s="187"/>
      <c r="SHH437" s="187"/>
      <c r="SHI437" s="187"/>
      <c r="SHJ437" s="187"/>
      <c r="SHK437" s="187"/>
      <c r="SHL437" s="187"/>
      <c r="SHM437" s="187"/>
      <c r="SHN437" s="187" t="s">
        <v>241</v>
      </c>
      <c r="SHO437" s="187"/>
      <c r="SHP437" s="187"/>
      <c r="SHQ437" s="187"/>
      <c r="SHR437" s="187"/>
      <c r="SHS437" s="187"/>
      <c r="SHT437" s="187"/>
      <c r="SHU437" s="187"/>
      <c r="SHV437" s="187"/>
      <c r="SHW437" s="187"/>
      <c r="SHX437" s="187"/>
      <c r="SHY437" s="187"/>
      <c r="SHZ437" s="187"/>
      <c r="SIA437" s="187"/>
      <c r="SIB437" s="187"/>
      <c r="SIC437" s="187" t="s">
        <v>241</v>
      </c>
      <c r="SID437" s="187"/>
      <c r="SIE437" s="187"/>
      <c r="SIF437" s="187"/>
      <c r="SIG437" s="187"/>
      <c r="SIH437" s="187"/>
      <c r="SII437" s="187"/>
      <c r="SIJ437" s="187"/>
      <c r="SIK437" s="187"/>
      <c r="SIL437" s="187"/>
      <c r="SIM437" s="187"/>
      <c r="SIN437" s="187"/>
      <c r="SIO437" s="187"/>
      <c r="SIP437" s="187"/>
      <c r="SIQ437" s="187"/>
      <c r="SIR437" s="187" t="s">
        <v>241</v>
      </c>
      <c r="SIS437" s="187"/>
      <c r="SIT437" s="187"/>
      <c r="SIU437" s="187"/>
      <c r="SIV437" s="187"/>
      <c r="SIW437" s="187"/>
      <c r="SIX437" s="187"/>
      <c r="SIY437" s="187"/>
      <c r="SIZ437" s="187"/>
      <c r="SJA437" s="187"/>
      <c r="SJB437" s="187"/>
      <c r="SJC437" s="187"/>
      <c r="SJD437" s="187"/>
      <c r="SJE437" s="187"/>
      <c r="SJF437" s="187"/>
      <c r="SJG437" s="187" t="s">
        <v>241</v>
      </c>
      <c r="SJH437" s="187"/>
      <c r="SJI437" s="187"/>
      <c r="SJJ437" s="187"/>
      <c r="SJK437" s="187"/>
      <c r="SJL437" s="187"/>
      <c r="SJM437" s="187"/>
      <c r="SJN437" s="187"/>
      <c r="SJO437" s="187"/>
      <c r="SJP437" s="187"/>
      <c r="SJQ437" s="187"/>
      <c r="SJR437" s="187"/>
      <c r="SJS437" s="187"/>
      <c r="SJT437" s="187"/>
      <c r="SJU437" s="187"/>
      <c r="SJV437" s="187" t="s">
        <v>241</v>
      </c>
      <c r="SJW437" s="187"/>
      <c r="SJX437" s="187"/>
      <c r="SJY437" s="187"/>
      <c r="SJZ437" s="187"/>
      <c r="SKA437" s="187"/>
      <c r="SKB437" s="187"/>
      <c r="SKC437" s="187"/>
      <c r="SKD437" s="187"/>
      <c r="SKE437" s="187"/>
      <c r="SKF437" s="187"/>
      <c r="SKG437" s="187"/>
      <c r="SKH437" s="187"/>
      <c r="SKI437" s="187"/>
      <c r="SKJ437" s="187"/>
      <c r="SKK437" s="187" t="s">
        <v>241</v>
      </c>
      <c r="SKL437" s="187"/>
      <c r="SKM437" s="187"/>
      <c r="SKN437" s="187"/>
      <c r="SKO437" s="187"/>
      <c r="SKP437" s="187"/>
      <c r="SKQ437" s="187"/>
      <c r="SKR437" s="187"/>
      <c r="SKS437" s="187"/>
      <c r="SKT437" s="187"/>
      <c r="SKU437" s="187"/>
      <c r="SKV437" s="187"/>
      <c r="SKW437" s="187"/>
      <c r="SKX437" s="187"/>
      <c r="SKY437" s="187"/>
      <c r="SKZ437" s="187" t="s">
        <v>241</v>
      </c>
      <c r="SLA437" s="187"/>
      <c r="SLB437" s="187"/>
      <c r="SLC437" s="187"/>
      <c r="SLD437" s="187"/>
      <c r="SLE437" s="187"/>
      <c r="SLF437" s="187"/>
      <c r="SLG437" s="187"/>
      <c r="SLH437" s="187"/>
      <c r="SLI437" s="187"/>
      <c r="SLJ437" s="187"/>
      <c r="SLK437" s="187"/>
      <c r="SLL437" s="187"/>
      <c r="SLM437" s="187"/>
      <c r="SLN437" s="187"/>
      <c r="SLO437" s="187" t="s">
        <v>241</v>
      </c>
      <c r="SLP437" s="187"/>
      <c r="SLQ437" s="187"/>
      <c r="SLR437" s="187"/>
      <c r="SLS437" s="187"/>
      <c r="SLT437" s="187"/>
      <c r="SLU437" s="187"/>
      <c r="SLV437" s="187"/>
      <c r="SLW437" s="187"/>
      <c r="SLX437" s="187"/>
      <c r="SLY437" s="187"/>
      <c r="SLZ437" s="187"/>
      <c r="SMA437" s="187"/>
      <c r="SMB437" s="187"/>
      <c r="SMC437" s="187"/>
      <c r="SMD437" s="187" t="s">
        <v>241</v>
      </c>
      <c r="SME437" s="187"/>
      <c r="SMF437" s="187"/>
      <c r="SMG437" s="187"/>
      <c r="SMH437" s="187"/>
      <c r="SMI437" s="187"/>
      <c r="SMJ437" s="187"/>
      <c r="SMK437" s="187"/>
      <c r="SML437" s="187"/>
      <c r="SMM437" s="187"/>
      <c r="SMN437" s="187"/>
      <c r="SMO437" s="187"/>
      <c r="SMP437" s="187"/>
      <c r="SMQ437" s="187"/>
      <c r="SMR437" s="187"/>
      <c r="SMS437" s="187" t="s">
        <v>241</v>
      </c>
      <c r="SMT437" s="187"/>
      <c r="SMU437" s="187"/>
      <c r="SMV437" s="187"/>
      <c r="SMW437" s="187"/>
      <c r="SMX437" s="187"/>
      <c r="SMY437" s="187"/>
      <c r="SMZ437" s="187"/>
      <c r="SNA437" s="187"/>
      <c r="SNB437" s="187"/>
      <c r="SNC437" s="187"/>
      <c r="SND437" s="187"/>
      <c r="SNE437" s="187"/>
      <c r="SNF437" s="187"/>
      <c r="SNG437" s="187"/>
      <c r="SNH437" s="187" t="s">
        <v>241</v>
      </c>
      <c r="SNI437" s="187"/>
      <c r="SNJ437" s="187"/>
      <c r="SNK437" s="187"/>
      <c r="SNL437" s="187"/>
      <c r="SNM437" s="187"/>
      <c r="SNN437" s="187"/>
      <c r="SNO437" s="187"/>
      <c r="SNP437" s="187"/>
      <c r="SNQ437" s="187"/>
      <c r="SNR437" s="187"/>
      <c r="SNS437" s="187"/>
      <c r="SNT437" s="187"/>
      <c r="SNU437" s="187"/>
      <c r="SNV437" s="187"/>
      <c r="SNW437" s="187" t="s">
        <v>241</v>
      </c>
      <c r="SNX437" s="187"/>
      <c r="SNY437" s="187"/>
      <c r="SNZ437" s="187"/>
      <c r="SOA437" s="187"/>
      <c r="SOB437" s="187"/>
      <c r="SOC437" s="187"/>
      <c r="SOD437" s="187"/>
      <c r="SOE437" s="187"/>
      <c r="SOF437" s="187"/>
      <c r="SOG437" s="187"/>
      <c r="SOH437" s="187"/>
      <c r="SOI437" s="187"/>
      <c r="SOJ437" s="187"/>
      <c r="SOK437" s="187"/>
      <c r="SOL437" s="187" t="s">
        <v>241</v>
      </c>
      <c r="SOM437" s="187"/>
      <c r="SON437" s="187"/>
      <c r="SOO437" s="187"/>
      <c r="SOP437" s="187"/>
      <c r="SOQ437" s="187"/>
      <c r="SOR437" s="187"/>
      <c r="SOS437" s="187"/>
      <c r="SOT437" s="187"/>
      <c r="SOU437" s="187"/>
      <c r="SOV437" s="187"/>
      <c r="SOW437" s="187"/>
      <c r="SOX437" s="187"/>
      <c r="SOY437" s="187"/>
      <c r="SOZ437" s="187"/>
      <c r="SPA437" s="187" t="s">
        <v>241</v>
      </c>
      <c r="SPB437" s="187"/>
      <c r="SPC437" s="187"/>
      <c r="SPD437" s="187"/>
      <c r="SPE437" s="187"/>
      <c r="SPF437" s="187"/>
      <c r="SPG437" s="187"/>
      <c r="SPH437" s="187"/>
      <c r="SPI437" s="187"/>
      <c r="SPJ437" s="187"/>
      <c r="SPK437" s="187"/>
      <c r="SPL437" s="187"/>
      <c r="SPM437" s="187"/>
      <c r="SPN437" s="187"/>
      <c r="SPO437" s="187"/>
      <c r="SPP437" s="187" t="s">
        <v>241</v>
      </c>
      <c r="SPQ437" s="187"/>
      <c r="SPR437" s="187"/>
      <c r="SPS437" s="187"/>
      <c r="SPT437" s="187"/>
      <c r="SPU437" s="187"/>
      <c r="SPV437" s="187"/>
      <c r="SPW437" s="187"/>
      <c r="SPX437" s="187"/>
      <c r="SPY437" s="187"/>
      <c r="SPZ437" s="187"/>
      <c r="SQA437" s="187"/>
      <c r="SQB437" s="187"/>
      <c r="SQC437" s="187"/>
      <c r="SQD437" s="187"/>
      <c r="SQE437" s="187" t="s">
        <v>241</v>
      </c>
      <c r="SQF437" s="187"/>
      <c r="SQG437" s="187"/>
      <c r="SQH437" s="187"/>
      <c r="SQI437" s="187"/>
      <c r="SQJ437" s="187"/>
      <c r="SQK437" s="187"/>
      <c r="SQL437" s="187"/>
      <c r="SQM437" s="187"/>
      <c r="SQN437" s="187"/>
      <c r="SQO437" s="187"/>
      <c r="SQP437" s="187"/>
      <c r="SQQ437" s="187"/>
      <c r="SQR437" s="187"/>
      <c r="SQS437" s="187"/>
      <c r="SQT437" s="187" t="s">
        <v>241</v>
      </c>
      <c r="SQU437" s="187"/>
      <c r="SQV437" s="187"/>
      <c r="SQW437" s="187"/>
      <c r="SQX437" s="187"/>
      <c r="SQY437" s="187"/>
      <c r="SQZ437" s="187"/>
      <c r="SRA437" s="187"/>
      <c r="SRB437" s="187"/>
      <c r="SRC437" s="187"/>
      <c r="SRD437" s="187"/>
      <c r="SRE437" s="187"/>
      <c r="SRF437" s="187"/>
      <c r="SRG437" s="187"/>
      <c r="SRH437" s="187"/>
      <c r="SRI437" s="187" t="s">
        <v>241</v>
      </c>
      <c r="SRJ437" s="187"/>
      <c r="SRK437" s="187"/>
      <c r="SRL437" s="187"/>
      <c r="SRM437" s="187"/>
      <c r="SRN437" s="187"/>
      <c r="SRO437" s="187"/>
      <c r="SRP437" s="187"/>
      <c r="SRQ437" s="187"/>
      <c r="SRR437" s="187"/>
      <c r="SRS437" s="187"/>
      <c r="SRT437" s="187"/>
      <c r="SRU437" s="187"/>
      <c r="SRV437" s="187"/>
      <c r="SRW437" s="187"/>
      <c r="SRX437" s="187" t="s">
        <v>241</v>
      </c>
      <c r="SRY437" s="187"/>
      <c r="SRZ437" s="187"/>
      <c r="SSA437" s="187"/>
      <c r="SSB437" s="187"/>
      <c r="SSC437" s="187"/>
      <c r="SSD437" s="187"/>
      <c r="SSE437" s="187"/>
      <c r="SSF437" s="187"/>
      <c r="SSG437" s="187"/>
      <c r="SSH437" s="187"/>
      <c r="SSI437" s="187"/>
      <c r="SSJ437" s="187"/>
      <c r="SSK437" s="187"/>
      <c r="SSL437" s="187"/>
      <c r="SSM437" s="187" t="s">
        <v>241</v>
      </c>
      <c r="SSN437" s="187"/>
      <c r="SSO437" s="187"/>
      <c r="SSP437" s="187"/>
      <c r="SSQ437" s="187"/>
      <c r="SSR437" s="187"/>
      <c r="SSS437" s="187"/>
      <c r="SST437" s="187"/>
      <c r="SSU437" s="187"/>
      <c r="SSV437" s="187"/>
      <c r="SSW437" s="187"/>
      <c r="SSX437" s="187"/>
      <c r="SSY437" s="187"/>
      <c r="SSZ437" s="187"/>
      <c r="STA437" s="187"/>
      <c r="STB437" s="187" t="s">
        <v>241</v>
      </c>
      <c r="STC437" s="187"/>
      <c r="STD437" s="187"/>
      <c r="STE437" s="187"/>
      <c r="STF437" s="187"/>
      <c r="STG437" s="187"/>
      <c r="STH437" s="187"/>
      <c r="STI437" s="187"/>
      <c r="STJ437" s="187"/>
      <c r="STK437" s="187"/>
      <c r="STL437" s="187"/>
      <c r="STM437" s="187"/>
      <c r="STN437" s="187"/>
      <c r="STO437" s="187"/>
      <c r="STP437" s="187"/>
      <c r="STQ437" s="187" t="s">
        <v>241</v>
      </c>
      <c r="STR437" s="187"/>
      <c r="STS437" s="187"/>
      <c r="STT437" s="187"/>
      <c r="STU437" s="187"/>
      <c r="STV437" s="187"/>
      <c r="STW437" s="187"/>
      <c r="STX437" s="187"/>
      <c r="STY437" s="187"/>
      <c r="STZ437" s="187"/>
      <c r="SUA437" s="187"/>
      <c r="SUB437" s="187"/>
      <c r="SUC437" s="187"/>
      <c r="SUD437" s="187"/>
      <c r="SUE437" s="187"/>
      <c r="SUF437" s="187" t="s">
        <v>241</v>
      </c>
      <c r="SUG437" s="187"/>
      <c r="SUH437" s="187"/>
      <c r="SUI437" s="187"/>
      <c r="SUJ437" s="187"/>
      <c r="SUK437" s="187"/>
      <c r="SUL437" s="187"/>
      <c r="SUM437" s="187"/>
      <c r="SUN437" s="187"/>
      <c r="SUO437" s="187"/>
      <c r="SUP437" s="187"/>
      <c r="SUQ437" s="187"/>
      <c r="SUR437" s="187"/>
      <c r="SUS437" s="187"/>
      <c r="SUT437" s="187"/>
      <c r="SUU437" s="187" t="s">
        <v>241</v>
      </c>
      <c r="SUV437" s="187"/>
      <c r="SUW437" s="187"/>
      <c r="SUX437" s="187"/>
      <c r="SUY437" s="187"/>
      <c r="SUZ437" s="187"/>
      <c r="SVA437" s="187"/>
      <c r="SVB437" s="187"/>
      <c r="SVC437" s="187"/>
      <c r="SVD437" s="187"/>
      <c r="SVE437" s="187"/>
      <c r="SVF437" s="187"/>
      <c r="SVG437" s="187"/>
      <c r="SVH437" s="187"/>
      <c r="SVI437" s="187"/>
      <c r="SVJ437" s="187" t="s">
        <v>241</v>
      </c>
      <c r="SVK437" s="187"/>
      <c r="SVL437" s="187"/>
      <c r="SVM437" s="187"/>
      <c r="SVN437" s="187"/>
      <c r="SVO437" s="187"/>
      <c r="SVP437" s="187"/>
      <c r="SVQ437" s="187"/>
      <c r="SVR437" s="187"/>
      <c r="SVS437" s="187"/>
      <c r="SVT437" s="187"/>
      <c r="SVU437" s="187"/>
      <c r="SVV437" s="187"/>
      <c r="SVW437" s="187"/>
      <c r="SVX437" s="187"/>
      <c r="SVY437" s="187" t="s">
        <v>241</v>
      </c>
      <c r="SVZ437" s="187"/>
      <c r="SWA437" s="187"/>
      <c r="SWB437" s="187"/>
      <c r="SWC437" s="187"/>
      <c r="SWD437" s="187"/>
      <c r="SWE437" s="187"/>
      <c r="SWF437" s="187"/>
      <c r="SWG437" s="187"/>
      <c r="SWH437" s="187"/>
      <c r="SWI437" s="187"/>
      <c r="SWJ437" s="187"/>
      <c r="SWK437" s="187"/>
      <c r="SWL437" s="187"/>
      <c r="SWM437" s="187"/>
      <c r="SWN437" s="187" t="s">
        <v>241</v>
      </c>
      <c r="SWO437" s="187"/>
      <c r="SWP437" s="187"/>
      <c r="SWQ437" s="187"/>
      <c r="SWR437" s="187"/>
      <c r="SWS437" s="187"/>
      <c r="SWT437" s="187"/>
      <c r="SWU437" s="187"/>
      <c r="SWV437" s="187"/>
      <c r="SWW437" s="187"/>
      <c r="SWX437" s="187"/>
      <c r="SWY437" s="187"/>
      <c r="SWZ437" s="187"/>
      <c r="SXA437" s="187"/>
      <c r="SXB437" s="187"/>
      <c r="SXC437" s="187" t="s">
        <v>241</v>
      </c>
      <c r="SXD437" s="187"/>
      <c r="SXE437" s="187"/>
      <c r="SXF437" s="187"/>
      <c r="SXG437" s="187"/>
      <c r="SXH437" s="187"/>
      <c r="SXI437" s="187"/>
      <c r="SXJ437" s="187"/>
      <c r="SXK437" s="187"/>
      <c r="SXL437" s="187"/>
      <c r="SXM437" s="187"/>
      <c r="SXN437" s="187"/>
      <c r="SXO437" s="187"/>
      <c r="SXP437" s="187"/>
      <c r="SXQ437" s="187"/>
      <c r="SXR437" s="187" t="s">
        <v>241</v>
      </c>
      <c r="SXS437" s="187"/>
      <c r="SXT437" s="187"/>
      <c r="SXU437" s="187"/>
      <c r="SXV437" s="187"/>
      <c r="SXW437" s="187"/>
      <c r="SXX437" s="187"/>
      <c r="SXY437" s="187"/>
      <c r="SXZ437" s="187"/>
      <c r="SYA437" s="187"/>
      <c r="SYB437" s="187"/>
      <c r="SYC437" s="187"/>
      <c r="SYD437" s="187"/>
      <c r="SYE437" s="187"/>
      <c r="SYF437" s="187"/>
      <c r="SYG437" s="187" t="s">
        <v>241</v>
      </c>
      <c r="SYH437" s="187"/>
      <c r="SYI437" s="187"/>
      <c r="SYJ437" s="187"/>
      <c r="SYK437" s="187"/>
      <c r="SYL437" s="187"/>
      <c r="SYM437" s="187"/>
      <c r="SYN437" s="187"/>
      <c r="SYO437" s="187"/>
      <c r="SYP437" s="187"/>
      <c r="SYQ437" s="187"/>
      <c r="SYR437" s="187"/>
      <c r="SYS437" s="187"/>
      <c r="SYT437" s="187"/>
      <c r="SYU437" s="187"/>
      <c r="SYV437" s="187" t="s">
        <v>241</v>
      </c>
      <c r="SYW437" s="187"/>
      <c r="SYX437" s="187"/>
      <c r="SYY437" s="187"/>
      <c r="SYZ437" s="187"/>
      <c r="SZA437" s="187"/>
      <c r="SZB437" s="187"/>
      <c r="SZC437" s="187"/>
      <c r="SZD437" s="187"/>
      <c r="SZE437" s="187"/>
      <c r="SZF437" s="187"/>
      <c r="SZG437" s="187"/>
      <c r="SZH437" s="187"/>
      <c r="SZI437" s="187"/>
      <c r="SZJ437" s="187"/>
      <c r="SZK437" s="187" t="s">
        <v>241</v>
      </c>
      <c r="SZL437" s="187"/>
      <c r="SZM437" s="187"/>
      <c r="SZN437" s="187"/>
      <c r="SZO437" s="187"/>
      <c r="SZP437" s="187"/>
      <c r="SZQ437" s="187"/>
      <c r="SZR437" s="187"/>
      <c r="SZS437" s="187"/>
      <c r="SZT437" s="187"/>
      <c r="SZU437" s="187"/>
      <c r="SZV437" s="187"/>
      <c r="SZW437" s="187"/>
      <c r="SZX437" s="187"/>
      <c r="SZY437" s="187"/>
      <c r="SZZ437" s="187" t="s">
        <v>241</v>
      </c>
      <c r="TAA437" s="187"/>
      <c r="TAB437" s="187"/>
      <c r="TAC437" s="187"/>
      <c r="TAD437" s="187"/>
      <c r="TAE437" s="187"/>
      <c r="TAF437" s="187"/>
      <c r="TAG437" s="187"/>
      <c r="TAH437" s="187"/>
      <c r="TAI437" s="187"/>
      <c r="TAJ437" s="187"/>
      <c r="TAK437" s="187"/>
      <c r="TAL437" s="187"/>
      <c r="TAM437" s="187"/>
      <c r="TAN437" s="187"/>
      <c r="TAO437" s="187" t="s">
        <v>241</v>
      </c>
      <c r="TAP437" s="187"/>
      <c r="TAQ437" s="187"/>
      <c r="TAR437" s="187"/>
      <c r="TAS437" s="187"/>
      <c r="TAT437" s="187"/>
      <c r="TAU437" s="187"/>
      <c r="TAV437" s="187"/>
      <c r="TAW437" s="187"/>
      <c r="TAX437" s="187"/>
      <c r="TAY437" s="187"/>
      <c r="TAZ437" s="187"/>
      <c r="TBA437" s="187"/>
      <c r="TBB437" s="187"/>
      <c r="TBC437" s="187"/>
      <c r="TBD437" s="187" t="s">
        <v>241</v>
      </c>
      <c r="TBE437" s="187"/>
      <c r="TBF437" s="187"/>
      <c r="TBG437" s="187"/>
      <c r="TBH437" s="187"/>
      <c r="TBI437" s="187"/>
      <c r="TBJ437" s="187"/>
      <c r="TBK437" s="187"/>
      <c r="TBL437" s="187"/>
      <c r="TBM437" s="187"/>
      <c r="TBN437" s="187"/>
      <c r="TBO437" s="187"/>
      <c r="TBP437" s="187"/>
      <c r="TBQ437" s="187"/>
      <c r="TBR437" s="187"/>
      <c r="TBS437" s="187" t="s">
        <v>241</v>
      </c>
      <c r="TBT437" s="187"/>
      <c r="TBU437" s="187"/>
      <c r="TBV437" s="187"/>
      <c r="TBW437" s="187"/>
      <c r="TBX437" s="187"/>
      <c r="TBY437" s="187"/>
      <c r="TBZ437" s="187"/>
      <c r="TCA437" s="187"/>
      <c r="TCB437" s="187"/>
      <c r="TCC437" s="187"/>
      <c r="TCD437" s="187"/>
      <c r="TCE437" s="187"/>
      <c r="TCF437" s="187"/>
      <c r="TCG437" s="187"/>
      <c r="TCH437" s="187" t="s">
        <v>241</v>
      </c>
      <c r="TCI437" s="187"/>
      <c r="TCJ437" s="187"/>
      <c r="TCK437" s="187"/>
      <c r="TCL437" s="187"/>
      <c r="TCM437" s="187"/>
      <c r="TCN437" s="187"/>
      <c r="TCO437" s="187"/>
      <c r="TCP437" s="187"/>
      <c r="TCQ437" s="187"/>
      <c r="TCR437" s="187"/>
      <c r="TCS437" s="187"/>
      <c r="TCT437" s="187"/>
      <c r="TCU437" s="187"/>
      <c r="TCV437" s="187"/>
      <c r="TCW437" s="187" t="s">
        <v>241</v>
      </c>
      <c r="TCX437" s="187"/>
      <c r="TCY437" s="187"/>
      <c r="TCZ437" s="187"/>
      <c r="TDA437" s="187"/>
      <c r="TDB437" s="187"/>
      <c r="TDC437" s="187"/>
      <c r="TDD437" s="187"/>
      <c r="TDE437" s="187"/>
      <c r="TDF437" s="187"/>
      <c r="TDG437" s="187"/>
      <c r="TDH437" s="187"/>
      <c r="TDI437" s="187"/>
      <c r="TDJ437" s="187"/>
      <c r="TDK437" s="187"/>
      <c r="TDL437" s="187" t="s">
        <v>241</v>
      </c>
      <c r="TDM437" s="187"/>
      <c r="TDN437" s="187"/>
      <c r="TDO437" s="187"/>
      <c r="TDP437" s="187"/>
      <c r="TDQ437" s="187"/>
      <c r="TDR437" s="187"/>
      <c r="TDS437" s="187"/>
      <c r="TDT437" s="187"/>
      <c r="TDU437" s="187"/>
      <c r="TDV437" s="187"/>
      <c r="TDW437" s="187"/>
      <c r="TDX437" s="187"/>
      <c r="TDY437" s="187"/>
      <c r="TDZ437" s="187"/>
      <c r="TEA437" s="187" t="s">
        <v>241</v>
      </c>
      <c r="TEB437" s="187"/>
      <c r="TEC437" s="187"/>
      <c r="TED437" s="187"/>
      <c r="TEE437" s="187"/>
      <c r="TEF437" s="187"/>
      <c r="TEG437" s="187"/>
      <c r="TEH437" s="187"/>
      <c r="TEI437" s="187"/>
      <c r="TEJ437" s="187"/>
      <c r="TEK437" s="187"/>
      <c r="TEL437" s="187"/>
      <c r="TEM437" s="187"/>
      <c r="TEN437" s="187"/>
      <c r="TEO437" s="187"/>
      <c r="TEP437" s="187" t="s">
        <v>241</v>
      </c>
      <c r="TEQ437" s="187"/>
      <c r="TER437" s="187"/>
      <c r="TES437" s="187"/>
      <c r="TET437" s="187"/>
      <c r="TEU437" s="187"/>
      <c r="TEV437" s="187"/>
      <c r="TEW437" s="187"/>
      <c r="TEX437" s="187"/>
      <c r="TEY437" s="187"/>
      <c r="TEZ437" s="187"/>
      <c r="TFA437" s="187"/>
      <c r="TFB437" s="187"/>
      <c r="TFC437" s="187"/>
      <c r="TFD437" s="187"/>
      <c r="TFE437" s="187" t="s">
        <v>241</v>
      </c>
      <c r="TFF437" s="187"/>
      <c r="TFG437" s="187"/>
      <c r="TFH437" s="187"/>
      <c r="TFI437" s="187"/>
      <c r="TFJ437" s="187"/>
      <c r="TFK437" s="187"/>
      <c r="TFL437" s="187"/>
      <c r="TFM437" s="187"/>
      <c r="TFN437" s="187"/>
      <c r="TFO437" s="187"/>
      <c r="TFP437" s="187"/>
      <c r="TFQ437" s="187"/>
      <c r="TFR437" s="187"/>
      <c r="TFS437" s="187"/>
      <c r="TFT437" s="187" t="s">
        <v>241</v>
      </c>
      <c r="TFU437" s="187"/>
      <c r="TFV437" s="187"/>
      <c r="TFW437" s="187"/>
      <c r="TFX437" s="187"/>
      <c r="TFY437" s="187"/>
      <c r="TFZ437" s="187"/>
      <c r="TGA437" s="187"/>
      <c r="TGB437" s="187"/>
      <c r="TGC437" s="187"/>
      <c r="TGD437" s="187"/>
      <c r="TGE437" s="187"/>
      <c r="TGF437" s="187"/>
      <c r="TGG437" s="187"/>
      <c r="TGH437" s="187"/>
      <c r="TGI437" s="187" t="s">
        <v>241</v>
      </c>
      <c r="TGJ437" s="187"/>
      <c r="TGK437" s="187"/>
      <c r="TGL437" s="187"/>
      <c r="TGM437" s="187"/>
      <c r="TGN437" s="187"/>
      <c r="TGO437" s="187"/>
      <c r="TGP437" s="187"/>
      <c r="TGQ437" s="187"/>
      <c r="TGR437" s="187"/>
      <c r="TGS437" s="187"/>
      <c r="TGT437" s="187"/>
      <c r="TGU437" s="187"/>
      <c r="TGV437" s="187"/>
      <c r="TGW437" s="187"/>
      <c r="TGX437" s="187" t="s">
        <v>241</v>
      </c>
      <c r="TGY437" s="187"/>
      <c r="TGZ437" s="187"/>
      <c r="THA437" s="187"/>
      <c r="THB437" s="187"/>
      <c r="THC437" s="187"/>
      <c r="THD437" s="187"/>
      <c r="THE437" s="187"/>
      <c r="THF437" s="187"/>
      <c r="THG437" s="187"/>
      <c r="THH437" s="187"/>
      <c r="THI437" s="187"/>
      <c r="THJ437" s="187"/>
      <c r="THK437" s="187"/>
      <c r="THL437" s="187"/>
      <c r="THM437" s="187" t="s">
        <v>241</v>
      </c>
      <c r="THN437" s="187"/>
      <c r="THO437" s="187"/>
      <c r="THP437" s="187"/>
      <c r="THQ437" s="187"/>
      <c r="THR437" s="187"/>
      <c r="THS437" s="187"/>
      <c r="THT437" s="187"/>
      <c r="THU437" s="187"/>
      <c r="THV437" s="187"/>
      <c r="THW437" s="187"/>
      <c r="THX437" s="187"/>
      <c r="THY437" s="187"/>
      <c r="THZ437" s="187"/>
      <c r="TIA437" s="187"/>
      <c r="TIB437" s="187" t="s">
        <v>241</v>
      </c>
      <c r="TIC437" s="187"/>
      <c r="TID437" s="187"/>
      <c r="TIE437" s="187"/>
      <c r="TIF437" s="187"/>
      <c r="TIG437" s="187"/>
      <c r="TIH437" s="187"/>
      <c r="TII437" s="187"/>
      <c r="TIJ437" s="187"/>
      <c r="TIK437" s="187"/>
      <c r="TIL437" s="187"/>
      <c r="TIM437" s="187"/>
      <c r="TIN437" s="187"/>
      <c r="TIO437" s="187"/>
      <c r="TIP437" s="187"/>
      <c r="TIQ437" s="187" t="s">
        <v>241</v>
      </c>
      <c r="TIR437" s="187"/>
      <c r="TIS437" s="187"/>
      <c r="TIT437" s="187"/>
      <c r="TIU437" s="187"/>
      <c r="TIV437" s="187"/>
      <c r="TIW437" s="187"/>
      <c r="TIX437" s="187"/>
      <c r="TIY437" s="187"/>
      <c r="TIZ437" s="187"/>
      <c r="TJA437" s="187"/>
      <c r="TJB437" s="187"/>
      <c r="TJC437" s="187"/>
      <c r="TJD437" s="187"/>
      <c r="TJE437" s="187"/>
      <c r="TJF437" s="187" t="s">
        <v>241</v>
      </c>
      <c r="TJG437" s="187"/>
      <c r="TJH437" s="187"/>
      <c r="TJI437" s="187"/>
      <c r="TJJ437" s="187"/>
      <c r="TJK437" s="187"/>
      <c r="TJL437" s="187"/>
      <c r="TJM437" s="187"/>
      <c r="TJN437" s="187"/>
      <c r="TJO437" s="187"/>
      <c r="TJP437" s="187"/>
      <c r="TJQ437" s="187"/>
      <c r="TJR437" s="187"/>
      <c r="TJS437" s="187"/>
      <c r="TJT437" s="187"/>
      <c r="TJU437" s="187" t="s">
        <v>241</v>
      </c>
      <c r="TJV437" s="187"/>
      <c r="TJW437" s="187"/>
      <c r="TJX437" s="187"/>
      <c r="TJY437" s="187"/>
      <c r="TJZ437" s="187"/>
      <c r="TKA437" s="187"/>
      <c r="TKB437" s="187"/>
      <c r="TKC437" s="187"/>
      <c r="TKD437" s="187"/>
      <c r="TKE437" s="187"/>
      <c r="TKF437" s="187"/>
      <c r="TKG437" s="187"/>
      <c r="TKH437" s="187"/>
      <c r="TKI437" s="187"/>
      <c r="TKJ437" s="187" t="s">
        <v>241</v>
      </c>
      <c r="TKK437" s="187"/>
      <c r="TKL437" s="187"/>
      <c r="TKM437" s="187"/>
      <c r="TKN437" s="187"/>
      <c r="TKO437" s="187"/>
      <c r="TKP437" s="187"/>
      <c r="TKQ437" s="187"/>
      <c r="TKR437" s="187"/>
      <c r="TKS437" s="187"/>
      <c r="TKT437" s="187"/>
      <c r="TKU437" s="187"/>
      <c r="TKV437" s="187"/>
      <c r="TKW437" s="187"/>
      <c r="TKX437" s="187"/>
      <c r="TKY437" s="187" t="s">
        <v>241</v>
      </c>
      <c r="TKZ437" s="187"/>
      <c r="TLA437" s="187"/>
      <c r="TLB437" s="187"/>
      <c r="TLC437" s="187"/>
      <c r="TLD437" s="187"/>
      <c r="TLE437" s="187"/>
      <c r="TLF437" s="187"/>
      <c r="TLG437" s="187"/>
      <c r="TLH437" s="187"/>
      <c r="TLI437" s="187"/>
      <c r="TLJ437" s="187"/>
      <c r="TLK437" s="187"/>
      <c r="TLL437" s="187"/>
      <c r="TLM437" s="187"/>
      <c r="TLN437" s="187" t="s">
        <v>241</v>
      </c>
      <c r="TLO437" s="187"/>
      <c r="TLP437" s="187"/>
      <c r="TLQ437" s="187"/>
      <c r="TLR437" s="187"/>
      <c r="TLS437" s="187"/>
      <c r="TLT437" s="187"/>
      <c r="TLU437" s="187"/>
      <c r="TLV437" s="187"/>
      <c r="TLW437" s="187"/>
      <c r="TLX437" s="187"/>
      <c r="TLY437" s="187"/>
      <c r="TLZ437" s="187"/>
      <c r="TMA437" s="187"/>
      <c r="TMB437" s="187"/>
      <c r="TMC437" s="187" t="s">
        <v>241</v>
      </c>
      <c r="TMD437" s="187"/>
      <c r="TME437" s="187"/>
      <c r="TMF437" s="187"/>
      <c r="TMG437" s="187"/>
      <c r="TMH437" s="187"/>
      <c r="TMI437" s="187"/>
      <c r="TMJ437" s="187"/>
      <c r="TMK437" s="187"/>
      <c r="TML437" s="187"/>
      <c r="TMM437" s="187"/>
      <c r="TMN437" s="187"/>
      <c r="TMO437" s="187"/>
      <c r="TMP437" s="187"/>
      <c r="TMQ437" s="187"/>
      <c r="TMR437" s="187" t="s">
        <v>241</v>
      </c>
      <c r="TMS437" s="187"/>
      <c r="TMT437" s="187"/>
      <c r="TMU437" s="187"/>
      <c r="TMV437" s="187"/>
      <c r="TMW437" s="187"/>
      <c r="TMX437" s="187"/>
      <c r="TMY437" s="187"/>
      <c r="TMZ437" s="187"/>
      <c r="TNA437" s="187"/>
      <c r="TNB437" s="187"/>
      <c r="TNC437" s="187"/>
      <c r="TND437" s="187"/>
      <c r="TNE437" s="187"/>
      <c r="TNF437" s="187"/>
      <c r="TNG437" s="187" t="s">
        <v>241</v>
      </c>
      <c r="TNH437" s="187"/>
      <c r="TNI437" s="187"/>
      <c r="TNJ437" s="187"/>
      <c r="TNK437" s="187"/>
      <c r="TNL437" s="187"/>
      <c r="TNM437" s="187"/>
      <c r="TNN437" s="187"/>
      <c r="TNO437" s="187"/>
      <c r="TNP437" s="187"/>
      <c r="TNQ437" s="187"/>
      <c r="TNR437" s="187"/>
      <c r="TNS437" s="187"/>
      <c r="TNT437" s="187"/>
      <c r="TNU437" s="187"/>
      <c r="TNV437" s="187" t="s">
        <v>241</v>
      </c>
      <c r="TNW437" s="187"/>
      <c r="TNX437" s="187"/>
      <c r="TNY437" s="187"/>
      <c r="TNZ437" s="187"/>
      <c r="TOA437" s="187"/>
      <c r="TOB437" s="187"/>
      <c r="TOC437" s="187"/>
      <c r="TOD437" s="187"/>
      <c r="TOE437" s="187"/>
      <c r="TOF437" s="187"/>
      <c r="TOG437" s="187"/>
      <c r="TOH437" s="187"/>
      <c r="TOI437" s="187"/>
      <c r="TOJ437" s="187"/>
      <c r="TOK437" s="187" t="s">
        <v>241</v>
      </c>
      <c r="TOL437" s="187"/>
      <c r="TOM437" s="187"/>
      <c r="TON437" s="187"/>
      <c r="TOO437" s="187"/>
      <c r="TOP437" s="187"/>
      <c r="TOQ437" s="187"/>
      <c r="TOR437" s="187"/>
      <c r="TOS437" s="187"/>
      <c r="TOT437" s="187"/>
      <c r="TOU437" s="187"/>
      <c r="TOV437" s="187"/>
      <c r="TOW437" s="187"/>
      <c r="TOX437" s="187"/>
      <c r="TOY437" s="187"/>
      <c r="TOZ437" s="187" t="s">
        <v>241</v>
      </c>
      <c r="TPA437" s="187"/>
      <c r="TPB437" s="187"/>
      <c r="TPC437" s="187"/>
      <c r="TPD437" s="187"/>
      <c r="TPE437" s="187"/>
      <c r="TPF437" s="187"/>
      <c r="TPG437" s="187"/>
      <c r="TPH437" s="187"/>
      <c r="TPI437" s="187"/>
      <c r="TPJ437" s="187"/>
      <c r="TPK437" s="187"/>
      <c r="TPL437" s="187"/>
      <c r="TPM437" s="187"/>
      <c r="TPN437" s="187"/>
      <c r="TPO437" s="187" t="s">
        <v>241</v>
      </c>
      <c r="TPP437" s="187"/>
      <c r="TPQ437" s="187"/>
      <c r="TPR437" s="187"/>
      <c r="TPS437" s="187"/>
      <c r="TPT437" s="187"/>
      <c r="TPU437" s="187"/>
      <c r="TPV437" s="187"/>
      <c r="TPW437" s="187"/>
      <c r="TPX437" s="187"/>
      <c r="TPY437" s="187"/>
      <c r="TPZ437" s="187"/>
      <c r="TQA437" s="187"/>
      <c r="TQB437" s="187"/>
      <c r="TQC437" s="187"/>
      <c r="TQD437" s="187" t="s">
        <v>241</v>
      </c>
      <c r="TQE437" s="187"/>
      <c r="TQF437" s="187"/>
      <c r="TQG437" s="187"/>
      <c r="TQH437" s="187"/>
      <c r="TQI437" s="187"/>
      <c r="TQJ437" s="187"/>
      <c r="TQK437" s="187"/>
      <c r="TQL437" s="187"/>
      <c r="TQM437" s="187"/>
      <c r="TQN437" s="187"/>
      <c r="TQO437" s="187"/>
      <c r="TQP437" s="187"/>
      <c r="TQQ437" s="187"/>
      <c r="TQR437" s="187"/>
      <c r="TQS437" s="187" t="s">
        <v>241</v>
      </c>
      <c r="TQT437" s="187"/>
      <c r="TQU437" s="187"/>
      <c r="TQV437" s="187"/>
      <c r="TQW437" s="187"/>
      <c r="TQX437" s="187"/>
      <c r="TQY437" s="187"/>
      <c r="TQZ437" s="187"/>
      <c r="TRA437" s="187"/>
      <c r="TRB437" s="187"/>
      <c r="TRC437" s="187"/>
      <c r="TRD437" s="187"/>
      <c r="TRE437" s="187"/>
      <c r="TRF437" s="187"/>
      <c r="TRG437" s="187"/>
      <c r="TRH437" s="187" t="s">
        <v>241</v>
      </c>
      <c r="TRI437" s="187"/>
      <c r="TRJ437" s="187"/>
      <c r="TRK437" s="187"/>
      <c r="TRL437" s="187"/>
      <c r="TRM437" s="187"/>
      <c r="TRN437" s="187"/>
      <c r="TRO437" s="187"/>
      <c r="TRP437" s="187"/>
      <c r="TRQ437" s="187"/>
      <c r="TRR437" s="187"/>
      <c r="TRS437" s="187"/>
      <c r="TRT437" s="187"/>
      <c r="TRU437" s="187"/>
      <c r="TRV437" s="187"/>
      <c r="TRW437" s="187" t="s">
        <v>241</v>
      </c>
      <c r="TRX437" s="187"/>
      <c r="TRY437" s="187"/>
      <c r="TRZ437" s="187"/>
      <c r="TSA437" s="187"/>
      <c r="TSB437" s="187"/>
      <c r="TSC437" s="187"/>
      <c r="TSD437" s="187"/>
      <c r="TSE437" s="187"/>
      <c r="TSF437" s="187"/>
      <c r="TSG437" s="187"/>
      <c r="TSH437" s="187"/>
      <c r="TSI437" s="187"/>
      <c r="TSJ437" s="187"/>
      <c r="TSK437" s="187"/>
      <c r="TSL437" s="187" t="s">
        <v>241</v>
      </c>
      <c r="TSM437" s="187"/>
      <c r="TSN437" s="187"/>
      <c r="TSO437" s="187"/>
      <c r="TSP437" s="187"/>
      <c r="TSQ437" s="187"/>
      <c r="TSR437" s="187"/>
      <c r="TSS437" s="187"/>
      <c r="TST437" s="187"/>
      <c r="TSU437" s="187"/>
      <c r="TSV437" s="187"/>
      <c r="TSW437" s="187"/>
      <c r="TSX437" s="187"/>
      <c r="TSY437" s="187"/>
      <c r="TSZ437" s="187"/>
      <c r="TTA437" s="187" t="s">
        <v>241</v>
      </c>
      <c r="TTB437" s="187"/>
      <c r="TTC437" s="187"/>
      <c r="TTD437" s="187"/>
      <c r="TTE437" s="187"/>
      <c r="TTF437" s="187"/>
      <c r="TTG437" s="187"/>
      <c r="TTH437" s="187"/>
      <c r="TTI437" s="187"/>
      <c r="TTJ437" s="187"/>
      <c r="TTK437" s="187"/>
      <c r="TTL437" s="187"/>
      <c r="TTM437" s="187"/>
      <c r="TTN437" s="187"/>
      <c r="TTO437" s="187"/>
      <c r="TTP437" s="187" t="s">
        <v>241</v>
      </c>
      <c r="TTQ437" s="187"/>
      <c r="TTR437" s="187"/>
      <c r="TTS437" s="187"/>
      <c r="TTT437" s="187"/>
      <c r="TTU437" s="187"/>
      <c r="TTV437" s="187"/>
      <c r="TTW437" s="187"/>
      <c r="TTX437" s="187"/>
      <c r="TTY437" s="187"/>
      <c r="TTZ437" s="187"/>
      <c r="TUA437" s="187"/>
      <c r="TUB437" s="187"/>
      <c r="TUC437" s="187"/>
      <c r="TUD437" s="187"/>
      <c r="TUE437" s="187" t="s">
        <v>241</v>
      </c>
      <c r="TUF437" s="187"/>
      <c r="TUG437" s="187"/>
      <c r="TUH437" s="187"/>
      <c r="TUI437" s="187"/>
      <c r="TUJ437" s="187"/>
      <c r="TUK437" s="187"/>
      <c r="TUL437" s="187"/>
      <c r="TUM437" s="187"/>
      <c r="TUN437" s="187"/>
      <c r="TUO437" s="187"/>
      <c r="TUP437" s="187"/>
      <c r="TUQ437" s="187"/>
      <c r="TUR437" s="187"/>
      <c r="TUS437" s="187"/>
      <c r="TUT437" s="187" t="s">
        <v>241</v>
      </c>
      <c r="TUU437" s="187"/>
      <c r="TUV437" s="187"/>
      <c r="TUW437" s="187"/>
      <c r="TUX437" s="187"/>
      <c r="TUY437" s="187"/>
      <c r="TUZ437" s="187"/>
      <c r="TVA437" s="187"/>
      <c r="TVB437" s="187"/>
      <c r="TVC437" s="187"/>
      <c r="TVD437" s="187"/>
      <c r="TVE437" s="187"/>
      <c r="TVF437" s="187"/>
      <c r="TVG437" s="187"/>
      <c r="TVH437" s="187"/>
      <c r="TVI437" s="187" t="s">
        <v>241</v>
      </c>
      <c r="TVJ437" s="187"/>
      <c r="TVK437" s="187"/>
      <c r="TVL437" s="187"/>
      <c r="TVM437" s="187"/>
      <c r="TVN437" s="187"/>
      <c r="TVO437" s="187"/>
      <c r="TVP437" s="187"/>
      <c r="TVQ437" s="187"/>
      <c r="TVR437" s="187"/>
      <c r="TVS437" s="187"/>
      <c r="TVT437" s="187"/>
      <c r="TVU437" s="187"/>
      <c r="TVV437" s="187"/>
      <c r="TVW437" s="187"/>
      <c r="TVX437" s="187" t="s">
        <v>241</v>
      </c>
      <c r="TVY437" s="187"/>
      <c r="TVZ437" s="187"/>
      <c r="TWA437" s="187"/>
      <c r="TWB437" s="187"/>
      <c r="TWC437" s="187"/>
      <c r="TWD437" s="187"/>
      <c r="TWE437" s="187"/>
      <c r="TWF437" s="187"/>
      <c r="TWG437" s="187"/>
      <c r="TWH437" s="187"/>
      <c r="TWI437" s="187"/>
      <c r="TWJ437" s="187"/>
      <c r="TWK437" s="187"/>
      <c r="TWL437" s="187"/>
      <c r="TWM437" s="187" t="s">
        <v>241</v>
      </c>
      <c r="TWN437" s="187"/>
      <c r="TWO437" s="187"/>
      <c r="TWP437" s="187"/>
      <c r="TWQ437" s="187"/>
      <c r="TWR437" s="187"/>
      <c r="TWS437" s="187"/>
      <c r="TWT437" s="187"/>
      <c r="TWU437" s="187"/>
      <c r="TWV437" s="187"/>
      <c r="TWW437" s="187"/>
      <c r="TWX437" s="187"/>
      <c r="TWY437" s="187"/>
      <c r="TWZ437" s="187"/>
      <c r="TXA437" s="187"/>
      <c r="TXB437" s="187" t="s">
        <v>241</v>
      </c>
      <c r="TXC437" s="187"/>
      <c r="TXD437" s="187"/>
      <c r="TXE437" s="187"/>
      <c r="TXF437" s="187"/>
      <c r="TXG437" s="187"/>
      <c r="TXH437" s="187"/>
      <c r="TXI437" s="187"/>
      <c r="TXJ437" s="187"/>
      <c r="TXK437" s="187"/>
      <c r="TXL437" s="187"/>
      <c r="TXM437" s="187"/>
      <c r="TXN437" s="187"/>
      <c r="TXO437" s="187"/>
      <c r="TXP437" s="187"/>
      <c r="TXQ437" s="187" t="s">
        <v>241</v>
      </c>
      <c r="TXR437" s="187"/>
      <c r="TXS437" s="187"/>
      <c r="TXT437" s="187"/>
      <c r="TXU437" s="187"/>
      <c r="TXV437" s="187"/>
      <c r="TXW437" s="187"/>
      <c r="TXX437" s="187"/>
      <c r="TXY437" s="187"/>
      <c r="TXZ437" s="187"/>
      <c r="TYA437" s="187"/>
      <c r="TYB437" s="187"/>
      <c r="TYC437" s="187"/>
      <c r="TYD437" s="187"/>
      <c r="TYE437" s="187"/>
      <c r="TYF437" s="187" t="s">
        <v>241</v>
      </c>
      <c r="TYG437" s="187"/>
      <c r="TYH437" s="187"/>
      <c r="TYI437" s="187"/>
      <c r="TYJ437" s="187"/>
      <c r="TYK437" s="187"/>
      <c r="TYL437" s="187"/>
      <c r="TYM437" s="187"/>
      <c r="TYN437" s="187"/>
      <c r="TYO437" s="187"/>
      <c r="TYP437" s="187"/>
      <c r="TYQ437" s="187"/>
      <c r="TYR437" s="187"/>
      <c r="TYS437" s="187"/>
      <c r="TYT437" s="187"/>
      <c r="TYU437" s="187" t="s">
        <v>241</v>
      </c>
      <c r="TYV437" s="187"/>
      <c r="TYW437" s="187"/>
      <c r="TYX437" s="187"/>
      <c r="TYY437" s="187"/>
      <c r="TYZ437" s="187"/>
      <c r="TZA437" s="187"/>
      <c r="TZB437" s="187"/>
      <c r="TZC437" s="187"/>
      <c r="TZD437" s="187"/>
      <c r="TZE437" s="187"/>
      <c r="TZF437" s="187"/>
      <c r="TZG437" s="187"/>
      <c r="TZH437" s="187"/>
      <c r="TZI437" s="187"/>
      <c r="TZJ437" s="187" t="s">
        <v>241</v>
      </c>
      <c r="TZK437" s="187"/>
      <c r="TZL437" s="187"/>
      <c r="TZM437" s="187"/>
      <c r="TZN437" s="187"/>
      <c r="TZO437" s="187"/>
      <c r="TZP437" s="187"/>
      <c r="TZQ437" s="187"/>
      <c r="TZR437" s="187"/>
      <c r="TZS437" s="187"/>
      <c r="TZT437" s="187"/>
      <c r="TZU437" s="187"/>
      <c r="TZV437" s="187"/>
      <c r="TZW437" s="187"/>
      <c r="TZX437" s="187"/>
      <c r="TZY437" s="187" t="s">
        <v>241</v>
      </c>
      <c r="TZZ437" s="187"/>
      <c r="UAA437" s="187"/>
      <c r="UAB437" s="187"/>
      <c r="UAC437" s="187"/>
      <c r="UAD437" s="187"/>
      <c r="UAE437" s="187"/>
      <c r="UAF437" s="187"/>
      <c r="UAG437" s="187"/>
      <c r="UAH437" s="187"/>
      <c r="UAI437" s="187"/>
      <c r="UAJ437" s="187"/>
      <c r="UAK437" s="187"/>
      <c r="UAL437" s="187"/>
      <c r="UAM437" s="187"/>
      <c r="UAN437" s="187" t="s">
        <v>241</v>
      </c>
      <c r="UAO437" s="187"/>
      <c r="UAP437" s="187"/>
      <c r="UAQ437" s="187"/>
      <c r="UAR437" s="187"/>
      <c r="UAS437" s="187"/>
      <c r="UAT437" s="187"/>
      <c r="UAU437" s="187"/>
      <c r="UAV437" s="187"/>
      <c r="UAW437" s="187"/>
      <c r="UAX437" s="187"/>
      <c r="UAY437" s="187"/>
      <c r="UAZ437" s="187"/>
      <c r="UBA437" s="187"/>
      <c r="UBB437" s="187"/>
      <c r="UBC437" s="187" t="s">
        <v>241</v>
      </c>
      <c r="UBD437" s="187"/>
      <c r="UBE437" s="187"/>
      <c r="UBF437" s="187"/>
      <c r="UBG437" s="187"/>
      <c r="UBH437" s="187"/>
      <c r="UBI437" s="187"/>
      <c r="UBJ437" s="187"/>
      <c r="UBK437" s="187"/>
      <c r="UBL437" s="187"/>
      <c r="UBM437" s="187"/>
      <c r="UBN437" s="187"/>
      <c r="UBO437" s="187"/>
      <c r="UBP437" s="187"/>
      <c r="UBQ437" s="187"/>
      <c r="UBR437" s="187" t="s">
        <v>241</v>
      </c>
      <c r="UBS437" s="187"/>
      <c r="UBT437" s="187"/>
      <c r="UBU437" s="187"/>
      <c r="UBV437" s="187"/>
      <c r="UBW437" s="187"/>
      <c r="UBX437" s="187"/>
      <c r="UBY437" s="187"/>
      <c r="UBZ437" s="187"/>
      <c r="UCA437" s="187"/>
      <c r="UCB437" s="187"/>
      <c r="UCC437" s="187"/>
      <c r="UCD437" s="187"/>
      <c r="UCE437" s="187"/>
      <c r="UCF437" s="187"/>
      <c r="UCG437" s="187" t="s">
        <v>241</v>
      </c>
      <c r="UCH437" s="187"/>
      <c r="UCI437" s="187"/>
      <c r="UCJ437" s="187"/>
      <c r="UCK437" s="187"/>
      <c r="UCL437" s="187"/>
      <c r="UCM437" s="187"/>
      <c r="UCN437" s="187"/>
      <c r="UCO437" s="187"/>
      <c r="UCP437" s="187"/>
      <c r="UCQ437" s="187"/>
      <c r="UCR437" s="187"/>
      <c r="UCS437" s="187"/>
      <c r="UCT437" s="187"/>
      <c r="UCU437" s="187"/>
      <c r="UCV437" s="187" t="s">
        <v>241</v>
      </c>
      <c r="UCW437" s="187"/>
      <c r="UCX437" s="187"/>
      <c r="UCY437" s="187"/>
      <c r="UCZ437" s="187"/>
      <c r="UDA437" s="187"/>
      <c r="UDB437" s="187"/>
      <c r="UDC437" s="187"/>
      <c r="UDD437" s="187"/>
      <c r="UDE437" s="187"/>
      <c r="UDF437" s="187"/>
      <c r="UDG437" s="187"/>
      <c r="UDH437" s="187"/>
      <c r="UDI437" s="187"/>
      <c r="UDJ437" s="187"/>
      <c r="UDK437" s="187" t="s">
        <v>241</v>
      </c>
      <c r="UDL437" s="187"/>
      <c r="UDM437" s="187"/>
      <c r="UDN437" s="187"/>
      <c r="UDO437" s="187"/>
      <c r="UDP437" s="187"/>
      <c r="UDQ437" s="187"/>
      <c r="UDR437" s="187"/>
      <c r="UDS437" s="187"/>
      <c r="UDT437" s="187"/>
      <c r="UDU437" s="187"/>
      <c r="UDV437" s="187"/>
      <c r="UDW437" s="187"/>
      <c r="UDX437" s="187"/>
      <c r="UDY437" s="187"/>
      <c r="UDZ437" s="187" t="s">
        <v>241</v>
      </c>
      <c r="UEA437" s="187"/>
      <c r="UEB437" s="187"/>
      <c r="UEC437" s="187"/>
      <c r="UED437" s="187"/>
      <c r="UEE437" s="187"/>
      <c r="UEF437" s="187"/>
      <c r="UEG437" s="187"/>
      <c r="UEH437" s="187"/>
      <c r="UEI437" s="187"/>
      <c r="UEJ437" s="187"/>
      <c r="UEK437" s="187"/>
      <c r="UEL437" s="187"/>
      <c r="UEM437" s="187"/>
      <c r="UEN437" s="187"/>
      <c r="UEO437" s="187" t="s">
        <v>241</v>
      </c>
      <c r="UEP437" s="187"/>
      <c r="UEQ437" s="187"/>
      <c r="UER437" s="187"/>
      <c r="UES437" s="187"/>
      <c r="UET437" s="187"/>
      <c r="UEU437" s="187"/>
      <c r="UEV437" s="187"/>
      <c r="UEW437" s="187"/>
      <c r="UEX437" s="187"/>
      <c r="UEY437" s="187"/>
      <c r="UEZ437" s="187"/>
      <c r="UFA437" s="187"/>
      <c r="UFB437" s="187"/>
      <c r="UFC437" s="187"/>
      <c r="UFD437" s="187" t="s">
        <v>241</v>
      </c>
      <c r="UFE437" s="187"/>
      <c r="UFF437" s="187"/>
      <c r="UFG437" s="187"/>
      <c r="UFH437" s="187"/>
      <c r="UFI437" s="187"/>
      <c r="UFJ437" s="187"/>
      <c r="UFK437" s="187"/>
      <c r="UFL437" s="187"/>
      <c r="UFM437" s="187"/>
      <c r="UFN437" s="187"/>
      <c r="UFO437" s="187"/>
      <c r="UFP437" s="187"/>
      <c r="UFQ437" s="187"/>
      <c r="UFR437" s="187"/>
      <c r="UFS437" s="187" t="s">
        <v>241</v>
      </c>
      <c r="UFT437" s="187"/>
      <c r="UFU437" s="187"/>
      <c r="UFV437" s="187"/>
      <c r="UFW437" s="187"/>
      <c r="UFX437" s="187"/>
      <c r="UFY437" s="187"/>
      <c r="UFZ437" s="187"/>
      <c r="UGA437" s="187"/>
      <c r="UGB437" s="187"/>
      <c r="UGC437" s="187"/>
      <c r="UGD437" s="187"/>
      <c r="UGE437" s="187"/>
      <c r="UGF437" s="187"/>
      <c r="UGG437" s="187"/>
      <c r="UGH437" s="187" t="s">
        <v>241</v>
      </c>
      <c r="UGI437" s="187"/>
      <c r="UGJ437" s="187"/>
      <c r="UGK437" s="187"/>
      <c r="UGL437" s="187"/>
      <c r="UGM437" s="187"/>
      <c r="UGN437" s="187"/>
      <c r="UGO437" s="187"/>
      <c r="UGP437" s="187"/>
      <c r="UGQ437" s="187"/>
      <c r="UGR437" s="187"/>
      <c r="UGS437" s="187"/>
      <c r="UGT437" s="187"/>
      <c r="UGU437" s="187"/>
      <c r="UGV437" s="187"/>
      <c r="UGW437" s="187" t="s">
        <v>241</v>
      </c>
      <c r="UGX437" s="187"/>
      <c r="UGY437" s="187"/>
      <c r="UGZ437" s="187"/>
      <c r="UHA437" s="187"/>
      <c r="UHB437" s="187"/>
      <c r="UHC437" s="187"/>
      <c r="UHD437" s="187"/>
      <c r="UHE437" s="187"/>
      <c r="UHF437" s="187"/>
      <c r="UHG437" s="187"/>
      <c r="UHH437" s="187"/>
      <c r="UHI437" s="187"/>
      <c r="UHJ437" s="187"/>
      <c r="UHK437" s="187"/>
      <c r="UHL437" s="187" t="s">
        <v>241</v>
      </c>
      <c r="UHM437" s="187"/>
      <c r="UHN437" s="187"/>
      <c r="UHO437" s="187"/>
      <c r="UHP437" s="187"/>
      <c r="UHQ437" s="187"/>
      <c r="UHR437" s="187"/>
      <c r="UHS437" s="187"/>
      <c r="UHT437" s="187"/>
      <c r="UHU437" s="187"/>
      <c r="UHV437" s="187"/>
      <c r="UHW437" s="187"/>
      <c r="UHX437" s="187"/>
      <c r="UHY437" s="187"/>
      <c r="UHZ437" s="187"/>
      <c r="UIA437" s="187" t="s">
        <v>241</v>
      </c>
      <c r="UIB437" s="187"/>
      <c r="UIC437" s="187"/>
      <c r="UID437" s="187"/>
      <c r="UIE437" s="187"/>
      <c r="UIF437" s="187"/>
      <c r="UIG437" s="187"/>
      <c r="UIH437" s="187"/>
      <c r="UII437" s="187"/>
      <c r="UIJ437" s="187"/>
      <c r="UIK437" s="187"/>
      <c r="UIL437" s="187"/>
      <c r="UIM437" s="187"/>
      <c r="UIN437" s="187"/>
      <c r="UIO437" s="187"/>
      <c r="UIP437" s="187" t="s">
        <v>241</v>
      </c>
      <c r="UIQ437" s="187"/>
      <c r="UIR437" s="187"/>
      <c r="UIS437" s="187"/>
      <c r="UIT437" s="187"/>
      <c r="UIU437" s="187"/>
      <c r="UIV437" s="187"/>
      <c r="UIW437" s="187"/>
      <c r="UIX437" s="187"/>
      <c r="UIY437" s="187"/>
      <c r="UIZ437" s="187"/>
      <c r="UJA437" s="187"/>
      <c r="UJB437" s="187"/>
      <c r="UJC437" s="187"/>
      <c r="UJD437" s="187"/>
      <c r="UJE437" s="187" t="s">
        <v>241</v>
      </c>
      <c r="UJF437" s="187"/>
      <c r="UJG437" s="187"/>
      <c r="UJH437" s="187"/>
      <c r="UJI437" s="187"/>
      <c r="UJJ437" s="187"/>
      <c r="UJK437" s="187"/>
      <c r="UJL437" s="187"/>
      <c r="UJM437" s="187"/>
      <c r="UJN437" s="187"/>
      <c r="UJO437" s="187"/>
      <c r="UJP437" s="187"/>
      <c r="UJQ437" s="187"/>
      <c r="UJR437" s="187"/>
      <c r="UJS437" s="187"/>
      <c r="UJT437" s="187" t="s">
        <v>241</v>
      </c>
      <c r="UJU437" s="187"/>
      <c r="UJV437" s="187"/>
      <c r="UJW437" s="187"/>
      <c r="UJX437" s="187"/>
      <c r="UJY437" s="187"/>
      <c r="UJZ437" s="187"/>
      <c r="UKA437" s="187"/>
      <c r="UKB437" s="187"/>
      <c r="UKC437" s="187"/>
      <c r="UKD437" s="187"/>
      <c r="UKE437" s="187"/>
      <c r="UKF437" s="187"/>
      <c r="UKG437" s="187"/>
      <c r="UKH437" s="187"/>
      <c r="UKI437" s="187" t="s">
        <v>241</v>
      </c>
      <c r="UKJ437" s="187"/>
      <c r="UKK437" s="187"/>
      <c r="UKL437" s="187"/>
      <c r="UKM437" s="187"/>
      <c r="UKN437" s="187"/>
      <c r="UKO437" s="187"/>
      <c r="UKP437" s="187"/>
      <c r="UKQ437" s="187"/>
      <c r="UKR437" s="187"/>
      <c r="UKS437" s="187"/>
      <c r="UKT437" s="187"/>
      <c r="UKU437" s="187"/>
      <c r="UKV437" s="187"/>
      <c r="UKW437" s="187"/>
      <c r="UKX437" s="187" t="s">
        <v>241</v>
      </c>
      <c r="UKY437" s="187"/>
      <c r="UKZ437" s="187"/>
      <c r="ULA437" s="187"/>
      <c r="ULB437" s="187"/>
      <c r="ULC437" s="187"/>
      <c r="ULD437" s="187"/>
      <c r="ULE437" s="187"/>
      <c r="ULF437" s="187"/>
      <c r="ULG437" s="187"/>
      <c r="ULH437" s="187"/>
      <c r="ULI437" s="187"/>
      <c r="ULJ437" s="187"/>
      <c r="ULK437" s="187"/>
      <c r="ULL437" s="187"/>
      <c r="ULM437" s="187" t="s">
        <v>241</v>
      </c>
      <c r="ULN437" s="187"/>
      <c r="ULO437" s="187"/>
      <c r="ULP437" s="187"/>
      <c r="ULQ437" s="187"/>
      <c r="ULR437" s="187"/>
      <c r="ULS437" s="187"/>
      <c r="ULT437" s="187"/>
      <c r="ULU437" s="187"/>
      <c r="ULV437" s="187"/>
      <c r="ULW437" s="187"/>
      <c r="ULX437" s="187"/>
      <c r="ULY437" s="187"/>
      <c r="ULZ437" s="187"/>
      <c r="UMA437" s="187"/>
      <c r="UMB437" s="187" t="s">
        <v>241</v>
      </c>
      <c r="UMC437" s="187"/>
      <c r="UMD437" s="187"/>
      <c r="UME437" s="187"/>
      <c r="UMF437" s="187"/>
      <c r="UMG437" s="187"/>
      <c r="UMH437" s="187"/>
      <c r="UMI437" s="187"/>
      <c r="UMJ437" s="187"/>
      <c r="UMK437" s="187"/>
      <c r="UML437" s="187"/>
      <c r="UMM437" s="187"/>
      <c r="UMN437" s="187"/>
      <c r="UMO437" s="187"/>
      <c r="UMP437" s="187"/>
      <c r="UMQ437" s="187" t="s">
        <v>241</v>
      </c>
      <c r="UMR437" s="187"/>
      <c r="UMS437" s="187"/>
      <c r="UMT437" s="187"/>
      <c r="UMU437" s="187"/>
      <c r="UMV437" s="187"/>
      <c r="UMW437" s="187"/>
      <c r="UMX437" s="187"/>
      <c r="UMY437" s="187"/>
      <c r="UMZ437" s="187"/>
      <c r="UNA437" s="187"/>
      <c r="UNB437" s="187"/>
      <c r="UNC437" s="187"/>
      <c r="UND437" s="187"/>
      <c r="UNE437" s="187"/>
      <c r="UNF437" s="187" t="s">
        <v>241</v>
      </c>
      <c r="UNG437" s="187"/>
      <c r="UNH437" s="187"/>
      <c r="UNI437" s="187"/>
      <c r="UNJ437" s="187"/>
      <c r="UNK437" s="187"/>
      <c r="UNL437" s="187"/>
      <c r="UNM437" s="187"/>
      <c r="UNN437" s="187"/>
      <c r="UNO437" s="187"/>
      <c r="UNP437" s="187"/>
      <c r="UNQ437" s="187"/>
      <c r="UNR437" s="187"/>
      <c r="UNS437" s="187"/>
      <c r="UNT437" s="187"/>
      <c r="UNU437" s="187" t="s">
        <v>241</v>
      </c>
      <c r="UNV437" s="187"/>
      <c r="UNW437" s="187"/>
      <c r="UNX437" s="187"/>
      <c r="UNY437" s="187"/>
      <c r="UNZ437" s="187"/>
      <c r="UOA437" s="187"/>
      <c r="UOB437" s="187"/>
      <c r="UOC437" s="187"/>
      <c r="UOD437" s="187"/>
      <c r="UOE437" s="187"/>
      <c r="UOF437" s="187"/>
      <c r="UOG437" s="187"/>
      <c r="UOH437" s="187"/>
      <c r="UOI437" s="187"/>
      <c r="UOJ437" s="187" t="s">
        <v>241</v>
      </c>
      <c r="UOK437" s="187"/>
      <c r="UOL437" s="187"/>
      <c r="UOM437" s="187"/>
      <c r="UON437" s="187"/>
      <c r="UOO437" s="187"/>
      <c r="UOP437" s="187"/>
      <c r="UOQ437" s="187"/>
      <c r="UOR437" s="187"/>
      <c r="UOS437" s="187"/>
      <c r="UOT437" s="187"/>
      <c r="UOU437" s="187"/>
      <c r="UOV437" s="187"/>
      <c r="UOW437" s="187"/>
      <c r="UOX437" s="187"/>
      <c r="UOY437" s="187" t="s">
        <v>241</v>
      </c>
      <c r="UOZ437" s="187"/>
      <c r="UPA437" s="187"/>
      <c r="UPB437" s="187"/>
      <c r="UPC437" s="187"/>
      <c r="UPD437" s="187"/>
      <c r="UPE437" s="187"/>
      <c r="UPF437" s="187"/>
      <c r="UPG437" s="187"/>
      <c r="UPH437" s="187"/>
      <c r="UPI437" s="187"/>
      <c r="UPJ437" s="187"/>
      <c r="UPK437" s="187"/>
      <c r="UPL437" s="187"/>
      <c r="UPM437" s="187"/>
      <c r="UPN437" s="187" t="s">
        <v>241</v>
      </c>
      <c r="UPO437" s="187"/>
      <c r="UPP437" s="187"/>
      <c r="UPQ437" s="187"/>
      <c r="UPR437" s="187"/>
      <c r="UPS437" s="187"/>
      <c r="UPT437" s="187"/>
      <c r="UPU437" s="187"/>
      <c r="UPV437" s="187"/>
      <c r="UPW437" s="187"/>
      <c r="UPX437" s="187"/>
      <c r="UPY437" s="187"/>
      <c r="UPZ437" s="187"/>
      <c r="UQA437" s="187"/>
      <c r="UQB437" s="187"/>
      <c r="UQC437" s="187" t="s">
        <v>241</v>
      </c>
      <c r="UQD437" s="187"/>
      <c r="UQE437" s="187"/>
      <c r="UQF437" s="187"/>
      <c r="UQG437" s="187"/>
      <c r="UQH437" s="187"/>
      <c r="UQI437" s="187"/>
      <c r="UQJ437" s="187"/>
      <c r="UQK437" s="187"/>
      <c r="UQL437" s="187"/>
      <c r="UQM437" s="187"/>
      <c r="UQN437" s="187"/>
      <c r="UQO437" s="187"/>
      <c r="UQP437" s="187"/>
      <c r="UQQ437" s="187"/>
      <c r="UQR437" s="187" t="s">
        <v>241</v>
      </c>
      <c r="UQS437" s="187"/>
      <c r="UQT437" s="187"/>
      <c r="UQU437" s="187"/>
      <c r="UQV437" s="187"/>
      <c r="UQW437" s="187"/>
      <c r="UQX437" s="187"/>
      <c r="UQY437" s="187"/>
      <c r="UQZ437" s="187"/>
      <c r="URA437" s="187"/>
      <c r="URB437" s="187"/>
      <c r="URC437" s="187"/>
      <c r="URD437" s="187"/>
      <c r="URE437" s="187"/>
      <c r="URF437" s="187"/>
      <c r="URG437" s="187" t="s">
        <v>241</v>
      </c>
      <c r="URH437" s="187"/>
      <c r="URI437" s="187"/>
      <c r="URJ437" s="187"/>
      <c r="URK437" s="187"/>
      <c r="URL437" s="187"/>
      <c r="URM437" s="187"/>
      <c r="URN437" s="187"/>
      <c r="URO437" s="187"/>
      <c r="URP437" s="187"/>
      <c r="URQ437" s="187"/>
      <c r="URR437" s="187"/>
      <c r="URS437" s="187"/>
      <c r="URT437" s="187"/>
      <c r="URU437" s="187"/>
      <c r="URV437" s="187" t="s">
        <v>241</v>
      </c>
      <c r="URW437" s="187"/>
      <c r="URX437" s="187"/>
      <c r="URY437" s="187"/>
      <c r="URZ437" s="187"/>
      <c r="USA437" s="187"/>
      <c r="USB437" s="187"/>
      <c r="USC437" s="187"/>
      <c r="USD437" s="187"/>
      <c r="USE437" s="187"/>
      <c r="USF437" s="187"/>
      <c r="USG437" s="187"/>
      <c r="USH437" s="187"/>
      <c r="USI437" s="187"/>
      <c r="USJ437" s="187"/>
      <c r="USK437" s="187" t="s">
        <v>241</v>
      </c>
      <c r="USL437" s="187"/>
      <c r="USM437" s="187"/>
      <c r="USN437" s="187"/>
      <c r="USO437" s="187"/>
      <c r="USP437" s="187"/>
      <c r="USQ437" s="187"/>
      <c r="USR437" s="187"/>
      <c r="USS437" s="187"/>
      <c r="UST437" s="187"/>
      <c r="USU437" s="187"/>
      <c r="USV437" s="187"/>
      <c r="USW437" s="187"/>
      <c r="USX437" s="187"/>
      <c r="USY437" s="187"/>
      <c r="USZ437" s="187" t="s">
        <v>241</v>
      </c>
      <c r="UTA437" s="187"/>
      <c r="UTB437" s="187"/>
      <c r="UTC437" s="187"/>
      <c r="UTD437" s="187"/>
      <c r="UTE437" s="187"/>
      <c r="UTF437" s="187"/>
      <c r="UTG437" s="187"/>
      <c r="UTH437" s="187"/>
      <c r="UTI437" s="187"/>
      <c r="UTJ437" s="187"/>
      <c r="UTK437" s="187"/>
      <c r="UTL437" s="187"/>
      <c r="UTM437" s="187"/>
      <c r="UTN437" s="187"/>
      <c r="UTO437" s="187" t="s">
        <v>241</v>
      </c>
      <c r="UTP437" s="187"/>
      <c r="UTQ437" s="187"/>
      <c r="UTR437" s="187"/>
      <c r="UTS437" s="187"/>
      <c r="UTT437" s="187"/>
      <c r="UTU437" s="187"/>
      <c r="UTV437" s="187"/>
      <c r="UTW437" s="187"/>
      <c r="UTX437" s="187"/>
      <c r="UTY437" s="187"/>
      <c r="UTZ437" s="187"/>
      <c r="UUA437" s="187"/>
      <c r="UUB437" s="187"/>
      <c r="UUC437" s="187"/>
      <c r="UUD437" s="187" t="s">
        <v>241</v>
      </c>
      <c r="UUE437" s="187"/>
      <c r="UUF437" s="187"/>
      <c r="UUG437" s="187"/>
      <c r="UUH437" s="187"/>
      <c r="UUI437" s="187"/>
      <c r="UUJ437" s="187"/>
      <c r="UUK437" s="187"/>
      <c r="UUL437" s="187"/>
      <c r="UUM437" s="187"/>
      <c r="UUN437" s="187"/>
      <c r="UUO437" s="187"/>
      <c r="UUP437" s="187"/>
      <c r="UUQ437" s="187"/>
      <c r="UUR437" s="187"/>
      <c r="UUS437" s="187" t="s">
        <v>241</v>
      </c>
      <c r="UUT437" s="187"/>
      <c r="UUU437" s="187"/>
      <c r="UUV437" s="187"/>
      <c r="UUW437" s="187"/>
      <c r="UUX437" s="187"/>
      <c r="UUY437" s="187"/>
      <c r="UUZ437" s="187"/>
      <c r="UVA437" s="187"/>
      <c r="UVB437" s="187"/>
      <c r="UVC437" s="187"/>
      <c r="UVD437" s="187"/>
      <c r="UVE437" s="187"/>
      <c r="UVF437" s="187"/>
      <c r="UVG437" s="187"/>
      <c r="UVH437" s="187" t="s">
        <v>241</v>
      </c>
      <c r="UVI437" s="187"/>
      <c r="UVJ437" s="187"/>
      <c r="UVK437" s="187"/>
      <c r="UVL437" s="187"/>
      <c r="UVM437" s="187"/>
      <c r="UVN437" s="187"/>
      <c r="UVO437" s="187"/>
      <c r="UVP437" s="187"/>
      <c r="UVQ437" s="187"/>
      <c r="UVR437" s="187"/>
      <c r="UVS437" s="187"/>
      <c r="UVT437" s="187"/>
      <c r="UVU437" s="187"/>
      <c r="UVV437" s="187"/>
      <c r="UVW437" s="187" t="s">
        <v>241</v>
      </c>
      <c r="UVX437" s="187"/>
      <c r="UVY437" s="187"/>
      <c r="UVZ437" s="187"/>
      <c r="UWA437" s="187"/>
      <c r="UWB437" s="187"/>
      <c r="UWC437" s="187"/>
      <c r="UWD437" s="187"/>
      <c r="UWE437" s="187"/>
      <c r="UWF437" s="187"/>
      <c r="UWG437" s="187"/>
      <c r="UWH437" s="187"/>
      <c r="UWI437" s="187"/>
      <c r="UWJ437" s="187"/>
      <c r="UWK437" s="187"/>
      <c r="UWL437" s="187" t="s">
        <v>241</v>
      </c>
      <c r="UWM437" s="187"/>
      <c r="UWN437" s="187"/>
      <c r="UWO437" s="187"/>
      <c r="UWP437" s="187"/>
      <c r="UWQ437" s="187"/>
      <c r="UWR437" s="187"/>
      <c r="UWS437" s="187"/>
      <c r="UWT437" s="187"/>
      <c r="UWU437" s="187"/>
      <c r="UWV437" s="187"/>
      <c r="UWW437" s="187"/>
      <c r="UWX437" s="187"/>
      <c r="UWY437" s="187"/>
      <c r="UWZ437" s="187"/>
      <c r="UXA437" s="187" t="s">
        <v>241</v>
      </c>
      <c r="UXB437" s="187"/>
      <c r="UXC437" s="187"/>
      <c r="UXD437" s="187"/>
      <c r="UXE437" s="187"/>
      <c r="UXF437" s="187"/>
      <c r="UXG437" s="187"/>
      <c r="UXH437" s="187"/>
      <c r="UXI437" s="187"/>
      <c r="UXJ437" s="187"/>
      <c r="UXK437" s="187"/>
      <c r="UXL437" s="187"/>
      <c r="UXM437" s="187"/>
      <c r="UXN437" s="187"/>
      <c r="UXO437" s="187"/>
      <c r="UXP437" s="187" t="s">
        <v>241</v>
      </c>
      <c r="UXQ437" s="187"/>
      <c r="UXR437" s="187"/>
      <c r="UXS437" s="187"/>
      <c r="UXT437" s="187"/>
      <c r="UXU437" s="187"/>
      <c r="UXV437" s="187"/>
      <c r="UXW437" s="187"/>
      <c r="UXX437" s="187"/>
      <c r="UXY437" s="187"/>
      <c r="UXZ437" s="187"/>
      <c r="UYA437" s="187"/>
      <c r="UYB437" s="187"/>
      <c r="UYC437" s="187"/>
      <c r="UYD437" s="187"/>
      <c r="UYE437" s="187" t="s">
        <v>241</v>
      </c>
      <c r="UYF437" s="187"/>
      <c r="UYG437" s="187"/>
      <c r="UYH437" s="187"/>
      <c r="UYI437" s="187"/>
      <c r="UYJ437" s="187"/>
      <c r="UYK437" s="187"/>
      <c r="UYL437" s="187"/>
      <c r="UYM437" s="187"/>
      <c r="UYN437" s="187"/>
      <c r="UYO437" s="187"/>
      <c r="UYP437" s="187"/>
      <c r="UYQ437" s="187"/>
      <c r="UYR437" s="187"/>
      <c r="UYS437" s="187"/>
      <c r="UYT437" s="187" t="s">
        <v>241</v>
      </c>
      <c r="UYU437" s="187"/>
      <c r="UYV437" s="187"/>
      <c r="UYW437" s="187"/>
      <c r="UYX437" s="187"/>
      <c r="UYY437" s="187"/>
      <c r="UYZ437" s="187"/>
      <c r="UZA437" s="187"/>
      <c r="UZB437" s="187"/>
      <c r="UZC437" s="187"/>
      <c r="UZD437" s="187"/>
      <c r="UZE437" s="187"/>
      <c r="UZF437" s="187"/>
      <c r="UZG437" s="187"/>
      <c r="UZH437" s="187"/>
      <c r="UZI437" s="187" t="s">
        <v>241</v>
      </c>
      <c r="UZJ437" s="187"/>
      <c r="UZK437" s="187"/>
      <c r="UZL437" s="187"/>
      <c r="UZM437" s="187"/>
      <c r="UZN437" s="187"/>
      <c r="UZO437" s="187"/>
      <c r="UZP437" s="187"/>
      <c r="UZQ437" s="187"/>
      <c r="UZR437" s="187"/>
      <c r="UZS437" s="187"/>
      <c r="UZT437" s="187"/>
      <c r="UZU437" s="187"/>
      <c r="UZV437" s="187"/>
      <c r="UZW437" s="187"/>
      <c r="UZX437" s="187" t="s">
        <v>241</v>
      </c>
      <c r="UZY437" s="187"/>
      <c r="UZZ437" s="187"/>
      <c r="VAA437" s="187"/>
      <c r="VAB437" s="187"/>
      <c r="VAC437" s="187"/>
      <c r="VAD437" s="187"/>
      <c r="VAE437" s="187"/>
      <c r="VAF437" s="187"/>
      <c r="VAG437" s="187"/>
      <c r="VAH437" s="187"/>
      <c r="VAI437" s="187"/>
      <c r="VAJ437" s="187"/>
      <c r="VAK437" s="187"/>
      <c r="VAL437" s="187"/>
      <c r="VAM437" s="187" t="s">
        <v>241</v>
      </c>
      <c r="VAN437" s="187"/>
      <c r="VAO437" s="187"/>
      <c r="VAP437" s="187"/>
      <c r="VAQ437" s="187"/>
      <c r="VAR437" s="187"/>
      <c r="VAS437" s="187"/>
      <c r="VAT437" s="187"/>
      <c r="VAU437" s="187"/>
      <c r="VAV437" s="187"/>
      <c r="VAW437" s="187"/>
      <c r="VAX437" s="187"/>
      <c r="VAY437" s="187"/>
      <c r="VAZ437" s="187"/>
      <c r="VBA437" s="187"/>
      <c r="VBB437" s="187" t="s">
        <v>241</v>
      </c>
      <c r="VBC437" s="187"/>
      <c r="VBD437" s="187"/>
      <c r="VBE437" s="187"/>
      <c r="VBF437" s="187"/>
      <c r="VBG437" s="187"/>
      <c r="VBH437" s="187"/>
      <c r="VBI437" s="187"/>
      <c r="VBJ437" s="187"/>
      <c r="VBK437" s="187"/>
      <c r="VBL437" s="187"/>
      <c r="VBM437" s="187"/>
      <c r="VBN437" s="187"/>
      <c r="VBO437" s="187"/>
      <c r="VBP437" s="187"/>
      <c r="VBQ437" s="187" t="s">
        <v>241</v>
      </c>
      <c r="VBR437" s="187"/>
      <c r="VBS437" s="187"/>
      <c r="VBT437" s="187"/>
      <c r="VBU437" s="187"/>
      <c r="VBV437" s="187"/>
      <c r="VBW437" s="187"/>
      <c r="VBX437" s="187"/>
      <c r="VBY437" s="187"/>
      <c r="VBZ437" s="187"/>
      <c r="VCA437" s="187"/>
      <c r="VCB437" s="187"/>
      <c r="VCC437" s="187"/>
      <c r="VCD437" s="187"/>
      <c r="VCE437" s="187"/>
      <c r="VCF437" s="187" t="s">
        <v>241</v>
      </c>
      <c r="VCG437" s="187"/>
      <c r="VCH437" s="187"/>
      <c r="VCI437" s="187"/>
      <c r="VCJ437" s="187"/>
      <c r="VCK437" s="187"/>
      <c r="VCL437" s="187"/>
      <c r="VCM437" s="187"/>
      <c r="VCN437" s="187"/>
      <c r="VCO437" s="187"/>
      <c r="VCP437" s="187"/>
      <c r="VCQ437" s="187"/>
      <c r="VCR437" s="187"/>
      <c r="VCS437" s="187"/>
      <c r="VCT437" s="187"/>
      <c r="VCU437" s="187" t="s">
        <v>241</v>
      </c>
      <c r="VCV437" s="187"/>
      <c r="VCW437" s="187"/>
      <c r="VCX437" s="187"/>
      <c r="VCY437" s="187"/>
      <c r="VCZ437" s="187"/>
      <c r="VDA437" s="187"/>
      <c r="VDB437" s="187"/>
      <c r="VDC437" s="187"/>
      <c r="VDD437" s="187"/>
      <c r="VDE437" s="187"/>
      <c r="VDF437" s="187"/>
      <c r="VDG437" s="187"/>
      <c r="VDH437" s="187"/>
      <c r="VDI437" s="187"/>
      <c r="VDJ437" s="187" t="s">
        <v>241</v>
      </c>
      <c r="VDK437" s="187"/>
      <c r="VDL437" s="187"/>
      <c r="VDM437" s="187"/>
      <c r="VDN437" s="187"/>
      <c r="VDO437" s="187"/>
      <c r="VDP437" s="187"/>
      <c r="VDQ437" s="187"/>
      <c r="VDR437" s="187"/>
      <c r="VDS437" s="187"/>
      <c r="VDT437" s="187"/>
      <c r="VDU437" s="187"/>
      <c r="VDV437" s="187"/>
      <c r="VDW437" s="187"/>
      <c r="VDX437" s="187"/>
      <c r="VDY437" s="187" t="s">
        <v>241</v>
      </c>
      <c r="VDZ437" s="187"/>
      <c r="VEA437" s="187"/>
      <c r="VEB437" s="187"/>
      <c r="VEC437" s="187"/>
      <c r="VED437" s="187"/>
      <c r="VEE437" s="187"/>
      <c r="VEF437" s="187"/>
      <c r="VEG437" s="187"/>
      <c r="VEH437" s="187"/>
      <c r="VEI437" s="187"/>
      <c r="VEJ437" s="187"/>
      <c r="VEK437" s="187"/>
      <c r="VEL437" s="187"/>
      <c r="VEM437" s="187"/>
      <c r="VEN437" s="187" t="s">
        <v>241</v>
      </c>
      <c r="VEO437" s="187"/>
      <c r="VEP437" s="187"/>
      <c r="VEQ437" s="187"/>
      <c r="VER437" s="187"/>
      <c r="VES437" s="187"/>
      <c r="VET437" s="187"/>
      <c r="VEU437" s="187"/>
      <c r="VEV437" s="187"/>
      <c r="VEW437" s="187"/>
      <c r="VEX437" s="187"/>
      <c r="VEY437" s="187"/>
      <c r="VEZ437" s="187"/>
      <c r="VFA437" s="187"/>
      <c r="VFB437" s="187"/>
      <c r="VFC437" s="187" t="s">
        <v>241</v>
      </c>
      <c r="VFD437" s="187"/>
      <c r="VFE437" s="187"/>
      <c r="VFF437" s="187"/>
      <c r="VFG437" s="187"/>
      <c r="VFH437" s="187"/>
      <c r="VFI437" s="187"/>
      <c r="VFJ437" s="187"/>
      <c r="VFK437" s="187"/>
      <c r="VFL437" s="187"/>
      <c r="VFM437" s="187"/>
      <c r="VFN437" s="187"/>
      <c r="VFO437" s="187"/>
      <c r="VFP437" s="187"/>
      <c r="VFQ437" s="187"/>
      <c r="VFR437" s="187" t="s">
        <v>241</v>
      </c>
      <c r="VFS437" s="187"/>
      <c r="VFT437" s="187"/>
      <c r="VFU437" s="187"/>
      <c r="VFV437" s="187"/>
      <c r="VFW437" s="187"/>
      <c r="VFX437" s="187"/>
      <c r="VFY437" s="187"/>
      <c r="VFZ437" s="187"/>
      <c r="VGA437" s="187"/>
      <c r="VGB437" s="187"/>
      <c r="VGC437" s="187"/>
      <c r="VGD437" s="187"/>
      <c r="VGE437" s="187"/>
      <c r="VGF437" s="187"/>
      <c r="VGG437" s="187" t="s">
        <v>241</v>
      </c>
      <c r="VGH437" s="187"/>
      <c r="VGI437" s="187"/>
      <c r="VGJ437" s="187"/>
      <c r="VGK437" s="187"/>
      <c r="VGL437" s="187"/>
      <c r="VGM437" s="187"/>
      <c r="VGN437" s="187"/>
      <c r="VGO437" s="187"/>
      <c r="VGP437" s="187"/>
      <c r="VGQ437" s="187"/>
      <c r="VGR437" s="187"/>
      <c r="VGS437" s="187"/>
      <c r="VGT437" s="187"/>
      <c r="VGU437" s="187"/>
      <c r="VGV437" s="187" t="s">
        <v>241</v>
      </c>
      <c r="VGW437" s="187"/>
      <c r="VGX437" s="187"/>
      <c r="VGY437" s="187"/>
      <c r="VGZ437" s="187"/>
      <c r="VHA437" s="187"/>
      <c r="VHB437" s="187"/>
      <c r="VHC437" s="187"/>
      <c r="VHD437" s="187"/>
      <c r="VHE437" s="187"/>
      <c r="VHF437" s="187"/>
      <c r="VHG437" s="187"/>
      <c r="VHH437" s="187"/>
      <c r="VHI437" s="187"/>
      <c r="VHJ437" s="187"/>
      <c r="VHK437" s="187" t="s">
        <v>241</v>
      </c>
      <c r="VHL437" s="187"/>
      <c r="VHM437" s="187"/>
      <c r="VHN437" s="187"/>
      <c r="VHO437" s="187"/>
      <c r="VHP437" s="187"/>
      <c r="VHQ437" s="187"/>
      <c r="VHR437" s="187"/>
      <c r="VHS437" s="187"/>
      <c r="VHT437" s="187"/>
      <c r="VHU437" s="187"/>
      <c r="VHV437" s="187"/>
      <c r="VHW437" s="187"/>
      <c r="VHX437" s="187"/>
      <c r="VHY437" s="187"/>
      <c r="VHZ437" s="187" t="s">
        <v>241</v>
      </c>
      <c r="VIA437" s="187"/>
      <c r="VIB437" s="187"/>
      <c r="VIC437" s="187"/>
      <c r="VID437" s="187"/>
      <c r="VIE437" s="187"/>
      <c r="VIF437" s="187"/>
      <c r="VIG437" s="187"/>
      <c r="VIH437" s="187"/>
      <c r="VII437" s="187"/>
      <c r="VIJ437" s="187"/>
      <c r="VIK437" s="187"/>
      <c r="VIL437" s="187"/>
      <c r="VIM437" s="187"/>
      <c r="VIN437" s="187"/>
      <c r="VIO437" s="187" t="s">
        <v>241</v>
      </c>
      <c r="VIP437" s="187"/>
      <c r="VIQ437" s="187"/>
      <c r="VIR437" s="187"/>
      <c r="VIS437" s="187"/>
      <c r="VIT437" s="187"/>
      <c r="VIU437" s="187"/>
      <c r="VIV437" s="187"/>
      <c r="VIW437" s="187"/>
      <c r="VIX437" s="187"/>
      <c r="VIY437" s="187"/>
      <c r="VIZ437" s="187"/>
      <c r="VJA437" s="187"/>
      <c r="VJB437" s="187"/>
      <c r="VJC437" s="187"/>
      <c r="VJD437" s="187" t="s">
        <v>241</v>
      </c>
      <c r="VJE437" s="187"/>
      <c r="VJF437" s="187"/>
      <c r="VJG437" s="187"/>
      <c r="VJH437" s="187"/>
      <c r="VJI437" s="187"/>
      <c r="VJJ437" s="187"/>
      <c r="VJK437" s="187"/>
      <c r="VJL437" s="187"/>
      <c r="VJM437" s="187"/>
      <c r="VJN437" s="187"/>
      <c r="VJO437" s="187"/>
      <c r="VJP437" s="187"/>
      <c r="VJQ437" s="187"/>
      <c r="VJR437" s="187"/>
      <c r="VJS437" s="187" t="s">
        <v>241</v>
      </c>
      <c r="VJT437" s="187"/>
      <c r="VJU437" s="187"/>
      <c r="VJV437" s="187"/>
      <c r="VJW437" s="187"/>
      <c r="VJX437" s="187"/>
      <c r="VJY437" s="187"/>
      <c r="VJZ437" s="187"/>
      <c r="VKA437" s="187"/>
      <c r="VKB437" s="187"/>
      <c r="VKC437" s="187"/>
      <c r="VKD437" s="187"/>
      <c r="VKE437" s="187"/>
      <c r="VKF437" s="187"/>
      <c r="VKG437" s="187"/>
      <c r="VKH437" s="187" t="s">
        <v>241</v>
      </c>
      <c r="VKI437" s="187"/>
      <c r="VKJ437" s="187"/>
      <c r="VKK437" s="187"/>
      <c r="VKL437" s="187"/>
      <c r="VKM437" s="187"/>
      <c r="VKN437" s="187"/>
      <c r="VKO437" s="187"/>
      <c r="VKP437" s="187"/>
      <c r="VKQ437" s="187"/>
      <c r="VKR437" s="187"/>
      <c r="VKS437" s="187"/>
      <c r="VKT437" s="187"/>
      <c r="VKU437" s="187"/>
      <c r="VKV437" s="187"/>
      <c r="VKW437" s="187" t="s">
        <v>241</v>
      </c>
      <c r="VKX437" s="187"/>
      <c r="VKY437" s="187"/>
      <c r="VKZ437" s="187"/>
      <c r="VLA437" s="187"/>
      <c r="VLB437" s="187"/>
      <c r="VLC437" s="187"/>
      <c r="VLD437" s="187"/>
      <c r="VLE437" s="187"/>
      <c r="VLF437" s="187"/>
      <c r="VLG437" s="187"/>
      <c r="VLH437" s="187"/>
      <c r="VLI437" s="187"/>
      <c r="VLJ437" s="187"/>
      <c r="VLK437" s="187"/>
      <c r="VLL437" s="187" t="s">
        <v>241</v>
      </c>
      <c r="VLM437" s="187"/>
      <c r="VLN437" s="187"/>
      <c r="VLO437" s="187"/>
      <c r="VLP437" s="187"/>
      <c r="VLQ437" s="187"/>
      <c r="VLR437" s="187"/>
      <c r="VLS437" s="187"/>
      <c r="VLT437" s="187"/>
      <c r="VLU437" s="187"/>
      <c r="VLV437" s="187"/>
      <c r="VLW437" s="187"/>
      <c r="VLX437" s="187"/>
      <c r="VLY437" s="187"/>
      <c r="VLZ437" s="187"/>
      <c r="VMA437" s="187" t="s">
        <v>241</v>
      </c>
      <c r="VMB437" s="187"/>
      <c r="VMC437" s="187"/>
      <c r="VMD437" s="187"/>
      <c r="VME437" s="187"/>
      <c r="VMF437" s="187"/>
      <c r="VMG437" s="187"/>
      <c r="VMH437" s="187"/>
      <c r="VMI437" s="187"/>
      <c r="VMJ437" s="187"/>
      <c r="VMK437" s="187"/>
      <c r="VML437" s="187"/>
      <c r="VMM437" s="187"/>
      <c r="VMN437" s="187"/>
      <c r="VMO437" s="187"/>
      <c r="VMP437" s="187" t="s">
        <v>241</v>
      </c>
      <c r="VMQ437" s="187"/>
      <c r="VMR437" s="187"/>
      <c r="VMS437" s="187"/>
      <c r="VMT437" s="187"/>
      <c r="VMU437" s="187"/>
      <c r="VMV437" s="187"/>
      <c r="VMW437" s="187"/>
      <c r="VMX437" s="187"/>
      <c r="VMY437" s="187"/>
      <c r="VMZ437" s="187"/>
      <c r="VNA437" s="187"/>
      <c r="VNB437" s="187"/>
      <c r="VNC437" s="187"/>
      <c r="VND437" s="187"/>
      <c r="VNE437" s="187" t="s">
        <v>241</v>
      </c>
      <c r="VNF437" s="187"/>
      <c r="VNG437" s="187"/>
      <c r="VNH437" s="187"/>
      <c r="VNI437" s="187"/>
      <c r="VNJ437" s="187"/>
      <c r="VNK437" s="187"/>
      <c r="VNL437" s="187"/>
      <c r="VNM437" s="187"/>
      <c r="VNN437" s="187"/>
      <c r="VNO437" s="187"/>
      <c r="VNP437" s="187"/>
      <c r="VNQ437" s="187"/>
      <c r="VNR437" s="187"/>
      <c r="VNS437" s="187"/>
      <c r="VNT437" s="187" t="s">
        <v>241</v>
      </c>
      <c r="VNU437" s="187"/>
      <c r="VNV437" s="187"/>
      <c r="VNW437" s="187"/>
      <c r="VNX437" s="187"/>
      <c r="VNY437" s="187"/>
      <c r="VNZ437" s="187"/>
      <c r="VOA437" s="187"/>
      <c r="VOB437" s="187"/>
      <c r="VOC437" s="187"/>
      <c r="VOD437" s="187"/>
      <c r="VOE437" s="187"/>
      <c r="VOF437" s="187"/>
      <c r="VOG437" s="187"/>
      <c r="VOH437" s="187"/>
      <c r="VOI437" s="187" t="s">
        <v>241</v>
      </c>
      <c r="VOJ437" s="187"/>
      <c r="VOK437" s="187"/>
      <c r="VOL437" s="187"/>
      <c r="VOM437" s="187"/>
      <c r="VON437" s="187"/>
      <c r="VOO437" s="187"/>
      <c r="VOP437" s="187"/>
      <c r="VOQ437" s="187"/>
      <c r="VOR437" s="187"/>
      <c r="VOS437" s="187"/>
      <c r="VOT437" s="187"/>
      <c r="VOU437" s="187"/>
      <c r="VOV437" s="187"/>
      <c r="VOW437" s="187"/>
      <c r="VOX437" s="187" t="s">
        <v>241</v>
      </c>
      <c r="VOY437" s="187"/>
      <c r="VOZ437" s="187"/>
      <c r="VPA437" s="187"/>
      <c r="VPB437" s="187"/>
      <c r="VPC437" s="187"/>
      <c r="VPD437" s="187"/>
      <c r="VPE437" s="187"/>
      <c r="VPF437" s="187"/>
      <c r="VPG437" s="187"/>
      <c r="VPH437" s="187"/>
      <c r="VPI437" s="187"/>
      <c r="VPJ437" s="187"/>
      <c r="VPK437" s="187"/>
      <c r="VPL437" s="187"/>
      <c r="VPM437" s="187" t="s">
        <v>241</v>
      </c>
      <c r="VPN437" s="187"/>
      <c r="VPO437" s="187"/>
      <c r="VPP437" s="187"/>
      <c r="VPQ437" s="187"/>
      <c r="VPR437" s="187"/>
      <c r="VPS437" s="187"/>
      <c r="VPT437" s="187"/>
      <c r="VPU437" s="187"/>
      <c r="VPV437" s="187"/>
      <c r="VPW437" s="187"/>
      <c r="VPX437" s="187"/>
      <c r="VPY437" s="187"/>
      <c r="VPZ437" s="187"/>
      <c r="VQA437" s="187"/>
      <c r="VQB437" s="187" t="s">
        <v>241</v>
      </c>
      <c r="VQC437" s="187"/>
      <c r="VQD437" s="187"/>
      <c r="VQE437" s="187"/>
      <c r="VQF437" s="187"/>
      <c r="VQG437" s="187"/>
      <c r="VQH437" s="187"/>
      <c r="VQI437" s="187"/>
      <c r="VQJ437" s="187"/>
      <c r="VQK437" s="187"/>
      <c r="VQL437" s="187"/>
      <c r="VQM437" s="187"/>
      <c r="VQN437" s="187"/>
      <c r="VQO437" s="187"/>
      <c r="VQP437" s="187"/>
      <c r="VQQ437" s="187" t="s">
        <v>241</v>
      </c>
      <c r="VQR437" s="187"/>
      <c r="VQS437" s="187"/>
      <c r="VQT437" s="187"/>
      <c r="VQU437" s="187"/>
      <c r="VQV437" s="187"/>
      <c r="VQW437" s="187"/>
      <c r="VQX437" s="187"/>
      <c r="VQY437" s="187"/>
      <c r="VQZ437" s="187"/>
      <c r="VRA437" s="187"/>
      <c r="VRB437" s="187"/>
      <c r="VRC437" s="187"/>
      <c r="VRD437" s="187"/>
      <c r="VRE437" s="187"/>
      <c r="VRF437" s="187" t="s">
        <v>241</v>
      </c>
      <c r="VRG437" s="187"/>
      <c r="VRH437" s="187"/>
      <c r="VRI437" s="187"/>
      <c r="VRJ437" s="187"/>
      <c r="VRK437" s="187"/>
      <c r="VRL437" s="187"/>
      <c r="VRM437" s="187"/>
      <c r="VRN437" s="187"/>
      <c r="VRO437" s="187"/>
      <c r="VRP437" s="187"/>
      <c r="VRQ437" s="187"/>
      <c r="VRR437" s="187"/>
      <c r="VRS437" s="187"/>
      <c r="VRT437" s="187"/>
      <c r="VRU437" s="187" t="s">
        <v>241</v>
      </c>
      <c r="VRV437" s="187"/>
      <c r="VRW437" s="187"/>
      <c r="VRX437" s="187"/>
      <c r="VRY437" s="187"/>
      <c r="VRZ437" s="187"/>
      <c r="VSA437" s="187"/>
      <c r="VSB437" s="187"/>
      <c r="VSC437" s="187"/>
      <c r="VSD437" s="187"/>
      <c r="VSE437" s="187"/>
      <c r="VSF437" s="187"/>
      <c r="VSG437" s="187"/>
      <c r="VSH437" s="187"/>
      <c r="VSI437" s="187"/>
      <c r="VSJ437" s="187" t="s">
        <v>241</v>
      </c>
      <c r="VSK437" s="187"/>
      <c r="VSL437" s="187"/>
      <c r="VSM437" s="187"/>
      <c r="VSN437" s="187"/>
      <c r="VSO437" s="187"/>
      <c r="VSP437" s="187"/>
      <c r="VSQ437" s="187"/>
      <c r="VSR437" s="187"/>
      <c r="VSS437" s="187"/>
      <c r="VST437" s="187"/>
      <c r="VSU437" s="187"/>
      <c r="VSV437" s="187"/>
      <c r="VSW437" s="187"/>
      <c r="VSX437" s="187"/>
      <c r="VSY437" s="187" t="s">
        <v>241</v>
      </c>
      <c r="VSZ437" s="187"/>
      <c r="VTA437" s="187"/>
      <c r="VTB437" s="187"/>
      <c r="VTC437" s="187"/>
      <c r="VTD437" s="187"/>
      <c r="VTE437" s="187"/>
      <c r="VTF437" s="187"/>
      <c r="VTG437" s="187"/>
      <c r="VTH437" s="187"/>
      <c r="VTI437" s="187"/>
      <c r="VTJ437" s="187"/>
      <c r="VTK437" s="187"/>
      <c r="VTL437" s="187"/>
      <c r="VTM437" s="187"/>
      <c r="VTN437" s="187" t="s">
        <v>241</v>
      </c>
      <c r="VTO437" s="187"/>
      <c r="VTP437" s="187"/>
      <c r="VTQ437" s="187"/>
      <c r="VTR437" s="187"/>
      <c r="VTS437" s="187"/>
      <c r="VTT437" s="187"/>
      <c r="VTU437" s="187"/>
      <c r="VTV437" s="187"/>
      <c r="VTW437" s="187"/>
      <c r="VTX437" s="187"/>
      <c r="VTY437" s="187"/>
      <c r="VTZ437" s="187"/>
      <c r="VUA437" s="187"/>
      <c r="VUB437" s="187"/>
      <c r="VUC437" s="187" t="s">
        <v>241</v>
      </c>
      <c r="VUD437" s="187"/>
      <c r="VUE437" s="187"/>
      <c r="VUF437" s="187"/>
      <c r="VUG437" s="187"/>
      <c r="VUH437" s="187"/>
      <c r="VUI437" s="187"/>
      <c r="VUJ437" s="187"/>
      <c r="VUK437" s="187"/>
      <c r="VUL437" s="187"/>
      <c r="VUM437" s="187"/>
      <c r="VUN437" s="187"/>
      <c r="VUO437" s="187"/>
      <c r="VUP437" s="187"/>
      <c r="VUQ437" s="187"/>
      <c r="VUR437" s="187" t="s">
        <v>241</v>
      </c>
      <c r="VUS437" s="187"/>
      <c r="VUT437" s="187"/>
      <c r="VUU437" s="187"/>
      <c r="VUV437" s="187"/>
      <c r="VUW437" s="187"/>
      <c r="VUX437" s="187"/>
      <c r="VUY437" s="187"/>
      <c r="VUZ437" s="187"/>
      <c r="VVA437" s="187"/>
      <c r="VVB437" s="187"/>
      <c r="VVC437" s="187"/>
      <c r="VVD437" s="187"/>
      <c r="VVE437" s="187"/>
      <c r="VVF437" s="187"/>
      <c r="VVG437" s="187" t="s">
        <v>241</v>
      </c>
      <c r="VVH437" s="187"/>
      <c r="VVI437" s="187"/>
      <c r="VVJ437" s="187"/>
      <c r="VVK437" s="187"/>
      <c r="VVL437" s="187"/>
      <c r="VVM437" s="187"/>
      <c r="VVN437" s="187"/>
      <c r="VVO437" s="187"/>
      <c r="VVP437" s="187"/>
      <c r="VVQ437" s="187"/>
      <c r="VVR437" s="187"/>
      <c r="VVS437" s="187"/>
      <c r="VVT437" s="187"/>
      <c r="VVU437" s="187"/>
      <c r="VVV437" s="187" t="s">
        <v>241</v>
      </c>
      <c r="VVW437" s="187"/>
      <c r="VVX437" s="187"/>
      <c r="VVY437" s="187"/>
      <c r="VVZ437" s="187"/>
      <c r="VWA437" s="187"/>
      <c r="VWB437" s="187"/>
      <c r="VWC437" s="187"/>
      <c r="VWD437" s="187"/>
      <c r="VWE437" s="187"/>
      <c r="VWF437" s="187"/>
      <c r="VWG437" s="187"/>
      <c r="VWH437" s="187"/>
      <c r="VWI437" s="187"/>
      <c r="VWJ437" s="187"/>
      <c r="VWK437" s="187" t="s">
        <v>241</v>
      </c>
      <c r="VWL437" s="187"/>
      <c r="VWM437" s="187"/>
      <c r="VWN437" s="187"/>
      <c r="VWO437" s="187"/>
      <c r="VWP437" s="187"/>
      <c r="VWQ437" s="187"/>
      <c r="VWR437" s="187"/>
      <c r="VWS437" s="187"/>
      <c r="VWT437" s="187"/>
      <c r="VWU437" s="187"/>
      <c r="VWV437" s="187"/>
      <c r="VWW437" s="187"/>
      <c r="VWX437" s="187"/>
      <c r="VWY437" s="187"/>
      <c r="VWZ437" s="187" t="s">
        <v>241</v>
      </c>
      <c r="VXA437" s="187"/>
      <c r="VXB437" s="187"/>
      <c r="VXC437" s="187"/>
      <c r="VXD437" s="187"/>
      <c r="VXE437" s="187"/>
      <c r="VXF437" s="187"/>
      <c r="VXG437" s="187"/>
      <c r="VXH437" s="187"/>
      <c r="VXI437" s="187"/>
      <c r="VXJ437" s="187"/>
      <c r="VXK437" s="187"/>
      <c r="VXL437" s="187"/>
      <c r="VXM437" s="187"/>
      <c r="VXN437" s="187"/>
      <c r="VXO437" s="187" t="s">
        <v>241</v>
      </c>
      <c r="VXP437" s="187"/>
      <c r="VXQ437" s="187"/>
      <c r="VXR437" s="187"/>
      <c r="VXS437" s="187"/>
      <c r="VXT437" s="187"/>
      <c r="VXU437" s="187"/>
      <c r="VXV437" s="187"/>
      <c r="VXW437" s="187"/>
      <c r="VXX437" s="187"/>
      <c r="VXY437" s="187"/>
      <c r="VXZ437" s="187"/>
      <c r="VYA437" s="187"/>
      <c r="VYB437" s="187"/>
      <c r="VYC437" s="187"/>
      <c r="VYD437" s="187" t="s">
        <v>241</v>
      </c>
      <c r="VYE437" s="187"/>
      <c r="VYF437" s="187"/>
      <c r="VYG437" s="187"/>
      <c r="VYH437" s="187"/>
      <c r="VYI437" s="187"/>
      <c r="VYJ437" s="187"/>
      <c r="VYK437" s="187"/>
      <c r="VYL437" s="187"/>
      <c r="VYM437" s="187"/>
      <c r="VYN437" s="187"/>
      <c r="VYO437" s="187"/>
      <c r="VYP437" s="187"/>
      <c r="VYQ437" s="187"/>
      <c r="VYR437" s="187"/>
      <c r="VYS437" s="187" t="s">
        <v>241</v>
      </c>
      <c r="VYT437" s="187"/>
      <c r="VYU437" s="187"/>
      <c r="VYV437" s="187"/>
      <c r="VYW437" s="187"/>
      <c r="VYX437" s="187"/>
      <c r="VYY437" s="187"/>
      <c r="VYZ437" s="187"/>
      <c r="VZA437" s="187"/>
      <c r="VZB437" s="187"/>
      <c r="VZC437" s="187"/>
      <c r="VZD437" s="187"/>
      <c r="VZE437" s="187"/>
      <c r="VZF437" s="187"/>
      <c r="VZG437" s="187"/>
      <c r="VZH437" s="187" t="s">
        <v>241</v>
      </c>
      <c r="VZI437" s="187"/>
      <c r="VZJ437" s="187"/>
      <c r="VZK437" s="187"/>
      <c r="VZL437" s="187"/>
      <c r="VZM437" s="187"/>
      <c r="VZN437" s="187"/>
      <c r="VZO437" s="187"/>
      <c r="VZP437" s="187"/>
      <c r="VZQ437" s="187"/>
      <c r="VZR437" s="187"/>
      <c r="VZS437" s="187"/>
      <c r="VZT437" s="187"/>
      <c r="VZU437" s="187"/>
      <c r="VZV437" s="187"/>
      <c r="VZW437" s="187" t="s">
        <v>241</v>
      </c>
      <c r="VZX437" s="187"/>
      <c r="VZY437" s="187"/>
      <c r="VZZ437" s="187"/>
      <c r="WAA437" s="187"/>
      <c r="WAB437" s="187"/>
      <c r="WAC437" s="187"/>
      <c r="WAD437" s="187"/>
      <c r="WAE437" s="187"/>
      <c r="WAF437" s="187"/>
      <c r="WAG437" s="187"/>
      <c r="WAH437" s="187"/>
      <c r="WAI437" s="187"/>
      <c r="WAJ437" s="187"/>
      <c r="WAK437" s="187"/>
      <c r="WAL437" s="187" t="s">
        <v>241</v>
      </c>
      <c r="WAM437" s="187"/>
      <c r="WAN437" s="187"/>
      <c r="WAO437" s="187"/>
      <c r="WAP437" s="187"/>
      <c r="WAQ437" s="187"/>
      <c r="WAR437" s="187"/>
      <c r="WAS437" s="187"/>
      <c r="WAT437" s="187"/>
      <c r="WAU437" s="187"/>
      <c r="WAV437" s="187"/>
      <c r="WAW437" s="187"/>
      <c r="WAX437" s="187"/>
      <c r="WAY437" s="187"/>
      <c r="WAZ437" s="187"/>
      <c r="WBA437" s="187" t="s">
        <v>241</v>
      </c>
      <c r="WBB437" s="187"/>
      <c r="WBC437" s="187"/>
      <c r="WBD437" s="187"/>
      <c r="WBE437" s="187"/>
      <c r="WBF437" s="187"/>
      <c r="WBG437" s="187"/>
      <c r="WBH437" s="187"/>
      <c r="WBI437" s="187"/>
      <c r="WBJ437" s="187"/>
      <c r="WBK437" s="187"/>
      <c r="WBL437" s="187"/>
      <c r="WBM437" s="187"/>
      <c r="WBN437" s="187"/>
      <c r="WBO437" s="187"/>
      <c r="WBP437" s="187" t="s">
        <v>241</v>
      </c>
      <c r="WBQ437" s="187"/>
      <c r="WBR437" s="187"/>
      <c r="WBS437" s="187"/>
      <c r="WBT437" s="187"/>
      <c r="WBU437" s="187"/>
      <c r="WBV437" s="187"/>
      <c r="WBW437" s="187"/>
      <c r="WBX437" s="187"/>
      <c r="WBY437" s="187"/>
      <c r="WBZ437" s="187"/>
      <c r="WCA437" s="187"/>
      <c r="WCB437" s="187"/>
      <c r="WCC437" s="187"/>
      <c r="WCD437" s="187"/>
      <c r="WCE437" s="187" t="s">
        <v>241</v>
      </c>
      <c r="WCF437" s="187"/>
      <c r="WCG437" s="187"/>
      <c r="WCH437" s="187"/>
      <c r="WCI437" s="187"/>
      <c r="WCJ437" s="187"/>
      <c r="WCK437" s="187"/>
      <c r="WCL437" s="187"/>
      <c r="WCM437" s="187"/>
      <c r="WCN437" s="187"/>
      <c r="WCO437" s="187"/>
      <c r="WCP437" s="187"/>
      <c r="WCQ437" s="187"/>
      <c r="WCR437" s="187"/>
      <c r="WCS437" s="187"/>
      <c r="WCT437" s="187" t="s">
        <v>241</v>
      </c>
      <c r="WCU437" s="187"/>
      <c r="WCV437" s="187"/>
      <c r="WCW437" s="187"/>
      <c r="WCX437" s="187"/>
      <c r="WCY437" s="187"/>
      <c r="WCZ437" s="187"/>
      <c r="WDA437" s="187"/>
      <c r="WDB437" s="187"/>
      <c r="WDC437" s="187"/>
      <c r="WDD437" s="187"/>
      <c r="WDE437" s="187"/>
      <c r="WDF437" s="187"/>
      <c r="WDG437" s="187"/>
      <c r="WDH437" s="187"/>
      <c r="WDI437" s="187" t="s">
        <v>241</v>
      </c>
      <c r="WDJ437" s="187"/>
      <c r="WDK437" s="187"/>
      <c r="WDL437" s="187"/>
      <c r="WDM437" s="187"/>
      <c r="WDN437" s="187"/>
      <c r="WDO437" s="187"/>
      <c r="WDP437" s="187"/>
      <c r="WDQ437" s="187"/>
      <c r="WDR437" s="187"/>
      <c r="WDS437" s="187"/>
      <c r="WDT437" s="187"/>
      <c r="WDU437" s="187"/>
      <c r="WDV437" s="187"/>
      <c r="WDW437" s="187"/>
      <c r="WDX437" s="187" t="s">
        <v>241</v>
      </c>
      <c r="WDY437" s="187"/>
      <c r="WDZ437" s="187"/>
      <c r="WEA437" s="187"/>
      <c r="WEB437" s="187"/>
      <c r="WEC437" s="187"/>
      <c r="WED437" s="187"/>
      <c r="WEE437" s="187"/>
      <c r="WEF437" s="187"/>
      <c r="WEG437" s="187"/>
      <c r="WEH437" s="187"/>
      <c r="WEI437" s="187"/>
      <c r="WEJ437" s="187"/>
      <c r="WEK437" s="187"/>
      <c r="WEL437" s="187"/>
      <c r="WEM437" s="187" t="s">
        <v>241</v>
      </c>
      <c r="WEN437" s="187"/>
      <c r="WEO437" s="187"/>
      <c r="WEP437" s="187"/>
      <c r="WEQ437" s="187"/>
      <c r="WER437" s="187"/>
      <c r="WES437" s="187"/>
      <c r="WET437" s="187"/>
      <c r="WEU437" s="187"/>
      <c r="WEV437" s="187"/>
      <c r="WEW437" s="187"/>
      <c r="WEX437" s="187"/>
      <c r="WEY437" s="187"/>
      <c r="WEZ437" s="187"/>
      <c r="WFA437" s="187"/>
      <c r="WFB437" s="187" t="s">
        <v>241</v>
      </c>
      <c r="WFC437" s="187"/>
      <c r="WFD437" s="187"/>
      <c r="WFE437" s="187"/>
      <c r="WFF437" s="187"/>
      <c r="WFG437" s="187"/>
      <c r="WFH437" s="187"/>
      <c r="WFI437" s="187"/>
      <c r="WFJ437" s="187"/>
      <c r="WFK437" s="187"/>
      <c r="WFL437" s="187"/>
      <c r="WFM437" s="187"/>
      <c r="WFN437" s="187"/>
      <c r="WFO437" s="187"/>
      <c r="WFP437" s="187"/>
      <c r="WFQ437" s="187" t="s">
        <v>241</v>
      </c>
      <c r="WFR437" s="187"/>
      <c r="WFS437" s="187"/>
      <c r="WFT437" s="187"/>
      <c r="WFU437" s="187"/>
      <c r="WFV437" s="187"/>
      <c r="WFW437" s="187"/>
      <c r="WFX437" s="187"/>
      <c r="WFY437" s="187"/>
      <c r="WFZ437" s="187"/>
      <c r="WGA437" s="187"/>
      <c r="WGB437" s="187"/>
      <c r="WGC437" s="187"/>
      <c r="WGD437" s="187"/>
      <c r="WGE437" s="187"/>
      <c r="WGF437" s="187" t="s">
        <v>241</v>
      </c>
      <c r="WGG437" s="187"/>
      <c r="WGH437" s="187"/>
      <c r="WGI437" s="187"/>
      <c r="WGJ437" s="187"/>
      <c r="WGK437" s="187"/>
      <c r="WGL437" s="187"/>
      <c r="WGM437" s="187"/>
      <c r="WGN437" s="187"/>
      <c r="WGO437" s="187"/>
      <c r="WGP437" s="187"/>
      <c r="WGQ437" s="187"/>
      <c r="WGR437" s="187"/>
      <c r="WGS437" s="187"/>
      <c r="WGT437" s="187"/>
      <c r="WGU437" s="187" t="s">
        <v>241</v>
      </c>
      <c r="WGV437" s="187"/>
      <c r="WGW437" s="187"/>
      <c r="WGX437" s="187"/>
      <c r="WGY437" s="187"/>
      <c r="WGZ437" s="187"/>
      <c r="WHA437" s="187"/>
      <c r="WHB437" s="187"/>
      <c r="WHC437" s="187"/>
      <c r="WHD437" s="187"/>
      <c r="WHE437" s="187"/>
      <c r="WHF437" s="187"/>
      <c r="WHG437" s="187"/>
      <c r="WHH437" s="187"/>
      <c r="WHI437" s="187"/>
      <c r="WHJ437" s="187" t="s">
        <v>241</v>
      </c>
      <c r="WHK437" s="187"/>
      <c r="WHL437" s="187"/>
      <c r="WHM437" s="187"/>
      <c r="WHN437" s="187"/>
      <c r="WHO437" s="187"/>
      <c r="WHP437" s="187"/>
      <c r="WHQ437" s="187"/>
      <c r="WHR437" s="187"/>
      <c r="WHS437" s="187"/>
      <c r="WHT437" s="187"/>
      <c r="WHU437" s="187"/>
      <c r="WHV437" s="187"/>
      <c r="WHW437" s="187"/>
      <c r="WHX437" s="187"/>
      <c r="WHY437" s="187" t="s">
        <v>241</v>
      </c>
      <c r="WHZ437" s="187"/>
      <c r="WIA437" s="187"/>
      <c r="WIB437" s="187"/>
      <c r="WIC437" s="187"/>
      <c r="WID437" s="187"/>
      <c r="WIE437" s="187"/>
      <c r="WIF437" s="187"/>
      <c r="WIG437" s="187"/>
      <c r="WIH437" s="187"/>
      <c r="WII437" s="187"/>
      <c r="WIJ437" s="187"/>
      <c r="WIK437" s="187"/>
      <c r="WIL437" s="187"/>
      <c r="WIM437" s="187"/>
      <c r="WIN437" s="187" t="s">
        <v>241</v>
      </c>
      <c r="WIO437" s="187"/>
      <c r="WIP437" s="187"/>
      <c r="WIQ437" s="187"/>
      <c r="WIR437" s="187"/>
      <c r="WIS437" s="187"/>
      <c r="WIT437" s="187"/>
      <c r="WIU437" s="187"/>
      <c r="WIV437" s="187"/>
      <c r="WIW437" s="187"/>
      <c r="WIX437" s="187"/>
      <c r="WIY437" s="187"/>
      <c r="WIZ437" s="187"/>
      <c r="WJA437" s="187"/>
      <c r="WJB437" s="187"/>
      <c r="WJC437" s="187" t="s">
        <v>241</v>
      </c>
      <c r="WJD437" s="187"/>
      <c r="WJE437" s="187"/>
      <c r="WJF437" s="187"/>
      <c r="WJG437" s="187"/>
      <c r="WJH437" s="187"/>
      <c r="WJI437" s="187"/>
      <c r="WJJ437" s="187"/>
      <c r="WJK437" s="187"/>
      <c r="WJL437" s="187"/>
      <c r="WJM437" s="187"/>
      <c r="WJN437" s="187"/>
      <c r="WJO437" s="187"/>
      <c r="WJP437" s="187"/>
      <c r="WJQ437" s="187"/>
      <c r="WJR437" s="187" t="s">
        <v>241</v>
      </c>
      <c r="WJS437" s="187"/>
      <c r="WJT437" s="187"/>
      <c r="WJU437" s="187"/>
      <c r="WJV437" s="187"/>
      <c r="WJW437" s="187"/>
      <c r="WJX437" s="187"/>
      <c r="WJY437" s="187"/>
      <c r="WJZ437" s="187"/>
      <c r="WKA437" s="187"/>
      <c r="WKB437" s="187"/>
      <c r="WKC437" s="187"/>
      <c r="WKD437" s="187"/>
      <c r="WKE437" s="187"/>
      <c r="WKF437" s="187"/>
      <c r="WKG437" s="187" t="s">
        <v>241</v>
      </c>
      <c r="WKH437" s="187"/>
      <c r="WKI437" s="187"/>
      <c r="WKJ437" s="187"/>
      <c r="WKK437" s="187"/>
      <c r="WKL437" s="187"/>
      <c r="WKM437" s="187"/>
      <c r="WKN437" s="187"/>
      <c r="WKO437" s="187"/>
      <c r="WKP437" s="187"/>
      <c r="WKQ437" s="187"/>
      <c r="WKR437" s="187"/>
      <c r="WKS437" s="187"/>
      <c r="WKT437" s="187"/>
      <c r="WKU437" s="187"/>
      <c r="WKV437" s="187" t="s">
        <v>241</v>
      </c>
      <c r="WKW437" s="187"/>
      <c r="WKX437" s="187"/>
      <c r="WKY437" s="187"/>
      <c r="WKZ437" s="187"/>
      <c r="WLA437" s="187"/>
      <c r="WLB437" s="187"/>
      <c r="WLC437" s="187"/>
      <c r="WLD437" s="187"/>
      <c r="WLE437" s="187"/>
      <c r="WLF437" s="187"/>
      <c r="WLG437" s="187"/>
      <c r="WLH437" s="187"/>
      <c r="WLI437" s="187"/>
      <c r="WLJ437" s="187"/>
      <c r="WLK437" s="187" t="s">
        <v>241</v>
      </c>
      <c r="WLL437" s="187"/>
      <c r="WLM437" s="187"/>
      <c r="WLN437" s="187"/>
      <c r="WLO437" s="187"/>
      <c r="WLP437" s="187"/>
      <c r="WLQ437" s="187"/>
      <c r="WLR437" s="187"/>
      <c r="WLS437" s="187"/>
      <c r="WLT437" s="187"/>
      <c r="WLU437" s="187"/>
      <c r="WLV437" s="187"/>
      <c r="WLW437" s="187"/>
      <c r="WLX437" s="187"/>
      <c r="WLY437" s="187"/>
      <c r="WLZ437" s="187" t="s">
        <v>241</v>
      </c>
      <c r="WMA437" s="187"/>
      <c r="WMB437" s="187"/>
      <c r="WMC437" s="187"/>
      <c r="WMD437" s="187"/>
      <c r="WME437" s="187"/>
      <c r="WMF437" s="187"/>
      <c r="WMG437" s="187"/>
      <c r="WMH437" s="187"/>
      <c r="WMI437" s="187"/>
      <c r="WMJ437" s="187"/>
      <c r="WMK437" s="187"/>
      <c r="WML437" s="187"/>
      <c r="WMM437" s="187"/>
      <c r="WMN437" s="187"/>
      <c r="WMO437" s="187" t="s">
        <v>241</v>
      </c>
      <c r="WMP437" s="187"/>
      <c r="WMQ437" s="187"/>
      <c r="WMR437" s="187"/>
      <c r="WMS437" s="187"/>
      <c r="WMT437" s="187"/>
      <c r="WMU437" s="187"/>
      <c r="WMV437" s="187"/>
      <c r="WMW437" s="187"/>
      <c r="WMX437" s="187"/>
      <c r="WMY437" s="187"/>
      <c r="WMZ437" s="187"/>
      <c r="WNA437" s="187"/>
      <c r="WNB437" s="187"/>
      <c r="WNC437" s="187"/>
      <c r="WND437" s="187" t="s">
        <v>241</v>
      </c>
      <c r="WNE437" s="187"/>
      <c r="WNF437" s="187"/>
      <c r="WNG437" s="187"/>
      <c r="WNH437" s="187"/>
      <c r="WNI437" s="187"/>
      <c r="WNJ437" s="187"/>
      <c r="WNK437" s="187"/>
      <c r="WNL437" s="187"/>
      <c r="WNM437" s="187"/>
      <c r="WNN437" s="187"/>
      <c r="WNO437" s="187"/>
      <c r="WNP437" s="187"/>
      <c r="WNQ437" s="187"/>
      <c r="WNR437" s="187"/>
      <c r="WNS437" s="187" t="s">
        <v>241</v>
      </c>
      <c r="WNT437" s="187"/>
      <c r="WNU437" s="187"/>
      <c r="WNV437" s="187"/>
      <c r="WNW437" s="187"/>
      <c r="WNX437" s="187"/>
      <c r="WNY437" s="187"/>
      <c r="WNZ437" s="187"/>
      <c r="WOA437" s="187"/>
      <c r="WOB437" s="187"/>
      <c r="WOC437" s="187"/>
      <c r="WOD437" s="187"/>
      <c r="WOE437" s="187"/>
      <c r="WOF437" s="187"/>
      <c r="WOG437" s="187"/>
      <c r="WOH437" s="187" t="s">
        <v>241</v>
      </c>
      <c r="WOI437" s="187"/>
      <c r="WOJ437" s="187"/>
      <c r="WOK437" s="187"/>
      <c r="WOL437" s="187"/>
      <c r="WOM437" s="187"/>
      <c r="WON437" s="187"/>
      <c r="WOO437" s="187"/>
      <c r="WOP437" s="187"/>
      <c r="WOQ437" s="187"/>
      <c r="WOR437" s="187"/>
      <c r="WOS437" s="187"/>
      <c r="WOT437" s="187"/>
      <c r="WOU437" s="187"/>
      <c r="WOV437" s="187"/>
      <c r="WOW437" s="187" t="s">
        <v>241</v>
      </c>
      <c r="WOX437" s="187"/>
      <c r="WOY437" s="187"/>
      <c r="WOZ437" s="187"/>
      <c r="WPA437" s="187"/>
      <c r="WPB437" s="187"/>
      <c r="WPC437" s="187"/>
      <c r="WPD437" s="187"/>
      <c r="WPE437" s="187"/>
      <c r="WPF437" s="187"/>
      <c r="WPG437" s="187"/>
      <c r="WPH437" s="187"/>
      <c r="WPI437" s="187"/>
      <c r="WPJ437" s="187"/>
      <c r="WPK437" s="187"/>
      <c r="WPL437" s="187" t="s">
        <v>241</v>
      </c>
      <c r="WPM437" s="187"/>
      <c r="WPN437" s="187"/>
      <c r="WPO437" s="187"/>
      <c r="WPP437" s="187"/>
      <c r="WPQ437" s="187"/>
      <c r="WPR437" s="187"/>
      <c r="WPS437" s="187"/>
      <c r="WPT437" s="187"/>
      <c r="WPU437" s="187"/>
      <c r="WPV437" s="187"/>
      <c r="WPW437" s="187"/>
      <c r="WPX437" s="187"/>
      <c r="WPY437" s="187"/>
      <c r="WPZ437" s="187"/>
      <c r="WQA437" s="187" t="s">
        <v>241</v>
      </c>
      <c r="WQB437" s="187"/>
      <c r="WQC437" s="187"/>
      <c r="WQD437" s="187"/>
      <c r="WQE437" s="187"/>
      <c r="WQF437" s="187"/>
      <c r="WQG437" s="187"/>
      <c r="WQH437" s="187"/>
      <c r="WQI437" s="187"/>
      <c r="WQJ437" s="187"/>
      <c r="WQK437" s="187"/>
      <c r="WQL437" s="187"/>
      <c r="WQM437" s="187"/>
      <c r="WQN437" s="187"/>
      <c r="WQO437" s="187"/>
      <c r="WQP437" s="187" t="s">
        <v>241</v>
      </c>
      <c r="WQQ437" s="187"/>
      <c r="WQR437" s="187"/>
      <c r="WQS437" s="187"/>
      <c r="WQT437" s="187"/>
      <c r="WQU437" s="187"/>
      <c r="WQV437" s="187"/>
      <c r="WQW437" s="187"/>
      <c r="WQX437" s="187"/>
      <c r="WQY437" s="187"/>
      <c r="WQZ437" s="187"/>
      <c r="WRA437" s="187"/>
      <c r="WRB437" s="187"/>
      <c r="WRC437" s="187"/>
      <c r="WRD437" s="187"/>
      <c r="WRE437" s="187" t="s">
        <v>241</v>
      </c>
      <c r="WRF437" s="187"/>
      <c r="WRG437" s="187"/>
      <c r="WRH437" s="187"/>
      <c r="WRI437" s="187"/>
      <c r="WRJ437" s="187"/>
      <c r="WRK437" s="187"/>
      <c r="WRL437" s="187"/>
      <c r="WRM437" s="187"/>
      <c r="WRN437" s="187"/>
      <c r="WRO437" s="187"/>
      <c r="WRP437" s="187"/>
      <c r="WRQ437" s="187"/>
      <c r="WRR437" s="187"/>
      <c r="WRS437" s="187"/>
      <c r="WRT437" s="187" t="s">
        <v>241</v>
      </c>
      <c r="WRU437" s="187"/>
      <c r="WRV437" s="187"/>
      <c r="WRW437" s="187"/>
      <c r="WRX437" s="187"/>
      <c r="WRY437" s="187"/>
      <c r="WRZ437" s="187"/>
      <c r="WSA437" s="187"/>
      <c r="WSB437" s="187"/>
      <c r="WSC437" s="187"/>
      <c r="WSD437" s="187"/>
      <c r="WSE437" s="187"/>
      <c r="WSF437" s="187"/>
      <c r="WSG437" s="187"/>
      <c r="WSH437" s="187"/>
      <c r="WSI437" s="187" t="s">
        <v>241</v>
      </c>
      <c r="WSJ437" s="187"/>
      <c r="WSK437" s="187"/>
      <c r="WSL437" s="187"/>
      <c r="WSM437" s="187"/>
      <c r="WSN437" s="187"/>
      <c r="WSO437" s="187"/>
      <c r="WSP437" s="187"/>
      <c r="WSQ437" s="187"/>
      <c r="WSR437" s="187"/>
      <c r="WSS437" s="187"/>
      <c r="WST437" s="187"/>
      <c r="WSU437" s="187"/>
      <c r="WSV437" s="187"/>
      <c r="WSW437" s="187"/>
      <c r="WSX437" s="187" t="s">
        <v>241</v>
      </c>
      <c r="WSY437" s="187"/>
      <c r="WSZ437" s="187"/>
      <c r="WTA437" s="187"/>
      <c r="WTB437" s="187"/>
      <c r="WTC437" s="187"/>
      <c r="WTD437" s="187"/>
      <c r="WTE437" s="187"/>
      <c r="WTF437" s="187"/>
      <c r="WTG437" s="187"/>
      <c r="WTH437" s="187"/>
      <c r="WTI437" s="187"/>
      <c r="WTJ437" s="187"/>
      <c r="WTK437" s="187"/>
      <c r="WTL437" s="187"/>
      <c r="WTM437" s="187" t="s">
        <v>241</v>
      </c>
      <c r="WTN437" s="187"/>
      <c r="WTO437" s="187"/>
      <c r="WTP437" s="187"/>
      <c r="WTQ437" s="187"/>
      <c r="WTR437" s="187"/>
      <c r="WTS437" s="187"/>
      <c r="WTT437" s="187"/>
      <c r="WTU437" s="187"/>
      <c r="WTV437" s="187"/>
      <c r="WTW437" s="187"/>
      <c r="WTX437" s="187"/>
      <c r="WTY437" s="187"/>
      <c r="WTZ437" s="187"/>
      <c r="WUA437" s="187"/>
      <c r="WUB437" s="187" t="s">
        <v>241</v>
      </c>
      <c r="WUC437" s="187"/>
      <c r="WUD437" s="187"/>
      <c r="WUE437" s="187"/>
      <c r="WUF437" s="187"/>
      <c r="WUG437" s="187"/>
      <c r="WUH437" s="187"/>
      <c r="WUI437" s="187"/>
      <c r="WUJ437" s="187"/>
      <c r="WUK437" s="187"/>
      <c r="WUL437" s="187"/>
      <c r="WUM437" s="187"/>
      <c r="WUN437" s="187"/>
      <c r="WUO437" s="187"/>
      <c r="WUP437" s="187"/>
      <c r="WUQ437" s="187" t="s">
        <v>241</v>
      </c>
      <c r="WUR437" s="187"/>
      <c r="WUS437" s="187"/>
      <c r="WUT437" s="187"/>
      <c r="WUU437" s="187"/>
      <c r="WUV437" s="187"/>
      <c r="WUW437" s="187"/>
      <c r="WUX437" s="187"/>
      <c r="WUY437" s="187"/>
      <c r="WUZ437" s="187"/>
      <c r="WVA437" s="187"/>
      <c r="WVB437" s="187"/>
      <c r="WVC437" s="187"/>
      <c r="WVD437" s="187"/>
      <c r="WVE437" s="187"/>
      <c r="WVF437" s="187" t="s">
        <v>241</v>
      </c>
      <c r="WVG437" s="187"/>
      <c r="WVH437" s="187"/>
      <c r="WVI437" s="187"/>
      <c r="WVJ437" s="187"/>
      <c r="WVK437" s="187"/>
      <c r="WVL437" s="187"/>
      <c r="WVM437" s="187"/>
      <c r="WVN437" s="187"/>
      <c r="WVO437" s="187"/>
      <c r="WVP437" s="187"/>
      <c r="WVQ437" s="187"/>
      <c r="WVR437" s="187"/>
      <c r="WVS437" s="187"/>
      <c r="WVT437" s="187"/>
      <c r="WVU437" s="187" t="s">
        <v>241</v>
      </c>
      <c r="WVV437" s="187"/>
      <c r="WVW437" s="187"/>
      <c r="WVX437" s="187"/>
      <c r="WVY437" s="187"/>
      <c r="WVZ437" s="187"/>
      <c r="WWA437" s="187"/>
      <c r="WWB437" s="187"/>
      <c r="WWC437" s="187"/>
      <c r="WWD437" s="187"/>
      <c r="WWE437" s="187"/>
      <c r="WWF437" s="187"/>
      <c r="WWG437" s="187"/>
      <c r="WWH437" s="187"/>
      <c r="WWI437" s="187"/>
      <c r="WWJ437" s="187" t="s">
        <v>241</v>
      </c>
      <c r="WWK437" s="187"/>
      <c r="WWL437" s="187"/>
      <c r="WWM437" s="187"/>
      <c r="WWN437" s="187"/>
      <c r="WWO437" s="187"/>
      <c r="WWP437" s="187"/>
      <c r="WWQ437" s="187"/>
      <c r="WWR437" s="187"/>
      <c r="WWS437" s="187"/>
      <c r="WWT437" s="187"/>
      <c r="WWU437" s="187"/>
      <c r="WWV437" s="187"/>
      <c r="WWW437" s="187"/>
      <c r="WWX437" s="187"/>
      <c r="WWY437" s="187" t="s">
        <v>241</v>
      </c>
      <c r="WWZ437" s="187"/>
      <c r="WXA437" s="187"/>
      <c r="WXB437" s="187"/>
      <c r="WXC437" s="187"/>
      <c r="WXD437" s="187"/>
      <c r="WXE437" s="187"/>
      <c r="WXF437" s="187"/>
      <c r="WXG437" s="187"/>
      <c r="WXH437" s="187"/>
      <c r="WXI437" s="187"/>
      <c r="WXJ437" s="187"/>
      <c r="WXK437" s="187"/>
      <c r="WXL437" s="187"/>
      <c r="WXM437" s="187"/>
      <c r="WXN437" s="187" t="s">
        <v>241</v>
      </c>
      <c r="WXO437" s="187"/>
      <c r="WXP437" s="187"/>
      <c r="WXQ437" s="187"/>
      <c r="WXR437" s="187"/>
      <c r="WXS437" s="187"/>
      <c r="WXT437" s="187"/>
      <c r="WXU437" s="187"/>
      <c r="WXV437" s="187"/>
      <c r="WXW437" s="187"/>
      <c r="WXX437" s="187"/>
      <c r="WXY437" s="187"/>
      <c r="WXZ437" s="187"/>
      <c r="WYA437" s="187"/>
      <c r="WYB437" s="187"/>
      <c r="WYC437" s="187" t="s">
        <v>241</v>
      </c>
      <c r="WYD437" s="187"/>
      <c r="WYE437" s="187"/>
      <c r="WYF437" s="187"/>
      <c r="WYG437" s="187"/>
      <c r="WYH437" s="187"/>
      <c r="WYI437" s="187"/>
      <c r="WYJ437" s="187"/>
      <c r="WYK437" s="187"/>
      <c r="WYL437" s="187"/>
      <c r="WYM437" s="187"/>
      <c r="WYN437" s="187"/>
      <c r="WYO437" s="187"/>
      <c r="WYP437" s="187"/>
      <c r="WYQ437" s="187"/>
      <c r="WYR437" s="187" t="s">
        <v>241</v>
      </c>
      <c r="WYS437" s="187"/>
      <c r="WYT437" s="187"/>
      <c r="WYU437" s="187"/>
      <c r="WYV437" s="187"/>
      <c r="WYW437" s="187"/>
      <c r="WYX437" s="187"/>
      <c r="WYY437" s="187"/>
      <c r="WYZ437" s="187"/>
      <c r="WZA437" s="187"/>
      <c r="WZB437" s="187"/>
      <c r="WZC437" s="187"/>
      <c r="WZD437" s="187"/>
      <c r="WZE437" s="187"/>
      <c r="WZF437" s="187"/>
      <c r="WZG437" s="187" t="s">
        <v>241</v>
      </c>
      <c r="WZH437" s="187"/>
      <c r="WZI437" s="187"/>
      <c r="WZJ437" s="187"/>
      <c r="WZK437" s="187"/>
      <c r="WZL437" s="187"/>
      <c r="WZM437" s="187"/>
      <c r="WZN437" s="187"/>
      <c r="WZO437" s="187"/>
      <c r="WZP437" s="187"/>
      <c r="WZQ437" s="187"/>
      <c r="WZR437" s="187"/>
      <c r="WZS437" s="187"/>
      <c r="WZT437" s="187"/>
      <c r="WZU437" s="187"/>
      <c r="WZV437" s="187" t="s">
        <v>241</v>
      </c>
      <c r="WZW437" s="187"/>
      <c r="WZX437" s="187"/>
      <c r="WZY437" s="187"/>
      <c r="WZZ437" s="187"/>
      <c r="XAA437" s="187"/>
      <c r="XAB437" s="187"/>
      <c r="XAC437" s="187"/>
      <c r="XAD437" s="187"/>
      <c r="XAE437" s="187"/>
      <c r="XAF437" s="187"/>
      <c r="XAG437" s="187"/>
      <c r="XAH437" s="187"/>
      <c r="XAI437" s="187"/>
      <c r="XAJ437" s="187"/>
      <c r="XAK437" s="187" t="s">
        <v>241</v>
      </c>
      <c r="XAL437" s="187"/>
      <c r="XAM437" s="187"/>
      <c r="XAN437" s="187"/>
      <c r="XAO437" s="187"/>
      <c r="XAP437" s="187"/>
      <c r="XAQ437" s="187"/>
      <c r="XAR437" s="187"/>
      <c r="XAS437" s="187"/>
      <c r="XAT437" s="187"/>
      <c r="XAU437" s="187"/>
      <c r="XAV437" s="187"/>
      <c r="XAW437" s="187"/>
      <c r="XAX437" s="187"/>
      <c r="XAY437" s="187"/>
      <c r="XAZ437" s="187" t="s">
        <v>241</v>
      </c>
      <c r="XBA437" s="187"/>
      <c r="XBB437" s="187"/>
      <c r="XBC437" s="187"/>
      <c r="XBD437" s="187"/>
      <c r="XBE437" s="187"/>
      <c r="XBF437" s="187"/>
      <c r="XBG437" s="187"/>
      <c r="XBH437" s="187"/>
      <c r="XBI437" s="187"/>
      <c r="XBJ437" s="187"/>
      <c r="XBK437" s="187"/>
      <c r="XBL437" s="187"/>
      <c r="XBM437" s="187"/>
      <c r="XBN437" s="187"/>
      <c r="XBO437" s="187" t="s">
        <v>241</v>
      </c>
      <c r="XBP437" s="187"/>
      <c r="XBQ437" s="187"/>
      <c r="XBR437" s="187"/>
      <c r="XBS437" s="187"/>
      <c r="XBT437" s="187"/>
      <c r="XBU437" s="187"/>
      <c r="XBV437" s="187"/>
      <c r="XBW437" s="187"/>
      <c r="XBX437" s="187"/>
      <c r="XBY437" s="187"/>
      <c r="XBZ437" s="187"/>
      <c r="XCA437" s="187"/>
      <c r="XCB437" s="187"/>
      <c r="XCC437" s="187"/>
      <c r="XCD437" s="187" t="s">
        <v>241</v>
      </c>
      <c r="XCE437" s="187"/>
      <c r="XCF437" s="187"/>
      <c r="XCG437" s="187"/>
      <c r="XCH437" s="187"/>
      <c r="XCI437" s="187"/>
      <c r="XCJ437" s="187"/>
      <c r="XCK437" s="187"/>
      <c r="XCL437" s="187"/>
      <c r="XCM437" s="187"/>
      <c r="XCN437" s="187"/>
      <c r="XCO437" s="187"/>
      <c r="XCP437" s="187"/>
      <c r="XCQ437" s="187"/>
      <c r="XCR437" s="187"/>
      <c r="XCS437" s="187" t="s">
        <v>241</v>
      </c>
      <c r="XCT437" s="187"/>
      <c r="XCU437" s="187"/>
      <c r="XCV437" s="187"/>
      <c r="XCW437" s="187"/>
      <c r="XCX437" s="187"/>
      <c r="XCY437" s="187"/>
      <c r="XCZ437" s="187"/>
      <c r="XDA437" s="187"/>
      <c r="XDB437" s="187"/>
      <c r="XDC437" s="187"/>
      <c r="XDD437" s="187"/>
      <c r="XDE437" s="187"/>
      <c r="XDF437" s="187"/>
      <c r="XDG437" s="187"/>
      <c r="XDH437" s="187" t="s">
        <v>241</v>
      </c>
      <c r="XDI437" s="187"/>
      <c r="XDJ437" s="187"/>
      <c r="XDK437" s="187"/>
      <c r="XDL437" s="187"/>
      <c r="XDM437" s="187"/>
      <c r="XDN437" s="187"/>
      <c r="XDO437" s="187"/>
      <c r="XDP437" s="187"/>
      <c r="XDQ437" s="187"/>
      <c r="XDR437" s="187"/>
      <c r="XDS437" s="187"/>
      <c r="XDT437" s="187"/>
      <c r="XDU437" s="187"/>
      <c r="XDV437" s="187"/>
      <c r="XDW437" s="187" t="s">
        <v>241</v>
      </c>
      <c r="XDX437" s="187"/>
      <c r="XDY437" s="187"/>
      <c r="XDZ437" s="187"/>
      <c r="XEA437" s="187"/>
      <c r="XEB437" s="187"/>
      <c r="XEC437" s="187"/>
      <c r="XED437" s="187"/>
      <c r="XEE437" s="187"/>
      <c r="XEF437" s="187"/>
      <c r="XEG437" s="187"/>
      <c r="XEH437" s="187"/>
      <c r="XEI437" s="187"/>
      <c r="XEJ437" s="187"/>
      <c r="XEK437" s="187"/>
      <c r="XEL437" s="187" t="s">
        <v>241</v>
      </c>
      <c r="XEM437" s="187"/>
      <c r="XEN437" s="187"/>
      <c r="XEO437" s="187"/>
      <c r="XEP437" s="187"/>
      <c r="XEQ437" s="187"/>
      <c r="XER437" s="187"/>
      <c r="XES437" s="187"/>
      <c r="XET437" s="187"/>
      <c r="XEU437" s="187"/>
      <c r="XEV437" s="187"/>
      <c r="XEW437" s="187"/>
      <c r="XEX437" s="187"/>
      <c r="XEY437" s="187"/>
      <c r="XEZ437" s="187"/>
      <c r="XFA437" s="187" t="s">
        <v>241</v>
      </c>
      <c r="XFB437" s="187"/>
      <c r="XFC437" s="187"/>
      <c r="XFD437" s="187"/>
    </row>
    <row r="438" spans="1:16384" ht="18.75" x14ac:dyDescent="0.3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</row>
    <row r="439" spans="1:16384" x14ac:dyDescent="0.25">
      <c r="A439" s="189" t="s">
        <v>242</v>
      </c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</row>
    <row r="440" spans="1:16384" x14ac:dyDescent="0.25">
      <c r="A440" s="190" t="s">
        <v>243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</row>
    <row r="441" spans="1:16384" x14ac:dyDescent="0.25">
      <c r="A441" s="190" t="s">
        <v>244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</row>
    <row r="442" spans="1:16384" x14ac:dyDescent="0.25">
      <c r="A442" s="190" t="s">
        <v>245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</row>
    <row r="443" spans="1:16384" x14ac:dyDescent="0.25">
      <c r="A443" s="190" t="s">
        <v>246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384" x14ac:dyDescent="0.25">
      <c r="A444" s="190" t="s">
        <v>247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51" spans="4:6" ht="18" x14ac:dyDescent="0.25">
      <c r="D451" s="150"/>
      <c r="E451" s="151">
        <v>45202</v>
      </c>
      <c r="F451" s="150"/>
    </row>
    <row r="452" spans="4:6" ht="18" x14ac:dyDescent="0.25">
      <c r="D452" s="191" t="s">
        <v>248</v>
      </c>
      <c r="E452" s="191"/>
      <c r="F452" s="191"/>
    </row>
  </sheetData>
  <mergeCells count="1368">
    <mergeCell ref="D452:F452"/>
    <mergeCell ref="WZV437:XAJ437"/>
    <mergeCell ref="XAK437:XAY437"/>
    <mergeCell ref="XAZ437:XBN437"/>
    <mergeCell ref="XBO437:XCC437"/>
    <mergeCell ref="XCD437:XCR437"/>
    <mergeCell ref="XCS437:XDG437"/>
    <mergeCell ref="XDH437:XDV437"/>
    <mergeCell ref="XDW437:XEK437"/>
    <mergeCell ref="XEL437:XEZ437"/>
    <mergeCell ref="XFA437:XFD437"/>
    <mergeCell ref="A438:O438"/>
    <mergeCell ref="A439:O439"/>
    <mergeCell ref="A440:O440"/>
    <mergeCell ref="A441:O441"/>
    <mergeCell ref="A442:O442"/>
    <mergeCell ref="A443:O443"/>
    <mergeCell ref="A444:O444"/>
    <mergeCell ref="WQA437:WQO437"/>
    <mergeCell ref="WQP437:WRD437"/>
    <mergeCell ref="WRE437:WRS437"/>
    <mergeCell ref="WRT437:WSH437"/>
    <mergeCell ref="WSI437:WSW437"/>
    <mergeCell ref="WSX437:WTL437"/>
    <mergeCell ref="WTM437:WUA437"/>
    <mergeCell ref="WUB437:WUP437"/>
    <mergeCell ref="WUQ437:WVE437"/>
    <mergeCell ref="WVF437:WVT437"/>
    <mergeCell ref="WVU437:WWI437"/>
    <mergeCell ref="WWJ437:WWX437"/>
    <mergeCell ref="WWY437:WXM437"/>
    <mergeCell ref="WXN437:WYB437"/>
    <mergeCell ref="WYC437:WYQ437"/>
    <mergeCell ref="WYR437:WZF437"/>
    <mergeCell ref="WZG437:WZU437"/>
    <mergeCell ref="WGF437:WGT437"/>
    <mergeCell ref="WGU437:WHI437"/>
    <mergeCell ref="WHJ437:WHX437"/>
    <mergeCell ref="WHY437:WIM437"/>
    <mergeCell ref="WIN437:WJB437"/>
    <mergeCell ref="WJC437:WJQ437"/>
    <mergeCell ref="WJR437:WKF437"/>
    <mergeCell ref="WKG437:WKU437"/>
    <mergeCell ref="WKV437:WLJ437"/>
    <mergeCell ref="WLK437:WLY437"/>
    <mergeCell ref="WLZ437:WMN437"/>
    <mergeCell ref="WMO437:WNC437"/>
    <mergeCell ref="WND437:WNR437"/>
    <mergeCell ref="WNS437:WOG437"/>
    <mergeCell ref="WOH437:WOV437"/>
    <mergeCell ref="WOW437:WPK437"/>
    <mergeCell ref="WPL437:WPZ437"/>
    <mergeCell ref="VWK437:VWY437"/>
    <mergeCell ref="VWZ437:VXN437"/>
    <mergeCell ref="VXO437:VYC437"/>
    <mergeCell ref="VYD437:VYR437"/>
    <mergeCell ref="VYS437:VZG437"/>
    <mergeCell ref="VZH437:VZV437"/>
    <mergeCell ref="VZW437:WAK437"/>
    <mergeCell ref="WAL437:WAZ437"/>
    <mergeCell ref="WBA437:WBO437"/>
    <mergeCell ref="WBP437:WCD437"/>
    <mergeCell ref="WCE437:WCS437"/>
    <mergeCell ref="WCT437:WDH437"/>
    <mergeCell ref="WDI437:WDW437"/>
    <mergeCell ref="WDX437:WEL437"/>
    <mergeCell ref="WEM437:WFA437"/>
    <mergeCell ref="WFB437:WFP437"/>
    <mergeCell ref="WFQ437:WGE437"/>
    <mergeCell ref="VMP437:VND437"/>
    <mergeCell ref="VNE437:VNS437"/>
    <mergeCell ref="VNT437:VOH437"/>
    <mergeCell ref="VOI437:VOW437"/>
    <mergeCell ref="VOX437:VPL437"/>
    <mergeCell ref="VPM437:VQA437"/>
    <mergeCell ref="VQB437:VQP437"/>
    <mergeCell ref="VQQ437:VRE437"/>
    <mergeCell ref="VRF437:VRT437"/>
    <mergeCell ref="VRU437:VSI437"/>
    <mergeCell ref="VSJ437:VSX437"/>
    <mergeCell ref="VSY437:VTM437"/>
    <mergeCell ref="VTN437:VUB437"/>
    <mergeCell ref="VUC437:VUQ437"/>
    <mergeCell ref="VUR437:VVF437"/>
    <mergeCell ref="VVG437:VVU437"/>
    <mergeCell ref="VVV437:VWJ437"/>
    <mergeCell ref="VCU437:VDI437"/>
    <mergeCell ref="VDJ437:VDX437"/>
    <mergeCell ref="VDY437:VEM437"/>
    <mergeCell ref="VEN437:VFB437"/>
    <mergeCell ref="VFC437:VFQ437"/>
    <mergeCell ref="VFR437:VGF437"/>
    <mergeCell ref="VGG437:VGU437"/>
    <mergeCell ref="VGV437:VHJ437"/>
    <mergeCell ref="VHK437:VHY437"/>
    <mergeCell ref="VHZ437:VIN437"/>
    <mergeCell ref="VIO437:VJC437"/>
    <mergeCell ref="VJD437:VJR437"/>
    <mergeCell ref="VJS437:VKG437"/>
    <mergeCell ref="VKH437:VKV437"/>
    <mergeCell ref="VKW437:VLK437"/>
    <mergeCell ref="VLL437:VLZ437"/>
    <mergeCell ref="VMA437:VMO437"/>
    <mergeCell ref="USZ437:UTN437"/>
    <mergeCell ref="UTO437:UUC437"/>
    <mergeCell ref="UUD437:UUR437"/>
    <mergeCell ref="UUS437:UVG437"/>
    <mergeCell ref="UVH437:UVV437"/>
    <mergeCell ref="UVW437:UWK437"/>
    <mergeCell ref="UWL437:UWZ437"/>
    <mergeCell ref="UXA437:UXO437"/>
    <mergeCell ref="UXP437:UYD437"/>
    <mergeCell ref="UYE437:UYS437"/>
    <mergeCell ref="UYT437:UZH437"/>
    <mergeCell ref="UZI437:UZW437"/>
    <mergeCell ref="UZX437:VAL437"/>
    <mergeCell ref="VAM437:VBA437"/>
    <mergeCell ref="VBB437:VBP437"/>
    <mergeCell ref="VBQ437:VCE437"/>
    <mergeCell ref="VCF437:VCT437"/>
    <mergeCell ref="UJE437:UJS437"/>
    <mergeCell ref="UJT437:UKH437"/>
    <mergeCell ref="UKI437:UKW437"/>
    <mergeCell ref="UKX437:ULL437"/>
    <mergeCell ref="ULM437:UMA437"/>
    <mergeCell ref="UMB437:UMP437"/>
    <mergeCell ref="UMQ437:UNE437"/>
    <mergeCell ref="UNF437:UNT437"/>
    <mergeCell ref="UNU437:UOI437"/>
    <mergeCell ref="UOJ437:UOX437"/>
    <mergeCell ref="UOY437:UPM437"/>
    <mergeCell ref="UPN437:UQB437"/>
    <mergeCell ref="UQC437:UQQ437"/>
    <mergeCell ref="UQR437:URF437"/>
    <mergeCell ref="URG437:URU437"/>
    <mergeCell ref="URV437:USJ437"/>
    <mergeCell ref="USK437:USY437"/>
    <mergeCell ref="TZJ437:TZX437"/>
    <mergeCell ref="TZY437:UAM437"/>
    <mergeCell ref="UAN437:UBB437"/>
    <mergeCell ref="UBC437:UBQ437"/>
    <mergeCell ref="UBR437:UCF437"/>
    <mergeCell ref="UCG437:UCU437"/>
    <mergeCell ref="UCV437:UDJ437"/>
    <mergeCell ref="UDK437:UDY437"/>
    <mergeCell ref="UDZ437:UEN437"/>
    <mergeCell ref="UEO437:UFC437"/>
    <mergeCell ref="UFD437:UFR437"/>
    <mergeCell ref="UFS437:UGG437"/>
    <mergeCell ref="UGH437:UGV437"/>
    <mergeCell ref="UGW437:UHK437"/>
    <mergeCell ref="UHL437:UHZ437"/>
    <mergeCell ref="UIA437:UIO437"/>
    <mergeCell ref="UIP437:UJD437"/>
    <mergeCell ref="TPO437:TQC437"/>
    <mergeCell ref="TQD437:TQR437"/>
    <mergeCell ref="TQS437:TRG437"/>
    <mergeCell ref="TRH437:TRV437"/>
    <mergeCell ref="TRW437:TSK437"/>
    <mergeCell ref="TSL437:TSZ437"/>
    <mergeCell ref="TTA437:TTO437"/>
    <mergeCell ref="TTP437:TUD437"/>
    <mergeCell ref="TUE437:TUS437"/>
    <mergeCell ref="TUT437:TVH437"/>
    <mergeCell ref="TVI437:TVW437"/>
    <mergeCell ref="TVX437:TWL437"/>
    <mergeCell ref="TWM437:TXA437"/>
    <mergeCell ref="TXB437:TXP437"/>
    <mergeCell ref="TXQ437:TYE437"/>
    <mergeCell ref="TYF437:TYT437"/>
    <mergeCell ref="TYU437:TZI437"/>
    <mergeCell ref="TFT437:TGH437"/>
    <mergeCell ref="TGI437:TGW437"/>
    <mergeCell ref="TGX437:THL437"/>
    <mergeCell ref="THM437:TIA437"/>
    <mergeCell ref="TIB437:TIP437"/>
    <mergeCell ref="TIQ437:TJE437"/>
    <mergeCell ref="TJF437:TJT437"/>
    <mergeCell ref="TJU437:TKI437"/>
    <mergeCell ref="TKJ437:TKX437"/>
    <mergeCell ref="TKY437:TLM437"/>
    <mergeCell ref="TLN437:TMB437"/>
    <mergeCell ref="TMC437:TMQ437"/>
    <mergeCell ref="TMR437:TNF437"/>
    <mergeCell ref="TNG437:TNU437"/>
    <mergeCell ref="TNV437:TOJ437"/>
    <mergeCell ref="TOK437:TOY437"/>
    <mergeCell ref="TOZ437:TPN437"/>
    <mergeCell ref="SVY437:SWM437"/>
    <mergeCell ref="SWN437:SXB437"/>
    <mergeCell ref="SXC437:SXQ437"/>
    <mergeCell ref="SXR437:SYF437"/>
    <mergeCell ref="SYG437:SYU437"/>
    <mergeCell ref="SYV437:SZJ437"/>
    <mergeCell ref="SZK437:SZY437"/>
    <mergeCell ref="SZZ437:TAN437"/>
    <mergeCell ref="TAO437:TBC437"/>
    <mergeCell ref="TBD437:TBR437"/>
    <mergeCell ref="TBS437:TCG437"/>
    <mergeCell ref="TCH437:TCV437"/>
    <mergeCell ref="TCW437:TDK437"/>
    <mergeCell ref="TDL437:TDZ437"/>
    <mergeCell ref="TEA437:TEO437"/>
    <mergeCell ref="TEP437:TFD437"/>
    <mergeCell ref="TFE437:TFS437"/>
    <mergeCell ref="SMD437:SMR437"/>
    <mergeCell ref="SMS437:SNG437"/>
    <mergeCell ref="SNH437:SNV437"/>
    <mergeCell ref="SNW437:SOK437"/>
    <mergeCell ref="SOL437:SOZ437"/>
    <mergeCell ref="SPA437:SPO437"/>
    <mergeCell ref="SPP437:SQD437"/>
    <mergeCell ref="SQE437:SQS437"/>
    <mergeCell ref="SQT437:SRH437"/>
    <mergeCell ref="SRI437:SRW437"/>
    <mergeCell ref="SRX437:SSL437"/>
    <mergeCell ref="SSM437:STA437"/>
    <mergeCell ref="STB437:STP437"/>
    <mergeCell ref="STQ437:SUE437"/>
    <mergeCell ref="SUF437:SUT437"/>
    <mergeCell ref="SUU437:SVI437"/>
    <mergeCell ref="SVJ437:SVX437"/>
    <mergeCell ref="SCI437:SCW437"/>
    <mergeCell ref="SCX437:SDL437"/>
    <mergeCell ref="SDM437:SEA437"/>
    <mergeCell ref="SEB437:SEP437"/>
    <mergeCell ref="SEQ437:SFE437"/>
    <mergeCell ref="SFF437:SFT437"/>
    <mergeCell ref="SFU437:SGI437"/>
    <mergeCell ref="SGJ437:SGX437"/>
    <mergeCell ref="SGY437:SHM437"/>
    <mergeCell ref="SHN437:SIB437"/>
    <mergeCell ref="SIC437:SIQ437"/>
    <mergeCell ref="SIR437:SJF437"/>
    <mergeCell ref="SJG437:SJU437"/>
    <mergeCell ref="SJV437:SKJ437"/>
    <mergeCell ref="SKK437:SKY437"/>
    <mergeCell ref="SKZ437:SLN437"/>
    <mergeCell ref="SLO437:SMC437"/>
    <mergeCell ref="RSN437:RTB437"/>
    <mergeCell ref="RTC437:RTQ437"/>
    <mergeCell ref="RTR437:RUF437"/>
    <mergeCell ref="RUG437:RUU437"/>
    <mergeCell ref="RUV437:RVJ437"/>
    <mergeCell ref="RVK437:RVY437"/>
    <mergeCell ref="RVZ437:RWN437"/>
    <mergeCell ref="RWO437:RXC437"/>
    <mergeCell ref="RXD437:RXR437"/>
    <mergeCell ref="RXS437:RYG437"/>
    <mergeCell ref="RYH437:RYV437"/>
    <mergeCell ref="RYW437:RZK437"/>
    <mergeCell ref="RZL437:RZZ437"/>
    <mergeCell ref="SAA437:SAO437"/>
    <mergeCell ref="SAP437:SBD437"/>
    <mergeCell ref="SBE437:SBS437"/>
    <mergeCell ref="SBT437:SCH437"/>
    <mergeCell ref="RIS437:RJG437"/>
    <mergeCell ref="RJH437:RJV437"/>
    <mergeCell ref="RJW437:RKK437"/>
    <mergeCell ref="RKL437:RKZ437"/>
    <mergeCell ref="RLA437:RLO437"/>
    <mergeCell ref="RLP437:RMD437"/>
    <mergeCell ref="RME437:RMS437"/>
    <mergeCell ref="RMT437:RNH437"/>
    <mergeCell ref="RNI437:RNW437"/>
    <mergeCell ref="RNX437:ROL437"/>
    <mergeCell ref="ROM437:RPA437"/>
    <mergeCell ref="RPB437:RPP437"/>
    <mergeCell ref="RPQ437:RQE437"/>
    <mergeCell ref="RQF437:RQT437"/>
    <mergeCell ref="RQU437:RRI437"/>
    <mergeCell ref="RRJ437:RRX437"/>
    <mergeCell ref="RRY437:RSM437"/>
    <mergeCell ref="QYX437:QZL437"/>
    <mergeCell ref="QZM437:RAA437"/>
    <mergeCell ref="RAB437:RAP437"/>
    <mergeCell ref="RAQ437:RBE437"/>
    <mergeCell ref="RBF437:RBT437"/>
    <mergeCell ref="RBU437:RCI437"/>
    <mergeCell ref="RCJ437:RCX437"/>
    <mergeCell ref="RCY437:RDM437"/>
    <mergeCell ref="RDN437:REB437"/>
    <mergeCell ref="REC437:REQ437"/>
    <mergeCell ref="RER437:RFF437"/>
    <mergeCell ref="RFG437:RFU437"/>
    <mergeCell ref="RFV437:RGJ437"/>
    <mergeCell ref="RGK437:RGY437"/>
    <mergeCell ref="RGZ437:RHN437"/>
    <mergeCell ref="RHO437:RIC437"/>
    <mergeCell ref="RID437:RIR437"/>
    <mergeCell ref="QPC437:QPQ437"/>
    <mergeCell ref="QPR437:QQF437"/>
    <mergeCell ref="QQG437:QQU437"/>
    <mergeCell ref="QQV437:QRJ437"/>
    <mergeCell ref="QRK437:QRY437"/>
    <mergeCell ref="QRZ437:QSN437"/>
    <mergeCell ref="QSO437:QTC437"/>
    <mergeCell ref="QTD437:QTR437"/>
    <mergeCell ref="QTS437:QUG437"/>
    <mergeCell ref="QUH437:QUV437"/>
    <mergeCell ref="QUW437:QVK437"/>
    <mergeCell ref="QVL437:QVZ437"/>
    <mergeCell ref="QWA437:QWO437"/>
    <mergeCell ref="QWP437:QXD437"/>
    <mergeCell ref="QXE437:QXS437"/>
    <mergeCell ref="QXT437:QYH437"/>
    <mergeCell ref="QYI437:QYW437"/>
    <mergeCell ref="QFH437:QFV437"/>
    <mergeCell ref="QFW437:QGK437"/>
    <mergeCell ref="QGL437:QGZ437"/>
    <mergeCell ref="QHA437:QHO437"/>
    <mergeCell ref="QHP437:QID437"/>
    <mergeCell ref="QIE437:QIS437"/>
    <mergeCell ref="QIT437:QJH437"/>
    <mergeCell ref="QJI437:QJW437"/>
    <mergeCell ref="QJX437:QKL437"/>
    <mergeCell ref="QKM437:QLA437"/>
    <mergeCell ref="QLB437:QLP437"/>
    <mergeCell ref="QLQ437:QME437"/>
    <mergeCell ref="QMF437:QMT437"/>
    <mergeCell ref="QMU437:QNI437"/>
    <mergeCell ref="QNJ437:QNX437"/>
    <mergeCell ref="QNY437:QOM437"/>
    <mergeCell ref="QON437:QPB437"/>
    <mergeCell ref="PVM437:PWA437"/>
    <mergeCell ref="PWB437:PWP437"/>
    <mergeCell ref="PWQ437:PXE437"/>
    <mergeCell ref="PXF437:PXT437"/>
    <mergeCell ref="PXU437:PYI437"/>
    <mergeCell ref="PYJ437:PYX437"/>
    <mergeCell ref="PYY437:PZM437"/>
    <mergeCell ref="PZN437:QAB437"/>
    <mergeCell ref="QAC437:QAQ437"/>
    <mergeCell ref="QAR437:QBF437"/>
    <mergeCell ref="QBG437:QBU437"/>
    <mergeCell ref="QBV437:QCJ437"/>
    <mergeCell ref="QCK437:QCY437"/>
    <mergeCell ref="QCZ437:QDN437"/>
    <mergeCell ref="QDO437:QEC437"/>
    <mergeCell ref="QED437:QER437"/>
    <mergeCell ref="QES437:QFG437"/>
    <mergeCell ref="PLR437:PMF437"/>
    <mergeCell ref="PMG437:PMU437"/>
    <mergeCell ref="PMV437:PNJ437"/>
    <mergeCell ref="PNK437:PNY437"/>
    <mergeCell ref="PNZ437:PON437"/>
    <mergeCell ref="POO437:PPC437"/>
    <mergeCell ref="PPD437:PPR437"/>
    <mergeCell ref="PPS437:PQG437"/>
    <mergeCell ref="PQH437:PQV437"/>
    <mergeCell ref="PQW437:PRK437"/>
    <mergeCell ref="PRL437:PRZ437"/>
    <mergeCell ref="PSA437:PSO437"/>
    <mergeCell ref="PSP437:PTD437"/>
    <mergeCell ref="PTE437:PTS437"/>
    <mergeCell ref="PTT437:PUH437"/>
    <mergeCell ref="PUI437:PUW437"/>
    <mergeCell ref="PUX437:PVL437"/>
    <mergeCell ref="PBW437:PCK437"/>
    <mergeCell ref="PCL437:PCZ437"/>
    <mergeCell ref="PDA437:PDO437"/>
    <mergeCell ref="PDP437:PED437"/>
    <mergeCell ref="PEE437:PES437"/>
    <mergeCell ref="PET437:PFH437"/>
    <mergeCell ref="PFI437:PFW437"/>
    <mergeCell ref="PFX437:PGL437"/>
    <mergeCell ref="PGM437:PHA437"/>
    <mergeCell ref="PHB437:PHP437"/>
    <mergeCell ref="PHQ437:PIE437"/>
    <mergeCell ref="PIF437:PIT437"/>
    <mergeCell ref="PIU437:PJI437"/>
    <mergeCell ref="PJJ437:PJX437"/>
    <mergeCell ref="PJY437:PKM437"/>
    <mergeCell ref="PKN437:PLB437"/>
    <mergeCell ref="PLC437:PLQ437"/>
    <mergeCell ref="OSB437:OSP437"/>
    <mergeCell ref="OSQ437:OTE437"/>
    <mergeCell ref="OTF437:OTT437"/>
    <mergeCell ref="OTU437:OUI437"/>
    <mergeCell ref="OUJ437:OUX437"/>
    <mergeCell ref="OUY437:OVM437"/>
    <mergeCell ref="OVN437:OWB437"/>
    <mergeCell ref="OWC437:OWQ437"/>
    <mergeCell ref="OWR437:OXF437"/>
    <mergeCell ref="OXG437:OXU437"/>
    <mergeCell ref="OXV437:OYJ437"/>
    <mergeCell ref="OYK437:OYY437"/>
    <mergeCell ref="OYZ437:OZN437"/>
    <mergeCell ref="OZO437:PAC437"/>
    <mergeCell ref="PAD437:PAR437"/>
    <mergeCell ref="PAS437:PBG437"/>
    <mergeCell ref="PBH437:PBV437"/>
    <mergeCell ref="OIG437:OIU437"/>
    <mergeCell ref="OIV437:OJJ437"/>
    <mergeCell ref="OJK437:OJY437"/>
    <mergeCell ref="OJZ437:OKN437"/>
    <mergeCell ref="OKO437:OLC437"/>
    <mergeCell ref="OLD437:OLR437"/>
    <mergeCell ref="OLS437:OMG437"/>
    <mergeCell ref="OMH437:OMV437"/>
    <mergeCell ref="OMW437:ONK437"/>
    <mergeCell ref="ONL437:ONZ437"/>
    <mergeCell ref="OOA437:OOO437"/>
    <mergeCell ref="OOP437:OPD437"/>
    <mergeCell ref="OPE437:OPS437"/>
    <mergeCell ref="OPT437:OQH437"/>
    <mergeCell ref="OQI437:OQW437"/>
    <mergeCell ref="OQX437:ORL437"/>
    <mergeCell ref="ORM437:OSA437"/>
    <mergeCell ref="NYL437:NYZ437"/>
    <mergeCell ref="NZA437:NZO437"/>
    <mergeCell ref="NZP437:OAD437"/>
    <mergeCell ref="OAE437:OAS437"/>
    <mergeCell ref="OAT437:OBH437"/>
    <mergeCell ref="OBI437:OBW437"/>
    <mergeCell ref="OBX437:OCL437"/>
    <mergeCell ref="OCM437:ODA437"/>
    <mergeCell ref="ODB437:ODP437"/>
    <mergeCell ref="ODQ437:OEE437"/>
    <mergeCell ref="OEF437:OET437"/>
    <mergeCell ref="OEU437:OFI437"/>
    <mergeCell ref="OFJ437:OFX437"/>
    <mergeCell ref="OFY437:OGM437"/>
    <mergeCell ref="OGN437:OHB437"/>
    <mergeCell ref="OHC437:OHQ437"/>
    <mergeCell ref="OHR437:OIF437"/>
    <mergeCell ref="NOQ437:NPE437"/>
    <mergeCell ref="NPF437:NPT437"/>
    <mergeCell ref="NPU437:NQI437"/>
    <mergeCell ref="NQJ437:NQX437"/>
    <mergeCell ref="NQY437:NRM437"/>
    <mergeCell ref="NRN437:NSB437"/>
    <mergeCell ref="NSC437:NSQ437"/>
    <mergeCell ref="NSR437:NTF437"/>
    <mergeCell ref="NTG437:NTU437"/>
    <mergeCell ref="NTV437:NUJ437"/>
    <mergeCell ref="NUK437:NUY437"/>
    <mergeCell ref="NUZ437:NVN437"/>
    <mergeCell ref="NVO437:NWC437"/>
    <mergeCell ref="NWD437:NWR437"/>
    <mergeCell ref="NWS437:NXG437"/>
    <mergeCell ref="NXH437:NXV437"/>
    <mergeCell ref="NXW437:NYK437"/>
    <mergeCell ref="NEV437:NFJ437"/>
    <mergeCell ref="NFK437:NFY437"/>
    <mergeCell ref="NFZ437:NGN437"/>
    <mergeCell ref="NGO437:NHC437"/>
    <mergeCell ref="NHD437:NHR437"/>
    <mergeCell ref="NHS437:NIG437"/>
    <mergeCell ref="NIH437:NIV437"/>
    <mergeCell ref="NIW437:NJK437"/>
    <mergeCell ref="NJL437:NJZ437"/>
    <mergeCell ref="NKA437:NKO437"/>
    <mergeCell ref="NKP437:NLD437"/>
    <mergeCell ref="NLE437:NLS437"/>
    <mergeCell ref="NLT437:NMH437"/>
    <mergeCell ref="NMI437:NMW437"/>
    <mergeCell ref="NMX437:NNL437"/>
    <mergeCell ref="NNM437:NOA437"/>
    <mergeCell ref="NOB437:NOP437"/>
    <mergeCell ref="MVA437:MVO437"/>
    <mergeCell ref="MVP437:MWD437"/>
    <mergeCell ref="MWE437:MWS437"/>
    <mergeCell ref="MWT437:MXH437"/>
    <mergeCell ref="MXI437:MXW437"/>
    <mergeCell ref="MXX437:MYL437"/>
    <mergeCell ref="MYM437:MZA437"/>
    <mergeCell ref="MZB437:MZP437"/>
    <mergeCell ref="MZQ437:NAE437"/>
    <mergeCell ref="NAF437:NAT437"/>
    <mergeCell ref="NAU437:NBI437"/>
    <mergeCell ref="NBJ437:NBX437"/>
    <mergeCell ref="NBY437:NCM437"/>
    <mergeCell ref="NCN437:NDB437"/>
    <mergeCell ref="NDC437:NDQ437"/>
    <mergeCell ref="NDR437:NEF437"/>
    <mergeCell ref="NEG437:NEU437"/>
    <mergeCell ref="MLF437:MLT437"/>
    <mergeCell ref="MLU437:MMI437"/>
    <mergeCell ref="MMJ437:MMX437"/>
    <mergeCell ref="MMY437:MNM437"/>
    <mergeCell ref="MNN437:MOB437"/>
    <mergeCell ref="MOC437:MOQ437"/>
    <mergeCell ref="MOR437:MPF437"/>
    <mergeCell ref="MPG437:MPU437"/>
    <mergeCell ref="MPV437:MQJ437"/>
    <mergeCell ref="MQK437:MQY437"/>
    <mergeCell ref="MQZ437:MRN437"/>
    <mergeCell ref="MRO437:MSC437"/>
    <mergeCell ref="MSD437:MSR437"/>
    <mergeCell ref="MSS437:MTG437"/>
    <mergeCell ref="MTH437:MTV437"/>
    <mergeCell ref="MTW437:MUK437"/>
    <mergeCell ref="MUL437:MUZ437"/>
    <mergeCell ref="MBK437:MBY437"/>
    <mergeCell ref="MBZ437:MCN437"/>
    <mergeCell ref="MCO437:MDC437"/>
    <mergeCell ref="MDD437:MDR437"/>
    <mergeCell ref="MDS437:MEG437"/>
    <mergeCell ref="MEH437:MEV437"/>
    <mergeCell ref="MEW437:MFK437"/>
    <mergeCell ref="MFL437:MFZ437"/>
    <mergeCell ref="MGA437:MGO437"/>
    <mergeCell ref="MGP437:MHD437"/>
    <mergeCell ref="MHE437:MHS437"/>
    <mergeCell ref="MHT437:MIH437"/>
    <mergeCell ref="MII437:MIW437"/>
    <mergeCell ref="MIX437:MJL437"/>
    <mergeCell ref="MJM437:MKA437"/>
    <mergeCell ref="MKB437:MKP437"/>
    <mergeCell ref="MKQ437:MLE437"/>
    <mergeCell ref="LRP437:LSD437"/>
    <mergeCell ref="LSE437:LSS437"/>
    <mergeCell ref="LST437:LTH437"/>
    <mergeCell ref="LTI437:LTW437"/>
    <mergeCell ref="LTX437:LUL437"/>
    <mergeCell ref="LUM437:LVA437"/>
    <mergeCell ref="LVB437:LVP437"/>
    <mergeCell ref="LVQ437:LWE437"/>
    <mergeCell ref="LWF437:LWT437"/>
    <mergeCell ref="LWU437:LXI437"/>
    <mergeCell ref="LXJ437:LXX437"/>
    <mergeCell ref="LXY437:LYM437"/>
    <mergeCell ref="LYN437:LZB437"/>
    <mergeCell ref="LZC437:LZQ437"/>
    <mergeCell ref="LZR437:MAF437"/>
    <mergeCell ref="MAG437:MAU437"/>
    <mergeCell ref="MAV437:MBJ437"/>
    <mergeCell ref="LHU437:LII437"/>
    <mergeCell ref="LIJ437:LIX437"/>
    <mergeCell ref="LIY437:LJM437"/>
    <mergeCell ref="LJN437:LKB437"/>
    <mergeCell ref="LKC437:LKQ437"/>
    <mergeCell ref="LKR437:LLF437"/>
    <mergeCell ref="LLG437:LLU437"/>
    <mergeCell ref="LLV437:LMJ437"/>
    <mergeCell ref="LMK437:LMY437"/>
    <mergeCell ref="LMZ437:LNN437"/>
    <mergeCell ref="LNO437:LOC437"/>
    <mergeCell ref="LOD437:LOR437"/>
    <mergeCell ref="LOS437:LPG437"/>
    <mergeCell ref="LPH437:LPV437"/>
    <mergeCell ref="LPW437:LQK437"/>
    <mergeCell ref="LQL437:LQZ437"/>
    <mergeCell ref="LRA437:LRO437"/>
    <mergeCell ref="KXZ437:KYN437"/>
    <mergeCell ref="KYO437:KZC437"/>
    <mergeCell ref="KZD437:KZR437"/>
    <mergeCell ref="KZS437:LAG437"/>
    <mergeCell ref="LAH437:LAV437"/>
    <mergeCell ref="LAW437:LBK437"/>
    <mergeCell ref="LBL437:LBZ437"/>
    <mergeCell ref="LCA437:LCO437"/>
    <mergeCell ref="LCP437:LDD437"/>
    <mergeCell ref="LDE437:LDS437"/>
    <mergeCell ref="LDT437:LEH437"/>
    <mergeCell ref="LEI437:LEW437"/>
    <mergeCell ref="LEX437:LFL437"/>
    <mergeCell ref="LFM437:LGA437"/>
    <mergeCell ref="LGB437:LGP437"/>
    <mergeCell ref="LGQ437:LHE437"/>
    <mergeCell ref="LHF437:LHT437"/>
    <mergeCell ref="KOE437:KOS437"/>
    <mergeCell ref="KOT437:KPH437"/>
    <mergeCell ref="KPI437:KPW437"/>
    <mergeCell ref="KPX437:KQL437"/>
    <mergeCell ref="KQM437:KRA437"/>
    <mergeCell ref="KRB437:KRP437"/>
    <mergeCell ref="KRQ437:KSE437"/>
    <mergeCell ref="KSF437:KST437"/>
    <mergeCell ref="KSU437:KTI437"/>
    <mergeCell ref="KTJ437:KTX437"/>
    <mergeCell ref="KTY437:KUM437"/>
    <mergeCell ref="KUN437:KVB437"/>
    <mergeCell ref="KVC437:KVQ437"/>
    <mergeCell ref="KVR437:KWF437"/>
    <mergeCell ref="KWG437:KWU437"/>
    <mergeCell ref="KWV437:KXJ437"/>
    <mergeCell ref="KXK437:KXY437"/>
    <mergeCell ref="KEJ437:KEX437"/>
    <mergeCell ref="KEY437:KFM437"/>
    <mergeCell ref="KFN437:KGB437"/>
    <mergeCell ref="KGC437:KGQ437"/>
    <mergeCell ref="KGR437:KHF437"/>
    <mergeCell ref="KHG437:KHU437"/>
    <mergeCell ref="KHV437:KIJ437"/>
    <mergeCell ref="KIK437:KIY437"/>
    <mergeCell ref="KIZ437:KJN437"/>
    <mergeCell ref="KJO437:KKC437"/>
    <mergeCell ref="KKD437:KKR437"/>
    <mergeCell ref="KKS437:KLG437"/>
    <mergeCell ref="KLH437:KLV437"/>
    <mergeCell ref="KLW437:KMK437"/>
    <mergeCell ref="KML437:KMZ437"/>
    <mergeCell ref="KNA437:KNO437"/>
    <mergeCell ref="KNP437:KOD437"/>
    <mergeCell ref="JUO437:JVC437"/>
    <mergeCell ref="JVD437:JVR437"/>
    <mergeCell ref="JVS437:JWG437"/>
    <mergeCell ref="JWH437:JWV437"/>
    <mergeCell ref="JWW437:JXK437"/>
    <mergeCell ref="JXL437:JXZ437"/>
    <mergeCell ref="JYA437:JYO437"/>
    <mergeCell ref="JYP437:JZD437"/>
    <mergeCell ref="JZE437:JZS437"/>
    <mergeCell ref="JZT437:KAH437"/>
    <mergeCell ref="KAI437:KAW437"/>
    <mergeCell ref="KAX437:KBL437"/>
    <mergeCell ref="KBM437:KCA437"/>
    <mergeCell ref="KCB437:KCP437"/>
    <mergeCell ref="KCQ437:KDE437"/>
    <mergeCell ref="KDF437:KDT437"/>
    <mergeCell ref="KDU437:KEI437"/>
    <mergeCell ref="JKT437:JLH437"/>
    <mergeCell ref="JLI437:JLW437"/>
    <mergeCell ref="JLX437:JML437"/>
    <mergeCell ref="JMM437:JNA437"/>
    <mergeCell ref="JNB437:JNP437"/>
    <mergeCell ref="JNQ437:JOE437"/>
    <mergeCell ref="JOF437:JOT437"/>
    <mergeCell ref="JOU437:JPI437"/>
    <mergeCell ref="JPJ437:JPX437"/>
    <mergeCell ref="JPY437:JQM437"/>
    <mergeCell ref="JQN437:JRB437"/>
    <mergeCell ref="JRC437:JRQ437"/>
    <mergeCell ref="JRR437:JSF437"/>
    <mergeCell ref="JSG437:JSU437"/>
    <mergeCell ref="JSV437:JTJ437"/>
    <mergeCell ref="JTK437:JTY437"/>
    <mergeCell ref="JTZ437:JUN437"/>
    <mergeCell ref="JAY437:JBM437"/>
    <mergeCell ref="JBN437:JCB437"/>
    <mergeCell ref="JCC437:JCQ437"/>
    <mergeCell ref="JCR437:JDF437"/>
    <mergeCell ref="JDG437:JDU437"/>
    <mergeCell ref="JDV437:JEJ437"/>
    <mergeCell ref="JEK437:JEY437"/>
    <mergeCell ref="JEZ437:JFN437"/>
    <mergeCell ref="JFO437:JGC437"/>
    <mergeCell ref="JGD437:JGR437"/>
    <mergeCell ref="JGS437:JHG437"/>
    <mergeCell ref="JHH437:JHV437"/>
    <mergeCell ref="JHW437:JIK437"/>
    <mergeCell ref="JIL437:JIZ437"/>
    <mergeCell ref="JJA437:JJO437"/>
    <mergeCell ref="JJP437:JKD437"/>
    <mergeCell ref="JKE437:JKS437"/>
    <mergeCell ref="IRD437:IRR437"/>
    <mergeCell ref="IRS437:ISG437"/>
    <mergeCell ref="ISH437:ISV437"/>
    <mergeCell ref="ISW437:ITK437"/>
    <mergeCell ref="ITL437:ITZ437"/>
    <mergeCell ref="IUA437:IUO437"/>
    <mergeCell ref="IUP437:IVD437"/>
    <mergeCell ref="IVE437:IVS437"/>
    <mergeCell ref="IVT437:IWH437"/>
    <mergeCell ref="IWI437:IWW437"/>
    <mergeCell ref="IWX437:IXL437"/>
    <mergeCell ref="IXM437:IYA437"/>
    <mergeCell ref="IYB437:IYP437"/>
    <mergeCell ref="IYQ437:IZE437"/>
    <mergeCell ref="IZF437:IZT437"/>
    <mergeCell ref="IZU437:JAI437"/>
    <mergeCell ref="JAJ437:JAX437"/>
    <mergeCell ref="IHI437:IHW437"/>
    <mergeCell ref="IHX437:IIL437"/>
    <mergeCell ref="IIM437:IJA437"/>
    <mergeCell ref="IJB437:IJP437"/>
    <mergeCell ref="IJQ437:IKE437"/>
    <mergeCell ref="IKF437:IKT437"/>
    <mergeCell ref="IKU437:ILI437"/>
    <mergeCell ref="ILJ437:ILX437"/>
    <mergeCell ref="ILY437:IMM437"/>
    <mergeCell ref="IMN437:INB437"/>
    <mergeCell ref="INC437:INQ437"/>
    <mergeCell ref="INR437:IOF437"/>
    <mergeCell ref="IOG437:IOU437"/>
    <mergeCell ref="IOV437:IPJ437"/>
    <mergeCell ref="IPK437:IPY437"/>
    <mergeCell ref="IPZ437:IQN437"/>
    <mergeCell ref="IQO437:IRC437"/>
    <mergeCell ref="HXN437:HYB437"/>
    <mergeCell ref="HYC437:HYQ437"/>
    <mergeCell ref="HYR437:HZF437"/>
    <mergeCell ref="HZG437:HZU437"/>
    <mergeCell ref="HZV437:IAJ437"/>
    <mergeCell ref="IAK437:IAY437"/>
    <mergeCell ref="IAZ437:IBN437"/>
    <mergeCell ref="IBO437:ICC437"/>
    <mergeCell ref="ICD437:ICR437"/>
    <mergeCell ref="ICS437:IDG437"/>
    <mergeCell ref="IDH437:IDV437"/>
    <mergeCell ref="IDW437:IEK437"/>
    <mergeCell ref="IEL437:IEZ437"/>
    <mergeCell ref="IFA437:IFO437"/>
    <mergeCell ref="IFP437:IGD437"/>
    <mergeCell ref="IGE437:IGS437"/>
    <mergeCell ref="IGT437:IHH437"/>
    <mergeCell ref="HNS437:HOG437"/>
    <mergeCell ref="HOH437:HOV437"/>
    <mergeCell ref="HOW437:HPK437"/>
    <mergeCell ref="HPL437:HPZ437"/>
    <mergeCell ref="HQA437:HQO437"/>
    <mergeCell ref="HQP437:HRD437"/>
    <mergeCell ref="HRE437:HRS437"/>
    <mergeCell ref="HRT437:HSH437"/>
    <mergeCell ref="HSI437:HSW437"/>
    <mergeCell ref="HSX437:HTL437"/>
    <mergeCell ref="HTM437:HUA437"/>
    <mergeCell ref="HUB437:HUP437"/>
    <mergeCell ref="HUQ437:HVE437"/>
    <mergeCell ref="HVF437:HVT437"/>
    <mergeCell ref="HVU437:HWI437"/>
    <mergeCell ref="HWJ437:HWX437"/>
    <mergeCell ref="HWY437:HXM437"/>
    <mergeCell ref="HDX437:HEL437"/>
    <mergeCell ref="HEM437:HFA437"/>
    <mergeCell ref="HFB437:HFP437"/>
    <mergeCell ref="HFQ437:HGE437"/>
    <mergeCell ref="HGF437:HGT437"/>
    <mergeCell ref="HGU437:HHI437"/>
    <mergeCell ref="HHJ437:HHX437"/>
    <mergeCell ref="HHY437:HIM437"/>
    <mergeCell ref="HIN437:HJB437"/>
    <mergeCell ref="HJC437:HJQ437"/>
    <mergeCell ref="HJR437:HKF437"/>
    <mergeCell ref="HKG437:HKU437"/>
    <mergeCell ref="HKV437:HLJ437"/>
    <mergeCell ref="HLK437:HLY437"/>
    <mergeCell ref="HLZ437:HMN437"/>
    <mergeCell ref="HMO437:HNC437"/>
    <mergeCell ref="HND437:HNR437"/>
    <mergeCell ref="GUC437:GUQ437"/>
    <mergeCell ref="GUR437:GVF437"/>
    <mergeCell ref="GVG437:GVU437"/>
    <mergeCell ref="GVV437:GWJ437"/>
    <mergeCell ref="GWK437:GWY437"/>
    <mergeCell ref="GWZ437:GXN437"/>
    <mergeCell ref="GXO437:GYC437"/>
    <mergeCell ref="GYD437:GYR437"/>
    <mergeCell ref="GYS437:GZG437"/>
    <mergeCell ref="GZH437:GZV437"/>
    <mergeCell ref="GZW437:HAK437"/>
    <mergeCell ref="HAL437:HAZ437"/>
    <mergeCell ref="HBA437:HBO437"/>
    <mergeCell ref="HBP437:HCD437"/>
    <mergeCell ref="HCE437:HCS437"/>
    <mergeCell ref="HCT437:HDH437"/>
    <mergeCell ref="HDI437:HDW437"/>
    <mergeCell ref="GKH437:GKV437"/>
    <mergeCell ref="GKW437:GLK437"/>
    <mergeCell ref="GLL437:GLZ437"/>
    <mergeCell ref="GMA437:GMO437"/>
    <mergeCell ref="GMP437:GND437"/>
    <mergeCell ref="GNE437:GNS437"/>
    <mergeCell ref="GNT437:GOH437"/>
    <mergeCell ref="GOI437:GOW437"/>
    <mergeCell ref="GOX437:GPL437"/>
    <mergeCell ref="GPM437:GQA437"/>
    <mergeCell ref="GQB437:GQP437"/>
    <mergeCell ref="GQQ437:GRE437"/>
    <mergeCell ref="GRF437:GRT437"/>
    <mergeCell ref="GRU437:GSI437"/>
    <mergeCell ref="GSJ437:GSX437"/>
    <mergeCell ref="GSY437:GTM437"/>
    <mergeCell ref="GTN437:GUB437"/>
    <mergeCell ref="GAM437:GBA437"/>
    <mergeCell ref="GBB437:GBP437"/>
    <mergeCell ref="GBQ437:GCE437"/>
    <mergeCell ref="GCF437:GCT437"/>
    <mergeCell ref="GCU437:GDI437"/>
    <mergeCell ref="GDJ437:GDX437"/>
    <mergeCell ref="GDY437:GEM437"/>
    <mergeCell ref="GEN437:GFB437"/>
    <mergeCell ref="GFC437:GFQ437"/>
    <mergeCell ref="GFR437:GGF437"/>
    <mergeCell ref="GGG437:GGU437"/>
    <mergeCell ref="GGV437:GHJ437"/>
    <mergeCell ref="GHK437:GHY437"/>
    <mergeCell ref="GHZ437:GIN437"/>
    <mergeCell ref="GIO437:GJC437"/>
    <mergeCell ref="GJD437:GJR437"/>
    <mergeCell ref="GJS437:GKG437"/>
    <mergeCell ref="FQR437:FRF437"/>
    <mergeCell ref="FRG437:FRU437"/>
    <mergeCell ref="FRV437:FSJ437"/>
    <mergeCell ref="FSK437:FSY437"/>
    <mergeCell ref="FSZ437:FTN437"/>
    <mergeCell ref="FTO437:FUC437"/>
    <mergeCell ref="FUD437:FUR437"/>
    <mergeCell ref="FUS437:FVG437"/>
    <mergeCell ref="FVH437:FVV437"/>
    <mergeCell ref="FVW437:FWK437"/>
    <mergeCell ref="FWL437:FWZ437"/>
    <mergeCell ref="FXA437:FXO437"/>
    <mergeCell ref="FXP437:FYD437"/>
    <mergeCell ref="FYE437:FYS437"/>
    <mergeCell ref="FYT437:FZH437"/>
    <mergeCell ref="FZI437:FZW437"/>
    <mergeCell ref="FZX437:GAL437"/>
    <mergeCell ref="FGW437:FHK437"/>
    <mergeCell ref="FHL437:FHZ437"/>
    <mergeCell ref="FIA437:FIO437"/>
    <mergeCell ref="FIP437:FJD437"/>
    <mergeCell ref="FJE437:FJS437"/>
    <mergeCell ref="FJT437:FKH437"/>
    <mergeCell ref="FKI437:FKW437"/>
    <mergeCell ref="FKX437:FLL437"/>
    <mergeCell ref="FLM437:FMA437"/>
    <mergeCell ref="FMB437:FMP437"/>
    <mergeCell ref="FMQ437:FNE437"/>
    <mergeCell ref="FNF437:FNT437"/>
    <mergeCell ref="FNU437:FOI437"/>
    <mergeCell ref="FOJ437:FOX437"/>
    <mergeCell ref="FOY437:FPM437"/>
    <mergeCell ref="FPN437:FQB437"/>
    <mergeCell ref="FQC437:FQQ437"/>
    <mergeCell ref="EXB437:EXP437"/>
    <mergeCell ref="EXQ437:EYE437"/>
    <mergeCell ref="EYF437:EYT437"/>
    <mergeCell ref="EYU437:EZI437"/>
    <mergeCell ref="EZJ437:EZX437"/>
    <mergeCell ref="EZY437:FAM437"/>
    <mergeCell ref="FAN437:FBB437"/>
    <mergeCell ref="FBC437:FBQ437"/>
    <mergeCell ref="FBR437:FCF437"/>
    <mergeCell ref="FCG437:FCU437"/>
    <mergeCell ref="FCV437:FDJ437"/>
    <mergeCell ref="FDK437:FDY437"/>
    <mergeCell ref="FDZ437:FEN437"/>
    <mergeCell ref="FEO437:FFC437"/>
    <mergeCell ref="FFD437:FFR437"/>
    <mergeCell ref="FFS437:FGG437"/>
    <mergeCell ref="FGH437:FGV437"/>
    <mergeCell ref="ENG437:ENU437"/>
    <mergeCell ref="ENV437:EOJ437"/>
    <mergeCell ref="EOK437:EOY437"/>
    <mergeCell ref="EOZ437:EPN437"/>
    <mergeCell ref="EPO437:EQC437"/>
    <mergeCell ref="EQD437:EQR437"/>
    <mergeCell ref="EQS437:ERG437"/>
    <mergeCell ref="ERH437:ERV437"/>
    <mergeCell ref="ERW437:ESK437"/>
    <mergeCell ref="ESL437:ESZ437"/>
    <mergeCell ref="ETA437:ETO437"/>
    <mergeCell ref="ETP437:EUD437"/>
    <mergeCell ref="EUE437:EUS437"/>
    <mergeCell ref="EUT437:EVH437"/>
    <mergeCell ref="EVI437:EVW437"/>
    <mergeCell ref="EVX437:EWL437"/>
    <mergeCell ref="EWM437:EXA437"/>
    <mergeCell ref="EDL437:EDZ437"/>
    <mergeCell ref="EEA437:EEO437"/>
    <mergeCell ref="EEP437:EFD437"/>
    <mergeCell ref="EFE437:EFS437"/>
    <mergeCell ref="EFT437:EGH437"/>
    <mergeCell ref="EGI437:EGW437"/>
    <mergeCell ref="EGX437:EHL437"/>
    <mergeCell ref="EHM437:EIA437"/>
    <mergeCell ref="EIB437:EIP437"/>
    <mergeCell ref="EIQ437:EJE437"/>
    <mergeCell ref="EJF437:EJT437"/>
    <mergeCell ref="EJU437:EKI437"/>
    <mergeCell ref="EKJ437:EKX437"/>
    <mergeCell ref="EKY437:ELM437"/>
    <mergeCell ref="ELN437:EMB437"/>
    <mergeCell ref="EMC437:EMQ437"/>
    <mergeCell ref="EMR437:ENF437"/>
    <mergeCell ref="DTQ437:DUE437"/>
    <mergeCell ref="DUF437:DUT437"/>
    <mergeCell ref="DUU437:DVI437"/>
    <mergeCell ref="DVJ437:DVX437"/>
    <mergeCell ref="DVY437:DWM437"/>
    <mergeCell ref="DWN437:DXB437"/>
    <mergeCell ref="DXC437:DXQ437"/>
    <mergeCell ref="DXR437:DYF437"/>
    <mergeCell ref="DYG437:DYU437"/>
    <mergeCell ref="DYV437:DZJ437"/>
    <mergeCell ref="DZK437:DZY437"/>
    <mergeCell ref="DZZ437:EAN437"/>
    <mergeCell ref="EAO437:EBC437"/>
    <mergeCell ref="EBD437:EBR437"/>
    <mergeCell ref="EBS437:ECG437"/>
    <mergeCell ref="ECH437:ECV437"/>
    <mergeCell ref="ECW437:EDK437"/>
    <mergeCell ref="DJV437:DKJ437"/>
    <mergeCell ref="DKK437:DKY437"/>
    <mergeCell ref="DKZ437:DLN437"/>
    <mergeCell ref="DLO437:DMC437"/>
    <mergeCell ref="DMD437:DMR437"/>
    <mergeCell ref="DMS437:DNG437"/>
    <mergeCell ref="DNH437:DNV437"/>
    <mergeCell ref="DNW437:DOK437"/>
    <mergeCell ref="DOL437:DOZ437"/>
    <mergeCell ref="DPA437:DPO437"/>
    <mergeCell ref="DPP437:DQD437"/>
    <mergeCell ref="DQE437:DQS437"/>
    <mergeCell ref="DQT437:DRH437"/>
    <mergeCell ref="DRI437:DRW437"/>
    <mergeCell ref="DRX437:DSL437"/>
    <mergeCell ref="DSM437:DTA437"/>
    <mergeCell ref="DTB437:DTP437"/>
    <mergeCell ref="DAA437:DAO437"/>
    <mergeCell ref="DAP437:DBD437"/>
    <mergeCell ref="DBE437:DBS437"/>
    <mergeCell ref="DBT437:DCH437"/>
    <mergeCell ref="DCI437:DCW437"/>
    <mergeCell ref="DCX437:DDL437"/>
    <mergeCell ref="DDM437:DEA437"/>
    <mergeCell ref="DEB437:DEP437"/>
    <mergeCell ref="DEQ437:DFE437"/>
    <mergeCell ref="DFF437:DFT437"/>
    <mergeCell ref="DFU437:DGI437"/>
    <mergeCell ref="DGJ437:DGX437"/>
    <mergeCell ref="DGY437:DHM437"/>
    <mergeCell ref="DHN437:DIB437"/>
    <mergeCell ref="DIC437:DIQ437"/>
    <mergeCell ref="DIR437:DJF437"/>
    <mergeCell ref="DJG437:DJU437"/>
    <mergeCell ref="CQF437:CQT437"/>
    <mergeCell ref="CQU437:CRI437"/>
    <mergeCell ref="CRJ437:CRX437"/>
    <mergeCell ref="CRY437:CSM437"/>
    <mergeCell ref="CSN437:CTB437"/>
    <mergeCell ref="CTC437:CTQ437"/>
    <mergeCell ref="CTR437:CUF437"/>
    <mergeCell ref="CUG437:CUU437"/>
    <mergeCell ref="CUV437:CVJ437"/>
    <mergeCell ref="CVK437:CVY437"/>
    <mergeCell ref="CVZ437:CWN437"/>
    <mergeCell ref="CWO437:CXC437"/>
    <mergeCell ref="CXD437:CXR437"/>
    <mergeCell ref="CXS437:CYG437"/>
    <mergeCell ref="CYH437:CYV437"/>
    <mergeCell ref="CYW437:CZK437"/>
    <mergeCell ref="CZL437:CZZ437"/>
    <mergeCell ref="CGK437:CGY437"/>
    <mergeCell ref="CGZ437:CHN437"/>
    <mergeCell ref="CHO437:CIC437"/>
    <mergeCell ref="CID437:CIR437"/>
    <mergeCell ref="CIS437:CJG437"/>
    <mergeCell ref="CJH437:CJV437"/>
    <mergeCell ref="CJW437:CKK437"/>
    <mergeCell ref="CKL437:CKZ437"/>
    <mergeCell ref="CLA437:CLO437"/>
    <mergeCell ref="CLP437:CMD437"/>
    <mergeCell ref="CME437:CMS437"/>
    <mergeCell ref="CMT437:CNH437"/>
    <mergeCell ref="CNI437:CNW437"/>
    <mergeCell ref="CNX437:COL437"/>
    <mergeCell ref="COM437:CPA437"/>
    <mergeCell ref="CPB437:CPP437"/>
    <mergeCell ref="CPQ437:CQE437"/>
    <mergeCell ref="BWP437:BXD437"/>
    <mergeCell ref="BXE437:BXS437"/>
    <mergeCell ref="BXT437:BYH437"/>
    <mergeCell ref="BYI437:BYW437"/>
    <mergeCell ref="BYX437:BZL437"/>
    <mergeCell ref="BZM437:CAA437"/>
    <mergeCell ref="CAB437:CAP437"/>
    <mergeCell ref="CAQ437:CBE437"/>
    <mergeCell ref="CBF437:CBT437"/>
    <mergeCell ref="CBU437:CCI437"/>
    <mergeCell ref="CCJ437:CCX437"/>
    <mergeCell ref="CCY437:CDM437"/>
    <mergeCell ref="CDN437:CEB437"/>
    <mergeCell ref="CEC437:CEQ437"/>
    <mergeCell ref="CER437:CFF437"/>
    <mergeCell ref="CFG437:CFU437"/>
    <mergeCell ref="CFV437:CGJ437"/>
    <mergeCell ref="BMU437:BNI437"/>
    <mergeCell ref="BNJ437:BNX437"/>
    <mergeCell ref="BNY437:BOM437"/>
    <mergeCell ref="BON437:BPB437"/>
    <mergeCell ref="BPC437:BPQ437"/>
    <mergeCell ref="BPR437:BQF437"/>
    <mergeCell ref="BQG437:BQU437"/>
    <mergeCell ref="BQV437:BRJ437"/>
    <mergeCell ref="BRK437:BRY437"/>
    <mergeCell ref="BRZ437:BSN437"/>
    <mergeCell ref="BSO437:BTC437"/>
    <mergeCell ref="BTD437:BTR437"/>
    <mergeCell ref="BTS437:BUG437"/>
    <mergeCell ref="BUH437:BUV437"/>
    <mergeCell ref="BUW437:BVK437"/>
    <mergeCell ref="BVL437:BVZ437"/>
    <mergeCell ref="BWA437:BWO437"/>
    <mergeCell ref="BCZ437:BDN437"/>
    <mergeCell ref="BDO437:BEC437"/>
    <mergeCell ref="BED437:BER437"/>
    <mergeCell ref="BES437:BFG437"/>
    <mergeCell ref="BFH437:BFV437"/>
    <mergeCell ref="BFW437:BGK437"/>
    <mergeCell ref="BGL437:BGZ437"/>
    <mergeCell ref="BHA437:BHO437"/>
    <mergeCell ref="BHP437:BID437"/>
    <mergeCell ref="BIE437:BIS437"/>
    <mergeCell ref="BIT437:BJH437"/>
    <mergeCell ref="BJI437:BJW437"/>
    <mergeCell ref="BJX437:BKL437"/>
    <mergeCell ref="BKM437:BLA437"/>
    <mergeCell ref="BLB437:BLP437"/>
    <mergeCell ref="BLQ437:BME437"/>
    <mergeCell ref="BMF437:BMT437"/>
    <mergeCell ref="ATE437:ATS437"/>
    <mergeCell ref="ATT437:AUH437"/>
    <mergeCell ref="AUI437:AUW437"/>
    <mergeCell ref="AUX437:AVL437"/>
    <mergeCell ref="AVM437:AWA437"/>
    <mergeCell ref="AWB437:AWP437"/>
    <mergeCell ref="AWQ437:AXE437"/>
    <mergeCell ref="AXF437:AXT437"/>
    <mergeCell ref="AXU437:AYI437"/>
    <mergeCell ref="AYJ437:AYX437"/>
    <mergeCell ref="AYY437:AZM437"/>
    <mergeCell ref="AZN437:BAB437"/>
    <mergeCell ref="BAC437:BAQ437"/>
    <mergeCell ref="BAR437:BBF437"/>
    <mergeCell ref="BBG437:BBU437"/>
    <mergeCell ref="BBV437:BCJ437"/>
    <mergeCell ref="BCK437:BCY437"/>
    <mergeCell ref="AJJ437:AJX437"/>
    <mergeCell ref="AJY437:AKM437"/>
    <mergeCell ref="AKN437:ALB437"/>
    <mergeCell ref="ALC437:ALQ437"/>
    <mergeCell ref="ALR437:AMF437"/>
    <mergeCell ref="AMG437:AMU437"/>
    <mergeCell ref="AMV437:ANJ437"/>
    <mergeCell ref="ANK437:ANY437"/>
    <mergeCell ref="ANZ437:AON437"/>
    <mergeCell ref="AOO437:APC437"/>
    <mergeCell ref="APD437:APR437"/>
    <mergeCell ref="APS437:AQG437"/>
    <mergeCell ref="AQH437:AQV437"/>
    <mergeCell ref="AQW437:ARK437"/>
    <mergeCell ref="ARL437:ARZ437"/>
    <mergeCell ref="ASA437:ASO437"/>
    <mergeCell ref="ASP437:ATD437"/>
    <mergeCell ref="ZO437:AAC437"/>
    <mergeCell ref="AAD437:AAR437"/>
    <mergeCell ref="AAS437:ABG437"/>
    <mergeCell ref="ABH437:ABV437"/>
    <mergeCell ref="ABW437:ACK437"/>
    <mergeCell ref="ACL437:ACZ437"/>
    <mergeCell ref="ADA437:ADO437"/>
    <mergeCell ref="ADP437:AED437"/>
    <mergeCell ref="AEE437:AES437"/>
    <mergeCell ref="AET437:AFH437"/>
    <mergeCell ref="AFI437:AFW437"/>
    <mergeCell ref="AFX437:AGL437"/>
    <mergeCell ref="AGM437:AHA437"/>
    <mergeCell ref="AHB437:AHP437"/>
    <mergeCell ref="AHQ437:AIE437"/>
    <mergeCell ref="AIF437:AIT437"/>
    <mergeCell ref="AIU437:AJI437"/>
    <mergeCell ref="PT437:QH437"/>
    <mergeCell ref="QI437:QW437"/>
    <mergeCell ref="QX437:RL437"/>
    <mergeCell ref="RM437:SA437"/>
    <mergeCell ref="SB437:SP437"/>
    <mergeCell ref="SQ437:TE437"/>
    <mergeCell ref="TF437:TT437"/>
    <mergeCell ref="TU437:UI437"/>
    <mergeCell ref="UJ437:UX437"/>
    <mergeCell ref="UY437:VM437"/>
    <mergeCell ref="VN437:WB437"/>
    <mergeCell ref="WC437:WQ437"/>
    <mergeCell ref="WR437:XF437"/>
    <mergeCell ref="XG437:XU437"/>
    <mergeCell ref="XV437:YJ437"/>
    <mergeCell ref="YK437:YY437"/>
    <mergeCell ref="YZ437:ZN437"/>
    <mergeCell ref="FY437:GM437"/>
    <mergeCell ref="GN437:HB437"/>
    <mergeCell ref="HC437:HQ437"/>
    <mergeCell ref="HR437:IF437"/>
    <mergeCell ref="IG437:IU437"/>
    <mergeCell ref="IV437:JJ437"/>
    <mergeCell ref="JK437:JY437"/>
    <mergeCell ref="JZ437:KN437"/>
    <mergeCell ref="KO437:LC437"/>
    <mergeCell ref="LD437:LR437"/>
    <mergeCell ref="LS437:MG437"/>
    <mergeCell ref="MH437:MV437"/>
    <mergeCell ref="MW437:NK437"/>
    <mergeCell ref="NL437:NZ437"/>
    <mergeCell ref="OA437:OO437"/>
    <mergeCell ref="OP437:PD437"/>
    <mergeCell ref="PE437:PS437"/>
    <mergeCell ref="A432:O432"/>
    <mergeCell ref="A433:O433"/>
    <mergeCell ref="A434:O434"/>
    <mergeCell ref="C435:L435"/>
    <mergeCell ref="A436:O436"/>
    <mergeCell ref="A437:O437"/>
    <mergeCell ref="P437:AD437"/>
    <mergeCell ref="AE437:AS437"/>
    <mergeCell ref="AT437:BH437"/>
    <mergeCell ref="BI437:BW437"/>
    <mergeCell ref="BX437:CL437"/>
    <mergeCell ref="CM437:DA437"/>
    <mergeCell ref="DB437:DP437"/>
    <mergeCell ref="DQ437:EE437"/>
    <mergeCell ref="EF437:ET437"/>
    <mergeCell ref="EU437:FI437"/>
    <mergeCell ref="FJ437:FX437"/>
    <mergeCell ref="C400:O400"/>
    <mergeCell ref="C401:C403"/>
    <mergeCell ref="D401:F401"/>
    <mergeCell ref="G401:G402"/>
    <mergeCell ref="H401:K401"/>
    <mergeCell ref="L401:O401"/>
    <mergeCell ref="C407:O407"/>
    <mergeCell ref="C408:C410"/>
    <mergeCell ref="D408:F408"/>
    <mergeCell ref="G408:G409"/>
    <mergeCell ref="H408:K408"/>
    <mergeCell ref="L408:O408"/>
    <mergeCell ref="A419:B419"/>
    <mergeCell ref="A426:O426"/>
    <mergeCell ref="A427:O427"/>
    <mergeCell ref="A428:O428"/>
    <mergeCell ref="A431:O431"/>
    <mergeCell ref="A357:P357"/>
    <mergeCell ref="A358:A365"/>
    <mergeCell ref="B358:P358"/>
    <mergeCell ref="A366:C366"/>
    <mergeCell ref="A367:D367"/>
    <mergeCell ref="A368:A372"/>
    <mergeCell ref="B368:P368"/>
    <mergeCell ref="A376:C376"/>
    <mergeCell ref="A377:D377"/>
    <mergeCell ref="B378:P378"/>
    <mergeCell ref="A379:A385"/>
    <mergeCell ref="B379:P379"/>
    <mergeCell ref="C385:D385"/>
    <mergeCell ref="C388:O388"/>
    <mergeCell ref="C394:C396"/>
    <mergeCell ref="D394:F394"/>
    <mergeCell ref="G394:G395"/>
    <mergeCell ref="H394:K394"/>
    <mergeCell ref="L394:O394"/>
    <mergeCell ref="A326:P326"/>
    <mergeCell ref="A327:A335"/>
    <mergeCell ref="B327:P327"/>
    <mergeCell ref="A336:D336"/>
    <mergeCell ref="A337:A344"/>
    <mergeCell ref="B337:P337"/>
    <mergeCell ref="A346:C346"/>
    <mergeCell ref="A347:D347"/>
    <mergeCell ref="A348:A350"/>
    <mergeCell ref="B348:P348"/>
    <mergeCell ref="A353:D353"/>
    <mergeCell ref="A354:A356"/>
    <mergeCell ref="B354:B356"/>
    <mergeCell ref="C354:C356"/>
    <mergeCell ref="D354:D356"/>
    <mergeCell ref="E354:G355"/>
    <mergeCell ref="H354:H356"/>
    <mergeCell ref="I354:L355"/>
    <mergeCell ref="M354:P355"/>
    <mergeCell ref="A296:P296"/>
    <mergeCell ref="A297:A303"/>
    <mergeCell ref="B297:P297"/>
    <mergeCell ref="A304:C304"/>
    <mergeCell ref="A305:D305"/>
    <mergeCell ref="A306:A315"/>
    <mergeCell ref="B306:P306"/>
    <mergeCell ref="C314:D314"/>
    <mergeCell ref="A316:A320"/>
    <mergeCell ref="B316:P316"/>
    <mergeCell ref="A322:D322"/>
    <mergeCell ref="A323:A325"/>
    <mergeCell ref="B323:B325"/>
    <mergeCell ref="C323:C325"/>
    <mergeCell ref="D323:D325"/>
    <mergeCell ref="E323:G324"/>
    <mergeCell ref="H323:H325"/>
    <mergeCell ref="I323:L324"/>
    <mergeCell ref="M323:P324"/>
    <mergeCell ref="A265:P265"/>
    <mergeCell ref="A266:A273"/>
    <mergeCell ref="B266:P266"/>
    <mergeCell ref="A274:D274"/>
    <mergeCell ref="A275:A282"/>
    <mergeCell ref="B275:P275"/>
    <mergeCell ref="A284:C284"/>
    <mergeCell ref="A285:D285"/>
    <mergeCell ref="A286:A291"/>
    <mergeCell ref="B286:P286"/>
    <mergeCell ref="A292:D292"/>
    <mergeCell ref="A293:A295"/>
    <mergeCell ref="B293:B295"/>
    <mergeCell ref="C293:C295"/>
    <mergeCell ref="D293:D295"/>
    <mergeCell ref="E293:G294"/>
    <mergeCell ref="H293:H295"/>
    <mergeCell ref="I293:L294"/>
    <mergeCell ref="M293:P294"/>
    <mergeCell ref="A234:P234"/>
    <mergeCell ref="A235:A242"/>
    <mergeCell ref="B235:P235"/>
    <mergeCell ref="A243:C243"/>
    <mergeCell ref="A244:D244"/>
    <mergeCell ref="A245:A254"/>
    <mergeCell ref="B245:P245"/>
    <mergeCell ref="A255:D255"/>
    <mergeCell ref="A256:A260"/>
    <mergeCell ref="B256:P256"/>
    <mergeCell ref="A261:D261"/>
    <mergeCell ref="A262:A264"/>
    <mergeCell ref="B262:B264"/>
    <mergeCell ref="C262:C264"/>
    <mergeCell ref="D262:D264"/>
    <mergeCell ref="E262:G263"/>
    <mergeCell ref="H262:H264"/>
    <mergeCell ref="I262:L263"/>
    <mergeCell ref="M262:P263"/>
    <mergeCell ref="A202:P202"/>
    <mergeCell ref="A203:A208"/>
    <mergeCell ref="B203:P203"/>
    <mergeCell ref="A210:C210"/>
    <mergeCell ref="A211:D211"/>
    <mergeCell ref="A212:A218"/>
    <mergeCell ref="B212:P212"/>
    <mergeCell ref="A222:D222"/>
    <mergeCell ref="A224:A228"/>
    <mergeCell ref="B224:P224"/>
    <mergeCell ref="A229:D229"/>
    <mergeCell ref="A230:P230"/>
    <mergeCell ref="A231:A233"/>
    <mergeCell ref="B231:B233"/>
    <mergeCell ref="C231:C233"/>
    <mergeCell ref="D231:D233"/>
    <mergeCell ref="E231:G232"/>
    <mergeCell ref="H231:H233"/>
    <mergeCell ref="I231:L232"/>
    <mergeCell ref="M231:P232"/>
    <mergeCell ref="A167:P167"/>
    <mergeCell ref="A168:A175"/>
    <mergeCell ref="B168:P168"/>
    <mergeCell ref="A177:C177"/>
    <mergeCell ref="A178:D178"/>
    <mergeCell ref="A179:A187"/>
    <mergeCell ref="B179:P179"/>
    <mergeCell ref="A190:D190"/>
    <mergeCell ref="A191:A195"/>
    <mergeCell ref="B191:P191"/>
    <mergeCell ref="A197:C197"/>
    <mergeCell ref="A198:D198"/>
    <mergeCell ref="A199:A201"/>
    <mergeCell ref="B199:B201"/>
    <mergeCell ref="C199:C201"/>
    <mergeCell ref="D199:D201"/>
    <mergeCell ref="E199:G200"/>
    <mergeCell ref="H199:H201"/>
    <mergeCell ref="I199:L200"/>
    <mergeCell ref="M199:P200"/>
    <mergeCell ref="A135:P135"/>
    <mergeCell ref="A136:A142"/>
    <mergeCell ref="B136:P136"/>
    <mergeCell ref="A143:C143"/>
    <mergeCell ref="A144:D144"/>
    <mergeCell ref="A145:A151"/>
    <mergeCell ref="B145:P145"/>
    <mergeCell ref="A155:D155"/>
    <mergeCell ref="A157:A161"/>
    <mergeCell ref="B157:P157"/>
    <mergeCell ref="A162:D162"/>
    <mergeCell ref="A163:P163"/>
    <mergeCell ref="A164:A166"/>
    <mergeCell ref="B164:B166"/>
    <mergeCell ref="C164:C166"/>
    <mergeCell ref="D164:D166"/>
    <mergeCell ref="E164:G165"/>
    <mergeCell ref="H164:H166"/>
    <mergeCell ref="I164:L165"/>
    <mergeCell ref="M164:P165"/>
    <mergeCell ref="A103:P103"/>
    <mergeCell ref="A104:A110"/>
    <mergeCell ref="B104:P104"/>
    <mergeCell ref="A112:D112"/>
    <mergeCell ref="A113:P113"/>
    <mergeCell ref="A114:A123"/>
    <mergeCell ref="B114:P114"/>
    <mergeCell ref="C123:D123"/>
    <mergeCell ref="A125:A128"/>
    <mergeCell ref="B129:C129"/>
    <mergeCell ref="A130:D130"/>
    <mergeCell ref="A132:A134"/>
    <mergeCell ref="B132:B134"/>
    <mergeCell ref="C132:C134"/>
    <mergeCell ref="D132:D134"/>
    <mergeCell ref="E132:G133"/>
    <mergeCell ref="H132:H134"/>
    <mergeCell ref="I132:L133"/>
    <mergeCell ref="M132:P133"/>
    <mergeCell ref="A70:A78"/>
    <mergeCell ref="B70:P70"/>
    <mergeCell ref="A79:D79"/>
    <mergeCell ref="A80:A86"/>
    <mergeCell ref="B80:P80"/>
    <mergeCell ref="A90:C90"/>
    <mergeCell ref="A91:D91"/>
    <mergeCell ref="A92:P92"/>
    <mergeCell ref="A93:A96"/>
    <mergeCell ref="B93:P93"/>
    <mergeCell ref="A97:C97"/>
    <mergeCell ref="A98:D98"/>
    <mergeCell ref="A100:A102"/>
    <mergeCell ref="B100:B102"/>
    <mergeCell ref="C100:C102"/>
    <mergeCell ref="D100:D102"/>
    <mergeCell ref="E100:G101"/>
    <mergeCell ref="H100:H102"/>
    <mergeCell ref="I100:L101"/>
    <mergeCell ref="M100:P101"/>
    <mergeCell ref="A48:A57"/>
    <mergeCell ref="B48:P48"/>
    <mergeCell ref="B57:D57"/>
    <mergeCell ref="A58:P58"/>
    <mergeCell ref="A59:A62"/>
    <mergeCell ref="B59:P59"/>
    <mergeCell ref="A63:C63"/>
    <mergeCell ref="A64:D64"/>
    <mergeCell ref="A66:A68"/>
    <mergeCell ref="B66:B68"/>
    <mergeCell ref="C66:C68"/>
    <mergeCell ref="D66:D68"/>
    <mergeCell ref="E66:G67"/>
    <mergeCell ref="H66:H68"/>
    <mergeCell ref="I66:L67"/>
    <mergeCell ref="M66:P67"/>
    <mergeCell ref="A69:P69"/>
    <mergeCell ref="A29:A31"/>
    <mergeCell ref="B29:P29"/>
    <mergeCell ref="A32:C32"/>
    <mergeCell ref="A33:D33"/>
    <mergeCell ref="A35:A37"/>
    <mergeCell ref="B35:B37"/>
    <mergeCell ref="C35:C37"/>
    <mergeCell ref="D35:D37"/>
    <mergeCell ref="E35:G36"/>
    <mergeCell ref="H35:H37"/>
    <mergeCell ref="I35:L36"/>
    <mergeCell ref="M35:P36"/>
    <mergeCell ref="A38:P38"/>
    <mergeCell ref="A39:A44"/>
    <mergeCell ref="B39:P39"/>
    <mergeCell ref="A46:C46"/>
    <mergeCell ref="A47:D47"/>
    <mergeCell ref="A3:A5"/>
    <mergeCell ref="B3:B5"/>
    <mergeCell ref="C3:C5"/>
    <mergeCell ref="D3:D5"/>
    <mergeCell ref="E3:G4"/>
    <mergeCell ref="H3:H5"/>
    <mergeCell ref="I3:L4"/>
    <mergeCell ref="M3:P4"/>
    <mergeCell ref="A6:P6"/>
    <mergeCell ref="A7:A15"/>
    <mergeCell ref="B7:P7"/>
    <mergeCell ref="A16:C16"/>
    <mergeCell ref="A17:D17"/>
    <mergeCell ref="A18:A26"/>
    <mergeCell ref="B18:P18"/>
    <mergeCell ref="A27:D27"/>
    <mergeCell ref="A28:P28"/>
  </mergeCells>
  <pageMargins left="0.25208333333333299" right="0.25208333333333299" top="0.38333333333333303" bottom="1.0173611111111101" header="0.118055555555556" footer="0.75208333333333299"/>
  <pageSetup paperSize="9" scale="67" orientation="landscape" horizontalDpi="300" verticalDpi="300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4" manualBreakCount="14">
    <brk id="33" max="16383" man="1"/>
    <brk id="64" max="16383" man="1"/>
    <brk id="98" max="16383" man="1"/>
    <brk id="130" max="16383" man="1"/>
    <brk id="162" max="16383" man="1"/>
    <brk id="198" max="16383" man="1"/>
    <brk id="230" max="16383" man="1"/>
    <brk id="261" max="16383" man="1"/>
    <brk id="292" max="16383" man="1"/>
    <brk id="322" max="16383" man="1"/>
    <brk id="353" max="16383" man="1"/>
    <brk id="385" max="16383" man="1"/>
    <brk id="405" max="16383" man="1"/>
    <brk id="412" max="16383" man="1"/>
  </rowBreaks>
  <colBreaks count="2" manualBreakCount="2">
    <brk id="16" max="1048575" man="1"/>
    <brk id="5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1"/>
  <sheetViews>
    <sheetView showGridLines="0" view="pageBreakPreview" topLeftCell="A348" zoomScale="70" zoomScaleNormal="100" zoomScaleSheetLayoutView="70" workbookViewId="0">
      <selection activeCell="A357" sqref="A357"/>
    </sheetView>
  </sheetViews>
  <sheetFormatPr defaultColWidth="8.7109375" defaultRowHeight="15" x14ac:dyDescent="0.25"/>
  <cols>
    <col min="1" max="1" width="14.7109375" style="15" customWidth="1"/>
    <col min="2" max="2" width="11.5703125" style="15" customWidth="1"/>
    <col min="3" max="3" width="44.7109375" style="15" customWidth="1"/>
    <col min="4" max="4" width="10.85546875" style="15" customWidth="1"/>
    <col min="5" max="5" width="18.5703125" style="15" customWidth="1"/>
    <col min="6" max="6" width="8" style="15" customWidth="1"/>
    <col min="7" max="7" width="9" style="15" customWidth="1"/>
    <col min="8" max="8" width="11.28515625" style="15" customWidth="1"/>
    <col min="9" max="9" width="9.42578125" style="15" customWidth="1"/>
    <col min="10" max="11" width="8.7109375" style="15"/>
    <col min="12" max="13" width="9.140625" style="15" customWidth="1"/>
    <col min="14" max="14" width="12.7109375" style="15" customWidth="1"/>
    <col min="15" max="15" width="10.28515625" style="15" customWidth="1"/>
    <col min="16" max="16" width="7" style="15" customWidth="1"/>
    <col min="17" max="55" width="8.7109375" style="15" hidden="1"/>
    <col min="56" max="67" width="8.7109375" style="15"/>
    <col min="4055" max="13933" width="8.7109375" style="15"/>
    <col min="13934" max="14284" width="11.5703125" style="16" customWidth="1"/>
    <col min="14285" max="14365" width="11.5703125" style="17" customWidth="1"/>
    <col min="14366" max="16384" width="11.5703125" style="18" customWidth="1"/>
  </cols>
  <sheetData>
    <row r="1" spans="1:4054 13835:16384" s="19" customFormat="1" ht="12.75" customHeight="1" x14ac:dyDescent="0.25"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pans="1:4054 13835:16384" s="19" customFormat="1" ht="12.75" customHeight="1" x14ac:dyDescent="0.25"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pans="1:4054 13835:16384" ht="12.75" customHeight="1" x14ac:dyDescent="0.25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4054 13835:16384" x14ac:dyDescent="0.25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4054 13835:16384" ht="55.9" customHeight="1" x14ac:dyDescent="0.25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4054 13835:16384" ht="18.75" x14ac:dyDescent="0.2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4054 13835:16384" ht="15" customHeight="1" x14ac:dyDescent="0.25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4054 13835:16384" x14ac:dyDescent="0.25">
      <c r="A8" s="9"/>
      <c r="B8" s="26" t="s">
        <v>21</v>
      </c>
      <c r="C8" s="27" t="s">
        <v>22</v>
      </c>
      <c r="D8" s="28">
        <v>15</v>
      </c>
      <c r="E8" s="29">
        <v>3.48</v>
      </c>
      <c r="F8" s="29">
        <v>4.43</v>
      </c>
      <c r="G8" s="29">
        <v>0</v>
      </c>
      <c r="H8" s="30">
        <v>54</v>
      </c>
      <c r="I8" s="29">
        <v>39</v>
      </c>
      <c r="J8" s="28">
        <v>5.0000000000000001E-3</v>
      </c>
      <c r="K8" s="28">
        <v>4.4999999999999998E-2</v>
      </c>
      <c r="L8" s="29">
        <v>0.11</v>
      </c>
      <c r="M8" s="29">
        <v>132</v>
      </c>
      <c r="N8" s="29">
        <v>5.25</v>
      </c>
      <c r="O8" s="29">
        <v>75</v>
      </c>
      <c r="P8" s="29">
        <v>0.15</v>
      </c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31"/>
    </row>
    <row r="9" spans="1:4054 13835:16384" s="17" customFormat="1" x14ac:dyDescent="0.25">
      <c r="A9" s="9"/>
      <c r="B9" s="32" t="s">
        <v>23</v>
      </c>
      <c r="C9" s="33" t="s">
        <v>24</v>
      </c>
      <c r="D9" s="32">
        <v>10</v>
      </c>
      <c r="E9" s="35">
        <v>0.08</v>
      </c>
      <c r="F9" s="35">
        <v>7.25</v>
      </c>
      <c r="G9" s="35">
        <v>0.13</v>
      </c>
      <c r="H9" s="35">
        <v>66</v>
      </c>
      <c r="I9" s="35">
        <v>40</v>
      </c>
      <c r="J9" s="34">
        <v>0</v>
      </c>
      <c r="K9" s="35">
        <v>0.01</v>
      </c>
      <c r="L9" s="34">
        <v>0</v>
      </c>
      <c r="M9" s="35">
        <v>2.4</v>
      </c>
      <c r="N9" s="34">
        <v>0</v>
      </c>
      <c r="O9" s="35">
        <v>3</v>
      </c>
      <c r="P9" s="35">
        <v>0.02</v>
      </c>
      <c r="Q9" s="16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pans="1:4054 13835:16384" s="17" customFormat="1" x14ac:dyDescent="0.25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>
        <v>0.08</v>
      </c>
      <c r="R10" s="40">
        <v>7.25</v>
      </c>
      <c r="S10" s="39">
        <v>0.13</v>
      </c>
      <c r="T10" s="40">
        <v>66</v>
      </c>
      <c r="U10" s="41">
        <v>40</v>
      </c>
      <c r="V10" s="39"/>
      <c r="W10" s="39">
        <v>0.01</v>
      </c>
      <c r="X10" s="41"/>
      <c r="Y10" s="41">
        <v>2.4</v>
      </c>
      <c r="Z10" s="41">
        <v>3</v>
      </c>
      <c r="AA10" s="41"/>
      <c r="AB10" s="41">
        <v>0.02</v>
      </c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pans="1:4054 13835:16384" x14ac:dyDescent="0.25">
      <c r="A11" s="9"/>
      <c r="B11" s="36" t="s">
        <v>27</v>
      </c>
      <c r="C11" s="42" t="s">
        <v>28</v>
      </c>
      <c r="D11" s="36">
        <v>150</v>
      </c>
      <c r="E11" s="43">
        <v>5.99</v>
      </c>
      <c r="F11" s="43">
        <v>7.97</v>
      </c>
      <c r="G11" s="43">
        <v>27.38</v>
      </c>
      <c r="H11" s="44">
        <v>205.5</v>
      </c>
      <c r="I11" s="43">
        <v>40.950000000000003</v>
      </c>
      <c r="J11" s="43">
        <v>0.17</v>
      </c>
      <c r="K11" s="43">
        <v>0.14000000000000001</v>
      </c>
      <c r="L11" s="43">
        <v>0.93</v>
      </c>
      <c r="M11" s="43">
        <v>106.68</v>
      </c>
      <c r="N11" s="43">
        <v>51.2</v>
      </c>
      <c r="O11" s="43">
        <v>169.25</v>
      </c>
      <c r="P11" s="43">
        <v>1.23</v>
      </c>
      <c r="Q11" s="43">
        <v>5</v>
      </c>
      <c r="R11" s="43">
        <v>5.8</v>
      </c>
      <c r="S11" s="43">
        <v>24.1</v>
      </c>
      <c r="T11" s="43">
        <v>168.9</v>
      </c>
      <c r="U11" s="43">
        <v>27.2</v>
      </c>
      <c r="V11" s="36">
        <v>7.0000000000000007E-2</v>
      </c>
      <c r="W11" s="36">
        <v>0.12</v>
      </c>
      <c r="X11" s="43">
        <v>0.53</v>
      </c>
      <c r="Y11" s="43">
        <v>116</v>
      </c>
      <c r="Z11" s="43">
        <v>27</v>
      </c>
      <c r="AA11" s="43">
        <v>124</v>
      </c>
      <c r="AB11" s="43">
        <v>0.53</v>
      </c>
      <c r="BD11" s="43">
        <v>4.25</v>
      </c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4054 13835:16384" x14ac:dyDescent="0.25">
      <c r="A12" s="9"/>
      <c r="B12" s="36" t="s">
        <v>29</v>
      </c>
      <c r="C12" s="42" t="s">
        <v>30</v>
      </c>
      <c r="D12" s="36">
        <v>20</v>
      </c>
      <c r="E12" s="43">
        <v>1.36</v>
      </c>
      <c r="F12" s="43">
        <v>0.24</v>
      </c>
      <c r="G12" s="43">
        <v>6.72</v>
      </c>
      <c r="H12" s="44">
        <v>34.159999999999997</v>
      </c>
      <c r="I12" s="43" t="s">
        <v>249</v>
      </c>
      <c r="J12" s="43">
        <v>0.03</v>
      </c>
      <c r="K12" s="43">
        <v>0.02</v>
      </c>
      <c r="L12" s="43">
        <v>0</v>
      </c>
      <c r="M12" s="43">
        <v>9.01</v>
      </c>
      <c r="N12" s="43">
        <v>9.41</v>
      </c>
      <c r="O12" s="43">
        <v>30.14</v>
      </c>
      <c r="P12" s="43">
        <v>0.75</v>
      </c>
      <c r="Q12" s="43">
        <v>1.7</v>
      </c>
      <c r="R12" s="43">
        <v>0.3</v>
      </c>
      <c r="S12" s="43">
        <v>8.4</v>
      </c>
      <c r="T12" s="43">
        <v>42.7</v>
      </c>
      <c r="U12" s="43"/>
      <c r="V12" s="43">
        <v>0.04</v>
      </c>
      <c r="W12" s="43">
        <v>0.02</v>
      </c>
      <c r="X12" s="43"/>
      <c r="Y12" s="43">
        <v>11.26</v>
      </c>
      <c r="Z12" s="43">
        <v>11.76</v>
      </c>
      <c r="AA12" s="43">
        <v>37.68</v>
      </c>
      <c r="AB12" s="43">
        <v>0.94</v>
      </c>
    </row>
    <row r="13" spans="1:4054 13835:16384" x14ac:dyDescent="0.25">
      <c r="A13" s="9"/>
      <c r="B13" s="36" t="s">
        <v>29</v>
      </c>
      <c r="C13" s="27" t="s">
        <v>31</v>
      </c>
      <c r="D13" s="36">
        <v>30</v>
      </c>
      <c r="E13" s="43">
        <f t="shared" ref="E13:P13" si="0">BD13*30/20</f>
        <v>2.2199999999999998</v>
      </c>
      <c r="F13" s="43">
        <f t="shared" si="0"/>
        <v>0.26999999999999996</v>
      </c>
      <c r="G13" s="43">
        <f t="shared" si="0"/>
        <v>14.73</v>
      </c>
      <c r="H13" s="43">
        <f t="shared" si="0"/>
        <v>70.335000000000008</v>
      </c>
      <c r="I13" s="43">
        <f t="shared" si="0"/>
        <v>0</v>
      </c>
      <c r="J13" s="43">
        <f t="shared" si="0"/>
        <v>0</v>
      </c>
      <c r="K13" s="43">
        <f t="shared" si="0"/>
        <v>1.4999999999999999E-2</v>
      </c>
      <c r="L13" s="43">
        <f t="shared" si="0"/>
        <v>0</v>
      </c>
      <c r="M13" s="43">
        <f t="shared" si="0"/>
        <v>6</v>
      </c>
      <c r="N13" s="43">
        <f t="shared" si="0"/>
        <v>4.2</v>
      </c>
      <c r="O13" s="43">
        <f t="shared" si="0"/>
        <v>19.5</v>
      </c>
      <c r="P13" s="43">
        <f t="shared" si="0"/>
        <v>0.32999999999999996</v>
      </c>
      <c r="Q13" s="43">
        <v>3.03</v>
      </c>
      <c r="R13" s="43">
        <v>0.36</v>
      </c>
      <c r="S13" s="43">
        <v>19.64</v>
      </c>
      <c r="T13" s="43">
        <v>93.77</v>
      </c>
      <c r="U13" s="43"/>
      <c r="V13" s="43"/>
      <c r="W13" s="43">
        <v>1.2999999999999999E-2</v>
      </c>
      <c r="X13" s="43"/>
      <c r="Y13" s="43">
        <v>8</v>
      </c>
      <c r="Z13" s="43">
        <v>5.6</v>
      </c>
      <c r="AA13" s="43">
        <v>26</v>
      </c>
      <c r="AB13" s="43">
        <v>0.44</v>
      </c>
      <c r="AC13" s="43">
        <v>3</v>
      </c>
      <c r="AD13" s="43">
        <f t="shared" ref="AD13:AN13" si="1">AP13*40/40</f>
        <v>0</v>
      </c>
      <c r="AE13" s="43">
        <f t="shared" si="1"/>
        <v>0</v>
      </c>
      <c r="AF13" s="43">
        <f t="shared" si="1"/>
        <v>0</v>
      </c>
      <c r="AG13" s="43">
        <f t="shared" si="1"/>
        <v>0</v>
      </c>
      <c r="AH13" s="43">
        <f t="shared" si="1"/>
        <v>0</v>
      </c>
      <c r="AI13" s="43">
        <f t="shared" si="1"/>
        <v>0</v>
      </c>
      <c r="AJ13" s="43">
        <f t="shared" si="1"/>
        <v>0</v>
      </c>
      <c r="AK13" s="43">
        <f t="shared" si="1"/>
        <v>0</v>
      </c>
      <c r="AL13" s="43">
        <f t="shared" si="1"/>
        <v>0</v>
      </c>
      <c r="AM13" s="43">
        <f t="shared" si="1"/>
        <v>0</v>
      </c>
      <c r="AN13" s="43">
        <f t="shared" si="1"/>
        <v>0</v>
      </c>
      <c r="BD13" s="43">
        <v>1.48</v>
      </c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31"/>
    </row>
    <row r="14" spans="1:4054 13835:16384" x14ac:dyDescent="0.25">
      <c r="A14" s="9"/>
      <c r="B14" s="36" t="s">
        <v>32</v>
      </c>
      <c r="C14" s="42" t="s">
        <v>33</v>
      </c>
      <c r="D14" s="36">
        <v>180</v>
      </c>
      <c r="E14" s="43">
        <f>BD14*180/200</f>
        <v>0.11700000000000001</v>
      </c>
      <c r="F14" s="43">
        <v>0.02</v>
      </c>
      <c r="G14" s="43">
        <v>15.2</v>
      </c>
      <c r="H14" s="44">
        <v>62</v>
      </c>
      <c r="I14" s="43" t="s">
        <v>249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>
        <v>0.3</v>
      </c>
      <c r="R14" s="43"/>
      <c r="S14" s="43">
        <v>6.7</v>
      </c>
      <c r="T14" s="43">
        <v>27.9</v>
      </c>
      <c r="U14" s="45">
        <v>0.38</v>
      </c>
      <c r="V14" s="36"/>
      <c r="W14" s="36">
        <v>0.01</v>
      </c>
      <c r="X14" s="43">
        <v>1.1599999999999999</v>
      </c>
      <c r="Y14" s="43">
        <v>6.9</v>
      </c>
      <c r="Z14" s="43">
        <v>4.5999999999999996</v>
      </c>
      <c r="AA14" s="43">
        <v>8.5</v>
      </c>
      <c r="AB14" s="43">
        <v>0.77</v>
      </c>
      <c r="AC14" s="43">
        <v>0.8</v>
      </c>
      <c r="AD14" s="43">
        <v>0.2</v>
      </c>
      <c r="AE14" s="43">
        <v>16.7</v>
      </c>
      <c r="AF14" s="43">
        <v>66.7</v>
      </c>
      <c r="AG14" s="43">
        <v>98</v>
      </c>
      <c r="AH14" s="43">
        <v>0.01</v>
      </c>
      <c r="AI14" s="43">
        <v>0.05</v>
      </c>
      <c r="AJ14" s="43">
        <v>80</v>
      </c>
      <c r="AK14" s="43">
        <v>11</v>
      </c>
      <c r="AL14" s="43">
        <v>3</v>
      </c>
      <c r="AM14" s="43">
        <v>3</v>
      </c>
      <c r="AN14" s="43">
        <v>0.54</v>
      </c>
      <c r="BD14" s="43">
        <v>0.13</v>
      </c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4054 13835:16384" x14ac:dyDescent="0.25">
      <c r="A15" s="9"/>
      <c r="B15" s="36" t="s">
        <v>74</v>
      </c>
      <c r="C15" s="42" t="s">
        <v>82</v>
      </c>
      <c r="D15" s="36">
        <v>100</v>
      </c>
      <c r="E15" s="43">
        <f t="shared" ref="E15:P15" si="2">BD15*100/100</f>
        <v>0.4</v>
      </c>
      <c r="F15" s="43">
        <f t="shared" si="2"/>
        <v>0.4</v>
      </c>
      <c r="G15" s="43">
        <f t="shared" si="2"/>
        <v>9.8000000000000007</v>
      </c>
      <c r="H15" s="43">
        <f t="shared" si="2"/>
        <v>47</v>
      </c>
      <c r="I15" s="43">
        <f t="shared" si="2"/>
        <v>0</v>
      </c>
      <c r="J15" s="43">
        <f t="shared" si="2"/>
        <v>0.03</v>
      </c>
      <c r="K15" s="43">
        <f t="shared" si="2"/>
        <v>0.02</v>
      </c>
      <c r="L15" s="43">
        <f t="shared" si="2"/>
        <v>10</v>
      </c>
      <c r="M15" s="43">
        <f t="shared" si="2"/>
        <v>16</v>
      </c>
      <c r="N15" s="43">
        <f t="shared" si="2"/>
        <v>9</v>
      </c>
      <c r="O15" s="43">
        <f t="shared" si="2"/>
        <v>11</v>
      </c>
      <c r="P15" s="43">
        <f t="shared" si="2"/>
        <v>2.2000000000000002</v>
      </c>
      <c r="BD15" s="43">
        <v>0.4</v>
      </c>
      <c r="BE15" s="43">
        <v>0.4</v>
      </c>
      <c r="BF15" s="43">
        <v>9.8000000000000007</v>
      </c>
      <c r="BG15" s="43">
        <v>47</v>
      </c>
      <c r="BH15" s="46"/>
      <c r="BI15" s="36">
        <v>0.03</v>
      </c>
      <c r="BJ15" s="36">
        <v>0.02</v>
      </c>
      <c r="BK15" s="43">
        <v>10</v>
      </c>
      <c r="BL15" s="43">
        <v>16</v>
      </c>
      <c r="BM15" s="43">
        <v>9</v>
      </c>
      <c r="BN15" s="43">
        <v>11</v>
      </c>
      <c r="BO15" s="43">
        <v>2.2000000000000002</v>
      </c>
    </row>
    <row r="16" spans="1:4054 13835:16384" x14ac:dyDescent="0.25">
      <c r="A16" s="8" t="s">
        <v>89</v>
      </c>
      <c r="B16" s="8"/>
      <c r="C16" s="8"/>
      <c r="D16" s="48">
        <f>SUM(D8:D15)</f>
        <v>545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 x14ac:dyDescent="0.25">
      <c r="A17" s="7" t="s">
        <v>37</v>
      </c>
      <c r="B17" s="7">
        <f t="shared" ref="B17:P17" si="3">SUM(B8:B16)</f>
        <v>0</v>
      </c>
      <c r="C17" s="7">
        <f t="shared" si="3"/>
        <v>0</v>
      </c>
      <c r="D17" s="7">
        <f t="shared" si="3"/>
        <v>1090</v>
      </c>
      <c r="E17" s="49">
        <f t="shared" si="3"/>
        <v>18.747</v>
      </c>
      <c r="F17" s="49">
        <f t="shared" si="3"/>
        <v>25.179999999999996</v>
      </c>
      <c r="G17" s="49">
        <f t="shared" si="3"/>
        <v>74.260000000000005</v>
      </c>
      <c r="H17" s="49">
        <f t="shared" si="3"/>
        <v>601.995</v>
      </c>
      <c r="I17" s="49">
        <f t="shared" si="3"/>
        <v>219.95</v>
      </c>
      <c r="J17" s="49">
        <f t="shared" si="3"/>
        <v>0.26500000000000001</v>
      </c>
      <c r="K17" s="49">
        <f t="shared" si="3"/>
        <v>0.43000000000000005</v>
      </c>
      <c r="L17" s="49">
        <f t="shared" si="3"/>
        <v>13.870000000000001</v>
      </c>
      <c r="M17" s="49">
        <f t="shared" si="3"/>
        <v>308.29000000000002</v>
      </c>
      <c r="N17" s="49">
        <f t="shared" si="3"/>
        <v>86.460000000000008</v>
      </c>
      <c r="O17" s="49">
        <f t="shared" si="3"/>
        <v>389.28999999999996</v>
      </c>
      <c r="P17" s="49">
        <f t="shared" si="3"/>
        <v>6.04</v>
      </c>
    </row>
    <row r="18" spans="1:4054 13934:16384" ht="15" customHeight="1" x14ac:dyDescent="0.25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 x14ac:dyDescent="0.25">
      <c r="A19" s="6"/>
      <c r="B19" s="26" t="s">
        <v>39</v>
      </c>
      <c r="C19" s="42" t="s">
        <v>40</v>
      </c>
      <c r="D19" s="28">
        <v>60</v>
      </c>
      <c r="E19" s="36">
        <v>1.73</v>
      </c>
      <c r="F19" s="36">
        <v>4.63</v>
      </c>
      <c r="G19" s="36">
        <v>3.47</v>
      </c>
      <c r="H19" s="36">
        <v>35.520000000000003</v>
      </c>
      <c r="I19" s="43">
        <v>8.4</v>
      </c>
      <c r="J19" s="36">
        <v>0.04</v>
      </c>
      <c r="K19" s="36">
        <v>0.02</v>
      </c>
      <c r="L19" s="36">
        <v>5.82</v>
      </c>
      <c r="M19" s="36">
        <v>14.35</v>
      </c>
      <c r="N19" s="36">
        <v>12.11</v>
      </c>
      <c r="O19" s="36">
        <v>36.799999999999997</v>
      </c>
      <c r="P19" s="36">
        <v>0.42</v>
      </c>
      <c r="BD19" s="36">
        <v>1.06</v>
      </c>
      <c r="BE19" s="36">
        <v>0.17</v>
      </c>
      <c r="BF19" s="36">
        <v>8.52</v>
      </c>
      <c r="BG19" s="36">
        <v>39</v>
      </c>
      <c r="BH19" s="36">
        <v>733.2</v>
      </c>
      <c r="BI19" s="36">
        <v>0.05</v>
      </c>
      <c r="BJ19" s="36">
        <v>0.08</v>
      </c>
      <c r="BK19" s="36">
        <v>4.37</v>
      </c>
      <c r="BL19" s="36">
        <v>23.99</v>
      </c>
      <c r="BM19" s="36">
        <v>30.38</v>
      </c>
      <c r="BN19" s="36">
        <v>44.52</v>
      </c>
      <c r="BO19" s="36">
        <v>1.06</v>
      </c>
      <c r="UFN19" s="53"/>
    </row>
    <row r="20" spans="1:4054 13934:16384" s="54" customFormat="1" x14ac:dyDescent="0.25">
      <c r="A20" s="6"/>
      <c r="B20" s="36" t="s">
        <v>41</v>
      </c>
      <c r="C20" s="42" t="s">
        <v>250</v>
      </c>
      <c r="D20" s="36">
        <v>200</v>
      </c>
      <c r="E20" s="36">
        <v>2.85</v>
      </c>
      <c r="F20" s="36">
        <v>3.67</v>
      </c>
      <c r="G20" s="36">
        <v>15.03</v>
      </c>
      <c r="H20" s="36">
        <v>115</v>
      </c>
      <c r="I20" s="36">
        <v>16.84</v>
      </c>
      <c r="J20" s="36">
        <v>0.08</v>
      </c>
      <c r="K20" s="36">
        <v>0.06</v>
      </c>
      <c r="L20" s="36">
        <v>4.5999999999999996</v>
      </c>
      <c r="M20" s="36">
        <v>26.72</v>
      </c>
      <c r="N20" s="36">
        <v>20.28</v>
      </c>
      <c r="O20" s="36">
        <v>57.78</v>
      </c>
      <c r="P20" s="36">
        <v>0.94</v>
      </c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pans="1:4054 13934:16384" x14ac:dyDescent="0.25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>
        <v>7.46</v>
      </c>
      <c r="R21" s="59">
        <v>8.2899999999999991</v>
      </c>
      <c r="S21" s="59">
        <v>9.44</v>
      </c>
      <c r="T21" s="59">
        <v>142</v>
      </c>
      <c r="U21" s="59">
        <v>33</v>
      </c>
      <c r="V21" s="60">
        <v>0.05</v>
      </c>
      <c r="W21" s="60">
        <v>7.0000000000000007E-2</v>
      </c>
      <c r="X21" s="59">
        <v>0.41</v>
      </c>
      <c r="Y21" s="59">
        <v>23.65</v>
      </c>
      <c r="Z21" s="59">
        <v>16.5</v>
      </c>
      <c r="AA21" s="59">
        <v>83.14</v>
      </c>
      <c r="AB21" s="59">
        <v>0.68</v>
      </c>
    </row>
    <row r="22" spans="1:4054 13934:16384" x14ac:dyDescent="0.25">
      <c r="A22" s="6"/>
      <c r="B22" s="36" t="s">
        <v>45</v>
      </c>
      <c r="C22" s="27" t="s">
        <v>46</v>
      </c>
      <c r="D22" s="36">
        <v>150</v>
      </c>
      <c r="E22" s="43">
        <f>BD22*150/100</f>
        <v>3.06</v>
      </c>
      <c r="F22" s="43">
        <v>5.39</v>
      </c>
      <c r="G22" s="43">
        <f>BF22*150/100</f>
        <v>20.445000000000004</v>
      </c>
      <c r="H22" s="103">
        <v>136.5</v>
      </c>
      <c r="I22" s="43">
        <v>23.8</v>
      </c>
      <c r="J22" s="43">
        <f t="shared" ref="J22:P22" si="4">BI22*150/100</f>
        <v>0.13500000000000001</v>
      </c>
      <c r="K22" s="43">
        <f t="shared" si="4"/>
        <v>0.10500000000000002</v>
      </c>
      <c r="L22" s="43">
        <f t="shared" si="4"/>
        <v>18.164999999999999</v>
      </c>
      <c r="M22" s="43">
        <f t="shared" si="4"/>
        <v>36.975000000000001</v>
      </c>
      <c r="N22" s="43">
        <f t="shared" si="4"/>
        <v>27.75</v>
      </c>
      <c r="O22" s="43">
        <f t="shared" si="4"/>
        <v>86.594999999999999</v>
      </c>
      <c r="P22" s="43">
        <f t="shared" si="4"/>
        <v>1.0049999999999999</v>
      </c>
      <c r="AC22" s="43">
        <v>3.2</v>
      </c>
      <c r="AD22" s="43">
        <v>5.2</v>
      </c>
      <c r="AE22" s="43">
        <v>19.8</v>
      </c>
      <c r="AF22" s="43">
        <v>139.4</v>
      </c>
      <c r="AG22" s="43">
        <v>23.8</v>
      </c>
      <c r="AH22" s="43">
        <v>0.12</v>
      </c>
      <c r="AI22" s="43">
        <v>0.11</v>
      </c>
      <c r="AJ22" s="43">
        <v>10.199999999999999</v>
      </c>
      <c r="AK22" s="43">
        <v>39</v>
      </c>
      <c r="AL22" s="43">
        <v>28</v>
      </c>
      <c r="AM22" s="43">
        <v>84</v>
      </c>
      <c r="AN22" s="43">
        <v>1.03</v>
      </c>
      <c r="BD22" s="43">
        <v>2.04</v>
      </c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 x14ac:dyDescent="0.25">
      <c r="A23" s="6"/>
      <c r="B23" s="36" t="s">
        <v>29</v>
      </c>
      <c r="C23" s="42" t="s">
        <v>30</v>
      </c>
      <c r="D23" s="36">
        <v>29</v>
      </c>
      <c r="E23" s="43">
        <f t="shared" ref="E23:P23" si="5">BD23*29/20</f>
        <v>1.9720000000000002</v>
      </c>
      <c r="F23" s="43">
        <f t="shared" si="5"/>
        <v>0.34799999999999998</v>
      </c>
      <c r="G23" s="43">
        <f t="shared" si="5"/>
        <v>9.7439999999999998</v>
      </c>
      <c r="H23" s="43">
        <f t="shared" si="5"/>
        <v>49.531999999999996</v>
      </c>
      <c r="I23" s="43">
        <f t="shared" si="5"/>
        <v>0</v>
      </c>
      <c r="J23" s="43">
        <f t="shared" si="5"/>
        <v>4.3499999999999997E-2</v>
      </c>
      <c r="K23" s="43">
        <f t="shared" si="5"/>
        <v>2.8999999999999998E-2</v>
      </c>
      <c r="L23" s="43">
        <f t="shared" si="5"/>
        <v>0</v>
      </c>
      <c r="M23" s="43">
        <f t="shared" si="5"/>
        <v>13.064500000000001</v>
      </c>
      <c r="N23" s="43">
        <f t="shared" si="5"/>
        <v>13.644499999999999</v>
      </c>
      <c r="O23" s="43">
        <f t="shared" si="5"/>
        <v>43.703000000000003</v>
      </c>
      <c r="P23" s="43">
        <f t="shared" si="5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</row>
    <row r="24" spans="1:4054 13934:16384" x14ac:dyDescent="0.25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6">BH24*50/20</f>
        <v>0</v>
      </c>
      <c r="J24" s="43">
        <f t="shared" si="6"/>
        <v>0</v>
      </c>
      <c r="K24" s="43">
        <f t="shared" si="6"/>
        <v>2.5000000000000001E-2</v>
      </c>
      <c r="L24" s="43">
        <f t="shared" si="6"/>
        <v>0</v>
      </c>
      <c r="M24" s="43">
        <f t="shared" si="6"/>
        <v>10</v>
      </c>
      <c r="N24" s="43">
        <f t="shared" si="6"/>
        <v>7</v>
      </c>
      <c r="O24" s="43">
        <f t="shared" si="6"/>
        <v>32.5</v>
      </c>
      <c r="P24" s="43">
        <f t="shared" si="6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7">AP24*40/40</f>
        <v>0</v>
      </c>
      <c r="AE24" s="43">
        <f t="shared" si="7"/>
        <v>0</v>
      </c>
      <c r="AF24" s="43">
        <f t="shared" si="7"/>
        <v>0</v>
      </c>
      <c r="AG24" s="43">
        <f t="shared" si="7"/>
        <v>0</v>
      </c>
      <c r="AH24" s="43">
        <f t="shared" si="7"/>
        <v>0</v>
      </c>
      <c r="AI24" s="43">
        <f t="shared" si="7"/>
        <v>0</v>
      </c>
      <c r="AJ24" s="43">
        <f t="shared" si="7"/>
        <v>0</v>
      </c>
      <c r="AK24" s="43">
        <f t="shared" si="7"/>
        <v>0</v>
      </c>
      <c r="AL24" s="43">
        <f t="shared" si="7"/>
        <v>0</v>
      </c>
      <c r="AM24" s="43">
        <f t="shared" si="7"/>
        <v>0</v>
      </c>
      <c r="AN24" s="43">
        <f t="shared" si="7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</row>
    <row r="25" spans="1:4054 13934:16384" s="16" customFormat="1" x14ac:dyDescent="0.25">
      <c r="A25" s="6"/>
      <c r="B25" s="36" t="s">
        <v>47</v>
      </c>
      <c r="C25" s="61" t="s">
        <v>48</v>
      </c>
      <c r="D25" s="36">
        <v>200</v>
      </c>
      <c r="E25" s="43">
        <f t="shared" ref="E25:P25" si="8">BD25*200/100</f>
        <v>0.16</v>
      </c>
      <c r="F25" s="43">
        <f t="shared" si="8"/>
        <v>0.16</v>
      </c>
      <c r="G25" s="43">
        <f t="shared" si="8"/>
        <v>27.88</v>
      </c>
      <c r="H25" s="43">
        <f t="shared" si="8"/>
        <v>114</v>
      </c>
      <c r="I25" s="43">
        <f t="shared" si="8"/>
        <v>0</v>
      </c>
      <c r="J25" s="43">
        <f t="shared" si="8"/>
        <v>2E-3</v>
      </c>
      <c r="K25" s="43">
        <f t="shared" si="8"/>
        <v>0.02</v>
      </c>
      <c r="L25" s="43">
        <f t="shared" si="8"/>
        <v>0.9</v>
      </c>
      <c r="M25" s="43">
        <f t="shared" si="8"/>
        <v>14.18</v>
      </c>
      <c r="N25" s="43">
        <f t="shared" si="8"/>
        <v>5.14</v>
      </c>
      <c r="O25" s="43">
        <f t="shared" si="8"/>
        <v>4.4000000000000004</v>
      </c>
      <c r="P25" s="43">
        <f t="shared" si="8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 x14ac:dyDescent="0.25">
      <c r="A26" s="6"/>
      <c r="B26" s="36" t="s">
        <v>159</v>
      </c>
      <c r="C26" s="27" t="s">
        <v>160</v>
      </c>
      <c r="D26" s="36">
        <v>15</v>
      </c>
      <c r="E26" s="43">
        <f t="shared" ref="E26:P26" si="9">BD26*15/30</f>
        <v>1.8</v>
      </c>
      <c r="F26" s="43">
        <f t="shared" si="9"/>
        <v>0.3</v>
      </c>
      <c r="G26" s="43">
        <f t="shared" si="9"/>
        <v>11.25</v>
      </c>
      <c r="H26" s="43">
        <f t="shared" si="9"/>
        <v>55.5</v>
      </c>
      <c r="I26" s="43">
        <f t="shared" si="9"/>
        <v>0</v>
      </c>
      <c r="J26" s="43">
        <f t="shared" si="9"/>
        <v>0</v>
      </c>
      <c r="K26" s="43">
        <f t="shared" si="9"/>
        <v>0</v>
      </c>
      <c r="L26" s="43">
        <f t="shared" si="9"/>
        <v>0</v>
      </c>
      <c r="M26" s="43">
        <f t="shared" si="9"/>
        <v>0</v>
      </c>
      <c r="N26" s="43">
        <f t="shared" si="9"/>
        <v>0</v>
      </c>
      <c r="O26" s="43">
        <f t="shared" si="9"/>
        <v>0</v>
      </c>
      <c r="P26" s="43">
        <f t="shared" si="9"/>
        <v>0</v>
      </c>
      <c r="Q26" s="81"/>
      <c r="R26" s="81"/>
      <c r="S26" s="81"/>
      <c r="T26" s="81"/>
      <c r="U26" s="81"/>
      <c r="V26" s="27"/>
      <c r="W26" s="27"/>
      <c r="X26" s="81"/>
      <c r="Y26" s="81"/>
      <c r="Z26" s="81"/>
      <c r="AA26" s="81"/>
      <c r="AB26" s="81"/>
      <c r="BD26" s="43">
        <v>3.6</v>
      </c>
      <c r="BE26" s="43">
        <v>0.6</v>
      </c>
      <c r="BF26" s="43">
        <v>22.5</v>
      </c>
      <c r="BG26" s="43">
        <v>111</v>
      </c>
      <c r="BH26" s="43"/>
      <c r="BI26" s="43"/>
      <c r="BJ26" s="43"/>
      <c r="BK26" s="43"/>
      <c r="BL26" s="43"/>
      <c r="BM26" s="43"/>
      <c r="BN26" s="43"/>
      <c r="BO26" s="43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31"/>
    </row>
    <row r="27" spans="1:4054 13934:16384" s="68" customFormat="1" ht="15" customHeight="1" x14ac:dyDescent="0.25">
      <c r="A27" s="6" t="s">
        <v>49</v>
      </c>
      <c r="B27" s="51"/>
      <c r="C27" s="47" t="s">
        <v>251</v>
      </c>
      <c r="D27" s="48">
        <f>SUM(D19:D25)</f>
        <v>789</v>
      </c>
      <c r="E27" s="66"/>
      <c r="F27" s="66"/>
      <c r="G27" s="66"/>
      <c r="H27" s="66"/>
      <c r="I27" s="66"/>
      <c r="J27" s="67"/>
      <c r="K27" s="67"/>
      <c r="L27" s="66"/>
      <c r="M27" s="66"/>
      <c r="N27" s="66"/>
      <c r="O27" s="66"/>
      <c r="P27" s="66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TOX27" s="69"/>
      <c r="TOY27" s="69"/>
      <c r="TOZ27" s="69"/>
      <c r="TPA27" s="69"/>
      <c r="TPB27" s="69"/>
      <c r="TPC27" s="69"/>
      <c r="TPD27" s="69"/>
      <c r="TPE27" s="69"/>
      <c r="TPF27" s="69"/>
      <c r="TPG27" s="69"/>
      <c r="TPH27" s="69"/>
      <c r="TPI27" s="69"/>
      <c r="TPJ27" s="69"/>
      <c r="TPK27" s="69"/>
      <c r="TPL27" s="69"/>
      <c r="TPM27" s="69"/>
      <c r="TPN27" s="69"/>
      <c r="TPO27" s="69"/>
      <c r="TPP27" s="69"/>
      <c r="TPQ27" s="69"/>
      <c r="TPR27" s="69"/>
      <c r="TPS27" s="69"/>
      <c r="TPT27" s="69"/>
      <c r="TPU27" s="69"/>
      <c r="TPV27" s="69"/>
      <c r="TPW27" s="69"/>
      <c r="TPX27" s="69"/>
      <c r="TPY27" s="69"/>
      <c r="TPZ27" s="69"/>
      <c r="TQA27" s="69"/>
      <c r="TQB27" s="69"/>
      <c r="TQC27" s="69"/>
      <c r="TQD27" s="69"/>
      <c r="TQE27" s="69"/>
      <c r="TQF27" s="69"/>
      <c r="TQG27" s="69"/>
      <c r="TQH27" s="69"/>
      <c r="TQI27" s="69"/>
      <c r="TQJ27" s="69"/>
      <c r="TQK27" s="69"/>
      <c r="TQL27" s="69"/>
      <c r="TQM27" s="69"/>
      <c r="TQN27" s="69"/>
      <c r="TQO27" s="69"/>
      <c r="TQP27" s="69"/>
      <c r="TQQ27" s="69"/>
      <c r="TQR27" s="69"/>
      <c r="TQS27" s="69"/>
      <c r="TQT27" s="69"/>
      <c r="TQU27" s="69"/>
      <c r="TQV27" s="69"/>
      <c r="TQW27" s="69"/>
      <c r="TQX27" s="69"/>
      <c r="TQY27" s="69"/>
      <c r="TQZ27" s="69"/>
      <c r="TRA27" s="69"/>
      <c r="TRB27" s="69"/>
      <c r="TRC27" s="69"/>
      <c r="TRD27" s="69"/>
      <c r="TRE27" s="69"/>
      <c r="TRF27" s="69"/>
      <c r="TRG27" s="69"/>
      <c r="TRH27" s="69"/>
      <c r="TRI27" s="69"/>
      <c r="TRJ27" s="69"/>
      <c r="TRK27" s="69"/>
      <c r="TRL27" s="69"/>
      <c r="TRM27" s="69"/>
      <c r="TRN27" s="69"/>
      <c r="TRO27" s="69"/>
      <c r="TRP27" s="69"/>
      <c r="TRQ27" s="69"/>
      <c r="TRR27" s="69"/>
      <c r="TRS27" s="69"/>
      <c r="TRT27" s="69"/>
      <c r="TRU27" s="69"/>
      <c r="TRV27" s="69"/>
      <c r="TRW27" s="69"/>
      <c r="TRX27" s="69"/>
      <c r="TRY27" s="69"/>
      <c r="TRZ27" s="69"/>
      <c r="TSA27" s="69"/>
      <c r="TSB27" s="69"/>
      <c r="TSC27" s="69"/>
      <c r="TSD27" s="69"/>
      <c r="TSE27" s="69"/>
      <c r="TSF27" s="69"/>
      <c r="TSG27" s="69"/>
      <c r="TSH27" s="69"/>
      <c r="TSI27" s="69"/>
      <c r="TSJ27" s="69"/>
      <c r="TSK27" s="69"/>
      <c r="TSL27" s="69"/>
      <c r="TSM27" s="69"/>
      <c r="TSN27" s="69"/>
      <c r="TSO27" s="69"/>
      <c r="TSP27" s="69"/>
      <c r="TSQ27" s="69"/>
      <c r="TSR27" s="69"/>
      <c r="TSS27" s="69"/>
      <c r="TST27" s="69"/>
      <c r="TSU27" s="69"/>
      <c r="TSV27" s="69"/>
      <c r="TSW27" s="69"/>
      <c r="TSX27" s="69"/>
      <c r="TSY27" s="69"/>
      <c r="TSZ27" s="69"/>
      <c r="TTA27" s="69"/>
      <c r="TTB27" s="69"/>
      <c r="TTC27" s="69"/>
      <c r="TTD27" s="69"/>
      <c r="TTE27" s="69"/>
      <c r="TTF27" s="69"/>
      <c r="TTG27" s="69"/>
      <c r="TTH27" s="69"/>
      <c r="TTI27" s="69"/>
      <c r="TTJ27" s="69"/>
      <c r="TTK27" s="69"/>
      <c r="TTL27" s="69"/>
      <c r="TTM27" s="69"/>
      <c r="TTN27" s="69"/>
      <c r="TTO27" s="69"/>
      <c r="TTP27" s="69"/>
      <c r="TTQ27" s="69"/>
      <c r="TTR27" s="69"/>
      <c r="TTS27" s="69"/>
      <c r="TTT27" s="69"/>
      <c r="TTU27" s="69"/>
      <c r="TTV27" s="69"/>
      <c r="TTW27" s="69"/>
      <c r="TTX27" s="69"/>
      <c r="TTY27" s="69"/>
      <c r="TTZ27" s="69"/>
      <c r="TUA27" s="69"/>
      <c r="TUB27" s="69"/>
      <c r="TUC27" s="69"/>
      <c r="TUD27" s="69"/>
      <c r="TUE27" s="69"/>
      <c r="TUF27" s="69"/>
      <c r="TUG27" s="69"/>
      <c r="TUH27" s="69"/>
      <c r="TUI27" s="69"/>
      <c r="TUJ27" s="69"/>
      <c r="TUK27" s="69"/>
      <c r="TUL27" s="69"/>
      <c r="TUM27" s="69"/>
      <c r="TUN27" s="69"/>
      <c r="TUO27" s="69"/>
      <c r="TUP27" s="69"/>
      <c r="TUQ27" s="69"/>
      <c r="TUR27" s="69"/>
      <c r="TUS27" s="69"/>
      <c r="TUT27" s="69"/>
      <c r="TUU27" s="69"/>
      <c r="TUV27" s="69"/>
      <c r="TUW27" s="69"/>
      <c r="TUX27" s="69"/>
      <c r="TUY27" s="69"/>
      <c r="TUZ27" s="69"/>
      <c r="TVA27" s="69"/>
      <c r="TVB27" s="69"/>
      <c r="TVC27" s="69"/>
      <c r="TVD27" s="69"/>
      <c r="TVE27" s="69"/>
      <c r="TVF27" s="69"/>
      <c r="TVG27" s="69"/>
      <c r="TVH27" s="69"/>
      <c r="TVI27" s="69"/>
      <c r="TVJ27" s="69"/>
      <c r="TVK27" s="69"/>
      <c r="TVL27" s="69"/>
      <c r="TVM27" s="69"/>
      <c r="TVN27" s="69"/>
      <c r="TVO27" s="69"/>
      <c r="TVP27" s="69"/>
      <c r="TVQ27" s="69"/>
      <c r="TVR27" s="69"/>
      <c r="TVS27" s="69"/>
      <c r="TVT27" s="69"/>
      <c r="TVU27" s="69"/>
      <c r="TVV27" s="69"/>
      <c r="TVW27" s="69"/>
      <c r="TVX27" s="69"/>
      <c r="TVY27" s="69"/>
      <c r="TVZ27" s="69"/>
      <c r="TWA27" s="69"/>
      <c r="TWB27" s="69"/>
      <c r="TWC27" s="69"/>
      <c r="TWD27" s="69"/>
      <c r="TWE27" s="69"/>
      <c r="TWF27" s="69"/>
      <c r="TWG27" s="69"/>
      <c r="TWH27" s="69"/>
      <c r="TWI27" s="69"/>
      <c r="TWJ27" s="69"/>
      <c r="TWK27" s="69"/>
      <c r="TWL27" s="69"/>
      <c r="TWM27" s="69"/>
      <c r="TWN27" s="69"/>
      <c r="TWO27" s="69"/>
      <c r="TWP27" s="69"/>
      <c r="TWQ27" s="69"/>
      <c r="TWR27" s="69"/>
      <c r="TWS27" s="69"/>
      <c r="TWT27" s="69"/>
      <c r="TWU27" s="69"/>
      <c r="TWV27" s="69"/>
      <c r="TWW27" s="69"/>
      <c r="TWX27" s="69"/>
      <c r="TWY27" s="69"/>
      <c r="TWZ27" s="69"/>
      <c r="TXA27" s="69"/>
      <c r="TXB27" s="69"/>
      <c r="TXC27" s="69"/>
      <c r="TXD27" s="69"/>
      <c r="TXE27" s="69"/>
      <c r="TXF27" s="69"/>
      <c r="TXG27" s="69"/>
      <c r="TXH27" s="69"/>
      <c r="TXI27" s="69"/>
      <c r="TXJ27" s="69"/>
      <c r="TXK27" s="69"/>
      <c r="TXL27" s="69"/>
      <c r="TXM27" s="69"/>
      <c r="TXN27" s="69"/>
      <c r="TXO27" s="69"/>
      <c r="TXP27" s="69"/>
      <c r="TXQ27" s="69"/>
      <c r="TXR27" s="69"/>
      <c r="TXS27" s="69"/>
      <c r="TXT27" s="69"/>
      <c r="TXU27" s="69"/>
      <c r="TXV27" s="69"/>
      <c r="TXW27" s="69"/>
      <c r="TXX27" s="69"/>
      <c r="TXY27" s="69"/>
      <c r="TXZ27" s="69"/>
      <c r="TYA27" s="69"/>
      <c r="TYB27" s="69"/>
      <c r="TYC27" s="69"/>
      <c r="TYD27" s="69"/>
      <c r="TYE27" s="69"/>
      <c r="TYF27" s="69"/>
      <c r="TYG27" s="69"/>
      <c r="TYH27" s="69"/>
      <c r="TYI27" s="69"/>
      <c r="TYJ27" s="69"/>
      <c r="TYK27" s="69"/>
      <c r="TYL27" s="69"/>
      <c r="TYM27" s="69"/>
      <c r="TYN27" s="69"/>
      <c r="TYO27" s="69"/>
      <c r="TYP27" s="69"/>
      <c r="TYQ27" s="69"/>
      <c r="TYR27" s="69"/>
      <c r="TYS27" s="69"/>
      <c r="TYT27" s="69"/>
      <c r="TYU27" s="69"/>
      <c r="TYV27" s="69"/>
      <c r="TYW27" s="69"/>
      <c r="TYX27" s="69"/>
      <c r="TYY27" s="69"/>
      <c r="TYZ27" s="69"/>
      <c r="TZA27" s="69"/>
      <c r="TZB27" s="69"/>
      <c r="TZC27" s="69"/>
      <c r="TZD27" s="69"/>
      <c r="TZE27" s="69"/>
      <c r="TZF27" s="69"/>
      <c r="TZG27" s="69"/>
      <c r="TZH27" s="69"/>
      <c r="TZI27" s="69"/>
      <c r="TZJ27" s="69"/>
      <c r="TZK27" s="69"/>
      <c r="TZL27" s="69"/>
      <c r="TZM27" s="69"/>
      <c r="TZN27" s="69"/>
      <c r="TZO27" s="69"/>
      <c r="TZP27" s="69"/>
      <c r="TZQ27" s="69"/>
      <c r="TZR27" s="69"/>
      <c r="TZS27" s="69"/>
      <c r="TZT27" s="69"/>
      <c r="TZU27" s="69"/>
      <c r="TZV27" s="69"/>
      <c r="TZW27" s="69"/>
      <c r="TZX27" s="69"/>
      <c r="TZY27" s="69"/>
      <c r="TZZ27" s="69"/>
      <c r="UAA27" s="69"/>
      <c r="UAB27" s="69"/>
      <c r="UAC27" s="69"/>
      <c r="UAD27" s="69"/>
      <c r="UAE27" s="69"/>
      <c r="UAF27" s="69"/>
      <c r="UAG27" s="69"/>
      <c r="UAH27" s="69"/>
      <c r="UAI27" s="69"/>
      <c r="UAJ27" s="69"/>
      <c r="UAK27" s="69"/>
      <c r="UAL27" s="69"/>
      <c r="UAM27" s="69"/>
      <c r="UAN27" s="69"/>
      <c r="UAO27" s="69"/>
      <c r="UAP27" s="69"/>
      <c r="UAQ27" s="69"/>
      <c r="UAR27" s="69"/>
      <c r="UAS27" s="69"/>
      <c r="UAT27" s="69"/>
      <c r="UAU27" s="69"/>
      <c r="UAV27" s="69"/>
      <c r="UAW27" s="69"/>
      <c r="UAX27" s="69"/>
      <c r="UAY27" s="69"/>
      <c r="UAZ27" s="69"/>
      <c r="UBA27" s="69"/>
      <c r="UBB27" s="69"/>
      <c r="UBC27" s="69"/>
      <c r="UBD27" s="69"/>
      <c r="UBE27" s="69"/>
      <c r="UBF27" s="69"/>
      <c r="UBG27" s="69"/>
      <c r="UBH27" s="69"/>
      <c r="UBI27" s="69"/>
      <c r="UBJ27" s="69"/>
      <c r="UBK27" s="69"/>
      <c r="UBL27" s="69"/>
      <c r="UBM27" s="69"/>
      <c r="UBN27" s="69"/>
      <c r="UBO27" s="69"/>
      <c r="UBP27" s="69"/>
      <c r="UBQ27" s="69"/>
      <c r="UBR27" s="69"/>
      <c r="UBS27" s="69"/>
      <c r="UBT27" s="69"/>
      <c r="UBU27" s="69"/>
      <c r="UBV27" s="69"/>
      <c r="UBW27" s="69"/>
      <c r="UBX27" s="69"/>
      <c r="UBY27" s="69"/>
      <c r="UBZ27" s="69"/>
      <c r="UCA27" s="69"/>
      <c r="UCB27" s="69"/>
      <c r="UCC27" s="69"/>
      <c r="UCD27" s="69"/>
      <c r="UCE27" s="69"/>
      <c r="UCF27" s="69"/>
      <c r="UCG27" s="69"/>
      <c r="UCH27" s="69"/>
      <c r="UCI27" s="69"/>
      <c r="UCJ27" s="69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1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4054 13934:16384" ht="15.75" x14ac:dyDescent="0.25">
      <c r="A28" s="7" t="s">
        <v>51</v>
      </c>
      <c r="B28" s="7"/>
      <c r="C28" s="7"/>
      <c r="D28" s="7"/>
      <c r="E28" s="49">
        <f t="shared" ref="E28:P28" si="10">SUM(E19:E27)</f>
        <v>20.422000000000001</v>
      </c>
      <c r="F28" s="49">
        <f t="shared" si="10"/>
        <v>21.628</v>
      </c>
      <c r="G28" s="49">
        <f t="shared" si="10"/>
        <v>118.869</v>
      </c>
      <c r="H28" s="49">
        <f t="shared" si="10"/>
        <v>773.05199999999991</v>
      </c>
      <c r="I28" s="49">
        <f t="shared" si="10"/>
        <v>61.040000000000006</v>
      </c>
      <c r="J28" s="49">
        <f t="shared" si="10"/>
        <v>0.35049999999999998</v>
      </c>
      <c r="K28" s="49">
        <f t="shared" si="10"/>
        <v>0.37900000000000011</v>
      </c>
      <c r="L28" s="49">
        <f t="shared" si="10"/>
        <v>31.264999999999997</v>
      </c>
      <c r="M28" s="49">
        <f t="shared" si="10"/>
        <v>129.1995</v>
      </c>
      <c r="N28" s="49">
        <f t="shared" si="10"/>
        <v>106.82449999999999</v>
      </c>
      <c r="O28" s="49">
        <f t="shared" si="10"/>
        <v>420.19799999999998</v>
      </c>
      <c r="P28" s="49">
        <f t="shared" si="10"/>
        <v>7.2424999999999997</v>
      </c>
    </row>
    <row r="29" spans="1:4054 13934:16384" s="22" customFormat="1" ht="12.4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4054 13934:16384" s="17" customFormat="1" ht="15" customHeight="1" x14ac:dyDescent="0.25">
      <c r="A30" s="5" t="s">
        <v>52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4054 13934:16384" s="17" customFormat="1" ht="20.100000000000001" customHeight="1" x14ac:dyDescent="0.25">
      <c r="A31" s="5"/>
      <c r="B31" s="32" t="s">
        <v>170</v>
      </c>
      <c r="C31" s="33" t="s">
        <v>252</v>
      </c>
      <c r="D31" s="32">
        <v>150</v>
      </c>
      <c r="E31" s="35">
        <v>8.4499999999999993</v>
      </c>
      <c r="F31" s="35">
        <v>5.17</v>
      </c>
      <c r="G31" s="35">
        <v>30.57</v>
      </c>
      <c r="H31" s="35">
        <v>226.82</v>
      </c>
      <c r="I31" s="35">
        <v>18.48</v>
      </c>
      <c r="J31" s="35">
        <v>0.2</v>
      </c>
      <c r="K31" s="35">
        <v>0.2</v>
      </c>
      <c r="L31" s="35">
        <v>0.56000000000000005</v>
      </c>
      <c r="M31" s="35">
        <v>15</v>
      </c>
      <c r="N31" s="35">
        <v>44.05</v>
      </c>
      <c r="O31" s="35">
        <v>164.74</v>
      </c>
      <c r="P31" s="35">
        <v>2.02</v>
      </c>
      <c r="Q31" s="16"/>
      <c r="AO31" s="35">
        <v>11.6</v>
      </c>
      <c r="AP31" s="35">
        <v>11.48</v>
      </c>
      <c r="AQ31" s="35">
        <v>71.290000000000006</v>
      </c>
      <c r="AR31" s="35">
        <v>435</v>
      </c>
      <c r="AS31" s="35">
        <v>27.5</v>
      </c>
      <c r="AT31" s="35">
        <v>0.23</v>
      </c>
      <c r="AU31" s="35">
        <v>0.23</v>
      </c>
      <c r="AV31" s="35">
        <v>0.63</v>
      </c>
      <c r="AW31" s="35">
        <v>127.83</v>
      </c>
      <c r="AX31" s="35">
        <v>49.91</v>
      </c>
      <c r="AY31" s="35">
        <v>186.7</v>
      </c>
      <c r="AZ31" s="35">
        <v>2.29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4054 13934:16384" s="16" customFormat="1" ht="20.85" customHeight="1" x14ac:dyDescent="0.25">
      <c r="A32" s="5"/>
      <c r="B32" s="36" t="s">
        <v>55</v>
      </c>
      <c r="C32" s="61" t="s">
        <v>56</v>
      </c>
      <c r="D32" s="36">
        <v>200</v>
      </c>
      <c r="E32" s="43">
        <v>4.08</v>
      </c>
      <c r="F32" s="43">
        <v>3.54</v>
      </c>
      <c r="G32" s="43">
        <v>17.579999999999998</v>
      </c>
      <c r="H32" s="43">
        <v>118.6</v>
      </c>
      <c r="I32" s="43">
        <v>24.4</v>
      </c>
      <c r="J32" s="43">
        <v>0.06</v>
      </c>
      <c r="K32" s="43">
        <v>0.18</v>
      </c>
      <c r="L32" s="43">
        <v>1.58</v>
      </c>
      <c r="M32" s="43">
        <f>Y32*200/180</f>
        <v>152.22222222222223</v>
      </c>
      <c r="N32" s="43">
        <f>Z32*200/180</f>
        <v>21.344444444444445</v>
      </c>
      <c r="O32" s="43">
        <f>AA32*200/180</f>
        <v>124.55555555555556</v>
      </c>
      <c r="P32" s="43">
        <f>AB32*200/180</f>
        <v>0.4777777777777778</v>
      </c>
      <c r="Q32" s="62">
        <v>3.67</v>
      </c>
      <c r="R32" s="62">
        <v>3.19</v>
      </c>
      <c r="S32" s="62">
        <v>15.82</v>
      </c>
      <c r="T32" s="62">
        <v>106.74</v>
      </c>
      <c r="U32" s="62">
        <v>21.96</v>
      </c>
      <c r="V32" s="64">
        <v>0.05</v>
      </c>
      <c r="W32" s="64">
        <v>0.16900000000000001</v>
      </c>
      <c r="X32" s="62">
        <v>1.43</v>
      </c>
      <c r="Y32" s="62">
        <v>137</v>
      </c>
      <c r="Z32" s="62">
        <v>19.21</v>
      </c>
      <c r="AA32" s="62">
        <v>112.1</v>
      </c>
      <c r="AB32" s="62">
        <v>0.43</v>
      </c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4054 13934:16384" s="17" customFormat="1" x14ac:dyDescent="0.25">
      <c r="A33" s="8" t="s">
        <v>143</v>
      </c>
      <c r="B33" s="8"/>
      <c r="C33" s="8"/>
      <c r="D33" s="75">
        <f>SUM(D31:D32)</f>
        <v>350</v>
      </c>
      <c r="E33" s="76"/>
      <c r="F33" s="76"/>
      <c r="G33" s="76"/>
      <c r="H33" s="76"/>
      <c r="I33" s="76"/>
      <c r="J33" s="75"/>
      <c r="K33" s="75"/>
      <c r="L33" s="76"/>
      <c r="M33" s="76"/>
      <c r="N33" s="76"/>
      <c r="O33" s="76"/>
      <c r="P33" s="76"/>
      <c r="Q33" s="16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4054 13934:16384" s="17" customFormat="1" x14ac:dyDescent="0.25">
      <c r="A34" s="7" t="s">
        <v>58</v>
      </c>
      <c r="B34" s="7"/>
      <c r="C34" s="7"/>
      <c r="D34" s="7"/>
      <c r="E34" s="76">
        <f t="shared" ref="E34:P34" si="11">SUM(E31:E33)</f>
        <v>12.53</v>
      </c>
      <c r="F34" s="76">
        <f t="shared" si="11"/>
        <v>8.7100000000000009</v>
      </c>
      <c r="G34" s="76">
        <f t="shared" si="11"/>
        <v>48.15</v>
      </c>
      <c r="H34" s="76">
        <f t="shared" si="11"/>
        <v>345.41999999999996</v>
      </c>
      <c r="I34" s="76">
        <f t="shared" si="11"/>
        <v>42.879999999999995</v>
      </c>
      <c r="J34" s="76">
        <f t="shared" si="11"/>
        <v>0.26</v>
      </c>
      <c r="K34" s="76">
        <f t="shared" si="11"/>
        <v>0.38</v>
      </c>
      <c r="L34" s="76">
        <f t="shared" si="11"/>
        <v>2.14</v>
      </c>
      <c r="M34" s="76">
        <f t="shared" si="11"/>
        <v>167.22222222222223</v>
      </c>
      <c r="N34" s="76">
        <f t="shared" si="11"/>
        <v>65.394444444444446</v>
      </c>
      <c r="O34" s="76">
        <f t="shared" si="11"/>
        <v>289.29555555555555</v>
      </c>
      <c r="P34" s="76">
        <f t="shared" si="11"/>
        <v>2.4977777777777779</v>
      </c>
      <c r="Q34" s="16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4054 13934:16384" s="18" customFormat="1" x14ac:dyDescent="0.25"/>
    <row r="36" spans="1:4054 13934:16384" ht="12.75" customHeight="1" x14ac:dyDescent="0.25">
      <c r="A36" s="3" t="s">
        <v>0</v>
      </c>
      <c r="B36" s="3" t="s">
        <v>1</v>
      </c>
      <c r="C36" s="2" t="s">
        <v>2</v>
      </c>
      <c r="D36" s="3" t="s">
        <v>3</v>
      </c>
      <c r="E36" s="1" t="s">
        <v>4</v>
      </c>
      <c r="F36" s="1"/>
      <c r="G36" s="1"/>
      <c r="H36" s="3" t="s">
        <v>5</v>
      </c>
      <c r="I36" s="12" t="s">
        <v>6</v>
      </c>
      <c r="J36" s="12"/>
      <c r="K36" s="12"/>
      <c r="L36" s="12"/>
      <c r="M36" s="12" t="s">
        <v>7</v>
      </c>
      <c r="N36" s="12"/>
      <c r="O36" s="12"/>
      <c r="P36" s="12"/>
    </row>
    <row r="37" spans="1:4054 13934:16384" x14ac:dyDescent="0.25">
      <c r="A37" s="3"/>
      <c r="B37" s="3"/>
      <c r="C37" s="2"/>
      <c r="D37" s="3"/>
      <c r="E37" s="1"/>
      <c r="F37" s="1"/>
      <c r="G37" s="1"/>
      <c r="H37" s="3"/>
      <c r="I37" s="12"/>
      <c r="J37" s="12"/>
      <c r="K37" s="12"/>
      <c r="L37" s="12"/>
      <c r="M37" s="12"/>
      <c r="N37" s="12"/>
      <c r="O37" s="12"/>
      <c r="P37" s="12"/>
    </row>
    <row r="38" spans="1:4054 13934:16384" ht="53.65" customHeight="1" x14ac:dyDescent="0.25">
      <c r="A38" s="3"/>
      <c r="B38" s="3"/>
      <c r="C38" s="2"/>
      <c r="D38" s="3"/>
      <c r="E38" s="77" t="s">
        <v>8</v>
      </c>
      <c r="F38" s="77" t="s">
        <v>9</v>
      </c>
      <c r="G38" s="77" t="s">
        <v>10</v>
      </c>
      <c r="H38" s="3"/>
      <c r="I38" s="23" t="s">
        <v>11</v>
      </c>
      <c r="J38" s="24" t="s">
        <v>12</v>
      </c>
      <c r="K38" s="24" t="s">
        <v>13</v>
      </c>
      <c r="L38" s="24" t="s">
        <v>14</v>
      </c>
      <c r="M38" s="20" t="s">
        <v>15</v>
      </c>
      <c r="N38" s="20" t="s">
        <v>16</v>
      </c>
      <c r="O38" s="20" t="s">
        <v>17</v>
      </c>
      <c r="P38" s="20" t="s">
        <v>18</v>
      </c>
    </row>
    <row r="39" spans="1:4054 13934:16384" ht="18.75" x14ac:dyDescent="0.25">
      <c r="A39" s="10" t="s">
        <v>59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</row>
    <row r="40" spans="1:4054 13934:16384" ht="15" customHeight="1" x14ac:dyDescent="0.25">
      <c r="A40" s="9" t="s">
        <v>20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</row>
    <row r="41" spans="1:4054 13934:16384" x14ac:dyDescent="0.25">
      <c r="A41" s="9"/>
      <c r="B41" s="36" t="s">
        <v>60</v>
      </c>
      <c r="C41" s="42" t="s">
        <v>61</v>
      </c>
      <c r="D41" s="28">
        <v>60</v>
      </c>
      <c r="E41" s="29">
        <v>1.2</v>
      </c>
      <c r="F41" s="29">
        <v>0.2</v>
      </c>
      <c r="G41" s="29">
        <v>6.1</v>
      </c>
      <c r="H41" s="29">
        <v>31.3</v>
      </c>
      <c r="I41" s="29">
        <v>0.72</v>
      </c>
      <c r="J41" s="29">
        <v>0.01</v>
      </c>
      <c r="K41" s="29">
        <v>0.02</v>
      </c>
      <c r="L41" s="29">
        <v>1.1499999999999999</v>
      </c>
      <c r="M41" s="29">
        <v>22</v>
      </c>
      <c r="N41" s="29">
        <v>6.8</v>
      </c>
      <c r="O41" s="29">
        <v>21</v>
      </c>
      <c r="P41" s="29">
        <v>0.19</v>
      </c>
      <c r="Q41" s="79">
        <v>0.6</v>
      </c>
      <c r="R41" s="79">
        <v>2.36</v>
      </c>
      <c r="S41" s="79">
        <v>3.85</v>
      </c>
      <c r="T41" s="79">
        <v>38.75</v>
      </c>
      <c r="U41" s="79">
        <v>0.01</v>
      </c>
      <c r="V41" s="80">
        <v>0.01</v>
      </c>
      <c r="W41" s="80">
        <v>0.03</v>
      </c>
      <c r="X41" s="79">
        <v>3.75</v>
      </c>
      <c r="Y41" s="79">
        <v>20</v>
      </c>
      <c r="Z41" s="79">
        <v>7.5</v>
      </c>
      <c r="AA41" s="79">
        <v>18.75</v>
      </c>
      <c r="AB41" s="79">
        <v>0.35</v>
      </c>
      <c r="BD41" s="29">
        <v>0.96</v>
      </c>
      <c r="BE41" s="29">
        <v>6.07</v>
      </c>
      <c r="BF41" s="29">
        <v>3.64</v>
      </c>
      <c r="BG41" s="29">
        <v>70</v>
      </c>
      <c r="BH41" s="29" t="e">
        <f>#REF!*60/100</f>
        <v>#REF!</v>
      </c>
      <c r="BI41" s="29">
        <v>0.04</v>
      </c>
      <c r="BJ41" s="29">
        <v>0.03</v>
      </c>
      <c r="BK41" s="29">
        <v>8.25</v>
      </c>
      <c r="BL41" s="29">
        <v>19</v>
      </c>
      <c r="BM41" s="29">
        <v>16.04</v>
      </c>
      <c r="BN41" s="29">
        <v>33.909999999999997</v>
      </c>
      <c r="BO41" s="29">
        <v>0.73</v>
      </c>
    </row>
    <row r="42" spans="1:4054 13934:16384" x14ac:dyDescent="0.25">
      <c r="A42" s="9"/>
      <c r="B42" s="32" t="s">
        <v>62</v>
      </c>
      <c r="C42" s="57" t="s">
        <v>63</v>
      </c>
      <c r="D42" s="35">
        <v>200</v>
      </c>
      <c r="E42" s="38">
        <f t="shared" ref="E42:P42" si="12">SUM(BD42*200/250)</f>
        <v>6.1040000000000001</v>
      </c>
      <c r="F42" s="38">
        <f t="shared" si="12"/>
        <v>6.5279999999999996</v>
      </c>
      <c r="G42" s="38">
        <f t="shared" si="12"/>
        <v>19.384</v>
      </c>
      <c r="H42" s="38">
        <f t="shared" si="12"/>
        <v>205.10400000000001</v>
      </c>
      <c r="I42" s="38">
        <f t="shared" si="12"/>
        <v>7.984</v>
      </c>
      <c r="J42" s="38">
        <f t="shared" si="12"/>
        <v>0.11200000000000002</v>
      </c>
      <c r="K42" s="38">
        <f t="shared" si="12"/>
        <v>0.128</v>
      </c>
      <c r="L42" s="38">
        <f t="shared" si="12"/>
        <v>6.032</v>
      </c>
      <c r="M42" s="38">
        <f t="shared" si="12"/>
        <v>16.352</v>
      </c>
      <c r="N42" s="38">
        <f t="shared" si="12"/>
        <v>54.04</v>
      </c>
      <c r="O42" s="38">
        <f t="shared" si="12"/>
        <v>175.328</v>
      </c>
      <c r="P42" s="38">
        <f t="shared" si="12"/>
        <v>4.3680000000000003</v>
      </c>
      <c r="Q42" s="59">
        <v>7.46</v>
      </c>
      <c r="R42" s="59">
        <v>8.2899999999999991</v>
      </c>
      <c r="S42" s="59">
        <v>9.44</v>
      </c>
      <c r="T42" s="59">
        <v>142</v>
      </c>
      <c r="U42" s="59">
        <v>33</v>
      </c>
      <c r="V42" s="60">
        <v>0.05</v>
      </c>
      <c r="W42" s="60">
        <v>7.0000000000000007E-2</v>
      </c>
      <c r="X42" s="59">
        <v>0.41</v>
      </c>
      <c r="Y42" s="59">
        <v>23.65</v>
      </c>
      <c r="Z42" s="59">
        <v>16.5</v>
      </c>
      <c r="AA42" s="59">
        <v>83.14</v>
      </c>
      <c r="AB42" s="59">
        <v>0.68</v>
      </c>
      <c r="BD42" s="38">
        <v>7.63</v>
      </c>
      <c r="BE42" s="38">
        <v>8.16</v>
      </c>
      <c r="BF42" s="38">
        <v>24.23</v>
      </c>
      <c r="BG42" s="38">
        <v>256.38</v>
      </c>
      <c r="BH42" s="38">
        <v>9.98</v>
      </c>
      <c r="BI42" s="38">
        <v>0.14000000000000001</v>
      </c>
      <c r="BJ42" s="38">
        <v>0.16</v>
      </c>
      <c r="BK42" s="38">
        <v>7.54</v>
      </c>
      <c r="BL42" s="38">
        <v>20.440000000000001</v>
      </c>
      <c r="BM42" s="38">
        <v>67.55</v>
      </c>
      <c r="BN42" s="38">
        <v>219.16</v>
      </c>
      <c r="BO42" s="38">
        <v>5.46</v>
      </c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</row>
    <row r="43" spans="1:4054 13934:16384" x14ac:dyDescent="0.25">
      <c r="A43" s="9"/>
      <c r="B43" s="36" t="s">
        <v>29</v>
      </c>
      <c r="C43" s="42" t="s">
        <v>30</v>
      </c>
      <c r="D43" s="36">
        <v>20</v>
      </c>
      <c r="E43" s="43">
        <v>1.36</v>
      </c>
      <c r="F43" s="43">
        <v>0.24</v>
      </c>
      <c r="G43" s="43">
        <v>6.72</v>
      </c>
      <c r="H43" s="43">
        <v>34</v>
      </c>
      <c r="I43" s="43">
        <v>0</v>
      </c>
      <c r="J43" s="43">
        <v>0.03</v>
      </c>
      <c r="K43" s="43">
        <v>0.02</v>
      </c>
      <c r="L43" s="43">
        <v>0</v>
      </c>
      <c r="M43" s="43">
        <v>9.01</v>
      </c>
      <c r="N43" s="43">
        <v>9.41</v>
      </c>
      <c r="O43" s="43">
        <v>30.14</v>
      </c>
      <c r="P43" s="43">
        <v>0.75</v>
      </c>
      <c r="Q43" s="43">
        <v>1.7</v>
      </c>
      <c r="R43" s="43">
        <v>0.3</v>
      </c>
      <c r="S43" s="43">
        <v>8.4</v>
      </c>
      <c r="T43" s="43">
        <v>42.7</v>
      </c>
      <c r="U43" s="43"/>
      <c r="V43" s="43">
        <v>0.04</v>
      </c>
      <c r="W43" s="43">
        <v>0.02</v>
      </c>
      <c r="X43" s="43"/>
      <c r="Y43" s="43">
        <v>11.26</v>
      </c>
      <c r="Z43" s="43">
        <v>11.76</v>
      </c>
      <c r="AA43" s="43">
        <v>37.68</v>
      </c>
      <c r="AB43" s="43">
        <v>0.94</v>
      </c>
    </row>
    <row r="44" spans="1:4054 13934:16384" x14ac:dyDescent="0.25">
      <c r="A44" s="9"/>
      <c r="B44" s="36" t="s">
        <v>29</v>
      </c>
      <c r="C44" s="27" t="s">
        <v>31</v>
      </c>
      <c r="D44" s="36">
        <v>40</v>
      </c>
      <c r="E44" s="43">
        <f t="shared" ref="E44:P44" si="13">BD44*40/20</f>
        <v>2.96</v>
      </c>
      <c r="F44" s="43">
        <f t="shared" si="13"/>
        <v>0.36</v>
      </c>
      <c r="G44" s="43">
        <f t="shared" si="13"/>
        <v>19.64</v>
      </c>
      <c r="H44" s="43">
        <f t="shared" si="13"/>
        <v>93.78</v>
      </c>
      <c r="I44" s="43">
        <f t="shared" si="13"/>
        <v>0</v>
      </c>
      <c r="J44" s="43">
        <f t="shared" si="13"/>
        <v>0</v>
      </c>
      <c r="K44" s="43">
        <f t="shared" si="13"/>
        <v>0.02</v>
      </c>
      <c r="L44" s="43">
        <f t="shared" si="13"/>
        <v>0</v>
      </c>
      <c r="M44" s="43">
        <f t="shared" si="13"/>
        <v>8</v>
      </c>
      <c r="N44" s="43">
        <f t="shared" si="13"/>
        <v>5.6</v>
      </c>
      <c r="O44" s="43">
        <f t="shared" si="13"/>
        <v>26</v>
      </c>
      <c r="P44" s="43">
        <f t="shared" si="13"/>
        <v>0.44000000000000006</v>
      </c>
      <c r="Q44" s="43">
        <v>3.03</v>
      </c>
      <c r="R44" s="43">
        <v>0.36</v>
      </c>
      <c r="S44" s="43">
        <v>19.64</v>
      </c>
      <c r="T44" s="43">
        <v>93.77</v>
      </c>
      <c r="U44" s="43"/>
      <c r="V44" s="43"/>
      <c r="W44" s="43">
        <v>1.2999999999999999E-2</v>
      </c>
      <c r="X44" s="43"/>
      <c r="Y44" s="43">
        <v>8</v>
      </c>
      <c r="Z44" s="43">
        <v>5.6</v>
      </c>
      <c r="AA44" s="43">
        <v>26</v>
      </c>
      <c r="AB44" s="43">
        <v>0.44</v>
      </c>
      <c r="AC44" s="43">
        <v>3</v>
      </c>
      <c r="AD44" s="43">
        <f t="shared" ref="AD44:AN44" si="14">AP44*40/40</f>
        <v>0</v>
      </c>
      <c r="AE44" s="43">
        <f t="shared" si="14"/>
        <v>0</v>
      </c>
      <c r="AF44" s="43">
        <f t="shared" si="14"/>
        <v>0</v>
      </c>
      <c r="AG44" s="43">
        <f t="shared" si="14"/>
        <v>0</v>
      </c>
      <c r="AH44" s="43">
        <f t="shared" si="14"/>
        <v>0</v>
      </c>
      <c r="AI44" s="43">
        <f t="shared" si="14"/>
        <v>0</v>
      </c>
      <c r="AJ44" s="43">
        <f t="shared" si="14"/>
        <v>0</v>
      </c>
      <c r="AK44" s="43">
        <f t="shared" si="14"/>
        <v>0</v>
      </c>
      <c r="AL44" s="43">
        <f t="shared" si="14"/>
        <v>0</v>
      </c>
      <c r="AM44" s="43">
        <f t="shared" si="14"/>
        <v>0</v>
      </c>
      <c r="AN44" s="43">
        <f t="shared" si="14"/>
        <v>0</v>
      </c>
      <c r="BD44" s="43">
        <v>1.48</v>
      </c>
      <c r="BE44" s="43">
        <v>0.18</v>
      </c>
      <c r="BF44" s="43">
        <v>9.82</v>
      </c>
      <c r="BG44" s="43">
        <v>46.89</v>
      </c>
      <c r="BH44" s="43"/>
      <c r="BI44" s="43"/>
      <c r="BJ44" s="43">
        <v>0.01</v>
      </c>
      <c r="BK44" s="43"/>
      <c r="BL44" s="43">
        <v>4</v>
      </c>
      <c r="BM44" s="43">
        <v>2.8</v>
      </c>
      <c r="BN44" s="43">
        <v>13</v>
      </c>
      <c r="BO44" s="43">
        <v>0.22</v>
      </c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31"/>
    </row>
    <row r="45" spans="1:4054 13934:16384" x14ac:dyDescent="0.25">
      <c r="A45" s="9"/>
      <c r="B45" s="36" t="s">
        <v>29</v>
      </c>
      <c r="C45" s="42" t="s">
        <v>64</v>
      </c>
      <c r="D45" s="36">
        <v>150</v>
      </c>
      <c r="E45" s="43">
        <f t="shared" ref="E45:P45" si="15">Q45*150/125</f>
        <v>4.2</v>
      </c>
      <c r="F45" s="43">
        <f t="shared" si="15"/>
        <v>3.7559999999999998</v>
      </c>
      <c r="G45" s="43">
        <f t="shared" si="15"/>
        <v>16.655999999999999</v>
      </c>
      <c r="H45" s="43">
        <f t="shared" si="15"/>
        <v>117</v>
      </c>
      <c r="I45" s="43">
        <f t="shared" si="15"/>
        <v>15</v>
      </c>
      <c r="J45" s="43">
        <f t="shared" si="15"/>
        <v>4.8000000000000001E-2</v>
      </c>
      <c r="K45" s="43">
        <f t="shared" si="15"/>
        <v>0</v>
      </c>
      <c r="L45" s="43">
        <f t="shared" si="15"/>
        <v>0.9</v>
      </c>
      <c r="M45" s="43">
        <f t="shared" si="15"/>
        <v>186</v>
      </c>
      <c r="N45" s="43">
        <f t="shared" si="15"/>
        <v>22.5</v>
      </c>
      <c r="O45" s="43">
        <f t="shared" si="15"/>
        <v>142.5</v>
      </c>
      <c r="P45" s="43">
        <f t="shared" si="15"/>
        <v>0.156</v>
      </c>
      <c r="Q45" s="81">
        <v>3.5</v>
      </c>
      <c r="R45" s="81">
        <v>3.13</v>
      </c>
      <c r="S45" s="81">
        <v>13.88</v>
      </c>
      <c r="T45" s="81">
        <v>97.5</v>
      </c>
      <c r="U45" s="81">
        <v>12.5</v>
      </c>
      <c r="V45" s="27">
        <v>0.04</v>
      </c>
      <c r="W45" s="27"/>
      <c r="X45" s="81">
        <v>0.75</v>
      </c>
      <c r="Y45" s="81">
        <v>155</v>
      </c>
      <c r="Z45" s="81">
        <v>18.75</v>
      </c>
      <c r="AA45" s="81">
        <v>118.75</v>
      </c>
      <c r="AB45" s="81">
        <v>0.13</v>
      </c>
    </row>
    <row r="46" spans="1:4054 13934:16384" x14ac:dyDescent="0.25">
      <c r="A46" s="82"/>
      <c r="B46" s="36" t="s">
        <v>65</v>
      </c>
      <c r="C46" s="27" t="s">
        <v>66</v>
      </c>
      <c r="D46" s="36">
        <v>180</v>
      </c>
      <c r="E46" s="43">
        <f t="shared" ref="E46:P46" si="16">BD46*180/200</f>
        <v>6.3E-2</v>
      </c>
      <c r="F46" s="43">
        <f t="shared" si="16"/>
        <v>0.18</v>
      </c>
      <c r="G46" s="43">
        <f t="shared" si="16"/>
        <v>9.0090000000000003</v>
      </c>
      <c r="H46" s="43">
        <f t="shared" si="16"/>
        <v>36</v>
      </c>
      <c r="I46" s="43">
        <f t="shared" si="16"/>
        <v>0</v>
      </c>
      <c r="J46" s="43">
        <f t="shared" si="16"/>
        <v>0</v>
      </c>
      <c r="K46" s="43">
        <f t="shared" si="16"/>
        <v>0</v>
      </c>
      <c r="L46" s="43">
        <f t="shared" si="16"/>
        <v>2.6999999999999996E-2</v>
      </c>
      <c r="M46" s="43">
        <f t="shared" si="16"/>
        <v>9.8549999999999986</v>
      </c>
      <c r="N46" s="43">
        <f t="shared" si="16"/>
        <v>1.2599999999999998</v>
      </c>
      <c r="O46" s="43">
        <f t="shared" si="16"/>
        <v>2.5199999999999996</v>
      </c>
      <c r="P46" s="43">
        <f t="shared" si="16"/>
        <v>0.20699999999999999</v>
      </c>
      <c r="Q46" s="43">
        <v>3.8</v>
      </c>
      <c r="R46" s="43">
        <v>2.9</v>
      </c>
      <c r="S46" s="43">
        <v>11.3</v>
      </c>
      <c r="T46" s="43">
        <v>86</v>
      </c>
      <c r="U46" s="43">
        <v>13.3</v>
      </c>
      <c r="V46" s="43">
        <v>0.03</v>
      </c>
      <c r="W46" s="43">
        <v>0.13</v>
      </c>
      <c r="X46" s="43">
        <v>0.52</v>
      </c>
      <c r="Y46" s="43">
        <v>111</v>
      </c>
      <c r="Z46" s="43">
        <v>31</v>
      </c>
      <c r="AA46" s="43">
        <v>107</v>
      </c>
      <c r="AB46" s="43">
        <v>1.07</v>
      </c>
      <c r="AC46" s="43">
        <v>0.2</v>
      </c>
      <c r="AD46" s="43">
        <v>0.1</v>
      </c>
      <c r="AE46" s="43">
        <v>12.3</v>
      </c>
      <c r="AF46" s="43">
        <v>50.5</v>
      </c>
      <c r="AG46" s="43">
        <v>2.4500000000000002</v>
      </c>
      <c r="AH46" s="43">
        <v>0.01</v>
      </c>
      <c r="AI46" s="43">
        <v>0.01</v>
      </c>
      <c r="AJ46" s="43">
        <v>19.2</v>
      </c>
      <c r="AK46" s="43">
        <v>9.8000000000000007</v>
      </c>
      <c r="AL46" s="43">
        <v>6.5</v>
      </c>
      <c r="AM46" s="43">
        <v>11</v>
      </c>
      <c r="AN46" s="43">
        <v>0.28999999999999998</v>
      </c>
      <c r="BD46" s="43">
        <v>7.0000000000000007E-2</v>
      </c>
      <c r="BE46" s="43">
        <v>0.2</v>
      </c>
      <c r="BF46" s="43">
        <v>10.01</v>
      </c>
      <c r="BG46" s="43">
        <v>40</v>
      </c>
      <c r="BH46" s="43"/>
      <c r="BI46" s="43"/>
      <c r="BJ46" s="43"/>
      <c r="BK46" s="43">
        <v>0.03</v>
      </c>
      <c r="BL46" s="43">
        <v>10.95</v>
      </c>
      <c r="BM46" s="43">
        <v>1.4</v>
      </c>
      <c r="BN46" s="43">
        <v>2.8</v>
      </c>
      <c r="BO46" s="43">
        <v>0.23</v>
      </c>
    </row>
    <row r="47" spans="1:4054 13934:16384" x14ac:dyDescent="0.25">
      <c r="A47" s="7" t="s">
        <v>253</v>
      </c>
      <c r="B47" s="7"/>
      <c r="C47" s="7"/>
      <c r="D47" s="48">
        <f t="shared" ref="D47:P47" si="17">SUM(D41:D46)</f>
        <v>650</v>
      </c>
      <c r="E47" s="49">
        <f t="shared" si="17"/>
        <v>15.886999999999999</v>
      </c>
      <c r="F47" s="49">
        <f t="shared" si="17"/>
        <v>11.263999999999999</v>
      </c>
      <c r="G47" s="49">
        <f t="shared" si="17"/>
        <v>77.509</v>
      </c>
      <c r="H47" s="49">
        <f t="shared" si="17"/>
        <v>517.18399999999997</v>
      </c>
      <c r="I47" s="49">
        <f t="shared" si="17"/>
        <v>23.704000000000001</v>
      </c>
      <c r="J47" s="49">
        <f t="shared" si="17"/>
        <v>0.2</v>
      </c>
      <c r="K47" s="49">
        <f t="shared" si="17"/>
        <v>0.18799999999999997</v>
      </c>
      <c r="L47" s="49">
        <f t="shared" si="17"/>
        <v>8.109</v>
      </c>
      <c r="M47" s="49">
        <f t="shared" si="17"/>
        <v>251.21699999999998</v>
      </c>
      <c r="N47" s="49">
        <f t="shared" si="17"/>
        <v>99.61</v>
      </c>
      <c r="O47" s="49">
        <f t="shared" si="17"/>
        <v>397.488</v>
      </c>
      <c r="P47" s="49">
        <f t="shared" si="17"/>
        <v>6.1110000000000007</v>
      </c>
    </row>
    <row r="48" spans="1:4054 13934:16384" s="18" customFormat="1" x14ac:dyDescent="0.25">
      <c r="C48" s="192"/>
      <c r="D48" s="192"/>
    </row>
    <row r="49" spans="1:4054 14285:16384" ht="15.75" x14ac:dyDescent="0.25">
      <c r="A49" s="193" t="s">
        <v>38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4054 14285:16384" s="17" customFormat="1" x14ac:dyDescent="0.25">
      <c r="A50" s="193"/>
      <c r="B50" s="36" t="s">
        <v>67</v>
      </c>
      <c r="C50" s="64" t="s">
        <v>68</v>
      </c>
      <c r="D50" s="35">
        <v>60</v>
      </c>
      <c r="E50" s="32">
        <v>1.2</v>
      </c>
      <c r="F50" s="38">
        <v>3</v>
      </c>
      <c r="G50" s="32">
        <v>5.8</v>
      </c>
      <c r="H50" s="32">
        <v>51.42</v>
      </c>
      <c r="I50" s="38">
        <v>0</v>
      </c>
      <c r="J50" s="32">
        <v>0.02</v>
      </c>
      <c r="K50" s="32">
        <v>0.02</v>
      </c>
      <c r="L50" s="32">
        <v>11.89</v>
      </c>
      <c r="M50" s="32">
        <v>31.53</v>
      </c>
      <c r="N50" s="32">
        <v>9.61</v>
      </c>
      <c r="O50" s="32">
        <v>20.38</v>
      </c>
      <c r="P50" s="32">
        <v>0.4</v>
      </c>
      <c r="Q50" s="16"/>
      <c r="BD50" s="35">
        <v>4.8</v>
      </c>
      <c r="BE50" s="35">
        <v>4</v>
      </c>
      <c r="BF50" s="35">
        <v>0.3</v>
      </c>
      <c r="BG50" s="35">
        <v>56.6</v>
      </c>
      <c r="BH50" s="35">
        <v>62.4</v>
      </c>
      <c r="BI50" s="35">
        <v>0.02</v>
      </c>
      <c r="BJ50" s="35">
        <v>0.14000000000000001</v>
      </c>
      <c r="BK50" s="35"/>
      <c r="BL50" s="35">
        <v>19</v>
      </c>
      <c r="BM50" s="35">
        <v>4.2</v>
      </c>
      <c r="BN50" s="35">
        <v>67</v>
      </c>
      <c r="BO50" s="35">
        <v>0.87</v>
      </c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pans="1:4054 14285:16384" s="56" customFormat="1" x14ac:dyDescent="0.25">
      <c r="A51" s="193"/>
      <c r="B51" s="36" t="s">
        <v>69</v>
      </c>
      <c r="C51" s="64" t="s">
        <v>70</v>
      </c>
      <c r="D51" s="36">
        <v>200</v>
      </c>
      <c r="E51" s="43">
        <f>BD51*200/100</f>
        <v>4.4000000000000004</v>
      </c>
      <c r="F51" s="43">
        <f>BE51*200/100</f>
        <v>4.22</v>
      </c>
      <c r="G51" s="43">
        <f>BF51*200/100</f>
        <v>13.22</v>
      </c>
      <c r="H51" s="43">
        <f>BG51*200/100</f>
        <v>118</v>
      </c>
      <c r="I51" s="43">
        <v>97.2</v>
      </c>
      <c r="J51" s="43">
        <f t="shared" ref="J51:P51" si="18">BI51*200/100</f>
        <v>0.18</v>
      </c>
      <c r="K51" s="43">
        <f t="shared" si="18"/>
        <v>0.06</v>
      </c>
      <c r="L51" s="43">
        <f t="shared" si="18"/>
        <v>4.66</v>
      </c>
      <c r="M51" s="43">
        <f t="shared" si="18"/>
        <v>34.14</v>
      </c>
      <c r="N51" s="43">
        <f t="shared" si="18"/>
        <v>28.46</v>
      </c>
      <c r="O51" s="43">
        <f t="shared" si="18"/>
        <v>70.48</v>
      </c>
      <c r="P51" s="43">
        <f t="shared" si="18"/>
        <v>1.64</v>
      </c>
      <c r="Q51" s="85">
        <v>5.49</v>
      </c>
      <c r="R51" s="85">
        <v>5.27</v>
      </c>
      <c r="S51" s="85">
        <v>16.54</v>
      </c>
      <c r="T51" s="85">
        <v>148.25</v>
      </c>
      <c r="U51" s="85"/>
      <c r="V51" s="86">
        <v>0.22800000000000001</v>
      </c>
      <c r="W51" s="86">
        <v>7.2999999999999995E-2</v>
      </c>
      <c r="X51" s="85">
        <v>5.83</v>
      </c>
      <c r="Y51" s="85">
        <v>42.68</v>
      </c>
      <c r="Z51" s="85">
        <v>88.1</v>
      </c>
      <c r="AA51" s="85">
        <v>35.58</v>
      </c>
      <c r="AB51" s="85">
        <v>2.0499999999999998</v>
      </c>
      <c r="BD51" s="29">
        <v>2.2000000000000002</v>
      </c>
      <c r="BE51" s="29">
        <v>2.11</v>
      </c>
      <c r="BF51" s="29">
        <v>6.61</v>
      </c>
      <c r="BG51" s="29">
        <v>59</v>
      </c>
      <c r="BH51" s="29" t="e">
        <f>#REF!*200/250</f>
        <v>#REF!</v>
      </c>
      <c r="BI51" s="29">
        <v>0.09</v>
      </c>
      <c r="BJ51" s="29">
        <v>0.03</v>
      </c>
      <c r="BK51" s="29">
        <v>2.33</v>
      </c>
      <c r="BL51" s="29">
        <v>17.07</v>
      </c>
      <c r="BM51" s="29">
        <v>14.23</v>
      </c>
      <c r="BN51" s="29">
        <v>35.24</v>
      </c>
      <c r="BO51" s="29">
        <v>0.82</v>
      </c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pans="1:4054 14285:16384" x14ac:dyDescent="0.25">
      <c r="A52" s="193"/>
      <c r="B52" s="36" t="s">
        <v>71</v>
      </c>
      <c r="C52" s="27" t="s">
        <v>254</v>
      </c>
      <c r="D52" s="36">
        <v>200</v>
      </c>
      <c r="E52" s="43">
        <v>8</v>
      </c>
      <c r="F52" s="43">
        <v>13.5</v>
      </c>
      <c r="G52" s="43">
        <v>24.82</v>
      </c>
      <c r="H52" s="43">
        <v>388</v>
      </c>
      <c r="I52" s="43">
        <f>BH52*200/150</f>
        <v>0</v>
      </c>
      <c r="J52" s="43">
        <v>0.23</v>
      </c>
      <c r="K52" s="43">
        <v>0.25</v>
      </c>
      <c r="L52" s="43">
        <v>29.04</v>
      </c>
      <c r="M52" s="43">
        <v>30.2</v>
      </c>
      <c r="N52" s="43">
        <v>57.69</v>
      </c>
      <c r="O52" s="43">
        <v>286.49</v>
      </c>
      <c r="P52" s="43">
        <v>4.24</v>
      </c>
      <c r="BD52" s="43">
        <v>16.940000000000001</v>
      </c>
      <c r="BE52" s="43">
        <v>17.05</v>
      </c>
      <c r="BF52" s="43">
        <v>17.47</v>
      </c>
      <c r="BG52" s="43">
        <v>291</v>
      </c>
      <c r="BH52" s="43"/>
      <c r="BI52" s="36">
        <v>0.17</v>
      </c>
      <c r="BJ52" s="36">
        <v>0.19</v>
      </c>
      <c r="BK52" s="43">
        <v>21.78</v>
      </c>
      <c r="BL52" s="43">
        <v>22.65</v>
      </c>
      <c r="BM52" s="43">
        <v>43.27</v>
      </c>
      <c r="BN52" s="43">
        <v>214.87</v>
      </c>
      <c r="BO52" s="43">
        <v>3.18</v>
      </c>
    </row>
    <row r="53" spans="1:4054 14285:16384" x14ac:dyDescent="0.25">
      <c r="A53" s="193"/>
      <c r="B53" s="36" t="s">
        <v>29</v>
      </c>
      <c r="C53" s="27" t="s">
        <v>30</v>
      </c>
      <c r="D53" s="36">
        <v>30</v>
      </c>
      <c r="E53" s="43">
        <f>BD53*30/28</f>
        <v>2.0357142857142856</v>
      </c>
      <c r="F53" s="43">
        <f>BE53*30/28</f>
        <v>0.36428571428571432</v>
      </c>
      <c r="G53" s="43">
        <f>BF53*30/28</f>
        <v>10.082142857142857</v>
      </c>
      <c r="H53" s="43">
        <v>50.36</v>
      </c>
      <c r="I53" s="43">
        <v>0</v>
      </c>
      <c r="J53" s="43">
        <f t="shared" ref="J53:P53" si="19">BI53*30/28</f>
        <v>4.2857142857142858E-2</v>
      </c>
      <c r="K53" s="43">
        <f t="shared" si="19"/>
        <v>3.214285714285714E-2</v>
      </c>
      <c r="L53" s="43">
        <f t="shared" si="19"/>
        <v>0</v>
      </c>
      <c r="M53" s="43">
        <f t="shared" si="19"/>
        <v>13.510714285714284</v>
      </c>
      <c r="N53" s="43">
        <f t="shared" si="19"/>
        <v>14.110714285714286</v>
      </c>
      <c r="O53" s="43">
        <f t="shared" si="19"/>
        <v>45.214285714285715</v>
      </c>
      <c r="P53" s="43">
        <f t="shared" si="19"/>
        <v>1.125</v>
      </c>
      <c r="Q53" s="43">
        <v>1.7</v>
      </c>
      <c r="R53" s="43">
        <v>0.3</v>
      </c>
      <c r="S53" s="43">
        <v>8.4</v>
      </c>
      <c r="T53" s="43">
        <v>42.7</v>
      </c>
      <c r="U53" s="43"/>
      <c r="V53" s="43">
        <v>0.04</v>
      </c>
      <c r="W53" s="43">
        <v>0.02</v>
      </c>
      <c r="X53" s="43"/>
      <c r="Y53" s="43">
        <v>11.26</v>
      </c>
      <c r="Z53" s="43">
        <v>11.76</v>
      </c>
      <c r="AA53" s="43">
        <v>37.68</v>
      </c>
      <c r="AB53" s="43">
        <v>0.94</v>
      </c>
      <c r="BD53" s="43">
        <v>1.9</v>
      </c>
      <c r="BE53" s="43">
        <v>0.34</v>
      </c>
      <c r="BF53" s="43">
        <v>9.41</v>
      </c>
      <c r="BG53" s="43">
        <v>48</v>
      </c>
      <c r="BH53" s="43" t="e">
        <f>#REF!*28/20</f>
        <v>#REF!</v>
      </c>
      <c r="BI53" s="43">
        <v>0.04</v>
      </c>
      <c r="BJ53" s="43">
        <v>0.03</v>
      </c>
      <c r="BK53" s="43"/>
      <c r="BL53" s="43">
        <v>12.61</v>
      </c>
      <c r="BM53" s="43">
        <v>13.17</v>
      </c>
      <c r="BN53" s="43">
        <v>42.2</v>
      </c>
      <c r="BO53" s="43">
        <v>1.05</v>
      </c>
    </row>
    <row r="54" spans="1:4054 14285:16384" x14ac:dyDescent="0.25">
      <c r="A54" s="193"/>
      <c r="B54" s="36" t="s">
        <v>29</v>
      </c>
      <c r="C54" s="27" t="s">
        <v>31</v>
      </c>
      <c r="D54" s="36">
        <v>50</v>
      </c>
      <c r="E54" s="43">
        <f>BD54*50/20</f>
        <v>3.7</v>
      </c>
      <c r="F54" s="43">
        <f>BE54*50/20</f>
        <v>0.45</v>
      </c>
      <c r="G54" s="43">
        <v>26.38</v>
      </c>
      <c r="H54" s="43">
        <v>117</v>
      </c>
      <c r="I54" s="43">
        <f t="shared" ref="I54:P54" si="20">BH54*50/20</f>
        <v>0</v>
      </c>
      <c r="J54" s="43">
        <f t="shared" si="20"/>
        <v>0</v>
      </c>
      <c r="K54" s="43">
        <f t="shared" si="20"/>
        <v>2.5000000000000001E-2</v>
      </c>
      <c r="L54" s="43">
        <f t="shared" si="20"/>
        <v>0</v>
      </c>
      <c r="M54" s="43">
        <f t="shared" si="20"/>
        <v>10</v>
      </c>
      <c r="N54" s="43">
        <f t="shared" si="20"/>
        <v>7</v>
      </c>
      <c r="O54" s="43">
        <f t="shared" si="20"/>
        <v>32.5</v>
      </c>
      <c r="P54" s="43">
        <f t="shared" si="20"/>
        <v>0.55000000000000004</v>
      </c>
      <c r="Q54" s="43">
        <v>3.03</v>
      </c>
      <c r="R54" s="43">
        <v>0.36</v>
      </c>
      <c r="S54" s="43">
        <v>19.64</v>
      </c>
      <c r="T54" s="43">
        <v>93.77</v>
      </c>
      <c r="U54" s="43"/>
      <c r="V54" s="43"/>
      <c r="W54" s="43">
        <v>1.2999999999999999E-2</v>
      </c>
      <c r="X54" s="43"/>
      <c r="Y54" s="43">
        <v>8</v>
      </c>
      <c r="Z54" s="43">
        <v>5.6</v>
      </c>
      <c r="AA54" s="43">
        <v>26</v>
      </c>
      <c r="AB54" s="43">
        <v>0.44</v>
      </c>
      <c r="AC54" s="43">
        <v>3</v>
      </c>
      <c r="AD54" s="43">
        <f t="shared" ref="AD54:AN54" si="21">AP54*40/40</f>
        <v>0</v>
      </c>
      <c r="AE54" s="43">
        <f t="shared" si="21"/>
        <v>0</v>
      </c>
      <c r="AF54" s="43">
        <f t="shared" si="21"/>
        <v>0</v>
      </c>
      <c r="AG54" s="43">
        <f t="shared" si="21"/>
        <v>0</v>
      </c>
      <c r="AH54" s="43">
        <f t="shared" si="21"/>
        <v>0</v>
      </c>
      <c r="AI54" s="43">
        <f t="shared" si="21"/>
        <v>0</v>
      </c>
      <c r="AJ54" s="43">
        <f t="shared" si="21"/>
        <v>0</v>
      </c>
      <c r="AK54" s="43">
        <f t="shared" si="21"/>
        <v>0</v>
      </c>
      <c r="AL54" s="43">
        <f t="shared" si="21"/>
        <v>0</v>
      </c>
      <c r="AM54" s="43">
        <f t="shared" si="21"/>
        <v>0</v>
      </c>
      <c r="AN54" s="43">
        <f t="shared" si="21"/>
        <v>0</v>
      </c>
      <c r="BD54" s="43">
        <v>1.48</v>
      </c>
      <c r="BE54" s="43">
        <v>0.18</v>
      </c>
      <c r="BF54" s="43">
        <v>9.82</v>
      </c>
      <c r="BG54" s="43">
        <v>46.89</v>
      </c>
      <c r="BH54" s="43"/>
      <c r="BI54" s="43"/>
      <c r="BJ54" s="43">
        <v>0.01</v>
      </c>
      <c r="BK54" s="43"/>
      <c r="BL54" s="43">
        <v>4</v>
      </c>
      <c r="BM54" s="43">
        <v>2.8</v>
      </c>
      <c r="BN54" s="43">
        <v>13</v>
      </c>
      <c r="BO54" s="43">
        <v>0.22</v>
      </c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31"/>
    </row>
    <row r="55" spans="1:4054 14285:16384" x14ac:dyDescent="0.25">
      <c r="A55" s="193"/>
      <c r="B55" s="36" t="s">
        <v>29</v>
      </c>
      <c r="C55" s="27" t="s">
        <v>73</v>
      </c>
      <c r="D55" s="36">
        <v>200</v>
      </c>
      <c r="E55" s="43">
        <v>1</v>
      </c>
      <c r="F55" s="43">
        <v>0</v>
      </c>
      <c r="G55" s="43">
        <v>20</v>
      </c>
      <c r="H55" s="43">
        <f>BG55*200/200</f>
        <v>42</v>
      </c>
      <c r="I55" s="43" t="s">
        <v>249</v>
      </c>
      <c r="J55" s="43">
        <f>BI55*200/200</f>
        <v>0.01</v>
      </c>
      <c r="K55" s="43">
        <f>BJ55*200/200</f>
        <v>0.01</v>
      </c>
      <c r="L55" s="43">
        <v>4</v>
      </c>
      <c r="M55" s="43">
        <v>14</v>
      </c>
      <c r="N55" s="43">
        <v>8</v>
      </c>
      <c r="O55" s="43">
        <v>14</v>
      </c>
      <c r="P55" s="43">
        <f>BO55*200/200</f>
        <v>1.4</v>
      </c>
      <c r="Q55" s="81">
        <v>1</v>
      </c>
      <c r="R55" s="81"/>
      <c r="S55" s="81">
        <v>20.2</v>
      </c>
      <c r="T55" s="81">
        <v>84.8</v>
      </c>
      <c r="U55" s="81"/>
      <c r="V55" s="27">
        <v>0.02</v>
      </c>
      <c r="W55" s="27">
        <v>0.02</v>
      </c>
      <c r="X55" s="81">
        <v>4</v>
      </c>
      <c r="Y55" s="81">
        <v>14</v>
      </c>
      <c r="Z55" s="81">
        <v>14</v>
      </c>
      <c r="AA55" s="81">
        <v>14</v>
      </c>
      <c r="AB55" s="81">
        <v>2.8</v>
      </c>
      <c r="BD55" s="43">
        <v>0.5</v>
      </c>
      <c r="BE55" s="43" t="e">
        <f>#REF!*200/200</f>
        <v>#REF!</v>
      </c>
      <c r="BF55" s="43">
        <v>10.1</v>
      </c>
      <c r="BG55" s="43">
        <v>42</v>
      </c>
      <c r="BH55" s="43" t="e">
        <f>#REF!*200/200</f>
        <v>#REF!</v>
      </c>
      <c r="BI55" s="43">
        <v>0.01</v>
      </c>
      <c r="BJ55" s="43">
        <v>0.01</v>
      </c>
      <c r="BK55" s="43">
        <v>2</v>
      </c>
      <c r="BL55" s="43">
        <v>7</v>
      </c>
      <c r="BM55" s="43">
        <v>4</v>
      </c>
      <c r="BN55" s="43">
        <v>7</v>
      </c>
      <c r="BO55" s="43">
        <v>1.4</v>
      </c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31"/>
    </row>
    <row r="56" spans="1:4054 14285:16384" x14ac:dyDescent="0.25">
      <c r="A56" s="193"/>
      <c r="B56" s="36" t="s">
        <v>74</v>
      </c>
      <c r="C56" s="27" t="s">
        <v>75</v>
      </c>
      <c r="D56" s="36">
        <v>100</v>
      </c>
      <c r="E56" s="43">
        <f t="shared" ref="E56:P56" si="22">BD56*100/100</f>
        <v>0.9</v>
      </c>
      <c r="F56" s="43">
        <f t="shared" si="22"/>
        <v>0.2</v>
      </c>
      <c r="G56" s="43">
        <f t="shared" si="22"/>
        <v>8.1</v>
      </c>
      <c r="H56" s="43">
        <f t="shared" si="22"/>
        <v>43</v>
      </c>
      <c r="I56" s="43">
        <f t="shared" si="22"/>
        <v>0</v>
      </c>
      <c r="J56" s="43">
        <f t="shared" si="22"/>
        <v>0.04</v>
      </c>
      <c r="K56" s="43">
        <f t="shared" si="22"/>
        <v>0.03</v>
      </c>
      <c r="L56" s="43">
        <f t="shared" si="22"/>
        <v>60</v>
      </c>
      <c r="M56" s="43">
        <f t="shared" si="22"/>
        <v>34</v>
      </c>
      <c r="N56" s="43">
        <f t="shared" si="22"/>
        <v>20</v>
      </c>
      <c r="O56" s="43">
        <f t="shared" si="22"/>
        <v>23</v>
      </c>
      <c r="P56" s="43">
        <f t="shared" si="22"/>
        <v>0.3</v>
      </c>
      <c r="BD56" s="43">
        <v>0.9</v>
      </c>
      <c r="BE56" s="43">
        <v>0.2</v>
      </c>
      <c r="BF56" s="43">
        <v>8.1</v>
      </c>
      <c r="BG56" s="43">
        <v>43</v>
      </c>
      <c r="BH56" s="46"/>
      <c r="BI56" s="36">
        <v>0.04</v>
      </c>
      <c r="BJ56" s="36">
        <v>0.03</v>
      </c>
      <c r="BK56" s="43">
        <v>60</v>
      </c>
      <c r="BL56" s="43">
        <v>34</v>
      </c>
      <c r="BM56" s="43">
        <v>20</v>
      </c>
      <c r="BN56" s="43">
        <v>23</v>
      </c>
      <c r="BO56" s="43">
        <v>0.3</v>
      </c>
    </row>
    <row r="57" spans="1:4054 14285:16384" ht="15.75" x14ac:dyDescent="0.25">
      <c r="A57" s="193"/>
      <c r="B57" s="87"/>
      <c r="C57" s="47" t="s">
        <v>251</v>
      </c>
      <c r="D57" s="48">
        <f>SUM(D50:D56)</f>
        <v>840</v>
      </c>
      <c r="E57" s="66"/>
      <c r="F57" s="66"/>
      <c r="G57" s="66"/>
      <c r="H57" s="66"/>
      <c r="I57" s="66"/>
      <c r="J57" s="67"/>
      <c r="K57" s="67"/>
      <c r="L57" s="66"/>
      <c r="M57" s="66"/>
      <c r="N57" s="66"/>
      <c r="O57" s="66"/>
      <c r="P57" s="66"/>
    </row>
    <row r="58" spans="1:4054 14285:16384" ht="20.100000000000001" customHeight="1" x14ac:dyDescent="0.25">
      <c r="A58" s="193" t="s">
        <v>76</v>
      </c>
      <c r="B58" s="18"/>
      <c r="C58" s="194" t="s">
        <v>195</v>
      </c>
      <c r="D58" s="194"/>
      <c r="E58" s="49">
        <f t="shared" ref="E58:P58" si="23">SUM(E50:E57)</f>
        <v>21.235714285714284</v>
      </c>
      <c r="F58" s="49">
        <f t="shared" si="23"/>
        <v>21.734285714285711</v>
      </c>
      <c r="G58" s="49">
        <f t="shared" si="23"/>
        <v>108.40214285714285</v>
      </c>
      <c r="H58" s="49">
        <f t="shared" si="23"/>
        <v>809.78000000000009</v>
      </c>
      <c r="I58" s="49">
        <f t="shared" si="23"/>
        <v>97.2</v>
      </c>
      <c r="J58" s="49">
        <f t="shared" si="23"/>
        <v>0.52285714285714291</v>
      </c>
      <c r="K58" s="49">
        <f t="shared" si="23"/>
        <v>0.42714285714285716</v>
      </c>
      <c r="L58" s="49">
        <f t="shared" si="23"/>
        <v>109.59</v>
      </c>
      <c r="M58" s="49">
        <f t="shared" si="23"/>
        <v>167.3807142857143</v>
      </c>
      <c r="N58" s="49">
        <f t="shared" si="23"/>
        <v>144.87071428571426</v>
      </c>
      <c r="O58" s="49">
        <f t="shared" si="23"/>
        <v>492.06428571428575</v>
      </c>
      <c r="P58" s="49">
        <f t="shared" si="23"/>
        <v>9.6550000000000011</v>
      </c>
    </row>
    <row r="59" spans="1:4054 14285:16384" ht="8.25" customHeight="1" x14ac:dyDescent="0.25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</row>
    <row r="60" spans="1:4054 14285:16384" s="17" customFormat="1" ht="15" customHeight="1" x14ac:dyDescent="0.25">
      <c r="A60" s="72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  <c r="XFD60" s="18"/>
    </row>
    <row r="61" spans="1:4054 14285:16384" s="17" customFormat="1" ht="13.9" customHeight="1" x14ac:dyDescent="0.25">
      <c r="A61" s="5" t="s">
        <v>52</v>
      </c>
      <c r="B61" s="32" t="s">
        <v>78</v>
      </c>
      <c r="C61" s="33" t="s">
        <v>255</v>
      </c>
      <c r="D61" s="32">
        <v>50</v>
      </c>
      <c r="E61" s="35">
        <v>5.8</v>
      </c>
      <c r="F61" s="35">
        <v>8.3000000000000007</v>
      </c>
      <c r="G61" s="35">
        <v>14.83</v>
      </c>
      <c r="H61" s="35">
        <v>157</v>
      </c>
      <c r="I61" s="35">
        <v>59</v>
      </c>
      <c r="J61" s="35">
        <v>0.04</v>
      </c>
      <c r="K61" s="35">
        <v>7.0000000000000007E-2</v>
      </c>
      <c r="L61" s="35">
        <v>0.11</v>
      </c>
      <c r="M61" s="35">
        <v>139.19999999999999</v>
      </c>
      <c r="N61" s="35">
        <v>9.4499999999999993</v>
      </c>
      <c r="O61" s="35">
        <v>96</v>
      </c>
      <c r="P61" s="35">
        <v>0.49</v>
      </c>
      <c r="Q61" s="16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  <c r="XFD61" s="18"/>
    </row>
    <row r="62" spans="1:4054 14285:16384" s="17" customFormat="1" ht="20.85" customHeight="1" x14ac:dyDescent="0.25">
      <c r="A62" s="5"/>
      <c r="B62" s="26" t="s">
        <v>80</v>
      </c>
      <c r="C62" s="88" t="s">
        <v>81</v>
      </c>
      <c r="D62" s="36">
        <v>200</v>
      </c>
      <c r="E62" s="43">
        <f t="shared" ref="E62:P62" si="24">BD62*200/180</f>
        <v>1.5222222222222221</v>
      </c>
      <c r="F62" s="43">
        <f t="shared" si="24"/>
        <v>1.3555555555555556</v>
      </c>
      <c r="G62" s="43">
        <f t="shared" si="24"/>
        <v>8</v>
      </c>
      <c r="H62" s="43">
        <f t="shared" si="24"/>
        <v>81.000000000000014</v>
      </c>
      <c r="I62" s="43">
        <f t="shared" si="24"/>
        <v>10</v>
      </c>
      <c r="J62" s="43">
        <f t="shared" si="24"/>
        <v>4.4444444444444446E-2</v>
      </c>
      <c r="K62" s="43">
        <f t="shared" si="24"/>
        <v>0.15555555555555559</v>
      </c>
      <c r="L62" s="43">
        <f t="shared" si="24"/>
        <v>1.3333333333333333</v>
      </c>
      <c r="M62" s="43">
        <f t="shared" si="24"/>
        <v>33.333333333333336</v>
      </c>
      <c r="N62" s="43">
        <f t="shared" si="24"/>
        <v>15.4</v>
      </c>
      <c r="O62" s="43">
        <f t="shared" si="24"/>
        <v>92.8</v>
      </c>
      <c r="P62" s="43">
        <f t="shared" si="24"/>
        <v>0.41111111111111109</v>
      </c>
      <c r="Q62" s="16"/>
      <c r="AO62" s="43">
        <v>1.52</v>
      </c>
      <c r="AP62" s="43">
        <v>1.35</v>
      </c>
      <c r="AQ62" s="43">
        <v>15.9</v>
      </c>
      <c r="AR62" s="43">
        <v>81</v>
      </c>
      <c r="AS62" s="43">
        <v>10</v>
      </c>
      <c r="AT62" s="43">
        <v>0.04</v>
      </c>
      <c r="AU62" s="43">
        <v>0.16</v>
      </c>
      <c r="AV62" s="43">
        <v>1.33</v>
      </c>
      <c r="AW62" s="43">
        <v>126.6</v>
      </c>
      <c r="AX62" s="43">
        <v>15.4</v>
      </c>
      <c r="AY62" s="43">
        <v>92.8</v>
      </c>
      <c r="AZ62" s="43">
        <v>0.41</v>
      </c>
      <c r="BD62" s="43">
        <v>1.37</v>
      </c>
      <c r="BE62" s="43">
        <v>1.22</v>
      </c>
      <c r="BF62" s="43">
        <v>7.2</v>
      </c>
      <c r="BG62" s="43">
        <v>72.900000000000006</v>
      </c>
      <c r="BH62" s="43">
        <v>9</v>
      </c>
      <c r="BI62" s="43">
        <v>0.04</v>
      </c>
      <c r="BJ62" s="43">
        <v>0.14000000000000001</v>
      </c>
      <c r="BK62" s="43">
        <v>1.2</v>
      </c>
      <c r="BL62" s="43">
        <v>30</v>
      </c>
      <c r="BM62" s="43">
        <v>13.86</v>
      </c>
      <c r="BN62" s="43">
        <v>83.52</v>
      </c>
      <c r="BO62" s="43">
        <v>0.37</v>
      </c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  <c r="XFD62" s="18"/>
    </row>
    <row r="63" spans="1:4054 14285:16384" ht="17.850000000000001" customHeight="1" x14ac:dyDescent="0.25">
      <c r="A63" s="5"/>
      <c r="B63" s="36" t="s">
        <v>74</v>
      </c>
      <c r="C63" s="42" t="s">
        <v>82</v>
      </c>
      <c r="D63" s="36">
        <v>150</v>
      </c>
      <c r="E63" s="43">
        <f t="shared" ref="E63:P63" si="25">BD63*150/100</f>
        <v>0.6</v>
      </c>
      <c r="F63" s="43">
        <f t="shared" si="25"/>
        <v>0.6</v>
      </c>
      <c r="G63" s="43">
        <f t="shared" si="25"/>
        <v>14.7</v>
      </c>
      <c r="H63" s="43">
        <f t="shared" si="25"/>
        <v>70.5</v>
      </c>
      <c r="I63" s="43">
        <f t="shared" si="25"/>
        <v>0</v>
      </c>
      <c r="J63" s="43">
        <f t="shared" si="25"/>
        <v>4.4999999999999998E-2</v>
      </c>
      <c r="K63" s="43">
        <f t="shared" si="25"/>
        <v>0.03</v>
      </c>
      <c r="L63" s="43">
        <f t="shared" si="25"/>
        <v>15</v>
      </c>
      <c r="M63" s="43">
        <f t="shared" si="25"/>
        <v>24</v>
      </c>
      <c r="N63" s="43">
        <f t="shared" si="25"/>
        <v>13.5</v>
      </c>
      <c r="O63" s="43">
        <f t="shared" si="25"/>
        <v>16.5</v>
      </c>
      <c r="P63" s="43">
        <f t="shared" si="25"/>
        <v>3.3</v>
      </c>
      <c r="BD63" s="43">
        <v>0.4</v>
      </c>
      <c r="BE63" s="43">
        <v>0.4</v>
      </c>
      <c r="BF63" s="43">
        <v>9.8000000000000007</v>
      </c>
      <c r="BG63" s="43">
        <v>47</v>
      </c>
      <c r="BH63" s="46"/>
      <c r="BI63" s="36">
        <v>0.03</v>
      </c>
      <c r="BJ63" s="36">
        <v>0.02</v>
      </c>
      <c r="BK63" s="43">
        <v>10</v>
      </c>
      <c r="BL63" s="43">
        <v>16</v>
      </c>
      <c r="BM63" s="43">
        <v>9</v>
      </c>
      <c r="BN63" s="43">
        <v>11</v>
      </c>
      <c r="BO63" s="43">
        <v>2.2000000000000002</v>
      </c>
    </row>
    <row r="64" spans="1:4054 14285:16384" s="17" customFormat="1" x14ac:dyDescent="0.25">
      <c r="A64" s="8" t="s">
        <v>143</v>
      </c>
      <c r="B64" s="8"/>
      <c r="C64" s="8"/>
      <c r="D64" s="75">
        <f>SUM(D61:D63)</f>
        <v>400</v>
      </c>
      <c r="E64" s="76"/>
      <c r="F64" s="76"/>
      <c r="G64" s="76"/>
      <c r="H64" s="76"/>
      <c r="I64" s="76"/>
      <c r="J64" s="75"/>
      <c r="K64" s="75"/>
      <c r="L64" s="76"/>
      <c r="M64" s="76"/>
      <c r="N64" s="76"/>
      <c r="O64" s="76"/>
      <c r="P64" s="76"/>
      <c r="Q64" s="16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  <c r="XFD64" s="18"/>
    </row>
    <row r="65" spans="1:4054 14267:16384" s="17" customFormat="1" x14ac:dyDescent="0.25">
      <c r="A65" s="7" t="s">
        <v>58</v>
      </c>
      <c r="B65" s="7"/>
      <c r="C65" s="7"/>
      <c r="D65" s="7"/>
      <c r="E65" s="76">
        <f t="shared" ref="E65:P65" si="26">SUM(E61:E64)</f>
        <v>7.9222222222222216</v>
      </c>
      <c r="F65" s="76">
        <f t="shared" si="26"/>
        <v>10.255555555555556</v>
      </c>
      <c r="G65" s="76">
        <f t="shared" si="26"/>
        <v>37.53</v>
      </c>
      <c r="H65" s="76">
        <f t="shared" si="26"/>
        <v>308.5</v>
      </c>
      <c r="I65" s="76">
        <f t="shared" si="26"/>
        <v>69</v>
      </c>
      <c r="J65" s="76">
        <f t="shared" si="26"/>
        <v>0.12944444444444445</v>
      </c>
      <c r="K65" s="76">
        <f t="shared" si="26"/>
        <v>0.25555555555555559</v>
      </c>
      <c r="L65" s="76">
        <f t="shared" si="26"/>
        <v>16.443333333333335</v>
      </c>
      <c r="M65" s="76">
        <f t="shared" si="26"/>
        <v>196.53333333333333</v>
      </c>
      <c r="N65" s="76">
        <f t="shared" si="26"/>
        <v>38.35</v>
      </c>
      <c r="O65" s="76">
        <f t="shared" si="26"/>
        <v>205.3</v>
      </c>
      <c r="P65" s="76">
        <f t="shared" si="26"/>
        <v>4.2011111111111106</v>
      </c>
      <c r="Q65" s="16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  <c r="XFD65" s="18"/>
    </row>
    <row r="66" spans="1:4054 14267:16384" s="17" customFormat="1" x14ac:dyDescent="0.25">
      <c r="A66" s="50"/>
      <c r="B66" s="50"/>
      <c r="C66" s="50"/>
      <c r="D66" s="50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16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  <c r="XFD66" s="18"/>
    </row>
    <row r="67" spans="1:4054 14267:16384" ht="19.899999999999999" customHeight="1" x14ac:dyDescent="0.25">
      <c r="A67" s="14" t="s">
        <v>0</v>
      </c>
      <c r="B67" s="14" t="s">
        <v>1</v>
      </c>
      <c r="C67" s="13" t="s">
        <v>2</v>
      </c>
      <c r="D67" s="14" t="s">
        <v>3</v>
      </c>
      <c r="E67" s="12" t="s">
        <v>4</v>
      </c>
      <c r="F67" s="12"/>
      <c r="G67" s="12"/>
      <c r="H67" s="3" t="s">
        <v>5</v>
      </c>
      <c r="I67" s="12" t="s">
        <v>6</v>
      </c>
      <c r="J67" s="12"/>
      <c r="K67" s="12"/>
      <c r="L67" s="12"/>
      <c r="M67" s="12" t="s">
        <v>7</v>
      </c>
      <c r="N67" s="12"/>
      <c r="O67" s="12"/>
      <c r="P67" s="12"/>
    </row>
    <row r="68" spans="1:4054 14267:16384" ht="21.2" customHeight="1" x14ac:dyDescent="0.25">
      <c r="A68" s="14"/>
      <c r="B68" s="14"/>
      <c r="C68" s="13"/>
      <c r="D68" s="14"/>
      <c r="E68" s="12"/>
      <c r="F68" s="12"/>
      <c r="G68" s="12"/>
      <c r="H68" s="3"/>
      <c r="I68" s="12"/>
      <c r="J68" s="12"/>
      <c r="K68" s="12"/>
      <c r="L68" s="12"/>
      <c r="M68" s="12"/>
      <c r="N68" s="12"/>
      <c r="O68" s="12"/>
      <c r="P68" s="12"/>
    </row>
    <row r="69" spans="1:4054 14267:16384" ht="54.95" customHeight="1" x14ac:dyDescent="0.25">
      <c r="A69" s="14"/>
      <c r="B69" s="14"/>
      <c r="C69" s="13"/>
      <c r="D69" s="14"/>
      <c r="E69" s="20" t="s">
        <v>8</v>
      </c>
      <c r="F69" s="20" t="s">
        <v>9</v>
      </c>
      <c r="G69" s="20" t="s">
        <v>10</v>
      </c>
      <c r="H69" s="3"/>
      <c r="I69" s="23" t="s">
        <v>11</v>
      </c>
      <c r="J69" s="24" t="s">
        <v>12</v>
      </c>
      <c r="K69" s="24" t="s">
        <v>13</v>
      </c>
      <c r="L69" s="24" t="s">
        <v>14</v>
      </c>
      <c r="M69" s="20" t="s">
        <v>15</v>
      </c>
      <c r="N69" s="20" t="s">
        <v>16</v>
      </c>
      <c r="O69" s="20" t="s">
        <v>17</v>
      </c>
      <c r="P69" s="20" t="s">
        <v>18</v>
      </c>
    </row>
    <row r="70" spans="1:4054 14267:16384" ht="14.85" customHeight="1" x14ac:dyDescent="0.25">
      <c r="A70" s="159" t="s">
        <v>83</v>
      </c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</row>
    <row r="71" spans="1:4054 14267:16384" ht="15" customHeight="1" x14ac:dyDescent="0.25">
      <c r="A71" s="160" t="s">
        <v>20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4054 14267:16384" s="17" customFormat="1" x14ac:dyDescent="0.25">
      <c r="A72" s="160"/>
      <c r="B72" s="36" t="s">
        <v>25</v>
      </c>
      <c r="C72" s="37" t="s">
        <v>26</v>
      </c>
      <c r="D72" s="35">
        <v>40</v>
      </c>
      <c r="E72" s="32">
        <v>5.0999999999999996</v>
      </c>
      <c r="F72" s="32">
        <v>4.5999999999999996</v>
      </c>
      <c r="G72" s="32">
        <v>0.3</v>
      </c>
      <c r="H72" s="32">
        <v>63</v>
      </c>
      <c r="I72" s="32">
        <v>100</v>
      </c>
      <c r="J72" s="32">
        <v>0.03</v>
      </c>
      <c r="K72" s="32">
        <v>0.18</v>
      </c>
      <c r="L72" s="38">
        <v>0</v>
      </c>
      <c r="M72" s="32">
        <v>22</v>
      </c>
      <c r="N72" s="32">
        <v>5</v>
      </c>
      <c r="O72" s="32">
        <v>77</v>
      </c>
      <c r="P72" s="32">
        <v>1</v>
      </c>
      <c r="Q72" s="39">
        <v>0.08</v>
      </c>
      <c r="R72" s="40">
        <v>7.25</v>
      </c>
      <c r="S72" s="39">
        <v>0.13</v>
      </c>
      <c r="T72" s="40">
        <v>66</v>
      </c>
      <c r="U72" s="41">
        <v>40</v>
      </c>
      <c r="V72" s="39"/>
      <c r="W72" s="39">
        <v>0.01</v>
      </c>
      <c r="X72" s="41"/>
      <c r="Y72" s="41">
        <v>2.4</v>
      </c>
      <c r="Z72" s="41">
        <v>3</v>
      </c>
      <c r="AA72" s="41"/>
      <c r="AB72" s="41">
        <v>0.02</v>
      </c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  <c r="XFD72" s="18"/>
    </row>
    <row r="73" spans="1:4054 14267:16384" s="16" customFormat="1" x14ac:dyDescent="0.25">
      <c r="A73" s="160"/>
      <c r="B73" s="36" t="s">
        <v>84</v>
      </c>
      <c r="C73" s="64" t="s">
        <v>85</v>
      </c>
      <c r="D73" s="89">
        <v>150</v>
      </c>
      <c r="E73" s="43">
        <f>BD73*150/200</f>
        <v>8.3025000000000002</v>
      </c>
      <c r="F73" s="36">
        <v>12.93</v>
      </c>
      <c r="G73" s="36">
        <v>9.1300000000000008</v>
      </c>
      <c r="H73" s="36">
        <f t="shared" ref="H73:P73" si="27">BG73*150/200</f>
        <v>210</v>
      </c>
      <c r="I73" s="36">
        <f t="shared" si="27"/>
        <v>51.15</v>
      </c>
      <c r="J73" s="36">
        <f t="shared" si="27"/>
        <v>0.06</v>
      </c>
      <c r="K73" s="36">
        <f t="shared" si="27"/>
        <v>0.3</v>
      </c>
      <c r="L73" s="65">
        <f t="shared" si="27"/>
        <v>0.29249999999999998</v>
      </c>
      <c r="M73" s="43">
        <f t="shared" si="27"/>
        <v>224.0025</v>
      </c>
      <c r="N73" s="43">
        <f t="shared" si="27"/>
        <v>32.002499999999998</v>
      </c>
      <c r="O73" s="36">
        <f t="shared" si="27"/>
        <v>291</v>
      </c>
      <c r="P73" s="43">
        <f t="shared" si="27"/>
        <v>0.86250000000000004</v>
      </c>
      <c r="BD73" s="36">
        <v>11.07</v>
      </c>
      <c r="BE73" s="36">
        <v>16.13</v>
      </c>
      <c r="BF73" s="36">
        <v>17.73</v>
      </c>
      <c r="BG73" s="36">
        <v>280</v>
      </c>
      <c r="BH73" s="36">
        <v>68.2</v>
      </c>
      <c r="BI73" s="36">
        <v>0.08</v>
      </c>
      <c r="BJ73" s="36">
        <v>0.4</v>
      </c>
      <c r="BK73" s="36">
        <v>0.39</v>
      </c>
      <c r="BL73" s="36">
        <v>298.67</v>
      </c>
      <c r="BM73" s="36">
        <v>42.67</v>
      </c>
      <c r="BN73" s="36">
        <v>388</v>
      </c>
      <c r="BO73" s="36">
        <v>1.1499999999999999</v>
      </c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  <c r="XAI73" s="18"/>
      <c r="XAJ73" s="18"/>
      <c r="XAK73" s="18"/>
      <c r="XAL73" s="18"/>
      <c r="XAM73" s="18"/>
      <c r="XAN73" s="18"/>
      <c r="XAO73" s="18"/>
      <c r="XAP73" s="18"/>
      <c r="XAQ73" s="18"/>
      <c r="XAR73" s="18"/>
      <c r="XAS73" s="18"/>
      <c r="XAT73" s="18"/>
      <c r="XAU73" s="18"/>
      <c r="XAV73" s="18"/>
      <c r="XAW73" s="18"/>
      <c r="XAX73" s="18"/>
      <c r="XAY73" s="18"/>
      <c r="XAZ73" s="18"/>
      <c r="XBA73" s="18"/>
      <c r="XBB73" s="18"/>
      <c r="XBC73" s="18"/>
      <c r="XBD73" s="18"/>
      <c r="XBE73" s="18"/>
      <c r="XBF73" s="18"/>
      <c r="XBG73" s="18"/>
      <c r="XBH73" s="18"/>
      <c r="XBI73" s="18"/>
      <c r="XBJ73" s="18"/>
      <c r="XBK73" s="18"/>
      <c r="XBL73" s="18"/>
      <c r="XBM73" s="18"/>
      <c r="XBN73" s="18"/>
      <c r="XBO73" s="18"/>
      <c r="XBP73" s="18"/>
      <c r="XBQ73" s="18"/>
      <c r="XBR73" s="18"/>
      <c r="XBS73" s="18"/>
      <c r="XBT73" s="18"/>
      <c r="XBU73" s="18"/>
      <c r="XBV73" s="18"/>
      <c r="XBW73" s="18"/>
      <c r="XBX73" s="18"/>
      <c r="XBY73" s="18"/>
      <c r="XBZ73" s="18"/>
      <c r="XCA73" s="18"/>
      <c r="XCB73" s="18"/>
      <c r="XCC73" s="18"/>
      <c r="XCD73" s="18"/>
      <c r="XCE73" s="18"/>
      <c r="XCF73" s="18"/>
      <c r="XCG73" s="18"/>
      <c r="XCH73" s="18"/>
      <c r="XCI73" s="18"/>
      <c r="XCJ73" s="18"/>
      <c r="XCK73" s="18"/>
      <c r="XCL73" s="18"/>
      <c r="XCM73" s="18"/>
      <c r="XCN73" s="18"/>
      <c r="XCO73" s="18"/>
      <c r="XCP73" s="18"/>
      <c r="XCQ73" s="18"/>
      <c r="XCR73" s="18"/>
      <c r="XCS73" s="18"/>
      <c r="XCT73" s="18"/>
      <c r="XCU73" s="18"/>
      <c r="XCV73" s="18"/>
      <c r="XCW73" s="18"/>
      <c r="XCX73" s="18"/>
      <c r="XCY73" s="18"/>
      <c r="XCZ73" s="18"/>
      <c r="XDA73" s="18"/>
      <c r="XDB73" s="18"/>
      <c r="XDC73" s="18"/>
      <c r="XDD73" s="18"/>
      <c r="XDE73" s="18"/>
      <c r="XDF73" s="18"/>
      <c r="XDG73" s="18"/>
      <c r="XDH73" s="18"/>
      <c r="XDI73" s="18"/>
      <c r="XDJ73" s="18"/>
      <c r="XDK73" s="18"/>
      <c r="XDL73" s="18"/>
      <c r="XDM73" s="18"/>
      <c r="XDN73" s="18"/>
      <c r="XDO73" s="18"/>
      <c r="XDP73" s="18"/>
      <c r="XDQ73" s="18"/>
      <c r="XDR73" s="18"/>
      <c r="XDS73" s="18"/>
      <c r="XDT73" s="18"/>
      <c r="XDU73" s="18"/>
      <c r="XDV73" s="18"/>
      <c r="XDW73" s="18"/>
      <c r="XDX73" s="18"/>
      <c r="XDY73" s="18"/>
      <c r="XDZ73" s="18"/>
      <c r="XEA73" s="18"/>
      <c r="XEB73" s="18"/>
      <c r="XEC73" s="18"/>
      <c r="XED73" s="18"/>
      <c r="XEE73" s="18"/>
      <c r="XEF73" s="18"/>
      <c r="XEG73" s="18"/>
      <c r="XEH73" s="18"/>
      <c r="XEI73" s="18"/>
      <c r="XEJ73" s="18"/>
      <c r="XEK73" s="18"/>
      <c r="XEL73" s="18"/>
      <c r="XEM73" s="18"/>
      <c r="XEN73" s="18"/>
      <c r="XEO73" s="18"/>
      <c r="XEP73" s="18"/>
      <c r="XEQ73" s="18"/>
      <c r="XER73" s="18"/>
      <c r="XES73" s="18"/>
      <c r="XET73" s="18"/>
      <c r="XEU73" s="18"/>
      <c r="XEV73" s="18"/>
      <c r="XEW73" s="18"/>
      <c r="XEX73" s="18"/>
      <c r="XEY73" s="18"/>
      <c r="XEZ73" s="18"/>
      <c r="XFA73" s="18"/>
      <c r="XFB73" s="18"/>
      <c r="XFC73" s="18"/>
      <c r="XFD73" s="18"/>
    </row>
    <row r="74" spans="1:4054 14267:16384" s="16" customFormat="1" x14ac:dyDescent="0.25">
      <c r="A74" s="160"/>
      <c r="B74" s="36" t="s">
        <v>29</v>
      </c>
      <c r="C74" s="64" t="s">
        <v>86</v>
      </c>
      <c r="D74" s="36">
        <v>20</v>
      </c>
      <c r="E74" s="43">
        <v>0.5</v>
      </c>
      <c r="F74" s="43">
        <v>3</v>
      </c>
      <c r="G74" s="43">
        <v>0.7</v>
      </c>
      <c r="H74" s="43">
        <v>32</v>
      </c>
      <c r="I74" s="43">
        <v>20</v>
      </c>
      <c r="J74" s="36">
        <v>0.01</v>
      </c>
      <c r="K74" s="36">
        <v>0.02</v>
      </c>
      <c r="L74" s="43">
        <v>0.1</v>
      </c>
      <c r="M74" s="43">
        <v>18</v>
      </c>
      <c r="N74" s="43">
        <v>2</v>
      </c>
      <c r="O74" s="43">
        <v>12</v>
      </c>
      <c r="P74" s="43">
        <v>0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  <c r="XFD74" s="18"/>
    </row>
    <row r="75" spans="1:4054 14267:16384" x14ac:dyDescent="0.25">
      <c r="A75" s="160"/>
      <c r="B75" s="36" t="s">
        <v>29</v>
      </c>
      <c r="C75" s="42" t="s">
        <v>30</v>
      </c>
      <c r="D75" s="36">
        <v>20</v>
      </c>
      <c r="E75" s="43">
        <f>BD75*20/20</f>
        <v>1.36</v>
      </c>
      <c r="F75" s="43">
        <f>BE75*20/20</f>
        <v>0.24</v>
      </c>
      <c r="G75" s="43">
        <f>BF75*20/20</f>
        <v>6.7200000000000006</v>
      </c>
      <c r="H75" s="43">
        <v>34</v>
      </c>
      <c r="I75" s="43">
        <f t="shared" ref="I75:P75" si="28">BH75*20/20</f>
        <v>0</v>
      </c>
      <c r="J75" s="43">
        <f t="shared" si="28"/>
        <v>0.03</v>
      </c>
      <c r="K75" s="43">
        <f t="shared" si="28"/>
        <v>0.02</v>
      </c>
      <c r="L75" s="43">
        <f t="shared" si="28"/>
        <v>0</v>
      </c>
      <c r="M75" s="43">
        <f t="shared" si="28"/>
        <v>9.01</v>
      </c>
      <c r="N75" s="43">
        <f t="shared" si="28"/>
        <v>9.41</v>
      </c>
      <c r="O75" s="43">
        <f t="shared" si="28"/>
        <v>30.139999999999997</v>
      </c>
      <c r="P75" s="43">
        <f t="shared" si="28"/>
        <v>0.75</v>
      </c>
      <c r="Q75" s="43">
        <v>1.7</v>
      </c>
      <c r="R75" s="43">
        <v>0.3</v>
      </c>
      <c r="S75" s="43">
        <v>8.4</v>
      </c>
      <c r="T75" s="43">
        <v>42.7</v>
      </c>
      <c r="U75" s="43"/>
      <c r="V75" s="43">
        <v>0.04</v>
      </c>
      <c r="W75" s="43">
        <v>0.02</v>
      </c>
      <c r="X75" s="43"/>
      <c r="Y75" s="43">
        <v>11.26</v>
      </c>
      <c r="Z75" s="43">
        <v>11.76</v>
      </c>
      <c r="AA75" s="43">
        <v>37.68</v>
      </c>
      <c r="AB75" s="43">
        <v>0.94</v>
      </c>
      <c r="BD75" s="43">
        <v>1.36</v>
      </c>
      <c r="BE75" s="43">
        <v>0.24</v>
      </c>
      <c r="BF75" s="43">
        <v>6.72</v>
      </c>
      <c r="BG75" s="43">
        <v>34.159999999999997</v>
      </c>
      <c r="BH75" s="43"/>
      <c r="BI75" s="43">
        <v>0.03</v>
      </c>
      <c r="BJ75" s="43">
        <v>0.02</v>
      </c>
      <c r="BK75" s="43"/>
      <c r="BL75" s="43">
        <v>9.01</v>
      </c>
      <c r="BM75" s="43">
        <v>9.41</v>
      </c>
      <c r="BN75" s="43">
        <v>30.14</v>
      </c>
      <c r="BO75" s="43">
        <v>0.75</v>
      </c>
    </row>
    <row r="76" spans="1:4054 14267:16384" x14ac:dyDescent="0.25">
      <c r="A76" s="160"/>
      <c r="B76" s="36" t="s">
        <v>29</v>
      </c>
      <c r="C76" s="27" t="s">
        <v>31</v>
      </c>
      <c r="D76" s="36">
        <v>40</v>
      </c>
      <c r="E76" s="43">
        <f t="shared" ref="E76:P76" si="29">BD76*40/20</f>
        <v>2.96</v>
      </c>
      <c r="F76" s="43">
        <f t="shared" si="29"/>
        <v>0.36</v>
      </c>
      <c r="G76" s="43">
        <f t="shared" si="29"/>
        <v>19.64</v>
      </c>
      <c r="H76" s="43">
        <f t="shared" si="29"/>
        <v>93.78</v>
      </c>
      <c r="I76" s="43">
        <f t="shared" si="29"/>
        <v>0</v>
      </c>
      <c r="J76" s="43">
        <f t="shared" si="29"/>
        <v>0</v>
      </c>
      <c r="K76" s="43">
        <f t="shared" si="29"/>
        <v>0.02</v>
      </c>
      <c r="L76" s="43">
        <f t="shared" si="29"/>
        <v>0</v>
      </c>
      <c r="M76" s="43">
        <f t="shared" si="29"/>
        <v>8</v>
      </c>
      <c r="N76" s="43">
        <f t="shared" si="29"/>
        <v>5.6</v>
      </c>
      <c r="O76" s="43">
        <f t="shared" si="29"/>
        <v>26</v>
      </c>
      <c r="P76" s="43">
        <f t="shared" si="29"/>
        <v>0.44000000000000006</v>
      </c>
      <c r="Q76" s="43">
        <v>3.03</v>
      </c>
      <c r="R76" s="43">
        <v>0.36</v>
      </c>
      <c r="S76" s="43">
        <v>19.64</v>
      </c>
      <c r="T76" s="43">
        <v>93.77</v>
      </c>
      <c r="U76" s="43"/>
      <c r="V76" s="43"/>
      <c r="W76" s="43">
        <v>1.2999999999999999E-2</v>
      </c>
      <c r="X76" s="43"/>
      <c r="Y76" s="43">
        <v>8</v>
      </c>
      <c r="Z76" s="43">
        <v>5.6</v>
      </c>
      <c r="AA76" s="43">
        <v>26</v>
      </c>
      <c r="AB76" s="43">
        <v>0.44</v>
      </c>
      <c r="AC76" s="43">
        <v>3</v>
      </c>
      <c r="AD76" s="43">
        <f t="shared" ref="AD76:AN76" si="30">AP76*40/40</f>
        <v>0</v>
      </c>
      <c r="AE76" s="43">
        <f t="shared" si="30"/>
        <v>0</v>
      </c>
      <c r="AF76" s="43">
        <f t="shared" si="30"/>
        <v>0</v>
      </c>
      <c r="AG76" s="43">
        <f t="shared" si="30"/>
        <v>0</v>
      </c>
      <c r="AH76" s="43">
        <f t="shared" si="30"/>
        <v>0</v>
      </c>
      <c r="AI76" s="43">
        <f t="shared" si="30"/>
        <v>0</v>
      </c>
      <c r="AJ76" s="43">
        <f t="shared" si="30"/>
        <v>0</v>
      </c>
      <c r="AK76" s="43">
        <f t="shared" si="30"/>
        <v>0</v>
      </c>
      <c r="AL76" s="43">
        <f t="shared" si="30"/>
        <v>0</v>
      </c>
      <c r="AM76" s="43">
        <f t="shared" si="30"/>
        <v>0</v>
      </c>
      <c r="AN76" s="43">
        <f t="shared" si="30"/>
        <v>0</v>
      </c>
      <c r="BD76" s="43">
        <v>1.48</v>
      </c>
      <c r="BE76" s="43">
        <v>0.18</v>
      </c>
      <c r="BF76" s="43">
        <v>9.82</v>
      </c>
      <c r="BG76" s="43">
        <v>46.89</v>
      </c>
      <c r="BH76" s="43"/>
      <c r="BI76" s="43"/>
      <c r="BJ76" s="43">
        <v>0.01</v>
      </c>
      <c r="BK76" s="43"/>
      <c r="BL76" s="43">
        <v>4</v>
      </c>
      <c r="BM76" s="43">
        <v>2.8</v>
      </c>
      <c r="BN76" s="43">
        <v>13</v>
      </c>
      <c r="BO76" s="43">
        <v>0.22</v>
      </c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31"/>
    </row>
    <row r="77" spans="1:4054 14267:16384" x14ac:dyDescent="0.25">
      <c r="A77" s="160"/>
      <c r="B77" s="36" t="s">
        <v>87</v>
      </c>
      <c r="C77" s="90" t="s">
        <v>88</v>
      </c>
      <c r="D77" s="36">
        <v>180</v>
      </c>
      <c r="E77" s="43">
        <f t="shared" ref="E77:P77" si="31">BD77*180/200</f>
        <v>2.8440000000000003</v>
      </c>
      <c r="F77" s="43">
        <f t="shared" si="31"/>
        <v>2.4120000000000004</v>
      </c>
      <c r="G77" s="43">
        <f t="shared" si="31"/>
        <v>14.345999999999998</v>
      </c>
      <c r="H77" s="43">
        <f t="shared" si="31"/>
        <v>45</v>
      </c>
      <c r="I77" s="43">
        <f t="shared" si="31"/>
        <v>18</v>
      </c>
      <c r="J77" s="43">
        <f t="shared" si="31"/>
        <v>3.6000000000000004E-2</v>
      </c>
      <c r="K77" s="43">
        <f t="shared" si="31"/>
        <v>0.14400000000000002</v>
      </c>
      <c r="L77" s="43">
        <f t="shared" si="31"/>
        <v>1.17</v>
      </c>
      <c r="M77" s="43">
        <f t="shared" si="31"/>
        <v>113.20200000000001</v>
      </c>
      <c r="N77" s="43">
        <f t="shared" si="31"/>
        <v>12.6</v>
      </c>
      <c r="O77" s="43">
        <f t="shared" si="31"/>
        <v>81</v>
      </c>
      <c r="P77" s="43">
        <f t="shared" si="31"/>
        <v>0.126</v>
      </c>
      <c r="Q77" s="43">
        <v>0.3</v>
      </c>
      <c r="R77" s="43"/>
      <c r="S77" s="43">
        <v>7.3</v>
      </c>
      <c r="T77" s="43">
        <v>30.8</v>
      </c>
      <c r="U77" s="43">
        <v>1.52</v>
      </c>
      <c r="V77" s="36"/>
      <c r="W77" s="36">
        <v>0.01</v>
      </c>
      <c r="X77" s="43">
        <v>9.6199999999999992</v>
      </c>
      <c r="Y77" s="43">
        <v>8.3000000000000007</v>
      </c>
      <c r="Z77" s="43">
        <v>7.1</v>
      </c>
      <c r="AA77" s="43">
        <v>11</v>
      </c>
      <c r="AB77" s="43">
        <v>0.87</v>
      </c>
      <c r="AC77" s="43">
        <v>0.2</v>
      </c>
      <c r="AD77" s="43">
        <f>AP77*200/200</f>
        <v>0</v>
      </c>
      <c r="AE77" s="43">
        <v>6.5</v>
      </c>
      <c r="AF77" s="43">
        <v>26.8</v>
      </c>
      <c r="AG77" s="43">
        <v>0.3</v>
      </c>
      <c r="AH77" s="43">
        <f>AT77*200/200</f>
        <v>0</v>
      </c>
      <c r="AI77" s="43">
        <f>AU77*200/200</f>
        <v>0</v>
      </c>
      <c r="AJ77" s="43">
        <v>0.04</v>
      </c>
      <c r="AK77" s="43">
        <v>4.5</v>
      </c>
      <c r="AL77" s="43">
        <v>3.8</v>
      </c>
      <c r="AM77" s="43">
        <v>7.2</v>
      </c>
      <c r="AN77" s="43">
        <v>0.73</v>
      </c>
      <c r="BD77" s="43">
        <v>3.16</v>
      </c>
      <c r="BE77" s="43">
        <v>2.68</v>
      </c>
      <c r="BF77" s="43">
        <v>15.94</v>
      </c>
      <c r="BG77" s="43">
        <v>50</v>
      </c>
      <c r="BH77" s="43">
        <v>20</v>
      </c>
      <c r="BI77" s="43">
        <v>0.04</v>
      </c>
      <c r="BJ77" s="43">
        <v>0.16</v>
      </c>
      <c r="BK77" s="43">
        <v>1.3</v>
      </c>
      <c r="BL77" s="43">
        <v>125.78</v>
      </c>
      <c r="BM77" s="43">
        <v>14</v>
      </c>
      <c r="BN77" s="43">
        <v>90</v>
      </c>
      <c r="BO77" s="43">
        <v>0.14000000000000001</v>
      </c>
    </row>
    <row r="78" spans="1:4054 14267:16384" x14ac:dyDescent="0.25">
      <c r="A78" s="160"/>
      <c r="B78" s="36" t="s">
        <v>34</v>
      </c>
      <c r="C78" s="42" t="s">
        <v>35</v>
      </c>
      <c r="D78" s="36">
        <v>100</v>
      </c>
      <c r="E78" s="43">
        <f t="shared" ref="E78:P78" si="32">BD78*100/100</f>
        <v>0.4</v>
      </c>
      <c r="F78" s="43">
        <f t="shared" si="32"/>
        <v>0.3</v>
      </c>
      <c r="G78" s="43">
        <f t="shared" si="32"/>
        <v>10.3</v>
      </c>
      <c r="H78" s="43">
        <f t="shared" si="32"/>
        <v>47</v>
      </c>
      <c r="I78" s="43">
        <f t="shared" si="32"/>
        <v>0</v>
      </c>
      <c r="J78" s="43">
        <f t="shared" si="32"/>
        <v>0.02</v>
      </c>
      <c r="K78" s="43">
        <f t="shared" si="32"/>
        <v>0.03</v>
      </c>
      <c r="L78" s="43">
        <f t="shared" si="32"/>
        <v>5</v>
      </c>
      <c r="M78" s="43">
        <f t="shared" si="32"/>
        <v>19</v>
      </c>
      <c r="N78" s="43">
        <f t="shared" si="32"/>
        <v>12</v>
      </c>
      <c r="O78" s="43">
        <f t="shared" si="32"/>
        <v>16</v>
      </c>
      <c r="P78" s="43">
        <f t="shared" si="32"/>
        <v>2.2999999999999998</v>
      </c>
      <c r="BD78" s="43">
        <v>0.4</v>
      </c>
      <c r="BE78" s="43">
        <v>0.3</v>
      </c>
      <c r="BF78" s="43">
        <v>10.3</v>
      </c>
      <c r="BG78" s="43">
        <v>47</v>
      </c>
      <c r="BH78" s="46"/>
      <c r="BI78" s="36">
        <v>0.02</v>
      </c>
      <c r="BJ78" s="36">
        <v>0.03</v>
      </c>
      <c r="BK78" s="43">
        <v>5</v>
      </c>
      <c r="BL78" s="43">
        <v>19</v>
      </c>
      <c r="BM78" s="43">
        <v>12</v>
      </c>
      <c r="BN78" s="43">
        <v>16</v>
      </c>
      <c r="BO78" s="43">
        <v>2.2999999999999998</v>
      </c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31"/>
    </row>
    <row r="79" spans="1:4054 14267:16384" ht="13.9" customHeight="1" x14ac:dyDescent="0.25">
      <c r="A79" s="160" t="s">
        <v>89</v>
      </c>
      <c r="B79" s="82"/>
      <c r="C79" s="47" t="s">
        <v>89</v>
      </c>
      <c r="D79" s="48">
        <f>SUM(D72:D78)</f>
        <v>550</v>
      </c>
      <c r="E79" s="47"/>
      <c r="F79" s="49"/>
      <c r="G79" s="49"/>
      <c r="H79" s="49"/>
      <c r="I79" s="49"/>
      <c r="J79" s="48"/>
      <c r="K79" s="48"/>
      <c r="L79" s="49"/>
      <c r="M79" s="49"/>
      <c r="N79" s="49"/>
      <c r="O79" s="49"/>
      <c r="P79" s="49"/>
    </row>
    <row r="80" spans="1:4054 14267:16384" x14ac:dyDescent="0.25">
      <c r="A80" s="7" t="s">
        <v>37</v>
      </c>
      <c r="B80" s="7"/>
      <c r="C80" s="7"/>
      <c r="D80" s="7">
        <f t="shared" ref="D80:P80" si="33">SUM(D72:D79)</f>
        <v>1100</v>
      </c>
      <c r="E80" s="49">
        <f t="shared" si="33"/>
        <v>21.4665</v>
      </c>
      <c r="F80" s="49">
        <f t="shared" si="33"/>
        <v>23.841999999999999</v>
      </c>
      <c r="G80" s="49">
        <f t="shared" si="33"/>
        <v>61.135999999999996</v>
      </c>
      <c r="H80" s="49">
        <f t="shared" si="33"/>
        <v>524.78</v>
      </c>
      <c r="I80" s="49">
        <f t="shared" si="33"/>
        <v>189.15</v>
      </c>
      <c r="J80" s="49">
        <f t="shared" si="33"/>
        <v>0.186</v>
      </c>
      <c r="K80" s="49">
        <f t="shared" si="33"/>
        <v>0.71400000000000008</v>
      </c>
      <c r="L80" s="49">
        <f t="shared" si="33"/>
        <v>6.5625</v>
      </c>
      <c r="M80" s="49">
        <f t="shared" si="33"/>
        <v>413.21449999999999</v>
      </c>
      <c r="N80" s="49">
        <f t="shared" si="33"/>
        <v>78.612499999999997</v>
      </c>
      <c r="O80" s="49">
        <f t="shared" si="33"/>
        <v>533.14</v>
      </c>
      <c r="P80" s="49">
        <f t="shared" si="33"/>
        <v>5.4784999999999995</v>
      </c>
    </row>
    <row r="81" spans="1:4054 14171:16384" ht="13.7" customHeight="1" x14ac:dyDescent="0.25">
      <c r="A81" s="169" t="s">
        <v>38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</row>
    <row r="82" spans="1:4054 14171:16384" x14ac:dyDescent="0.25">
      <c r="A82" s="169"/>
      <c r="B82" s="36" t="s">
        <v>29</v>
      </c>
      <c r="C82" s="42" t="s">
        <v>90</v>
      </c>
      <c r="D82" s="28">
        <v>60</v>
      </c>
      <c r="E82" s="29">
        <f>Q82*60/50</f>
        <v>0.72</v>
      </c>
      <c r="F82" s="29">
        <f>R82*60/50</f>
        <v>2.8319999999999999</v>
      </c>
      <c r="G82" s="29">
        <f>S82*60/50</f>
        <v>4.62</v>
      </c>
      <c r="H82" s="29">
        <v>47</v>
      </c>
      <c r="I82" s="29">
        <f t="shared" ref="I82:P82" si="34">U82*60/50</f>
        <v>1.2E-2</v>
      </c>
      <c r="J82" s="29">
        <f t="shared" si="34"/>
        <v>1.2E-2</v>
      </c>
      <c r="K82" s="29">
        <f t="shared" si="34"/>
        <v>3.5999999999999997E-2</v>
      </c>
      <c r="L82" s="29">
        <f t="shared" si="34"/>
        <v>4.5</v>
      </c>
      <c r="M82" s="29">
        <f t="shared" si="34"/>
        <v>24</v>
      </c>
      <c r="N82" s="29">
        <f t="shared" si="34"/>
        <v>9</v>
      </c>
      <c r="O82" s="29">
        <f t="shared" si="34"/>
        <v>22.5</v>
      </c>
      <c r="P82" s="29">
        <f t="shared" si="34"/>
        <v>0.42</v>
      </c>
      <c r="Q82" s="79">
        <v>0.6</v>
      </c>
      <c r="R82" s="79">
        <v>2.36</v>
      </c>
      <c r="S82" s="79">
        <v>3.85</v>
      </c>
      <c r="T82" s="79">
        <v>38.75</v>
      </c>
      <c r="U82" s="79">
        <v>0.01</v>
      </c>
      <c r="V82" s="80">
        <v>0.01</v>
      </c>
      <c r="W82" s="80">
        <v>0.03</v>
      </c>
      <c r="X82" s="79">
        <v>3.75</v>
      </c>
      <c r="Y82" s="79">
        <v>20</v>
      </c>
      <c r="Z82" s="79">
        <v>7.5</v>
      </c>
      <c r="AA82" s="79">
        <v>18.75</v>
      </c>
      <c r="AB82" s="79">
        <v>0.35</v>
      </c>
    </row>
    <row r="83" spans="1:4054 14171:16384" s="54" customFormat="1" x14ac:dyDescent="0.25">
      <c r="A83" s="169"/>
      <c r="B83" s="152" t="s">
        <v>91</v>
      </c>
      <c r="C83" s="27" t="s">
        <v>92</v>
      </c>
      <c r="D83" s="89">
        <v>200</v>
      </c>
      <c r="E83" s="36">
        <f>BD83*200/100</f>
        <v>1.44</v>
      </c>
      <c r="F83" s="36">
        <f>BE83*200/100</f>
        <v>3.94</v>
      </c>
      <c r="G83" s="36">
        <f>BF83*200/100</f>
        <v>8.74</v>
      </c>
      <c r="H83" s="36">
        <f>BG83*200/100</f>
        <v>82</v>
      </c>
      <c r="I83" s="36">
        <v>134.6</v>
      </c>
      <c r="J83" s="36">
        <f t="shared" ref="J83:P83" si="35">BI83*200/100</f>
        <v>0.04</v>
      </c>
      <c r="K83" s="36">
        <f t="shared" si="35"/>
        <v>0.04</v>
      </c>
      <c r="L83" s="36">
        <f t="shared" si="35"/>
        <v>8.5399999999999991</v>
      </c>
      <c r="M83" s="36">
        <f t="shared" si="35"/>
        <v>39.78</v>
      </c>
      <c r="N83" s="36">
        <f t="shared" si="35"/>
        <v>20.9</v>
      </c>
      <c r="O83" s="36">
        <f t="shared" si="35"/>
        <v>43.68</v>
      </c>
      <c r="P83" s="36">
        <f t="shared" si="35"/>
        <v>0.98</v>
      </c>
      <c r="BD83" s="36">
        <v>0.72</v>
      </c>
      <c r="BE83" s="36">
        <v>1.97</v>
      </c>
      <c r="BF83" s="36">
        <v>4.37</v>
      </c>
      <c r="BG83" s="36">
        <v>41</v>
      </c>
      <c r="BH83" s="36">
        <v>5.2</v>
      </c>
      <c r="BI83" s="36">
        <v>0.02</v>
      </c>
      <c r="BJ83" s="36">
        <v>0.02</v>
      </c>
      <c r="BK83" s="36">
        <v>4.2699999999999996</v>
      </c>
      <c r="BL83" s="36">
        <v>19.89</v>
      </c>
      <c r="BM83" s="36">
        <v>10.45</v>
      </c>
      <c r="BN83" s="36">
        <v>21.84</v>
      </c>
      <c r="BO83" s="36">
        <v>0.49</v>
      </c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TYA83" s="55"/>
      <c r="TYB83" s="55"/>
      <c r="TYC83" s="55"/>
      <c r="TYD83" s="55"/>
      <c r="TYE83" s="55"/>
      <c r="TYF83" s="55"/>
      <c r="TYG83" s="55"/>
      <c r="TYH83" s="55"/>
      <c r="TYI83" s="55"/>
      <c r="TYJ83" s="55"/>
      <c r="TYK83" s="55"/>
      <c r="TYL83" s="55"/>
      <c r="TYM83" s="55"/>
      <c r="TYN83" s="55"/>
      <c r="TYO83" s="55"/>
      <c r="TYP83" s="55"/>
      <c r="TYQ83" s="55"/>
      <c r="TYR83" s="55"/>
      <c r="TYS83" s="55"/>
      <c r="TYT83" s="55"/>
      <c r="TYU83" s="55"/>
      <c r="TYV83" s="55"/>
      <c r="TYW83" s="55"/>
      <c r="TYX83" s="55"/>
      <c r="TYY83" s="55"/>
      <c r="TYZ83" s="55"/>
      <c r="TZA83" s="55"/>
      <c r="TZB83" s="55"/>
      <c r="TZC83" s="55"/>
      <c r="TZD83" s="55"/>
      <c r="TZE83" s="55"/>
      <c r="TZF83" s="55"/>
      <c r="TZG83" s="55"/>
      <c r="TZH83" s="55"/>
      <c r="TZI83" s="55"/>
      <c r="TZJ83" s="55"/>
      <c r="TZK83" s="55"/>
      <c r="TZL83" s="55"/>
      <c r="TZM83" s="55"/>
      <c r="TZN83" s="55"/>
      <c r="TZO83" s="55"/>
      <c r="TZP83" s="55"/>
      <c r="TZQ83" s="55"/>
      <c r="TZR83" s="55"/>
      <c r="TZS83" s="55"/>
      <c r="TZT83" s="55"/>
      <c r="TZU83" s="55"/>
      <c r="TZV83" s="55"/>
      <c r="TZW83" s="55"/>
      <c r="TZX83" s="55"/>
      <c r="TZY83" s="55"/>
      <c r="TZZ83" s="55"/>
      <c r="UAA83" s="55"/>
      <c r="UAB83" s="55"/>
      <c r="UAC83" s="55"/>
      <c r="UAD83" s="55"/>
      <c r="UAE83" s="55"/>
      <c r="UAF83" s="55"/>
      <c r="UAG83" s="55"/>
      <c r="UAH83" s="55"/>
      <c r="UAI83" s="55"/>
      <c r="UAJ83" s="55"/>
      <c r="UAK83" s="55"/>
      <c r="UAL83" s="55"/>
      <c r="UAM83" s="55"/>
      <c r="UAN83" s="55"/>
      <c r="UAO83" s="55"/>
      <c r="UAP83" s="55"/>
      <c r="UAQ83" s="55"/>
      <c r="UAR83" s="55"/>
      <c r="UAS83" s="55"/>
      <c r="UAT83" s="55"/>
      <c r="UAU83" s="55"/>
      <c r="UAV83" s="55"/>
      <c r="UAW83" s="55"/>
      <c r="UAX83" s="55"/>
      <c r="UAY83" s="55"/>
      <c r="UAZ83" s="55"/>
      <c r="UBA83" s="55"/>
      <c r="UBB83" s="55"/>
      <c r="UBC83" s="55"/>
      <c r="UBD83" s="55"/>
      <c r="UBE83" s="55"/>
      <c r="UBF83" s="55"/>
      <c r="UBG83" s="55"/>
      <c r="UBH83" s="55"/>
      <c r="UBI83" s="55"/>
      <c r="UBJ83" s="55"/>
      <c r="UBK83" s="55"/>
      <c r="UBL83" s="55"/>
      <c r="UBM83" s="55"/>
      <c r="UBN83" s="55"/>
      <c r="UBO83" s="55"/>
      <c r="UBP83" s="55"/>
      <c r="UBQ83" s="55"/>
      <c r="UBR83" s="55"/>
      <c r="UBS83" s="55"/>
      <c r="UBT83" s="55"/>
      <c r="UBU83" s="55"/>
      <c r="UBV83" s="55"/>
      <c r="UBW83" s="55"/>
      <c r="UBX83" s="55"/>
      <c r="UBY83" s="55"/>
      <c r="UBZ83" s="55"/>
      <c r="UCA83" s="55"/>
      <c r="UCB83" s="55"/>
      <c r="UCC83" s="55"/>
      <c r="UCD83" s="55"/>
      <c r="UCE83" s="55"/>
      <c r="UCF83" s="55"/>
      <c r="UCG83" s="55"/>
      <c r="UCH83" s="55"/>
      <c r="UCI83" s="55"/>
      <c r="UCJ83" s="55"/>
      <c r="UCK83" s="56"/>
      <c r="UCL83" s="56"/>
      <c r="UCM83" s="56"/>
      <c r="UCN83" s="56"/>
      <c r="UCO83" s="56"/>
      <c r="UCP83" s="56"/>
      <c r="UCQ83" s="56"/>
      <c r="UCR83" s="56"/>
      <c r="UCS83" s="56"/>
      <c r="UCT83" s="56"/>
      <c r="UCU83" s="56"/>
      <c r="UCV83" s="56"/>
      <c r="UCW83" s="56"/>
      <c r="UCX83" s="56"/>
      <c r="UCY83" s="56"/>
      <c r="UCZ83" s="56"/>
      <c r="UDA83" s="56"/>
      <c r="UDB83" s="56"/>
      <c r="UDC83" s="56"/>
      <c r="UDD83" s="56"/>
      <c r="UDE83" s="56"/>
      <c r="UDF83" s="56"/>
      <c r="UDG83" s="56"/>
      <c r="UDH83" s="56"/>
      <c r="UDI83" s="56"/>
      <c r="UDJ83" s="56"/>
      <c r="UDK83" s="56"/>
      <c r="UDL83" s="56"/>
      <c r="UDM83" s="56"/>
      <c r="UDN83" s="56"/>
      <c r="UDO83" s="56"/>
      <c r="UDP83" s="56"/>
      <c r="UDQ83" s="56"/>
      <c r="UDR83" s="56"/>
      <c r="UDS83" s="56"/>
      <c r="UDT83" s="56"/>
      <c r="UDU83" s="56"/>
      <c r="UDV83" s="56"/>
      <c r="UDW83" s="56"/>
      <c r="UDX83" s="56"/>
      <c r="UDY83" s="56"/>
      <c r="UDZ83" s="56"/>
      <c r="UEA83" s="56"/>
      <c r="UEB83" s="56"/>
      <c r="UEC83" s="56"/>
      <c r="UED83" s="56"/>
      <c r="UEE83" s="56"/>
      <c r="UEF83" s="56"/>
      <c r="UEG83" s="56"/>
      <c r="UEH83" s="56"/>
      <c r="UEI83" s="56"/>
      <c r="UEJ83" s="56"/>
      <c r="UEK83" s="56"/>
      <c r="UEL83" s="56"/>
      <c r="UEM83" s="56"/>
      <c r="UEN83" s="56"/>
      <c r="UEO83" s="56"/>
      <c r="UEP83" s="56"/>
      <c r="UEQ83" s="56"/>
      <c r="UER83" s="56"/>
      <c r="UES83" s="56"/>
      <c r="UET83" s="56"/>
      <c r="UEU83" s="56"/>
      <c r="UEV83" s="56"/>
      <c r="UEW83" s="56"/>
      <c r="UEX83" s="56"/>
      <c r="UEY83" s="56"/>
      <c r="UEZ83" s="56"/>
      <c r="UFA83" s="56"/>
      <c r="UFB83" s="56"/>
      <c r="UFC83" s="56"/>
      <c r="UFD83" s="56"/>
      <c r="UFE83" s="56"/>
      <c r="UFF83" s="56"/>
      <c r="UFG83" s="56"/>
      <c r="UFH83" s="56"/>
      <c r="UFI83" s="56"/>
      <c r="UFJ83" s="56"/>
      <c r="UFK83" s="56"/>
      <c r="UFL83" s="56"/>
      <c r="UFM83" s="56"/>
      <c r="UFN83" s="18"/>
      <c r="UFO83" s="18"/>
      <c r="UFP83" s="18"/>
      <c r="UFQ83" s="18"/>
      <c r="UFR83" s="18"/>
      <c r="UFS83" s="18"/>
      <c r="UFT83" s="18"/>
      <c r="UFU83" s="18"/>
      <c r="UFV83" s="18"/>
      <c r="UFW83" s="18"/>
      <c r="UFX83" s="18"/>
      <c r="UFY83" s="18"/>
      <c r="UFZ83" s="18"/>
      <c r="UGA83" s="18"/>
      <c r="UGB83" s="18"/>
      <c r="UGC83" s="18"/>
      <c r="UGD83" s="18"/>
      <c r="UGE83" s="18"/>
      <c r="UGF83" s="18"/>
      <c r="UGG83" s="18"/>
      <c r="UGH83" s="18"/>
      <c r="UGI83" s="18"/>
      <c r="UGJ83" s="18"/>
      <c r="UGK83" s="18"/>
      <c r="UGL83" s="18"/>
      <c r="UGM83" s="18"/>
      <c r="UGN83" s="18"/>
      <c r="UGO83" s="18"/>
      <c r="UGP83" s="18"/>
      <c r="UGQ83" s="18"/>
      <c r="UGR83" s="18"/>
      <c r="UGS83" s="18"/>
      <c r="UGT83" s="18"/>
      <c r="UGU83" s="18"/>
      <c r="UGV83" s="18"/>
      <c r="UGW83" s="18"/>
      <c r="UGX83" s="18"/>
      <c r="UGY83" s="18"/>
      <c r="UGZ83" s="18"/>
      <c r="UHA83" s="18"/>
      <c r="UHB83" s="18"/>
      <c r="UHC83" s="18"/>
      <c r="UHD83" s="18"/>
      <c r="UHE83" s="18"/>
      <c r="UHF83" s="18"/>
      <c r="UHG83" s="18"/>
      <c r="UHH83" s="18"/>
      <c r="UHI83" s="18"/>
      <c r="UHJ83" s="18"/>
      <c r="UHK83" s="18"/>
      <c r="UHL83" s="18"/>
      <c r="UHM83" s="18"/>
      <c r="UHN83" s="18"/>
      <c r="UHO83" s="18"/>
      <c r="UHP83" s="18"/>
      <c r="UHQ83" s="18"/>
      <c r="UHR83" s="18"/>
      <c r="UHS83" s="18"/>
      <c r="UHT83" s="18"/>
      <c r="UHU83" s="18"/>
      <c r="UHV83" s="18"/>
      <c r="UHW83" s="18"/>
      <c r="UHX83" s="18"/>
      <c r="UHY83" s="18"/>
      <c r="UHZ83" s="18"/>
      <c r="UIA83" s="18"/>
      <c r="UIB83" s="18"/>
      <c r="UIC83" s="18"/>
      <c r="UID83" s="18"/>
      <c r="UIE83" s="18"/>
      <c r="UIF83" s="18"/>
      <c r="UIG83" s="18"/>
      <c r="UIH83" s="18"/>
      <c r="UII83" s="18"/>
      <c r="UIJ83" s="18"/>
      <c r="UIK83" s="18"/>
      <c r="UIL83" s="18"/>
      <c r="UIM83" s="18"/>
      <c r="UIN83" s="18"/>
      <c r="UIO83" s="18"/>
      <c r="UIP83" s="18"/>
      <c r="UIQ83" s="18"/>
      <c r="UIR83" s="18"/>
      <c r="UIS83" s="18"/>
      <c r="UIT83" s="18"/>
      <c r="UIU83" s="18"/>
      <c r="UIV83" s="18"/>
      <c r="UIW83" s="18"/>
      <c r="UIX83" s="18"/>
      <c r="UIY83" s="18"/>
      <c r="UIZ83" s="18"/>
      <c r="UJA83" s="18"/>
      <c r="UJB83" s="18"/>
      <c r="UJC83" s="18"/>
      <c r="UJD83" s="18"/>
      <c r="UJE83" s="18"/>
      <c r="UJF83" s="18"/>
      <c r="UJG83" s="18"/>
      <c r="UJH83" s="18"/>
      <c r="UJI83" s="18"/>
      <c r="UJJ83" s="18"/>
      <c r="UJK83" s="18"/>
      <c r="UJL83" s="18"/>
      <c r="UJM83" s="18"/>
      <c r="UJN83" s="18"/>
      <c r="UJO83" s="18"/>
      <c r="UJP83" s="18"/>
      <c r="UJQ83" s="18"/>
      <c r="UJR83" s="18"/>
      <c r="UJS83" s="18"/>
      <c r="UJT83" s="18"/>
      <c r="UJU83" s="18"/>
      <c r="UJV83" s="18"/>
      <c r="UJW83" s="18"/>
      <c r="UJX83" s="18"/>
      <c r="UJY83" s="18"/>
      <c r="UJZ83" s="18"/>
      <c r="UKA83" s="18"/>
      <c r="UKB83" s="18"/>
      <c r="UKC83" s="18"/>
      <c r="UKD83" s="18"/>
      <c r="UKE83" s="18"/>
      <c r="UKF83" s="18"/>
      <c r="UKG83" s="18"/>
      <c r="UKH83" s="18"/>
      <c r="UKI83" s="18"/>
      <c r="UKJ83" s="18"/>
      <c r="UKK83" s="18"/>
      <c r="UKL83" s="18"/>
      <c r="UKM83" s="18"/>
      <c r="UKN83" s="18"/>
      <c r="UKO83" s="18"/>
      <c r="UKP83" s="18"/>
      <c r="UKQ83" s="18"/>
      <c r="UKR83" s="18"/>
      <c r="UKS83" s="18"/>
      <c r="UKT83" s="18"/>
      <c r="UKU83" s="18"/>
      <c r="UKV83" s="18"/>
      <c r="UKW83" s="18"/>
      <c r="UKX83" s="18"/>
      <c r="UKY83" s="18"/>
      <c r="UKZ83" s="18"/>
      <c r="ULA83" s="18"/>
      <c r="ULB83" s="18"/>
      <c r="ULC83" s="18"/>
      <c r="ULD83" s="18"/>
      <c r="ULE83" s="18"/>
      <c r="ULF83" s="18"/>
      <c r="ULG83" s="18"/>
      <c r="ULH83" s="18"/>
      <c r="ULI83" s="18"/>
      <c r="ULJ83" s="18"/>
      <c r="ULK83" s="18"/>
      <c r="ULL83" s="18"/>
      <c r="ULM83" s="18"/>
      <c r="ULN83" s="18"/>
      <c r="ULO83" s="18"/>
      <c r="ULP83" s="18"/>
      <c r="ULQ83" s="18"/>
      <c r="ULR83" s="18"/>
      <c r="ULS83" s="18"/>
      <c r="ULT83" s="18"/>
      <c r="ULU83" s="18"/>
      <c r="ULV83" s="18"/>
      <c r="ULW83" s="18"/>
      <c r="ULX83" s="18"/>
      <c r="ULY83" s="18"/>
      <c r="ULZ83" s="18"/>
      <c r="UMA83" s="18"/>
      <c r="UMB83" s="18"/>
      <c r="UMC83" s="18"/>
      <c r="UMD83" s="18"/>
      <c r="UME83" s="18"/>
      <c r="UMF83" s="18"/>
      <c r="UMG83" s="18"/>
      <c r="UMH83" s="18"/>
      <c r="UMI83" s="18"/>
      <c r="UMJ83" s="18"/>
      <c r="UMK83" s="18"/>
      <c r="UML83" s="18"/>
      <c r="UMM83" s="18"/>
      <c r="UMN83" s="18"/>
      <c r="UMO83" s="18"/>
      <c r="UMP83" s="18"/>
      <c r="UMQ83" s="18"/>
      <c r="UMR83" s="18"/>
      <c r="UMS83" s="18"/>
      <c r="UMT83" s="18"/>
      <c r="UMU83" s="18"/>
      <c r="UMV83" s="18"/>
      <c r="UMW83" s="18"/>
      <c r="UMX83" s="18"/>
      <c r="UMY83" s="18"/>
      <c r="UMZ83" s="18"/>
      <c r="UNA83" s="18"/>
      <c r="UNB83" s="18"/>
      <c r="UNC83" s="18"/>
      <c r="UND83" s="18"/>
      <c r="UNE83" s="18"/>
      <c r="UNF83" s="18"/>
      <c r="UNG83" s="18"/>
      <c r="UNH83" s="18"/>
      <c r="UNI83" s="18"/>
      <c r="UNJ83" s="18"/>
      <c r="UNK83" s="18"/>
      <c r="UNL83" s="18"/>
      <c r="UNM83" s="18"/>
      <c r="UNN83" s="18"/>
      <c r="UNO83" s="18"/>
      <c r="UNP83" s="18"/>
      <c r="UNQ83" s="18"/>
      <c r="UNR83" s="18"/>
      <c r="UNS83" s="18"/>
      <c r="UNT83" s="18"/>
      <c r="UNU83" s="18"/>
      <c r="UNV83" s="18"/>
      <c r="UNW83" s="18"/>
      <c r="UNX83" s="18"/>
      <c r="UNY83" s="18"/>
      <c r="UNZ83" s="18"/>
      <c r="UOA83" s="18"/>
      <c r="UOB83" s="18"/>
      <c r="UOC83" s="18"/>
      <c r="UOD83" s="18"/>
      <c r="UOE83" s="18"/>
      <c r="UOF83" s="18"/>
      <c r="UOG83" s="18"/>
      <c r="UOH83" s="18"/>
      <c r="UOI83" s="18"/>
      <c r="UOJ83" s="18"/>
      <c r="UOK83" s="18"/>
      <c r="UOL83" s="18"/>
      <c r="UOM83" s="18"/>
      <c r="UON83" s="18"/>
      <c r="UOO83" s="18"/>
      <c r="UOP83" s="18"/>
      <c r="UOQ83" s="18"/>
      <c r="UOR83" s="18"/>
      <c r="UOS83" s="18"/>
      <c r="UOT83" s="18"/>
      <c r="UOU83" s="18"/>
      <c r="UOV83" s="18"/>
      <c r="UOW83" s="18"/>
      <c r="UOX83" s="18"/>
      <c r="UOY83" s="18"/>
      <c r="UOZ83" s="18"/>
      <c r="UPA83" s="18"/>
      <c r="UPB83" s="18"/>
      <c r="UPC83" s="18"/>
      <c r="UPD83" s="18"/>
      <c r="UPE83" s="18"/>
      <c r="UPF83" s="18"/>
      <c r="UPG83" s="18"/>
      <c r="UPH83" s="18"/>
      <c r="UPI83" s="18"/>
      <c r="UPJ83" s="18"/>
      <c r="UPK83" s="18"/>
      <c r="UPL83" s="18"/>
      <c r="UPM83" s="18"/>
      <c r="UPN83" s="18"/>
      <c r="UPO83" s="18"/>
      <c r="UPP83" s="18"/>
      <c r="UPQ83" s="18"/>
      <c r="UPR83" s="18"/>
      <c r="UPS83" s="18"/>
      <c r="UPT83" s="18"/>
      <c r="UPU83" s="18"/>
      <c r="UPV83" s="18"/>
      <c r="UPW83" s="18"/>
      <c r="UPX83" s="18"/>
      <c r="UPY83" s="18"/>
      <c r="UPZ83" s="18"/>
      <c r="UQA83" s="18"/>
      <c r="UQB83" s="18"/>
      <c r="UQC83" s="18"/>
      <c r="UQD83" s="18"/>
      <c r="UQE83" s="18"/>
      <c r="UQF83" s="18"/>
      <c r="UQG83" s="18"/>
      <c r="UQH83" s="18"/>
      <c r="UQI83" s="18"/>
      <c r="UQJ83" s="18"/>
      <c r="UQK83" s="18"/>
      <c r="UQL83" s="18"/>
      <c r="UQM83" s="18"/>
      <c r="UQN83" s="18"/>
      <c r="UQO83" s="18"/>
      <c r="UQP83" s="18"/>
      <c r="UQQ83" s="18"/>
      <c r="UQR83" s="18"/>
      <c r="UQS83" s="18"/>
      <c r="UQT83" s="18"/>
      <c r="UQU83" s="18"/>
      <c r="UQV83" s="18"/>
      <c r="UQW83" s="18"/>
      <c r="UQX83" s="18"/>
      <c r="UQY83" s="18"/>
      <c r="UQZ83" s="18"/>
      <c r="URA83" s="18"/>
      <c r="URB83" s="18"/>
      <c r="URC83" s="18"/>
      <c r="URD83" s="18"/>
      <c r="URE83" s="18"/>
      <c r="URF83" s="18"/>
      <c r="URG83" s="18"/>
      <c r="URH83" s="18"/>
      <c r="URI83" s="18"/>
      <c r="URJ83" s="18"/>
      <c r="URK83" s="18"/>
      <c r="URL83" s="18"/>
      <c r="URM83" s="18"/>
      <c r="URN83" s="18"/>
      <c r="URO83" s="18"/>
      <c r="URP83" s="18"/>
      <c r="URQ83" s="18"/>
      <c r="URR83" s="18"/>
      <c r="URS83" s="18"/>
      <c r="URT83" s="18"/>
      <c r="URU83" s="18"/>
      <c r="URV83" s="18"/>
      <c r="URW83" s="18"/>
      <c r="URX83" s="18"/>
      <c r="URY83" s="18"/>
      <c r="URZ83" s="18"/>
      <c r="USA83" s="18"/>
      <c r="USB83" s="18"/>
      <c r="USC83" s="18"/>
      <c r="USD83" s="18"/>
      <c r="USE83" s="18"/>
      <c r="USF83" s="18"/>
      <c r="USG83" s="18"/>
      <c r="USH83" s="18"/>
      <c r="USI83" s="18"/>
      <c r="USJ83" s="18"/>
      <c r="USK83" s="18"/>
      <c r="USL83" s="18"/>
      <c r="USM83" s="18"/>
      <c r="USN83" s="18"/>
      <c r="USO83" s="18"/>
      <c r="USP83" s="18"/>
      <c r="USQ83" s="18"/>
      <c r="USR83" s="18"/>
      <c r="USS83" s="18"/>
      <c r="UST83" s="18"/>
      <c r="USU83" s="18"/>
      <c r="USV83" s="18"/>
      <c r="USW83" s="18"/>
      <c r="USX83" s="18"/>
      <c r="USY83" s="18"/>
      <c r="USZ83" s="18"/>
      <c r="UTA83" s="18"/>
      <c r="UTB83" s="18"/>
      <c r="UTC83" s="18"/>
      <c r="UTD83" s="18"/>
      <c r="UTE83" s="18"/>
      <c r="UTF83" s="18"/>
      <c r="UTG83" s="18"/>
      <c r="UTH83" s="18"/>
      <c r="UTI83" s="18"/>
      <c r="UTJ83" s="18"/>
      <c r="UTK83" s="18"/>
      <c r="UTL83" s="18"/>
      <c r="UTM83" s="18"/>
      <c r="UTN83" s="18"/>
      <c r="UTO83" s="18"/>
      <c r="UTP83" s="18"/>
      <c r="UTQ83" s="18"/>
      <c r="UTR83" s="18"/>
      <c r="UTS83" s="18"/>
      <c r="UTT83" s="18"/>
      <c r="UTU83" s="18"/>
      <c r="UTV83" s="18"/>
      <c r="UTW83" s="18"/>
      <c r="UTX83" s="18"/>
      <c r="UTY83" s="18"/>
      <c r="UTZ83" s="18"/>
      <c r="UUA83" s="18"/>
      <c r="UUB83" s="18"/>
      <c r="UUC83" s="18"/>
      <c r="UUD83" s="18"/>
      <c r="UUE83" s="18"/>
      <c r="UUF83" s="18"/>
      <c r="UUG83" s="18"/>
      <c r="UUH83" s="18"/>
      <c r="UUI83" s="18"/>
      <c r="UUJ83" s="18"/>
      <c r="UUK83" s="18"/>
      <c r="UUL83" s="18"/>
      <c r="UUM83" s="18"/>
      <c r="UUN83" s="18"/>
      <c r="UUO83" s="18"/>
      <c r="UUP83" s="18"/>
      <c r="UUQ83" s="18"/>
      <c r="UUR83" s="18"/>
      <c r="UUS83" s="18"/>
      <c r="UUT83" s="18"/>
      <c r="UUU83" s="18"/>
      <c r="UUV83" s="18"/>
      <c r="UUW83" s="18"/>
      <c r="UUX83" s="18"/>
      <c r="UUY83" s="18"/>
      <c r="UUZ83" s="18"/>
      <c r="UVA83" s="18"/>
      <c r="UVB83" s="18"/>
      <c r="UVC83" s="18"/>
      <c r="UVD83" s="18"/>
      <c r="UVE83" s="18"/>
      <c r="UVF83" s="18"/>
      <c r="UVG83" s="18"/>
      <c r="UVH83" s="18"/>
      <c r="UVI83" s="18"/>
      <c r="UVJ83" s="18"/>
      <c r="UVK83" s="18"/>
      <c r="UVL83" s="18"/>
      <c r="UVM83" s="18"/>
      <c r="UVN83" s="18"/>
      <c r="UVO83" s="18"/>
      <c r="UVP83" s="18"/>
      <c r="UVQ83" s="18"/>
      <c r="UVR83" s="18"/>
      <c r="UVS83" s="18"/>
      <c r="UVT83" s="18"/>
      <c r="UVU83" s="18"/>
      <c r="UVV83" s="18"/>
      <c r="UVW83" s="18"/>
      <c r="UVX83" s="18"/>
      <c r="UVY83" s="18"/>
      <c r="UVZ83" s="18"/>
      <c r="UWA83" s="18"/>
      <c r="UWB83" s="18"/>
      <c r="UWC83" s="18"/>
      <c r="UWD83" s="18"/>
      <c r="UWE83" s="18"/>
      <c r="UWF83" s="18"/>
      <c r="UWG83" s="18"/>
      <c r="UWH83" s="18"/>
      <c r="UWI83" s="18"/>
      <c r="UWJ83" s="18"/>
      <c r="UWK83" s="18"/>
      <c r="UWL83" s="18"/>
      <c r="UWM83" s="18"/>
      <c r="UWN83" s="18"/>
      <c r="UWO83" s="18"/>
      <c r="UWP83" s="18"/>
      <c r="UWQ83" s="18"/>
      <c r="UWR83" s="18"/>
      <c r="UWS83" s="18"/>
      <c r="UWT83" s="18"/>
      <c r="UWU83" s="18"/>
      <c r="UWV83" s="18"/>
      <c r="UWW83" s="18"/>
      <c r="UWX83" s="18"/>
      <c r="UWY83" s="18"/>
      <c r="UWZ83" s="18"/>
      <c r="UXA83" s="18"/>
      <c r="UXB83" s="18"/>
      <c r="UXC83" s="18"/>
      <c r="UXD83" s="18"/>
      <c r="UXE83" s="18"/>
      <c r="UXF83" s="18"/>
      <c r="UXG83" s="18"/>
      <c r="UXH83" s="18"/>
      <c r="UXI83" s="18"/>
      <c r="UXJ83" s="18"/>
      <c r="UXK83" s="18"/>
      <c r="UXL83" s="18"/>
      <c r="UXM83" s="18"/>
      <c r="UXN83" s="18"/>
      <c r="UXO83" s="18"/>
      <c r="UXP83" s="18"/>
      <c r="UXQ83" s="18"/>
      <c r="UXR83" s="18"/>
      <c r="UXS83" s="18"/>
      <c r="UXT83" s="18"/>
      <c r="UXU83" s="18"/>
      <c r="UXV83" s="18"/>
      <c r="UXW83" s="18"/>
      <c r="UXX83" s="18"/>
      <c r="UXY83" s="18"/>
      <c r="UXZ83" s="18"/>
      <c r="UYA83" s="18"/>
      <c r="UYB83" s="18"/>
      <c r="UYC83" s="18"/>
      <c r="UYD83" s="18"/>
      <c r="UYE83" s="18"/>
      <c r="UYF83" s="18"/>
      <c r="UYG83" s="18"/>
      <c r="UYH83" s="18"/>
      <c r="UYI83" s="18"/>
      <c r="UYJ83" s="18"/>
      <c r="UYK83" s="18"/>
      <c r="UYL83" s="18"/>
      <c r="UYM83" s="18"/>
      <c r="UYN83" s="18"/>
      <c r="UYO83" s="18"/>
      <c r="UYP83" s="18"/>
      <c r="UYQ83" s="18"/>
      <c r="UYR83" s="18"/>
      <c r="UYS83" s="18"/>
      <c r="UYT83" s="18"/>
      <c r="UYU83" s="18"/>
      <c r="UYV83" s="18"/>
      <c r="UYW83" s="18"/>
      <c r="UYX83" s="18"/>
      <c r="UYY83" s="18"/>
      <c r="UYZ83" s="18"/>
      <c r="UZA83" s="18"/>
      <c r="UZB83" s="18"/>
      <c r="UZC83" s="18"/>
      <c r="UZD83" s="18"/>
      <c r="UZE83" s="18"/>
      <c r="UZF83" s="18"/>
      <c r="UZG83" s="18"/>
      <c r="UZH83" s="18"/>
      <c r="UZI83" s="18"/>
      <c r="UZJ83" s="18"/>
      <c r="UZK83" s="18"/>
      <c r="UZL83" s="18"/>
      <c r="UZM83" s="18"/>
      <c r="UZN83" s="18"/>
      <c r="UZO83" s="18"/>
      <c r="UZP83" s="18"/>
      <c r="UZQ83" s="18"/>
      <c r="UZR83" s="18"/>
      <c r="UZS83" s="18"/>
      <c r="UZT83" s="18"/>
      <c r="UZU83" s="18"/>
      <c r="UZV83" s="18"/>
      <c r="UZW83" s="18"/>
      <c r="UZX83" s="18"/>
      <c r="UZY83" s="18"/>
      <c r="UZZ83" s="18"/>
      <c r="VAA83" s="18"/>
      <c r="VAB83" s="18"/>
      <c r="VAC83" s="18"/>
      <c r="VAD83" s="18"/>
      <c r="VAE83" s="18"/>
      <c r="VAF83" s="18"/>
      <c r="VAG83" s="18"/>
      <c r="VAH83" s="18"/>
      <c r="VAI83" s="18"/>
      <c r="VAJ83" s="18"/>
      <c r="VAK83" s="18"/>
      <c r="VAL83" s="18"/>
      <c r="VAM83" s="18"/>
      <c r="VAN83" s="18"/>
      <c r="VAO83" s="18"/>
      <c r="VAP83" s="18"/>
      <c r="VAQ83" s="18"/>
      <c r="VAR83" s="18"/>
      <c r="VAS83" s="18"/>
      <c r="VAT83" s="18"/>
      <c r="VAU83" s="18"/>
      <c r="VAV83" s="18"/>
      <c r="VAW83" s="18"/>
      <c r="VAX83" s="18"/>
      <c r="VAY83" s="18"/>
      <c r="VAZ83" s="18"/>
      <c r="VBA83" s="18"/>
      <c r="VBB83" s="18"/>
      <c r="VBC83" s="18"/>
      <c r="VBD83" s="18"/>
      <c r="VBE83" s="18"/>
      <c r="VBF83" s="18"/>
      <c r="VBG83" s="18"/>
      <c r="VBH83" s="18"/>
      <c r="VBI83" s="18"/>
      <c r="VBJ83" s="18"/>
      <c r="VBK83" s="18"/>
      <c r="VBL83" s="18"/>
      <c r="VBM83" s="18"/>
      <c r="VBN83" s="18"/>
      <c r="VBO83" s="18"/>
      <c r="VBP83" s="18"/>
      <c r="VBQ83" s="18"/>
      <c r="VBR83" s="18"/>
      <c r="VBS83" s="18"/>
      <c r="VBT83" s="18"/>
      <c r="VBU83" s="18"/>
      <c r="VBV83" s="18"/>
      <c r="VBW83" s="18"/>
      <c r="VBX83" s="18"/>
      <c r="VBY83" s="18"/>
      <c r="VBZ83" s="18"/>
      <c r="VCA83" s="18"/>
      <c r="VCB83" s="18"/>
      <c r="VCC83" s="18"/>
      <c r="VCD83" s="18"/>
      <c r="VCE83" s="18"/>
      <c r="VCF83" s="18"/>
      <c r="VCG83" s="18"/>
      <c r="VCH83" s="18"/>
      <c r="VCI83" s="18"/>
      <c r="VCJ83" s="18"/>
      <c r="VCK83" s="18"/>
      <c r="VCL83" s="18"/>
      <c r="VCM83" s="18"/>
      <c r="VCN83" s="18"/>
      <c r="VCO83" s="18"/>
      <c r="VCP83" s="18"/>
      <c r="VCQ83" s="18"/>
      <c r="VCR83" s="18"/>
      <c r="VCS83" s="18"/>
      <c r="VCT83" s="18"/>
      <c r="VCU83" s="18"/>
      <c r="VCV83" s="18"/>
      <c r="VCW83" s="18"/>
      <c r="VCX83" s="18"/>
      <c r="VCY83" s="18"/>
      <c r="VCZ83" s="18"/>
      <c r="VDA83" s="18"/>
      <c r="VDB83" s="18"/>
      <c r="VDC83" s="18"/>
      <c r="VDD83" s="18"/>
      <c r="VDE83" s="18"/>
      <c r="VDF83" s="18"/>
      <c r="VDG83" s="18"/>
      <c r="VDH83" s="18"/>
      <c r="VDI83" s="18"/>
      <c r="VDJ83" s="18"/>
      <c r="VDK83" s="18"/>
      <c r="VDL83" s="18"/>
      <c r="VDM83" s="18"/>
      <c r="VDN83" s="18"/>
      <c r="VDO83" s="18"/>
      <c r="VDP83" s="18"/>
      <c r="VDQ83" s="18"/>
      <c r="VDR83" s="18"/>
      <c r="VDS83" s="18"/>
      <c r="VDT83" s="18"/>
      <c r="VDU83" s="18"/>
      <c r="VDV83" s="18"/>
      <c r="VDW83" s="18"/>
      <c r="VDX83" s="18"/>
      <c r="VDY83" s="18"/>
      <c r="VDZ83" s="18"/>
      <c r="VEA83" s="18"/>
      <c r="VEB83" s="18"/>
      <c r="VEC83" s="18"/>
      <c r="VED83" s="18"/>
      <c r="VEE83" s="18"/>
      <c r="VEF83" s="18"/>
      <c r="VEG83" s="18"/>
      <c r="VEH83" s="18"/>
      <c r="VEI83" s="18"/>
      <c r="VEJ83" s="18"/>
      <c r="VEK83" s="18"/>
      <c r="VEL83" s="18"/>
      <c r="VEM83" s="18"/>
      <c r="VEN83" s="18"/>
      <c r="VEO83" s="18"/>
      <c r="VEP83" s="18"/>
      <c r="VEQ83" s="18"/>
      <c r="VER83" s="18"/>
      <c r="VES83" s="18"/>
      <c r="VET83" s="18"/>
      <c r="VEU83" s="18"/>
      <c r="VEV83" s="18"/>
      <c r="VEW83" s="18"/>
      <c r="VEX83" s="18"/>
      <c r="VEY83" s="18"/>
      <c r="VEZ83" s="18"/>
      <c r="VFA83" s="18"/>
      <c r="VFB83" s="18"/>
      <c r="VFC83" s="18"/>
      <c r="VFD83" s="18"/>
      <c r="VFE83" s="18"/>
      <c r="VFF83" s="18"/>
      <c r="VFG83" s="18"/>
      <c r="VFH83" s="18"/>
      <c r="VFI83" s="18"/>
      <c r="VFJ83" s="18"/>
      <c r="VFK83" s="18"/>
      <c r="VFL83" s="18"/>
      <c r="VFM83" s="18"/>
      <c r="VFN83" s="18"/>
      <c r="VFO83" s="18"/>
      <c r="VFP83" s="18"/>
      <c r="VFQ83" s="18"/>
      <c r="VFR83" s="18"/>
      <c r="VFS83" s="18"/>
      <c r="VFT83" s="18"/>
      <c r="VFU83" s="18"/>
      <c r="VFV83" s="18"/>
      <c r="VFW83" s="18"/>
      <c r="VFX83" s="18"/>
      <c r="VFY83" s="18"/>
      <c r="VFZ83" s="18"/>
      <c r="VGA83" s="18"/>
      <c r="VGB83" s="18"/>
      <c r="VGC83" s="18"/>
      <c r="VGD83" s="18"/>
      <c r="VGE83" s="18"/>
      <c r="VGF83" s="18"/>
      <c r="VGG83" s="18"/>
      <c r="VGH83" s="18"/>
      <c r="VGI83" s="18"/>
      <c r="VGJ83" s="18"/>
      <c r="VGK83" s="18"/>
      <c r="VGL83" s="18"/>
      <c r="VGM83" s="18"/>
      <c r="VGN83" s="18"/>
      <c r="VGO83" s="18"/>
      <c r="VGP83" s="18"/>
      <c r="VGQ83" s="18"/>
      <c r="VGR83" s="18"/>
      <c r="VGS83" s="18"/>
      <c r="VGT83" s="18"/>
      <c r="VGU83" s="18"/>
      <c r="VGV83" s="18"/>
      <c r="VGW83" s="18"/>
      <c r="VGX83" s="18"/>
      <c r="VGY83" s="18"/>
      <c r="VGZ83" s="18"/>
      <c r="VHA83" s="18"/>
      <c r="VHB83" s="18"/>
      <c r="VHC83" s="18"/>
      <c r="VHD83" s="18"/>
      <c r="VHE83" s="18"/>
      <c r="VHF83" s="18"/>
      <c r="VHG83" s="18"/>
      <c r="VHH83" s="18"/>
      <c r="VHI83" s="18"/>
      <c r="VHJ83" s="18"/>
      <c r="VHK83" s="18"/>
      <c r="VHL83" s="18"/>
      <c r="VHM83" s="18"/>
      <c r="VHN83" s="18"/>
      <c r="VHO83" s="18"/>
      <c r="VHP83" s="18"/>
      <c r="VHQ83" s="18"/>
      <c r="VHR83" s="18"/>
      <c r="VHS83" s="18"/>
      <c r="VHT83" s="18"/>
      <c r="VHU83" s="18"/>
      <c r="VHV83" s="18"/>
      <c r="VHW83" s="18"/>
      <c r="VHX83" s="18"/>
      <c r="VHY83" s="18"/>
      <c r="VHZ83" s="18"/>
      <c r="VIA83" s="18"/>
      <c r="VIB83" s="18"/>
      <c r="VIC83" s="18"/>
      <c r="VID83" s="18"/>
      <c r="VIE83" s="18"/>
      <c r="VIF83" s="18"/>
      <c r="VIG83" s="18"/>
      <c r="VIH83" s="18"/>
      <c r="VII83" s="18"/>
      <c r="VIJ83" s="18"/>
      <c r="VIK83" s="18"/>
      <c r="VIL83" s="18"/>
      <c r="VIM83" s="18"/>
      <c r="VIN83" s="18"/>
      <c r="VIO83" s="18"/>
      <c r="VIP83" s="18"/>
      <c r="VIQ83" s="18"/>
      <c r="VIR83" s="18"/>
      <c r="VIS83" s="18"/>
      <c r="VIT83" s="18"/>
      <c r="VIU83" s="18"/>
      <c r="VIV83" s="18"/>
      <c r="VIW83" s="18"/>
      <c r="VIX83" s="18"/>
      <c r="VIY83" s="18"/>
      <c r="VIZ83" s="18"/>
      <c r="VJA83" s="18"/>
      <c r="VJB83" s="18"/>
      <c r="VJC83" s="18"/>
      <c r="VJD83" s="18"/>
      <c r="VJE83" s="18"/>
      <c r="VJF83" s="18"/>
      <c r="VJG83" s="18"/>
      <c r="VJH83" s="18"/>
      <c r="VJI83" s="18"/>
      <c r="VJJ83" s="18"/>
      <c r="VJK83" s="18"/>
      <c r="VJL83" s="18"/>
      <c r="VJM83" s="18"/>
      <c r="VJN83" s="18"/>
      <c r="VJO83" s="18"/>
      <c r="VJP83" s="18"/>
      <c r="VJQ83" s="18"/>
      <c r="VJR83" s="18"/>
      <c r="VJS83" s="18"/>
      <c r="VJT83" s="18"/>
      <c r="VJU83" s="18"/>
      <c r="VJV83" s="18"/>
      <c r="VJW83" s="18"/>
      <c r="VJX83" s="18"/>
      <c r="VJY83" s="18"/>
      <c r="VJZ83" s="18"/>
      <c r="VKA83" s="18"/>
      <c r="VKB83" s="18"/>
      <c r="VKC83" s="18"/>
      <c r="VKD83" s="18"/>
      <c r="VKE83" s="18"/>
      <c r="VKF83" s="18"/>
      <c r="VKG83" s="18"/>
      <c r="VKH83" s="18"/>
      <c r="VKI83" s="18"/>
      <c r="VKJ83" s="18"/>
      <c r="VKK83" s="18"/>
      <c r="VKL83" s="18"/>
      <c r="VKM83" s="18"/>
      <c r="VKN83" s="18"/>
      <c r="VKO83" s="18"/>
      <c r="VKP83" s="18"/>
      <c r="VKQ83" s="18"/>
      <c r="VKR83" s="18"/>
      <c r="VKS83" s="18"/>
      <c r="VKT83" s="18"/>
      <c r="VKU83" s="18"/>
      <c r="VKV83" s="18"/>
      <c r="VKW83" s="18"/>
      <c r="VKX83" s="18"/>
      <c r="VKY83" s="18"/>
      <c r="VKZ83" s="18"/>
      <c r="VLA83" s="18"/>
      <c r="VLB83" s="18"/>
      <c r="VLC83" s="18"/>
      <c r="VLD83" s="18"/>
      <c r="VLE83" s="18"/>
      <c r="VLF83" s="18"/>
      <c r="VLG83" s="18"/>
      <c r="VLH83" s="18"/>
      <c r="VLI83" s="18"/>
      <c r="VLJ83" s="18"/>
      <c r="VLK83" s="18"/>
      <c r="VLL83" s="18"/>
      <c r="VLM83" s="18"/>
      <c r="VLN83" s="18"/>
      <c r="VLO83" s="18"/>
      <c r="VLP83" s="18"/>
      <c r="VLQ83" s="18"/>
      <c r="VLR83" s="18"/>
      <c r="VLS83" s="18"/>
      <c r="VLT83" s="18"/>
      <c r="VLU83" s="18"/>
      <c r="VLV83" s="18"/>
      <c r="VLW83" s="18"/>
      <c r="VLX83" s="18"/>
      <c r="VLY83" s="18"/>
      <c r="VLZ83" s="18"/>
      <c r="VMA83" s="18"/>
      <c r="VMB83" s="18"/>
      <c r="VMC83" s="18"/>
      <c r="VMD83" s="18"/>
      <c r="VME83" s="18"/>
      <c r="VMF83" s="18"/>
      <c r="VMG83" s="18"/>
      <c r="VMH83" s="18"/>
      <c r="VMI83" s="18"/>
      <c r="VMJ83" s="18"/>
      <c r="VMK83" s="18"/>
      <c r="VML83" s="18"/>
      <c r="VMM83" s="18"/>
      <c r="VMN83" s="18"/>
      <c r="VMO83" s="18"/>
      <c r="VMP83" s="18"/>
      <c r="VMQ83" s="18"/>
      <c r="VMR83" s="18"/>
      <c r="VMS83" s="18"/>
      <c r="VMT83" s="18"/>
      <c r="VMU83" s="18"/>
      <c r="VMV83" s="18"/>
      <c r="VMW83" s="18"/>
      <c r="VMX83" s="18"/>
      <c r="VMY83" s="18"/>
      <c r="VMZ83" s="18"/>
      <c r="VNA83" s="18"/>
      <c r="VNB83" s="18"/>
      <c r="VNC83" s="18"/>
      <c r="VND83" s="18"/>
      <c r="VNE83" s="18"/>
      <c r="VNF83" s="18"/>
      <c r="VNG83" s="18"/>
      <c r="VNH83" s="18"/>
      <c r="VNI83" s="18"/>
      <c r="VNJ83" s="18"/>
      <c r="VNK83" s="18"/>
      <c r="VNL83" s="18"/>
      <c r="VNM83" s="18"/>
      <c r="VNN83" s="18"/>
      <c r="VNO83" s="18"/>
      <c r="VNP83" s="18"/>
      <c r="VNQ83" s="18"/>
      <c r="VNR83" s="18"/>
      <c r="VNS83" s="18"/>
      <c r="VNT83" s="18"/>
      <c r="VNU83" s="18"/>
      <c r="VNV83" s="18"/>
      <c r="VNW83" s="18"/>
      <c r="VNX83" s="18"/>
      <c r="VNY83" s="18"/>
      <c r="VNZ83" s="18"/>
      <c r="VOA83" s="18"/>
      <c r="VOB83" s="18"/>
      <c r="VOC83" s="18"/>
      <c r="VOD83" s="18"/>
      <c r="VOE83" s="18"/>
      <c r="VOF83" s="18"/>
      <c r="VOG83" s="18"/>
      <c r="VOH83" s="18"/>
      <c r="VOI83" s="18"/>
      <c r="VOJ83" s="18"/>
      <c r="VOK83" s="18"/>
      <c r="VOL83" s="18"/>
      <c r="VOM83" s="18"/>
      <c r="VON83" s="18"/>
      <c r="VOO83" s="18"/>
      <c r="VOP83" s="18"/>
      <c r="VOQ83" s="18"/>
      <c r="VOR83" s="18"/>
      <c r="VOS83" s="18"/>
      <c r="VOT83" s="18"/>
      <c r="VOU83" s="18"/>
      <c r="VOV83" s="18"/>
      <c r="VOW83" s="18"/>
      <c r="VOX83" s="18"/>
      <c r="VOY83" s="18"/>
      <c r="VOZ83" s="18"/>
      <c r="VPA83" s="18"/>
      <c r="VPB83" s="18"/>
      <c r="VPC83" s="18"/>
      <c r="VPD83" s="18"/>
      <c r="VPE83" s="18"/>
      <c r="VPF83" s="18"/>
      <c r="VPG83" s="18"/>
      <c r="VPH83" s="18"/>
      <c r="VPI83" s="18"/>
      <c r="VPJ83" s="18"/>
      <c r="VPK83" s="18"/>
      <c r="VPL83" s="18"/>
      <c r="VPM83" s="18"/>
      <c r="VPN83" s="18"/>
      <c r="VPO83" s="18"/>
      <c r="VPP83" s="18"/>
      <c r="VPQ83" s="18"/>
      <c r="VPR83" s="18"/>
      <c r="VPS83" s="18"/>
      <c r="VPT83" s="18"/>
      <c r="VPU83" s="18"/>
      <c r="VPV83" s="18"/>
      <c r="VPW83" s="18"/>
      <c r="VPX83" s="18"/>
      <c r="VPY83" s="18"/>
      <c r="VPZ83" s="18"/>
      <c r="VQA83" s="18"/>
      <c r="VQB83" s="18"/>
      <c r="VQC83" s="18"/>
      <c r="VQD83" s="18"/>
      <c r="VQE83" s="18"/>
      <c r="VQF83" s="18"/>
      <c r="VQG83" s="18"/>
      <c r="VQH83" s="18"/>
      <c r="VQI83" s="18"/>
      <c r="VQJ83" s="18"/>
      <c r="VQK83" s="18"/>
      <c r="VQL83" s="18"/>
      <c r="VQM83" s="18"/>
      <c r="VQN83" s="18"/>
      <c r="VQO83" s="18"/>
      <c r="VQP83" s="18"/>
      <c r="VQQ83" s="18"/>
      <c r="VQR83" s="18"/>
      <c r="VQS83" s="18"/>
      <c r="VQT83" s="18"/>
      <c r="VQU83" s="18"/>
      <c r="VQV83" s="18"/>
      <c r="VQW83" s="18"/>
      <c r="VQX83" s="18"/>
      <c r="VQY83" s="18"/>
      <c r="VQZ83" s="18"/>
      <c r="VRA83" s="18"/>
      <c r="VRB83" s="18"/>
      <c r="VRC83" s="18"/>
      <c r="VRD83" s="18"/>
      <c r="VRE83" s="18"/>
      <c r="VRF83" s="18"/>
      <c r="VRG83" s="18"/>
      <c r="VRH83" s="18"/>
      <c r="VRI83" s="18"/>
      <c r="VRJ83" s="18"/>
      <c r="VRK83" s="18"/>
      <c r="VRL83" s="18"/>
      <c r="VRM83" s="18"/>
      <c r="VRN83" s="18"/>
      <c r="VRO83" s="18"/>
      <c r="VRP83" s="18"/>
      <c r="VRQ83" s="18"/>
      <c r="VRR83" s="18"/>
      <c r="VRS83" s="18"/>
      <c r="VRT83" s="18"/>
      <c r="VRU83" s="18"/>
      <c r="VRV83" s="18"/>
      <c r="VRW83" s="18"/>
      <c r="VRX83" s="18"/>
      <c r="VRY83" s="18"/>
      <c r="VRZ83" s="18"/>
      <c r="VSA83" s="18"/>
      <c r="VSB83" s="18"/>
      <c r="VSC83" s="18"/>
      <c r="VSD83" s="18"/>
      <c r="VSE83" s="18"/>
      <c r="VSF83" s="18"/>
      <c r="VSG83" s="18"/>
      <c r="VSH83" s="18"/>
      <c r="VSI83" s="18"/>
      <c r="VSJ83" s="18"/>
      <c r="VSK83" s="18"/>
      <c r="VSL83" s="18"/>
      <c r="VSM83" s="18"/>
      <c r="VSN83" s="18"/>
      <c r="VSO83" s="18"/>
      <c r="VSP83" s="18"/>
      <c r="VSQ83" s="18"/>
      <c r="VSR83" s="18"/>
      <c r="VSS83" s="18"/>
      <c r="VST83" s="18"/>
      <c r="VSU83" s="18"/>
      <c r="VSV83" s="18"/>
      <c r="VSW83" s="18"/>
      <c r="VSX83" s="18"/>
      <c r="VSY83" s="18"/>
      <c r="VSZ83" s="18"/>
      <c r="VTA83" s="18"/>
      <c r="VTB83" s="18"/>
      <c r="VTC83" s="18"/>
      <c r="VTD83" s="18"/>
      <c r="VTE83" s="18"/>
      <c r="VTF83" s="18"/>
      <c r="VTG83" s="18"/>
      <c r="VTH83" s="18"/>
      <c r="VTI83" s="18"/>
      <c r="VTJ83" s="18"/>
      <c r="VTK83" s="18"/>
      <c r="VTL83" s="18"/>
      <c r="VTM83" s="18"/>
      <c r="VTN83" s="18"/>
      <c r="VTO83" s="18"/>
      <c r="VTP83" s="18"/>
      <c r="VTQ83" s="18"/>
      <c r="VTR83" s="18"/>
      <c r="VTS83" s="18"/>
      <c r="VTT83" s="18"/>
      <c r="VTU83" s="18"/>
      <c r="VTV83" s="18"/>
      <c r="VTW83" s="18"/>
      <c r="VTX83" s="18"/>
      <c r="VTY83" s="18"/>
      <c r="VTZ83" s="18"/>
      <c r="VUA83" s="18"/>
      <c r="VUB83" s="18"/>
      <c r="VUC83" s="18"/>
      <c r="VUD83" s="18"/>
      <c r="VUE83" s="18"/>
      <c r="VUF83" s="18"/>
      <c r="VUG83" s="18"/>
      <c r="VUH83" s="18"/>
      <c r="VUI83" s="18"/>
      <c r="VUJ83" s="18"/>
      <c r="VUK83" s="18"/>
      <c r="VUL83" s="18"/>
      <c r="VUM83" s="18"/>
      <c r="VUN83" s="18"/>
      <c r="VUO83" s="18"/>
      <c r="VUP83" s="18"/>
      <c r="VUQ83" s="18"/>
      <c r="VUR83" s="18"/>
      <c r="VUS83" s="18"/>
      <c r="VUT83" s="18"/>
      <c r="VUU83" s="18"/>
      <c r="VUV83" s="18"/>
      <c r="VUW83" s="18"/>
      <c r="VUX83" s="18"/>
      <c r="VUY83" s="18"/>
      <c r="VUZ83" s="18"/>
      <c r="VVA83" s="18"/>
      <c r="VVB83" s="18"/>
      <c r="VVC83" s="18"/>
      <c r="VVD83" s="18"/>
      <c r="VVE83" s="18"/>
      <c r="VVF83" s="18"/>
      <c r="VVG83" s="18"/>
      <c r="VVH83" s="18"/>
      <c r="VVI83" s="18"/>
      <c r="VVJ83" s="18"/>
      <c r="VVK83" s="18"/>
      <c r="VVL83" s="18"/>
      <c r="VVM83" s="18"/>
      <c r="VVN83" s="18"/>
      <c r="VVO83" s="18"/>
      <c r="VVP83" s="18"/>
      <c r="VVQ83" s="18"/>
      <c r="VVR83" s="18"/>
      <c r="VVS83" s="18"/>
      <c r="VVT83" s="18"/>
      <c r="VVU83" s="18"/>
      <c r="VVV83" s="18"/>
      <c r="VVW83" s="18"/>
      <c r="VVX83" s="18"/>
      <c r="VVY83" s="18"/>
      <c r="VVZ83" s="18"/>
      <c r="VWA83" s="18"/>
      <c r="VWB83" s="18"/>
      <c r="VWC83" s="18"/>
      <c r="VWD83" s="18"/>
      <c r="VWE83" s="18"/>
      <c r="VWF83" s="18"/>
      <c r="VWG83" s="18"/>
      <c r="VWH83" s="18"/>
      <c r="VWI83" s="18"/>
      <c r="VWJ83" s="18"/>
      <c r="VWK83" s="18"/>
      <c r="VWL83" s="18"/>
      <c r="VWM83" s="18"/>
      <c r="VWN83" s="18"/>
      <c r="VWO83" s="18"/>
      <c r="VWP83" s="18"/>
      <c r="VWQ83" s="18"/>
      <c r="VWR83" s="18"/>
      <c r="VWS83" s="18"/>
      <c r="VWT83" s="18"/>
      <c r="VWU83" s="18"/>
      <c r="VWV83" s="18"/>
      <c r="VWW83" s="18"/>
      <c r="VWX83" s="18"/>
      <c r="VWY83" s="18"/>
      <c r="VWZ83" s="18"/>
      <c r="VXA83" s="18"/>
      <c r="VXB83" s="18"/>
      <c r="VXC83" s="18"/>
      <c r="VXD83" s="18"/>
      <c r="VXE83" s="18"/>
      <c r="VXF83" s="18"/>
      <c r="VXG83" s="18"/>
      <c r="VXH83" s="18"/>
      <c r="VXI83" s="18"/>
      <c r="VXJ83" s="18"/>
      <c r="VXK83" s="18"/>
      <c r="VXL83" s="18"/>
      <c r="VXM83" s="18"/>
      <c r="VXN83" s="18"/>
      <c r="VXO83" s="18"/>
      <c r="VXP83" s="18"/>
      <c r="VXQ83" s="18"/>
      <c r="VXR83" s="18"/>
      <c r="VXS83" s="18"/>
      <c r="VXT83" s="18"/>
      <c r="VXU83" s="18"/>
      <c r="VXV83" s="18"/>
      <c r="VXW83" s="18"/>
      <c r="VXX83" s="18"/>
      <c r="VXY83" s="18"/>
      <c r="VXZ83" s="18"/>
      <c r="VYA83" s="18"/>
      <c r="VYB83" s="18"/>
      <c r="VYC83" s="18"/>
      <c r="VYD83" s="18"/>
      <c r="VYE83" s="18"/>
      <c r="VYF83" s="18"/>
      <c r="VYG83" s="18"/>
      <c r="VYH83" s="18"/>
      <c r="VYI83" s="18"/>
      <c r="VYJ83" s="18"/>
      <c r="VYK83" s="18"/>
      <c r="VYL83" s="18"/>
      <c r="VYM83" s="18"/>
      <c r="VYN83" s="18"/>
      <c r="VYO83" s="18"/>
      <c r="VYP83" s="18"/>
      <c r="VYQ83" s="18"/>
      <c r="VYR83" s="18"/>
      <c r="VYS83" s="18"/>
      <c r="VYT83" s="18"/>
      <c r="VYU83" s="18"/>
      <c r="VYV83" s="18"/>
      <c r="VYW83" s="18"/>
      <c r="VYX83" s="18"/>
      <c r="VYY83" s="18"/>
      <c r="VYZ83" s="18"/>
      <c r="VZA83" s="18"/>
      <c r="VZB83" s="18"/>
      <c r="VZC83" s="18"/>
      <c r="VZD83" s="18"/>
      <c r="VZE83" s="18"/>
      <c r="VZF83" s="18"/>
      <c r="VZG83" s="18"/>
      <c r="VZH83" s="18"/>
      <c r="VZI83" s="18"/>
      <c r="VZJ83" s="18"/>
      <c r="VZK83" s="18"/>
      <c r="VZL83" s="18"/>
      <c r="VZM83" s="18"/>
      <c r="VZN83" s="18"/>
      <c r="VZO83" s="18"/>
      <c r="VZP83" s="18"/>
      <c r="VZQ83" s="18"/>
      <c r="VZR83" s="18"/>
      <c r="VZS83" s="18"/>
      <c r="VZT83" s="18"/>
      <c r="VZU83" s="18"/>
      <c r="VZV83" s="18"/>
      <c r="VZW83" s="18"/>
      <c r="VZX83" s="18"/>
      <c r="VZY83" s="18"/>
      <c r="VZZ83" s="18"/>
      <c r="WAA83" s="18"/>
      <c r="WAB83" s="18"/>
      <c r="WAC83" s="18"/>
      <c r="WAD83" s="18"/>
      <c r="WAE83" s="18"/>
      <c r="WAF83" s="18"/>
      <c r="WAG83" s="18"/>
      <c r="WAH83" s="18"/>
      <c r="WAI83" s="18"/>
      <c r="WAJ83" s="18"/>
      <c r="WAK83" s="18"/>
      <c r="WAL83" s="18"/>
      <c r="WAM83" s="18"/>
      <c r="WAN83" s="18"/>
      <c r="WAO83" s="18"/>
      <c r="WAP83" s="18"/>
      <c r="WAQ83" s="18"/>
      <c r="WAR83" s="18"/>
      <c r="WAS83" s="18"/>
      <c r="WAT83" s="18"/>
      <c r="WAU83" s="18"/>
      <c r="WAV83" s="18"/>
      <c r="WAW83" s="18"/>
      <c r="WAX83" s="18"/>
      <c r="WAY83" s="18"/>
      <c r="WAZ83" s="18"/>
      <c r="WBA83" s="18"/>
      <c r="WBB83" s="18"/>
      <c r="WBC83" s="18"/>
      <c r="WBD83" s="18"/>
      <c r="WBE83" s="18"/>
      <c r="WBF83" s="18"/>
      <c r="WBG83" s="18"/>
      <c r="WBH83" s="18"/>
      <c r="WBI83" s="18"/>
      <c r="WBJ83" s="18"/>
      <c r="WBK83" s="18"/>
      <c r="WBL83" s="18"/>
      <c r="WBM83" s="18"/>
      <c r="WBN83" s="18"/>
      <c r="WBO83" s="18"/>
      <c r="WBP83" s="18"/>
      <c r="WBQ83" s="18"/>
      <c r="WBR83" s="18"/>
      <c r="WBS83" s="18"/>
      <c r="WBT83" s="18"/>
      <c r="WBU83" s="18"/>
      <c r="WBV83" s="18"/>
      <c r="WBW83" s="18"/>
      <c r="WBX83" s="18"/>
      <c r="WBY83" s="18"/>
      <c r="WBZ83" s="18"/>
      <c r="WCA83" s="18"/>
      <c r="WCB83" s="18"/>
      <c r="WCC83" s="18"/>
      <c r="WCD83" s="18"/>
      <c r="WCE83" s="18"/>
      <c r="WCF83" s="18"/>
      <c r="WCG83" s="18"/>
      <c r="WCH83" s="18"/>
      <c r="WCI83" s="18"/>
      <c r="WCJ83" s="18"/>
      <c r="WCK83" s="18"/>
      <c r="WCL83" s="18"/>
      <c r="WCM83" s="18"/>
      <c r="WCN83" s="18"/>
      <c r="WCO83" s="18"/>
      <c r="WCP83" s="18"/>
      <c r="WCQ83" s="18"/>
      <c r="WCR83" s="18"/>
      <c r="WCS83" s="18"/>
      <c r="WCT83" s="18"/>
      <c r="WCU83" s="18"/>
      <c r="WCV83" s="18"/>
      <c r="WCW83" s="18"/>
      <c r="WCX83" s="18"/>
      <c r="WCY83" s="18"/>
      <c r="WCZ83" s="18"/>
      <c r="WDA83" s="18"/>
      <c r="WDB83" s="18"/>
      <c r="WDC83" s="18"/>
      <c r="WDD83" s="18"/>
      <c r="WDE83" s="18"/>
      <c r="WDF83" s="18"/>
      <c r="WDG83" s="18"/>
      <c r="WDH83" s="18"/>
      <c r="WDI83" s="18"/>
      <c r="WDJ83" s="18"/>
      <c r="WDK83" s="18"/>
      <c r="WDL83" s="18"/>
      <c r="WDM83" s="18"/>
      <c r="WDN83" s="18"/>
      <c r="WDO83" s="18"/>
      <c r="WDP83" s="18"/>
      <c r="WDQ83" s="18"/>
      <c r="WDR83" s="18"/>
      <c r="WDS83" s="18"/>
      <c r="WDT83" s="18"/>
      <c r="WDU83" s="18"/>
      <c r="WDV83" s="18"/>
      <c r="WDW83" s="18"/>
      <c r="WDX83" s="18"/>
      <c r="WDY83" s="18"/>
      <c r="WDZ83" s="18"/>
      <c r="WEA83" s="18"/>
      <c r="WEB83" s="18"/>
      <c r="WEC83" s="18"/>
      <c r="WED83" s="18"/>
      <c r="WEE83" s="18"/>
      <c r="WEF83" s="18"/>
      <c r="WEG83" s="18"/>
      <c r="WEH83" s="18"/>
      <c r="WEI83" s="18"/>
      <c r="WEJ83" s="18"/>
      <c r="WEK83" s="18"/>
      <c r="WEL83" s="18"/>
      <c r="WEM83" s="18"/>
      <c r="WEN83" s="18"/>
      <c r="WEO83" s="18"/>
      <c r="WEP83" s="18"/>
      <c r="WEQ83" s="18"/>
      <c r="WER83" s="18"/>
      <c r="WES83" s="18"/>
      <c r="WET83" s="18"/>
      <c r="WEU83" s="18"/>
      <c r="WEV83" s="18"/>
      <c r="WEW83" s="18"/>
      <c r="WEX83" s="18"/>
      <c r="WEY83" s="18"/>
      <c r="WEZ83" s="18"/>
      <c r="WFA83" s="18"/>
      <c r="WFB83" s="18"/>
      <c r="WFC83" s="18"/>
      <c r="WFD83" s="18"/>
      <c r="WFE83" s="18"/>
      <c r="WFF83" s="18"/>
      <c r="WFG83" s="18"/>
      <c r="WFH83" s="18"/>
      <c r="WFI83" s="18"/>
      <c r="WFJ83" s="18"/>
      <c r="WFK83" s="18"/>
      <c r="WFL83" s="18"/>
      <c r="WFM83" s="18"/>
      <c r="WFN83" s="18"/>
      <c r="WFO83" s="18"/>
      <c r="WFP83" s="18"/>
      <c r="WFQ83" s="18"/>
      <c r="WFR83" s="18"/>
      <c r="WFS83" s="18"/>
      <c r="WFT83" s="18"/>
      <c r="WFU83" s="18"/>
      <c r="WFV83" s="18"/>
      <c r="WFW83" s="18"/>
      <c r="WFX83" s="18"/>
      <c r="WFY83" s="18"/>
      <c r="WFZ83" s="18"/>
      <c r="WGA83" s="18"/>
      <c r="WGB83" s="18"/>
      <c r="WGC83" s="18"/>
      <c r="WGD83" s="18"/>
      <c r="WGE83" s="18"/>
      <c r="WGF83" s="18"/>
      <c r="WGG83" s="18"/>
      <c r="WGH83" s="18"/>
      <c r="WGI83" s="18"/>
      <c r="WGJ83" s="18"/>
      <c r="WGK83" s="18"/>
      <c r="WGL83" s="18"/>
      <c r="WGM83" s="18"/>
      <c r="WGN83" s="18"/>
      <c r="WGO83" s="18"/>
      <c r="WGP83" s="18"/>
      <c r="WGQ83" s="18"/>
      <c r="WGR83" s="18"/>
      <c r="WGS83" s="18"/>
      <c r="WGT83" s="18"/>
      <c r="WGU83" s="18"/>
      <c r="WGV83" s="18"/>
      <c r="WGW83" s="18"/>
      <c r="WGX83" s="18"/>
      <c r="WGY83" s="18"/>
      <c r="WGZ83" s="18"/>
      <c r="WHA83" s="18"/>
      <c r="WHB83" s="18"/>
      <c r="WHC83" s="18"/>
      <c r="WHD83" s="18"/>
      <c r="WHE83" s="18"/>
      <c r="WHF83" s="18"/>
      <c r="WHG83" s="18"/>
      <c r="WHH83" s="18"/>
      <c r="WHI83" s="18"/>
      <c r="WHJ83" s="18"/>
      <c r="WHK83" s="18"/>
      <c r="WHL83" s="18"/>
      <c r="WHM83" s="18"/>
      <c r="WHN83" s="18"/>
      <c r="WHO83" s="18"/>
      <c r="WHP83" s="18"/>
      <c r="WHQ83" s="18"/>
      <c r="WHR83" s="18"/>
      <c r="WHS83" s="18"/>
      <c r="WHT83" s="18"/>
      <c r="WHU83" s="18"/>
      <c r="WHV83" s="18"/>
      <c r="WHW83" s="18"/>
      <c r="WHX83" s="18"/>
      <c r="WHY83" s="18"/>
      <c r="WHZ83" s="18"/>
      <c r="WIA83" s="18"/>
      <c r="WIB83" s="18"/>
      <c r="WIC83" s="18"/>
      <c r="WID83" s="18"/>
      <c r="WIE83" s="18"/>
      <c r="WIF83" s="18"/>
      <c r="WIG83" s="18"/>
      <c r="WIH83" s="18"/>
      <c r="WII83" s="18"/>
      <c r="WIJ83" s="18"/>
      <c r="WIK83" s="18"/>
      <c r="WIL83" s="18"/>
      <c r="WIM83" s="18"/>
      <c r="WIN83" s="18"/>
      <c r="WIO83" s="18"/>
      <c r="WIP83" s="18"/>
      <c r="WIQ83" s="18"/>
      <c r="WIR83" s="18"/>
      <c r="WIS83" s="18"/>
      <c r="WIT83" s="18"/>
      <c r="WIU83" s="18"/>
      <c r="WIV83" s="18"/>
      <c r="WIW83" s="18"/>
      <c r="WIX83" s="18"/>
      <c r="WIY83" s="18"/>
      <c r="WIZ83" s="18"/>
      <c r="WJA83" s="18"/>
      <c r="WJB83" s="18"/>
      <c r="WJC83" s="18"/>
      <c r="WJD83" s="18"/>
      <c r="WJE83" s="18"/>
      <c r="WJF83" s="18"/>
      <c r="WJG83" s="18"/>
      <c r="WJH83" s="18"/>
      <c r="WJI83" s="18"/>
      <c r="WJJ83" s="18"/>
      <c r="WJK83" s="18"/>
      <c r="WJL83" s="18"/>
      <c r="WJM83" s="18"/>
      <c r="WJN83" s="18"/>
      <c r="WJO83" s="18"/>
      <c r="WJP83" s="18"/>
      <c r="WJQ83" s="18"/>
      <c r="WJR83" s="18"/>
      <c r="WJS83" s="18"/>
      <c r="WJT83" s="18"/>
      <c r="WJU83" s="18"/>
      <c r="WJV83" s="18"/>
      <c r="WJW83" s="18"/>
      <c r="WJX83" s="18"/>
      <c r="WJY83" s="18"/>
      <c r="WJZ83" s="18"/>
      <c r="WKA83" s="18"/>
      <c r="WKB83" s="18"/>
      <c r="WKC83" s="18"/>
      <c r="WKD83" s="18"/>
      <c r="WKE83" s="18"/>
      <c r="WKF83" s="18"/>
      <c r="WKG83" s="18"/>
      <c r="WKH83" s="18"/>
      <c r="WKI83" s="18"/>
      <c r="WKJ83" s="18"/>
      <c r="WKK83" s="18"/>
      <c r="WKL83" s="18"/>
      <c r="WKM83" s="18"/>
      <c r="WKN83" s="18"/>
      <c r="WKO83" s="18"/>
      <c r="WKP83" s="18"/>
      <c r="WKQ83" s="18"/>
      <c r="WKR83" s="18"/>
      <c r="WKS83" s="18"/>
      <c r="WKT83" s="18"/>
      <c r="WKU83" s="18"/>
      <c r="WKV83" s="18"/>
      <c r="WKW83" s="18"/>
      <c r="WKX83" s="18"/>
      <c r="WKY83" s="18"/>
      <c r="WKZ83" s="18"/>
      <c r="WLA83" s="18"/>
      <c r="WLB83" s="18"/>
      <c r="WLC83" s="18"/>
      <c r="WLD83" s="18"/>
      <c r="WLE83" s="18"/>
      <c r="WLF83" s="18"/>
      <c r="WLG83" s="18"/>
      <c r="WLH83" s="18"/>
      <c r="WLI83" s="18"/>
      <c r="WLJ83" s="18"/>
      <c r="WLK83" s="18"/>
      <c r="WLL83" s="18"/>
      <c r="WLM83" s="18"/>
      <c r="WLN83" s="18"/>
      <c r="WLO83" s="18"/>
      <c r="WLP83" s="18"/>
      <c r="WLQ83" s="18"/>
      <c r="WLR83" s="18"/>
      <c r="WLS83" s="18"/>
      <c r="WLT83" s="18"/>
      <c r="WLU83" s="18"/>
      <c r="WLV83" s="18"/>
      <c r="WLW83" s="18"/>
      <c r="WLX83" s="18"/>
      <c r="WLY83" s="18"/>
      <c r="WLZ83" s="18"/>
      <c r="WMA83" s="18"/>
      <c r="WMB83" s="18"/>
      <c r="WMC83" s="18"/>
      <c r="WMD83" s="18"/>
      <c r="WME83" s="18"/>
      <c r="WMF83" s="18"/>
      <c r="WMG83" s="18"/>
      <c r="WMH83" s="18"/>
      <c r="WMI83" s="18"/>
      <c r="WMJ83" s="18"/>
      <c r="WMK83" s="18"/>
      <c r="WML83" s="18"/>
      <c r="WMM83" s="18"/>
      <c r="WMN83" s="18"/>
      <c r="WMO83" s="18"/>
      <c r="WMP83" s="18"/>
      <c r="WMQ83" s="18"/>
      <c r="WMR83" s="18"/>
      <c r="WMS83" s="18"/>
      <c r="WMT83" s="18"/>
      <c r="WMU83" s="18"/>
      <c r="WMV83" s="18"/>
      <c r="WMW83" s="18"/>
      <c r="WMX83" s="18"/>
      <c r="WMY83" s="18"/>
      <c r="WMZ83" s="18"/>
      <c r="WNA83" s="18"/>
      <c r="WNB83" s="18"/>
      <c r="WNC83" s="18"/>
      <c r="WND83" s="18"/>
      <c r="WNE83" s="18"/>
      <c r="WNF83" s="18"/>
      <c r="WNG83" s="18"/>
      <c r="WNH83" s="18"/>
      <c r="WNI83" s="18"/>
      <c r="WNJ83" s="18"/>
      <c r="WNK83" s="18"/>
      <c r="WNL83" s="18"/>
      <c r="WNM83" s="18"/>
      <c r="WNN83" s="18"/>
      <c r="WNO83" s="18"/>
      <c r="WNP83" s="18"/>
      <c r="WNQ83" s="18"/>
      <c r="WNR83" s="18"/>
      <c r="WNS83" s="18"/>
      <c r="WNT83" s="18"/>
      <c r="WNU83" s="18"/>
      <c r="WNV83" s="18"/>
      <c r="WNW83" s="18"/>
      <c r="WNX83" s="18"/>
      <c r="WNY83" s="18"/>
      <c r="WNZ83" s="18"/>
      <c r="WOA83" s="18"/>
      <c r="WOB83" s="18"/>
      <c r="WOC83" s="18"/>
      <c r="WOD83" s="18"/>
      <c r="WOE83" s="18"/>
      <c r="WOF83" s="18"/>
      <c r="WOG83" s="18"/>
      <c r="WOH83" s="18"/>
      <c r="WOI83" s="18"/>
      <c r="WOJ83" s="18"/>
      <c r="WOK83" s="18"/>
      <c r="WOL83" s="18"/>
      <c r="WOM83" s="18"/>
      <c r="WON83" s="18"/>
      <c r="WOO83" s="18"/>
      <c r="WOP83" s="18"/>
      <c r="WOQ83" s="18"/>
      <c r="WOR83" s="18"/>
      <c r="WOS83" s="18"/>
      <c r="WOT83" s="18"/>
      <c r="WOU83" s="18"/>
      <c r="WOV83" s="18"/>
      <c r="WOW83" s="18"/>
      <c r="WOX83" s="18"/>
      <c r="WOY83" s="18"/>
      <c r="WOZ83" s="18"/>
      <c r="WPA83" s="18"/>
      <c r="WPB83" s="18"/>
      <c r="WPC83" s="18"/>
      <c r="WPD83" s="18"/>
      <c r="WPE83" s="18"/>
      <c r="WPF83" s="18"/>
      <c r="WPG83" s="18"/>
      <c r="WPH83" s="18"/>
      <c r="WPI83" s="18"/>
      <c r="WPJ83" s="18"/>
      <c r="WPK83" s="18"/>
      <c r="WPL83" s="18"/>
      <c r="WPM83" s="18"/>
      <c r="WPN83" s="18"/>
      <c r="WPO83" s="18"/>
      <c r="WPP83" s="18"/>
      <c r="WPQ83" s="18"/>
      <c r="WPR83" s="18"/>
      <c r="WPS83" s="18"/>
      <c r="WPT83" s="18"/>
      <c r="WPU83" s="18"/>
      <c r="WPV83" s="18"/>
      <c r="WPW83" s="18"/>
      <c r="WPX83" s="18"/>
      <c r="WPY83" s="18"/>
      <c r="WPZ83" s="18"/>
      <c r="WQA83" s="18"/>
      <c r="WQB83" s="18"/>
      <c r="WQC83" s="18"/>
      <c r="WQD83" s="18"/>
      <c r="WQE83" s="18"/>
      <c r="WQF83" s="18"/>
      <c r="WQG83" s="18"/>
      <c r="WQH83" s="18"/>
      <c r="WQI83" s="18"/>
      <c r="WQJ83" s="18"/>
      <c r="WQK83" s="18"/>
      <c r="WQL83" s="18"/>
      <c r="WQM83" s="18"/>
      <c r="WQN83" s="18"/>
      <c r="WQO83" s="18"/>
      <c r="WQP83" s="18"/>
      <c r="WQQ83" s="18"/>
      <c r="WQR83" s="18"/>
      <c r="WQS83" s="18"/>
      <c r="WQT83" s="18"/>
      <c r="WQU83" s="18"/>
      <c r="WQV83" s="18"/>
      <c r="WQW83" s="18"/>
      <c r="WQX83" s="18"/>
      <c r="WQY83" s="18"/>
      <c r="WQZ83" s="18"/>
      <c r="WRA83" s="18"/>
      <c r="WRB83" s="18"/>
      <c r="WRC83" s="18"/>
      <c r="WRD83" s="18"/>
      <c r="WRE83" s="18"/>
      <c r="WRF83" s="18"/>
      <c r="WRG83" s="18"/>
      <c r="WRH83" s="18"/>
      <c r="WRI83" s="18"/>
      <c r="WRJ83" s="18"/>
      <c r="WRK83" s="18"/>
      <c r="WRL83" s="18"/>
      <c r="WRM83" s="18"/>
      <c r="WRN83" s="18"/>
      <c r="WRO83" s="18"/>
      <c r="WRP83" s="18"/>
      <c r="WRQ83" s="18"/>
      <c r="WRR83" s="18"/>
      <c r="WRS83" s="18"/>
      <c r="WRT83" s="18"/>
      <c r="WRU83" s="18"/>
      <c r="WRV83" s="18"/>
      <c r="WRW83" s="18"/>
      <c r="WRX83" s="18"/>
      <c r="WRY83" s="18"/>
      <c r="WRZ83" s="18"/>
      <c r="WSA83" s="18"/>
      <c r="WSB83" s="18"/>
      <c r="WSC83" s="18"/>
      <c r="WSD83" s="18"/>
      <c r="WSE83" s="18"/>
      <c r="WSF83" s="18"/>
      <c r="WSG83" s="18"/>
      <c r="WSH83" s="18"/>
      <c r="WSI83" s="18"/>
      <c r="WSJ83" s="18"/>
      <c r="WSK83" s="18"/>
      <c r="WSL83" s="18"/>
      <c r="WSM83" s="18"/>
      <c r="WSN83" s="18"/>
      <c r="WSO83" s="18"/>
      <c r="WSP83" s="18"/>
      <c r="WSQ83" s="18"/>
      <c r="WSR83" s="18"/>
      <c r="WSS83" s="18"/>
      <c r="WST83" s="18"/>
      <c r="WSU83" s="18"/>
      <c r="WSV83" s="18"/>
      <c r="WSW83" s="18"/>
      <c r="WSX83" s="18"/>
      <c r="WSY83" s="18"/>
      <c r="WSZ83" s="18"/>
      <c r="WTA83" s="18"/>
      <c r="WTB83" s="18"/>
      <c r="WTC83" s="18"/>
      <c r="WTD83" s="18"/>
      <c r="WTE83" s="18"/>
      <c r="WTF83" s="18"/>
      <c r="WTG83" s="18"/>
      <c r="WTH83" s="18"/>
      <c r="WTI83" s="18"/>
      <c r="WTJ83" s="18"/>
      <c r="WTK83" s="18"/>
      <c r="WTL83" s="18"/>
      <c r="WTM83" s="18"/>
      <c r="WTN83" s="18"/>
      <c r="WTO83" s="18"/>
      <c r="WTP83" s="18"/>
      <c r="WTQ83" s="18"/>
      <c r="WTR83" s="18"/>
      <c r="WTS83" s="18"/>
      <c r="WTT83" s="18"/>
      <c r="WTU83" s="18"/>
      <c r="WTV83" s="18"/>
      <c r="WTW83" s="18"/>
      <c r="WTX83" s="18"/>
      <c r="WTY83" s="18"/>
      <c r="WTZ83" s="18"/>
      <c r="WUA83" s="18"/>
      <c r="WUB83" s="18"/>
      <c r="WUC83" s="18"/>
      <c r="WUD83" s="18"/>
      <c r="WUE83" s="18"/>
      <c r="WUF83" s="18"/>
      <c r="WUG83" s="18"/>
      <c r="WUH83" s="18"/>
      <c r="WUI83" s="18"/>
      <c r="WUJ83" s="18"/>
      <c r="WUK83" s="18"/>
      <c r="WUL83" s="18"/>
      <c r="WUM83" s="18"/>
      <c r="WUN83" s="18"/>
      <c r="WUO83" s="18"/>
      <c r="WUP83" s="18"/>
      <c r="WUQ83" s="18"/>
      <c r="WUR83" s="18"/>
      <c r="WUS83" s="18"/>
      <c r="WUT83" s="18"/>
      <c r="WUU83" s="18"/>
      <c r="WUV83" s="18"/>
      <c r="WUW83" s="18"/>
      <c r="WUX83" s="18"/>
      <c r="WUY83" s="18"/>
      <c r="WUZ83" s="18"/>
      <c r="WVA83" s="18"/>
      <c r="WVB83" s="18"/>
      <c r="WVC83" s="18"/>
      <c r="WVD83" s="18"/>
      <c r="WVE83" s="18"/>
      <c r="WVF83" s="18"/>
      <c r="WVG83" s="18"/>
      <c r="WVH83" s="18"/>
      <c r="WVI83" s="18"/>
      <c r="WVJ83" s="18"/>
      <c r="WVK83" s="18"/>
      <c r="WVL83" s="18"/>
      <c r="WVM83" s="18"/>
      <c r="WVN83" s="18"/>
      <c r="WVO83" s="18"/>
      <c r="WVP83" s="18"/>
      <c r="WVQ83" s="18"/>
      <c r="WVR83" s="18"/>
      <c r="WVS83" s="18"/>
      <c r="WVT83" s="18"/>
      <c r="WVU83" s="18"/>
      <c r="WVV83" s="18"/>
      <c r="WVW83" s="18"/>
      <c r="WVX83" s="18"/>
      <c r="WVY83" s="18"/>
      <c r="WVZ83" s="18"/>
      <c r="WWA83" s="18"/>
      <c r="WWB83" s="18"/>
      <c r="WWC83" s="18"/>
      <c r="WWD83" s="18"/>
      <c r="WWE83" s="18"/>
      <c r="WWF83" s="18"/>
      <c r="WWG83" s="18"/>
      <c r="WWH83" s="18"/>
      <c r="WWI83" s="18"/>
      <c r="WWJ83" s="18"/>
      <c r="WWK83" s="18"/>
      <c r="WWL83" s="18"/>
      <c r="WWM83" s="18"/>
      <c r="WWN83" s="18"/>
      <c r="WWO83" s="18"/>
      <c r="WWP83" s="18"/>
      <c r="WWQ83" s="18"/>
      <c r="WWR83" s="18"/>
      <c r="WWS83" s="18"/>
      <c r="WWT83" s="18"/>
      <c r="WWU83" s="18"/>
      <c r="WWV83" s="18"/>
      <c r="WWW83" s="18"/>
      <c r="WWX83" s="18"/>
      <c r="WWY83" s="18"/>
      <c r="WWZ83" s="18"/>
      <c r="WXA83" s="18"/>
      <c r="WXB83" s="18"/>
      <c r="WXC83" s="18"/>
      <c r="WXD83" s="18"/>
      <c r="WXE83" s="18"/>
      <c r="WXF83" s="18"/>
      <c r="WXG83" s="18"/>
      <c r="WXH83" s="18"/>
      <c r="WXI83" s="18"/>
      <c r="WXJ83" s="18"/>
      <c r="WXK83" s="18"/>
      <c r="WXL83" s="18"/>
      <c r="WXM83" s="18"/>
      <c r="WXN83" s="18"/>
      <c r="WXO83" s="18"/>
      <c r="WXP83" s="18"/>
      <c r="WXQ83" s="18"/>
      <c r="WXR83" s="18"/>
      <c r="WXS83" s="18"/>
      <c r="WXT83" s="18"/>
      <c r="WXU83" s="18"/>
      <c r="WXV83" s="18"/>
      <c r="WXW83" s="18"/>
      <c r="WXX83" s="18"/>
      <c r="WXY83" s="18"/>
      <c r="WXZ83" s="18"/>
      <c r="WYA83" s="18"/>
      <c r="WYB83" s="18"/>
      <c r="WYC83" s="18"/>
      <c r="WYD83" s="18"/>
      <c r="WYE83" s="18"/>
      <c r="WYF83" s="18"/>
      <c r="WYG83" s="18"/>
      <c r="WYH83" s="18"/>
      <c r="WYI83" s="18"/>
      <c r="WYJ83" s="18"/>
      <c r="WYK83" s="18"/>
      <c r="WYL83" s="18"/>
      <c r="WYM83" s="18"/>
      <c r="WYN83" s="18"/>
      <c r="WYO83" s="18"/>
      <c r="WYP83" s="18"/>
      <c r="WYQ83" s="18"/>
      <c r="WYR83" s="18"/>
      <c r="WYS83" s="18"/>
      <c r="WYT83" s="18"/>
      <c r="WYU83" s="18"/>
      <c r="WYV83" s="18"/>
      <c r="WYW83" s="18"/>
      <c r="WYX83" s="18"/>
      <c r="WYY83" s="18"/>
      <c r="WYZ83" s="18"/>
      <c r="WZA83" s="18"/>
      <c r="WZB83" s="18"/>
      <c r="WZC83" s="18"/>
      <c r="WZD83" s="18"/>
      <c r="WZE83" s="18"/>
      <c r="WZF83" s="18"/>
      <c r="WZG83" s="18"/>
      <c r="WZH83" s="18"/>
      <c r="WZI83" s="18"/>
      <c r="WZJ83" s="18"/>
      <c r="WZK83" s="18"/>
      <c r="WZL83" s="18"/>
      <c r="WZM83" s="18"/>
      <c r="WZN83" s="18"/>
      <c r="WZO83" s="18"/>
      <c r="WZP83" s="18"/>
      <c r="WZQ83" s="18"/>
      <c r="WZR83" s="18"/>
      <c r="WZS83" s="18"/>
      <c r="WZT83" s="18"/>
      <c r="WZU83" s="18"/>
      <c r="WZV83" s="18"/>
      <c r="WZW83" s="18"/>
      <c r="WZX83" s="18"/>
      <c r="WZY83" s="18"/>
      <c r="WZZ83" s="18"/>
      <c r="XAA83" s="18"/>
      <c r="XAB83" s="18"/>
      <c r="XAC83" s="18"/>
      <c r="XAD83" s="18"/>
      <c r="XAE83" s="18"/>
      <c r="XAF83" s="18"/>
      <c r="XAG83" s="18"/>
      <c r="XAH83" s="18"/>
      <c r="XAI83" s="18"/>
      <c r="XAJ83" s="18"/>
      <c r="XAK83" s="18"/>
      <c r="XAL83" s="18"/>
      <c r="XAM83" s="18"/>
      <c r="XAN83" s="18"/>
      <c r="XAO83" s="18"/>
      <c r="XAP83" s="18"/>
      <c r="XAQ83" s="18"/>
      <c r="XAR83" s="18"/>
      <c r="XAS83" s="18"/>
      <c r="XAT83" s="18"/>
      <c r="XAU83" s="18"/>
      <c r="XAV83" s="18"/>
      <c r="XAW83" s="18"/>
      <c r="XAX83" s="18"/>
      <c r="XAY83" s="18"/>
      <c r="XAZ83" s="18"/>
      <c r="XBA83" s="18"/>
      <c r="XBB83" s="18"/>
      <c r="XBC83" s="18"/>
      <c r="XBD83" s="18"/>
      <c r="XBE83" s="18"/>
      <c r="XBF83" s="18"/>
      <c r="XBG83" s="18"/>
      <c r="XBH83" s="18"/>
      <c r="XBI83" s="18"/>
      <c r="XBJ83" s="18"/>
      <c r="XBK83" s="18"/>
      <c r="XBL83" s="18"/>
      <c r="XBM83" s="18"/>
      <c r="XBN83" s="18"/>
      <c r="XBO83" s="18"/>
      <c r="XBP83" s="18"/>
      <c r="XBQ83" s="18"/>
      <c r="XBR83" s="18"/>
      <c r="XBS83" s="18"/>
      <c r="XBT83" s="18"/>
      <c r="XBU83" s="18"/>
      <c r="XBV83" s="18"/>
      <c r="XBW83" s="18"/>
      <c r="XBX83" s="18"/>
      <c r="XBY83" s="18"/>
      <c r="XBZ83" s="18"/>
      <c r="XCA83" s="18"/>
      <c r="XCB83" s="18"/>
      <c r="XCC83" s="18"/>
      <c r="XCD83" s="18"/>
      <c r="XCE83" s="18"/>
      <c r="XCF83" s="18"/>
      <c r="XCG83" s="18"/>
      <c r="XCH83" s="18"/>
      <c r="XCI83" s="18"/>
      <c r="XCJ83" s="18"/>
      <c r="XCK83" s="18"/>
      <c r="XCL83" s="18"/>
      <c r="XCM83" s="18"/>
      <c r="XCN83" s="18"/>
      <c r="XCO83" s="18"/>
      <c r="XCP83" s="18"/>
      <c r="XCQ83" s="18"/>
      <c r="XCR83" s="18"/>
      <c r="XCS83" s="18"/>
      <c r="XCT83" s="18"/>
      <c r="XCU83" s="18"/>
      <c r="XCV83" s="18"/>
      <c r="XCW83" s="18"/>
      <c r="XCX83" s="18"/>
      <c r="XCY83" s="18"/>
      <c r="XCZ83" s="18"/>
      <c r="XDA83" s="18"/>
      <c r="XDB83" s="18"/>
      <c r="XDC83" s="18"/>
      <c r="XDD83" s="18"/>
      <c r="XDE83" s="18"/>
      <c r="XDF83" s="18"/>
      <c r="XDG83" s="18"/>
      <c r="XDH83" s="18"/>
      <c r="XDI83" s="18"/>
      <c r="XDJ83" s="18"/>
      <c r="XDK83" s="18"/>
      <c r="XDL83" s="18"/>
      <c r="XDM83" s="18"/>
      <c r="XDN83" s="18"/>
      <c r="XDO83" s="18"/>
      <c r="XDP83" s="18"/>
      <c r="XDQ83" s="18"/>
      <c r="XDR83" s="18"/>
      <c r="XDS83" s="18"/>
      <c r="XDT83" s="18"/>
      <c r="XDU83" s="18"/>
      <c r="XDV83" s="18"/>
      <c r="XDW83" s="18"/>
      <c r="XDX83" s="18"/>
      <c r="XDY83" s="18"/>
      <c r="XDZ83" s="18"/>
      <c r="XEA83" s="18"/>
      <c r="XEB83" s="18"/>
      <c r="XEC83" s="18"/>
      <c r="XED83" s="18"/>
      <c r="XEE83" s="18"/>
      <c r="XEF83" s="18"/>
      <c r="XEG83" s="18"/>
      <c r="XEH83" s="18"/>
      <c r="XEI83" s="18"/>
      <c r="XEJ83" s="18"/>
      <c r="XEK83" s="18"/>
      <c r="XEL83" s="18"/>
      <c r="XEM83" s="18"/>
      <c r="XEN83" s="18"/>
      <c r="XEO83" s="18"/>
      <c r="XEP83" s="18"/>
      <c r="XEQ83" s="18"/>
      <c r="XER83" s="18"/>
      <c r="XES83" s="18"/>
      <c r="XET83" s="18"/>
      <c r="XEU83" s="18"/>
      <c r="XEV83" s="18"/>
      <c r="XEW83" s="18"/>
      <c r="XEX83" s="18"/>
      <c r="XEY83" s="18"/>
      <c r="XEZ83" s="18"/>
      <c r="XFA83" s="18"/>
      <c r="XFB83" s="18"/>
      <c r="XFC83" s="18"/>
      <c r="XFD83" s="18"/>
    </row>
    <row r="84" spans="1:4054 14171:16384" ht="15.75" customHeight="1" x14ac:dyDescent="0.25">
      <c r="A84" s="169"/>
      <c r="B84" s="152" t="s">
        <v>93</v>
      </c>
      <c r="C84" s="27" t="s">
        <v>256</v>
      </c>
      <c r="D84" s="36">
        <v>90</v>
      </c>
      <c r="E84" s="43">
        <v>7.02</v>
      </c>
      <c r="F84" s="43">
        <v>6.84</v>
      </c>
      <c r="G84" s="43">
        <v>5.76</v>
      </c>
      <c r="H84" s="43">
        <v>114.3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36">
        <v>13.08</v>
      </c>
      <c r="R84" s="36">
        <v>9.18</v>
      </c>
      <c r="S84" s="36">
        <v>2.85</v>
      </c>
      <c r="T84" s="36">
        <v>152</v>
      </c>
      <c r="U84" s="36">
        <v>25.6</v>
      </c>
      <c r="V84" s="36">
        <v>0.27</v>
      </c>
      <c r="W84" s="36">
        <v>0.56999999999999995</v>
      </c>
      <c r="X84" s="36">
        <v>1.39</v>
      </c>
      <c r="Y84" s="36">
        <v>27.53</v>
      </c>
      <c r="Z84" s="36">
        <v>23.32</v>
      </c>
      <c r="AA84" s="36">
        <v>181.35</v>
      </c>
      <c r="AB84" s="36">
        <v>3.96</v>
      </c>
      <c r="BD84" s="36">
        <v>14.34</v>
      </c>
      <c r="BE84" s="36">
        <v>10.48</v>
      </c>
      <c r="BF84" s="36">
        <v>6.29</v>
      </c>
      <c r="BG84" s="36">
        <v>171</v>
      </c>
      <c r="BH84" s="36">
        <v>33.75</v>
      </c>
      <c r="BI84" s="36">
        <v>0.31</v>
      </c>
      <c r="BJ84" s="36">
        <v>0.64</v>
      </c>
      <c r="BK84" s="36">
        <v>6.0149999999999997</v>
      </c>
      <c r="BL84" s="36">
        <v>25.49</v>
      </c>
      <c r="BM84" s="36">
        <v>25.92</v>
      </c>
      <c r="BN84" s="36">
        <v>196.72</v>
      </c>
      <c r="BO84" s="36">
        <v>4.2699999999999996</v>
      </c>
    </row>
    <row r="85" spans="1:4054 14171:16384" x14ac:dyDescent="0.25">
      <c r="A85" s="169"/>
      <c r="B85" s="36" t="s">
        <v>95</v>
      </c>
      <c r="C85" s="61" t="s">
        <v>96</v>
      </c>
      <c r="D85" s="36">
        <v>150</v>
      </c>
      <c r="E85" s="43">
        <v>4</v>
      </c>
      <c r="F85" s="43">
        <v>5</v>
      </c>
      <c r="G85" s="43">
        <v>23.94</v>
      </c>
      <c r="H85" s="43">
        <v>158</v>
      </c>
      <c r="I85" s="43">
        <v>0</v>
      </c>
      <c r="J85" s="43">
        <v>0.11</v>
      </c>
      <c r="K85" s="43">
        <v>0.02</v>
      </c>
      <c r="L85" s="43">
        <v>0</v>
      </c>
      <c r="M85" s="43">
        <v>10.965</v>
      </c>
      <c r="N85" s="43">
        <v>29.9</v>
      </c>
      <c r="O85" s="43">
        <v>85.47</v>
      </c>
      <c r="P85" s="43">
        <v>0.98</v>
      </c>
      <c r="Q85" s="59">
        <v>7.46</v>
      </c>
      <c r="R85" s="59">
        <v>8.2899999999999991</v>
      </c>
      <c r="S85" s="59">
        <v>9.44</v>
      </c>
      <c r="T85" s="59">
        <v>142</v>
      </c>
      <c r="U85" s="59">
        <v>33</v>
      </c>
      <c r="V85" s="60">
        <v>0.05</v>
      </c>
      <c r="W85" s="60">
        <v>7.0000000000000007E-2</v>
      </c>
      <c r="X85" s="59">
        <v>0.41</v>
      </c>
      <c r="Y85" s="59">
        <v>23.65</v>
      </c>
      <c r="Z85" s="59">
        <v>16.5</v>
      </c>
      <c r="AA85" s="59">
        <v>83.14</v>
      </c>
      <c r="AB85" s="59">
        <v>0.68</v>
      </c>
      <c r="AC85" s="38">
        <v>15.44</v>
      </c>
      <c r="AD85" s="38">
        <v>9.11</v>
      </c>
      <c r="AE85" s="38">
        <v>26.38</v>
      </c>
      <c r="AF85" s="38">
        <v>249.51</v>
      </c>
      <c r="AG85" s="38">
        <v>30.51</v>
      </c>
      <c r="AH85" s="38">
        <v>0.12</v>
      </c>
      <c r="AI85" s="38">
        <v>0.12</v>
      </c>
      <c r="AJ85" s="38">
        <v>0.28499999999999998</v>
      </c>
      <c r="AK85" s="38">
        <v>17.850000000000001</v>
      </c>
      <c r="AL85" s="38">
        <v>27.2</v>
      </c>
      <c r="AM85" s="38">
        <v>93.8</v>
      </c>
      <c r="AN85" s="38">
        <v>0.71</v>
      </c>
    </row>
    <row r="86" spans="1:4054 14171:16384" x14ac:dyDescent="0.25">
      <c r="A86" s="169"/>
      <c r="B86" s="36" t="s">
        <v>29</v>
      </c>
      <c r="C86" s="42" t="s">
        <v>30</v>
      </c>
      <c r="D86" s="36">
        <v>28</v>
      </c>
      <c r="E86" s="43">
        <f>BD86*28/20</f>
        <v>1.9040000000000004</v>
      </c>
      <c r="F86" s="43">
        <f>BE86*28/20</f>
        <v>0.33599999999999997</v>
      </c>
      <c r="G86" s="43">
        <f>BF86*28/20</f>
        <v>9.4079999999999995</v>
      </c>
      <c r="H86" s="43">
        <v>48</v>
      </c>
      <c r="I86" s="43">
        <f t="shared" ref="I86:P86" si="36">BH86*28/20</f>
        <v>0</v>
      </c>
      <c r="J86" s="43">
        <f t="shared" si="36"/>
        <v>4.1999999999999996E-2</v>
      </c>
      <c r="K86" s="43">
        <f t="shared" si="36"/>
        <v>2.8000000000000004E-2</v>
      </c>
      <c r="L86" s="43">
        <f t="shared" si="36"/>
        <v>0</v>
      </c>
      <c r="M86" s="43">
        <f t="shared" si="36"/>
        <v>12.614000000000001</v>
      </c>
      <c r="N86" s="43">
        <f t="shared" si="36"/>
        <v>13.174000000000001</v>
      </c>
      <c r="O86" s="43">
        <f t="shared" si="36"/>
        <v>42.196000000000005</v>
      </c>
      <c r="P86" s="43">
        <f t="shared" si="36"/>
        <v>1.05</v>
      </c>
      <c r="Q86" s="43">
        <v>1.7</v>
      </c>
      <c r="R86" s="43">
        <v>0.3</v>
      </c>
      <c r="S86" s="43">
        <v>8.4</v>
      </c>
      <c r="T86" s="43">
        <v>42.7</v>
      </c>
      <c r="U86" s="43"/>
      <c r="V86" s="43">
        <v>0.04</v>
      </c>
      <c r="W86" s="43">
        <v>0.02</v>
      </c>
      <c r="X86" s="43"/>
      <c r="Y86" s="43">
        <v>11.26</v>
      </c>
      <c r="Z86" s="43">
        <v>11.76</v>
      </c>
      <c r="AA86" s="43">
        <v>37.68</v>
      </c>
      <c r="AB86" s="43">
        <v>0.94</v>
      </c>
      <c r="BD86" s="43">
        <v>1.36</v>
      </c>
      <c r="BE86" s="43">
        <v>0.24</v>
      </c>
      <c r="BF86" s="43">
        <v>6.72</v>
      </c>
      <c r="BG86" s="43">
        <v>34.159999999999997</v>
      </c>
      <c r="BH86" s="43"/>
      <c r="BI86" s="43">
        <v>0.03</v>
      </c>
      <c r="BJ86" s="43">
        <v>0.02</v>
      </c>
      <c r="BK86" s="43"/>
      <c r="BL86" s="43">
        <v>9.01</v>
      </c>
      <c r="BM86" s="43">
        <v>9.41</v>
      </c>
      <c r="BN86" s="43">
        <v>30.14</v>
      </c>
      <c r="BO86" s="43">
        <v>0.75</v>
      </c>
    </row>
    <row r="87" spans="1:4054 14171:16384" x14ac:dyDescent="0.25">
      <c r="A87" s="169"/>
      <c r="B87" s="36" t="s">
        <v>29</v>
      </c>
      <c r="C87" s="27" t="s">
        <v>31</v>
      </c>
      <c r="D87" s="36">
        <v>50</v>
      </c>
      <c r="E87" s="43">
        <f>BD87*50/20</f>
        <v>3.7</v>
      </c>
      <c r="F87" s="43">
        <f>BE87*50/20</f>
        <v>0.45</v>
      </c>
      <c r="G87" s="43">
        <v>26.38</v>
      </c>
      <c r="H87" s="43">
        <v>117</v>
      </c>
      <c r="I87" s="43">
        <f t="shared" ref="I87:P87" si="37">BH87*50/20</f>
        <v>0</v>
      </c>
      <c r="J87" s="43">
        <f t="shared" si="37"/>
        <v>0</v>
      </c>
      <c r="K87" s="43">
        <f t="shared" si="37"/>
        <v>2.5000000000000001E-2</v>
      </c>
      <c r="L87" s="43">
        <f t="shared" si="37"/>
        <v>0</v>
      </c>
      <c r="M87" s="43">
        <f t="shared" si="37"/>
        <v>10</v>
      </c>
      <c r="N87" s="43">
        <f t="shared" si="37"/>
        <v>7</v>
      </c>
      <c r="O87" s="43">
        <f t="shared" si="37"/>
        <v>32.5</v>
      </c>
      <c r="P87" s="43">
        <f t="shared" si="37"/>
        <v>0.55000000000000004</v>
      </c>
      <c r="Q87" s="43">
        <v>3.03</v>
      </c>
      <c r="R87" s="43">
        <v>0.36</v>
      </c>
      <c r="S87" s="43">
        <v>19.64</v>
      </c>
      <c r="T87" s="43">
        <v>93.77</v>
      </c>
      <c r="U87" s="43"/>
      <c r="V87" s="43"/>
      <c r="W87" s="43">
        <v>1.2999999999999999E-2</v>
      </c>
      <c r="X87" s="43"/>
      <c r="Y87" s="43">
        <v>8</v>
      </c>
      <c r="Z87" s="43">
        <v>5.6</v>
      </c>
      <c r="AA87" s="43">
        <v>26</v>
      </c>
      <c r="AB87" s="43">
        <v>0.44</v>
      </c>
      <c r="AC87" s="43">
        <v>3</v>
      </c>
      <c r="AD87" s="43">
        <f t="shared" ref="AD87:AN87" si="38">AP87*40/40</f>
        <v>0</v>
      </c>
      <c r="AE87" s="43">
        <f t="shared" si="38"/>
        <v>0</v>
      </c>
      <c r="AF87" s="43">
        <f t="shared" si="38"/>
        <v>0</v>
      </c>
      <c r="AG87" s="43">
        <f t="shared" si="38"/>
        <v>0</v>
      </c>
      <c r="AH87" s="43">
        <f t="shared" si="38"/>
        <v>0</v>
      </c>
      <c r="AI87" s="43">
        <f t="shared" si="38"/>
        <v>0</v>
      </c>
      <c r="AJ87" s="43">
        <f t="shared" si="38"/>
        <v>0</v>
      </c>
      <c r="AK87" s="43">
        <f t="shared" si="38"/>
        <v>0</v>
      </c>
      <c r="AL87" s="43">
        <f t="shared" si="38"/>
        <v>0</v>
      </c>
      <c r="AM87" s="43">
        <f t="shared" si="38"/>
        <v>0</v>
      </c>
      <c r="AN87" s="43">
        <f t="shared" si="38"/>
        <v>0</v>
      </c>
      <c r="BD87" s="43">
        <v>1.48</v>
      </c>
      <c r="BE87" s="43">
        <v>0.18</v>
      </c>
      <c r="BF87" s="43">
        <v>9.82</v>
      </c>
      <c r="BG87" s="43">
        <v>46.89</v>
      </c>
      <c r="BH87" s="43"/>
      <c r="BI87" s="43"/>
      <c r="BJ87" s="43">
        <v>0.01</v>
      </c>
      <c r="BK87" s="43"/>
      <c r="BL87" s="43">
        <v>4</v>
      </c>
      <c r="BM87" s="43">
        <v>2.8</v>
      </c>
      <c r="BN87" s="43">
        <v>13</v>
      </c>
      <c r="BO87" s="43">
        <v>0.22</v>
      </c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31"/>
    </row>
    <row r="88" spans="1:4054 14171:16384" ht="14.1" customHeight="1" x14ac:dyDescent="0.25">
      <c r="A88" s="169"/>
      <c r="B88" s="26" t="s">
        <v>97</v>
      </c>
      <c r="C88" s="90" t="s">
        <v>98</v>
      </c>
      <c r="D88" s="36">
        <v>180</v>
      </c>
      <c r="E88" s="43">
        <f t="shared" ref="E88:P88" si="39">BD88*180/100</f>
        <v>0.59400000000000008</v>
      </c>
      <c r="F88" s="43">
        <f t="shared" si="39"/>
        <v>0.09</v>
      </c>
      <c r="G88" s="43">
        <f t="shared" si="39"/>
        <v>28.8</v>
      </c>
      <c r="H88" s="43">
        <f t="shared" si="39"/>
        <v>118.8</v>
      </c>
      <c r="I88" s="43">
        <f t="shared" si="39"/>
        <v>0</v>
      </c>
      <c r="J88" s="43">
        <f t="shared" si="39"/>
        <v>1.8000000000000002E-2</v>
      </c>
      <c r="K88" s="43">
        <f t="shared" si="39"/>
        <v>1.8000000000000002E-2</v>
      </c>
      <c r="L88" s="43">
        <f t="shared" si="39"/>
        <v>0.64800000000000002</v>
      </c>
      <c r="M88" s="43">
        <f t="shared" si="39"/>
        <v>29.231999999999999</v>
      </c>
      <c r="N88" s="43">
        <f t="shared" si="39"/>
        <v>15.714</v>
      </c>
      <c r="O88" s="43">
        <f t="shared" si="39"/>
        <v>21.096</v>
      </c>
      <c r="P88" s="43">
        <f t="shared" si="39"/>
        <v>0.61199999999999999</v>
      </c>
      <c r="Q88" s="81">
        <v>0.3</v>
      </c>
      <c r="R88" s="81">
        <v>0.1</v>
      </c>
      <c r="S88" s="81">
        <v>8.4</v>
      </c>
      <c r="T88" s="81">
        <v>35.4</v>
      </c>
      <c r="U88" s="81">
        <v>3.06</v>
      </c>
      <c r="V88" s="27">
        <v>0.01</v>
      </c>
      <c r="W88" s="27">
        <v>0.01</v>
      </c>
      <c r="X88" s="81">
        <v>24</v>
      </c>
      <c r="Y88" s="81">
        <v>9.6</v>
      </c>
      <c r="Z88" s="81">
        <v>8.1</v>
      </c>
      <c r="AA88" s="81">
        <v>8.6</v>
      </c>
      <c r="AB88" s="81">
        <v>0.36</v>
      </c>
      <c r="BD88" s="43">
        <v>0.33</v>
      </c>
      <c r="BE88" s="43">
        <v>0.05</v>
      </c>
      <c r="BF88" s="43">
        <v>16</v>
      </c>
      <c r="BG88" s="43">
        <v>66</v>
      </c>
      <c r="BH88" s="43"/>
      <c r="BI88" s="43">
        <v>0.01</v>
      </c>
      <c r="BJ88" s="43">
        <v>0.01</v>
      </c>
      <c r="BK88" s="43">
        <v>0.36</v>
      </c>
      <c r="BL88" s="43">
        <v>16.239999999999998</v>
      </c>
      <c r="BM88" s="43">
        <v>8.73</v>
      </c>
      <c r="BN88" s="43">
        <v>11.72</v>
      </c>
      <c r="BO88" s="43">
        <v>0.34</v>
      </c>
    </row>
    <row r="89" spans="1:4054 14171:16384" x14ac:dyDescent="0.25">
      <c r="A89" s="169"/>
      <c r="B89" s="36" t="s">
        <v>34</v>
      </c>
      <c r="C89" s="90" t="s">
        <v>82</v>
      </c>
      <c r="D89" s="36">
        <v>100</v>
      </c>
      <c r="E89" s="43">
        <f t="shared" ref="E89:P89" si="40">BD89*100/100</f>
        <v>0.4</v>
      </c>
      <c r="F89" s="43">
        <f t="shared" si="40"/>
        <v>0.4</v>
      </c>
      <c r="G89" s="43">
        <f t="shared" si="40"/>
        <v>9.8000000000000007</v>
      </c>
      <c r="H89" s="43">
        <f t="shared" si="40"/>
        <v>47</v>
      </c>
      <c r="I89" s="43">
        <f t="shared" si="40"/>
        <v>0</v>
      </c>
      <c r="J89" s="43">
        <f t="shared" si="40"/>
        <v>0.03</v>
      </c>
      <c r="K89" s="43">
        <f t="shared" si="40"/>
        <v>0.02</v>
      </c>
      <c r="L89" s="43">
        <f t="shared" si="40"/>
        <v>10</v>
      </c>
      <c r="M89" s="43">
        <f t="shared" si="40"/>
        <v>16</v>
      </c>
      <c r="N89" s="43">
        <f t="shared" si="40"/>
        <v>9</v>
      </c>
      <c r="O89" s="43">
        <f t="shared" si="40"/>
        <v>11</v>
      </c>
      <c r="P89" s="43">
        <f t="shared" si="40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>
        <v>0.4</v>
      </c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4171:16384" s="16" customFormat="1" ht="17.100000000000001" customHeight="1" x14ac:dyDescent="0.25">
      <c r="A90" s="169"/>
      <c r="B90" s="26" t="s">
        <v>29</v>
      </c>
      <c r="C90" s="88" t="s">
        <v>99</v>
      </c>
      <c r="D90" s="36">
        <v>200</v>
      </c>
      <c r="E90" s="43">
        <v>6</v>
      </c>
      <c r="F90" s="43">
        <v>6.4</v>
      </c>
      <c r="G90" s="43">
        <v>9.4</v>
      </c>
      <c r="H90" s="43">
        <v>120</v>
      </c>
      <c r="I90" s="43">
        <v>0</v>
      </c>
      <c r="J90" s="52">
        <v>0</v>
      </c>
      <c r="K90" s="36">
        <v>14</v>
      </c>
      <c r="L90" s="43">
        <v>2</v>
      </c>
      <c r="M90" s="43">
        <v>240</v>
      </c>
      <c r="N90" s="43">
        <v>7</v>
      </c>
      <c r="O90" s="43">
        <v>18</v>
      </c>
      <c r="P90" s="43">
        <v>1</v>
      </c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8"/>
      <c r="UFO90" s="18"/>
      <c r="UFP90" s="18"/>
      <c r="UFQ90" s="18"/>
      <c r="UFR90" s="18"/>
      <c r="UFS90" s="18"/>
      <c r="UFT90" s="18"/>
      <c r="UFU90" s="18"/>
      <c r="UFV90" s="18"/>
      <c r="UFW90" s="18"/>
      <c r="UFX90" s="18"/>
      <c r="UFY90" s="18"/>
      <c r="UFZ90" s="18"/>
      <c r="UGA90" s="18"/>
      <c r="UGB90" s="18"/>
      <c r="UGC90" s="18"/>
      <c r="UGD90" s="18"/>
      <c r="UGE90" s="18"/>
      <c r="UGF90" s="18"/>
      <c r="UGG90" s="18"/>
      <c r="UGH90" s="18"/>
      <c r="UGI90" s="18"/>
      <c r="UGJ90" s="18"/>
      <c r="UGK90" s="18"/>
      <c r="UGL90" s="18"/>
      <c r="UGM90" s="18"/>
      <c r="UGN90" s="18"/>
      <c r="UGO90" s="18"/>
      <c r="UGP90" s="18"/>
      <c r="UGQ90" s="18"/>
      <c r="UGR90" s="18"/>
      <c r="UGS90" s="18"/>
      <c r="UGT90" s="18"/>
      <c r="UGU90" s="18"/>
      <c r="UGV90" s="18"/>
      <c r="UGW90" s="18"/>
      <c r="UGX90" s="18"/>
      <c r="UGY90" s="18"/>
      <c r="UGZ90" s="18"/>
      <c r="UHA90" s="18"/>
      <c r="UHB90" s="18"/>
      <c r="UHC90" s="18"/>
      <c r="UHD90" s="18"/>
      <c r="UHE90" s="18"/>
      <c r="UHF90" s="18"/>
      <c r="UHG90" s="18"/>
      <c r="UHH90" s="18"/>
      <c r="UHI90" s="18"/>
      <c r="UHJ90" s="18"/>
      <c r="UHK90" s="18"/>
      <c r="UHL90" s="18"/>
      <c r="UHM90" s="18"/>
      <c r="UHN90" s="18"/>
      <c r="UHO90" s="18"/>
      <c r="UHP90" s="18"/>
      <c r="UHQ90" s="18"/>
      <c r="UHR90" s="18"/>
      <c r="UHS90" s="18"/>
      <c r="UHT90" s="18"/>
      <c r="UHU90" s="18"/>
      <c r="UHV90" s="18"/>
      <c r="UHW90" s="18"/>
      <c r="UHX90" s="18"/>
      <c r="UHY90" s="18"/>
      <c r="UHZ90" s="18"/>
      <c r="UIA90" s="18"/>
      <c r="UIB90" s="18"/>
      <c r="UIC90" s="18"/>
      <c r="UID90" s="18"/>
      <c r="UIE90" s="18"/>
      <c r="UIF90" s="18"/>
      <c r="UIG90" s="18"/>
      <c r="UIH90" s="18"/>
      <c r="UII90" s="18"/>
      <c r="UIJ90" s="18"/>
      <c r="UIK90" s="18"/>
      <c r="UIL90" s="18"/>
      <c r="UIM90" s="18"/>
      <c r="UIN90" s="18"/>
      <c r="UIO90" s="18"/>
      <c r="UIP90" s="18"/>
      <c r="UIQ90" s="18"/>
      <c r="UIR90" s="18"/>
      <c r="UIS90" s="18"/>
      <c r="UIT90" s="18"/>
      <c r="UIU90" s="18"/>
      <c r="UIV90" s="18"/>
      <c r="UIW90" s="18"/>
      <c r="UIX90" s="18"/>
      <c r="UIY90" s="18"/>
      <c r="UIZ90" s="18"/>
      <c r="UJA90" s="18"/>
      <c r="UJB90" s="18"/>
      <c r="UJC90" s="18"/>
      <c r="UJD90" s="18"/>
      <c r="UJE90" s="18"/>
      <c r="UJF90" s="18"/>
      <c r="UJG90" s="18"/>
      <c r="UJH90" s="18"/>
      <c r="UJI90" s="18"/>
      <c r="UJJ90" s="18"/>
      <c r="UJK90" s="18"/>
      <c r="UJL90" s="18"/>
      <c r="UJM90" s="18"/>
      <c r="UJN90" s="18"/>
      <c r="UJO90" s="18"/>
      <c r="UJP90" s="18"/>
      <c r="UJQ90" s="18"/>
      <c r="UJR90" s="18"/>
      <c r="UJS90" s="18"/>
      <c r="UJT90" s="18"/>
      <c r="UJU90" s="18"/>
      <c r="UJV90" s="18"/>
      <c r="UJW90" s="18"/>
      <c r="UJX90" s="18"/>
      <c r="UJY90" s="18"/>
      <c r="UJZ90" s="18"/>
      <c r="UKA90" s="18"/>
      <c r="UKB90" s="18"/>
      <c r="UKC90" s="18"/>
      <c r="UKD90" s="18"/>
      <c r="UKE90" s="18"/>
      <c r="UKF90" s="18"/>
      <c r="UKG90" s="18"/>
      <c r="UKH90" s="18"/>
      <c r="UKI90" s="18"/>
      <c r="UKJ90" s="18"/>
      <c r="UKK90" s="18"/>
      <c r="UKL90" s="18"/>
      <c r="UKM90" s="18"/>
      <c r="UKN90" s="18"/>
      <c r="UKO90" s="18"/>
      <c r="UKP90" s="18"/>
      <c r="UKQ90" s="18"/>
      <c r="UKR90" s="18"/>
      <c r="UKS90" s="18"/>
      <c r="UKT90" s="18"/>
      <c r="UKU90" s="18"/>
      <c r="UKV90" s="18"/>
      <c r="UKW90" s="18"/>
      <c r="UKX90" s="18"/>
      <c r="UKY90" s="18"/>
      <c r="UKZ90" s="18"/>
      <c r="ULA90" s="18"/>
      <c r="ULB90" s="18"/>
      <c r="ULC90" s="18"/>
      <c r="ULD90" s="18"/>
      <c r="ULE90" s="18"/>
      <c r="ULF90" s="18"/>
      <c r="ULG90" s="18"/>
      <c r="ULH90" s="18"/>
      <c r="ULI90" s="18"/>
      <c r="ULJ90" s="18"/>
      <c r="ULK90" s="18"/>
      <c r="ULL90" s="18"/>
      <c r="ULM90" s="18"/>
      <c r="ULN90" s="18"/>
      <c r="ULO90" s="18"/>
      <c r="ULP90" s="18"/>
      <c r="ULQ90" s="18"/>
      <c r="ULR90" s="18"/>
      <c r="ULS90" s="18"/>
      <c r="ULT90" s="18"/>
      <c r="ULU90" s="18"/>
      <c r="ULV90" s="18"/>
      <c r="ULW90" s="18"/>
      <c r="ULX90" s="18"/>
      <c r="ULY90" s="18"/>
      <c r="ULZ90" s="18"/>
      <c r="UMA90" s="18"/>
      <c r="UMB90" s="18"/>
      <c r="UMC90" s="18"/>
      <c r="UMD90" s="18"/>
      <c r="UME90" s="18"/>
      <c r="UMF90" s="18"/>
      <c r="UMG90" s="18"/>
      <c r="UMH90" s="18"/>
      <c r="UMI90" s="18"/>
      <c r="UMJ90" s="18"/>
      <c r="UMK90" s="18"/>
      <c r="UML90" s="18"/>
      <c r="UMM90" s="18"/>
      <c r="UMN90" s="18"/>
      <c r="UMO90" s="18"/>
      <c r="UMP90" s="18"/>
      <c r="UMQ90" s="18"/>
      <c r="UMR90" s="18"/>
      <c r="UMS90" s="18"/>
      <c r="UMT90" s="18"/>
      <c r="UMU90" s="18"/>
      <c r="UMV90" s="18"/>
      <c r="UMW90" s="18"/>
      <c r="UMX90" s="18"/>
      <c r="UMY90" s="18"/>
      <c r="UMZ90" s="18"/>
      <c r="UNA90" s="18"/>
      <c r="UNB90" s="18"/>
      <c r="UNC90" s="18"/>
      <c r="UND90" s="18"/>
      <c r="UNE90" s="18"/>
      <c r="UNF90" s="18"/>
      <c r="UNG90" s="18"/>
      <c r="UNH90" s="18"/>
      <c r="UNI90" s="18"/>
      <c r="UNJ90" s="18"/>
      <c r="UNK90" s="18"/>
      <c r="UNL90" s="18"/>
      <c r="UNM90" s="18"/>
      <c r="UNN90" s="18"/>
      <c r="UNO90" s="18"/>
      <c r="UNP90" s="18"/>
      <c r="UNQ90" s="18"/>
      <c r="UNR90" s="18"/>
      <c r="UNS90" s="18"/>
      <c r="UNT90" s="18"/>
      <c r="UNU90" s="18"/>
      <c r="UNV90" s="18"/>
      <c r="UNW90" s="18"/>
      <c r="UNX90" s="18"/>
      <c r="UNY90" s="18"/>
      <c r="UNZ90" s="18"/>
      <c r="UOA90" s="18"/>
      <c r="UOB90" s="18"/>
      <c r="UOC90" s="18"/>
      <c r="UOD90" s="18"/>
      <c r="UOE90" s="18"/>
      <c r="UOF90" s="18"/>
      <c r="UOG90" s="18"/>
      <c r="UOH90" s="18"/>
      <c r="UOI90" s="18"/>
      <c r="UOJ90" s="18"/>
      <c r="UOK90" s="18"/>
      <c r="UOL90" s="18"/>
      <c r="UOM90" s="18"/>
      <c r="UON90" s="18"/>
      <c r="UOO90" s="18"/>
      <c r="UOP90" s="18"/>
      <c r="UOQ90" s="18"/>
      <c r="UOR90" s="18"/>
      <c r="UOS90" s="18"/>
      <c r="UOT90" s="18"/>
      <c r="UOU90" s="18"/>
      <c r="UOV90" s="18"/>
      <c r="UOW90" s="18"/>
      <c r="UOX90" s="18"/>
      <c r="UOY90" s="18"/>
      <c r="UOZ90" s="18"/>
      <c r="UPA90" s="18"/>
      <c r="UPB90" s="18"/>
      <c r="UPC90" s="18"/>
      <c r="UPD90" s="18"/>
      <c r="UPE90" s="18"/>
      <c r="UPF90" s="18"/>
      <c r="UPG90" s="18"/>
      <c r="UPH90" s="18"/>
      <c r="UPI90" s="18"/>
      <c r="UPJ90" s="18"/>
      <c r="UPK90" s="18"/>
      <c r="UPL90" s="18"/>
      <c r="UPM90" s="18"/>
      <c r="UPN90" s="18"/>
      <c r="UPO90" s="18"/>
      <c r="UPP90" s="18"/>
      <c r="UPQ90" s="18"/>
      <c r="UPR90" s="18"/>
      <c r="UPS90" s="18"/>
      <c r="UPT90" s="18"/>
      <c r="UPU90" s="18"/>
      <c r="UPV90" s="18"/>
      <c r="UPW90" s="18"/>
      <c r="UPX90" s="18"/>
      <c r="UPY90" s="18"/>
      <c r="UPZ90" s="18"/>
      <c r="UQA90" s="18"/>
      <c r="UQB90" s="18"/>
      <c r="UQC90" s="18"/>
      <c r="UQD90" s="18"/>
      <c r="UQE90" s="18"/>
      <c r="UQF90" s="18"/>
      <c r="UQG90" s="18"/>
      <c r="UQH90" s="18"/>
      <c r="UQI90" s="18"/>
      <c r="UQJ90" s="18"/>
      <c r="UQK90" s="18"/>
      <c r="UQL90" s="18"/>
      <c r="UQM90" s="18"/>
      <c r="UQN90" s="18"/>
      <c r="UQO90" s="18"/>
      <c r="UQP90" s="18"/>
      <c r="UQQ90" s="18"/>
      <c r="UQR90" s="18"/>
      <c r="UQS90" s="18"/>
      <c r="UQT90" s="18"/>
      <c r="UQU90" s="18"/>
      <c r="UQV90" s="18"/>
      <c r="UQW90" s="18"/>
      <c r="UQX90" s="18"/>
      <c r="UQY90" s="18"/>
      <c r="UQZ90" s="18"/>
      <c r="URA90" s="18"/>
      <c r="URB90" s="18"/>
      <c r="URC90" s="18"/>
      <c r="URD90" s="18"/>
      <c r="URE90" s="18"/>
      <c r="URF90" s="18"/>
      <c r="URG90" s="18"/>
      <c r="URH90" s="18"/>
      <c r="URI90" s="18"/>
      <c r="URJ90" s="18"/>
      <c r="URK90" s="18"/>
      <c r="URL90" s="18"/>
      <c r="URM90" s="18"/>
      <c r="URN90" s="18"/>
      <c r="URO90" s="18"/>
      <c r="URP90" s="18"/>
      <c r="URQ90" s="18"/>
      <c r="URR90" s="18"/>
      <c r="URS90" s="18"/>
      <c r="URT90" s="18"/>
      <c r="URU90" s="18"/>
      <c r="URV90" s="18"/>
      <c r="URW90" s="18"/>
      <c r="URX90" s="18"/>
      <c r="URY90" s="18"/>
      <c r="URZ90" s="18"/>
      <c r="USA90" s="18"/>
      <c r="USB90" s="18"/>
      <c r="USC90" s="18"/>
      <c r="USD90" s="18"/>
      <c r="USE90" s="18"/>
      <c r="USF90" s="18"/>
      <c r="USG90" s="18"/>
      <c r="USH90" s="18"/>
      <c r="USI90" s="18"/>
      <c r="USJ90" s="18"/>
      <c r="USK90" s="18"/>
      <c r="USL90" s="18"/>
      <c r="USM90" s="18"/>
      <c r="USN90" s="18"/>
      <c r="USO90" s="18"/>
      <c r="USP90" s="18"/>
      <c r="USQ90" s="18"/>
      <c r="USR90" s="18"/>
      <c r="USS90" s="18"/>
      <c r="UST90" s="18"/>
      <c r="USU90" s="18"/>
      <c r="USV90" s="18"/>
      <c r="USW90" s="18"/>
      <c r="USX90" s="18"/>
      <c r="USY90" s="18"/>
      <c r="USZ90" s="18"/>
      <c r="UTA90" s="18"/>
      <c r="UTB90" s="18"/>
      <c r="UTC90" s="18"/>
      <c r="UTD90" s="18"/>
      <c r="UTE90" s="18"/>
      <c r="UTF90" s="18"/>
      <c r="UTG90" s="18"/>
      <c r="UTH90" s="18"/>
      <c r="UTI90" s="18"/>
      <c r="UTJ90" s="18"/>
      <c r="UTK90" s="18"/>
      <c r="UTL90" s="18"/>
      <c r="UTM90" s="18"/>
      <c r="UTN90" s="18"/>
      <c r="UTO90" s="18"/>
      <c r="UTP90" s="18"/>
      <c r="UTQ90" s="18"/>
      <c r="UTR90" s="18"/>
      <c r="UTS90" s="18"/>
      <c r="UTT90" s="18"/>
      <c r="UTU90" s="18"/>
      <c r="UTV90" s="18"/>
      <c r="UTW90" s="18"/>
      <c r="UTX90" s="18"/>
      <c r="UTY90" s="18"/>
      <c r="UTZ90" s="18"/>
      <c r="UUA90" s="18"/>
      <c r="UUB90" s="18"/>
      <c r="UUC90" s="18"/>
      <c r="UUD90" s="18"/>
      <c r="UUE90" s="18"/>
      <c r="UUF90" s="18"/>
      <c r="UUG90" s="18"/>
      <c r="UUH90" s="18"/>
      <c r="UUI90" s="18"/>
      <c r="UUJ90" s="18"/>
      <c r="UUK90" s="18"/>
      <c r="UUL90" s="18"/>
      <c r="UUM90" s="18"/>
      <c r="UUN90" s="18"/>
      <c r="UUO90" s="18"/>
      <c r="UUP90" s="18"/>
      <c r="UUQ90" s="18"/>
      <c r="UUR90" s="18"/>
      <c r="UUS90" s="18"/>
      <c r="UUT90" s="18"/>
      <c r="UUU90" s="18"/>
      <c r="UUV90" s="18"/>
      <c r="UUW90" s="18"/>
      <c r="UUX90" s="18"/>
      <c r="UUY90" s="18"/>
      <c r="UUZ90" s="18"/>
      <c r="UVA90" s="18"/>
      <c r="UVB90" s="18"/>
      <c r="UVC90" s="18"/>
      <c r="UVD90" s="18"/>
      <c r="UVE90" s="18"/>
      <c r="UVF90" s="18"/>
      <c r="UVG90" s="18"/>
      <c r="UVH90" s="18"/>
      <c r="UVI90" s="18"/>
      <c r="UVJ90" s="18"/>
      <c r="UVK90" s="18"/>
      <c r="UVL90" s="18"/>
      <c r="UVM90" s="18"/>
      <c r="UVN90" s="18"/>
      <c r="UVO90" s="18"/>
      <c r="UVP90" s="18"/>
      <c r="UVQ90" s="18"/>
      <c r="UVR90" s="18"/>
      <c r="UVS90" s="18"/>
      <c r="UVT90" s="18"/>
      <c r="UVU90" s="18"/>
      <c r="UVV90" s="18"/>
      <c r="UVW90" s="18"/>
      <c r="UVX90" s="18"/>
      <c r="UVY90" s="18"/>
      <c r="UVZ90" s="18"/>
      <c r="UWA90" s="18"/>
      <c r="UWB90" s="18"/>
      <c r="UWC90" s="18"/>
      <c r="UWD90" s="18"/>
      <c r="UWE90" s="18"/>
      <c r="UWF90" s="18"/>
      <c r="UWG90" s="18"/>
      <c r="UWH90" s="18"/>
      <c r="UWI90" s="18"/>
      <c r="UWJ90" s="18"/>
      <c r="UWK90" s="18"/>
      <c r="UWL90" s="18"/>
      <c r="UWM90" s="18"/>
      <c r="UWN90" s="18"/>
      <c r="UWO90" s="18"/>
      <c r="UWP90" s="18"/>
      <c r="UWQ90" s="18"/>
      <c r="UWR90" s="18"/>
      <c r="UWS90" s="18"/>
      <c r="UWT90" s="18"/>
      <c r="UWU90" s="18"/>
      <c r="UWV90" s="18"/>
      <c r="UWW90" s="18"/>
      <c r="UWX90" s="18"/>
      <c r="UWY90" s="18"/>
      <c r="UWZ90" s="18"/>
      <c r="UXA90" s="18"/>
      <c r="UXB90" s="18"/>
      <c r="UXC90" s="18"/>
      <c r="UXD90" s="18"/>
      <c r="UXE90" s="18"/>
      <c r="UXF90" s="18"/>
      <c r="UXG90" s="18"/>
      <c r="UXH90" s="18"/>
      <c r="UXI90" s="18"/>
      <c r="UXJ90" s="18"/>
      <c r="UXK90" s="18"/>
      <c r="UXL90" s="18"/>
      <c r="UXM90" s="18"/>
      <c r="UXN90" s="18"/>
      <c r="UXO90" s="18"/>
      <c r="UXP90" s="18"/>
      <c r="UXQ90" s="18"/>
      <c r="UXR90" s="18"/>
      <c r="UXS90" s="18"/>
      <c r="UXT90" s="18"/>
      <c r="UXU90" s="18"/>
      <c r="UXV90" s="18"/>
      <c r="UXW90" s="18"/>
      <c r="UXX90" s="18"/>
      <c r="UXY90" s="18"/>
      <c r="UXZ90" s="18"/>
      <c r="UYA90" s="18"/>
      <c r="UYB90" s="18"/>
      <c r="UYC90" s="18"/>
      <c r="UYD90" s="18"/>
      <c r="UYE90" s="18"/>
      <c r="UYF90" s="18"/>
      <c r="UYG90" s="18"/>
      <c r="UYH90" s="18"/>
      <c r="UYI90" s="18"/>
      <c r="UYJ90" s="18"/>
      <c r="UYK90" s="18"/>
      <c r="UYL90" s="18"/>
      <c r="UYM90" s="18"/>
      <c r="UYN90" s="18"/>
      <c r="UYO90" s="18"/>
      <c r="UYP90" s="18"/>
      <c r="UYQ90" s="18"/>
      <c r="UYR90" s="18"/>
      <c r="UYS90" s="18"/>
      <c r="UYT90" s="18"/>
      <c r="UYU90" s="18"/>
      <c r="UYV90" s="18"/>
      <c r="UYW90" s="18"/>
      <c r="UYX90" s="18"/>
      <c r="UYY90" s="18"/>
      <c r="UYZ90" s="18"/>
      <c r="UZA90" s="18"/>
      <c r="UZB90" s="18"/>
      <c r="UZC90" s="18"/>
      <c r="UZD90" s="18"/>
      <c r="UZE90" s="18"/>
      <c r="UZF90" s="18"/>
      <c r="UZG90" s="18"/>
      <c r="UZH90" s="18"/>
      <c r="UZI90" s="18"/>
      <c r="UZJ90" s="18"/>
      <c r="UZK90" s="18"/>
      <c r="UZL90" s="18"/>
      <c r="UZM90" s="18"/>
      <c r="UZN90" s="18"/>
      <c r="UZO90" s="18"/>
      <c r="UZP90" s="18"/>
      <c r="UZQ90" s="18"/>
      <c r="UZR90" s="18"/>
      <c r="UZS90" s="18"/>
      <c r="UZT90" s="18"/>
      <c r="UZU90" s="18"/>
      <c r="UZV90" s="18"/>
      <c r="UZW90" s="18"/>
      <c r="UZX90" s="18"/>
      <c r="UZY90" s="18"/>
      <c r="UZZ90" s="18"/>
      <c r="VAA90" s="18"/>
      <c r="VAB90" s="18"/>
      <c r="VAC90" s="18"/>
      <c r="VAD90" s="18"/>
      <c r="VAE90" s="18"/>
      <c r="VAF90" s="18"/>
      <c r="VAG90" s="18"/>
      <c r="VAH90" s="18"/>
      <c r="VAI90" s="18"/>
      <c r="VAJ90" s="18"/>
      <c r="VAK90" s="18"/>
      <c r="VAL90" s="18"/>
      <c r="VAM90" s="18"/>
      <c r="VAN90" s="18"/>
      <c r="VAO90" s="18"/>
      <c r="VAP90" s="18"/>
      <c r="VAQ90" s="18"/>
      <c r="VAR90" s="18"/>
      <c r="VAS90" s="18"/>
      <c r="VAT90" s="18"/>
      <c r="VAU90" s="18"/>
      <c r="VAV90" s="18"/>
      <c r="VAW90" s="18"/>
      <c r="VAX90" s="18"/>
      <c r="VAY90" s="18"/>
      <c r="VAZ90" s="18"/>
      <c r="VBA90" s="18"/>
      <c r="VBB90" s="18"/>
      <c r="VBC90" s="18"/>
      <c r="VBD90" s="18"/>
      <c r="VBE90" s="18"/>
      <c r="VBF90" s="18"/>
      <c r="VBG90" s="18"/>
      <c r="VBH90" s="18"/>
      <c r="VBI90" s="18"/>
      <c r="VBJ90" s="18"/>
      <c r="VBK90" s="18"/>
      <c r="VBL90" s="18"/>
      <c r="VBM90" s="18"/>
      <c r="VBN90" s="18"/>
      <c r="VBO90" s="18"/>
      <c r="VBP90" s="18"/>
      <c r="VBQ90" s="18"/>
      <c r="VBR90" s="18"/>
      <c r="VBS90" s="18"/>
      <c r="VBT90" s="18"/>
      <c r="VBU90" s="18"/>
      <c r="VBV90" s="18"/>
      <c r="VBW90" s="18"/>
      <c r="VBX90" s="18"/>
      <c r="VBY90" s="18"/>
      <c r="VBZ90" s="18"/>
      <c r="VCA90" s="18"/>
      <c r="VCB90" s="18"/>
      <c r="VCC90" s="18"/>
      <c r="VCD90" s="18"/>
      <c r="VCE90" s="18"/>
      <c r="VCF90" s="18"/>
      <c r="VCG90" s="18"/>
      <c r="VCH90" s="18"/>
      <c r="VCI90" s="18"/>
      <c r="VCJ90" s="18"/>
      <c r="VCK90" s="18"/>
      <c r="VCL90" s="18"/>
      <c r="VCM90" s="18"/>
      <c r="VCN90" s="18"/>
      <c r="VCO90" s="18"/>
      <c r="VCP90" s="18"/>
      <c r="VCQ90" s="18"/>
      <c r="VCR90" s="18"/>
      <c r="VCS90" s="18"/>
      <c r="VCT90" s="18"/>
      <c r="VCU90" s="18"/>
      <c r="VCV90" s="18"/>
      <c r="VCW90" s="18"/>
      <c r="VCX90" s="18"/>
      <c r="VCY90" s="18"/>
      <c r="VCZ90" s="18"/>
      <c r="VDA90" s="18"/>
      <c r="VDB90" s="18"/>
      <c r="VDC90" s="18"/>
      <c r="VDD90" s="18"/>
      <c r="VDE90" s="18"/>
      <c r="VDF90" s="18"/>
      <c r="VDG90" s="18"/>
      <c r="VDH90" s="18"/>
      <c r="VDI90" s="18"/>
      <c r="VDJ90" s="18"/>
      <c r="VDK90" s="18"/>
      <c r="VDL90" s="18"/>
      <c r="VDM90" s="18"/>
      <c r="VDN90" s="18"/>
      <c r="VDO90" s="18"/>
      <c r="VDP90" s="18"/>
      <c r="VDQ90" s="18"/>
      <c r="VDR90" s="18"/>
      <c r="VDS90" s="18"/>
      <c r="VDT90" s="18"/>
      <c r="VDU90" s="18"/>
      <c r="VDV90" s="18"/>
      <c r="VDW90" s="18"/>
      <c r="VDX90" s="18"/>
      <c r="VDY90" s="18"/>
      <c r="VDZ90" s="18"/>
      <c r="VEA90" s="18"/>
      <c r="VEB90" s="18"/>
      <c r="VEC90" s="18"/>
      <c r="VED90" s="18"/>
      <c r="VEE90" s="18"/>
      <c r="VEF90" s="18"/>
      <c r="VEG90" s="18"/>
      <c r="VEH90" s="18"/>
      <c r="VEI90" s="18"/>
      <c r="VEJ90" s="18"/>
      <c r="VEK90" s="18"/>
      <c r="VEL90" s="18"/>
      <c r="VEM90" s="18"/>
      <c r="VEN90" s="18"/>
      <c r="VEO90" s="18"/>
      <c r="VEP90" s="18"/>
      <c r="VEQ90" s="18"/>
      <c r="VER90" s="18"/>
      <c r="VES90" s="18"/>
      <c r="VET90" s="18"/>
      <c r="VEU90" s="18"/>
      <c r="VEV90" s="18"/>
      <c r="VEW90" s="18"/>
      <c r="VEX90" s="18"/>
      <c r="VEY90" s="18"/>
      <c r="VEZ90" s="18"/>
      <c r="VFA90" s="18"/>
      <c r="VFB90" s="18"/>
      <c r="VFC90" s="18"/>
      <c r="VFD90" s="18"/>
      <c r="VFE90" s="18"/>
      <c r="VFF90" s="18"/>
      <c r="VFG90" s="18"/>
      <c r="VFH90" s="18"/>
      <c r="VFI90" s="18"/>
      <c r="VFJ90" s="18"/>
      <c r="VFK90" s="18"/>
      <c r="VFL90" s="18"/>
      <c r="VFM90" s="18"/>
      <c r="VFN90" s="18"/>
      <c r="VFO90" s="18"/>
      <c r="VFP90" s="18"/>
      <c r="VFQ90" s="18"/>
      <c r="VFR90" s="18"/>
      <c r="VFS90" s="18"/>
      <c r="VFT90" s="18"/>
      <c r="VFU90" s="18"/>
      <c r="VFV90" s="18"/>
      <c r="VFW90" s="18"/>
      <c r="VFX90" s="18"/>
      <c r="VFY90" s="18"/>
      <c r="VFZ90" s="18"/>
      <c r="VGA90" s="18"/>
      <c r="VGB90" s="18"/>
      <c r="VGC90" s="18"/>
      <c r="VGD90" s="18"/>
      <c r="VGE90" s="18"/>
      <c r="VGF90" s="18"/>
      <c r="VGG90" s="18"/>
      <c r="VGH90" s="18"/>
      <c r="VGI90" s="18"/>
      <c r="VGJ90" s="18"/>
      <c r="VGK90" s="18"/>
      <c r="VGL90" s="18"/>
      <c r="VGM90" s="18"/>
      <c r="VGN90" s="18"/>
      <c r="VGO90" s="18"/>
      <c r="VGP90" s="18"/>
      <c r="VGQ90" s="18"/>
      <c r="VGR90" s="18"/>
      <c r="VGS90" s="18"/>
      <c r="VGT90" s="18"/>
      <c r="VGU90" s="18"/>
      <c r="VGV90" s="18"/>
      <c r="VGW90" s="18"/>
      <c r="VGX90" s="18"/>
      <c r="VGY90" s="18"/>
      <c r="VGZ90" s="18"/>
      <c r="VHA90" s="18"/>
      <c r="VHB90" s="18"/>
      <c r="VHC90" s="18"/>
      <c r="VHD90" s="18"/>
      <c r="VHE90" s="18"/>
      <c r="VHF90" s="18"/>
      <c r="VHG90" s="18"/>
      <c r="VHH90" s="18"/>
      <c r="VHI90" s="18"/>
      <c r="VHJ90" s="18"/>
      <c r="VHK90" s="18"/>
      <c r="VHL90" s="18"/>
      <c r="VHM90" s="18"/>
      <c r="VHN90" s="18"/>
      <c r="VHO90" s="18"/>
      <c r="VHP90" s="18"/>
      <c r="VHQ90" s="18"/>
      <c r="VHR90" s="18"/>
      <c r="VHS90" s="18"/>
      <c r="VHT90" s="18"/>
      <c r="VHU90" s="18"/>
      <c r="VHV90" s="18"/>
      <c r="VHW90" s="18"/>
      <c r="VHX90" s="18"/>
      <c r="VHY90" s="18"/>
      <c r="VHZ90" s="18"/>
      <c r="VIA90" s="18"/>
      <c r="VIB90" s="18"/>
      <c r="VIC90" s="18"/>
      <c r="VID90" s="18"/>
      <c r="VIE90" s="18"/>
      <c r="VIF90" s="18"/>
      <c r="VIG90" s="18"/>
      <c r="VIH90" s="18"/>
      <c r="VII90" s="18"/>
      <c r="VIJ90" s="18"/>
      <c r="VIK90" s="18"/>
      <c r="VIL90" s="18"/>
      <c r="VIM90" s="18"/>
      <c r="VIN90" s="18"/>
      <c r="VIO90" s="18"/>
      <c r="VIP90" s="18"/>
      <c r="VIQ90" s="18"/>
      <c r="VIR90" s="18"/>
      <c r="VIS90" s="18"/>
      <c r="VIT90" s="18"/>
      <c r="VIU90" s="18"/>
      <c r="VIV90" s="18"/>
      <c r="VIW90" s="18"/>
      <c r="VIX90" s="18"/>
      <c r="VIY90" s="18"/>
      <c r="VIZ90" s="18"/>
      <c r="VJA90" s="18"/>
      <c r="VJB90" s="18"/>
      <c r="VJC90" s="18"/>
      <c r="VJD90" s="18"/>
      <c r="VJE90" s="18"/>
      <c r="VJF90" s="18"/>
      <c r="VJG90" s="18"/>
      <c r="VJH90" s="18"/>
      <c r="VJI90" s="18"/>
      <c r="VJJ90" s="18"/>
      <c r="VJK90" s="18"/>
      <c r="VJL90" s="18"/>
      <c r="VJM90" s="18"/>
      <c r="VJN90" s="18"/>
      <c r="VJO90" s="18"/>
      <c r="VJP90" s="18"/>
      <c r="VJQ90" s="18"/>
      <c r="VJR90" s="18"/>
      <c r="VJS90" s="18"/>
      <c r="VJT90" s="18"/>
      <c r="VJU90" s="18"/>
      <c r="VJV90" s="18"/>
      <c r="VJW90" s="18"/>
      <c r="VJX90" s="18"/>
      <c r="VJY90" s="18"/>
      <c r="VJZ90" s="18"/>
      <c r="VKA90" s="18"/>
      <c r="VKB90" s="18"/>
      <c r="VKC90" s="18"/>
      <c r="VKD90" s="18"/>
      <c r="VKE90" s="18"/>
      <c r="VKF90" s="18"/>
      <c r="VKG90" s="18"/>
      <c r="VKH90" s="18"/>
      <c r="VKI90" s="18"/>
      <c r="VKJ90" s="18"/>
      <c r="VKK90" s="18"/>
      <c r="VKL90" s="18"/>
      <c r="VKM90" s="18"/>
      <c r="VKN90" s="18"/>
      <c r="VKO90" s="18"/>
      <c r="VKP90" s="18"/>
      <c r="VKQ90" s="18"/>
      <c r="VKR90" s="18"/>
      <c r="VKS90" s="18"/>
      <c r="VKT90" s="18"/>
      <c r="VKU90" s="18"/>
      <c r="VKV90" s="18"/>
      <c r="VKW90" s="18"/>
      <c r="VKX90" s="18"/>
      <c r="VKY90" s="18"/>
      <c r="VKZ90" s="18"/>
      <c r="VLA90" s="18"/>
      <c r="VLB90" s="18"/>
      <c r="VLC90" s="18"/>
      <c r="VLD90" s="18"/>
      <c r="VLE90" s="18"/>
      <c r="VLF90" s="18"/>
      <c r="VLG90" s="18"/>
      <c r="VLH90" s="18"/>
      <c r="VLI90" s="18"/>
      <c r="VLJ90" s="18"/>
      <c r="VLK90" s="18"/>
      <c r="VLL90" s="18"/>
      <c r="VLM90" s="18"/>
      <c r="VLN90" s="18"/>
      <c r="VLO90" s="18"/>
      <c r="VLP90" s="18"/>
      <c r="VLQ90" s="18"/>
      <c r="VLR90" s="18"/>
      <c r="VLS90" s="18"/>
      <c r="VLT90" s="18"/>
      <c r="VLU90" s="18"/>
      <c r="VLV90" s="18"/>
      <c r="VLW90" s="18"/>
      <c r="VLX90" s="18"/>
      <c r="VLY90" s="18"/>
      <c r="VLZ90" s="18"/>
      <c r="VMA90" s="18"/>
      <c r="VMB90" s="18"/>
      <c r="VMC90" s="18"/>
      <c r="VMD90" s="18"/>
      <c r="VME90" s="18"/>
      <c r="VMF90" s="18"/>
      <c r="VMG90" s="18"/>
      <c r="VMH90" s="18"/>
      <c r="VMI90" s="18"/>
      <c r="VMJ90" s="18"/>
      <c r="VMK90" s="18"/>
      <c r="VML90" s="18"/>
      <c r="VMM90" s="18"/>
      <c r="VMN90" s="18"/>
      <c r="VMO90" s="18"/>
      <c r="VMP90" s="18"/>
      <c r="VMQ90" s="18"/>
      <c r="VMR90" s="18"/>
      <c r="VMS90" s="18"/>
      <c r="VMT90" s="18"/>
      <c r="VMU90" s="18"/>
      <c r="VMV90" s="18"/>
      <c r="VMW90" s="18"/>
      <c r="VMX90" s="18"/>
      <c r="VMY90" s="18"/>
      <c r="VMZ90" s="18"/>
      <c r="VNA90" s="18"/>
      <c r="VNB90" s="18"/>
      <c r="VNC90" s="18"/>
      <c r="VND90" s="18"/>
      <c r="VNE90" s="18"/>
      <c r="VNF90" s="18"/>
      <c r="VNG90" s="18"/>
      <c r="VNH90" s="18"/>
      <c r="VNI90" s="18"/>
      <c r="VNJ90" s="18"/>
      <c r="VNK90" s="18"/>
      <c r="VNL90" s="18"/>
      <c r="VNM90" s="18"/>
      <c r="VNN90" s="18"/>
      <c r="VNO90" s="18"/>
      <c r="VNP90" s="18"/>
      <c r="VNQ90" s="18"/>
      <c r="VNR90" s="18"/>
      <c r="VNS90" s="18"/>
      <c r="VNT90" s="18"/>
      <c r="VNU90" s="18"/>
      <c r="VNV90" s="18"/>
      <c r="VNW90" s="18"/>
      <c r="VNX90" s="18"/>
      <c r="VNY90" s="18"/>
      <c r="VNZ90" s="18"/>
      <c r="VOA90" s="18"/>
      <c r="VOB90" s="18"/>
      <c r="VOC90" s="18"/>
      <c r="VOD90" s="18"/>
      <c r="VOE90" s="18"/>
      <c r="VOF90" s="18"/>
      <c r="VOG90" s="18"/>
      <c r="VOH90" s="18"/>
      <c r="VOI90" s="18"/>
      <c r="VOJ90" s="18"/>
      <c r="VOK90" s="18"/>
      <c r="VOL90" s="18"/>
      <c r="VOM90" s="18"/>
      <c r="VON90" s="18"/>
      <c r="VOO90" s="18"/>
      <c r="VOP90" s="18"/>
      <c r="VOQ90" s="18"/>
      <c r="VOR90" s="18"/>
      <c r="VOS90" s="18"/>
      <c r="VOT90" s="18"/>
      <c r="VOU90" s="18"/>
      <c r="VOV90" s="18"/>
      <c r="VOW90" s="18"/>
      <c r="VOX90" s="18"/>
      <c r="VOY90" s="18"/>
      <c r="VOZ90" s="18"/>
      <c r="VPA90" s="18"/>
      <c r="VPB90" s="18"/>
      <c r="VPC90" s="18"/>
      <c r="VPD90" s="18"/>
      <c r="VPE90" s="18"/>
      <c r="VPF90" s="18"/>
      <c r="VPG90" s="18"/>
      <c r="VPH90" s="18"/>
      <c r="VPI90" s="18"/>
      <c r="VPJ90" s="18"/>
      <c r="VPK90" s="18"/>
      <c r="VPL90" s="18"/>
      <c r="VPM90" s="18"/>
      <c r="VPN90" s="18"/>
      <c r="VPO90" s="18"/>
      <c r="VPP90" s="18"/>
      <c r="VPQ90" s="18"/>
      <c r="VPR90" s="18"/>
      <c r="VPS90" s="18"/>
      <c r="VPT90" s="18"/>
      <c r="VPU90" s="18"/>
      <c r="VPV90" s="18"/>
      <c r="VPW90" s="18"/>
      <c r="VPX90" s="18"/>
      <c r="VPY90" s="18"/>
      <c r="VPZ90" s="18"/>
      <c r="VQA90" s="18"/>
      <c r="VQB90" s="18"/>
      <c r="VQC90" s="18"/>
      <c r="VQD90" s="18"/>
      <c r="VQE90" s="18"/>
      <c r="VQF90" s="18"/>
      <c r="VQG90" s="18"/>
      <c r="VQH90" s="18"/>
      <c r="VQI90" s="18"/>
      <c r="VQJ90" s="18"/>
      <c r="VQK90" s="18"/>
      <c r="VQL90" s="18"/>
      <c r="VQM90" s="18"/>
      <c r="VQN90" s="18"/>
      <c r="VQO90" s="18"/>
      <c r="VQP90" s="18"/>
      <c r="VQQ90" s="18"/>
      <c r="VQR90" s="18"/>
      <c r="VQS90" s="18"/>
      <c r="VQT90" s="18"/>
      <c r="VQU90" s="18"/>
      <c r="VQV90" s="18"/>
      <c r="VQW90" s="18"/>
      <c r="VQX90" s="18"/>
      <c r="VQY90" s="18"/>
      <c r="VQZ90" s="18"/>
      <c r="VRA90" s="18"/>
      <c r="VRB90" s="18"/>
      <c r="VRC90" s="18"/>
      <c r="VRD90" s="18"/>
      <c r="VRE90" s="18"/>
      <c r="VRF90" s="18"/>
      <c r="VRG90" s="18"/>
      <c r="VRH90" s="18"/>
      <c r="VRI90" s="18"/>
      <c r="VRJ90" s="18"/>
      <c r="VRK90" s="18"/>
      <c r="VRL90" s="18"/>
      <c r="VRM90" s="18"/>
      <c r="VRN90" s="18"/>
      <c r="VRO90" s="18"/>
      <c r="VRP90" s="18"/>
      <c r="VRQ90" s="18"/>
      <c r="VRR90" s="18"/>
      <c r="VRS90" s="18"/>
      <c r="VRT90" s="18"/>
      <c r="VRU90" s="18"/>
      <c r="VRV90" s="18"/>
      <c r="VRW90" s="18"/>
      <c r="VRX90" s="18"/>
      <c r="VRY90" s="18"/>
      <c r="VRZ90" s="18"/>
      <c r="VSA90" s="18"/>
      <c r="VSB90" s="18"/>
      <c r="VSC90" s="18"/>
      <c r="VSD90" s="18"/>
      <c r="VSE90" s="18"/>
      <c r="VSF90" s="18"/>
      <c r="VSG90" s="18"/>
      <c r="VSH90" s="18"/>
      <c r="VSI90" s="18"/>
      <c r="VSJ90" s="18"/>
      <c r="VSK90" s="18"/>
      <c r="VSL90" s="18"/>
      <c r="VSM90" s="18"/>
      <c r="VSN90" s="18"/>
      <c r="VSO90" s="18"/>
      <c r="VSP90" s="18"/>
      <c r="VSQ90" s="18"/>
      <c r="VSR90" s="18"/>
      <c r="VSS90" s="18"/>
      <c r="VST90" s="18"/>
      <c r="VSU90" s="18"/>
      <c r="VSV90" s="18"/>
      <c r="VSW90" s="18"/>
      <c r="VSX90" s="18"/>
      <c r="VSY90" s="18"/>
      <c r="VSZ90" s="18"/>
      <c r="VTA90" s="18"/>
      <c r="VTB90" s="18"/>
      <c r="VTC90" s="18"/>
      <c r="VTD90" s="18"/>
      <c r="VTE90" s="18"/>
      <c r="VTF90" s="18"/>
      <c r="VTG90" s="18"/>
      <c r="VTH90" s="18"/>
      <c r="VTI90" s="18"/>
      <c r="VTJ90" s="18"/>
      <c r="VTK90" s="18"/>
      <c r="VTL90" s="18"/>
      <c r="VTM90" s="18"/>
      <c r="VTN90" s="18"/>
      <c r="VTO90" s="18"/>
      <c r="VTP90" s="18"/>
      <c r="VTQ90" s="18"/>
      <c r="VTR90" s="18"/>
      <c r="VTS90" s="18"/>
      <c r="VTT90" s="18"/>
      <c r="VTU90" s="18"/>
      <c r="VTV90" s="18"/>
      <c r="VTW90" s="18"/>
      <c r="VTX90" s="18"/>
      <c r="VTY90" s="18"/>
      <c r="VTZ90" s="18"/>
      <c r="VUA90" s="18"/>
      <c r="VUB90" s="18"/>
      <c r="VUC90" s="18"/>
      <c r="VUD90" s="18"/>
      <c r="VUE90" s="18"/>
      <c r="VUF90" s="18"/>
      <c r="VUG90" s="18"/>
      <c r="VUH90" s="18"/>
      <c r="VUI90" s="18"/>
      <c r="VUJ90" s="18"/>
      <c r="VUK90" s="18"/>
      <c r="VUL90" s="18"/>
      <c r="VUM90" s="18"/>
      <c r="VUN90" s="18"/>
      <c r="VUO90" s="18"/>
      <c r="VUP90" s="18"/>
      <c r="VUQ90" s="18"/>
      <c r="VUR90" s="18"/>
      <c r="VUS90" s="18"/>
      <c r="VUT90" s="18"/>
      <c r="VUU90" s="18"/>
      <c r="VUV90" s="18"/>
      <c r="VUW90" s="18"/>
      <c r="VUX90" s="18"/>
      <c r="VUY90" s="18"/>
      <c r="VUZ90" s="18"/>
      <c r="VVA90" s="18"/>
      <c r="VVB90" s="18"/>
      <c r="VVC90" s="18"/>
      <c r="VVD90" s="18"/>
      <c r="VVE90" s="18"/>
      <c r="VVF90" s="18"/>
      <c r="VVG90" s="18"/>
      <c r="VVH90" s="18"/>
      <c r="VVI90" s="18"/>
      <c r="VVJ90" s="18"/>
      <c r="VVK90" s="18"/>
      <c r="VVL90" s="18"/>
      <c r="VVM90" s="18"/>
      <c r="VVN90" s="18"/>
      <c r="VVO90" s="18"/>
      <c r="VVP90" s="18"/>
      <c r="VVQ90" s="18"/>
      <c r="VVR90" s="18"/>
      <c r="VVS90" s="18"/>
      <c r="VVT90" s="18"/>
      <c r="VVU90" s="18"/>
      <c r="VVV90" s="18"/>
      <c r="VVW90" s="18"/>
      <c r="VVX90" s="18"/>
      <c r="VVY90" s="18"/>
      <c r="VVZ90" s="18"/>
      <c r="VWA90" s="18"/>
      <c r="VWB90" s="18"/>
      <c r="VWC90" s="18"/>
      <c r="VWD90" s="18"/>
      <c r="VWE90" s="18"/>
      <c r="VWF90" s="18"/>
      <c r="VWG90" s="18"/>
      <c r="VWH90" s="18"/>
      <c r="VWI90" s="18"/>
      <c r="VWJ90" s="18"/>
      <c r="VWK90" s="18"/>
      <c r="VWL90" s="18"/>
      <c r="VWM90" s="18"/>
      <c r="VWN90" s="18"/>
      <c r="VWO90" s="18"/>
      <c r="VWP90" s="18"/>
      <c r="VWQ90" s="18"/>
      <c r="VWR90" s="18"/>
      <c r="VWS90" s="18"/>
      <c r="VWT90" s="18"/>
      <c r="VWU90" s="18"/>
      <c r="VWV90" s="18"/>
      <c r="VWW90" s="18"/>
      <c r="VWX90" s="18"/>
      <c r="VWY90" s="18"/>
      <c r="VWZ90" s="18"/>
      <c r="VXA90" s="18"/>
      <c r="VXB90" s="18"/>
      <c r="VXC90" s="18"/>
      <c r="VXD90" s="18"/>
      <c r="VXE90" s="18"/>
      <c r="VXF90" s="18"/>
      <c r="VXG90" s="18"/>
      <c r="VXH90" s="18"/>
      <c r="VXI90" s="18"/>
      <c r="VXJ90" s="18"/>
      <c r="VXK90" s="18"/>
      <c r="VXL90" s="18"/>
      <c r="VXM90" s="18"/>
      <c r="VXN90" s="18"/>
      <c r="VXO90" s="18"/>
      <c r="VXP90" s="18"/>
      <c r="VXQ90" s="18"/>
      <c r="VXR90" s="18"/>
      <c r="VXS90" s="18"/>
      <c r="VXT90" s="18"/>
      <c r="VXU90" s="18"/>
      <c r="VXV90" s="18"/>
      <c r="VXW90" s="18"/>
      <c r="VXX90" s="18"/>
      <c r="VXY90" s="18"/>
      <c r="VXZ90" s="18"/>
      <c r="VYA90" s="18"/>
      <c r="VYB90" s="18"/>
      <c r="VYC90" s="18"/>
      <c r="VYD90" s="18"/>
      <c r="VYE90" s="18"/>
      <c r="VYF90" s="18"/>
      <c r="VYG90" s="18"/>
      <c r="VYH90" s="18"/>
      <c r="VYI90" s="18"/>
      <c r="VYJ90" s="18"/>
      <c r="VYK90" s="18"/>
      <c r="VYL90" s="18"/>
      <c r="VYM90" s="18"/>
      <c r="VYN90" s="18"/>
      <c r="VYO90" s="18"/>
      <c r="VYP90" s="18"/>
      <c r="VYQ90" s="18"/>
      <c r="VYR90" s="18"/>
      <c r="VYS90" s="18"/>
      <c r="VYT90" s="18"/>
      <c r="VYU90" s="18"/>
      <c r="VYV90" s="18"/>
      <c r="VYW90" s="18"/>
      <c r="VYX90" s="18"/>
      <c r="VYY90" s="18"/>
      <c r="VYZ90" s="18"/>
      <c r="VZA90" s="18"/>
      <c r="VZB90" s="18"/>
      <c r="VZC90" s="18"/>
      <c r="VZD90" s="18"/>
      <c r="VZE90" s="18"/>
      <c r="VZF90" s="18"/>
      <c r="VZG90" s="18"/>
      <c r="VZH90" s="18"/>
      <c r="VZI90" s="18"/>
      <c r="VZJ90" s="18"/>
      <c r="VZK90" s="18"/>
      <c r="VZL90" s="18"/>
      <c r="VZM90" s="18"/>
      <c r="VZN90" s="18"/>
      <c r="VZO90" s="18"/>
      <c r="VZP90" s="18"/>
      <c r="VZQ90" s="18"/>
      <c r="VZR90" s="18"/>
      <c r="VZS90" s="18"/>
      <c r="VZT90" s="18"/>
      <c r="VZU90" s="18"/>
      <c r="VZV90" s="18"/>
      <c r="VZW90" s="18"/>
      <c r="VZX90" s="18"/>
      <c r="VZY90" s="18"/>
      <c r="VZZ90" s="18"/>
      <c r="WAA90" s="18"/>
      <c r="WAB90" s="18"/>
      <c r="WAC90" s="18"/>
      <c r="WAD90" s="18"/>
      <c r="WAE90" s="18"/>
      <c r="WAF90" s="18"/>
      <c r="WAG90" s="18"/>
      <c r="WAH90" s="18"/>
      <c r="WAI90" s="18"/>
      <c r="WAJ90" s="18"/>
      <c r="WAK90" s="18"/>
      <c r="WAL90" s="18"/>
      <c r="WAM90" s="18"/>
      <c r="WAN90" s="18"/>
      <c r="WAO90" s="18"/>
      <c r="WAP90" s="18"/>
      <c r="WAQ90" s="18"/>
      <c r="WAR90" s="18"/>
      <c r="WAS90" s="18"/>
      <c r="WAT90" s="18"/>
      <c r="WAU90" s="18"/>
      <c r="WAV90" s="18"/>
      <c r="WAW90" s="18"/>
      <c r="WAX90" s="18"/>
      <c r="WAY90" s="18"/>
      <c r="WAZ90" s="18"/>
      <c r="WBA90" s="18"/>
      <c r="WBB90" s="18"/>
      <c r="WBC90" s="18"/>
      <c r="WBD90" s="18"/>
      <c r="WBE90" s="18"/>
      <c r="WBF90" s="18"/>
      <c r="WBG90" s="18"/>
      <c r="WBH90" s="18"/>
      <c r="WBI90" s="18"/>
      <c r="WBJ90" s="18"/>
      <c r="WBK90" s="18"/>
      <c r="WBL90" s="18"/>
      <c r="WBM90" s="18"/>
      <c r="WBN90" s="18"/>
      <c r="WBO90" s="18"/>
      <c r="WBP90" s="18"/>
      <c r="WBQ90" s="18"/>
      <c r="WBR90" s="18"/>
      <c r="WBS90" s="18"/>
      <c r="WBT90" s="18"/>
      <c r="WBU90" s="18"/>
      <c r="WBV90" s="18"/>
      <c r="WBW90" s="18"/>
      <c r="WBX90" s="18"/>
      <c r="WBY90" s="18"/>
      <c r="WBZ90" s="18"/>
      <c r="WCA90" s="18"/>
      <c r="WCB90" s="18"/>
      <c r="WCC90" s="18"/>
      <c r="WCD90" s="18"/>
      <c r="WCE90" s="18"/>
      <c r="WCF90" s="18"/>
      <c r="WCG90" s="18"/>
      <c r="WCH90" s="18"/>
      <c r="WCI90" s="18"/>
      <c r="WCJ90" s="18"/>
      <c r="WCK90" s="18"/>
      <c r="WCL90" s="18"/>
      <c r="WCM90" s="18"/>
      <c r="WCN90" s="18"/>
      <c r="WCO90" s="18"/>
      <c r="WCP90" s="18"/>
      <c r="WCQ90" s="18"/>
      <c r="WCR90" s="18"/>
      <c r="WCS90" s="18"/>
      <c r="WCT90" s="18"/>
      <c r="WCU90" s="18"/>
      <c r="WCV90" s="18"/>
      <c r="WCW90" s="18"/>
      <c r="WCX90" s="18"/>
      <c r="WCY90" s="18"/>
      <c r="WCZ90" s="18"/>
      <c r="WDA90" s="18"/>
      <c r="WDB90" s="18"/>
      <c r="WDC90" s="18"/>
      <c r="WDD90" s="18"/>
      <c r="WDE90" s="18"/>
      <c r="WDF90" s="18"/>
      <c r="WDG90" s="18"/>
      <c r="WDH90" s="18"/>
      <c r="WDI90" s="18"/>
      <c r="WDJ90" s="18"/>
      <c r="WDK90" s="18"/>
      <c r="WDL90" s="18"/>
      <c r="WDM90" s="18"/>
      <c r="WDN90" s="18"/>
      <c r="WDO90" s="18"/>
      <c r="WDP90" s="18"/>
      <c r="WDQ90" s="18"/>
      <c r="WDR90" s="18"/>
      <c r="WDS90" s="18"/>
      <c r="WDT90" s="18"/>
      <c r="WDU90" s="18"/>
      <c r="WDV90" s="18"/>
      <c r="WDW90" s="18"/>
      <c r="WDX90" s="18"/>
      <c r="WDY90" s="18"/>
      <c r="WDZ90" s="18"/>
      <c r="WEA90" s="18"/>
      <c r="WEB90" s="18"/>
      <c r="WEC90" s="18"/>
      <c r="WED90" s="18"/>
      <c r="WEE90" s="18"/>
      <c r="WEF90" s="18"/>
      <c r="WEG90" s="18"/>
      <c r="WEH90" s="18"/>
      <c r="WEI90" s="18"/>
      <c r="WEJ90" s="18"/>
      <c r="WEK90" s="18"/>
      <c r="WEL90" s="18"/>
      <c r="WEM90" s="18"/>
      <c r="WEN90" s="18"/>
      <c r="WEO90" s="18"/>
      <c r="WEP90" s="18"/>
      <c r="WEQ90" s="18"/>
      <c r="WER90" s="18"/>
      <c r="WES90" s="18"/>
      <c r="WET90" s="18"/>
      <c r="WEU90" s="18"/>
      <c r="WEV90" s="18"/>
      <c r="WEW90" s="18"/>
      <c r="WEX90" s="18"/>
      <c r="WEY90" s="18"/>
      <c r="WEZ90" s="18"/>
      <c r="WFA90" s="18"/>
      <c r="WFB90" s="18"/>
      <c r="WFC90" s="18"/>
      <c r="WFD90" s="18"/>
      <c r="WFE90" s="18"/>
      <c r="WFF90" s="18"/>
      <c r="WFG90" s="18"/>
      <c r="WFH90" s="18"/>
      <c r="WFI90" s="18"/>
      <c r="WFJ90" s="18"/>
      <c r="WFK90" s="18"/>
      <c r="WFL90" s="18"/>
      <c r="WFM90" s="18"/>
      <c r="WFN90" s="18"/>
      <c r="WFO90" s="18"/>
      <c r="WFP90" s="18"/>
      <c r="WFQ90" s="18"/>
      <c r="WFR90" s="18"/>
      <c r="WFS90" s="18"/>
      <c r="WFT90" s="18"/>
      <c r="WFU90" s="18"/>
      <c r="WFV90" s="18"/>
      <c r="WFW90" s="18"/>
      <c r="WFX90" s="18"/>
      <c r="WFY90" s="18"/>
      <c r="WFZ90" s="18"/>
      <c r="WGA90" s="18"/>
      <c r="WGB90" s="18"/>
      <c r="WGC90" s="18"/>
      <c r="WGD90" s="18"/>
      <c r="WGE90" s="18"/>
      <c r="WGF90" s="18"/>
      <c r="WGG90" s="18"/>
      <c r="WGH90" s="18"/>
      <c r="WGI90" s="18"/>
      <c r="WGJ90" s="18"/>
      <c r="WGK90" s="18"/>
      <c r="WGL90" s="18"/>
      <c r="WGM90" s="18"/>
      <c r="WGN90" s="18"/>
      <c r="WGO90" s="18"/>
      <c r="WGP90" s="18"/>
      <c r="WGQ90" s="18"/>
      <c r="WGR90" s="18"/>
      <c r="WGS90" s="18"/>
      <c r="WGT90" s="18"/>
      <c r="WGU90" s="18"/>
      <c r="WGV90" s="18"/>
      <c r="WGW90" s="18"/>
      <c r="WGX90" s="18"/>
      <c r="WGY90" s="18"/>
      <c r="WGZ90" s="18"/>
      <c r="WHA90" s="18"/>
      <c r="WHB90" s="18"/>
      <c r="WHC90" s="18"/>
      <c r="WHD90" s="18"/>
      <c r="WHE90" s="18"/>
      <c r="WHF90" s="18"/>
      <c r="WHG90" s="18"/>
      <c r="WHH90" s="18"/>
      <c r="WHI90" s="18"/>
      <c r="WHJ90" s="18"/>
      <c r="WHK90" s="18"/>
      <c r="WHL90" s="18"/>
      <c r="WHM90" s="18"/>
      <c r="WHN90" s="18"/>
      <c r="WHO90" s="18"/>
      <c r="WHP90" s="18"/>
      <c r="WHQ90" s="18"/>
      <c r="WHR90" s="18"/>
      <c r="WHS90" s="18"/>
      <c r="WHT90" s="18"/>
      <c r="WHU90" s="18"/>
      <c r="WHV90" s="18"/>
      <c r="WHW90" s="18"/>
      <c r="WHX90" s="18"/>
      <c r="WHY90" s="18"/>
      <c r="WHZ90" s="18"/>
      <c r="WIA90" s="18"/>
      <c r="WIB90" s="18"/>
      <c r="WIC90" s="18"/>
      <c r="WID90" s="18"/>
      <c r="WIE90" s="18"/>
      <c r="WIF90" s="18"/>
      <c r="WIG90" s="18"/>
      <c r="WIH90" s="18"/>
      <c r="WII90" s="18"/>
      <c r="WIJ90" s="18"/>
      <c r="WIK90" s="18"/>
      <c r="WIL90" s="18"/>
      <c r="WIM90" s="18"/>
      <c r="WIN90" s="18"/>
      <c r="WIO90" s="18"/>
      <c r="WIP90" s="18"/>
      <c r="WIQ90" s="18"/>
      <c r="WIR90" s="18"/>
      <c r="WIS90" s="18"/>
      <c r="WIT90" s="18"/>
      <c r="WIU90" s="18"/>
      <c r="WIV90" s="18"/>
      <c r="WIW90" s="18"/>
      <c r="WIX90" s="18"/>
      <c r="WIY90" s="18"/>
      <c r="WIZ90" s="18"/>
      <c r="WJA90" s="18"/>
      <c r="WJB90" s="18"/>
      <c r="WJC90" s="18"/>
      <c r="WJD90" s="18"/>
      <c r="WJE90" s="18"/>
      <c r="WJF90" s="18"/>
      <c r="WJG90" s="18"/>
      <c r="WJH90" s="18"/>
      <c r="WJI90" s="18"/>
      <c r="WJJ90" s="18"/>
      <c r="WJK90" s="18"/>
      <c r="WJL90" s="18"/>
      <c r="WJM90" s="18"/>
      <c r="WJN90" s="18"/>
      <c r="WJO90" s="18"/>
      <c r="WJP90" s="18"/>
      <c r="WJQ90" s="18"/>
      <c r="WJR90" s="18"/>
      <c r="WJS90" s="18"/>
      <c r="WJT90" s="18"/>
      <c r="WJU90" s="18"/>
      <c r="WJV90" s="18"/>
      <c r="WJW90" s="18"/>
      <c r="WJX90" s="18"/>
      <c r="WJY90" s="18"/>
      <c r="WJZ90" s="18"/>
      <c r="WKA90" s="18"/>
      <c r="WKB90" s="18"/>
      <c r="WKC90" s="18"/>
      <c r="WKD90" s="18"/>
      <c r="WKE90" s="18"/>
      <c r="WKF90" s="18"/>
      <c r="WKG90" s="18"/>
      <c r="WKH90" s="18"/>
      <c r="WKI90" s="18"/>
      <c r="WKJ90" s="18"/>
      <c r="WKK90" s="18"/>
      <c r="WKL90" s="18"/>
      <c r="WKM90" s="18"/>
      <c r="WKN90" s="18"/>
      <c r="WKO90" s="18"/>
      <c r="WKP90" s="18"/>
      <c r="WKQ90" s="18"/>
      <c r="WKR90" s="18"/>
      <c r="WKS90" s="18"/>
      <c r="WKT90" s="18"/>
      <c r="WKU90" s="18"/>
      <c r="WKV90" s="18"/>
      <c r="WKW90" s="18"/>
      <c r="WKX90" s="18"/>
      <c r="WKY90" s="18"/>
      <c r="WKZ90" s="18"/>
      <c r="WLA90" s="18"/>
      <c r="WLB90" s="18"/>
      <c r="WLC90" s="18"/>
      <c r="WLD90" s="18"/>
      <c r="WLE90" s="18"/>
      <c r="WLF90" s="18"/>
      <c r="WLG90" s="18"/>
      <c r="WLH90" s="18"/>
      <c r="WLI90" s="18"/>
      <c r="WLJ90" s="18"/>
      <c r="WLK90" s="18"/>
      <c r="WLL90" s="18"/>
      <c r="WLM90" s="18"/>
      <c r="WLN90" s="18"/>
      <c r="WLO90" s="18"/>
      <c r="WLP90" s="18"/>
      <c r="WLQ90" s="18"/>
      <c r="WLR90" s="18"/>
      <c r="WLS90" s="18"/>
      <c r="WLT90" s="18"/>
      <c r="WLU90" s="18"/>
      <c r="WLV90" s="18"/>
      <c r="WLW90" s="18"/>
      <c r="WLX90" s="18"/>
      <c r="WLY90" s="18"/>
      <c r="WLZ90" s="18"/>
      <c r="WMA90" s="18"/>
      <c r="WMB90" s="18"/>
      <c r="WMC90" s="18"/>
      <c r="WMD90" s="18"/>
      <c r="WME90" s="18"/>
      <c r="WMF90" s="18"/>
      <c r="WMG90" s="18"/>
      <c r="WMH90" s="18"/>
      <c r="WMI90" s="18"/>
      <c r="WMJ90" s="18"/>
      <c r="WMK90" s="18"/>
      <c r="WML90" s="18"/>
      <c r="WMM90" s="18"/>
      <c r="WMN90" s="18"/>
      <c r="WMO90" s="18"/>
      <c r="WMP90" s="18"/>
      <c r="WMQ90" s="18"/>
      <c r="WMR90" s="18"/>
      <c r="WMS90" s="18"/>
      <c r="WMT90" s="18"/>
      <c r="WMU90" s="18"/>
      <c r="WMV90" s="18"/>
      <c r="WMW90" s="18"/>
      <c r="WMX90" s="18"/>
      <c r="WMY90" s="18"/>
      <c r="WMZ90" s="18"/>
      <c r="WNA90" s="18"/>
      <c r="WNB90" s="18"/>
      <c r="WNC90" s="18"/>
      <c r="WND90" s="18"/>
      <c r="WNE90" s="18"/>
      <c r="WNF90" s="18"/>
      <c r="WNG90" s="18"/>
      <c r="WNH90" s="18"/>
      <c r="WNI90" s="18"/>
      <c r="WNJ90" s="18"/>
      <c r="WNK90" s="18"/>
      <c r="WNL90" s="18"/>
      <c r="WNM90" s="18"/>
      <c r="WNN90" s="18"/>
      <c r="WNO90" s="18"/>
      <c r="WNP90" s="18"/>
      <c r="WNQ90" s="18"/>
      <c r="WNR90" s="18"/>
      <c r="WNS90" s="18"/>
      <c r="WNT90" s="18"/>
      <c r="WNU90" s="18"/>
      <c r="WNV90" s="18"/>
      <c r="WNW90" s="18"/>
      <c r="WNX90" s="18"/>
      <c r="WNY90" s="18"/>
      <c r="WNZ90" s="18"/>
      <c r="WOA90" s="18"/>
      <c r="WOB90" s="18"/>
      <c r="WOC90" s="18"/>
      <c r="WOD90" s="18"/>
      <c r="WOE90" s="18"/>
      <c r="WOF90" s="18"/>
      <c r="WOG90" s="18"/>
      <c r="WOH90" s="18"/>
      <c r="WOI90" s="18"/>
      <c r="WOJ90" s="18"/>
      <c r="WOK90" s="18"/>
      <c r="WOL90" s="18"/>
      <c r="WOM90" s="18"/>
      <c r="WON90" s="18"/>
      <c r="WOO90" s="18"/>
      <c r="WOP90" s="18"/>
      <c r="WOQ90" s="18"/>
      <c r="WOR90" s="18"/>
      <c r="WOS90" s="18"/>
      <c r="WOT90" s="18"/>
      <c r="WOU90" s="18"/>
      <c r="WOV90" s="18"/>
      <c r="WOW90" s="18"/>
      <c r="WOX90" s="18"/>
      <c r="WOY90" s="18"/>
      <c r="WOZ90" s="18"/>
      <c r="WPA90" s="18"/>
      <c r="WPB90" s="18"/>
      <c r="WPC90" s="18"/>
      <c r="WPD90" s="18"/>
      <c r="WPE90" s="18"/>
      <c r="WPF90" s="18"/>
      <c r="WPG90" s="18"/>
      <c r="WPH90" s="18"/>
      <c r="WPI90" s="18"/>
      <c r="WPJ90" s="18"/>
      <c r="WPK90" s="18"/>
      <c r="WPL90" s="18"/>
      <c r="WPM90" s="18"/>
      <c r="WPN90" s="18"/>
      <c r="WPO90" s="18"/>
      <c r="WPP90" s="18"/>
      <c r="WPQ90" s="18"/>
      <c r="WPR90" s="18"/>
      <c r="WPS90" s="18"/>
      <c r="WPT90" s="18"/>
      <c r="WPU90" s="18"/>
      <c r="WPV90" s="18"/>
      <c r="WPW90" s="18"/>
      <c r="WPX90" s="18"/>
      <c r="WPY90" s="18"/>
      <c r="WPZ90" s="18"/>
      <c r="WQA90" s="18"/>
      <c r="WQB90" s="18"/>
      <c r="WQC90" s="18"/>
      <c r="WQD90" s="18"/>
      <c r="WQE90" s="18"/>
      <c r="WQF90" s="18"/>
      <c r="WQG90" s="18"/>
      <c r="WQH90" s="18"/>
      <c r="WQI90" s="18"/>
      <c r="WQJ90" s="18"/>
      <c r="WQK90" s="18"/>
      <c r="WQL90" s="18"/>
      <c r="WQM90" s="18"/>
      <c r="WQN90" s="18"/>
      <c r="WQO90" s="18"/>
      <c r="WQP90" s="18"/>
      <c r="WQQ90" s="18"/>
      <c r="WQR90" s="18"/>
      <c r="WQS90" s="18"/>
      <c r="WQT90" s="18"/>
      <c r="WQU90" s="18"/>
      <c r="WQV90" s="18"/>
      <c r="WQW90" s="18"/>
      <c r="WQX90" s="18"/>
      <c r="WQY90" s="18"/>
      <c r="WQZ90" s="18"/>
      <c r="WRA90" s="18"/>
      <c r="WRB90" s="18"/>
      <c r="WRC90" s="18"/>
      <c r="WRD90" s="18"/>
      <c r="WRE90" s="18"/>
      <c r="WRF90" s="18"/>
      <c r="WRG90" s="18"/>
      <c r="WRH90" s="18"/>
      <c r="WRI90" s="18"/>
      <c r="WRJ90" s="18"/>
      <c r="WRK90" s="18"/>
      <c r="WRL90" s="18"/>
      <c r="WRM90" s="18"/>
      <c r="WRN90" s="18"/>
      <c r="WRO90" s="18"/>
      <c r="WRP90" s="18"/>
      <c r="WRQ90" s="18"/>
      <c r="WRR90" s="18"/>
      <c r="WRS90" s="18"/>
      <c r="WRT90" s="18"/>
      <c r="WRU90" s="18"/>
      <c r="WRV90" s="18"/>
      <c r="WRW90" s="18"/>
      <c r="WRX90" s="18"/>
      <c r="WRY90" s="18"/>
      <c r="WRZ90" s="18"/>
      <c r="WSA90" s="18"/>
      <c r="WSB90" s="18"/>
      <c r="WSC90" s="18"/>
      <c r="WSD90" s="18"/>
      <c r="WSE90" s="18"/>
      <c r="WSF90" s="18"/>
      <c r="WSG90" s="18"/>
      <c r="WSH90" s="18"/>
      <c r="WSI90" s="18"/>
      <c r="WSJ90" s="18"/>
      <c r="WSK90" s="18"/>
      <c r="WSL90" s="18"/>
      <c r="WSM90" s="18"/>
      <c r="WSN90" s="18"/>
      <c r="WSO90" s="18"/>
      <c r="WSP90" s="18"/>
      <c r="WSQ90" s="18"/>
      <c r="WSR90" s="18"/>
      <c r="WSS90" s="18"/>
      <c r="WST90" s="18"/>
      <c r="WSU90" s="18"/>
      <c r="WSV90" s="18"/>
      <c r="WSW90" s="18"/>
      <c r="WSX90" s="18"/>
      <c r="WSY90" s="18"/>
      <c r="WSZ90" s="18"/>
      <c r="WTA90" s="18"/>
      <c r="WTB90" s="18"/>
      <c r="WTC90" s="18"/>
      <c r="WTD90" s="18"/>
      <c r="WTE90" s="18"/>
      <c r="WTF90" s="18"/>
      <c r="WTG90" s="18"/>
      <c r="WTH90" s="18"/>
      <c r="WTI90" s="18"/>
      <c r="WTJ90" s="18"/>
      <c r="WTK90" s="18"/>
      <c r="WTL90" s="18"/>
      <c r="WTM90" s="18"/>
      <c r="WTN90" s="18"/>
      <c r="WTO90" s="18"/>
      <c r="WTP90" s="18"/>
      <c r="WTQ90" s="18"/>
      <c r="WTR90" s="18"/>
      <c r="WTS90" s="18"/>
      <c r="WTT90" s="18"/>
      <c r="WTU90" s="18"/>
      <c r="WTV90" s="18"/>
      <c r="WTW90" s="18"/>
      <c r="WTX90" s="18"/>
      <c r="WTY90" s="18"/>
      <c r="WTZ90" s="18"/>
      <c r="WUA90" s="18"/>
      <c r="WUB90" s="18"/>
      <c r="WUC90" s="18"/>
      <c r="WUD90" s="18"/>
      <c r="WUE90" s="18"/>
      <c r="WUF90" s="18"/>
      <c r="WUG90" s="18"/>
      <c r="WUH90" s="18"/>
      <c r="WUI90" s="18"/>
      <c r="WUJ90" s="18"/>
      <c r="WUK90" s="18"/>
      <c r="WUL90" s="18"/>
      <c r="WUM90" s="18"/>
      <c r="WUN90" s="18"/>
      <c r="WUO90" s="18"/>
      <c r="WUP90" s="18"/>
      <c r="WUQ90" s="18"/>
      <c r="WUR90" s="18"/>
      <c r="WUS90" s="18"/>
      <c r="WUT90" s="18"/>
      <c r="WUU90" s="18"/>
      <c r="WUV90" s="18"/>
      <c r="WUW90" s="18"/>
      <c r="WUX90" s="18"/>
      <c r="WUY90" s="18"/>
      <c r="WUZ90" s="18"/>
      <c r="WVA90" s="18"/>
      <c r="WVB90" s="18"/>
      <c r="WVC90" s="18"/>
      <c r="WVD90" s="18"/>
      <c r="WVE90" s="18"/>
      <c r="WVF90" s="18"/>
      <c r="WVG90" s="18"/>
      <c r="WVH90" s="18"/>
      <c r="WVI90" s="18"/>
      <c r="WVJ90" s="18"/>
      <c r="WVK90" s="18"/>
      <c r="WVL90" s="18"/>
      <c r="WVM90" s="18"/>
      <c r="WVN90" s="18"/>
      <c r="WVO90" s="18"/>
      <c r="WVP90" s="18"/>
      <c r="WVQ90" s="18"/>
      <c r="WVR90" s="18"/>
      <c r="WVS90" s="18"/>
      <c r="WVT90" s="18"/>
      <c r="WVU90" s="18"/>
      <c r="WVV90" s="18"/>
      <c r="WVW90" s="18"/>
      <c r="WVX90" s="18"/>
      <c r="WVY90" s="18"/>
      <c r="WVZ90" s="18"/>
      <c r="WWA90" s="18"/>
      <c r="WWB90" s="18"/>
      <c r="WWC90" s="18"/>
      <c r="WWD90" s="18"/>
      <c r="WWE90" s="18"/>
      <c r="WWF90" s="18"/>
      <c r="WWG90" s="18"/>
      <c r="WWH90" s="18"/>
      <c r="WWI90" s="18"/>
      <c r="WWJ90" s="18"/>
      <c r="WWK90" s="18"/>
      <c r="WWL90" s="18"/>
      <c r="WWM90" s="18"/>
      <c r="WWN90" s="18"/>
      <c r="WWO90" s="18"/>
      <c r="WWP90" s="18"/>
      <c r="WWQ90" s="18"/>
      <c r="WWR90" s="18"/>
      <c r="WWS90" s="18"/>
      <c r="WWT90" s="18"/>
      <c r="WWU90" s="18"/>
      <c r="WWV90" s="18"/>
      <c r="WWW90" s="18"/>
      <c r="WWX90" s="18"/>
      <c r="WWY90" s="18"/>
      <c r="WWZ90" s="18"/>
      <c r="WXA90" s="18"/>
      <c r="WXB90" s="18"/>
      <c r="WXC90" s="18"/>
      <c r="WXD90" s="18"/>
      <c r="WXE90" s="18"/>
      <c r="WXF90" s="18"/>
      <c r="WXG90" s="18"/>
      <c r="WXH90" s="18"/>
      <c r="WXI90" s="18"/>
      <c r="WXJ90" s="18"/>
      <c r="WXK90" s="18"/>
      <c r="WXL90" s="18"/>
      <c r="WXM90" s="18"/>
      <c r="WXN90" s="18"/>
      <c r="WXO90" s="18"/>
      <c r="WXP90" s="18"/>
      <c r="WXQ90" s="18"/>
      <c r="WXR90" s="18"/>
      <c r="WXS90" s="18"/>
      <c r="WXT90" s="18"/>
      <c r="WXU90" s="18"/>
      <c r="WXV90" s="18"/>
      <c r="WXW90" s="18"/>
      <c r="WXX90" s="18"/>
      <c r="WXY90" s="18"/>
      <c r="WXZ90" s="18"/>
      <c r="WYA90" s="18"/>
      <c r="WYB90" s="18"/>
      <c r="WYC90" s="18"/>
      <c r="WYD90" s="18"/>
      <c r="WYE90" s="18"/>
      <c r="WYF90" s="18"/>
      <c r="WYG90" s="18"/>
      <c r="WYH90" s="18"/>
      <c r="WYI90" s="18"/>
      <c r="WYJ90" s="18"/>
      <c r="WYK90" s="18"/>
      <c r="WYL90" s="18"/>
      <c r="WYM90" s="18"/>
      <c r="WYN90" s="18"/>
      <c r="WYO90" s="18"/>
      <c r="WYP90" s="18"/>
      <c r="WYQ90" s="18"/>
      <c r="WYR90" s="18"/>
      <c r="WYS90" s="18"/>
      <c r="WYT90" s="18"/>
      <c r="WYU90" s="18"/>
      <c r="WYV90" s="18"/>
      <c r="WYW90" s="18"/>
      <c r="WYX90" s="18"/>
      <c r="WYY90" s="18"/>
      <c r="WYZ90" s="18"/>
      <c r="WZA90" s="18"/>
      <c r="WZB90" s="18"/>
      <c r="WZC90" s="18"/>
      <c r="WZD90" s="18"/>
      <c r="WZE90" s="18"/>
      <c r="WZF90" s="18"/>
      <c r="WZG90" s="18"/>
      <c r="WZH90" s="18"/>
      <c r="WZI90" s="18"/>
      <c r="WZJ90" s="18"/>
      <c r="WZK90" s="18"/>
      <c r="WZL90" s="18"/>
      <c r="WZM90" s="18"/>
      <c r="WZN90" s="18"/>
      <c r="WZO90" s="18"/>
      <c r="WZP90" s="18"/>
      <c r="WZQ90" s="18"/>
      <c r="WZR90" s="18"/>
      <c r="WZS90" s="18"/>
      <c r="WZT90" s="18"/>
      <c r="WZU90" s="18"/>
      <c r="WZV90" s="18"/>
      <c r="WZW90" s="18"/>
      <c r="WZX90" s="18"/>
      <c r="WZY90" s="18"/>
      <c r="WZZ90" s="18"/>
      <c r="XAA90" s="18"/>
      <c r="XAB90" s="18"/>
      <c r="XAC90" s="18"/>
      <c r="XAD90" s="18"/>
      <c r="XAE90" s="18"/>
      <c r="XAF90" s="18"/>
      <c r="XAG90" s="18"/>
      <c r="XAH90" s="18"/>
      <c r="XAI90" s="18"/>
      <c r="XAJ90" s="18"/>
      <c r="XAK90" s="18"/>
      <c r="XAL90" s="18"/>
      <c r="XAM90" s="18"/>
      <c r="XAN90" s="18"/>
      <c r="XAO90" s="18"/>
      <c r="XAP90" s="18"/>
      <c r="XAQ90" s="18"/>
      <c r="XAR90" s="18"/>
      <c r="XAS90" s="18"/>
      <c r="XAT90" s="18"/>
      <c r="XAU90" s="18"/>
      <c r="XAV90" s="18"/>
      <c r="XAW90" s="18"/>
      <c r="XAX90" s="18"/>
      <c r="XAY90" s="18"/>
      <c r="XAZ90" s="18"/>
      <c r="XBA90" s="18"/>
      <c r="XBB90" s="18"/>
      <c r="XBC90" s="18"/>
      <c r="XBD90" s="18"/>
      <c r="XBE90" s="18"/>
      <c r="XBF90" s="18"/>
      <c r="XBG90" s="18"/>
      <c r="XBH90" s="18"/>
      <c r="XBI90" s="18"/>
      <c r="XBJ90" s="18"/>
      <c r="XBK90" s="18"/>
      <c r="XBL90" s="18"/>
      <c r="XBM90" s="18"/>
      <c r="XBN90" s="18"/>
      <c r="XBO90" s="18"/>
      <c r="XBP90" s="18"/>
      <c r="XBQ90" s="18"/>
      <c r="XBR90" s="18"/>
      <c r="XBS90" s="18"/>
      <c r="XBT90" s="18"/>
      <c r="XBU90" s="18"/>
      <c r="XBV90" s="18"/>
      <c r="XBW90" s="18"/>
      <c r="XBX90" s="18"/>
      <c r="XBY90" s="18"/>
      <c r="XBZ90" s="18"/>
      <c r="XCA90" s="18"/>
      <c r="XCB90" s="18"/>
      <c r="XCC90" s="18"/>
      <c r="XCD90" s="18"/>
      <c r="XCE90" s="18"/>
      <c r="XCF90" s="18"/>
      <c r="XCG90" s="18"/>
      <c r="XCH90" s="18"/>
      <c r="XCI90" s="18"/>
      <c r="XCJ90" s="18"/>
      <c r="XCK90" s="18"/>
      <c r="XCL90" s="18"/>
      <c r="XCM90" s="18"/>
      <c r="XCN90" s="18"/>
      <c r="XCO90" s="18"/>
      <c r="XCP90" s="18"/>
      <c r="XCQ90" s="18"/>
      <c r="XCR90" s="18"/>
      <c r="XCS90" s="18"/>
      <c r="XCT90" s="18"/>
      <c r="XCU90" s="18"/>
      <c r="XCV90" s="18"/>
      <c r="XCW90" s="18"/>
      <c r="XCX90" s="18"/>
      <c r="XCY90" s="18"/>
      <c r="XCZ90" s="18"/>
      <c r="XDA90" s="18"/>
      <c r="XDB90" s="18"/>
      <c r="XDC90" s="18"/>
      <c r="XDD90" s="18"/>
      <c r="XDE90" s="18"/>
      <c r="XDF90" s="18"/>
      <c r="XDG90" s="18"/>
      <c r="XDH90" s="18"/>
      <c r="XDI90" s="18"/>
      <c r="XDJ90" s="18"/>
      <c r="XDK90" s="18"/>
      <c r="XDL90" s="18"/>
      <c r="XDM90" s="18"/>
      <c r="XDN90" s="18"/>
      <c r="XDO90" s="18"/>
      <c r="XDP90" s="18"/>
      <c r="XDQ90" s="18"/>
      <c r="XDR90" s="18"/>
      <c r="XDS90" s="18"/>
      <c r="XDT90" s="18"/>
      <c r="XDU90" s="18"/>
      <c r="XDV90" s="18"/>
      <c r="XDW90" s="18"/>
      <c r="XDX90" s="18"/>
      <c r="XDY90" s="18"/>
      <c r="XDZ90" s="18"/>
      <c r="XEA90" s="18"/>
      <c r="XEB90" s="18"/>
      <c r="XEC90" s="18"/>
      <c r="XED90" s="18"/>
      <c r="XEE90" s="18"/>
      <c r="XEF90" s="18"/>
      <c r="XEG90" s="18"/>
      <c r="XEH90" s="18"/>
      <c r="XEI90" s="18"/>
      <c r="XEJ90" s="18"/>
      <c r="XEK90" s="18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  <c r="XFD90" s="18"/>
    </row>
    <row r="91" spans="1:4054 14171:16384" ht="15.75" x14ac:dyDescent="0.25">
      <c r="A91" s="8" t="s">
        <v>49</v>
      </c>
      <c r="B91" s="8"/>
      <c r="C91" s="8"/>
      <c r="D91" s="48">
        <f>SUM(D82:D90)</f>
        <v>1058</v>
      </c>
      <c r="E91" s="66"/>
      <c r="F91" s="66"/>
      <c r="G91" s="66"/>
      <c r="H91" s="66"/>
      <c r="I91" s="66"/>
      <c r="J91" s="67"/>
      <c r="K91" s="67"/>
      <c r="L91" s="66"/>
      <c r="M91" s="66"/>
      <c r="N91" s="66"/>
      <c r="O91" s="66"/>
      <c r="P91" s="66"/>
    </row>
    <row r="92" spans="1:4054 14171:16384" ht="13.7" customHeight="1" x14ac:dyDescent="0.25">
      <c r="A92" s="7" t="s">
        <v>76</v>
      </c>
      <c r="B92" s="7"/>
      <c r="C92" s="7"/>
      <c r="D92" s="7"/>
      <c r="E92" s="49">
        <f t="shared" ref="E92:P92" si="41">SUM(E82:E91)</f>
        <v>25.777999999999999</v>
      </c>
      <c r="F92" s="49">
        <f t="shared" si="41"/>
        <v>26.287999999999997</v>
      </c>
      <c r="G92" s="49">
        <f t="shared" si="41"/>
        <v>126.848</v>
      </c>
      <c r="H92" s="49">
        <f t="shared" si="41"/>
        <v>852.09999999999991</v>
      </c>
      <c r="I92" s="49">
        <f t="shared" si="41"/>
        <v>134.61199999999999</v>
      </c>
      <c r="J92" s="49">
        <f t="shared" si="41"/>
        <v>0.252</v>
      </c>
      <c r="K92" s="49">
        <f t="shared" si="41"/>
        <v>14.186999999999999</v>
      </c>
      <c r="L92" s="49">
        <f t="shared" si="41"/>
        <v>25.687999999999999</v>
      </c>
      <c r="M92" s="49">
        <f t="shared" si="41"/>
        <v>382.59100000000001</v>
      </c>
      <c r="N92" s="49">
        <f t="shared" si="41"/>
        <v>111.688</v>
      </c>
      <c r="O92" s="49">
        <f t="shared" si="41"/>
        <v>276.44200000000001</v>
      </c>
      <c r="P92" s="49">
        <f t="shared" si="41"/>
        <v>7.7919999999999998</v>
      </c>
    </row>
    <row r="93" spans="1:4054 14171:16384" ht="13.7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</row>
    <row r="94" spans="1:4054 14171:16384" s="17" customFormat="1" ht="15" customHeight="1" x14ac:dyDescent="0.25">
      <c r="A94" s="5" t="s">
        <v>52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UFN94" s="18"/>
      <c r="UFO94" s="18"/>
      <c r="UFP94" s="18"/>
      <c r="UFQ94" s="18"/>
      <c r="UFR94" s="18"/>
      <c r="UFS94" s="18"/>
      <c r="UFT94" s="18"/>
      <c r="UFU94" s="18"/>
      <c r="UFV94" s="18"/>
      <c r="UFW94" s="18"/>
      <c r="UFX94" s="18"/>
      <c r="UFY94" s="18"/>
      <c r="UFZ94" s="18"/>
      <c r="UGA94" s="18"/>
      <c r="UGB94" s="18"/>
      <c r="UGC94" s="18"/>
      <c r="UGD94" s="18"/>
      <c r="UGE94" s="18"/>
      <c r="UGF94" s="18"/>
      <c r="UGG94" s="18"/>
      <c r="UGH94" s="18"/>
      <c r="UGI94" s="18"/>
      <c r="UGJ94" s="18"/>
      <c r="UGK94" s="18"/>
      <c r="UGL94" s="18"/>
      <c r="UGM94" s="18"/>
      <c r="UGN94" s="18"/>
      <c r="UGO94" s="18"/>
      <c r="UGP94" s="18"/>
      <c r="UGQ94" s="18"/>
      <c r="UGR94" s="18"/>
      <c r="UGS94" s="18"/>
      <c r="UGT94" s="18"/>
      <c r="UGU94" s="18"/>
      <c r="UGV94" s="18"/>
      <c r="UGW94" s="18"/>
      <c r="UGX94" s="18"/>
      <c r="UGY94" s="18"/>
      <c r="UGZ94" s="18"/>
      <c r="UHA94" s="18"/>
      <c r="UHB94" s="18"/>
      <c r="UHC94" s="18"/>
      <c r="UHD94" s="18"/>
      <c r="UHE94" s="18"/>
      <c r="UHF94" s="18"/>
      <c r="UHG94" s="18"/>
      <c r="UHH94" s="18"/>
      <c r="UHI94" s="18"/>
      <c r="UHJ94" s="18"/>
      <c r="UHK94" s="18"/>
      <c r="UHL94" s="18"/>
      <c r="UHM94" s="18"/>
      <c r="UHN94" s="18"/>
      <c r="UHO94" s="18"/>
      <c r="UHP94" s="18"/>
      <c r="UHQ94" s="18"/>
      <c r="UHR94" s="18"/>
      <c r="UHS94" s="18"/>
      <c r="UHT94" s="18"/>
      <c r="UHU94" s="18"/>
      <c r="UHV94" s="18"/>
      <c r="UHW94" s="18"/>
      <c r="UHX94" s="18"/>
      <c r="UHY94" s="18"/>
      <c r="UHZ94" s="18"/>
      <c r="UIA94" s="18"/>
      <c r="UIB94" s="18"/>
      <c r="UIC94" s="18"/>
      <c r="UID94" s="18"/>
      <c r="UIE94" s="18"/>
      <c r="UIF94" s="18"/>
      <c r="UIG94" s="18"/>
      <c r="UIH94" s="18"/>
      <c r="UII94" s="18"/>
      <c r="UIJ94" s="18"/>
      <c r="UIK94" s="18"/>
      <c r="UIL94" s="18"/>
      <c r="UIM94" s="18"/>
      <c r="UIN94" s="18"/>
      <c r="UIO94" s="18"/>
      <c r="UIP94" s="18"/>
      <c r="UIQ94" s="18"/>
      <c r="UIR94" s="18"/>
      <c r="UIS94" s="18"/>
      <c r="UIT94" s="18"/>
      <c r="UIU94" s="18"/>
      <c r="UIV94" s="18"/>
      <c r="UIW94" s="18"/>
      <c r="UIX94" s="18"/>
      <c r="UIY94" s="18"/>
      <c r="UIZ94" s="18"/>
      <c r="UJA94" s="18"/>
      <c r="UJB94" s="18"/>
      <c r="UJC94" s="18"/>
      <c r="UJD94" s="18"/>
      <c r="UJE94" s="18"/>
      <c r="UJF94" s="18"/>
      <c r="UJG94" s="18"/>
      <c r="UJH94" s="18"/>
      <c r="UJI94" s="18"/>
      <c r="UJJ94" s="18"/>
      <c r="UJK94" s="18"/>
      <c r="UJL94" s="18"/>
      <c r="UJM94" s="18"/>
      <c r="UJN94" s="18"/>
      <c r="UJO94" s="18"/>
      <c r="UJP94" s="18"/>
      <c r="UJQ94" s="18"/>
      <c r="UJR94" s="18"/>
      <c r="UJS94" s="18"/>
      <c r="UJT94" s="18"/>
      <c r="UJU94" s="18"/>
      <c r="UJV94" s="18"/>
      <c r="UJW94" s="18"/>
      <c r="UJX94" s="18"/>
      <c r="UJY94" s="18"/>
      <c r="UJZ94" s="18"/>
      <c r="UKA94" s="18"/>
      <c r="UKB94" s="18"/>
      <c r="UKC94" s="18"/>
      <c r="UKD94" s="18"/>
      <c r="UKE94" s="18"/>
      <c r="UKF94" s="18"/>
      <c r="UKG94" s="18"/>
      <c r="UKH94" s="18"/>
      <c r="UKI94" s="18"/>
      <c r="UKJ94" s="18"/>
      <c r="UKK94" s="18"/>
      <c r="UKL94" s="18"/>
      <c r="UKM94" s="18"/>
      <c r="UKN94" s="18"/>
      <c r="UKO94" s="18"/>
      <c r="UKP94" s="18"/>
      <c r="UKQ94" s="18"/>
      <c r="UKR94" s="18"/>
      <c r="UKS94" s="18"/>
      <c r="UKT94" s="18"/>
      <c r="UKU94" s="18"/>
      <c r="UKV94" s="18"/>
      <c r="UKW94" s="18"/>
      <c r="UKX94" s="18"/>
      <c r="UKY94" s="18"/>
      <c r="UKZ94" s="18"/>
      <c r="ULA94" s="18"/>
      <c r="ULB94" s="18"/>
      <c r="ULC94" s="18"/>
      <c r="ULD94" s="18"/>
      <c r="ULE94" s="18"/>
      <c r="ULF94" s="18"/>
      <c r="ULG94" s="18"/>
      <c r="ULH94" s="18"/>
      <c r="ULI94" s="18"/>
      <c r="ULJ94" s="18"/>
      <c r="ULK94" s="18"/>
      <c r="ULL94" s="18"/>
      <c r="ULM94" s="18"/>
      <c r="ULN94" s="18"/>
      <c r="ULO94" s="18"/>
      <c r="ULP94" s="18"/>
      <c r="ULQ94" s="18"/>
      <c r="ULR94" s="18"/>
      <c r="ULS94" s="18"/>
      <c r="ULT94" s="18"/>
      <c r="ULU94" s="18"/>
      <c r="ULV94" s="18"/>
      <c r="ULW94" s="18"/>
      <c r="ULX94" s="18"/>
      <c r="ULY94" s="18"/>
      <c r="ULZ94" s="18"/>
      <c r="UMA94" s="18"/>
      <c r="UMB94" s="18"/>
      <c r="UMC94" s="18"/>
      <c r="UMD94" s="18"/>
      <c r="UME94" s="18"/>
      <c r="UMF94" s="18"/>
      <c r="UMG94" s="18"/>
      <c r="UMH94" s="18"/>
      <c r="UMI94" s="18"/>
      <c r="UMJ94" s="18"/>
      <c r="UMK94" s="18"/>
      <c r="UML94" s="18"/>
      <c r="UMM94" s="18"/>
      <c r="UMN94" s="18"/>
      <c r="UMO94" s="18"/>
      <c r="UMP94" s="18"/>
      <c r="UMQ94" s="18"/>
      <c r="UMR94" s="18"/>
      <c r="UMS94" s="18"/>
      <c r="UMT94" s="18"/>
      <c r="UMU94" s="18"/>
      <c r="UMV94" s="18"/>
      <c r="UMW94" s="18"/>
      <c r="UMX94" s="18"/>
      <c r="UMY94" s="18"/>
      <c r="UMZ94" s="18"/>
      <c r="UNA94" s="18"/>
      <c r="UNB94" s="18"/>
      <c r="UNC94" s="18"/>
      <c r="UND94" s="18"/>
      <c r="UNE94" s="18"/>
      <c r="UNF94" s="18"/>
      <c r="UNG94" s="18"/>
      <c r="UNH94" s="18"/>
      <c r="UNI94" s="18"/>
      <c r="UNJ94" s="18"/>
      <c r="UNK94" s="18"/>
      <c r="UNL94" s="18"/>
      <c r="UNM94" s="18"/>
      <c r="UNN94" s="18"/>
      <c r="UNO94" s="18"/>
      <c r="UNP94" s="18"/>
      <c r="UNQ94" s="18"/>
      <c r="UNR94" s="18"/>
      <c r="UNS94" s="18"/>
      <c r="UNT94" s="18"/>
      <c r="UNU94" s="18"/>
      <c r="UNV94" s="18"/>
      <c r="UNW94" s="18"/>
      <c r="UNX94" s="18"/>
      <c r="UNY94" s="18"/>
      <c r="UNZ94" s="18"/>
      <c r="UOA94" s="18"/>
      <c r="UOB94" s="18"/>
      <c r="UOC94" s="18"/>
      <c r="UOD94" s="18"/>
      <c r="UOE94" s="18"/>
      <c r="UOF94" s="18"/>
      <c r="UOG94" s="18"/>
      <c r="UOH94" s="18"/>
      <c r="UOI94" s="18"/>
      <c r="UOJ94" s="18"/>
      <c r="UOK94" s="18"/>
      <c r="UOL94" s="18"/>
      <c r="UOM94" s="18"/>
      <c r="UON94" s="18"/>
      <c r="UOO94" s="18"/>
      <c r="UOP94" s="18"/>
      <c r="UOQ94" s="18"/>
      <c r="UOR94" s="18"/>
      <c r="UOS94" s="18"/>
      <c r="UOT94" s="18"/>
      <c r="UOU94" s="18"/>
      <c r="UOV94" s="18"/>
      <c r="UOW94" s="18"/>
      <c r="UOX94" s="18"/>
      <c r="UOY94" s="18"/>
      <c r="UOZ94" s="18"/>
      <c r="UPA94" s="18"/>
      <c r="UPB94" s="18"/>
      <c r="UPC94" s="18"/>
      <c r="UPD94" s="18"/>
      <c r="UPE94" s="18"/>
      <c r="UPF94" s="18"/>
      <c r="UPG94" s="18"/>
      <c r="UPH94" s="18"/>
      <c r="UPI94" s="18"/>
      <c r="UPJ94" s="18"/>
      <c r="UPK94" s="18"/>
      <c r="UPL94" s="18"/>
      <c r="UPM94" s="18"/>
      <c r="UPN94" s="18"/>
      <c r="UPO94" s="18"/>
      <c r="UPP94" s="18"/>
      <c r="UPQ94" s="18"/>
      <c r="UPR94" s="18"/>
      <c r="UPS94" s="18"/>
      <c r="UPT94" s="18"/>
      <c r="UPU94" s="18"/>
      <c r="UPV94" s="18"/>
      <c r="UPW94" s="18"/>
      <c r="UPX94" s="18"/>
      <c r="UPY94" s="18"/>
      <c r="UPZ94" s="18"/>
      <c r="UQA94" s="18"/>
      <c r="UQB94" s="18"/>
      <c r="UQC94" s="18"/>
      <c r="UQD94" s="18"/>
      <c r="UQE94" s="18"/>
      <c r="UQF94" s="18"/>
      <c r="UQG94" s="18"/>
      <c r="UQH94" s="18"/>
      <c r="UQI94" s="18"/>
      <c r="UQJ94" s="18"/>
      <c r="UQK94" s="18"/>
      <c r="UQL94" s="18"/>
      <c r="UQM94" s="18"/>
      <c r="UQN94" s="18"/>
      <c r="UQO94" s="18"/>
      <c r="UQP94" s="18"/>
      <c r="UQQ94" s="18"/>
      <c r="UQR94" s="18"/>
      <c r="UQS94" s="18"/>
      <c r="UQT94" s="18"/>
      <c r="UQU94" s="18"/>
      <c r="UQV94" s="18"/>
      <c r="UQW94" s="18"/>
      <c r="UQX94" s="18"/>
      <c r="UQY94" s="18"/>
      <c r="UQZ94" s="18"/>
      <c r="URA94" s="18"/>
      <c r="URB94" s="18"/>
      <c r="URC94" s="18"/>
      <c r="URD94" s="18"/>
      <c r="URE94" s="18"/>
      <c r="URF94" s="18"/>
      <c r="URG94" s="18"/>
      <c r="URH94" s="18"/>
      <c r="URI94" s="18"/>
      <c r="URJ94" s="18"/>
      <c r="URK94" s="18"/>
      <c r="URL94" s="18"/>
      <c r="URM94" s="18"/>
      <c r="URN94" s="18"/>
      <c r="URO94" s="18"/>
      <c r="URP94" s="18"/>
      <c r="URQ94" s="18"/>
      <c r="URR94" s="18"/>
      <c r="URS94" s="18"/>
      <c r="URT94" s="18"/>
      <c r="URU94" s="18"/>
      <c r="URV94" s="18"/>
      <c r="URW94" s="18"/>
      <c r="URX94" s="18"/>
      <c r="URY94" s="18"/>
      <c r="URZ94" s="18"/>
      <c r="USA94" s="18"/>
      <c r="USB94" s="18"/>
      <c r="USC94" s="18"/>
      <c r="USD94" s="18"/>
      <c r="USE94" s="18"/>
      <c r="USF94" s="18"/>
      <c r="USG94" s="18"/>
      <c r="USH94" s="18"/>
      <c r="USI94" s="18"/>
      <c r="USJ94" s="18"/>
      <c r="USK94" s="18"/>
      <c r="USL94" s="18"/>
      <c r="USM94" s="18"/>
      <c r="USN94" s="18"/>
      <c r="USO94" s="18"/>
      <c r="USP94" s="18"/>
      <c r="USQ94" s="18"/>
      <c r="USR94" s="18"/>
      <c r="USS94" s="18"/>
      <c r="UST94" s="18"/>
      <c r="USU94" s="18"/>
      <c r="USV94" s="18"/>
      <c r="USW94" s="18"/>
      <c r="USX94" s="18"/>
      <c r="USY94" s="18"/>
      <c r="USZ94" s="18"/>
      <c r="UTA94" s="18"/>
      <c r="UTB94" s="18"/>
      <c r="UTC94" s="18"/>
      <c r="UTD94" s="18"/>
      <c r="UTE94" s="18"/>
      <c r="UTF94" s="18"/>
      <c r="UTG94" s="18"/>
      <c r="UTH94" s="18"/>
      <c r="UTI94" s="18"/>
      <c r="UTJ94" s="18"/>
      <c r="UTK94" s="18"/>
      <c r="UTL94" s="18"/>
      <c r="UTM94" s="18"/>
      <c r="UTN94" s="18"/>
      <c r="UTO94" s="18"/>
      <c r="UTP94" s="18"/>
      <c r="UTQ94" s="18"/>
      <c r="UTR94" s="18"/>
      <c r="UTS94" s="18"/>
      <c r="UTT94" s="18"/>
      <c r="UTU94" s="18"/>
      <c r="UTV94" s="18"/>
      <c r="UTW94" s="18"/>
      <c r="UTX94" s="18"/>
      <c r="UTY94" s="18"/>
      <c r="UTZ94" s="18"/>
      <c r="UUA94" s="18"/>
      <c r="UUB94" s="18"/>
      <c r="UUC94" s="18"/>
      <c r="UUD94" s="18"/>
      <c r="UUE94" s="18"/>
      <c r="UUF94" s="18"/>
      <c r="UUG94" s="18"/>
      <c r="UUH94" s="18"/>
      <c r="UUI94" s="18"/>
      <c r="UUJ94" s="18"/>
      <c r="UUK94" s="18"/>
      <c r="UUL94" s="18"/>
      <c r="UUM94" s="18"/>
      <c r="UUN94" s="18"/>
      <c r="UUO94" s="18"/>
      <c r="UUP94" s="18"/>
      <c r="UUQ94" s="18"/>
      <c r="UUR94" s="18"/>
      <c r="UUS94" s="18"/>
      <c r="UUT94" s="18"/>
      <c r="UUU94" s="18"/>
      <c r="UUV94" s="18"/>
      <c r="UUW94" s="18"/>
      <c r="UUX94" s="18"/>
      <c r="UUY94" s="18"/>
      <c r="UUZ94" s="18"/>
      <c r="UVA94" s="18"/>
      <c r="UVB94" s="18"/>
      <c r="UVC94" s="18"/>
      <c r="UVD94" s="18"/>
      <c r="UVE94" s="18"/>
      <c r="UVF94" s="18"/>
      <c r="UVG94" s="18"/>
      <c r="UVH94" s="18"/>
      <c r="UVI94" s="18"/>
      <c r="UVJ94" s="18"/>
      <c r="UVK94" s="18"/>
      <c r="UVL94" s="18"/>
      <c r="UVM94" s="18"/>
      <c r="UVN94" s="18"/>
      <c r="UVO94" s="18"/>
      <c r="UVP94" s="18"/>
      <c r="UVQ94" s="18"/>
      <c r="UVR94" s="18"/>
      <c r="UVS94" s="18"/>
      <c r="UVT94" s="18"/>
      <c r="UVU94" s="18"/>
      <c r="UVV94" s="18"/>
      <c r="UVW94" s="18"/>
      <c r="UVX94" s="18"/>
      <c r="UVY94" s="18"/>
      <c r="UVZ94" s="18"/>
      <c r="UWA94" s="18"/>
      <c r="UWB94" s="18"/>
      <c r="UWC94" s="18"/>
      <c r="UWD94" s="18"/>
      <c r="UWE94" s="18"/>
      <c r="UWF94" s="18"/>
      <c r="UWG94" s="18"/>
      <c r="UWH94" s="18"/>
      <c r="UWI94" s="18"/>
      <c r="UWJ94" s="18"/>
      <c r="UWK94" s="18"/>
      <c r="UWL94" s="18"/>
      <c r="UWM94" s="18"/>
      <c r="UWN94" s="18"/>
      <c r="UWO94" s="18"/>
      <c r="UWP94" s="18"/>
      <c r="UWQ94" s="18"/>
      <c r="UWR94" s="18"/>
      <c r="UWS94" s="18"/>
      <c r="UWT94" s="18"/>
      <c r="UWU94" s="18"/>
      <c r="UWV94" s="18"/>
      <c r="UWW94" s="18"/>
      <c r="UWX94" s="18"/>
      <c r="UWY94" s="18"/>
      <c r="UWZ94" s="18"/>
      <c r="UXA94" s="18"/>
      <c r="UXB94" s="18"/>
      <c r="UXC94" s="18"/>
      <c r="UXD94" s="18"/>
      <c r="UXE94" s="18"/>
      <c r="UXF94" s="18"/>
      <c r="UXG94" s="18"/>
      <c r="UXH94" s="18"/>
      <c r="UXI94" s="18"/>
      <c r="UXJ94" s="18"/>
      <c r="UXK94" s="18"/>
      <c r="UXL94" s="18"/>
      <c r="UXM94" s="18"/>
      <c r="UXN94" s="18"/>
      <c r="UXO94" s="18"/>
      <c r="UXP94" s="18"/>
      <c r="UXQ94" s="18"/>
      <c r="UXR94" s="18"/>
      <c r="UXS94" s="18"/>
      <c r="UXT94" s="18"/>
      <c r="UXU94" s="18"/>
      <c r="UXV94" s="18"/>
      <c r="UXW94" s="18"/>
      <c r="UXX94" s="18"/>
      <c r="UXY94" s="18"/>
      <c r="UXZ94" s="18"/>
      <c r="UYA94" s="18"/>
      <c r="UYB94" s="18"/>
      <c r="UYC94" s="18"/>
      <c r="UYD94" s="18"/>
      <c r="UYE94" s="18"/>
      <c r="UYF94" s="18"/>
      <c r="UYG94" s="18"/>
      <c r="UYH94" s="18"/>
      <c r="UYI94" s="18"/>
      <c r="UYJ94" s="18"/>
      <c r="UYK94" s="18"/>
      <c r="UYL94" s="18"/>
      <c r="UYM94" s="18"/>
      <c r="UYN94" s="18"/>
      <c r="UYO94" s="18"/>
      <c r="UYP94" s="18"/>
      <c r="UYQ94" s="18"/>
      <c r="UYR94" s="18"/>
      <c r="UYS94" s="18"/>
      <c r="UYT94" s="18"/>
      <c r="UYU94" s="18"/>
      <c r="UYV94" s="18"/>
      <c r="UYW94" s="18"/>
      <c r="UYX94" s="18"/>
      <c r="UYY94" s="18"/>
      <c r="UYZ94" s="18"/>
      <c r="UZA94" s="18"/>
      <c r="UZB94" s="18"/>
      <c r="UZC94" s="18"/>
      <c r="UZD94" s="18"/>
      <c r="UZE94" s="18"/>
      <c r="UZF94" s="18"/>
      <c r="UZG94" s="18"/>
      <c r="UZH94" s="18"/>
      <c r="UZI94" s="18"/>
      <c r="UZJ94" s="18"/>
      <c r="UZK94" s="18"/>
      <c r="UZL94" s="18"/>
      <c r="UZM94" s="18"/>
      <c r="UZN94" s="18"/>
      <c r="UZO94" s="18"/>
      <c r="UZP94" s="18"/>
      <c r="UZQ94" s="18"/>
      <c r="UZR94" s="18"/>
      <c r="UZS94" s="18"/>
      <c r="UZT94" s="18"/>
      <c r="UZU94" s="18"/>
      <c r="UZV94" s="18"/>
      <c r="UZW94" s="18"/>
      <c r="UZX94" s="18"/>
      <c r="UZY94" s="18"/>
      <c r="UZZ94" s="18"/>
      <c r="VAA94" s="18"/>
      <c r="VAB94" s="18"/>
      <c r="VAC94" s="18"/>
      <c r="VAD94" s="18"/>
      <c r="VAE94" s="18"/>
      <c r="VAF94" s="18"/>
      <c r="VAG94" s="18"/>
      <c r="VAH94" s="18"/>
      <c r="VAI94" s="18"/>
      <c r="VAJ94" s="18"/>
      <c r="VAK94" s="18"/>
      <c r="VAL94" s="18"/>
      <c r="VAM94" s="18"/>
      <c r="VAN94" s="18"/>
      <c r="VAO94" s="18"/>
      <c r="VAP94" s="18"/>
      <c r="VAQ94" s="18"/>
      <c r="VAR94" s="18"/>
      <c r="VAS94" s="18"/>
      <c r="VAT94" s="18"/>
      <c r="VAU94" s="18"/>
      <c r="VAV94" s="18"/>
      <c r="VAW94" s="18"/>
      <c r="VAX94" s="18"/>
      <c r="VAY94" s="18"/>
      <c r="VAZ94" s="18"/>
      <c r="VBA94" s="18"/>
      <c r="VBB94" s="18"/>
      <c r="VBC94" s="18"/>
      <c r="VBD94" s="18"/>
      <c r="VBE94" s="18"/>
      <c r="VBF94" s="18"/>
      <c r="VBG94" s="18"/>
      <c r="VBH94" s="18"/>
      <c r="VBI94" s="18"/>
      <c r="VBJ94" s="18"/>
      <c r="VBK94" s="18"/>
      <c r="VBL94" s="18"/>
      <c r="VBM94" s="18"/>
      <c r="VBN94" s="18"/>
      <c r="VBO94" s="18"/>
      <c r="VBP94" s="18"/>
      <c r="VBQ94" s="18"/>
      <c r="VBR94" s="18"/>
      <c r="VBS94" s="18"/>
      <c r="VBT94" s="18"/>
      <c r="VBU94" s="18"/>
      <c r="VBV94" s="18"/>
      <c r="VBW94" s="18"/>
      <c r="VBX94" s="18"/>
      <c r="VBY94" s="18"/>
      <c r="VBZ94" s="18"/>
      <c r="VCA94" s="18"/>
      <c r="VCB94" s="18"/>
      <c r="VCC94" s="18"/>
      <c r="VCD94" s="18"/>
      <c r="VCE94" s="18"/>
      <c r="VCF94" s="18"/>
      <c r="VCG94" s="18"/>
      <c r="VCH94" s="18"/>
      <c r="VCI94" s="18"/>
      <c r="VCJ94" s="18"/>
      <c r="VCK94" s="18"/>
      <c r="VCL94" s="18"/>
      <c r="VCM94" s="18"/>
      <c r="VCN94" s="18"/>
      <c r="VCO94" s="18"/>
      <c r="VCP94" s="18"/>
      <c r="VCQ94" s="18"/>
      <c r="VCR94" s="18"/>
      <c r="VCS94" s="18"/>
      <c r="VCT94" s="18"/>
      <c r="VCU94" s="18"/>
      <c r="VCV94" s="18"/>
      <c r="VCW94" s="18"/>
      <c r="VCX94" s="18"/>
      <c r="VCY94" s="18"/>
      <c r="VCZ94" s="18"/>
      <c r="VDA94" s="18"/>
      <c r="VDB94" s="18"/>
      <c r="VDC94" s="18"/>
      <c r="VDD94" s="18"/>
      <c r="VDE94" s="18"/>
      <c r="VDF94" s="18"/>
      <c r="VDG94" s="18"/>
      <c r="VDH94" s="18"/>
      <c r="VDI94" s="18"/>
      <c r="VDJ94" s="18"/>
      <c r="VDK94" s="18"/>
      <c r="VDL94" s="18"/>
      <c r="VDM94" s="18"/>
      <c r="VDN94" s="18"/>
      <c r="VDO94" s="18"/>
      <c r="VDP94" s="18"/>
      <c r="VDQ94" s="18"/>
      <c r="VDR94" s="18"/>
      <c r="VDS94" s="18"/>
      <c r="VDT94" s="18"/>
      <c r="VDU94" s="18"/>
      <c r="VDV94" s="18"/>
      <c r="VDW94" s="18"/>
      <c r="VDX94" s="18"/>
      <c r="VDY94" s="18"/>
      <c r="VDZ94" s="18"/>
      <c r="VEA94" s="18"/>
      <c r="VEB94" s="18"/>
      <c r="VEC94" s="18"/>
      <c r="VED94" s="18"/>
      <c r="VEE94" s="18"/>
      <c r="VEF94" s="18"/>
      <c r="VEG94" s="18"/>
      <c r="VEH94" s="18"/>
      <c r="VEI94" s="18"/>
      <c r="VEJ94" s="18"/>
      <c r="VEK94" s="18"/>
      <c r="VEL94" s="18"/>
      <c r="VEM94" s="18"/>
      <c r="VEN94" s="18"/>
      <c r="VEO94" s="18"/>
      <c r="VEP94" s="18"/>
      <c r="VEQ94" s="18"/>
      <c r="VER94" s="18"/>
      <c r="VES94" s="18"/>
      <c r="VET94" s="18"/>
      <c r="VEU94" s="18"/>
      <c r="VEV94" s="18"/>
      <c r="VEW94" s="18"/>
      <c r="VEX94" s="18"/>
      <c r="VEY94" s="18"/>
      <c r="VEZ94" s="18"/>
      <c r="VFA94" s="18"/>
      <c r="VFB94" s="18"/>
      <c r="VFC94" s="18"/>
      <c r="VFD94" s="18"/>
      <c r="VFE94" s="18"/>
      <c r="VFF94" s="18"/>
      <c r="VFG94" s="18"/>
      <c r="VFH94" s="18"/>
      <c r="VFI94" s="18"/>
      <c r="VFJ94" s="18"/>
      <c r="VFK94" s="18"/>
      <c r="VFL94" s="18"/>
      <c r="VFM94" s="18"/>
      <c r="VFN94" s="18"/>
      <c r="VFO94" s="18"/>
      <c r="VFP94" s="18"/>
      <c r="VFQ94" s="18"/>
      <c r="VFR94" s="18"/>
      <c r="VFS94" s="18"/>
      <c r="VFT94" s="18"/>
      <c r="VFU94" s="18"/>
      <c r="VFV94" s="18"/>
      <c r="VFW94" s="18"/>
      <c r="VFX94" s="18"/>
      <c r="VFY94" s="18"/>
      <c r="VFZ94" s="18"/>
      <c r="VGA94" s="18"/>
      <c r="VGB94" s="18"/>
      <c r="VGC94" s="18"/>
      <c r="VGD94" s="18"/>
      <c r="VGE94" s="18"/>
      <c r="VGF94" s="18"/>
      <c r="VGG94" s="18"/>
      <c r="VGH94" s="18"/>
      <c r="VGI94" s="18"/>
      <c r="VGJ94" s="18"/>
      <c r="VGK94" s="18"/>
      <c r="VGL94" s="18"/>
      <c r="VGM94" s="18"/>
      <c r="VGN94" s="18"/>
      <c r="VGO94" s="18"/>
      <c r="VGP94" s="18"/>
      <c r="VGQ94" s="18"/>
      <c r="VGR94" s="18"/>
      <c r="VGS94" s="18"/>
      <c r="VGT94" s="18"/>
      <c r="VGU94" s="18"/>
      <c r="VGV94" s="18"/>
      <c r="VGW94" s="18"/>
      <c r="VGX94" s="18"/>
      <c r="VGY94" s="18"/>
      <c r="VGZ94" s="18"/>
      <c r="VHA94" s="18"/>
      <c r="VHB94" s="18"/>
      <c r="VHC94" s="18"/>
      <c r="VHD94" s="18"/>
      <c r="VHE94" s="18"/>
      <c r="VHF94" s="18"/>
      <c r="VHG94" s="18"/>
      <c r="VHH94" s="18"/>
      <c r="VHI94" s="18"/>
      <c r="VHJ94" s="18"/>
      <c r="VHK94" s="18"/>
      <c r="VHL94" s="18"/>
      <c r="VHM94" s="18"/>
      <c r="VHN94" s="18"/>
      <c r="VHO94" s="18"/>
      <c r="VHP94" s="18"/>
      <c r="VHQ94" s="18"/>
      <c r="VHR94" s="18"/>
      <c r="VHS94" s="18"/>
      <c r="VHT94" s="18"/>
      <c r="VHU94" s="18"/>
      <c r="VHV94" s="18"/>
      <c r="VHW94" s="18"/>
      <c r="VHX94" s="18"/>
      <c r="VHY94" s="18"/>
      <c r="VHZ94" s="18"/>
      <c r="VIA94" s="18"/>
      <c r="VIB94" s="18"/>
      <c r="VIC94" s="18"/>
      <c r="VID94" s="18"/>
      <c r="VIE94" s="18"/>
      <c r="VIF94" s="18"/>
      <c r="VIG94" s="18"/>
      <c r="VIH94" s="18"/>
      <c r="VII94" s="18"/>
      <c r="VIJ94" s="18"/>
      <c r="VIK94" s="18"/>
      <c r="VIL94" s="18"/>
      <c r="VIM94" s="18"/>
      <c r="VIN94" s="18"/>
      <c r="VIO94" s="18"/>
      <c r="VIP94" s="18"/>
      <c r="VIQ94" s="18"/>
      <c r="VIR94" s="18"/>
      <c r="VIS94" s="18"/>
      <c r="VIT94" s="18"/>
      <c r="VIU94" s="18"/>
      <c r="VIV94" s="18"/>
      <c r="VIW94" s="18"/>
      <c r="VIX94" s="18"/>
      <c r="VIY94" s="18"/>
      <c r="VIZ94" s="18"/>
      <c r="VJA94" s="18"/>
      <c r="VJB94" s="18"/>
      <c r="VJC94" s="18"/>
      <c r="VJD94" s="18"/>
      <c r="VJE94" s="18"/>
      <c r="VJF94" s="18"/>
      <c r="VJG94" s="18"/>
      <c r="VJH94" s="18"/>
      <c r="VJI94" s="18"/>
      <c r="VJJ94" s="18"/>
      <c r="VJK94" s="18"/>
      <c r="VJL94" s="18"/>
      <c r="VJM94" s="18"/>
      <c r="VJN94" s="18"/>
      <c r="VJO94" s="18"/>
      <c r="VJP94" s="18"/>
      <c r="VJQ94" s="18"/>
      <c r="VJR94" s="18"/>
      <c r="VJS94" s="18"/>
      <c r="VJT94" s="18"/>
      <c r="VJU94" s="18"/>
      <c r="VJV94" s="18"/>
      <c r="VJW94" s="18"/>
      <c r="VJX94" s="18"/>
      <c r="VJY94" s="18"/>
      <c r="VJZ94" s="18"/>
      <c r="VKA94" s="18"/>
      <c r="VKB94" s="18"/>
      <c r="VKC94" s="18"/>
      <c r="VKD94" s="18"/>
      <c r="VKE94" s="18"/>
      <c r="VKF94" s="18"/>
      <c r="VKG94" s="18"/>
      <c r="VKH94" s="18"/>
      <c r="VKI94" s="18"/>
      <c r="VKJ94" s="18"/>
      <c r="VKK94" s="18"/>
      <c r="VKL94" s="18"/>
      <c r="VKM94" s="18"/>
      <c r="VKN94" s="18"/>
      <c r="VKO94" s="18"/>
      <c r="VKP94" s="18"/>
      <c r="VKQ94" s="18"/>
      <c r="VKR94" s="18"/>
      <c r="VKS94" s="18"/>
      <c r="VKT94" s="18"/>
      <c r="VKU94" s="18"/>
      <c r="VKV94" s="18"/>
      <c r="VKW94" s="18"/>
      <c r="VKX94" s="18"/>
      <c r="VKY94" s="18"/>
      <c r="VKZ94" s="18"/>
      <c r="VLA94" s="18"/>
      <c r="VLB94" s="18"/>
      <c r="VLC94" s="18"/>
      <c r="VLD94" s="18"/>
      <c r="VLE94" s="18"/>
      <c r="VLF94" s="18"/>
      <c r="VLG94" s="18"/>
      <c r="VLH94" s="18"/>
      <c r="VLI94" s="18"/>
      <c r="VLJ94" s="18"/>
      <c r="VLK94" s="18"/>
      <c r="VLL94" s="18"/>
      <c r="VLM94" s="18"/>
      <c r="VLN94" s="18"/>
      <c r="VLO94" s="18"/>
      <c r="VLP94" s="18"/>
      <c r="VLQ94" s="18"/>
      <c r="VLR94" s="18"/>
      <c r="VLS94" s="18"/>
      <c r="VLT94" s="18"/>
      <c r="VLU94" s="18"/>
      <c r="VLV94" s="18"/>
      <c r="VLW94" s="18"/>
      <c r="VLX94" s="18"/>
      <c r="VLY94" s="18"/>
      <c r="VLZ94" s="18"/>
      <c r="VMA94" s="18"/>
      <c r="VMB94" s="18"/>
      <c r="VMC94" s="18"/>
      <c r="VMD94" s="18"/>
      <c r="VME94" s="18"/>
      <c r="VMF94" s="18"/>
      <c r="VMG94" s="18"/>
      <c r="VMH94" s="18"/>
      <c r="VMI94" s="18"/>
      <c r="VMJ94" s="18"/>
      <c r="VMK94" s="18"/>
      <c r="VML94" s="18"/>
      <c r="VMM94" s="18"/>
      <c r="VMN94" s="18"/>
      <c r="VMO94" s="18"/>
      <c r="VMP94" s="18"/>
      <c r="VMQ94" s="18"/>
      <c r="VMR94" s="18"/>
      <c r="VMS94" s="18"/>
      <c r="VMT94" s="18"/>
      <c r="VMU94" s="18"/>
      <c r="VMV94" s="18"/>
      <c r="VMW94" s="18"/>
      <c r="VMX94" s="18"/>
      <c r="VMY94" s="18"/>
      <c r="VMZ94" s="18"/>
      <c r="VNA94" s="18"/>
      <c r="VNB94" s="18"/>
      <c r="VNC94" s="18"/>
      <c r="VND94" s="18"/>
      <c r="VNE94" s="18"/>
      <c r="VNF94" s="18"/>
      <c r="VNG94" s="18"/>
      <c r="VNH94" s="18"/>
      <c r="VNI94" s="18"/>
      <c r="VNJ94" s="18"/>
      <c r="VNK94" s="18"/>
      <c r="VNL94" s="18"/>
      <c r="VNM94" s="18"/>
      <c r="VNN94" s="18"/>
      <c r="VNO94" s="18"/>
      <c r="VNP94" s="18"/>
      <c r="VNQ94" s="18"/>
      <c r="VNR94" s="18"/>
      <c r="VNS94" s="18"/>
      <c r="VNT94" s="18"/>
      <c r="VNU94" s="18"/>
      <c r="VNV94" s="18"/>
      <c r="VNW94" s="18"/>
      <c r="VNX94" s="18"/>
      <c r="VNY94" s="18"/>
      <c r="VNZ94" s="18"/>
      <c r="VOA94" s="18"/>
      <c r="VOB94" s="18"/>
      <c r="VOC94" s="18"/>
      <c r="VOD94" s="18"/>
      <c r="VOE94" s="18"/>
      <c r="VOF94" s="18"/>
      <c r="VOG94" s="18"/>
      <c r="VOH94" s="18"/>
      <c r="VOI94" s="18"/>
      <c r="VOJ94" s="18"/>
      <c r="VOK94" s="18"/>
      <c r="VOL94" s="18"/>
      <c r="VOM94" s="18"/>
      <c r="VON94" s="18"/>
      <c r="VOO94" s="18"/>
      <c r="VOP94" s="18"/>
      <c r="VOQ94" s="18"/>
      <c r="VOR94" s="18"/>
      <c r="VOS94" s="18"/>
      <c r="VOT94" s="18"/>
      <c r="VOU94" s="18"/>
      <c r="VOV94" s="18"/>
      <c r="VOW94" s="18"/>
      <c r="VOX94" s="18"/>
      <c r="VOY94" s="18"/>
      <c r="VOZ94" s="18"/>
      <c r="VPA94" s="18"/>
      <c r="VPB94" s="18"/>
      <c r="VPC94" s="18"/>
      <c r="VPD94" s="18"/>
      <c r="VPE94" s="18"/>
      <c r="VPF94" s="18"/>
      <c r="VPG94" s="18"/>
      <c r="VPH94" s="18"/>
      <c r="VPI94" s="18"/>
      <c r="VPJ94" s="18"/>
      <c r="VPK94" s="18"/>
      <c r="VPL94" s="18"/>
      <c r="VPM94" s="18"/>
      <c r="VPN94" s="18"/>
      <c r="VPO94" s="18"/>
      <c r="VPP94" s="18"/>
      <c r="VPQ94" s="18"/>
      <c r="VPR94" s="18"/>
      <c r="VPS94" s="18"/>
      <c r="VPT94" s="18"/>
      <c r="VPU94" s="18"/>
      <c r="VPV94" s="18"/>
      <c r="VPW94" s="18"/>
      <c r="VPX94" s="18"/>
      <c r="VPY94" s="18"/>
      <c r="VPZ94" s="18"/>
      <c r="VQA94" s="18"/>
      <c r="VQB94" s="18"/>
      <c r="VQC94" s="18"/>
      <c r="VQD94" s="18"/>
      <c r="VQE94" s="18"/>
      <c r="VQF94" s="18"/>
      <c r="VQG94" s="18"/>
      <c r="VQH94" s="18"/>
      <c r="VQI94" s="18"/>
      <c r="VQJ94" s="18"/>
      <c r="VQK94" s="18"/>
      <c r="VQL94" s="18"/>
      <c r="VQM94" s="18"/>
      <c r="VQN94" s="18"/>
      <c r="VQO94" s="18"/>
      <c r="VQP94" s="18"/>
      <c r="VQQ94" s="18"/>
      <c r="VQR94" s="18"/>
      <c r="VQS94" s="18"/>
      <c r="VQT94" s="18"/>
      <c r="VQU94" s="18"/>
      <c r="VQV94" s="18"/>
      <c r="VQW94" s="18"/>
      <c r="VQX94" s="18"/>
      <c r="VQY94" s="18"/>
      <c r="VQZ94" s="18"/>
      <c r="VRA94" s="18"/>
      <c r="VRB94" s="18"/>
      <c r="VRC94" s="18"/>
      <c r="VRD94" s="18"/>
      <c r="VRE94" s="18"/>
      <c r="VRF94" s="18"/>
      <c r="VRG94" s="18"/>
      <c r="VRH94" s="18"/>
      <c r="VRI94" s="18"/>
      <c r="VRJ94" s="18"/>
      <c r="VRK94" s="18"/>
      <c r="VRL94" s="18"/>
      <c r="VRM94" s="18"/>
      <c r="VRN94" s="18"/>
      <c r="VRO94" s="18"/>
      <c r="VRP94" s="18"/>
      <c r="VRQ94" s="18"/>
      <c r="VRR94" s="18"/>
      <c r="VRS94" s="18"/>
      <c r="VRT94" s="18"/>
      <c r="VRU94" s="18"/>
      <c r="VRV94" s="18"/>
      <c r="VRW94" s="18"/>
      <c r="VRX94" s="18"/>
      <c r="VRY94" s="18"/>
      <c r="VRZ94" s="18"/>
      <c r="VSA94" s="18"/>
      <c r="VSB94" s="18"/>
      <c r="VSC94" s="18"/>
      <c r="VSD94" s="18"/>
      <c r="VSE94" s="18"/>
      <c r="VSF94" s="18"/>
      <c r="VSG94" s="18"/>
      <c r="VSH94" s="18"/>
      <c r="VSI94" s="18"/>
      <c r="VSJ94" s="18"/>
      <c r="VSK94" s="18"/>
      <c r="VSL94" s="18"/>
      <c r="VSM94" s="18"/>
      <c r="VSN94" s="18"/>
      <c r="VSO94" s="18"/>
      <c r="VSP94" s="18"/>
      <c r="VSQ94" s="18"/>
      <c r="VSR94" s="18"/>
      <c r="VSS94" s="18"/>
      <c r="VST94" s="18"/>
      <c r="VSU94" s="18"/>
      <c r="VSV94" s="18"/>
      <c r="VSW94" s="18"/>
      <c r="VSX94" s="18"/>
      <c r="VSY94" s="18"/>
      <c r="VSZ94" s="18"/>
      <c r="VTA94" s="18"/>
      <c r="VTB94" s="18"/>
      <c r="VTC94" s="18"/>
      <c r="VTD94" s="18"/>
      <c r="VTE94" s="18"/>
      <c r="VTF94" s="18"/>
      <c r="VTG94" s="18"/>
      <c r="VTH94" s="18"/>
      <c r="VTI94" s="18"/>
      <c r="VTJ94" s="18"/>
      <c r="VTK94" s="18"/>
      <c r="VTL94" s="18"/>
      <c r="VTM94" s="18"/>
      <c r="VTN94" s="18"/>
      <c r="VTO94" s="18"/>
      <c r="VTP94" s="18"/>
      <c r="VTQ94" s="18"/>
      <c r="VTR94" s="18"/>
      <c r="VTS94" s="18"/>
      <c r="VTT94" s="18"/>
      <c r="VTU94" s="18"/>
      <c r="VTV94" s="18"/>
      <c r="VTW94" s="18"/>
      <c r="VTX94" s="18"/>
      <c r="VTY94" s="18"/>
      <c r="VTZ94" s="18"/>
      <c r="VUA94" s="18"/>
      <c r="VUB94" s="18"/>
      <c r="VUC94" s="18"/>
      <c r="VUD94" s="18"/>
      <c r="VUE94" s="18"/>
      <c r="VUF94" s="18"/>
      <c r="VUG94" s="18"/>
      <c r="VUH94" s="18"/>
      <c r="VUI94" s="18"/>
      <c r="VUJ94" s="18"/>
      <c r="VUK94" s="18"/>
      <c r="VUL94" s="18"/>
      <c r="VUM94" s="18"/>
      <c r="VUN94" s="18"/>
      <c r="VUO94" s="18"/>
      <c r="VUP94" s="18"/>
      <c r="VUQ94" s="18"/>
      <c r="VUR94" s="18"/>
      <c r="VUS94" s="18"/>
      <c r="VUT94" s="18"/>
      <c r="VUU94" s="18"/>
      <c r="VUV94" s="18"/>
      <c r="VUW94" s="18"/>
      <c r="VUX94" s="18"/>
      <c r="VUY94" s="18"/>
      <c r="VUZ94" s="18"/>
      <c r="VVA94" s="18"/>
      <c r="VVB94" s="18"/>
      <c r="VVC94" s="18"/>
      <c r="VVD94" s="18"/>
      <c r="VVE94" s="18"/>
      <c r="VVF94" s="18"/>
      <c r="VVG94" s="18"/>
      <c r="VVH94" s="18"/>
      <c r="VVI94" s="18"/>
      <c r="VVJ94" s="18"/>
      <c r="VVK94" s="18"/>
      <c r="VVL94" s="18"/>
      <c r="VVM94" s="18"/>
      <c r="VVN94" s="18"/>
      <c r="VVO94" s="18"/>
      <c r="VVP94" s="18"/>
      <c r="VVQ94" s="18"/>
      <c r="VVR94" s="18"/>
      <c r="VVS94" s="18"/>
      <c r="VVT94" s="18"/>
      <c r="VVU94" s="18"/>
      <c r="VVV94" s="18"/>
      <c r="VVW94" s="18"/>
      <c r="VVX94" s="18"/>
      <c r="VVY94" s="18"/>
      <c r="VVZ94" s="18"/>
      <c r="VWA94" s="18"/>
      <c r="VWB94" s="18"/>
      <c r="VWC94" s="18"/>
      <c r="VWD94" s="18"/>
      <c r="VWE94" s="18"/>
      <c r="VWF94" s="18"/>
      <c r="VWG94" s="18"/>
      <c r="VWH94" s="18"/>
      <c r="VWI94" s="18"/>
      <c r="VWJ94" s="18"/>
      <c r="VWK94" s="18"/>
      <c r="VWL94" s="18"/>
      <c r="VWM94" s="18"/>
      <c r="VWN94" s="18"/>
      <c r="VWO94" s="18"/>
      <c r="VWP94" s="18"/>
      <c r="VWQ94" s="18"/>
      <c r="VWR94" s="18"/>
      <c r="VWS94" s="18"/>
      <c r="VWT94" s="18"/>
      <c r="VWU94" s="18"/>
      <c r="VWV94" s="18"/>
      <c r="VWW94" s="18"/>
      <c r="VWX94" s="18"/>
      <c r="VWY94" s="18"/>
      <c r="VWZ94" s="18"/>
      <c r="VXA94" s="18"/>
      <c r="VXB94" s="18"/>
      <c r="VXC94" s="18"/>
      <c r="VXD94" s="18"/>
      <c r="VXE94" s="18"/>
      <c r="VXF94" s="18"/>
      <c r="VXG94" s="18"/>
      <c r="VXH94" s="18"/>
      <c r="VXI94" s="18"/>
      <c r="VXJ94" s="18"/>
      <c r="VXK94" s="18"/>
      <c r="VXL94" s="18"/>
      <c r="VXM94" s="18"/>
      <c r="VXN94" s="18"/>
      <c r="VXO94" s="18"/>
      <c r="VXP94" s="18"/>
      <c r="VXQ94" s="18"/>
      <c r="VXR94" s="18"/>
      <c r="VXS94" s="18"/>
      <c r="VXT94" s="18"/>
      <c r="VXU94" s="18"/>
      <c r="VXV94" s="18"/>
      <c r="VXW94" s="18"/>
      <c r="VXX94" s="18"/>
      <c r="VXY94" s="18"/>
      <c r="VXZ94" s="18"/>
      <c r="VYA94" s="18"/>
      <c r="VYB94" s="18"/>
      <c r="VYC94" s="18"/>
      <c r="VYD94" s="18"/>
      <c r="VYE94" s="18"/>
      <c r="VYF94" s="18"/>
      <c r="VYG94" s="18"/>
      <c r="VYH94" s="18"/>
      <c r="VYI94" s="18"/>
      <c r="VYJ94" s="18"/>
      <c r="VYK94" s="18"/>
      <c r="VYL94" s="18"/>
      <c r="VYM94" s="18"/>
      <c r="VYN94" s="18"/>
      <c r="VYO94" s="18"/>
      <c r="VYP94" s="18"/>
      <c r="VYQ94" s="18"/>
      <c r="VYR94" s="18"/>
      <c r="VYS94" s="18"/>
      <c r="VYT94" s="18"/>
      <c r="VYU94" s="18"/>
      <c r="VYV94" s="18"/>
      <c r="VYW94" s="18"/>
      <c r="VYX94" s="18"/>
      <c r="VYY94" s="18"/>
      <c r="VYZ94" s="18"/>
      <c r="VZA94" s="18"/>
      <c r="VZB94" s="18"/>
      <c r="VZC94" s="18"/>
      <c r="VZD94" s="18"/>
      <c r="VZE94" s="18"/>
      <c r="VZF94" s="18"/>
      <c r="VZG94" s="18"/>
      <c r="VZH94" s="18"/>
      <c r="VZI94" s="18"/>
      <c r="VZJ94" s="18"/>
      <c r="VZK94" s="18"/>
      <c r="VZL94" s="18"/>
      <c r="VZM94" s="18"/>
      <c r="VZN94" s="18"/>
      <c r="VZO94" s="18"/>
      <c r="VZP94" s="18"/>
      <c r="VZQ94" s="18"/>
      <c r="VZR94" s="18"/>
      <c r="VZS94" s="18"/>
      <c r="VZT94" s="18"/>
      <c r="VZU94" s="18"/>
      <c r="VZV94" s="18"/>
      <c r="VZW94" s="18"/>
      <c r="VZX94" s="18"/>
      <c r="VZY94" s="18"/>
      <c r="VZZ94" s="18"/>
      <c r="WAA94" s="18"/>
      <c r="WAB94" s="18"/>
      <c r="WAC94" s="18"/>
      <c r="WAD94" s="18"/>
      <c r="WAE94" s="18"/>
      <c r="WAF94" s="18"/>
      <c r="WAG94" s="18"/>
      <c r="WAH94" s="18"/>
      <c r="WAI94" s="18"/>
      <c r="WAJ94" s="18"/>
      <c r="WAK94" s="18"/>
      <c r="WAL94" s="18"/>
      <c r="WAM94" s="18"/>
      <c r="WAN94" s="18"/>
      <c r="WAO94" s="18"/>
      <c r="WAP94" s="18"/>
      <c r="WAQ94" s="18"/>
      <c r="WAR94" s="18"/>
      <c r="WAS94" s="18"/>
      <c r="WAT94" s="18"/>
      <c r="WAU94" s="18"/>
      <c r="WAV94" s="18"/>
      <c r="WAW94" s="18"/>
      <c r="WAX94" s="18"/>
      <c r="WAY94" s="18"/>
      <c r="WAZ94" s="18"/>
      <c r="WBA94" s="18"/>
      <c r="WBB94" s="18"/>
      <c r="WBC94" s="18"/>
      <c r="WBD94" s="18"/>
      <c r="WBE94" s="18"/>
      <c r="WBF94" s="18"/>
      <c r="WBG94" s="18"/>
      <c r="WBH94" s="18"/>
      <c r="WBI94" s="18"/>
      <c r="WBJ94" s="18"/>
      <c r="WBK94" s="18"/>
      <c r="WBL94" s="18"/>
      <c r="WBM94" s="18"/>
      <c r="WBN94" s="18"/>
      <c r="WBO94" s="18"/>
      <c r="WBP94" s="18"/>
      <c r="WBQ94" s="18"/>
      <c r="WBR94" s="18"/>
      <c r="WBS94" s="18"/>
      <c r="WBT94" s="18"/>
      <c r="WBU94" s="18"/>
      <c r="WBV94" s="18"/>
      <c r="WBW94" s="18"/>
      <c r="WBX94" s="18"/>
      <c r="WBY94" s="18"/>
      <c r="WBZ94" s="18"/>
      <c r="WCA94" s="18"/>
      <c r="WCB94" s="18"/>
      <c r="WCC94" s="18"/>
      <c r="WCD94" s="18"/>
      <c r="WCE94" s="18"/>
      <c r="WCF94" s="18"/>
      <c r="WCG94" s="18"/>
      <c r="WCH94" s="18"/>
      <c r="WCI94" s="18"/>
      <c r="WCJ94" s="18"/>
      <c r="WCK94" s="18"/>
      <c r="WCL94" s="18"/>
      <c r="WCM94" s="18"/>
      <c r="WCN94" s="18"/>
      <c r="WCO94" s="18"/>
      <c r="WCP94" s="18"/>
      <c r="WCQ94" s="18"/>
      <c r="WCR94" s="18"/>
      <c r="WCS94" s="18"/>
      <c r="WCT94" s="18"/>
      <c r="WCU94" s="18"/>
      <c r="WCV94" s="18"/>
      <c r="WCW94" s="18"/>
      <c r="WCX94" s="18"/>
      <c r="WCY94" s="18"/>
      <c r="WCZ94" s="18"/>
      <c r="WDA94" s="18"/>
      <c r="WDB94" s="18"/>
      <c r="WDC94" s="18"/>
      <c r="WDD94" s="18"/>
      <c r="WDE94" s="18"/>
      <c r="WDF94" s="18"/>
      <c r="WDG94" s="18"/>
      <c r="WDH94" s="18"/>
      <c r="WDI94" s="18"/>
      <c r="WDJ94" s="18"/>
      <c r="WDK94" s="18"/>
      <c r="WDL94" s="18"/>
      <c r="WDM94" s="18"/>
      <c r="WDN94" s="18"/>
      <c r="WDO94" s="18"/>
      <c r="WDP94" s="18"/>
      <c r="WDQ94" s="18"/>
      <c r="WDR94" s="18"/>
      <c r="WDS94" s="18"/>
      <c r="WDT94" s="18"/>
      <c r="WDU94" s="18"/>
      <c r="WDV94" s="18"/>
      <c r="WDW94" s="18"/>
      <c r="WDX94" s="18"/>
      <c r="WDY94" s="18"/>
      <c r="WDZ94" s="18"/>
      <c r="WEA94" s="18"/>
      <c r="WEB94" s="18"/>
      <c r="WEC94" s="18"/>
      <c r="WED94" s="18"/>
      <c r="WEE94" s="18"/>
      <c r="WEF94" s="18"/>
      <c r="WEG94" s="18"/>
      <c r="WEH94" s="18"/>
      <c r="WEI94" s="18"/>
      <c r="WEJ94" s="18"/>
      <c r="WEK94" s="18"/>
      <c r="WEL94" s="18"/>
      <c r="WEM94" s="18"/>
      <c r="WEN94" s="18"/>
      <c r="WEO94" s="18"/>
      <c r="WEP94" s="18"/>
      <c r="WEQ94" s="18"/>
      <c r="WER94" s="18"/>
      <c r="WES94" s="18"/>
      <c r="WET94" s="18"/>
      <c r="WEU94" s="18"/>
      <c r="WEV94" s="18"/>
      <c r="WEW94" s="18"/>
      <c r="WEX94" s="18"/>
      <c r="WEY94" s="18"/>
      <c r="WEZ94" s="18"/>
      <c r="WFA94" s="18"/>
      <c r="WFB94" s="18"/>
      <c r="WFC94" s="18"/>
      <c r="WFD94" s="18"/>
      <c r="WFE94" s="18"/>
      <c r="WFF94" s="18"/>
      <c r="WFG94" s="18"/>
      <c r="WFH94" s="18"/>
      <c r="WFI94" s="18"/>
      <c r="WFJ94" s="18"/>
      <c r="WFK94" s="18"/>
      <c r="WFL94" s="18"/>
      <c r="WFM94" s="18"/>
      <c r="WFN94" s="18"/>
      <c r="WFO94" s="18"/>
      <c r="WFP94" s="18"/>
      <c r="WFQ94" s="18"/>
      <c r="WFR94" s="18"/>
      <c r="WFS94" s="18"/>
      <c r="WFT94" s="18"/>
      <c r="WFU94" s="18"/>
      <c r="WFV94" s="18"/>
      <c r="WFW94" s="18"/>
      <c r="WFX94" s="18"/>
      <c r="WFY94" s="18"/>
      <c r="WFZ94" s="18"/>
      <c r="WGA94" s="18"/>
      <c r="WGB94" s="18"/>
      <c r="WGC94" s="18"/>
      <c r="WGD94" s="18"/>
      <c r="WGE94" s="18"/>
      <c r="WGF94" s="18"/>
      <c r="WGG94" s="18"/>
      <c r="WGH94" s="18"/>
      <c r="WGI94" s="18"/>
      <c r="WGJ94" s="18"/>
      <c r="WGK94" s="18"/>
      <c r="WGL94" s="18"/>
      <c r="WGM94" s="18"/>
      <c r="WGN94" s="18"/>
      <c r="WGO94" s="18"/>
      <c r="WGP94" s="18"/>
      <c r="WGQ94" s="18"/>
      <c r="WGR94" s="18"/>
      <c r="WGS94" s="18"/>
      <c r="WGT94" s="18"/>
      <c r="WGU94" s="18"/>
      <c r="WGV94" s="18"/>
      <c r="WGW94" s="18"/>
      <c r="WGX94" s="18"/>
      <c r="WGY94" s="18"/>
      <c r="WGZ94" s="18"/>
      <c r="WHA94" s="18"/>
      <c r="WHB94" s="18"/>
      <c r="WHC94" s="18"/>
      <c r="WHD94" s="18"/>
      <c r="WHE94" s="18"/>
      <c r="WHF94" s="18"/>
      <c r="WHG94" s="18"/>
      <c r="WHH94" s="18"/>
      <c r="WHI94" s="18"/>
      <c r="WHJ94" s="18"/>
      <c r="WHK94" s="18"/>
      <c r="WHL94" s="18"/>
      <c r="WHM94" s="18"/>
      <c r="WHN94" s="18"/>
      <c r="WHO94" s="18"/>
      <c r="WHP94" s="18"/>
      <c r="WHQ94" s="18"/>
      <c r="WHR94" s="18"/>
      <c r="WHS94" s="18"/>
      <c r="WHT94" s="18"/>
      <c r="WHU94" s="18"/>
      <c r="WHV94" s="18"/>
      <c r="WHW94" s="18"/>
      <c r="WHX94" s="18"/>
      <c r="WHY94" s="18"/>
      <c r="WHZ94" s="18"/>
      <c r="WIA94" s="18"/>
      <c r="WIB94" s="18"/>
      <c r="WIC94" s="18"/>
      <c r="WID94" s="18"/>
      <c r="WIE94" s="18"/>
      <c r="WIF94" s="18"/>
      <c r="WIG94" s="18"/>
      <c r="WIH94" s="18"/>
      <c r="WII94" s="18"/>
      <c r="WIJ94" s="18"/>
      <c r="WIK94" s="18"/>
      <c r="WIL94" s="18"/>
      <c r="WIM94" s="18"/>
      <c r="WIN94" s="18"/>
      <c r="WIO94" s="18"/>
      <c r="WIP94" s="18"/>
      <c r="WIQ94" s="18"/>
      <c r="WIR94" s="18"/>
      <c r="WIS94" s="18"/>
      <c r="WIT94" s="18"/>
      <c r="WIU94" s="18"/>
      <c r="WIV94" s="18"/>
      <c r="WIW94" s="18"/>
      <c r="WIX94" s="18"/>
      <c r="WIY94" s="18"/>
      <c r="WIZ94" s="18"/>
      <c r="WJA94" s="18"/>
      <c r="WJB94" s="18"/>
      <c r="WJC94" s="18"/>
      <c r="WJD94" s="18"/>
      <c r="WJE94" s="18"/>
      <c r="WJF94" s="18"/>
      <c r="WJG94" s="18"/>
      <c r="WJH94" s="18"/>
      <c r="WJI94" s="18"/>
      <c r="WJJ94" s="18"/>
      <c r="WJK94" s="18"/>
      <c r="WJL94" s="18"/>
      <c r="WJM94" s="18"/>
      <c r="WJN94" s="18"/>
      <c r="WJO94" s="18"/>
      <c r="WJP94" s="18"/>
      <c r="WJQ94" s="18"/>
      <c r="WJR94" s="18"/>
      <c r="WJS94" s="18"/>
      <c r="WJT94" s="18"/>
      <c r="WJU94" s="18"/>
      <c r="WJV94" s="18"/>
      <c r="WJW94" s="18"/>
      <c r="WJX94" s="18"/>
      <c r="WJY94" s="18"/>
      <c r="WJZ94" s="18"/>
      <c r="WKA94" s="18"/>
      <c r="WKB94" s="18"/>
      <c r="WKC94" s="18"/>
      <c r="WKD94" s="18"/>
      <c r="WKE94" s="18"/>
      <c r="WKF94" s="18"/>
      <c r="WKG94" s="18"/>
      <c r="WKH94" s="18"/>
      <c r="WKI94" s="18"/>
      <c r="WKJ94" s="18"/>
      <c r="WKK94" s="18"/>
      <c r="WKL94" s="18"/>
      <c r="WKM94" s="18"/>
      <c r="WKN94" s="18"/>
      <c r="WKO94" s="18"/>
      <c r="WKP94" s="18"/>
      <c r="WKQ94" s="18"/>
      <c r="WKR94" s="18"/>
      <c r="WKS94" s="18"/>
      <c r="WKT94" s="18"/>
      <c r="WKU94" s="18"/>
      <c r="WKV94" s="18"/>
      <c r="WKW94" s="18"/>
      <c r="WKX94" s="18"/>
      <c r="WKY94" s="18"/>
      <c r="WKZ94" s="18"/>
      <c r="WLA94" s="18"/>
      <c r="WLB94" s="18"/>
      <c r="WLC94" s="18"/>
      <c r="WLD94" s="18"/>
      <c r="WLE94" s="18"/>
      <c r="WLF94" s="18"/>
      <c r="WLG94" s="18"/>
      <c r="WLH94" s="18"/>
      <c r="WLI94" s="18"/>
      <c r="WLJ94" s="18"/>
      <c r="WLK94" s="18"/>
      <c r="WLL94" s="18"/>
      <c r="WLM94" s="18"/>
      <c r="WLN94" s="18"/>
      <c r="WLO94" s="18"/>
      <c r="WLP94" s="18"/>
      <c r="WLQ94" s="18"/>
      <c r="WLR94" s="18"/>
      <c r="WLS94" s="18"/>
      <c r="WLT94" s="18"/>
      <c r="WLU94" s="18"/>
      <c r="WLV94" s="18"/>
      <c r="WLW94" s="18"/>
      <c r="WLX94" s="18"/>
      <c r="WLY94" s="18"/>
      <c r="WLZ94" s="18"/>
      <c r="WMA94" s="18"/>
      <c r="WMB94" s="18"/>
      <c r="WMC94" s="18"/>
      <c r="WMD94" s="18"/>
      <c r="WME94" s="18"/>
      <c r="WMF94" s="18"/>
      <c r="WMG94" s="18"/>
      <c r="WMH94" s="18"/>
      <c r="WMI94" s="18"/>
      <c r="WMJ94" s="18"/>
      <c r="WMK94" s="18"/>
      <c r="WML94" s="18"/>
      <c r="WMM94" s="18"/>
      <c r="WMN94" s="18"/>
      <c r="WMO94" s="18"/>
      <c r="WMP94" s="18"/>
      <c r="WMQ94" s="18"/>
      <c r="WMR94" s="18"/>
      <c r="WMS94" s="18"/>
      <c r="WMT94" s="18"/>
      <c r="WMU94" s="18"/>
      <c r="WMV94" s="18"/>
      <c r="WMW94" s="18"/>
      <c r="WMX94" s="18"/>
      <c r="WMY94" s="18"/>
      <c r="WMZ94" s="18"/>
      <c r="WNA94" s="18"/>
      <c r="WNB94" s="18"/>
      <c r="WNC94" s="18"/>
      <c r="WND94" s="18"/>
      <c r="WNE94" s="18"/>
      <c r="WNF94" s="18"/>
      <c r="WNG94" s="18"/>
      <c r="WNH94" s="18"/>
      <c r="WNI94" s="18"/>
      <c r="WNJ94" s="18"/>
      <c r="WNK94" s="18"/>
      <c r="WNL94" s="18"/>
      <c r="WNM94" s="18"/>
      <c r="WNN94" s="18"/>
      <c r="WNO94" s="18"/>
      <c r="WNP94" s="18"/>
      <c r="WNQ94" s="18"/>
      <c r="WNR94" s="18"/>
      <c r="WNS94" s="18"/>
      <c r="WNT94" s="18"/>
      <c r="WNU94" s="18"/>
      <c r="WNV94" s="18"/>
      <c r="WNW94" s="18"/>
      <c r="WNX94" s="18"/>
      <c r="WNY94" s="18"/>
      <c r="WNZ94" s="18"/>
      <c r="WOA94" s="18"/>
      <c r="WOB94" s="18"/>
      <c r="WOC94" s="18"/>
      <c r="WOD94" s="18"/>
      <c r="WOE94" s="18"/>
      <c r="WOF94" s="18"/>
      <c r="WOG94" s="18"/>
      <c r="WOH94" s="18"/>
      <c r="WOI94" s="18"/>
      <c r="WOJ94" s="18"/>
      <c r="WOK94" s="18"/>
      <c r="WOL94" s="18"/>
      <c r="WOM94" s="18"/>
      <c r="WON94" s="18"/>
      <c r="WOO94" s="18"/>
      <c r="WOP94" s="18"/>
      <c r="WOQ94" s="18"/>
      <c r="WOR94" s="18"/>
      <c r="WOS94" s="18"/>
      <c r="WOT94" s="18"/>
      <c r="WOU94" s="18"/>
      <c r="WOV94" s="18"/>
      <c r="WOW94" s="18"/>
      <c r="WOX94" s="18"/>
      <c r="WOY94" s="18"/>
      <c r="WOZ94" s="18"/>
      <c r="WPA94" s="18"/>
      <c r="WPB94" s="18"/>
      <c r="WPC94" s="18"/>
      <c r="WPD94" s="18"/>
      <c r="WPE94" s="18"/>
      <c r="WPF94" s="18"/>
      <c r="WPG94" s="18"/>
      <c r="WPH94" s="18"/>
      <c r="WPI94" s="18"/>
      <c r="WPJ94" s="18"/>
      <c r="WPK94" s="18"/>
      <c r="WPL94" s="18"/>
      <c r="WPM94" s="18"/>
      <c r="WPN94" s="18"/>
      <c r="WPO94" s="18"/>
      <c r="WPP94" s="18"/>
      <c r="WPQ94" s="18"/>
      <c r="WPR94" s="18"/>
      <c r="WPS94" s="18"/>
      <c r="WPT94" s="18"/>
      <c r="WPU94" s="18"/>
      <c r="WPV94" s="18"/>
      <c r="WPW94" s="18"/>
      <c r="WPX94" s="18"/>
      <c r="WPY94" s="18"/>
      <c r="WPZ94" s="18"/>
      <c r="WQA94" s="18"/>
      <c r="WQB94" s="18"/>
      <c r="WQC94" s="18"/>
      <c r="WQD94" s="18"/>
      <c r="WQE94" s="18"/>
      <c r="WQF94" s="18"/>
      <c r="WQG94" s="18"/>
      <c r="WQH94" s="18"/>
      <c r="WQI94" s="18"/>
      <c r="WQJ94" s="18"/>
      <c r="WQK94" s="18"/>
      <c r="WQL94" s="18"/>
      <c r="WQM94" s="18"/>
      <c r="WQN94" s="18"/>
      <c r="WQO94" s="18"/>
      <c r="WQP94" s="18"/>
      <c r="WQQ94" s="18"/>
      <c r="WQR94" s="18"/>
      <c r="WQS94" s="18"/>
      <c r="WQT94" s="18"/>
      <c r="WQU94" s="18"/>
      <c r="WQV94" s="18"/>
      <c r="WQW94" s="18"/>
      <c r="WQX94" s="18"/>
      <c r="WQY94" s="18"/>
      <c r="WQZ94" s="18"/>
      <c r="WRA94" s="18"/>
      <c r="WRB94" s="18"/>
      <c r="WRC94" s="18"/>
      <c r="WRD94" s="18"/>
      <c r="WRE94" s="18"/>
      <c r="WRF94" s="18"/>
      <c r="WRG94" s="18"/>
      <c r="WRH94" s="18"/>
      <c r="WRI94" s="18"/>
      <c r="WRJ94" s="18"/>
      <c r="WRK94" s="18"/>
      <c r="WRL94" s="18"/>
      <c r="WRM94" s="18"/>
      <c r="WRN94" s="18"/>
      <c r="WRO94" s="18"/>
      <c r="WRP94" s="18"/>
      <c r="WRQ94" s="18"/>
      <c r="WRR94" s="18"/>
      <c r="WRS94" s="18"/>
      <c r="WRT94" s="18"/>
      <c r="WRU94" s="18"/>
      <c r="WRV94" s="18"/>
      <c r="WRW94" s="18"/>
      <c r="WRX94" s="18"/>
      <c r="WRY94" s="18"/>
      <c r="WRZ94" s="18"/>
      <c r="WSA94" s="18"/>
      <c r="WSB94" s="18"/>
      <c r="WSC94" s="18"/>
      <c r="WSD94" s="18"/>
      <c r="WSE94" s="18"/>
      <c r="WSF94" s="18"/>
      <c r="WSG94" s="18"/>
      <c r="WSH94" s="18"/>
      <c r="WSI94" s="18"/>
      <c r="WSJ94" s="18"/>
      <c r="WSK94" s="18"/>
      <c r="WSL94" s="18"/>
      <c r="WSM94" s="18"/>
      <c r="WSN94" s="18"/>
      <c r="WSO94" s="18"/>
      <c r="WSP94" s="18"/>
      <c r="WSQ94" s="18"/>
      <c r="WSR94" s="18"/>
      <c r="WSS94" s="18"/>
      <c r="WST94" s="18"/>
      <c r="WSU94" s="18"/>
      <c r="WSV94" s="18"/>
      <c r="WSW94" s="18"/>
      <c r="WSX94" s="18"/>
      <c r="WSY94" s="18"/>
      <c r="WSZ94" s="18"/>
      <c r="WTA94" s="18"/>
      <c r="WTB94" s="18"/>
      <c r="WTC94" s="18"/>
      <c r="WTD94" s="18"/>
      <c r="WTE94" s="18"/>
      <c r="WTF94" s="18"/>
      <c r="WTG94" s="18"/>
      <c r="WTH94" s="18"/>
      <c r="WTI94" s="18"/>
      <c r="WTJ94" s="18"/>
      <c r="WTK94" s="18"/>
      <c r="WTL94" s="18"/>
      <c r="WTM94" s="18"/>
      <c r="WTN94" s="18"/>
      <c r="WTO94" s="18"/>
      <c r="WTP94" s="18"/>
      <c r="WTQ94" s="18"/>
      <c r="WTR94" s="18"/>
      <c r="WTS94" s="18"/>
      <c r="WTT94" s="18"/>
      <c r="WTU94" s="18"/>
      <c r="WTV94" s="18"/>
      <c r="WTW94" s="18"/>
      <c r="WTX94" s="18"/>
      <c r="WTY94" s="18"/>
      <c r="WTZ94" s="18"/>
      <c r="WUA94" s="18"/>
      <c r="WUB94" s="18"/>
      <c r="WUC94" s="18"/>
      <c r="WUD94" s="18"/>
      <c r="WUE94" s="18"/>
      <c r="WUF94" s="18"/>
      <c r="WUG94" s="18"/>
      <c r="WUH94" s="18"/>
      <c r="WUI94" s="18"/>
      <c r="WUJ94" s="18"/>
      <c r="WUK94" s="18"/>
      <c r="WUL94" s="18"/>
      <c r="WUM94" s="18"/>
      <c r="WUN94" s="18"/>
      <c r="WUO94" s="18"/>
      <c r="WUP94" s="18"/>
      <c r="WUQ94" s="18"/>
      <c r="WUR94" s="18"/>
      <c r="WUS94" s="18"/>
      <c r="WUT94" s="18"/>
      <c r="WUU94" s="18"/>
      <c r="WUV94" s="18"/>
      <c r="WUW94" s="18"/>
      <c r="WUX94" s="18"/>
      <c r="WUY94" s="18"/>
      <c r="WUZ94" s="18"/>
      <c r="WVA94" s="18"/>
      <c r="WVB94" s="18"/>
      <c r="WVC94" s="18"/>
      <c r="WVD94" s="18"/>
      <c r="WVE94" s="18"/>
      <c r="WVF94" s="18"/>
      <c r="WVG94" s="18"/>
      <c r="WVH94" s="18"/>
      <c r="WVI94" s="18"/>
      <c r="WVJ94" s="18"/>
      <c r="WVK94" s="18"/>
      <c r="WVL94" s="18"/>
      <c r="WVM94" s="18"/>
      <c r="WVN94" s="18"/>
      <c r="WVO94" s="18"/>
      <c r="WVP94" s="18"/>
      <c r="WVQ94" s="18"/>
      <c r="WVR94" s="18"/>
      <c r="WVS94" s="18"/>
      <c r="WVT94" s="18"/>
      <c r="WVU94" s="18"/>
      <c r="WVV94" s="18"/>
      <c r="WVW94" s="18"/>
      <c r="WVX94" s="18"/>
      <c r="WVY94" s="18"/>
      <c r="WVZ94" s="18"/>
      <c r="WWA94" s="18"/>
      <c r="WWB94" s="18"/>
      <c r="WWC94" s="18"/>
      <c r="WWD94" s="18"/>
      <c r="WWE94" s="18"/>
      <c r="WWF94" s="18"/>
      <c r="WWG94" s="18"/>
      <c r="WWH94" s="18"/>
      <c r="WWI94" s="18"/>
      <c r="WWJ94" s="18"/>
      <c r="WWK94" s="18"/>
      <c r="WWL94" s="18"/>
      <c r="WWM94" s="18"/>
      <c r="WWN94" s="18"/>
      <c r="WWO94" s="18"/>
      <c r="WWP94" s="18"/>
      <c r="WWQ94" s="18"/>
      <c r="WWR94" s="18"/>
      <c r="WWS94" s="18"/>
      <c r="WWT94" s="18"/>
      <c r="WWU94" s="18"/>
      <c r="WWV94" s="18"/>
      <c r="WWW94" s="18"/>
      <c r="WWX94" s="18"/>
      <c r="WWY94" s="18"/>
      <c r="WWZ94" s="18"/>
      <c r="WXA94" s="18"/>
      <c r="WXB94" s="18"/>
      <c r="WXC94" s="18"/>
      <c r="WXD94" s="18"/>
      <c r="WXE94" s="18"/>
      <c r="WXF94" s="18"/>
      <c r="WXG94" s="18"/>
      <c r="WXH94" s="18"/>
      <c r="WXI94" s="18"/>
      <c r="WXJ94" s="18"/>
      <c r="WXK94" s="18"/>
      <c r="WXL94" s="18"/>
      <c r="WXM94" s="18"/>
      <c r="WXN94" s="18"/>
      <c r="WXO94" s="18"/>
      <c r="WXP94" s="18"/>
      <c r="WXQ94" s="18"/>
      <c r="WXR94" s="18"/>
      <c r="WXS94" s="18"/>
      <c r="WXT94" s="18"/>
      <c r="WXU94" s="18"/>
      <c r="WXV94" s="18"/>
      <c r="WXW94" s="18"/>
      <c r="WXX94" s="18"/>
      <c r="WXY94" s="18"/>
      <c r="WXZ94" s="18"/>
      <c r="WYA94" s="18"/>
      <c r="WYB94" s="18"/>
      <c r="WYC94" s="18"/>
      <c r="WYD94" s="18"/>
      <c r="WYE94" s="18"/>
      <c r="WYF94" s="18"/>
      <c r="WYG94" s="18"/>
      <c r="WYH94" s="18"/>
      <c r="WYI94" s="18"/>
      <c r="WYJ94" s="18"/>
      <c r="WYK94" s="18"/>
      <c r="WYL94" s="18"/>
      <c r="WYM94" s="18"/>
      <c r="WYN94" s="18"/>
      <c r="WYO94" s="18"/>
      <c r="WYP94" s="18"/>
      <c r="WYQ94" s="18"/>
      <c r="WYR94" s="18"/>
      <c r="WYS94" s="18"/>
      <c r="WYT94" s="18"/>
      <c r="WYU94" s="18"/>
      <c r="WYV94" s="18"/>
      <c r="WYW94" s="18"/>
      <c r="WYX94" s="18"/>
      <c r="WYY94" s="18"/>
      <c r="WYZ94" s="18"/>
      <c r="WZA94" s="18"/>
      <c r="WZB94" s="18"/>
      <c r="WZC94" s="18"/>
      <c r="WZD94" s="18"/>
      <c r="WZE94" s="18"/>
      <c r="WZF94" s="18"/>
      <c r="WZG94" s="18"/>
      <c r="WZH94" s="18"/>
      <c r="WZI94" s="18"/>
      <c r="WZJ94" s="18"/>
      <c r="WZK94" s="18"/>
      <c r="WZL94" s="18"/>
      <c r="WZM94" s="18"/>
      <c r="WZN94" s="18"/>
      <c r="WZO94" s="18"/>
      <c r="WZP94" s="18"/>
      <c r="WZQ94" s="18"/>
      <c r="WZR94" s="18"/>
      <c r="WZS94" s="18"/>
      <c r="WZT94" s="18"/>
      <c r="WZU94" s="18"/>
      <c r="WZV94" s="18"/>
      <c r="WZW94" s="18"/>
      <c r="WZX94" s="18"/>
      <c r="WZY94" s="18"/>
      <c r="WZZ94" s="18"/>
      <c r="XAA94" s="18"/>
      <c r="XAB94" s="18"/>
      <c r="XAC94" s="18"/>
      <c r="XAD94" s="18"/>
      <c r="XAE94" s="18"/>
      <c r="XAF94" s="18"/>
      <c r="XAG94" s="18"/>
      <c r="XAH94" s="18"/>
      <c r="XAI94" s="18"/>
      <c r="XAJ94" s="18"/>
      <c r="XAK94" s="18"/>
      <c r="XAL94" s="18"/>
      <c r="XAM94" s="18"/>
      <c r="XAN94" s="18"/>
      <c r="XAO94" s="18"/>
      <c r="XAP94" s="18"/>
      <c r="XAQ94" s="18"/>
      <c r="XAR94" s="18"/>
      <c r="XAS94" s="18"/>
      <c r="XAT94" s="18"/>
      <c r="XAU94" s="18"/>
      <c r="XAV94" s="18"/>
      <c r="XAW94" s="18"/>
      <c r="XAX94" s="18"/>
      <c r="XAY94" s="18"/>
      <c r="XAZ94" s="18"/>
      <c r="XBA94" s="18"/>
      <c r="XBB94" s="18"/>
      <c r="XBC94" s="18"/>
      <c r="XBD94" s="18"/>
      <c r="XBE94" s="18"/>
      <c r="XBF94" s="18"/>
      <c r="XBG94" s="18"/>
      <c r="XBH94" s="18"/>
      <c r="XBI94" s="18"/>
      <c r="XBJ94" s="18"/>
      <c r="XBK94" s="18"/>
      <c r="XBL94" s="18"/>
      <c r="XBM94" s="18"/>
      <c r="XBN94" s="18"/>
      <c r="XBO94" s="18"/>
      <c r="XBP94" s="18"/>
      <c r="XBQ94" s="18"/>
      <c r="XBR94" s="18"/>
      <c r="XBS94" s="18"/>
      <c r="XBT94" s="18"/>
      <c r="XBU94" s="18"/>
      <c r="XBV94" s="18"/>
      <c r="XBW94" s="18"/>
      <c r="XBX94" s="18"/>
      <c r="XBY94" s="18"/>
      <c r="XBZ94" s="18"/>
      <c r="XCA94" s="18"/>
      <c r="XCB94" s="18"/>
      <c r="XCC94" s="18"/>
      <c r="XCD94" s="18"/>
      <c r="XCE94" s="18"/>
      <c r="XCF94" s="18"/>
      <c r="XCG94" s="18"/>
      <c r="XCH94" s="18"/>
      <c r="XCI94" s="18"/>
      <c r="XCJ94" s="18"/>
      <c r="XCK94" s="18"/>
      <c r="XCL94" s="18"/>
      <c r="XCM94" s="18"/>
      <c r="XCN94" s="18"/>
      <c r="XCO94" s="18"/>
      <c r="XCP94" s="18"/>
      <c r="XCQ94" s="18"/>
      <c r="XCR94" s="18"/>
      <c r="XCS94" s="18"/>
      <c r="XCT94" s="18"/>
      <c r="XCU94" s="18"/>
      <c r="XCV94" s="18"/>
      <c r="XCW94" s="18"/>
      <c r="XCX94" s="18"/>
      <c r="XCY94" s="18"/>
      <c r="XCZ94" s="18"/>
      <c r="XDA94" s="18"/>
      <c r="XDB94" s="18"/>
      <c r="XDC94" s="18"/>
      <c r="XDD94" s="18"/>
      <c r="XDE94" s="18"/>
      <c r="XDF94" s="18"/>
      <c r="XDG94" s="18"/>
      <c r="XDH94" s="18"/>
      <c r="XDI94" s="18"/>
      <c r="XDJ94" s="18"/>
      <c r="XDK94" s="18"/>
      <c r="XDL94" s="18"/>
      <c r="XDM94" s="18"/>
      <c r="XDN94" s="18"/>
      <c r="XDO94" s="18"/>
      <c r="XDP94" s="18"/>
      <c r="XDQ94" s="18"/>
      <c r="XDR94" s="18"/>
      <c r="XDS94" s="18"/>
      <c r="XDT94" s="18"/>
      <c r="XDU94" s="18"/>
      <c r="XDV94" s="18"/>
      <c r="XDW94" s="18"/>
      <c r="XDX94" s="18"/>
      <c r="XDY94" s="18"/>
      <c r="XDZ94" s="18"/>
      <c r="XEA94" s="18"/>
      <c r="XEB94" s="18"/>
      <c r="XEC94" s="18"/>
      <c r="XED94" s="18"/>
      <c r="XEE94" s="18"/>
      <c r="XEF94" s="18"/>
      <c r="XEG94" s="18"/>
      <c r="XEH94" s="18"/>
      <c r="XEI94" s="18"/>
      <c r="XEJ94" s="18"/>
      <c r="XEK94" s="18"/>
      <c r="XEL94" s="18"/>
      <c r="XEM94" s="18"/>
      <c r="XEN94" s="18"/>
      <c r="XEO94" s="18"/>
      <c r="XEP94" s="18"/>
      <c r="XEQ94" s="18"/>
      <c r="XER94" s="18"/>
      <c r="XES94" s="18"/>
      <c r="XET94" s="18"/>
      <c r="XEU94" s="18"/>
      <c r="XEV94" s="18"/>
      <c r="XEW94" s="18"/>
      <c r="XEX94" s="18"/>
      <c r="XEY94" s="18"/>
      <c r="XEZ94" s="18"/>
      <c r="XFA94" s="18"/>
      <c r="XFB94" s="18"/>
      <c r="XFC94" s="18"/>
      <c r="XFD94" s="18"/>
    </row>
    <row r="95" spans="1:4054 14171:16384" s="17" customFormat="1" x14ac:dyDescent="0.25">
      <c r="A95" s="5"/>
      <c r="B95" s="32" t="s">
        <v>29</v>
      </c>
      <c r="C95" s="33" t="s">
        <v>153</v>
      </c>
      <c r="D95" s="32">
        <v>51</v>
      </c>
      <c r="E95" s="34">
        <f>BD95*51/30</f>
        <v>3.077</v>
      </c>
      <c r="F95" s="35">
        <f>BE95*51/30</f>
        <v>5.0999999999999996</v>
      </c>
      <c r="G95" s="35">
        <f>BF95*51/30</f>
        <v>37.74</v>
      </c>
      <c r="H95" s="35">
        <f>BG95*51/30</f>
        <v>209.1</v>
      </c>
      <c r="I95" s="35" t="s">
        <v>249</v>
      </c>
      <c r="J95" s="153">
        <v>0</v>
      </c>
      <c r="K95" s="153"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6"/>
      <c r="AO95" s="35">
        <v>1.45</v>
      </c>
      <c r="AP95" s="35">
        <v>2.4</v>
      </c>
      <c r="AQ95" s="35">
        <v>17.760000000000002</v>
      </c>
      <c r="AR95" s="35">
        <v>98.4</v>
      </c>
      <c r="AS95" s="35"/>
      <c r="AT95" s="35">
        <v>0.01</v>
      </c>
      <c r="AU95" s="35"/>
      <c r="AV95" s="35"/>
      <c r="AW95" s="35">
        <v>6.96</v>
      </c>
      <c r="AX95" s="35">
        <v>4.8</v>
      </c>
      <c r="AY95" s="35">
        <v>21.6</v>
      </c>
      <c r="AZ95" s="35">
        <v>0.49</v>
      </c>
      <c r="BD95" s="35">
        <v>1.81</v>
      </c>
      <c r="BE95" s="35">
        <v>3</v>
      </c>
      <c r="BF95" s="35">
        <v>22.2</v>
      </c>
      <c r="BG95" s="35">
        <v>123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  <c r="XFD95" s="18"/>
    </row>
    <row r="96" spans="1:4054 14171:16384" x14ac:dyDescent="0.25">
      <c r="A96" s="5"/>
      <c r="B96" s="36" t="s">
        <v>29</v>
      </c>
      <c r="C96" s="42" t="s">
        <v>257</v>
      </c>
      <c r="D96" s="36">
        <v>150</v>
      </c>
      <c r="E96" s="43">
        <f t="shared" ref="E96:P96" si="42">Q96*150/125</f>
        <v>4.2</v>
      </c>
      <c r="F96" s="43">
        <f t="shared" si="42"/>
        <v>3.7559999999999998</v>
      </c>
      <c r="G96" s="43">
        <f t="shared" si="42"/>
        <v>16.655999999999999</v>
      </c>
      <c r="H96" s="43">
        <f t="shared" si="42"/>
        <v>117</v>
      </c>
      <c r="I96" s="43">
        <f t="shared" si="42"/>
        <v>15</v>
      </c>
      <c r="J96" s="43">
        <f t="shared" si="42"/>
        <v>4.8000000000000001E-2</v>
      </c>
      <c r="K96" s="43">
        <f t="shared" si="42"/>
        <v>0</v>
      </c>
      <c r="L96" s="43">
        <f t="shared" si="42"/>
        <v>0.9</v>
      </c>
      <c r="M96" s="43">
        <f t="shared" si="42"/>
        <v>186</v>
      </c>
      <c r="N96" s="43">
        <f t="shared" si="42"/>
        <v>22.5</v>
      </c>
      <c r="O96" s="43">
        <f t="shared" si="42"/>
        <v>142.5</v>
      </c>
      <c r="P96" s="43">
        <f t="shared" si="42"/>
        <v>0.156</v>
      </c>
      <c r="Q96" s="81">
        <v>3.5</v>
      </c>
      <c r="R96" s="81">
        <v>3.13</v>
      </c>
      <c r="S96" s="81">
        <v>13.88</v>
      </c>
      <c r="T96" s="81">
        <v>97.5</v>
      </c>
      <c r="U96" s="81">
        <v>12.5</v>
      </c>
      <c r="V96" s="27">
        <v>0.04</v>
      </c>
      <c r="W96" s="27"/>
      <c r="X96" s="81">
        <v>0.75</v>
      </c>
      <c r="Y96" s="81">
        <v>155</v>
      </c>
      <c r="Z96" s="81">
        <v>18.75</v>
      </c>
      <c r="AA96" s="81">
        <v>118.75</v>
      </c>
      <c r="AB96" s="81">
        <v>0.13</v>
      </c>
    </row>
    <row r="97" spans="1:4054 13934:16384" ht="17.100000000000001" customHeight="1" x14ac:dyDescent="0.25">
      <c r="A97" s="5"/>
      <c r="B97" s="36" t="s">
        <v>74</v>
      </c>
      <c r="C97" s="42" t="s">
        <v>75</v>
      </c>
      <c r="D97" s="36">
        <v>110</v>
      </c>
      <c r="E97" s="43">
        <f t="shared" ref="E97:P97" si="43">BD97*110/100</f>
        <v>0.99</v>
      </c>
      <c r="F97" s="43">
        <f t="shared" si="43"/>
        <v>0.22</v>
      </c>
      <c r="G97" s="43">
        <f t="shared" si="43"/>
        <v>8.91</v>
      </c>
      <c r="H97" s="43">
        <f t="shared" si="43"/>
        <v>47.3</v>
      </c>
      <c r="I97" s="43">
        <f t="shared" si="43"/>
        <v>0</v>
      </c>
      <c r="J97" s="43">
        <f t="shared" si="43"/>
        <v>4.4000000000000004E-2</v>
      </c>
      <c r="K97" s="43">
        <f t="shared" si="43"/>
        <v>3.3000000000000002E-2</v>
      </c>
      <c r="L97" s="43">
        <f t="shared" si="43"/>
        <v>66</v>
      </c>
      <c r="M97" s="43">
        <f t="shared" si="43"/>
        <v>37.4</v>
      </c>
      <c r="N97" s="43">
        <f t="shared" si="43"/>
        <v>22</v>
      </c>
      <c r="O97" s="43">
        <f t="shared" si="43"/>
        <v>25.3</v>
      </c>
      <c r="P97" s="43">
        <f t="shared" si="43"/>
        <v>0.33</v>
      </c>
      <c r="BD97" s="43">
        <v>0.9</v>
      </c>
      <c r="BE97" s="43">
        <v>0.2</v>
      </c>
      <c r="BF97" s="43">
        <v>8.1</v>
      </c>
      <c r="BG97" s="43">
        <v>43</v>
      </c>
      <c r="BH97" s="46"/>
      <c r="BI97" s="36">
        <v>0.04</v>
      </c>
      <c r="BJ97" s="36">
        <v>0.03</v>
      </c>
      <c r="BK97" s="43">
        <v>60</v>
      </c>
      <c r="BL97" s="43">
        <v>34</v>
      </c>
      <c r="BM97" s="43">
        <v>20</v>
      </c>
      <c r="BN97" s="43">
        <v>23</v>
      </c>
      <c r="BO97" s="43">
        <v>0.3</v>
      </c>
    </row>
    <row r="98" spans="1:4054 13934:16384" s="17" customFormat="1" x14ac:dyDescent="0.25">
      <c r="A98" s="8" t="s">
        <v>143</v>
      </c>
      <c r="B98" s="8"/>
      <c r="C98" s="8"/>
      <c r="D98" s="75">
        <f>SUM(D95:D97)</f>
        <v>311</v>
      </c>
      <c r="E98" s="76"/>
      <c r="F98" s="76"/>
      <c r="G98" s="76"/>
      <c r="H98" s="76"/>
      <c r="I98" s="76"/>
      <c r="J98" s="75"/>
      <c r="K98" s="75"/>
      <c r="L98" s="76"/>
      <c r="M98" s="76"/>
      <c r="N98" s="76"/>
      <c r="O98" s="76"/>
      <c r="P98" s="76"/>
      <c r="Q98" s="16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  <c r="AXT98" s="18"/>
      <c r="AXU98" s="18"/>
      <c r="AXV98" s="18"/>
      <c r="AXW98" s="18"/>
      <c r="AXX98" s="18"/>
      <c r="AXY98" s="18"/>
      <c r="AXZ98" s="18"/>
      <c r="AYA98" s="18"/>
      <c r="AYB98" s="18"/>
      <c r="AYC98" s="18"/>
      <c r="AYD98" s="18"/>
      <c r="AYE98" s="18"/>
      <c r="AYF98" s="18"/>
      <c r="AYG98" s="18"/>
      <c r="AYH98" s="18"/>
      <c r="AYI98" s="18"/>
      <c r="AYJ98" s="18"/>
      <c r="AYK98" s="18"/>
      <c r="AYL98" s="18"/>
      <c r="AYM98" s="18"/>
      <c r="AYN98" s="18"/>
      <c r="AYO98" s="18"/>
      <c r="AYP98" s="18"/>
      <c r="AYQ98" s="18"/>
      <c r="AYR98" s="18"/>
      <c r="AYS98" s="18"/>
      <c r="AYT98" s="18"/>
      <c r="AYU98" s="18"/>
      <c r="AYV98" s="18"/>
      <c r="AYW98" s="18"/>
      <c r="AYX98" s="18"/>
      <c r="AYY98" s="18"/>
      <c r="AYZ98" s="18"/>
      <c r="AZA98" s="18"/>
      <c r="AZB98" s="18"/>
      <c r="AZC98" s="18"/>
      <c r="AZD98" s="18"/>
      <c r="AZE98" s="18"/>
      <c r="AZF98" s="18"/>
      <c r="AZG98" s="18"/>
      <c r="AZH98" s="18"/>
      <c r="AZI98" s="18"/>
      <c r="AZJ98" s="18"/>
      <c r="AZK98" s="18"/>
      <c r="AZL98" s="18"/>
      <c r="AZM98" s="18"/>
      <c r="AZN98" s="18"/>
      <c r="AZO98" s="18"/>
      <c r="AZP98" s="18"/>
      <c r="AZQ98" s="18"/>
      <c r="AZR98" s="18"/>
      <c r="AZS98" s="18"/>
      <c r="AZT98" s="18"/>
      <c r="AZU98" s="18"/>
      <c r="AZV98" s="18"/>
      <c r="AZW98" s="18"/>
      <c r="AZX98" s="18"/>
      <c r="AZY98" s="18"/>
      <c r="AZZ98" s="18"/>
      <c r="BAA98" s="18"/>
      <c r="BAB98" s="18"/>
      <c r="BAC98" s="18"/>
      <c r="BAD98" s="18"/>
      <c r="BAE98" s="18"/>
      <c r="BAF98" s="18"/>
      <c r="BAG98" s="18"/>
      <c r="BAH98" s="18"/>
      <c r="BAI98" s="18"/>
      <c r="BAJ98" s="18"/>
      <c r="BAK98" s="18"/>
      <c r="BAL98" s="18"/>
      <c r="BAM98" s="18"/>
      <c r="BAN98" s="18"/>
      <c r="BAO98" s="18"/>
      <c r="BAP98" s="18"/>
      <c r="BAQ98" s="18"/>
      <c r="BAR98" s="18"/>
      <c r="BAS98" s="18"/>
      <c r="BAT98" s="18"/>
      <c r="BAU98" s="18"/>
      <c r="BAV98" s="18"/>
      <c r="BAW98" s="18"/>
      <c r="BAX98" s="18"/>
      <c r="BAY98" s="18"/>
      <c r="BAZ98" s="18"/>
      <c r="BBA98" s="18"/>
      <c r="BBB98" s="18"/>
      <c r="BBC98" s="18"/>
      <c r="BBD98" s="18"/>
      <c r="BBE98" s="18"/>
      <c r="BBF98" s="18"/>
      <c r="BBG98" s="18"/>
      <c r="BBH98" s="18"/>
      <c r="BBI98" s="18"/>
      <c r="BBJ98" s="18"/>
      <c r="BBK98" s="18"/>
      <c r="BBL98" s="18"/>
      <c r="BBM98" s="18"/>
      <c r="BBN98" s="18"/>
      <c r="BBO98" s="18"/>
      <c r="BBP98" s="18"/>
      <c r="BBQ98" s="18"/>
      <c r="BBR98" s="18"/>
      <c r="BBS98" s="18"/>
      <c r="BBT98" s="18"/>
      <c r="BBU98" s="18"/>
      <c r="BBV98" s="18"/>
      <c r="BBW98" s="18"/>
      <c r="BBX98" s="18"/>
      <c r="BBY98" s="18"/>
      <c r="BBZ98" s="18"/>
      <c r="BCA98" s="18"/>
      <c r="BCB98" s="18"/>
      <c r="BCC98" s="18"/>
      <c r="BCD98" s="18"/>
      <c r="BCE98" s="18"/>
      <c r="BCF98" s="18"/>
      <c r="BCG98" s="18"/>
      <c r="BCH98" s="18"/>
      <c r="BCI98" s="18"/>
      <c r="BCJ98" s="18"/>
      <c r="BCK98" s="18"/>
      <c r="BCL98" s="18"/>
      <c r="BCM98" s="18"/>
      <c r="BCN98" s="18"/>
      <c r="BCO98" s="18"/>
      <c r="BCP98" s="18"/>
      <c r="BCQ98" s="18"/>
      <c r="BCR98" s="18"/>
      <c r="BCS98" s="18"/>
      <c r="BCT98" s="18"/>
      <c r="BCU98" s="18"/>
      <c r="BCV98" s="18"/>
      <c r="BCW98" s="18"/>
      <c r="BCX98" s="18"/>
      <c r="BCY98" s="18"/>
      <c r="BCZ98" s="18"/>
      <c r="BDA98" s="18"/>
      <c r="BDB98" s="18"/>
      <c r="BDC98" s="18"/>
      <c r="BDD98" s="18"/>
      <c r="BDE98" s="18"/>
      <c r="BDF98" s="18"/>
      <c r="BDG98" s="18"/>
      <c r="BDH98" s="18"/>
      <c r="BDI98" s="18"/>
      <c r="BDJ98" s="18"/>
      <c r="BDK98" s="18"/>
      <c r="BDL98" s="18"/>
      <c r="BDM98" s="18"/>
      <c r="BDN98" s="18"/>
      <c r="BDO98" s="18"/>
      <c r="BDP98" s="18"/>
      <c r="BDQ98" s="18"/>
      <c r="BDR98" s="18"/>
      <c r="BDS98" s="18"/>
      <c r="BDT98" s="18"/>
      <c r="BDU98" s="18"/>
      <c r="BDV98" s="18"/>
      <c r="BDW98" s="18"/>
      <c r="BDX98" s="18"/>
      <c r="BDY98" s="18"/>
      <c r="BDZ98" s="18"/>
      <c r="BEA98" s="18"/>
      <c r="BEB98" s="18"/>
      <c r="BEC98" s="18"/>
      <c r="BED98" s="18"/>
      <c r="BEE98" s="18"/>
      <c r="BEF98" s="18"/>
      <c r="BEG98" s="18"/>
      <c r="BEH98" s="18"/>
      <c r="BEI98" s="18"/>
      <c r="BEJ98" s="18"/>
      <c r="BEK98" s="18"/>
      <c r="BEL98" s="18"/>
      <c r="BEM98" s="18"/>
      <c r="BEN98" s="18"/>
      <c r="BEO98" s="18"/>
      <c r="BEP98" s="18"/>
      <c r="BEQ98" s="18"/>
      <c r="BER98" s="18"/>
      <c r="BES98" s="18"/>
      <c r="BET98" s="18"/>
      <c r="BEU98" s="18"/>
      <c r="BEV98" s="18"/>
      <c r="BEW98" s="18"/>
      <c r="BEX98" s="18"/>
      <c r="BEY98" s="18"/>
      <c r="BEZ98" s="18"/>
      <c r="BFA98" s="18"/>
      <c r="BFB98" s="18"/>
      <c r="BFC98" s="18"/>
      <c r="BFD98" s="18"/>
      <c r="BFE98" s="18"/>
      <c r="BFF98" s="18"/>
      <c r="BFG98" s="18"/>
      <c r="BFH98" s="18"/>
      <c r="BFI98" s="18"/>
      <c r="BFJ98" s="18"/>
      <c r="BFK98" s="18"/>
      <c r="BFL98" s="18"/>
      <c r="BFM98" s="18"/>
      <c r="BFN98" s="18"/>
      <c r="BFO98" s="18"/>
      <c r="BFP98" s="18"/>
      <c r="BFQ98" s="18"/>
      <c r="BFR98" s="18"/>
      <c r="BFS98" s="18"/>
      <c r="BFT98" s="18"/>
      <c r="BFU98" s="18"/>
      <c r="BFV98" s="18"/>
      <c r="BFW98" s="18"/>
      <c r="BFX98" s="18"/>
      <c r="BFY98" s="18"/>
      <c r="BFZ98" s="18"/>
      <c r="BGA98" s="18"/>
      <c r="BGB98" s="18"/>
      <c r="BGC98" s="18"/>
      <c r="BGD98" s="18"/>
      <c r="BGE98" s="18"/>
      <c r="BGF98" s="18"/>
      <c r="BGG98" s="18"/>
      <c r="BGH98" s="18"/>
      <c r="BGI98" s="18"/>
      <c r="BGJ98" s="18"/>
      <c r="BGK98" s="18"/>
      <c r="BGL98" s="18"/>
      <c r="BGM98" s="18"/>
      <c r="BGN98" s="18"/>
      <c r="BGO98" s="18"/>
      <c r="BGP98" s="18"/>
      <c r="BGQ98" s="18"/>
      <c r="BGR98" s="18"/>
      <c r="BGS98" s="18"/>
      <c r="BGT98" s="18"/>
      <c r="BGU98" s="18"/>
      <c r="BGV98" s="18"/>
      <c r="BGW98" s="18"/>
      <c r="BGX98" s="18"/>
      <c r="BGY98" s="18"/>
      <c r="BGZ98" s="18"/>
      <c r="BHA98" s="18"/>
      <c r="BHB98" s="18"/>
      <c r="BHC98" s="18"/>
      <c r="BHD98" s="18"/>
      <c r="BHE98" s="18"/>
      <c r="BHF98" s="18"/>
      <c r="BHG98" s="18"/>
      <c r="BHH98" s="18"/>
      <c r="BHI98" s="18"/>
      <c r="BHJ98" s="18"/>
      <c r="BHK98" s="18"/>
      <c r="BHL98" s="18"/>
      <c r="BHM98" s="18"/>
      <c r="BHN98" s="18"/>
      <c r="BHO98" s="18"/>
      <c r="BHP98" s="18"/>
      <c r="BHQ98" s="18"/>
      <c r="BHR98" s="18"/>
      <c r="BHS98" s="18"/>
      <c r="BHT98" s="18"/>
      <c r="BHU98" s="18"/>
      <c r="BHV98" s="18"/>
      <c r="BHW98" s="18"/>
      <c r="BHX98" s="18"/>
      <c r="BHY98" s="18"/>
      <c r="BHZ98" s="18"/>
      <c r="BIA98" s="18"/>
      <c r="BIB98" s="18"/>
      <c r="BIC98" s="18"/>
      <c r="BID98" s="18"/>
      <c r="BIE98" s="18"/>
      <c r="BIF98" s="18"/>
      <c r="BIG98" s="18"/>
      <c r="BIH98" s="18"/>
      <c r="BII98" s="18"/>
      <c r="BIJ98" s="18"/>
      <c r="BIK98" s="18"/>
      <c r="BIL98" s="18"/>
      <c r="BIM98" s="18"/>
      <c r="BIN98" s="18"/>
      <c r="BIO98" s="18"/>
      <c r="BIP98" s="18"/>
      <c r="BIQ98" s="18"/>
      <c r="BIR98" s="18"/>
      <c r="BIS98" s="18"/>
      <c r="BIT98" s="18"/>
      <c r="BIU98" s="18"/>
      <c r="BIV98" s="18"/>
      <c r="BIW98" s="18"/>
      <c r="BIX98" s="18"/>
      <c r="BIY98" s="18"/>
      <c r="BIZ98" s="18"/>
      <c r="BJA98" s="18"/>
      <c r="BJB98" s="18"/>
      <c r="BJC98" s="18"/>
      <c r="BJD98" s="18"/>
      <c r="BJE98" s="18"/>
      <c r="BJF98" s="18"/>
      <c r="BJG98" s="18"/>
      <c r="BJH98" s="18"/>
      <c r="BJI98" s="18"/>
      <c r="BJJ98" s="18"/>
      <c r="BJK98" s="18"/>
      <c r="BJL98" s="18"/>
      <c r="BJM98" s="18"/>
      <c r="BJN98" s="18"/>
      <c r="BJO98" s="18"/>
      <c r="BJP98" s="18"/>
      <c r="BJQ98" s="18"/>
      <c r="BJR98" s="18"/>
      <c r="BJS98" s="18"/>
      <c r="BJT98" s="18"/>
      <c r="BJU98" s="18"/>
      <c r="BJV98" s="18"/>
      <c r="BJW98" s="18"/>
      <c r="BJX98" s="18"/>
      <c r="BJY98" s="18"/>
      <c r="BJZ98" s="18"/>
      <c r="BKA98" s="18"/>
      <c r="BKB98" s="18"/>
      <c r="BKC98" s="18"/>
      <c r="BKD98" s="18"/>
      <c r="BKE98" s="18"/>
      <c r="BKF98" s="18"/>
      <c r="BKG98" s="18"/>
      <c r="BKH98" s="18"/>
      <c r="BKI98" s="18"/>
      <c r="BKJ98" s="18"/>
      <c r="BKK98" s="18"/>
      <c r="BKL98" s="18"/>
      <c r="BKM98" s="18"/>
      <c r="BKN98" s="18"/>
      <c r="BKO98" s="18"/>
      <c r="BKP98" s="18"/>
      <c r="BKQ98" s="18"/>
      <c r="BKR98" s="18"/>
      <c r="BKS98" s="18"/>
      <c r="BKT98" s="18"/>
      <c r="BKU98" s="18"/>
      <c r="BKV98" s="18"/>
      <c r="BKW98" s="18"/>
      <c r="BKX98" s="18"/>
      <c r="BKY98" s="18"/>
      <c r="BKZ98" s="18"/>
      <c r="BLA98" s="18"/>
      <c r="BLB98" s="18"/>
      <c r="BLC98" s="18"/>
      <c r="BLD98" s="18"/>
      <c r="BLE98" s="18"/>
      <c r="BLF98" s="18"/>
      <c r="BLG98" s="18"/>
      <c r="BLH98" s="18"/>
      <c r="BLI98" s="18"/>
      <c r="BLJ98" s="18"/>
      <c r="BLK98" s="18"/>
      <c r="BLL98" s="18"/>
      <c r="BLM98" s="18"/>
      <c r="BLN98" s="18"/>
      <c r="BLO98" s="18"/>
      <c r="BLP98" s="18"/>
      <c r="BLQ98" s="18"/>
      <c r="BLR98" s="18"/>
      <c r="BLS98" s="18"/>
      <c r="BLT98" s="18"/>
      <c r="BLU98" s="18"/>
      <c r="BLV98" s="18"/>
      <c r="BLW98" s="18"/>
      <c r="BLX98" s="18"/>
      <c r="BLY98" s="18"/>
      <c r="BLZ98" s="18"/>
      <c r="BMA98" s="18"/>
      <c r="BMB98" s="18"/>
      <c r="BMC98" s="18"/>
      <c r="BMD98" s="18"/>
      <c r="BME98" s="18"/>
      <c r="BMF98" s="18"/>
      <c r="BMG98" s="18"/>
      <c r="BMH98" s="18"/>
      <c r="BMI98" s="18"/>
      <c r="BMJ98" s="18"/>
      <c r="BMK98" s="18"/>
      <c r="BML98" s="18"/>
      <c r="BMM98" s="18"/>
      <c r="BMN98" s="18"/>
      <c r="BMO98" s="18"/>
      <c r="BMP98" s="18"/>
      <c r="BMQ98" s="18"/>
      <c r="BMR98" s="18"/>
      <c r="BMS98" s="18"/>
      <c r="BMT98" s="18"/>
      <c r="BMU98" s="18"/>
      <c r="BMV98" s="18"/>
      <c r="BMW98" s="18"/>
      <c r="BMX98" s="18"/>
      <c r="BMY98" s="18"/>
      <c r="BMZ98" s="18"/>
      <c r="BNA98" s="18"/>
      <c r="BNB98" s="18"/>
      <c r="BNC98" s="18"/>
      <c r="BND98" s="18"/>
      <c r="BNE98" s="18"/>
      <c r="BNF98" s="18"/>
      <c r="BNG98" s="18"/>
      <c r="BNH98" s="18"/>
      <c r="BNI98" s="18"/>
      <c r="BNJ98" s="18"/>
      <c r="BNK98" s="18"/>
      <c r="BNL98" s="18"/>
      <c r="BNM98" s="18"/>
      <c r="BNN98" s="18"/>
      <c r="BNO98" s="18"/>
      <c r="BNP98" s="18"/>
      <c r="BNQ98" s="18"/>
      <c r="BNR98" s="18"/>
      <c r="BNS98" s="18"/>
      <c r="BNT98" s="18"/>
      <c r="BNU98" s="18"/>
      <c r="BNV98" s="18"/>
      <c r="BNW98" s="18"/>
      <c r="BNX98" s="18"/>
      <c r="BNY98" s="18"/>
      <c r="BNZ98" s="18"/>
      <c r="BOA98" s="18"/>
      <c r="BOB98" s="18"/>
      <c r="BOC98" s="18"/>
      <c r="BOD98" s="18"/>
      <c r="BOE98" s="18"/>
      <c r="BOF98" s="18"/>
      <c r="BOG98" s="18"/>
      <c r="BOH98" s="18"/>
      <c r="BOI98" s="18"/>
      <c r="BOJ98" s="18"/>
      <c r="BOK98" s="18"/>
      <c r="BOL98" s="18"/>
      <c r="BOM98" s="18"/>
      <c r="BON98" s="18"/>
      <c r="BOO98" s="18"/>
      <c r="BOP98" s="18"/>
      <c r="BOQ98" s="18"/>
      <c r="BOR98" s="18"/>
      <c r="BOS98" s="18"/>
      <c r="BOT98" s="18"/>
      <c r="BOU98" s="18"/>
      <c r="BOV98" s="18"/>
      <c r="BOW98" s="18"/>
      <c r="BOX98" s="18"/>
      <c r="BOY98" s="18"/>
      <c r="BOZ98" s="18"/>
      <c r="BPA98" s="18"/>
      <c r="BPB98" s="18"/>
      <c r="BPC98" s="18"/>
      <c r="BPD98" s="18"/>
      <c r="BPE98" s="18"/>
      <c r="BPF98" s="18"/>
      <c r="BPG98" s="18"/>
      <c r="BPH98" s="18"/>
      <c r="BPI98" s="18"/>
      <c r="BPJ98" s="18"/>
      <c r="BPK98" s="18"/>
      <c r="BPL98" s="18"/>
      <c r="BPM98" s="18"/>
      <c r="BPN98" s="18"/>
      <c r="BPO98" s="18"/>
      <c r="BPP98" s="18"/>
      <c r="BPQ98" s="18"/>
      <c r="BPR98" s="18"/>
      <c r="BPS98" s="18"/>
      <c r="BPT98" s="18"/>
      <c r="BPU98" s="18"/>
      <c r="BPV98" s="18"/>
      <c r="BPW98" s="18"/>
      <c r="BPX98" s="18"/>
      <c r="BPY98" s="18"/>
      <c r="BPZ98" s="18"/>
      <c r="BQA98" s="18"/>
      <c r="BQB98" s="18"/>
      <c r="BQC98" s="18"/>
      <c r="BQD98" s="18"/>
      <c r="BQE98" s="18"/>
      <c r="BQF98" s="18"/>
      <c r="BQG98" s="18"/>
      <c r="BQH98" s="18"/>
      <c r="BQI98" s="18"/>
      <c r="BQJ98" s="18"/>
      <c r="BQK98" s="18"/>
      <c r="BQL98" s="18"/>
      <c r="BQM98" s="18"/>
      <c r="BQN98" s="18"/>
      <c r="BQO98" s="18"/>
      <c r="BQP98" s="18"/>
      <c r="BQQ98" s="18"/>
      <c r="BQR98" s="18"/>
      <c r="BQS98" s="18"/>
      <c r="BQT98" s="18"/>
      <c r="BQU98" s="18"/>
      <c r="BQV98" s="18"/>
      <c r="BQW98" s="18"/>
      <c r="BQX98" s="18"/>
      <c r="BQY98" s="18"/>
      <c r="BQZ98" s="18"/>
      <c r="BRA98" s="18"/>
      <c r="BRB98" s="18"/>
      <c r="BRC98" s="18"/>
      <c r="BRD98" s="18"/>
      <c r="BRE98" s="18"/>
      <c r="BRF98" s="18"/>
      <c r="BRG98" s="18"/>
      <c r="BRH98" s="18"/>
      <c r="BRI98" s="18"/>
      <c r="BRJ98" s="18"/>
      <c r="BRK98" s="18"/>
      <c r="BRL98" s="18"/>
      <c r="BRM98" s="18"/>
      <c r="BRN98" s="18"/>
      <c r="BRO98" s="18"/>
      <c r="BRP98" s="18"/>
      <c r="BRQ98" s="18"/>
      <c r="BRR98" s="18"/>
      <c r="BRS98" s="18"/>
      <c r="BRT98" s="18"/>
      <c r="BRU98" s="18"/>
      <c r="BRV98" s="18"/>
      <c r="BRW98" s="18"/>
      <c r="BRX98" s="18"/>
      <c r="BRY98" s="18"/>
      <c r="BRZ98" s="18"/>
      <c r="BSA98" s="18"/>
      <c r="BSB98" s="18"/>
      <c r="BSC98" s="18"/>
      <c r="BSD98" s="18"/>
      <c r="BSE98" s="18"/>
      <c r="BSF98" s="18"/>
      <c r="BSG98" s="18"/>
      <c r="BSH98" s="18"/>
      <c r="BSI98" s="18"/>
      <c r="BSJ98" s="18"/>
      <c r="BSK98" s="18"/>
      <c r="BSL98" s="18"/>
      <c r="BSM98" s="18"/>
      <c r="BSN98" s="18"/>
      <c r="BSO98" s="18"/>
      <c r="BSP98" s="18"/>
      <c r="BSQ98" s="18"/>
      <c r="BSR98" s="18"/>
      <c r="BSS98" s="18"/>
      <c r="BST98" s="18"/>
      <c r="BSU98" s="18"/>
      <c r="BSV98" s="18"/>
      <c r="BSW98" s="18"/>
      <c r="BSX98" s="18"/>
      <c r="BSY98" s="18"/>
      <c r="BSZ98" s="18"/>
      <c r="BTA98" s="18"/>
      <c r="BTB98" s="18"/>
      <c r="BTC98" s="18"/>
      <c r="BTD98" s="18"/>
      <c r="BTE98" s="18"/>
      <c r="BTF98" s="18"/>
      <c r="BTG98" s="18"/>
      <c r="BTH98" s="18"/>
      <c r="BTI98" s="18"/>
      <c r="BTJ98" s="18"/>
      <c r="BTK98" s="18"/>
      <c r="BTL98" s="18"/>
      <c r="BTM98" s="18"/>
      <c r="BTN98" s="18"/>
      <c r="BTO98" s="18"/>
      <c r="BTP98" s="18"/>
      <c r="BTQ98" s="18"/>
      <c r="BTR98" s="18"/>
      <c r="BTS98" s="18"/>
      <c r="BTT98" s="18"/>
      <c r="BTU98" s="18"/>
      <c r="BTV98" s="18"/>
      <c r="BTW98" s="18"/>
      <c r="BTX98" s="18"/>
      <c r="BTY98" s="18"/>
      <c r="BTZ98" s="18"/>
      <c r="BUA98" s="18"/>
      <c r="BUB98" s="18"/>
      <c r="BUC98" s="18"/>
      <c r="BUD98" s="18"/>
      <c r="BUE98" s="18"/>
      <c r="BUF98" s="18"/>
      <c r="BUG98" s="18"/>
      <c r="BUH98" s="18"/>
      <c r="BUI98" s="18"/>
      <c r="BUJ98" s="18"/>
      <c r="BUK98" s="18"/>
      <c r="BUL98" s="18"/>
      <c r="BUM98" s="18"/>
      <c r="BUN98" s="18"/>
      <c r="BUO98" s="18"/>
      <c r="BUP98" s="18"/>
      <c r="BUQ98" s="18"/>
      <c r="BUR98" s="18"/>
      <c r="BUS98" s="18"/>
      <c r="BUT98" s="18"/>
      <c r="BUU98" s="18"/>
      <c r="BUV98" s="18"/>
      <c r="BUW98" s="18"/>
      <c r="BUX98" s="18"/>
      <c r="BUY98" s="18"/>
      <c r="BUZ98" s="18"/>
      <c r="BVA98" s="18"/>
      <c r="BVB98" s="18"/>
      <c r="BVC98" s="18"/>
      <c r="BVD98" s="18"/>
      <c r="BVE98" s="18"/>
      <c r="BVF98" s="18"/>
      <c r="BVG98" s="18"/>
      <c r="BVH98" s="18"/>
      <c r="BVI98" s="18"/>
      <c r="BVJ98" s="18"/>
      <c r="BVK98" s="18"/>
      <c r="BVL98" s="18"/>
      <c r="BVM98" s="18"/>
      <c r="BVN98" s="18"/>
      <c r="BVO98" s="18"/>
      <c r="BVP98" s="18"/>
      <c r="BVQ98" s="18"/>
      <c r="BVR98" s="18"/>
      <c r="BVS98" s="18"/>
      <c r="BVT98" s="18"/>
      <c r="BVU98" s="18"/>
      <c r="BVV98" s="18"/>
      <c r="BVW98" s="18"/>
      <c r="BVX98" s="18"/>
      <c r="BVY98" s="18"/>
      <c r="BVZ98" s="18"/>
      <c r="BWA98" s="18"/>
      <c r="BWB98" s="18"/>
      <c r="BWC98" s="18"/>
      <c r="BWD98" s="18"/>
      <c r="BWE98" s="18"/>
      <c r="BWF98" s="18"/>
      <c r="BWG98" s="18"/>
      <c r="BWH98" s="18"/>
      <c r="BWI98" s="18"/>
      <c r="BWJ98" s="18"/>
      <c r="BWK98" s="18"/>
      <c r="BWL98" s="18"/>
      <c r="BWM98" s="18"/>
      <c r="BWN98" s="18"/>
      <c r="BWO98" s="18"/>
      <c r="BWP98" s="18"/>
      <c r="BWQ98" s="18"/>
      <c r="BWR98" s="18"/>
      <c r="BWS98" s="18"/>
      <c r="BWT98" s="18"/>
      <c r="BWU98" s="18"/>
      <c r="BWV98" s="18"/>
      <c r="BWW98" s="18"/>
      <c r="BWX98" s="18"/>
      <c r="BWY98" s="18"/>
      <c r="BWZ98" s="18"/>
      <c r="BXA98" s="18"/>
      <c r="BXB98" s="18"/>
      <c r="BXC98" s="18"/>
      <c r="BXD98" s="18"/>
      <c r="BXE98" s="18"/>
      <c r="BXF98" s="18"/>
      <c r="BXG98" s="18"/>
      <c r="BXH98" s="18"/>
      <c r="BXI98" s="18"/>
      <c r="BXJ98" s="18"/>
      <c r="BXK98" s="18"/>
      <c r="BXL98" s="18"/>
      <c r="BXM98" s="18"/>
      <c r="BXN98" s="18"/>
      <c r="BXO98" s="18"/>
      <c r="BXP98" s="18"/>
      <c r="BXQ98" s="18"/>
      <c r="BXR98" s="18"/>
      <c r="BXS98" s="18"/>
      <c r="BXT98" s="18"/>
      <c r="BXU98" s="18"/>
      <c r="BXV98" s="18"/>
      <c r="BXW98" s="18"/>
      <c r="BXX98" s="18"/>
      <c r="BXY98" s="18"/>
      <c r="BXZ98" s="18"/>
      <c r="BYA98" s="18"/>
      <c r="BYB98" s="18"/>
      <c r="BYC98" s="18"/>
      <c r="BYD98" s="18"/>
      <c r="BYE98" s="18"/>
      <c r="BYF98" s="18"/>
      <c r="BYG98" s="18"/>
      <c r="BYH98" s="18"/>
      <c r="BYI98" s="18"/>
      <c r="BYJ98" s="18"/>
      <c r="BYK98" s="18"/>
      <c r="BYL98" s="18"/>
      <c r="BYM98" s="18"/>
      <c r="BYN98" s="18"/>
      <c r="BYO98" s="18"/>
      <c r="BYP98" s="18"/>
      <c r="BYQ98" s="18"/>
      <c r="BYR98" s="18"/>
      <c r="BYS98" s="18"/>
      <c r="BYT98" s="18"/>
      <c r="BYU98" s="18"/>
      <c r="BYV98" s="18"/>
      <c r="BYW98" s="18"/>
      <c r="BYX98" s="18"/>
      <c r="BYY98" s="18"/>
      <c r="BYZ98" s="18"/>
      <c r="BZA98" s="18"/>
      <c r="BZB98" s="18"/>
      <c r="BZC98" s="18"/>
      <c r="BZD98" s="18"/>
      <c r="BZE98" s="18"/>
      <c r="BZF98" s="18"/>
      <c r="BZG98" s="18"/>
      <c r="BZH98" s="18"/>
      <c r="BZI98" s="18"/>
      <c r="BZJ98" s="18"/>
      <c r="BZK98" s="18"/>
      <c r="BZL98" s="18"/>
      <c r="BZM98" s="18"/>
      <c r="BZN98" s="18"/>
      <c r="BZO98" s="18"/>
      <c r="BZP98" s="18"/>
      <c r="BZQ98" s="18"/>
      <c r="BZR98" s="18"/>
      <c r="BZS98" s="18"/>
      <c r="BZT98" s="18"/>
      <c r="BZU98" s="18"/>
      <c r="BZV98" s="18"/>
      <c r="BZW98" s="18"/>
      <c r="BZX98" s="18"/>
      <c r="BZY98" s="18"/>
      <c r="BZZ98" s="18"/>
      <c r="CAA98" s="18"/>
      <c r="CAB98" s="18"/>
      <c r="CAC98" s="18"/>
      <c r="CAD98" s="18"/>
      <c r="CAE98" s="18"/>
      <c r="CAF98" s="18"/>
      <c r="CAG98" s="18"/>
      <c r="CAH98" s="18"/>
      <c r="CAI98" s="18"/>
      <c r="CAJ98" s="18"/>
      <c r="CAK98" s="18"/>
      <c r="CAL98" s="18"/>
      <c r="CAM98" s="18"/>
      <c r="CAN98" s="18"/>
      <c r="CAO98" s="18"/>
      <c r="CAP98" s="18"/>
      <c r="CAQ98" s="18"/>
      <c r="CAR98" s="18"/>
      <c r="CAS98" s="18"/>
      <c r="CAT98" s="18"/>
      <c r="CAU98" s="18"/>
      <c r="CAV98" s="18"/>
      <c r="CAW98" s="18"/>
      <c r="CAX98" s="18"/>
      <c r="CAY98" s="18"/>
      <c r="CAZ98" s="18"/>
      <c r="CBA98" s="18"/>
      <c r="CBB98" s="18"/>
      <c r="CBC98" s="18"/>
      <c r="CBD98" s="18"/>
      <c r="CBE98" s="18"/>
      <c r="CBF98" s="18"/>
      <c r="CBG98" s="18"/>
      <c r="CBH98" s="18"/>
      <c r="CBI98" s="18"/>
      <c r="CBJ98" s="18"/>
      <c r="CBK98" s="18"/>
      <c r="CBL98" s="18"/>
      <c r="CBM98" s="18"/>
      <c r="CBN98" s="18"/>
      <c r="CBO98" s="18"/>
      <c r="CBP98" s="18"/>
      <c r="CBQ98" s="18"/>
      <c r="CBR98" s="18"/>
      <c r="CBS98" s="18"/>
      <c r="CBT98" s="18"/>
      <c r="CBU98" s="18"/>
      <c r="CBV98" s="18"/>
      <c r="CBW98" s="18"/>
      <c r="CBX98" s="18"/>
      <c r="CBY98" s="18"/>
      <c r="CBZ98" s="18"/>
      <c r="CCA98" s="18"/>
      <c r="CCB98" s="18"/>
      <c r="CCC98" s="18"/>
      <c r="CCD98" s="18"/>
      <c r="CCE98" s="18"/>
      <c r="CCF98" s="18"/>
      <c r="CCG98" s="18"/>
      <c r="CCH98" s="18"/>
      <c r="CCI98" s="18"/>
      <c r="CCJ98" s="18"/>
      <c r="CCK98" s="18"/>
      <c r="CCL98" s="18"/>
      <c r="CCM98" s="18"/>
      <c r="CCN98" s="18"/>
      <c r="CCO98" s="18"/>
      <c r="CCP98" s="18"/>
      <c r="CCQ98" s="18"/>
      <c r="CCR98" s="18"/>
      <c r="CCS98" s="18"/>
      <c r="CCT98" s="18"/>
      <c r="CCU98" s="18"/>
      <c r="CCV98" s="18"/>
      <c r="CCW98" s="18"/>
      <c r="CCX98" s="18"/>
      <c r="CCY98" s="18"/>
      <c r="CCZ98" s="18"/>
      <c r="CDA98" s="18"/>
      <c r="CDB98" s="18"/>
      <c r="CDC98" s="18"/>
      <c r="CDD98" s="18"/>
      <c r="CDE98" s="18"/>
      <c r="CDF98" s="18"/>
      <c r="CDG98" s="18"/>
      <c r="CDH98" s="18"/>
      <c r="CDI98" s="18"/>
      <c r="CDJ98" s="18"/>
      <c r="CDK98" s="18"/>
      <c r="CDL98" s="18"/>
      <c r="CDM98" s="18"/>
      <c r="CDN98" s="18"/>
      <c r="CDO98" s="18"/>
      <c r="CDP98" s="18"/>
      <c r="CDQ98" s="18"/>
      <c r="CDR98" s="18"/>
      <c r="CDS98" s="18"/>
      <c r="CDT98" s="18"/>
      <c r="CDU98" s="18"/>
      <c r="CDV98" s="18"/>
      <c r="CDW98" s="18"/>
      <c r="CDX98" s="18"/>
      <c r="CDY98" s="18"/>
      <c r="CDZ98" s="18"/>
      <c r="CEA98" s="18"/>
      <c r="CEB98" s="18"/>
      <c r="CEC98" s="18"/>
      <c r="CED98" s="18"/>
      <c r="CEE98" s="18"/>
      <c r="CEF98" s="18"/>
      <c r="CEG98" s="18"/>
      <c r="CEH98" s="18"/>
      <c r="CEI98" s="18"/>
      <c r="CEJ98" s="18"/>
      <c r="CEK98" s="18"/>
      <c r="CEL98" s="18"/>
      <c r="CEM98" s="18"/>
      <c r="CEN98" s="18"/>
      <c r="CEO98" s="18"/>
      <c r="CEP98" s="18"/>
      <c r="CEQ98" s="18"/>
      <c r="CER98" s="18"/>
      <c r="CES98" s="18"/>
      <c r="CET98" s="18"/>
      <c r="CEU98" s="18"/>
      <c r="CEV98" s="18"/>
      <c r="CEW98" s="18"/>
      <c r="CEX98" s="18"/>
      <c r="CEY98" s="18"/>
      <c r="CEZ98" s="18"/>
      <c r="CFA98" s="18"/>
      <c r="CFB98" s="18"/>
      <c r="CFC98" s="18"/>
      <c r="CFD98" s="18"/>
      <c r="CFE98" s="18"/>
      <c r="CFF98" s="18"/>
      <c r="CFG98" s="18"/>
      <c r="CFH98" s="18"/>
      <c r="CFI98" s="18"/>
      <c r="CFJ98" s="18"/>
      <c r="CFK98" s="18"/>
      <c r="CFL98" s="18"/>
      <c r="CFM98" s="18"/>
      <c r="CFN98" s="18"/>
      <c r="CFO98" s="18"/>
      <c r="CFP98" s="18"/>
      <c r="CFQ98" s="18"/>
      <c r="CFR98" s="18"/>
      <c r="CFS98" s="18"/>
      <c r="CFT98" s="18"/>
      <c r="CFU98" s="18"/>
      <c r="CFV98" s="18"/>
      <c r="CFW98" s="18"/>
      <c r="CFX98" s="18"/>
      <c r="CFY98" s="18"/>
      <c r="CFZ98" s="18"/>
      <c r="CGA98" s="18"/>
      <c r="CGB98" s="18"/>
      <c r="CGC98" s="18"/>
      <c r="CGD98" s="18"/>
      <c r="CGE98" s="18"/>
      <c r="CGF98" s="18"/>
      <c r="CGG98" s="18"/>
      <c r="CGH98" s="18"/>
      <c r="CGI98" s="18"/>
      <c r="CGJ98" s="18"/>
      <c r="CGK98" s="18"/>
      <c r="CGL98" s="18"/>
      <c r="CGM98" s="18"/>
      <c r="CGN98" s="18"/>
      <c r="CGO98" s="18"/>
      <c r="CGP98" s="18"/>
      <c r="CGQ98" s="18"/>
      <c r="CGR98" s="18"/>
      <c r="CGS98" s="18"/>
      <c r="CGT98" s="18"/>
      <c r="CGU98" s="18"/>
      <c r="CGV98" s="18"/>
      <c r="CGW98" s="18"/>
      <c r="CGX98" s="18"/>
      <c r="CGY98" s="18"/>
      <c r="CGZ98" s="18"/>
      <c r="CHA98" s="18"/>
      <c r="CHB98" s="18"/>
      <c r="CHC98" s="18"/>
      <c r="CHD98" s="18"/>
      <c r="CHE98" s="18"/>
      <c r="CHF98" s="18"/>
      <c r="CHG98" s="18"/>
      <c r="CHH98" s="18"/>
      <c r="CHI98" s="18"/>
      <c r="CHJ98" s="18"/>
      <c r="CHK98" s="18"/>
      <c r="CHL98" s="18"/>
      <c r="CHM98" s="18"/>
      <c r="CHN98" s="18"/>
      <c r="CHO98" s="18"/>
      <c r="CHP98" s="18"/>
      <c r="CHQ98" s="18"/>
      <c r="CHR98" s="18"/>
      <c r="CHS98" s="18"/>
      <c r="CHT98" s="18"/>
      <c r="CHU98" s="18"/>
      <c r="CHV98" s="18"/>
      <c r="CHW98" s="18"/>
      <c r="CHX98" s="18"/>
      <c r="CHY98" s="18"/>
      <c r="CHZ98" s="18"/>
      <c r="CIA98" s="18"/>
      <c r="CIB98" s="18"/>
      <c r="CIC98" s="18"/>
      <c r="CID98" s="18"/>
      <c r="CIE98" s="18"/>
      <c r="CIF98" s="18"/>
      <c r="CIG98" s="18"/>
      <c r="CIH98" s="18"/>
      <c r="CII98" s="18"/>
      <c r="CIJ98" s="18"/>
      <c r="CIK98" s="18"/>
      <c r="CIL98" s="18"/>
      <c r="CIM98" s="18"/>
      <c r="CIN98" s="18"/>
      <c r="CIO98" s="18"/>
      <c r="CIP98" s="18"/>
      <c r="CIQ98" s="18"/>
      <c r="CIR98" s="18"/>
      <c r="CIS98" s="18"/>
      <c r="CIT98" s="18"/>
      <c r="CIU98" s="18"/>
      <c r="CIV98" s="18"/>
      <c r="CIW98" s="18"/>
      <c r="CIX98" s="18"/>
      <c r="CIY98" s="18"/>
      <c r="CIZ98" s="18"/>
      <c r="CJA98" s="18"/>
      <c r="CJB98" s="18"/>
      <c r="CJC98" s="18"/>
      <c r="CJD98" s="18"/>
      <c r="CJE98" s="18"/>
      <c r="CJF98" s="18"/>
      <c r="CJG98" s="18"/>
      <c r="CJH98" s="18"/>
      <c r="CJI98" s="18"/>
      <c r="CJJ98" s="18"/>
      <c r="CJK98" s="18"/>
      <c r="CJL98" s="18"/>
      <c r="CJM98" s="18"/>
      <c r="CJN98" s="18"/>
      <c r="CJO98" s="18"/>
      <c r="CJP98" s="18"/>
      <c r="CJQ98" s="18"/>
      <c r="CJR98" s="18"/>
      <c r="CJS98" s="18"/>
      <c r="CJT98" s="18"/>
      <c r="CJU98" s="18"/>
      <c r="CJV98" s="18"/>
      <c r="CJW98" s="18"/>
      <c r="CJX98" s="18"/>
      <c r="CJY98" s="18"/>
      <c r="CJZ98" s="18"/>
      <c r="CKA98" s="18"/>
      <c r="CKB98" s="18"/>
      <c r="CKC98" s="18"/>
      <c r="CKD98" s="18"/>
      <c r="CKE98" s="18"/>
      <c r="CKF98" s="18"/>
      <c r="CKG98" s="18"/>
      <c r="CKH98" s="18"/>
      <c r="CKI98" s="18"/>
      <c r="CKJ98" s="18"/>
      <c r="CKK98" s="18"/>
      <c r="CKL98" s="18"/>
      <c r="CKM98" s="18"/>
      <c r="CKN98" s="18"/>
      <c r="CKO98" s="18"/>
      <c r="CKP98" s="18"/>
      <c r="CKQ98" s="18"/>
      <c r="CKR98" s="18"/>
      <c r="CKS98" s="18"/>
      <c r="CKT98" s="18"/>
      <c r="CKU98" s="18"/>
      <c r="CKV98" s="18"/>
      <c r="CKW98" s="18"/>
      <c r="CKX98" s="18"/>
      <c r="CKY98" s="18"/>
      <c r="CKZ98" s="18"/>
      <c r="CLA98" s="18"/>
      <c r="CLB98" s="18"/>
      <c r="CLC98" s="18"/>
      <c r="CLD98" s="18"/>
      <c r="CLE98" s="18"/>
      <c r="CLF98" s="18"/>
      <c r="CLG98" s="18"/>
      <c r="CLH98" s="18"/>
      <c r="CLI98" s="18"/>
      <c r="CLJ98" s="18"/>
      <c r="CLK98" s="18"/>
      <c r="CLL98" s="18"/>
      <c r="CLM98" s="18"/>
      <c r="CLN98" s="18"/>
      <c r="CLO98" s="18"/>
      <c r="CLP98" s="18"/>
      <c r="CLQ98" s="18"/>
      <c r="CLR98" s="18"/>
      <c r="CLS98" s="18"/>
      <c r="CLT98" s="18"/>
      <c r="CLU98" s="18"/>
      <c r="CLV98" s="18"/>
      <c r="CLW98" s="18"/>
      <c r="CLX98" s="18"/>
      <c r="CLY98" s="18"/>
      <c r="CLZ98" s="18"/>
      <c r="CMA98" s="18"/>
      <c r="CMB98" s="18"/>
      <c r="CMC98" s="18"/>
      <c r="CMD98" s="18"/>
      <c r="CME98" s="18"/>
      <c r="CMF98" s="18"/>
      <c r="CMG98" s="18"/>
      <c r="CMH98" s="18"/>
      <c r="CMI98" s="18"/>
      <c r="CMJ98" s="18"/>
      <c r="CMK98" s="18"/>
      <c r="CML98" s="18"/>
      <c r="CMM98" s="18"/>
      <c r="CMN98" s="18"/>
      <c r="CMO98" s="18"/>
      <c r="CMP98" s="18"/>
      <c r="CMQ98" s="18"/>
      <c r="CMR98" s="18"/>
      <c r="CMS98" s="18"/>
      <c r="CMT98" s="18"/>
      <c r="CMU98" s="18"/>
      <c r="CMV98" s="18"/>
      <c r="CMW98" s="18"/>
      <c r="CMX98" s="18"/>
      <c r="CMY98" s="18"/>
      <c r="CMZ98" s="18"/>
      <c r="CNA98" s="18"/>
      <c r="CNB98" s="18"/>
      <c r="CNC98" s="18"/>
      <c r="CND98" s="18"/>
      <c r="CNE98" s="18"/>
      <c r="CNF98" s="18"/>
      <c r="CNG98" s="18"/>
      <c r="CNH98" s="18"/>
      <c r="CNI98" s="18"/>
      <c r="CNJ98" s="18"/>
      <c r="CNK98" s="18"/>
      <c r="CNL98" s="18"/>
      <c r="CNM98" s="18"/>
      <c r="CNN98" s="18"/>
      <c r="CNO98" s="18"/>
      <c r="CNP98" s="18"/>
      <c r="CNQ98" s="18"/>
      <c r="CNR98" s="18"/>
      <c r="CNS98" s="18"/>
      <c r="CNT98" s="18"/>
      <c r="CNU98" s="18"/>
      <c r="CNV98" s="18"/>
      <c r="CNW98" s="18"/>
      <c r="CNX98" s="18"/>
      <c r="CNY98" s="18"/>
      <c r="CNZ98" s="18"/>
      <c r="COA98" s="18"/>
      <c r="COB98" s="18"/>
      <c r="COC98" s="18"/>
      <c r="COD98" s="18"/>
      <c r="COE98" s="18"/>
      <c r="COF98" s="18"/>
      <c r="COG98" s="18"/>
      <c r="COH98" s="18"/>
      <c r="COI98" s="18"/>
      <c r="COJ98" s="18"/>
      <c r="COK98" s="18"/>
      <c r="COL98" s="18"/>
      <c r="COM98" s="18"/>
      <c r="CON98" s="18"/>
      <c r="COO98" s="18"/>
      <c r="COP98" s="18"/>
      <c r="COQ98" s="18"/>
      <c r="COR98" s="18"/>
      <c r="COS98" s="18"/>
      <c r="COT98" s="18"/>
      <c r="COU98" s="18"/>
      <c r="COV98" s="18"/>
      <c r="COW98" s="18"/>
      <c r="COX98" s="18"/>
      <c r="COY98" s="18"/>
      <c r="COZ98" s="18"/>
      <c r="CPA98" s="18"/>
      <c r="CPB98" s="18"/>
      <c r="CPC98" s="18"/>
      <c r="CPD98" s="18"/>
      <c r="CPE98" s="18"/>
      <c r="CPF98" s="18"/>
      <c r="CPG98" s="18"/>
      <c r="CPH98" s="18"/>
      <c r="CPI98" s="18"/>
      <c r="CPJ98" s="18"/>
      <c r="CPK98" s="18"/>
      <c r="CPL98" s="18"/>
      <c r="CPM98" s="18"/>
      <c r="CPN98" s="18"/>
      <c r="CPO98" s="18"/>
      <c r="CPP98" s="18"/>
      <c r="CPQ98" s="18"/>
      <c r="CPR98" s="18"/>
      <c r="CPS98" s="18"/>
      <c r="CPT98" s="18"/>
      <c r="CPU98" s="18"/>
      <c r="CPV98" s="18"/>
      <c r="CPW98" s="18"/>
      <c r="CPX98" s="18"/>
      <c r="CPY98" s="18"/>
      <c r="CPZ98" s="18"/>
      <c r="CQA98" s="18"/>
      <c r="CQB98" s="18"/>
      <c r="CQC98" s="18"/>
      <c r="CQD98" s="18"/>
      <c r="CQE98" s="18"/>
      <c r="CQF98" s="18"/>
      <c r="CQG98" s="18"/>
      <c r="CQH98" s="18"/>
      <c r="CQI98" s="18"/>
      <c r="CQJ98" s="18"/>
      <c r="CQK98" s="18"/>
      <c r="CQL98" s="18"/>
      <c r="CQM98" s="18"/>
      <c r="CQN98" s="18"/>
      <c r="CQO98" s="18"/>
      <c r="CQP98" s="18"/>
      <c r="CQQ98" s="18"/>
      <c r="CQR98" s="18"/>
      <c r="CQS98" s="18"/>
      <c r="CQT98" s="18"/>
      <c r="CQU98" s="18"/>
      <c r="CQV98" s="18"/>
      <c r="CQW98" s="18"/>
      <c r="CQX98" s="18"/>
      <c r="CQY98" s="18"/>
      <c r="CQZ98" s="18"/>
      <c r="CRA98" s="18"/>
      <c r="CRB98" s="18"/>
      <c r="CRC98" s="18"/>
      <c r="CRD98" s="18"/>
      <c r="CRE98" s="18"/>
      <c r="CRF98" s="18"/>
      <c r="CRG98" s="18"/>
      <c r="CRH98" s="18"/>
      <c r="CRI98" s="18"/>
      <c r="CRJ98" s="18"/>
      <c r="CRK98" s="18"/>
      <c r="CRL98" s="18"/>
      <c r="CRM98" s="18"/>
      <c r="CRN98" s="18"/>
      <c r="CRO98" s="18"/>
      <c r="CRP98" s="18"/>
      <c r="CRQ98" s="18"/>
      <c r="CRR98" s="18"/>
      <c r="CRS98" s="18"/>
      <c r="CRT98" s="18"/>
      <c r="CRU98" s="18"/>
      <c r="CRV98" s="18"/>
      <c r="CRW98" s="18"/>
      <c r="CRX98" s="18"/>
      <c r="CRY98" s="18"/>
      <c r="CRZ98" s="18"/>
      <c r="CSA98" s="18"/>
      <c r="CSB98" s="18"/>
      <c r="CSC98" s="18"/>
      <c r="CSD98" s="18"/>
      <c r="CSE98" s="18"/>
      <c r="CSF98" s="18"/>
      <c r="CSG98" s="18"/>
      <c r="CSH98" s="18"/>
      <c r="CSI98" s="18"/>
      <c r="CSJ98" s="18"/>
      <c r="CSK98" s="18"/>
      <c r="CSL98" s="18"/>
      <c r="CSM98" s="18"/>
      <c r="CSN98" s="18"/>
      <c r="CSO98" s="18"/>
      <c r="CSP98" s="18"/>
      <c r="CSQ98" s="18"/>
      <c r="CSR98" s="18"/>
      <c r="CSS98" s="18"/>
      <c r="CST98" s="18"/>
      <c r="CSU98" s="18"/>
      <c r="CSV98" s="18"/>
      <c r="CSW98" s="18"/>
      <c r="CSX98" s="18"/>
      <c r="CSY98" s="18"/>
      <c r="CSZ98" s="18"/>
      <c r="CTA98" s="18"/>
      <c r="CTB98" s="18"/>
      <c r="CTC98" s="18"/>
      <c r="CTD98" s="18"/>
      <c r="CTE98" s="18"/>
      <c r="CTF98" s="18"/>
      <c r="CTG98" s="18"/>
      <c r="CTH98" s="18"/>
      <c r="CTI98" s="18"/>
      <c r="CTJ98" s="18"/>
      <c r="CTK98" s="18"/>
      <c r="CTL98" s="18"/>
      <c r="CTM98" s="18"/>
      <c r="CTN98" s="18"/>
      <c r="CTO98" s="18"/>
      <c r="CTP98" s="18"/>
      <c r="CTQ98" s="18"/>
      <c r="CTR98" s="18"/>
      <c r="CTS98" s="18"/>
      <c r="CTT98" s="18"/>
      <c r="CTU98" s="18"/>
      <c r="CTV98" s="18"/>
      <c r="CTW98" s="18"/>
      <c r="CTX98" s="18"/>
      <c r="CTY98" s="18"/>
      <c r="CTZ98" s="18"/>
      <c r="CUA98" s="18"/>
      <c r="CUB98" s="18"/>
      <c r="CUC98" s="18"/>
      <c r="CUD98" s="18"/>
      <c r="CUE98" s="18"/>
      <c r="CUF98" s="18"/>
      <c r="CUG98" s="18"/>
      <c r="CUH98" s="18"/>
      <c r="CUI98" s="18"/>
      <c r="CUJ98" s="18"/>
      <c r="CUK98" s="18"/>
      <c r="CUL98" s="18"/>
      <c r="CUM98" s="18"/>
      <c r="CUN98" s="18"/>
      <c r="CUO98" s="18"/>
      <c r="CUP98" s="18"/>
      <c r="CUQ98" s="18"/>
      <c r="CUR98" s="18"/>
      <c r="CUS98" s="18"/>
      <c r="CUT98" s="18"/>
      <c r="CUU98" s="18"/>
      <c r="CUV98" s="18"/>
      <c r="CUW98" s="18"/>
      <c r="CUX98" s="18"/>
      <c r="CUY98" s="18"/>
      <c r="CUZ98" s="18"/>
      <c r="CVA98" s="18"/>
      <c r="CVB98" s="18"/>
      <c r="CVC98" s="18"/>
      <c r="CVD98" s="18"/>
      <c r="CVE98" s="18"/>
      <c r="CVF98" s="18"/>
      <c r="CVG98" s="18"/>
      <c r="CVH98" s="18"/>
      <c r="CVI98" s="18"/>
      <c r="CVJ98" s="18"/>
      <c r="CVK98" s="18"/>
      <c r="CVL98" s="18"/>
      <c r="CVM98" s="18"/>
      <c r="CVN98" s="18"/>
      <c r="CVO98" s="18"/>
      <c r="CVP98" s="18"/>
      <c r="CVQ98" s="18"/>
      <c r="CVR98" s="18"/>
      <c r="CVS98" s="18"/>
      <c r="CVT98" s="18"/>
      <c r="CVU98" s="18"/>
      <c r="CVV98" s="18"/>
      <c r="CVW98" s="18"/>
      <c r="CVX98" s="18"/>
      <c r="CVY98" s="18"/>
      <c r="CVZ98" s="18"/>
      <c r="CWA98" s="18"/>
      <c r="CWB98" s="18"/>
      <c r="CWC98" s="18"/>
      <c r="CWD98" s="18"/>
      <c r="CWE98" s="18"/>
      <c r="CWF98" s="18"/>
      <c r="CWG98" s="18"/>
      <c r="CWH98" s="18"/>
      <c r="CWI98" s="18"/>
      <c r="CWJ98" s="18"/>
      <c r="CWK98" s="18"/>
      <c r="CWL98" s="18"/>
      <c r="CWM98" s="18"/>
      <c r="CWN98" s="18"/>
      <c r="CWO98" s="18"/>
      <c r="CWP98" s="18"/>
      <c r="CWQ98" s="18"/>
      <c r="CWR98" s="18"/>
      <c r="CWS98" s="18"/>
      <c r="CWT98" s="18"/>
      <c r="CWU98" s="18"/>
      <c r="CWV98" s="18"/>
      <c r="CWW98" s="18"/>
      <c r="CWX98" s="18"/>
      <c r="CWY98" s="18"/>
      <c r="CWZ98" s="18"/>
      <c r="CXA98" s="18"/>
      <c r="CXB98" s="18"/>
      <c r="CXC98" s="18"/>
      <c r="CXD98" s="18"/>
      <c r="CXE98" s="18"/>
      <c r="CXF98" s="18"/>
      <c r="CXG98" s="18"/>
      <c r="CXH98" s="18"/>
      <c r="CXI98" s="18"/>
      <c r="CXJ98" s="18"/>
      <c r="CXK98" s="18"/>
      <c r="CXL98" s="18"/>
      <c r="CXM98" s="18"/>
      <c r="CXN98" s="18"/>
      <c r="CXO98" s="18"/>
      <c r="CXP98" s="18"/>
      <c r="CXQ98" s="18"/>
      <c r="CXR98" s="18"/>
      <c r="CXS98" s="18"/>
      <c r="CXT98" s="18"/>
      <c r="CXU98" s="18"/>
      <c r="CXV98" s="18"/>
      <c r="CXW98" s="18"/>
      <c r="CXX98" s="18"/>
      <c r="CXY98" s="18"/>
      <c r="CXZ98" s="18"/>
      <c r="CYA98" s="18"/>
      <c r="CYB98" s="18"/>
      <c r="CYC98" s="18"/>
      <c r="CYD98" s="18"/>
      <c r="CYE98" s="18"/>
      <c r="CYF98" s="18"/>
      <c r="CYG98" s="18"/>
      <c r="CYH98" s="18"/>
      <c r="CYI98" s="18"/>
      <c r="CYJ98" s="18"/>
      <c r="CYK98" s="18"/>
      <c r="CYL98" s="18"/>
      <c r="CYM98" s="18"/>
      <c r="CYN98" s="18"/>
      <c r="CYO98" s="18"/>
      <c r="CYP98" s="18"/>
      <c r="CYQ98" s="18"/>
      <c r="CYR98" s="18"/>
      <c r="CYS98" s="18"/>
      <c r="CYT98" s="18"/>
      <c r="CYU98" s="18"/>
      <c r="CYV98" s="18"/>
      <c r="CYW98" s="18"/>
      <c r="CYX98" s="18"/>
      <c r="CYY98" s="18"/>
      <c r="CYZ98" s="18"/>
      <c r="CZA98" s="18"/>
      <c r="CZB98" s="18"/>
      <c r="CZC98" s="18"/>
      <c r="CZD98" s="18"/>
      <c r="CZE98" s="18"/>
      <c r="CZF98" s="18"/>
      <c r="CZG98" s="18"/>
      <c r="CZH98" s="18"/>
      <c r="CZI98" s="18"/>
      <c r="CZJ98" s="18"/>
      <c r="CZK98" s="18"/>
      <c r="CZL98" s="18"/>
      <c r="CZM98" s="18"/>
      <c r="CZN98" s="18"/>
      <c r="CZO98" s="18"/>
      <c r="CZP98" s="18"/>
      <c r="CZQ98" s="18"/>
      <c r="CZR98" s="18"/>
      <c r="CZS98" s="18"/>
      <c r="CZT98" s="18"/>
      <c r="CZU98" s="18"/>
      <c r="CZV98" s="18"/>
      <c r="CZW98" s="18"/>
      <c r="CZX98" s="18"/>
      <c r="CZY98" s="18"/>
      <c r="CZZ98" s="18"/>
      <c r="DAA98" s="18"/>
      <c r="DAB98" s="18"/>
      <c r="DAC98" s="18"/>
      <c r="DAD98" s="18"/>
      <c r="DAE98" s="18"/>
      <c r="DAF98" s="18"/>
      <c r="DAG98" s="18"/>
      <c r="DAH98" s="18"/>
      <c r="DAI98" s="18"/>
      <c r="DAJ98" s="18"/>
      <c r="DAK98" s="18"/>
      <c r="DAL98" s="18"/>
      <c r="DAM98" s="18"/>
      <c r="DAN98" s="18"/>
      <c r="DAO98" s="18"/>
      <c r="DAP98" s="18"/>
      <c r="DAQ98" s="18"/>
      <c r="DAR98" s="18"/>
      <c r="DAS98" s="18"/>
      <c r="DAT98" s="18"/>
      <c r="DAU98" s="18"/>
      <c r="DAV98" s="18"/>
      <c r="DAW98" s="18"/>
      <c r="DAX98" s="18"/>
      <c r="DAY98" s="18"/>
      <c r="DAZ98" s="18"/>
      <c r="DBA98" s="18"/>
      <c r="DBB98" s="18"/>
      <c r="DBC98" s="18"/>
      <c r="DBD98" s="18"/>
      <c r="DBE98" s="18"/>
      <c r="DBF98" s="18"/>
      <c r="DBG98" s="18"/>
      <c r="DBH98" s="18"/>
      <c r="DBI98" s="18"/>
      <c r="DBJ98" s="18"/>
      <c r="DBK98" s="18"/>
      <c r="DBL98" s="18"/>
      <c r="DBM98" s="18"/>
      <c r="DBN98" s="18"/>
      <c r="DBO98" s="18"/>
      <c r="DBP98" s="18"/>
      <c r="DBQ98" s="18"/>
      <c r="DBR98" s="18"/>
      <c r="DBS98" s="18"/>
      <c r="DBT98" s="18"/>
      <c r="DBU98" s="18"/>
      <c r="DBV98" s="18"/>
      <c r="DBW98" s="18"/>
      <c r="DBX98" s="18"/>
      <c r="DBY98" s="18"/>
      <c r="DBZ98" s="18"/>
      <c r="DCA98" s="18"/>
      <c r="DCB98" s="18"/>
      <c r="DCC98" s="18"/>
      <c r="DCD98" s="18"/>
      <c r="DCE98" s="18"/>
      <c r="DCF98" s="18"/>
      <c r="DCG98" s="18"/>
      <c r="DCH98" s="18"/>
      <c r="DCI98" s="18"/>
      <c r="DCJ98" s="18"/>
      <c r="DCK98" s="18"/>
      <c r="DCL98" s="18"/>
      <c r="DCM98" s="18"/>
      <c r="DCN98" s="18"/>
      <c r="DCO98" s="18"/>
      <c r="DCP98" s="18"/>
      <c r="DCQ98" s="18"/>
      <c r="DCR98" s="18"/>
      <c r="DCS98" s="18"/>
      <c r="DCT98" s="18"/>
      <c r="DCU98" s="18"/>
      <c r="DCV98" s="18"/>
      <c r="DCW98" s="18"/>
      <c r="DCX98" s="18"/>
      <c r="DCY98" s="18"/>
      <c r="DCZ98" s="18"/>
      <c r="DDA98" s="18"/>
      <c r="DDB98" s="18"/>
      <c r="DDC98" s="18"/>
      <c r="DDD98" s="18"/>
      <c r="DDE98" s="18"/>
      <c r="DDF98" s="18"/>
      <c r="DDG98" s="18"/>
      <c r="DDH98" s="18"/>
      <c r="DDI98" s="18"/>
      <c r="DDJ98" s="18"/>
      <c r="DDK98" s="18"/>
      <c r="DDL98" s="18"/>
      <c r="DDM98" s="18"/>
      <c r="DDN98" s="18"/>
      <c r="DDO98" s="18"/>
      <c r="DDP98" s="18"/>
      <c r="DDQ98" s="18"/>
      <c r="DDR98" s="18"/>
      <c r="DDS98" s="18"/>
      <c r="DDT98" s="18"/>
      <c r="DDU98" s="18"/>
      <c r="DDV98" s="18"/>
      <c r="DDW98" s="18"/>
      <c r="DDX98" s="18"/>
      <c r="DDY98" s="18"/>
      <c r="DDZ98" s="18"/>
      <c r="DEA98" s="18"/>
      <c r="DEB98" s="18"/>
      <c r="DEC98" s="18"/>
      <c r="DED98" s="18"/>
      <c r="DEE98" s="18"/>
      <c r="DEF98" s="18"/>
      <c r="DEG98" s="18"/>
      <c r="DEH98" s="18"/>
      <c r="DEI98" s="18"/>
      <c r="DEJ98" s="18"/>
      <c r="DEK98" s="18"/>
      <c r="DEL98" s="18"/>
      <c r="DEM98" s="18"/>
      <c r="DEN98" s="18"/>
      <c r="DEO98" s="18"/>
      <c r="DEP98" s="18"/>
      <c r="DEQ98" s="18"/>
      <c r="DER98" s="18"/>
      <c r="DES98" s="18"/>
      <c r="DET98" s="18"/>
      <c r="DEU98" s="18"/>
      <c r="DEV98" s="18"/>
      <c r="DEW98" s="18"/>
      <c r="DEX98" s="18"/>
      <c r="DEY98" s="18"/>
      <c r="DEZ98" s="18"/>
      <c r="DFA98" s="18"/>
      <c r="DFB98" s="18"/>
      <c r="DFC98" s="18"/>
      <c r="DFD98" s="18"/>
      <c r="DFE98" s="18"/>
      <c r="DFF98" s="18"/>
      <c r="DFG98" s="18"/>
      <c r="DFH98" s="18"/>
      <c r="DFI98" s="18"/>
      <c r="DFJ98" s="18"/>
      <c r="DFK98" s="18"/>
      <c r="DFL98" s="18"/>
      <c r="DFM98" s="18"/>
      <c r="DFN98" s="18"/>
      <c r="DFO98" s="18"/>
      <c r="DFP98" s="18"/>
      <c r="DFQ98" s="18"/>
      <c r="DFR98" s="18"/>
      <c r="DFS98" s="18"/>
      <c r="DFT98" s="18"/>
      <c r="DFU98" s="18"/>
      <c r="DFV98" s="18"/>
      <c r="DFW98" s="18"/>
      <c r="DFX98" s="18"/>
      <c r="DFY98" s="18"/>
      <c r="DFZ98" s="18"/>
      <c r="DGA98" s="18"/>
      <c r="DGB98" s="18"/>
      <c r="DGC98" s="18"/>
      <c r="DGD98" s="18"/>
      <c r="DGE98" s="18"/>
      <c r="DGF98" s="18"/>
      <c r="DGG98" s="18"/>
      <c r="DGH98" s="18"/>
      <c r="DGI98" s="18"/>
      <c r="DGJ98" s="18"/>
      <c r="DGK98" s="18"/>
      <c r="DGL98" s="18"/>
      <c r="DGM98" s="18"/>
      <c r="DGN98" s="18"/>
      <c r="DGO98" s="18"/>
      <c r="DGP98" s="18"/>
      <c r="DGQ98" s="18"/>
      <c r="DGR98" s="18"/>
      <c r="DGS98" s="18"/>
      <c r="DGT98" s="18"/>
      <c r="DGU98" s="18"/>
      <c r="DGV98" s="18"/>
      <c r="DGW98" s="18"/>
      <c r="DGX98" s="18"/>
      <c r="DGY98" s="18"/>
      <c r="DGZ98" s="18"/>
      <c r="DHA98" s="18"/>
      <c r="DHB98" s="18"/>
      <c r="DHC98" s="18"/>
      <c r="DHD98" s="18"/>
      <c r="DHE98" s="18"/>
      <c r="DHF98" s="18"/>
      <c r="DHG98" s="18"/>
      <c r="DHH98" s="18"/>
      <c r="DHI98" s="18"/>
      <c r="DHJ98" s="18"/>
      <c r="DHK98" s="18"/>
      <c r="DHL98" s="18"/>
      <c r="DHM98" s="18"/>
      <c r="DHN98" s="18"/>
      <c r="DHO98" s="18"/>
      <c r="DHP98" s="18"/>
      <c r="DHQ98" s="18"/>
      <c r="DHR98" s="18"/>
      <c r="DHS98" s="18"/>
      <c r="DHT98" s="18"/>
      <c r="DHU98" s="18"/>
      <c r="DHV98" s="18"/>
      <c r="DHW98" s="18"/>
      <c r="DHX98" s="18"/>
      <c r="DHY98" s="18"/>
      <c r="DHZ98" s="18"/>
      <c r="DIA98" s="18"/>
      <c r="DIB98" s="18"/>
      <c r="DIC98" s="18"/>
      <c r="DID98" s="18"/>
      <c r="DIE98" s="18"/>
      <c r="DIF98" s="18"/>
      <c r="DIG98" s="18"/>
      <c r="DIH98" s="18"/>
      <c r="DII98" s="18"/>
      <c r="DIJ98" s="18"/>
      <c r="DIK98" s="18"/>
      <c r="DIL98" s="18"/>
      <c r="DIM98" s="18"/>
      <c r="DIN98" s="18"/>
      <c r="DIO98" s="18"/>
      <c r="DIP98" s="18"/>
      <c r="DIQ98" s="18"/>
      <c r="DIR98" s="18"/>
      <c r="DIS98" s="18"/>
      <c r="DIT98" s="18"/>
      <c r="DIU98" s="18"/>
      <c r="DIV98" s="18"/>
      <c r="DIW98" s="18"/>
      <c r="DIX98" s="18"/>
      <c r="DIY98" s="18"/>
      <c r="DIZ98" s="18"/>
      <c r="DJA98" s="18"/>
      <c r="DJB98" s="18"/>
      <c r="DJC98" s="18"/>
      <c r="DJD98" s="18"/>
      <c r="DJE98" s="18"/>
      <c r="DJF98" s="18"/>
      <c r="DJG98" s="18"/>
      <c r="DJH98" s="18"/>
      <c r="DJI98" s="18"/>
      <c r="DJJ98" s="18"/>
      <c r="DJK98" s="18"/>
      <c r="DJL98" s="18"/>
      <c r="DJM98" s="18"/>
      <c r="DJN98" s="18"/>
      <c r="DJO98" s="18"/>
      <c r="DJP98" s="18"/>
      <c r="DJQ98" s="18"/>
      <c r="DJR98" s="18"/>
      <c r="DJS98" s="18"/>
      <c r="DJT98" s="18"/>
      <c r="DJU98" s="18"/>
      <c r="DJV98" s="18"/>
      <c r="DJW98" s="18"/>
      <c r="DJX98" s="18"/>
      <c r="DJY98" s="18"/>
      <c r="DJZ98" s="18"/>
      <c r="DKA98" s="18"/>
      <c r="DKB98" s="18"/>
      <c r="DKC98" s="18"/>
      <c r="DKD98" s="18"/>
      <c r="DKE98" s="18"/>
      <c r="DKF98" s="18"/>
      <c r="DKG98" s="18"/>
      <c r="DKH98" s="18"/>
      <c r="DKI98" s="18"/>
      <c r="DKJ98" s="18"/>
      <c r="DKK98" s="18"/>
      <c r="DKL98" s="18"/>
      <c r="DKM98" s="18"/>
      <c r="DKN98" s="18"/>
      <c r="DKO98" s="18"/>
      <c r="DKP98" s="18"/>
      <c r="DKQ98" s="18"/>
      <c r="DKR98" s="18"/>
      <c r="DKS98" s="18"/>
      <c r="DKT98" s="18"/>
      <c r="DKU98" s="18"/>
      <c r="DKV98" s="18"/>
      <c r="DKW98" s="18"/>
      <c r="DKX98" s="18"/>
      <c r="DKY98" s="18"/>
      <c r="DKZ98" s="18"/>
      <c r="DLA98" s="18"/>
      <c r="DLB98" s="18"/>
      <c r="DLC98" s="18"/>
      <c r="DLD98" s="18"/>
      <c r="DLE98" s="18"/>
      <c r="DLF98" s="18"/>
      <c r="DLG98" s="18"/>
      <c r="DLH98" s="18"/>
      <c r="DLI98" s="18"/>
      <c r="DLJ98" s="18"/>
      <c r="DLK98" s="18"/>
      <c r="DLL98" s="18"/>
      <c r="DLM98" s="18"/>
      <c r="DLN98" s="18"/>
      <c r="DLO98" s="18"/>
      <c r="DLP98" s="18"/>
      <c r="DLQ98" s="18"/>
      <c r="DLR98" s="18"/>
      <c r="DLS98" s="18"/>
      <c r="DLT98" s="18"/>
      <c r="DLU98" s="18"/>
      <c r="DLV98" s="18"/>
      <c r="DLW98" s="18"/>
      <c r="DLX98" s="18"/>
      <c r="DLY98" s="18"/>
      <c r="DLZ98" s="18"/>
      <c r="DMA98" s="18"/>
      <c r="DMB98" s="18"/>
      <c r="DMC98" s="18"/>
      <c r="DMD98" s="18"/>
      <c r="DME98" s="18"/>
      <c r="DMF98" s="18"/>
      <c r="DMG98" s="18"/>
      <c r="DMH98" s="18"/>
      <c r="DMI98" s="18"/>
      <c r="DMJ98" s="18"/>
      <c r="DMK98" s="18"/>
      <c r="DML98" s="18"/>
      <c r="DMM98" s="18"/>
      <c r="DMN98" s="18"/>
      <c r="DMO98" s="18"/>
      <c r="DMP98" s="18"/>
      <c r="DMQ98" s="18"/>
      <c r="DMR98" s="18"/>
      <c r="DMS98" s="18"/>
      <c r="DMT98" s="18"/>
      <c r="DMU98" s="18"/>
      <c r="DMV98" s="18"/>
      <c r="DMW98" s="18"/>
      <c r="DMX98" s="18"/>
      <c r="DMY98" s="18"/>
      <c r="DMZ98" s="18"/>
      <c r="DNA98" s="18"/>
      <c r="DNB98" s="18"/>
      <c r="DNC98" s="18"/>
      <c r="DND98" s="18"/>
      <c r="DNE98" s="18"/>
      <c r="DNF98" s="18"/>
      <c r="DNG98" s="18"/>
      <c r="DNH98" s="18"/>
      <c r="DNI98" s="18"/>
      <c r="DNJ98" s="18"/>
      <c r="DNK98" s="18"/>
      <c r="DNL98" s="18"/>
      <c r="DNM98" s="18"/>
      <c r="DNN98" s="18"/>
      <c r="DNO98" s="18"/>
      <c r="DNP98" s="18"/>
      <c r="DNQ98" s="18"/>
      <c r="DNR98" s="18"/>
      <c r="DNS98" s="18"/>
      <c r="DNT98" s="18"/>
      <c r="DNU98" s="18"/>
      <c r="DNV98" s="18"/>
      <c r="DNW98" s="18"/>
      <c r="DNX98" s="18"/>
      <c r="DNY98" s="18"/>
      <c r="DNZ98" s="18"/>
      <c r="DOA98" s="18"/>
      <c r="DOB98" s="18"/>
      <c r="DOC98" s="18"/>
      <c r="DOD98" s="18"/>
      <c r="DOE98" s="18"/>
      <c r="DOF98" s="18"/>
      <c r="DOG98" s="18"/>
      <c r="DOH98" s="18"/>
      <c r="DOI98" s="18"/>
      <c r="DOJ98" s="18"/>
      <c r="DOK98" s="18"/>
      <c r="DOL98" s="18"/>
      <c r="DOM98" s="18"/>
      <c r="DON98" s="18"/>
      <c r="DOO98" s="18"/>
      <c r="DOP98" s="18"/>
      <c r="DOQ98" s="18"/>
      <c r="DOR98" s="18"/>
      <c r="DOS98" s="18"/>
      <c r="DOT98" s="18"/>
      <c r="DOU98" s="18"/>
      <c r="DOV98" s="18"/>
      <c r="DOW98" s="18"/>
      <c r="DOX98" s="18"/>
      <c r="DOY98" s="18"/>
      <c r="DOZ98" s="18"/>
      <c r="DPA98" s="18"/>
      <c r="DPB98" s="18"/>
      <c r="DPC98" s="18"/>
      <c r="DPD98" s="18"/>
      <c r="DPE98" s="18"/>
      <c r="DPF98" s="18"/>
      <c r="DPG98" s="18"/>
      <c r="DPH98" s="18"/>
      <c r="DPI98" s="18"/>
      <c r="DPJ98" s="18"/>
      <c r="DPK98" s="18"/>
      <c r="DPL98" s="18"/>
      <c r="DPM98" s="18"/>
      <c r="DPN98" s="18"/>
      <c r="DPO98" s="18"/>
      <c r="DPP98" s="18"/>
      <c r="DPQ98" s="18"/>
      <c r="DPR98" s="18"/>
      <c r="DPS98" s="18"/>
      <c r="DPT98" s="18"/>
      <c r="DPU98" s="18"/>
      <c r="DPV98" s="18"/>
      <c r="DPW98" s="18"/>
      <c r="DPX98" s="18"/>
      <c r="DPY98" s="18"/>
      <c r="DPZ98" s="18"/>
      <c r="DQA98" s="18"/>
      <c r="DQB98" s="18"/>
      <c r="DQC98" s="18"/>
      <c r="DQD98" s="18"/>
      <c r="DQE98" s="18"/>
      <c r="DQF98" s="18"/>
      <c r="DQG98" s="18"/>
      <c r="DQH98" s="18"/>
      <c r="DQI98" s="18"/>
      <c r="DQJ98" s="18"/>
      <c r="DQK98" s="18"/>
      <c r="DQL98" s="18"/>
      <c r="DQM98" s="18"/>
      <c r="DQN98" s="18"/>
      <c r="DQO98" s="18"/>
      <c r="DQP98" s="18"/>
      <c r="DQQ98" s="18"/>
      <c r="DQR98" s="18"/>
      <c r="DQS98" s="18"/>
      <c r="DQT98" s="18"/>
      <c r="DQU98" s="18"/>
      <c r="DQV98" s="18"/>
      <c r="DQW98" s="18"/>
      <c r="DQX98" s="18"/>
      <c r="DQY98" s="18"/>
      <c r="DQZ98" s="18"/>
      <c r="DRA98" s="18"/>
      <c r="DRB98" s="18"/>
      <c r="DRC98" s="18"/>
      <c r="DRD98" s="18"/>
      <c r="DRE98" s="18"/>
      <c r="DRF98" s="18"/>
      <c r="DRG98" s="18"/>
      <c r="DRH98" s="18"/>
      <c r="DRI98" s="18"/>
      <c r="DRJ98" s="18"/>
      <c r="DRK98" s="18"/>
      <c r="DRL98" s="18"/>
      <c r="DRM98" s="18"/>
      <c r="DRN98" s="18"/>
      <c r="DRO98" s="18"/>
      <c r="DRP98" s="18"/>
      <c r="DRQ98" s="18"/>
      <c r="DRR98" s="18"/>
      <c r="DRS98" s="18"/>
      <c r="DRT98" s="18"/>
      <c r="DRU98" s="18"/>
      <c r="DRV98" s="18"/>
      <c r="DRW98" s="18"/>
      <c r="DRX98" s="18"/>
      <c r="DRY98" s="18"/>
      <c r="DRZ98" s="18"/>
      <c r="DSA98" s="18"/>
      <c r="DSB98" s="18"/>
      <c r="DSC98" s="18"/>
      <c r="DSD98" s="18"/>
      <c r="DSE98" s="18"/>
      <c r="DSF98" s="18"/>
      <c r="DSG98" s="18"/>
      <c r="DSH98" s="18"/>
      <c r="DSI98" s="18"/>
      <c r="DSJ98" s="18"/>
      <c r="DSK98" s="18"/>
      <c r="DSL98" s="18"/>
      <c r="DSM98" s="18"/>
      <c r="DSN98" s="18"/>
      <c r="DSO98" s="18"/>
      <c r="DSP98" s="18"/>
      <c r="DSQ98" s="18"/>
      <c r="DSR98" s="18"/>
      <c r="DSS98" s="18"/>
      <c r="DST98" s="18"/>
      <c r="DSU98" s="18"/>
      <c r="DSV98" s="18"/>
      <c r="DSW98" s="18"/>
      <c r="DSX98" s="18"/>
      <c r="DSY98" s="18"/>
      <c r="DSZ98" s="18"/>
      <c r="DTA98" s="18"/>
      <c r="DTB98" s="18"/>
      <c r="DTC98" s="18"/>
      <c r="DTD98" s="18"/>
      <c r="DTE98" s="18"/>
      <c r="DTF98" s="18"/>
      <c r="DTG98" s="18"/>
      <c r="DTH98" s="18"/>
      <c r="DTI98" s="18"/>
      <c r="DTJ98" s="18"/>
      <c r="DTK98" s="18"/>
      <c r="DTL98" s="18"/>
      <c r="DTM98" s="18"/>
      <c r="DTN98" s="18"/>
      <c r="DTO98" s="18"/>
      <c r="DTP98" s="18"/>
      <c r="DTQ98" s="18"/>
      <c r="DTR98" s="18"/>
      <c r="DTS98" s="18"/>
      <c r="DTT98" s="18"/>
      <c r="DTU98" s="18"/>
      <c r="DTV98" s="18"/>
      <c r="DTW98" s="18"/>
      <c r="DTX98" s="18"/>
      <c r="DTY98" s="18"/>
      <c r="DTZ98" s="18"/>
      <c r="DUA98" s="18"/>
      <c r="DUB98" s="18"/>
      <c r="DUC98" s="18"/>
      <c r="DUD98" s="18"/>
      <c r="DUE98" s="18"/>
      <c r="DUF98" s="18"/>
      <c r="DUG98" s="18"/>
      <c r="DUH98" s="18"/>
      <c r="DUI98" s="18"/>
      <c r="DUJ98" s="18"/>
      <c r="DUK98" s="18"/>
      <c r="DUL98" s="18"/>
      <c r="DUM98" s="18"/>
      <c r="DUN98" s="18"/>
      <c r="DUO98" s="18"/>
      <c r="DUP98" s="18"/>
      <c r="DUQ98" s="18"/>
      <c r="DUR98" s="18"/>
      <c r="DUS98" s="18"/>
      <c r="DUT98" s="18"/>
      <c r="DUU98" s="18"/>
      <c r="DUV98" s="18"/>
      <c r="DUW98" s="18"/>
      <c r="DUX98" s="18"/>
      <c r="DUY98" s="18"/>
      <c r="DUZ98" s="18"/>
      <c r="DVA98" s="18"/>
      <c r="DVB98" s="18"/>
      <c r="DVC98" s="18"/>
      <c r="DVD98" s="18"/>
      <c r="DVE98" s="18"/>
      <c r="DVF98" s="18"/>
      <c r="DVG98" s="18"/>
      <c r="DVH98" s="18"/>
      <c r="DVI98" s="18"/>
      <c r="DVJ98" s="18"/>
      <c r="DVK98" s="18"/>
      <c r="DVL98" s="18"/>
      <c r="DVM98" s="18"/>
      <c r="DVN98" s="18"/>
      <c r="DVO98" s="18"/>
      <c r="DVP98" s="18"/>
      <c r="DVQ98" s="18"/>
      <c r="DVR98" s="18"/>
      <c r="DVS98" s="18"/>
      <c r="DVT98" s="18"/>
      <c r="DVU98" s="18"/>
      <c r="DVV98" s="18"/>
      <c r="DVW98" s="18"/>
      <c r="DVX98" s="18"/>
      <c r="DVY98" s="18"/>
      <c r="DVZ98" s="18"/>
      <c r="DWA98" s="18"/>
      <c r="DWB98" s="18"/>
      <c r="DWC98" s="18"/>
      <c r="DWD98" s="18"/>
      <c r="DWE98" s="18"/>
      <c r="DWF98" s="18"/>
      <c r="DWG98" s="18"/>
      <c r="DWH98" s="18"/>
      <c r="DWI98" s="18"/>
      <c r="DWJ98" s="18"/>
      <c r="DWK98" s="18"/>
      <c r="DWL98" s="18"/>
      <c r="DWM98" s="18"/>
      <c r="DWN98" s="18"/>
      <c r="DWO98" s="18"/>
      <c r="DWP98" s="18"/>
      <c r="DWQ98" s="18"/>
      <c r="DWR98" s="18"/>
      <c r="DWS98" s="18"/>
      <c r="DWT98" s="18"/>
      <c r="DWU98" s="18"/>
      <c r="DWV98" s="18"/>
      <c r="DWW98" s="18"/>
      <c r="DWX98" s="18"/>
      <c r="DWY98" s="18"/>
      <c r="DWZ98" s="18"/>
      <c r="DXA98" s="18"/>
      <c r="DXB98" s="18"/>
      <c r="DXC98" s="18"/>
      <c r="DXD98" s="18"/>
      <c r="DXE98" s="18"/>
      <c r="DXF98" s="18"/>
      <c r="DXG98" s="18"/>
      <c r="DXH98" s="18"/>
      <c r="DXI98" s="18"/>
      <c r="DXJ98" s="18"/>
      <c r="DXK98" s="18"/>
      <c r="DXL98" s="18"/>
      <c r="DXM98" s="18"/>
      <c r="DXN98" s="18"/>
      <c r="DXO98" s="18"/>
      <c r="DXP98" s="18"/>
      <c r="DXQ98" s="18"/>
      <c r="DXR98" s="18"/>
      <c r="DXS98" s="18"/>
      <c r="DXT98" s="18"/>
      <c r="DXU98" s="18"/>
      <c r="DXV98" s="18"/>
      <c r="DXW98" s="18"/>
      <c r="DXX98" s="18"/>
      <c r="DXY98" s="18"/>
      <c r="DXZ98" s="18"/>
      <c r="DYA98" s="18"/>
      <c r="DYB98" s="18"/>
      <c r="DYC98" s="18"/>
      <c r="DYD98" s="18"/>
      <c r="DYE98" s="18"/>
      <c r="DYF98" s="18"/>
      <c r="DYG98" s="18"/>
      <c r="DYH98" s="18"/>
      <c r="DYI98" s="18"/>
      <c r="DYJ98" s="18"/>
      <c r="DYK98" s="18"/>
      <c r="DYL98" s="18"/>
      <c r="DYM98" s="18"/>
      <c r="DYN98" s="18"/>
      <c r="DYO98" s="18"/>
      <c r="DYP98" s="18"/>
      <c r="DYQ98" s="18"/>
      <c r="DYR98" s="18"/>
      <c r="DYS98" s="18"/>
      <c r="DYT98" s="18"/>
      <c r="DYU98" s="18"/>
      <c r="DYV98" s="18"/>
      <c r="DYW98" s="18"/>
      <c r="DYX98" s="18"/>
      <c r="DYY98" s="18"/>
      <c r="DYZ98" s="18"/>
      <c r="DZA98" s="18"/>
      <c r="DZB98" s="18"/>
      <c r="DZC98" s="18"/>
      <c r="DZD98" s="18"/>
      <c r="DZE98" s="18"/>
      <c r="DZF98" s="18"/>
      <c r="DZG98" s="18"/>
      <c r="DZH98" s="18"/>
      <c r="DZI98" s="18"/>
      <c r="DZJ98" s="18"/>
      <c r="DZK98" s="18"/>
      <c r="DZL98" s="18"/>
      <c r="DZM98" s="18"/>
      <c r="DZN98" s="18"/>
      <c r="DZO98" s="18"/>
      <c r="DZP98" s="18"/>
      <c r="DZQ98" s="18"/>
      <c r="DZR98" s="18"/>
      <c r="DZS98" s="18"/>
      <c r="DZT98" s="18"/>
      <c r="DZU98" s="18"/>
      <c r="DZV98" s="18"/>
      <c r="DZW98" s="18"/>
      <c r="DZX98" s="18"/>
      <c r="DZY98" s="18"/>
      <c r="DZZ98" s="18"/>
      <c r="EAA98" s="18"/>
      <c r="EAB98" s="18"/>
      <c r="EAC98" s="18"/>
      <c r="EAD98" s="18"/>
      <c r="EAE98" s="18"/>
      <c r="EAF98" s="18"/>
      <c r="EAG98" s="18"/>
      <c r="EAH98" s="18"/>
      <c r="EAI98" s="18"/>
      <c r="EAJ98" s="18"/>
      <c r="EAK98" s="18"/>
      <c r="EAL98" s="18"/>
      <c r="EAM98" s="18"/>
      <c r="EAN98" s="18"/>
      <c r="EAO98" s="18"/>
      <c r="EAP98" s="18"/>
      <c r="EAQ98" s="18"/>
      <c r="EAR98" s="18"/>
      <c r="EAS98" s="18"/>
      <c r="EAT98" s="18"/>
      <c r="EAU98" s="18"/>
      <c r="EAV98" s="18"/>
      <c r="EAW98" s="18"/>
      <c r="EAX98" s="18"/>
      <c r="EAY98" s="18"/>
      <c r="EAZ98" s="18"/>
      <c r="EBA98" s="18"/>
      <c r="EBB98" s="18"/>
      <c r="EBC98" s="18"/>
      <c r="EBD98" s="18"/>
      <c r="EBE98" s="18"/>
      <c r="EBF98" s="18"/>
      <c r="EBG98" s="18"/>
      <c r="EBH98" s="18"/>
      <c r="EBI98" s="18"/>
      <c r="EBJ98" s="18"/>
      <c r="EBK98" s="18"/>
      <c r="EBL98" s="18"/>
      <c r="EBM98" s="18"/>
      <c r="EBN98" s="18"/>
      <c r="EBO98" s="18"/>
      <c r="EBP98" s="18"/>
      <c r="EBQ98" s="18"/>
      <c r="EBR98" s="18"/>
      <c r="EBS98" s="18"/>
      <c r="EBT98" s="18"/>
      <c r="EBU98" s="18"/>
      <c r="EBV98" s="18"/>
      <c r="EBW98" s="18"/>
      <c r="EBX98" s="18"/>
      <c r="EBY98" s="18"/>
      <c r="EBZ98" s="18"/>
      <c r="ECA98" s="18"/>
      <c r="ECB98" s="18"/>
      <c r="ECC98" s="18"/>
      <c r="ECD98" s="18"/>
      <c r="ECE98" s="18"/>
      <c r="ECF98" s="18"/>
      <c r="ECG98" s="18"/>
      <c r="ECH98" s="18"/>
      <c r="ECI98" s="18"/>
      <c r="ECJ98" s="18"/>
      <c r="ECK98" s="18"/>
      <c r="ECL98" s="18"/>
      <c r="ECM98" s="18"/>
      <c r="ECN98" s="18"/>
      <c r="ECO98" s="18"/>
      <c r="ECP98" s="18"/>
      <c r="ECQ98" s="18"/>
      <c r="ECR98" s="18"/>
      <c r="ECS98" s="18"/>
      <c r="ECT98" s="18"/>
      <c r="ECU98" s="18"/>
      <c r="ECV98" s="18"/>
      <c r="ECW98" s="18"/>
      <c r="ECX98" s="18"/>
      <c r="ECY98" s="18"/>
      <c r="ECZ98" s="18"/>
      <c r="EDA98" s="18"/>
      <c r="EDB98" s="18"/>
      <c r="EDC98" s="18"/>
      <c r="EDD98" s="18"/>
      <c r="EDE98" s="18"/>
      <c r="EDF98" s="18"/>
      <c r="EDG98" s="18"/>
      <c r="EDH98" s="18"/>
      <c r="EDI98" s="18"/>
      <c r="EDJ98" s="18"/>
      <c r="EDK98" s="18"/>
      <c r="EDL98" s="18"/>
      <c r="EDM98" s="18"/>
      <c r="EDN98" s="18"/>
      <c r="EDO98" s="18"/>
      <c r="EDP98" s="18"/>
      <c r="EDQ98" s="18"/>
      <c r="EDR98" s="18"/>
      <c r="EDS98" s="18"/>
      <c r="EDT98" s="18"/>
      <c r="EDU98" s="18"/>
      <c r="EDV98" s="18"/>
      <c r="EDW98" s="18"/>
      <c r="EDX98" s="18"/>
      <c r="EDY98" s="18"/>
      <c r="EDZ98" s="18"/>
      <c r="EEA98" s="18"/>
      <c r="EEB98" s="18"/>
      <c r="EEC98" s="18"/>
      <c r="EED98" s="18"/>
      <c r="EEE98" s="18"/>
      <c r="EEF98" s="18"/>
      <c r="EEG98" s="18"/>
      <c r="EEH98" s="18"/>
      <c r="EEI98" s="18"/>
      <c r="EEJ98" s="18"/>
      <c r="EEK98" s="18"/>
      <c r="EEL98" s="18"/>
      <c r="EEM98" s="18"/>
      <c r="EEN98" s="18"/>
      <c r="EEO98" s="18"/>
      <c r="EEP98" s="18"/>
      <c r="EEQ98" s="18"/>
      <c r="EER98" s="18"/>
      <c r="EES98" s="18"/>
      <c r="EET98" s="18"/>
      <c r="EEU98" s="18"/>
      <c r="EEV98" s="18"/>
      <c r="EEW98" s="18"/>
      <c r="EEX98" s="18"/>
      <c r="EEY98" s="18"/>
      <c r="EEZ98" s="18"/>
      <c r="EFA98" s="18"/>
      <c r="EFB98" s="18"/>
      <c r="EFC98" s="18"/>
      <c r="EFD98" s="18"/>
      <c r="EFE98" s="18"/>
      <c r="EFF98" s="18"/>
      <c r="EFG98" s="18"/>
      <c r="EFH98" s="18"/>
      <c r="EFI98" s="18"/>
      <c r="EFJ98" s="18"/>
      <c r="EFK98" s="18"/>
      <c r="EFL98" s="18"/>
      <c r="EFM98" s="18"/>
      <c r="EFN98" s="18"/>
      <c r="EFO98" s="18"/>
      <c r="EFP98" s="18"/>
      <c r="EFQ98" s="18"/>
      <c r="EFR98" s="18"/>
      <c r="EFS98" s="18"/>
      <c r="EFT98" s="18"/>
      <c r="EFU98" s="18"/>
      <c r="EFV98" s="18"/>
      <c r="EFW98" s="18"/>
      <c r="EFX98" s="18"/>
      <c r="EFY98" s="18"/>
      <c r="EFZ98" s="18"/>
      <c r="EGA98" s="18"/>
      <c r="EGB98" s="18"/>
      <c r="EGC98" s="18"/>
      <c r="EGD98" s="18"/>
      <c r="EGE98" s="18"/>
      <c r="EGF98" s="18"/>
      <c r="EGG98" s="18"/>
      <c r="EGH98" s="18"/>
      <c r="EGI98" s="18"/>
      <c r="EGJ98" s="18"/>
      <c r="EGK98" s="18"/>
      <c r="EGL98" s="18"/>
      <c r="EGM98" s="18"/>
      <c r="EGN98" s="18"/>
      <c r="EGO98" s="18"/>
      <c r="EGP98" s="18"/>
      <c r="EGQ98" s="18"/>
      <c r="EGR98" s="18"/>
      <c r="EGS98" s="18"/>
      <c r="EGT98" s="18"/>
      <c r="EGU98" s="18"/>
      <c r="EGV98" s="18"/>
      <c r="EGW98" s="18"/>
      <c r="EGX98" s="18"/>
      <c r="EGY98" s="18"/>
      <c r="EGZ98" s="18"/>
      <c r="EHA98" s="18"/>
      <c r="EHB98" s="18"/>
      <c r="EHC98" s="18"/>
      <c r="EHD98" s="18"/>
      <c r="EHE98" s="18"/>
      <c r="EHF98" s="18"/>
      <c r="EHG98" s="18"/>
      <c r="EHH98" s="18"/>
      <c r="EHI98" s="18"/>
      <c r="EHJ98" s="18"/>
      <c r="EHK98" s="18"/>
      <c r="EHL98" s="18"/>
      <c r="EHM98" s="18"/>
      <c r="EHN98" s="18"/>
      <c r="EHO98" s="18"/>
      <c r="EHP98" s="18"/>
      <c r="EHQ98" s="18"/>
      <c r="EHR98" s="18"/>
      <c r="EHS98" s="18"/>
      <c r="EHT98" s="18"/>
      <c r="EHU98" s="18"/>
      <c r="EHV98" s="18"/>
      <c r="EHW98" s="18"/>
      <c r="EHX98" s="18"/>
      <c r="EHY98" s="18"/>
      <c r="EHZ98" s="18"/>
      <c r="EIA98" s="18"/>
      <c r="EIB98" s="18"/>
      <c r="EIC98" s="18"/>
      <c r="EID98" s="18"/>
      <c r="EIE98" s="18"/>
      <c r="EIF98" s="18"/>
      <c r="EIG98" s="18"/>
      <c r="EIH98" s="18"/>
      <c r="EII98" s="18"/>
      <c r="EIJ98" s="18"/>
      <c r="EIK98" s="18"/>
      <c r="EIL98" s="18"/>
      <c r="EIM98" s="18"/>
      <c r="EIN98" s="18"/>
      <c r="EIO98" s="18"/>
      <c r="EIP98" s="18"/>
      <c r="EIQ98" s="18"/>
      <c r="EIR98" s="18"/>
      <c r="EIS98" s="18"/>
      <c r="EIT98" s="18"/>
      <c r="EIU98" s="18"/>
      <c r="EIV98" s="18"/>
      <c r="EIW98" s="18"/>
      <c r="EIX98" s="18"/>
      <c r="EIY98" s="18"/>
      <c r="EIZ98" s="18"/>
      <c r="EJA98" s="18"/>
      <c r="EJB98" s="18"/>
      <c r="EJC98" s="18"/>
      <c r="EJD98" s="18"/>
      <c r="EJE98" s="18"/>
      <c r="EJF98" s="18"/>
      <c r="EJG98" s="18"/>
      <c r="EJH98" s="18"/>
      <c r="EJI98" s="18"/>
      <c r="EJJ98" s="18"/>
      <c r="EJK98" s="18"/>
      <c r="EJL98" s="18"/>
      <c r="EJM98" s="18"/>
      <c r="EJN98" s="18"/>
      <c r="EJO98" s="18"/>
      <c r="EJP98" s="18"/>
      <c r="EJQ98" s="18"/>
      <c r="EJR98" s="18"/>
      <c r="EJS98" s="18"/>
      <c r="EJT98" s="18"/>
      <c r="EJU98" s="18"/>
      <c r="EJV98" s="18"/>
      <c r="EJW98" s="18"/>
      <c r="EJX98" s="18"/>
      <c r="EJY98" s="18"/>
      <c r="EJZ98" s="18"/>
      <c r="EKA98" s="18"/>
      <c r="EKB98" s="18"/>
      <c r="EKC98" s="18"/>
      <c r="EKD98" s="18"/>
      <c r="EKE98" s="18"/>
      <c r="EKF98" s="18"/>
      <c r="EKG98" s="18"/>
      <c r="EKH98" s="18"/>
      <c r="EKI98" s="18"/>
      <c r="EKJ98" s="18"/>
      <c r="EKK98" s="18"/>
      <c r="EKL98" s="18"/>
      <c r="EKM98" s="18"/>
      <c r="EKN98" s="18"/>
      <c r="EKO98" s="18"/>
      <c r="EKP98" s="18"/>
      <c r="EKQ98" s="18"/>
      <c r="EKR98" s="18"/>
      <c r="EKS98" s="18"/>
      <c r="EKT98" s="18"/>
      <c r="EKU98" s="18"/>
      <c r="EKV98" s="18"/>
      <c r="EKW98" s="18"/>
      <c r="EKX98" s="18"/>
      <c r="EKY98" s="18"/>
      <c r="EKZ98" s="18"/>
      <c r="ELA98" s="18"/>
      <c r="ELB98" s="18"/>
      <c r="ELC98" s="18"/>
      <c r="ELD98" s="18"/>
      <c r="ELE98" s="18"/>
      <c r="ELF98" s="18"/>
      <c r="ELG98" s="18"/>
      <c r="ELH98" s="18"/>
      <c r="ELI98" s="18"/>
      <c r="ELJ98" s="18"/>
      <c r="ELK98" s="18"/>
      <c r="ELL98" s="18"/>
      <c r="ELM98" s="18"/>
      <c r="ELN98" s="18"/>
      <c r="ELO98" s="18"/>
      <c r="ELP98" s="18"/>
      <c r="ELQ98" s="18"/>
      <c r="ELR98" s="18"/>
      <c r="ELS98" s="18"/>
      <c r="ELT98" s="18"/>
      <c r="ELU98" s="18"/>
      <c r="ELV98" s="18"/>
      <c r="ELW98" s="18"/>
      <c r="ELX98" s="18"/>
      <c r="ELY98" s="18"/>
      <c r="ELZ98" s="18"/>
      <c r="EMA98" s="18"/>
      <c r="EMB98" s="18"/>
      <c r="EMC98" s="18"/>
      <c r="EMD98" s="18"/>
      <c r="EME98" s="18"/>
      <c r="EMF98" s="18"/>
      <c r="EMG98" s="18"/>
      <c r="EMH98" s="18"/>
      <c r="EMI98" s="18"/>
      <c r="EMJ98" s="18"/>
      <c r="EMK98" s="18"/>
      <c r="EML98" s="18"/>
      <c r="EMM98" s="18"/>
      <c r="EMN98" s="18"/>
      <c r="EMO98" s="18"/>
      <c r="EMP98" s="18"/>
      <c r="EMQ98" s="18"/>
      <c r="EMR98" s="18"/>
      <c r="EMS98" s="18"/>
      <c r="EMT98" s="18"/>
      <c r="EMU98" s="18"/>
      <c r="EMV98" s="18"/>
      <c r="EMW98" s="18"/>
      <c r="EMX98" s="18"/>
      <c r="EMY98" s="18"/>
      <c r="EMZ98" s="18"/>
      <c r="ENA98" s="18"/>
      <c r="ENB98" s="18"/>
      <c r="ENC98" s="18"/>
      <c r="END98" s="18"/>
      <c r="ENE98" s="18"/>
      <c r="ENF98" s="18"/>
      <c r="ENG98" s="18"/>
      <c r="ENH98" s="18"/>
      <c r="ENI98" s="18"/>
      <c r="ENJ98" s="18"/>
      <c r="ENK98" s="18"/>
      <c r="ENL98" s="18"/>
      <c r="ENM98" s="18"/>
      <c r="ENN98" s="18"/>
      <c r="ENO98" s="18"/>
      <c r="ENP98" s="18"/>
      <c r="ENQ98" s="18"/>
      <c r="ENR98" s="18"/>
      <c r="ENS98" s="18"/>
      <c r="ENT98" s="18"/>
      <c r="ENU98" s="18"/>
      <c r="ENV98" s="18"/>
      <c r="ENW98" s="18"/>
      <c r="ENX98" s="18"/>
      <c r="ENY98" s="18"/>
      <c r="ENZ98" s="18"/>
      <c r="EOA98" s="18"/>
      <c r="EOB98" s="18"/>
      <c r="EOC98" s="18"/>
      <c r="EOD98" s="18"/>
      <c r="EOE98" s="18"/>
      <c r="EOF98" s="18"/>
      <c r="EOG98" s="18"/>
      <c r="EOH98" s="18"/>
      <c r="EOI98" s="18"/>
      <c r="EOJ98" s="18"/>
      <c r="EOK98" s="18"/>
      <c r="EOL98" s="18"/>
      <c r="EOM98" s="18"/>
      <c r="EON98" s="18"/>
      <c r="EOO98" s="18"/>
      <c r="EOP98" s="18"/>
      <c r="EOQ98" s="18"/>
      <c r="EOR98" s="18"/>
      <c r="EOS98" s="18"/>
      <c r="EOT98" s="18"/>
      <c r="EOU98" s="18"/>
      <c r="EOV98" s="18"/>
      <c r="EOW98" s="18"/>
      <c r="EOX98" s="18"/>
      <c r="EOY98" s="18"/>
      <c r="EOZ98" s="18"/>
      <c r="EPA98" s="18"/>
      <c r="EPB98" s="18"/>
      <c r="EPC98" s="18"/>
      <c r="EPD98" s="18"/>
      <c r="EPE98" s="18"/>
      <c r="EPF98" s="18"/>
      <c r="EPG98" s="18"/>
      <c r="EPH98" s="18"/>
      <c r="EPI98" s="18"/>
      <c r="EPJ98" s="18"/>
      <c r="EPK98" s="18"/>
      <c r="EPL98" s="18"/>
      <c r="EPM98" s="18"/>
      <c r="EPN98" s="18"/>
      <c r="EPO98" s="18"/>
      <c r="EPP98" s="18"/>
      <c r="EPQ98" s="18"/>
      <c r="EPR98" s="18"/>
      <c r="EPS98" s="18"/>
      <c r="EPT98" s="18"/>
      <c r="EPU98" s="18"/>
      <c r="EPV98" s="18"/>
      <c r="EPW98" s="18"/>
      <c r="EPX98" s="18"/>
      <c r="EPY98" s="18"/>
      <c r="EPZ98" s="18"/>
      <c r="EQA98" s="18"/>
      <c r="EQB98" s="18"/>
      <c r="EQC98" s="18"/>
      <c r="EQD98" s="18"/>
      <c r="EQE98" s="18"/>
      <c r="EQF98" s="18"/>
      <c r="EQG98" s="18"/>
      <c r="EQH98" s="18"/>
      <c r="EQI98" s="18"/>
      <c r="EQJ98" s="18"/>
      <c r="EQK98" s="18"/>
      <c r="EQL98" s="18"/>
      <c r="EQM98" s="18"/>
      <c r="EQN98" s="18"/>
      <c r="EQO98" s="18"/>
      <c r="EQP98" s="18"/>
      <c r="EQQ98" s="18"/>
      <c r="EQR98" s="18"/>
      <c r="EQS98" s="18"/>
      <c r="EQT98" s="18"/>
      <c r="EQU98" s="18"/>
      <c r="EQV98" s="18"/>
      <c r="EQW98" s="18"/>
      <c r="EQX98" s="18"/>
      <c r="EQY98" s="18"/>
      <c r="EQZ98" s="18"/>
      <c r="ERA98" s="18"/>
      <c r="ERB98" s="18"/>
      <c r="ERC98" s="18"/>
      <c r="ERD98" s="18"/>
      <c r="ERE98" s="18"/>
      <c r="ERF98" s="18"/>
      <c r="ERG98" s="18"/>
      <c r="ERH98" s="18"/>
      <c r="ERI98" s="18"/>
      <c r="ERJ98" s="18"/>
      <c r="ERK98" s="18"/>
      <c r="ERL98" s="18"/>
      <c r="ERM98" s="18"/>
      <c r="ERN98" s="18"/>
      <c r="ERO98" s="18"/>
      <c r="ERP98" s="18"/>
      <c r="ERQ98" s="18"/>
      <c r="ERR98" s="18"/>
      <c r="ERS98" s="18"/>
      <c r="ERT98" s="18"/>
      <c r="ERU98" s="18"/>
      <c r="ERV98" s="18"/>
      <c r="ERW98" s="18"/>
      <c r="ERX98" s="18"/>
      <c r="ERY98" s="18"/>
      <c r="ERZ98" s="18"/>
      <c r="ESA98" s="18"/>
      <c r="ESB98" s="18"/>
      <c r="ESC98" s="18"/>
      <c r="ESD98" s="18"/>
      <c r="ESE98" s="18"/>
      <c r="ESF98" s="18"/>
      <c r="ESG98" s="18"/>
      <c r="ESH98" s="18"/>
      <c r="ESI98" s="18"/>
      <c r="ESJ98" s="18"/>
      <c r="ESK98" s="18"/>
      <c r="ESL98" s="18"/>
      <c r="ESM98" s="18"/>
      <c r="ESN98" s="18"/>
      <c r="ESO98" s="18"/>
      <c r="ESP98" s="18"/>
      <c r="ESQ98" s="18"/>
      <c r="ESR98" s="18"/>
      <c r="ESS98" s="18"/>
      <c r="EST98" s="18"/>
      <c r="ESU98" s="18"/>
      <c r="ESV98" s="18"/>
      <c r="ESW98" s="18"/>
      <c r="ESX98" s="18"/>
      <c r="ESY98" s="18"/>
      <c r="ESZ98" s="18"/>
      <c r="ETA98" s="18"/>
      <c r="ETB98" s="18"/>
      <c r="ETC98" s="18"/>
      <c r="ETD98" s="18"/>
      <c r="ETE98" s="18"/>
      <c r="ETF98" s="18"/>
      <c r="ETG98" s="18"/>
      <c r="ETH98" s="18"/>
      <c r="ETI98" s="18"/>
      <c r="ETJ98" s="18"/>
      <c r="ETK98" s="18"/>
      <c r="ETL98" s="18"/>
      <c r="ETM98" s="18"/>
      <c r="ETN98" s="18"/>
      <c r="ETO98" s="18"/>
      <c r="ETP98" s="18"/>
      <c r="ETQ98" s="18"/>
      <c r="ETR98" s="18"/>
      <c r="ETS98" s="18"/>
      <c r="ETT98" s="18"/>
      <c r="ETU98" s="18"/>
      <c r="ETV98" s="18"/>
      <c r="ETW98" s="18"/>
      <c r="ETX98" s="18"/>
      <c r="ETY98" s="18"/>
      <c r="ETZ98" s="18"/>
      <c r="EUA98" s="18"/>
      <c r="EUB98" s="18"/>
      <c r="EUC98" s="18"/>
      <c r="EUD98" s="18"/>
      <c r="EUE98" s="18"/>
      <c r="EUF98" s="18"/>
      <c r="EUG98" s="18"/>
      <c r="EUH98" s="18"/>
      <c r="EUI98" s="18"/>
      <c r="EUJ98" s="18"/>
      <c r="EUK98" s="18"/>
      <c r="EUL98" s="18"/>
      <c r="EUM98" s="18"/>
      <c r="EUN98" s="18"/>
      <c r="EUO98" s="18"/>
      <c r="EUP98" s="18"/>
      <c r="EUQ98" s="18"/>
      <c r="EUR98" s="18"/>
      <c r="EUS98" s="18"/>
      <c r="EUT98" s="18"/>
      <c r="EUU98" s="18"/>
      <c r="EUV98" s="18"/>
      <c r="EUW98" s="18"/>
      <c r="EUX98" s="18"/>
      <c r="EUY98" s="18"/>
      <c r="EUZ98" s="18"/>
      <c r="EVA98" s="18"/>
      <c r="EVB98" s="18"/>
      <c r="EVC98" s="18"/>
      <c r="EVD98" s="18"/>
      <c r="EVE98" s="18"/>
      <c r="EVF98" s="18"/>
      <c r="EVG98" s="18"/>
      <c r="EVH98" s="18"/>
      <c r="EVI98" s="18"/>
      <c r="EVJ98" s="18"/>
      <c r="EVK98" s="18"/>
      <c r="EVL98" s="18"/>
      <c r="EVM98" s="18"/>
      <c r="EVN98" s="18"/>
      <c r="EVO98" s="18"/>
      <c r="EVP98" s="18"/>
      <c r="EVQ98" s="18"/>
      <c r="EVR98" s="18"/>
      <c r="EVS98" s="18"/>
      <c r="EVT98" s="18"/>
      <c r="EVU98" s="18"/>
      <c r="EVV98" s="18"/>
      <c r="EVW98" s="18"/>
      <c r="EVX98" s="18"/>
      <c r="EVY98" s="18"/>
      <c r="EVZ98" s="18"/>
      <c r="EWA98" s="18"/>
      <c r="EWB98" s="18"/>
      <c r="EWC98" s="18"/>
      <c r="EWD98" s="18"/>
      <c r="EWE98" s="18"/>
      <c r="EWF98" s="18"/>
      <c r="EWG98" s="18"/>
      <c r="EWH98" s="18"/>
      <c r="EWI98" s="18"/>
      <c r="EWJ98" s="18"/>
      <c r="EWK98" s="18"/>
      <c r="EWL98" s="18"/>
      <c r="EWM98" s="18"/>
      <c r="EWN98" s="18"/>
      <c r="EWO98" s="18"/>
      <c r="EWP98" s="18"/>
      <c r="EWQ98" s="18"/>
      <c r="EWR98" s="18"/>
      <c r="EWS98" s="18"/>
      <c r="EWT98" s="18"/>
      <c r="EWU98" s="18"/>
      <c r="EWV98" s="18"/>
      <c r="EWW98" s="18"/>
      <c r="EWX98" s="18"/>
      <c r="EWY98" s="18"/>
      <c r="EWZ98" s="18"/>
      <c r="EXA98" s="18"/>
      <c r="EXB98" s="18"/>
      <c r="EXC98" s="18"/>
      <c r="EXD98" s="18"/>
      <c r="EXE98" s="18"/>
      <c r="EXF98" s="18"/>
      <c r="EXG98" s="18"/>
      <c r="EXH98" s="18"/>
      <c r="EXI98" s="18"/>
      <c r="EXJ98" s="18"/>
      <c r="EXK98" s="18"/>
      <c r="EXL98" s="18"/>
      <c r="EXM98" s="18"/>
      <c r="EXN98" s="18"/>
      <c r="EXO98" s="18"/>
      <c r="EXP98" s="18"/>
      <c r="EXQ98" s="18"/>
      <c r="EXR98" s="18"/>
      <c r="EXS98" s="18"/>
      <c r="EXT98" s="18"/>
      <c r="EXU98" s="18"/>
      <c r="EXV98" s="18"/>
      <c r="EXW98" s="18"/>
      <c r="EXX98" s="18"/>
      <c r="EXY98" s="18"/>
      <c r="EXZ98" s="18"/>
      <c r="EYA98" s="18"/>
      <c r="EYB98" s="18"/>
      <c r="EYC98" s="18"/>
      <c r="EYD98" s="18"/>
      <c r="EYE98" s="18"/>
      <c r="EYF98" s="18"/>
      <c r="EYG98" s="18"/>
      <c r="EYH98" s="18"/>
      <c r="EYI98" s="18"/>
      <c r="EYJ98" s="18"/>
      <c r="EYK98" s="18"/>
      <c r="EYL98" s="18"/>
      <c r="EYM98" s="18"/>
      <c r="EYN98" s="18"/>
      <c r="EYO98" s="18"/>
      <c r="EYP98" s="18"/>
      <c r="EYQ98" s="18"/>
      <c r="EYR98" s="18"/>
      <c r="EYS98" s="18"/>
      <c r="EYT98" s="18"/>
      <c r="EYU98" s="18"/>
      <c r="EYV98" s="18"/>
      <c r="EYW98" s="18"/>
      <c r="EYX98" s="18"/>
      <c r="UFN98" s="18"/>
      <c r="UFO98" s="18"/>
      <c r="UFP98" s="18"/>
      <c r="UFQ98" s="18"/>
      <c r="UFR98" s="18"/>
      <c r="UFS98" s="18"/>
      <c r="UFT98" s="18"/>
      <c r="UFU98" s="18"/>
      <c r="UFV98" s="18"/>
      <c r="UFW98" s="18"/>
      <c r="UFX98" s="18"/>
      <c r="UFY98" s="18"/>
      <c r="UFZ98" s="18"/>
      <c r="UGA98" s="18"/>
      <c r="UGB98" s="18"/>
      <c r="UGC98" s="18"/>
      <c r="UGD98" s="18"/>
      <c r="UGE98" s="18"/>
      <c r="UGF98" s="18"/>
      <c r="UGG98" s="18"/>
      <c r="UGH98" s="18"/>
      <c r="UGI98" s="18"/>
      <c r="UGJ98" s="18"/>
      <c r="UGK98" s="18"/>
      <c r="UGL98" s="18"/>
      <c r="UGM98" s="18"/>
      <c r="UGN98" s="18"/>
      <c r="UGO98" s="18"/>
      <c r="UGP98" s="18"/>
      <c r="UGQ98" s="18"/>
      <c r="UGR98" s="18"/>
      <c r="UGS98" s="18"/>
      <c r="UGT98" s="18"/>
      <c r="UGU98" s="18"/>
      <c r="UGV98" s="18"/>
      <c r="UGW98" s="18"/>
      <c r="UGX98" s="18"/>
      <c r="UGY98" s="18"/>
      <c r="UGZ98" s="18"/>
      <c r="UHA98" s="18"/>
      <c r="UHB98" s="18"/>
      <c r="UHC98" s="18"/>
      <c r="UHD98" s="18"/>
      <c r="UHE98" s="18"/>
      <c r="UHF98" s="18"/>
      <c r="UHG98" s="18"/>
      <c r="UHH98" s="18"/>
      <c r="UHI98" s="18"/>
      <c r="UHJ98" s="18"/>
      <c r="UHK98" s="18"/>
      <c r="UHL98" s="18"/>
      <c r="UHM98" s="18"/>
      <c r="UHN98" s="18"/>
      <c r="UHO98" s="18"/>
      <c r="UHP98" s="18"/>
      <c r="UHQ98" s="18"/>
      <c r="UHR98" s="18"/>
      <c r="UHS98" s="18"/>
      <c r="UHT98" s="18"/>
      <c r="UHU98" s="18"/>
      <c r="UHV98" s="18"/>
      <c r="UHW98" s="18"/>
      <c r="UHX98" s="18"/>
      <c r="UHY98" s="18"/>
      <c r="UHZ98" s="18"/>
      <c r="UIA98" s="18"/>
      <c r="UIB98" s="18"/>
      <c r="UIC98" s="18"/>
      <c r="UID98" s="18"/>
      <c r="UIE98" s="18"/>
      <c r="UIF98" s="18"/>
      <c r="UIG98" s="18"/>
      <c r="UIH98" s="18"/>
      <c r="UII98" s="18"/>
      <c r="UIJ98" s="18"/>
      <c r="UIK98" s="18"/>
      <c r="UIL98" s="18"/>
      <c r="UIM98" s="18"/>
      <c r="UIN98" s="18"/>
      <c r="UIO98" s="18"/>
      <c r="UIP98" s="18"/>
      <c r="UIQ98" s="18"/>
      <c r="UIR98" s="18"/>
      <c r="UIS98" s="18"/>
      <c r="UIT98" s="18"/>
      <c r="UIU98" s="18"/>
      <c r="UIV98" s="18"/>
      <c r="UIW98" s="18"/>
      <c r="UIX98" s="18"/>
      <c r="UIY98" s="18"/>
      <c r="UIZ98" s="18"/>
      <c r="UJA98" s="18"/>
      <c r="UJB98" s="18"/>
      <c r="UJC98" s="18"/>
      <c r="UJD98" s="18"/>
      <c r="UJE98" s="18"/>
      <c r="UJF98" s="18"/>
      <c r="UJG98" s="18"/>
      <c r="UJH98" s="18"/>
      <c r="UJI98" s="18"/>
      <c r="UJJ98" s="18"/>
      <c r="UJK98" s="18"/>
      <c r="UJL98" s="18"/>
      <c r="UJM98" s="18"/>
      <c r="UJN98" s="18"/>
      <c r="UJO98" s="18"/>
      <c r="UJP98" s="18"/>
      <c r="UJQ98" s="18"/>
      <c r="UJR98" s="18"/>
      <c r="UJS98" s="18"/>
      <c r="UJT98" s="18"/>
      <c r="UJU98" s="18"/>
      <c r="UJV98" s="18"/>
      <c r="UJW98" s="18"/>
      <c r="UJX98" s="18"/>
      <c r="UJY98" s="18"/>
      <c r="UJZ98" s="18"/>
      <c r="UKA98" s="18"/>
      <c r="UKB98" s="18"/>
      <c r="UKC98" s="18"/>
      <c r="UKD98" s="18"/>
      <c r="UKE98" s="18"/>
      <c r="UKF98" s="18"/>
      <c r="UKG98" s="18"/>
      <c r="UKH98" s="18"/>
      <c r="UKI98" s="18"/>
      <c r="UKJ98" s="18"/>
      <c r="UKK98" s="18"/>
      <c r="UKL98" s="18"/>
      <c r="UKM98" s="18"/>
      <c r="UKN98" s="18"/>
      <c r="UKO98" s="18"/>
      <c r="UKP98" s="18"/>
      <c r="UKQ98" s="18"/>
      <c r="UKR98" s="18"/>
      <c r="UKS98" s="18"/>
      <c r="UKT98" s="18"/>
      <c r="UKU98" s="18"/>
      <c r="UKV98" s="18"/>
      <c r="UKW98" s="18"/>
      <c r="UKX98" s="18"/>
      <c r="UKY98" s="18"/>
      <c r="UKZ98" s="18"/>
      <c r="ULA98" s="18"/>
      <c r="ULB98" s="18"/>
      <c r="ULC98" s="18"/>
      <c r="ULD98" s="18"/>
      <c r="ULE98" s="18"/>
      <c r="ULF98" s="18"/>
      <c r="ULG98" s="18"/>
      <c r="ULH98" s="18"/>
      <c r="ULI98" s="18"/>
      <c r="ULJ98" s="18"/>
      <c r="ULK98" s="18"/>
      <c r="ULL98" s="18"/>
      <c r="ULM98" s="18"/>
      <c r="ULN98" s="18"/>
      <c r="ULO98" s="18"/>
      <c r="ULP98" s="18"/>
      <c r="ULQ98" s="18"/>
      <c r="ULR98" s="18"/>
      <c r="ULS98" s="18"/>
      <c r="ULT98" s="18"/>
      <c r="ULU98" s="18"/>
      <c r="ULV98" s="18"/>
      <c r="ULW98" s="18"/>
      <c r="ULX98" s="18"/>
      <c r="ULY98" s="18"/>
      <c r="ULZ98" s="18"/>
      <c r="UMA98" s="18"/>
      <c r="UMB98" s="18"/>
      <c r="UMC98" s="18"/>
      <c r="UMD98" s="18"/>
      <c r="UME98" s="18"/>
      <c r="UMF98" s="18"/>
      <c r="UMG98" s="18"/>
      <c r="UMH98" s="18"/>
      <c r="UMI98" s="18"/>
      <c r="UMJ98" s="18"/>
      <c r="UMK98" s="18"/>
      <c r="UML98" s="18"/>
      <c r="UMM98" s="18"/>
      <c r="UMN98" s="18"/>
      <c r="UMO98" s="18"/>
      <c r="UMP98" s="18"/>
      <c r="UMQ98" s="18"/>
      <c r="UMR98" s="18"/>
      <c r="UMS98" s="18"/>
      <c r="UMT98" s="18"/>
      <c r="UMU98" s="18"/>
      <c r="UMV98" s="18"/>
      <c r="UMW98" s="18"/>
      <c r="UMX98" s="18"/>
      <c r="UMY98" s="18"/>
      <c r="UMZ98" s="18"/>
      <c r="UNA98" s="18"/>
      <c r="UNB98" s="18"/>
      <c r="UNC98" s="18"/>
      <c r="UND98" s="18"/>
      <c r="UNE98" s="18"/>
      <c r="UNF98" s="18"/>
      <c r="UNG98" s="18"/>
      <c r="UNH98" s="18"/>
      <c r="UNI98" s="18"/>
      <c r="UNJ98" s="18"/>
      <c r="UNK98" s="18"/>
      <c r="UNL98" s="18"/>
      <c r="UNM98" s="18"/>
      <c r="UNN98" s="18"/>
      <c r="UNO98" s="18"/>
      <c r="UNP98" s="18"/>
      <c r="UNQ98" s="18"/>
      <c r="UNR98" s="18"/>
      <c r="UNS98" s="18"/>
      <c r="UNT98" s="18"/>
      <c r="UNU98" s="18"/>
      <c r="UNV98" s="18"/>
      <c r="UNW98" s="18"/>
      <c r="UNX98" s="18"/>
      <c r="UNY98" s="18"/>
      <c r="UNZ98" s="18"/>
      <c r="UOA98" s="18"/>
      <c r="UOB98" s="18"/>
      <c r="UOC98" s="18"/>
      <c r="UOD98" s="18"/>
      <c r="UOE98" s="18"/>
      <c r="UOF98" s="18"/>
      <c r="UOG98" s="18"/>
      <c r="UOH98" s="18"/>
      <c r="UOI98" s="18"/>
      <c r="UOJ98" s="18"/>
      <c r="UOK98" s="18"/>
      <c r="UOL98" s="18"/>
      <c r="UOM98" s="18"/>
      <c r="UON98" s="18"/>
      <c r="UOO98" s="18"/>
      <c r="UOP98" s="18"/>
      <c r="UOQ98" s="18"/>
      <c r="UOR98" s="18"/>
      <c r="UOS98" s="18"/>
      <c r="UOT98" s="18"/>
      <c r="UOU98" s="18"/>
      <c r="UOV98" s="18"/>
      <c r="UOW98" s="18"/>
      <c r="UOX98" s="18"/>
      <c r="UOY98" s="18"/>
      <c r="UOZ98" s="18"/>
      <c r="UPA98" s="18"/>
      <c r="UPB98" s="18"/>
      <c r="UPC98" s="18"/>
      <c r="UPD98" s="18"/>
      <c r="UPE98" s="18"/>
      <c r="UPF98" s="18"/>
      <c r="UPG98" s="18"/>
      <c r="UPH98" s="18"/>
      <c r="UPI98" s="18"/>
      <c r="UPJ98" s="18"/>
      <c r="UPK98" s="18"/>
      <c r="UPL98" s="18"/>
      <c r="UPM98" s="18"/>
      <c r="UPN98" s="18"/>
      <c r="UPO98" s="18"/>
      <c r="UPP98" s="18"/>
      <c r="UPQ98" s="18"/>
      <c r="UPR98" s="18"/>
      <c r="UPS98" s="18"/>
      <c r="UPT98" s="18"/>
      <c r="UPU98" s="18"/>
      <c r="UPV98" s="18"/>
      <c r="UPW98" s="18"/>
      <c r="UPX98" s="18"/>
      <c r="UPY98" s="18"/>
      <c r="UPZ98" s="18"/>
      <c r="UQA98" s="18"/>
      <c r="UQB98" s="18"/>
      <c r="UQC98" s="18"/>
      <c r="UQD98" s="18"/>
      <c r="UQE98" s="18"/>
      <c r="UQF98" s="18"/>
      <c r="UQG98" s="18"/>
      <c r="UQH98" s="18"/>
      <c r="UQI98" s="18"/>
      <c r="UQJ98" s="18"/>
      <c r="UQK98" s="18"/>
      <c r="UQL98" s="18"/>
      <c r="UQM98" s="18"/>
      <c r="UQN98" s="18"/>
      <c r="UQO98" s="18"/>
      <c r="UQP98" s="18"/>
      <c r="UQQ98" s="18"/>
      <c r="UQR98" s="18"/>
      <c r="UQS98" s="18"/>
      <c r="UQT98" s="18"/>
      <c r="UQU98" s="18"/>
      <c r="UQV98" s="18"/>
      <c r="UQW98" s="18"/>
      <c r="UQX98" s="18"/>
      <c r="UQY98" s="18"/>
      <c r="UQZ98" s="18"/>
      <c r="URA98" s="18"/>
      <c r="URB98" s="18"/>
      <c r="URC98" s="18"/>
      <c r="URD98" s="18"/>
      <c r="URE98" s="18"/>
      <c r="URF98" s="18"/>
      <c r="URG98" s="18"/>
      <c r="URH98" s="18"/>
      <c r="URI98" s="18"/>
      <c r="URJ98" s="18"/>
      <c r="URK98" s="18"/>
      <c r="URL98" s="18"/>
      <c r="URM98" s="18"/>
      <c r="URN98" s="18"/>
      <c r="URO98" s="18"/>
      <c r="URP98" s="18"/>
      <c r="URQ98" s="18"/>
      <c r="URR98" s="18"/>
      <c r="URS98" s="18"/>
      <c r="URT98" s="18"/>
      <c r="URU98" s="18"/>
      <c r="URV98" s="18"/>
      <c r="URW98" s="18"/>
      <c r="URX98" s="18"/>
      <c r="URY98" s="18"/>
      <c r="URZ98" s="18"/>
      <c r="USA98" s="18"/>
      <c r="USB98" s="18"/>
      <c r="USC98" s="18"/>
      <c r="USD98" s="18"/>
      <c r="USE98" s="18"/>
      <c r="USF98" s="18"/>
      <c r="USG98" s="18"/>
      <c r="USH98" s="18"/>
      <c r="USI98" s="18"/>
      <c r="USJ98" s="18"/>
      <c r="USK98" s="18"/>
      <c r="USL98" s="18"/>
      <c r="USM98" s="18"/>
      <c r="USN98" s="18"/>
      <c r="USO98" s="18"/>
      <c r="USP98" s="18"/>
      <c r="USQ98" s="18"/>
      <c r="USR98" s="18"/>
      <c r="USS98" s="18"/>
      <c r="UST98" s="18"/>
      <c r="USU98" s="18"/>
      <c r="USV98" s="18"/>
      <c r="USW98" s="18"/>
      <c r="USX98" s="18"/>
      <c r="USY98" s="18"/>
      <c r="USZ98" s="18"/>
      <c r="UTA98" s="18"/>
      <c r="UTB98" s="18"/>
      <c r="UTC98" s="18"/>
      <c r="UTD98" s="18"/>
      <c r="UTE98" s="18"/>
      <c r="UTF98" s="18"/>
      <c r="UTG98" s="18"/>
      <c r="UTH98" s="18"/>
      <c r="UTI98" s="18"/>
      <c r="UTJ98" s="18"/>
      <c r="UTK98" s="18"/>
      <c r="UTL98" s="18"/>
      <c r="UTM98" s="18"/>
      <c r="UTN98" s="18"/>
      <c r="UTO98" s="18"/>
      <c r="UTP98" s="18"/>
      <c r="UTQ98" s="18"/>
      <c r="UTR98" s="18"/>
      <c r="UTS98" s="18"/>
      <c r="UTT98" s="18"/>
      <c r="UTU98" s="18"/>
      <c r="UTV98" s="18"/>
      <c r="UTW98" s="18"/>
      <c r="UTX98" s="18"/>
      <c r="UTY98" s="18"/>
      <c r="UTZ98" s="18"/>
      <c r="UUA98" s="18"/>
      <c r="UUB98" s="18"/>
      <c r="UUC98" s="18"/>
      <c r="UUD98" s="18"/>
      <c r="UUE98" s="18"/>
      <c r="UUF98" s="18"/>
      <c r="UUG98" s="18"/>
      <c r="UUH98" s="18"/>
      <c r="UUI98" s="18"/>
      <c r="UUJ98" s="18"/>
      <c r="UUK98" s="18"/>
      <c r="UUL98" s="18"/>
      <c r="UUM98" s="18"/>
      <c r="UUN98" s="18"/>
      <c r="UUO98" s="18"/>
      <c r="UUP98" s="18"/>
      <c r="UUQ98" s="18"/>
      <c r="UUR98" s="18"/>
      <c r="UUS98" s="18"/>
      <c r="UUT98" s="18"/>
      <c r="UUU98" s="18"/>
      <c r="UUV98" s="18"/>
      <c r="UUW98" s="18"/>
      <c r="UUX98" s="18"/>
      <c r="UUY98" s="18"/>
      <c r="UUZ98" s="18"/>
      <c r="UVA98" s="18"/>
      <c r="UVB98" s="18"/>
      <c r="UVC98" s="18"/>
      <c r="UVD98" s="18"/>
      <c r="UVE98" s="18"/>
      <c r="UVF98" s="18"/>
      <c r="UVG98" s="18"/>
      <c r="UVH98" s="18"/>
      <c r="UVI98" s="18"/>
      <c r="UVJ98" s="18"/>
      <c r="UVK98" s="18"/>
      <c r="UVL98" s="18"/>
      <c r="UVM98" s="18"/>
      <c r="UVN98" s="18"/>
      <c r="UVO98" s="18"/>
      <c r="UVP98" s="18"/>
      <c r="UVQ98" s="18"/>
      <c r="UVR98" s="18"/>
      <c r="UVS98" s="18"/>
      <c r="UVT98" s="18"/>
      <c r="UVU98" s="18"/>
      <c r="UVV98" s="18"/>
      <c r="UVW98" s="18"/>
      <c r="UVX98" s="18"/>
      <c r="UVY98" s="18"/>
      <c r="UVZ98" s="18"/>
      <c r="UWA98" s="18"/>
      <c r="UWB98" s="18"/>
      <c r="UWC98" s="18"/>
      <c r="UWD98" s="18"/>
      <c r="UWE98" s="18"/>
      <c r="UWF98" s="18"/>
      <c r="UWG98" s="18"/>
      <c r="UWH98" s="18"/>
      <c r="UWI98" s="18"/>
      <c r="UWJ98" s="18"/>
      <c r="UWK98" s="18"/>
      <c r="UWL98" s="18"/>
      <c r="UWM98" s="18"/>
      <c r="UWN98" s="18"/>
      <c r="UWO98" s="18"/>
      <c r="UWP98" s="18"/>
      <c r="UWQ98" s="18"/>
      <c r="UWR98" s="18"/>
      <c r="UWS98" s="18"/>
      <c r="UWT98" s="18"/>
      <c r="UWU98" s="18"/>
      <c r="UWV98" s="18"/>
      <c r="UWW98" s="18"/>
      <c r="UWX98" s="18"/>
      <c r="UWY98" s="18"/>
      <c r="UWZ98" s="18"/>
      <c r="UXA98" s="18"/>
      <c r="UXB98" s="18"/>
      <c r="UXC98" s="18"/>
      <c r="UXD98" s="18"/>
      <c r="UXE98" s="18"/>
      <c r="UXF98" s="18"/>
      <c r="UXG98" s="18"/>
      <c r="UXH98" s="18"/>
      <c r="UXI98" s="18"/>
      <c r="UXJ98" s="18"/>
      <c r="UXK98" s="18"/>
      <c r="UXL98" s="18"/>
      <c r="UXM98" s="18"/>
      <c r="UXN98" s="18"/>
      <c r="UXO98" s="18"/>
      <c r="UXP98" s="18"/>
      <c r="UXQ98" s="18"/>
      <c r="UXR98" s="18"/>
      <c r="UXS98" s="18"/>
      <c r="UXT98" s="18"/>
      <c r="UXU98" s="18"/>
      <c r="UXV98" s="18"/>
      <c r="UXW98" s="18"/>
      <c r="UXX98" s="18"/>
      <c r="UXY98" s="18"/>
      <c r="UXZ98" s="18"/>
      <c r="UYA98" s="18"/>
      <c r="UYB98" s="18"/>
      <c r="UYC98" s="18"/>
      <c r="UYD98" s="18"/>
      <c r="UYE98" s="18"/>
      <c r="UYF98" s="18"/>
      <c r="UYG98" s="18"/>
      <c r="UYH98" s="18"/>
      <c r="UYI98" s="18"/>
      <c r="UYJ98" s="18"/>
      <c r="UYK98" s="18"/>
      <c r="UYL98" s="18"/>
      <c r="UYM98" s="18"/>
      <c r="UYN98" s="18"/>
      <c r="UYO98" s="18"/>
      <c r="UYP98" s="18"/>
      <c r="UYQ98" s="18"/>
      <c r="UYR98" s="18"/>
      <c r="UYS98" s="18"/>
      <c r="UYT98" s="18"/>
      <c r="UYU98" s="18"/>
      <c r="UYV98" s="18"/>
      <c r="UYW98" s="18"/>
      <c r="UYX98" s="18"/>
      <c r="UYY98" s="18"/>
      <c r="UYZ98" s="18"/>
      <c r="UZA98" s="18"/>
      <c r="UZB98" s="18"/>
      <c r="UZC98" s="18"/>
      <c r="UZD98" s="18"/>
      <c r="UZE98" s="18"/>
      <c r="UZF98" s="18"/>
      <c r="UZG98" s="18"/>
      <c r="UZH98" s="18"/>
      <c r="UZI98" s="18"/>
      <c r="UZJ98" s="18"/>
      <c r="UZK98" s="18"/>
      <c r="UZL98" s="18"/>
      <c r="UZM98" s="18"/>
      <c r="UZN98" s="18"/>
      <c r="UZO98" s="18"/>
      <c r="UZP98" s="18"/>
      <c r="UZQ98" s="18"/>
      <c r="UZR98" s="18"/>
      <c r="UZS98" s="18"/>
      <c r="UZT98" s="18"/>
      <c r="UZU98" s="18"/>
      <c r="UZV98" s="18"/>
      <c r="UZW98" s="18"/>
      <c r="UZX98" s="18"/>
      <c r="UZY98" s="18"/>
      <c r="UZZ98" s="18"/>
      <c r="VAA98" s="18"/>
      <c r="VAB98" s="18"/>
      <c r="VAC98" s="18"/>
      <c r="VAD98" s="18"/>
      <c r="VAE98" s="18"/>
      <c r="VAF98" s="18"/>
      <c r="VAG98" s="18"/>
      <c r="VAH98" s="18"/>
      <c r="VAI98" s="18"/>
      <c r="VAJ98" s="18"/>
      <c r="VAK98" s="18"/>
      <c r="VAL98" s="18"/>
      <c r="VAM98" s="18"/>
      <c r="VAN98" s="18"/>
      <c r="VAO98" s="18"/>
      <c r="VAP98" s="18"/>
      <c r="VAQ98" s="18"/>
      <c r="VAR98" s="18"/>
      <c r="VAS98" s="18"/>
      <c r="VAT98" s="18"/>
      <c r="VAU98" s="18"/>
      <c r="VAV98" s="18"/>
      <c r="VAW98" s="18"/>
      <c r="VAX98" s="18"/>
      <c r="VAY98" s="18"/>
      <c r="VAZ98" s="18"/>
      <c r="VBA98" s="18"/>
      <c r="VBB98" s="18"/>
      <c r="VBC98" s="18"/>
      <c r="VBD98" s="18"/>
      <c r="VBE98" s="18"/>
      <c r="VBF98" s="18"/>
      <c r="VBG98" s="18"/>
      <c r="VBH98" s="18"/>
      <c r="VBI98" s="18"/>
      <c r="VBJ98" s="18"/>
      <c r="VBK98" s="18"/>
      <c r="VBL98" s="18"/>
      <c r="VBM98" s="18"/>
      <c r="VBN98" s="18"/>
      <c r="VBO98" s="18"/>
      <c r="VBP98" s="18"/>
      <c r="VBQ98" s="18"/>
      <c r="VBR98" s="18"/>
      <c r="VBS98" s="18"/>
      <c r="VBT98" s="18"/>
      <c r="VBU98" s="18"/>
      <c r="VBV98" s="18"/>
      <c r="VBW98" s="18"/>
      <c r="VBX98" s="18"/>
      <c r="VBY98" s="18"/>
      <c r="VBZ98" s="18"/>
      <c r="VCA98" s="18"/>
      <c r="VCB98" s="18"/>
      <c r="VCC98" s="18"/>
      <c r="VCD98" s="18"/>
      <c r="VCE98" s="18"/>
      <c r="VCF98" s="18"/>
      <c r="VCG98" s="18"/>
      <c r="VCH98" s="18"/>
      <c r="VCI98" s="18"/>
      <c r="VCJ98" s="18"/>
      <c r="VCK98" s="18"/>
      <c r="VCL98" s="18"/>
      <c r="VCM98" s="18"/>
      <c r="VCN98" s="18"/>
      <c r="VCO98" s="18"/>
      <c r="VCP98" s="18"/>
      <c r="VCQ98" s="18"/>
      <c r="VCR98" s="18"/>
      <c r="VCS98" s="18"/>
      <c r="VCT98" s="18"/>
      <c r="VCU98" s="18"/>
      <c r="VCV98" s="18"/>
      <c r="VCW98" s="18"/>
      <c r="VCX98" s="18"/>
      <c r="VCY98" s="18"/>
      <c r="VCZ98" s="18"/>
      <c r="VDA98" s="18"/>
      <c r="VDB98" s="18"/>
      <c r="VDC98" s="18"/>
      <c r="VDD98" s="18"/>
      <c r="VDE98" s="18"/>
      <c r="VDF98" s="18"/>
      <c r="VDG98" s="18"/>
      <c r="VDH98" s="18"/>
      <c r="VDI98" s="18"/>
      <c r="VDJ98" s="18"/>
      <c r="VDK98" s="18"/>
      <c r="VDL98" s="18"/>
      <c r="VDM98" s="18"/>
      <c r="VDN98" s="18"/>
      <c r="VDO98" s="18"/>
      <c r="VDP98" s="18"/>
      <c r="VDQ98" s="18"/>
      <c r="VDR98" s="18"/>
      <c r="VDS98" s="18"/>
      <c r="VDT98" s="18"/>
      <c r="VDU98" s="18"/>
      <c r="VDV98" s="18"/>
      <c r="VDW98" s="18"/>
      <c r="VDX98" s="18"/>
      <c r="VDY98" s="18"/>
      <c r="VDZ98" s="18"/>
      <c r="VEA98" s="18"/>
      <c r="VEB98" s="18"/>
      <c r="VEC98" s="18"/>
      <c r="VED98" s="18"/>
      <c r="VEE98" s="18"/>
      <c r="VEF98" s="18"/>
      <c r="VEG98" s="18"/>
      <c r="VEH98" s="18"/>
      <c r="VEI98" s="18"/>
      <c r="VEJ98" s="18"/>
      <c r="VEK98" s="18"/>
      <c r="VEL98" s="18"/>
      <c r="VEM98" s="18"/>
      <c r="VEN98" s="18"/>
      <c r="VEO98" s="18"/>
      <c r="VEP98" s="18"/>
      <c r="VEQ98" s="18"/>
      <c r="VER98" s="18"/>
      <c r="VES98" s="18"/>
      <c r="VET98" s="18"/>
      <c r="VEU98" s="18"/>
      <c r="VEV98" s="18"/>
      <c r="VEW98" s="18"/>
      <c r="VEX98" s="18"/>
      <c r="VEY98" s="18"/>
      <c r="VEZ98" s="18"/>
      <c r="VFA98" s="18"/>
      <c r="VFB98" s="18"/>
      <c r="VFC98" s="18"/>
      <c r="VFD98" s="18"/>
      <c r="VFE98" s="18"/>
      <c r="VFF98" s="18"/>
      <c r="VFG98" s="18"/>
      <c r="VFH98" s="18"/>
      <c r="VFI98" s="18"/>
      <c r="VFJ98" s="18"/>
      <c r="VFK98" s="18"/>
      <c r="VFL98" s="18"/>
      <c r="VFM98" s="18"/>
      <c r="VFN98" s="18"/>
      <c r="VFO98" s="18"/>
      <c r="VFP98" s="18"/>
      <c r="VFQ98" s="18"/>
      <c r="VFR98" s="18"/>
      <c r="VFS98" s="18"/>
      <c r="VFT98" s="18"/>
      <c r="VFU98" s="18"/>
      <c r="VFV98" s="18"/>
      <c r="VFW98" s="18"/>
      <c r="VFX98" s="18"/>
      <c r="VFY98" s="18"/>
      <c r="VFZ98" s="18"/>
      <c r="VGA98" s="18"/>
      <c r="VGB98" s="18"/>
      <c r="VGC98" s="18"/>
      <c r="VGD98" s="18"/>
      <c r="VGE98" s="18"/>
      <c r="VGF98" s="18"/>
      <c r="VGG98" s="18"/>
      <c r="VGH98" s="18"/>
      <c r="VGI98" s="18"/>
      <c r="VGJ98" s="18"/>
      <c r="VGK98" s="18"/>
      <c r="VGL98" s="18"/>
      <c r="VGM98" s="18"/>
      <c r="VGN98" s="18"/>
      <c r="VGO98" s="18"/>
      <c r="VGP98" s="18"/>
      <c r="VGQ98" s="18"/>
      <c r="VGR98" s="18"/>
      <c r="VGS98" s="18"/>
      <c r="VGT98" s="18"/>
      <c r="VGU98" s="18"/>
      <c r="VGV98" s="18"/>
      <c r="VGW98" s="18"/>
      <c r="VGX98" s="18"/>
      <c r="VGY98" s="18"/>
      <c r="VGZ98" s="18"/>
      <c r="VHA98" s="18"/>
      <c r="VHB98" s="18"/>
      <c r="VHC98" s="18"/>
      <c r="VHD98" s="18"/>
      <c r="VHE98" s="18"/>
      <c r="VHF98" s="18"/>
      <c r="VHG98" s="18"/>
      <c r="VHH98" s="18"/>
      <c r="VHI98" s="18"/>
      <c r="VHJ98" s="18"/>
      <c r="VHK98" s="18"/>
      <c r="VHL98" s="18"/>
      <c r="VHM98" s="18"/>
      <c r="VHN98" s="18"/>
      <c r="VHO98" s="18"/>
      <c r="VHP98" s="18"/>
      <c r="VHQ98" s="18"/>
      <c r="VHR98" s="18"/>
      <c r="VHS98" s="18"/>
      <c r="VHT98" s="18"/>
      <c r="VHU98" s="18"/>
      <c r="VHV98" s="18"/>
      <c r="VHW98" s="18"/>
      <c r="VHX98" s="18"/>
      <c r="VHY98" s="18"/>
      <c r="VHZ98" s="18"/>
      <c r="VIA98" s="18"/>
      <c r="VIB98" s="18"/>
      <c r="VIC98" s="18"/>
      <c r="VID98" s="18"/>
      <c r="VIE98" s="18"/>
      <c r="VIF98" s="18"/>
      <c r="VIG98" s="18"/>
      <c r="VIH98" s="18"/>
      <c r="VII98" s="18"/>
      <c r="VIJ98" s="18"/>
      <c r="VIK98" s="18"/>
      <c r="VIL98" s="18"/>
      <c r="VIM98" s="18"/>
      <c r="VIN98" s="18"/>
      <c r="VIO98" s="18"/>
      <c r="VIP98" s="18"/>
      <c r="VIQ98" s="18"/>
      <c r="VIR98" s="18"/>
      <c r="VIS98" s="18"/>
      <c r="VIT98" s="18"/>
      <c r="VIU98" s="18"/>
      <c r="VIV98" s="18"/>
      <c r="VIW98" s="18"/>
      <c r="VIX98" s="18"/>
      <c r="VIY98" s="18"/>
      <c r="VIZ98" s="18"/>
      <c r="VJA98" s="18"/>
      <c r="VJB98" s="18"/>
      <c r="VJC98" s="18"/>
      <c r="VJD98" s="18"/>
      <c r="VJE98" s="18"/>
      <c r="VJF98" s="18"/>
      <c r="VJG98" s="18"/>
      <c r="VJH98" s="18"/>
      <c r="VJI98" s="18"/>
      <c r="VJJ98" s="18"/>
      <c r="VJK98" s="18"/>
      <c r="VJL98" s="18"/>
      <c r="VJM98" s="18"/>
      <c r="VJN98" s="18"/>
      <c r="VJO98" s="18"/>
      <c r="VJP98" s="18"/>
      <c r="VJQ98" s="18"/>
      <c r="VJR98" s="18"/>
      <c r="VJS98" s="18"/>
      <c r="VJT98" s="18"/>
      <c r="VJU98" s="18"/>
      <c r="VJV98" s="18"/>
      <c r="VJW98" s="18"/>
      <c r="VJX98" s="18"/>
      <c r="VJY98" s="18"/>
      <c r="VJZ98" s="18"/>
      <c r="VKA98" s="18"/>
      <c r="VKB98" s="18"/>
      <c r="VKC98" s="18"/>
      <c r="VKD98" s="18"/>
      <c r="VKE98" s="18"/>
      <c r="VKF98" s="18"/>
      <c r="VKG98" s="18"/>
      <c r="VKH98" s="18"/>
      <c r="VKI98" s="18"/>
      <c r="VKJ98" s="18"/>
      <c r="VKK98" s="18"/>
      <c r="VKL98" s="18"/>
      <c r="VKM98" s="18"/>
      <c r="VKN98" s="18"/>
      <c r="VKO98" s="18"/>
      <c r="VKP98" s="18"/>
      <c r="VKQ98" s="18"/>
      <c r="VKR98" s="18"/>
      <c r="VKS98" s="18"/>
      <c r="VKT98" s="18"/>
      <c r="VKU98" s="18"/>
      <c r="VKV98" s="18"/>
      <c r="VKW98" s="18"/>
      <c r="VKX98" s="18"/>
      <c r="VKY98" s="18"/>
      <c r="VKZ98" s="18"/>
      <c r="VLA98" s="18"/>
      <c r="VLB98" s="18"/>
      <c r="VLC98" s="18"/>
      <c r="VLD98" s="18"/>
      <c r="VLE98" s="18"/>
      <c r="VLF98" s="18"/>
      <c r="VLG98" s="18"/>
      <c r="VLH98" s="18"/>
      <c r="VLI98" s="18"/>
      <c r="VLJ98" s="18"/>
      <c r="VLK98" s="18"/>
      <c r="VLL98" s="18"/>
      <c r="VLM98" s="18"/>
      <c r="VLN98" s="18"/>
      <c r="VLO98" s="18"/>
      <c r="VLP98" s="18"/>
      <c r="VLQ98" s="18"/>
      <c r="VLR98" s="18"/>
      <c r="VLS98" s="18"/>
      <c r="VLT98" s="18"/>
      <c r="VLU98" s="18"/>
      <c r="VLV98" s="18"/>
      <c r="VLW98" s="18"/>
      <c r="VLX98" s="18"/>
      <c r="VLY98" s="18"/>
      <c r="VLZ98" s="18"/>
      <c r="VMA98" s="18"/>
      <c r="VMB98" s="18"/>
      <c r="VMC98" s="18"/>
      <c r="VMD98" s="18"/>
      <c r="VME98" s="18"/>
      <c r="VMF98" s="18"/>
      <c r="VMG98" s="18"/>
      <c r="VMH98" s="18"/>
      <c r="VMI98" s="18"/>
      <c r="VMJ98" s="18"/>
      <c r="VMK98" s="18"/>
      <c r="VML98" s="18"/>
      <c r="VMM98" s="18"/>
      <c r="VMN98" s="18"/>
      <c r="VMO98" s="18"/>
      <c r="VMP98" s="18"/>
      <c r="VMQ98" s="18"/>
      <c r="VMR98" s="18"/>
      <c r="VMS98" s="18"/>
      <c r="VMT98" s="18"/>
      <c r="VMU98" s="18"/>
      <c r="VMV98" s="18"/>
      <c r="VMW98" s="18"/>
      <c r="VMX98" s="18"/>
      <c r="VMY98" s="18"/>
      <c r="VMZ98" s="18"/>
      <c r="VNA98" s="18"/>
      <c r="VNB98" s="18"/>
      <c r="VNC98" s="18"/>
      <c r="VND98" s="18"/>
      <c r="VNE98" s="18"/>
      <c r="VNF98" s="18"/>
      <c r="VNG98" s="18"/>
      <c r="VNH98" s="18"/>
      <c r="VNI98" s="18"/>
      <c r="VNJ98" s="18"/>
      <c r="VNK98" s="18"/>
      <c r="VNL98" s="18"/>
      <c r="VNM98" s="18"/>
      <c r="VNN98" s="18"/>
      <c r="VNO98" s="18"/>
      <c r="VNP98" s="18"/>
      <c r="VNQ98" s="18"/>
      <c r="VNR98" s="18"/>
      <c r="VNS98" s="18"/>
      <c r="VNT98" s="18"/>
      <c r="VNU98" s="18"/>
      <c r="VNV98" s="18"/>
      <c r="VNW98" s="18"/>
      <c r="VNX98" s="18"/>
      <c r="VNY98" s="18"/>
      <c r="VNZ98" s="18"/>
      <c r="VOA98" s="18"/>
      <c r="VOB98" s="18"/>
      <c r="VOC98" s="18"/>
      <c r="VOD98" s="18"/>
      <c r="VOE98" s="18"/>
      <c r="VOF98" s="18"/>
      <c r="VOG98" s="18"/>
      <c r="VOH98" s="18"/>
      <c r="VOI98" s="18"/>
      <c r="VOJ98" s="18"/>
      <c r="VOK98" s="18"/>
      <c r="VOL98" s="18"/>
      <c r="VOM98" s="18"/>
      <c r="VON98" s="18"/>
      <c r="VOO98" s="18"/>
      <c r="VOP98" s="18"/>
      <c r="VOQ98" s="18"/>
      <c r="VOR98" s="18"/>
      <c r="VOS98" s="18"/>
      <c r="VOT98" s="18"/>
      <c r="VOU98" s="18"/>
      <c r="VOV98" s="18"/>
      <c r="VOW98" s="18"/>
      <c r="VOX98" s="18"/>
      <c r="VOY98" s="18"/>
      <c r="VOZ98" s="18"/>
      <c r="VPA98" s="18"/>
      <c r="VPB98" s="18"/>
      <c r="VPC98" s="18"/>
      <c r="VPD98" s="18"/>
      <c r="VPE98" s="18"/>
      <c r="VPF98" s="18"/>
      <c r="VPG98" s="18"/>
      <c r="VPH98" s="18"/>
      <c r="VPI98" s="18"/>
      <c r="VPJ98" s="18"/>
      <c r="VPK98" s="18"/>
      <c r="VPL98" s="18"/>
      <c r="VPM98" s="18"/>
      <c r="VPN98" s="18"/>
      <c r="VPO98" s="18"/>
      <c r="VPP98" s="18"/>
      <c r="VPQ98" s="18"/>
      <c r="VPR98" s="18"/>
      <c r="VPS98" s="18"/>
      <c r="VPT98" s="18"/>
      <c r="VPU98" s="18"/>
      <c r="VPV98" s="18"/>
      <c r="VPW98" s="18"/>
      <c r="VPX98" s="18"/>
      <c r="VPY98" s="18"/>
      <c r="VPZ98" s="18"/>
      <c r="VQA98" s="18"/>
      <c r="VQB98" s="18"/>
      <c r="VQC98" s="18"/>
      <c r="VQD98" s="18"/>
      <c r="VQE98" s="18"/>
      <c r="VQF98" s="18"/>
      <c r="VQG98" s="18"/>
      <c r="VQH98" s="18"/>
      <c r="VQI98" s="18"/>
      <c r="VQJ98" s="18"/>
      <c r="VQK98" s="18"/>
      <c r="VQL98" s="18"/>
      <c r="VQM98" s="18"/>
      <c r="VQN98" s="18"/>
      <c r="VQO98" s="18"/>
      <c r="VQP98" s="18"/>
      <c r="VQQ98" s="18"/>
      <c r="VQR98" s="18"/>
      <c r="VQS98" s="18"/>
      <c r="VQT98" s="18"/>
      <c r="VQU98" s="18"/>
      <c r="VQV98" s="18"/>
      <c r="VQW98" s="18"/>
      <c r="VQX98" s="18"/>
      <c r="VQY98" s="18"/>
      <c r="VQZ98" s="18"/>
      <c r="VRA98" s="18"/>
      <c r="VRB98" s="18"/>
      <c r="VRC98" s="18"/>
      <c r="VRD98" s="18"/>
      <c r="VRE98" s="18"/>
      <c r="VRF98" s="18"/>
      <c r="VRG98" s="18"/>
      <c r="VRH98" s="18"/>
      <c r="VRI98" s="18"/>
      <c r="VRJ98" s="18"/>
      <c r="VRK98" s="18"/>
      <c r="VRL98" s="18"/>
      <c r="VRM98" s="18"/>
      <c r="VRN98" s="18"/>
      <c r="VRO98" s="18"/>
      <c r="VRP98" s="18"/>
      <c r="VRQ98" s="18"/>
      <c r="VRR98" s="18"/>
      <c r="VRS98" s="18"/>
      <c r="VRT98" s="18"/>
      <c r="VRU98" s="18"/>
      <c r="VRV98" s="18"/>
      <c r="VRW98" s="18"/>
      <c r="VRX98" s="18"/>
      <c r="VRY98" s="18"/>
      <c r="VRZ98" s="18"/>
      <c r="VSA98" s="18"/>
      <c r="VSB98" s="18"/>
      <c r="VSC98" s="18"/>
      <c r="VSD98" s="18"/>
      <c r="VSE98" s="18"/>
      <c r="VSF98" s="18"/>
      <c r="VSG98" s="18"/>
      <c r="VSH98" s="18"/>
      <c r="VSI98" s="18"/>
      <c r="VSJ98" s="18"/>
      <c r="VSK98" s="18"/>
      <c r="VSL98" s="18"/>
      <c r="VSM98" s="18"/>
      <c r="VSN98" s="18"/>
      <c r="VSO98" s="18"/>
      <c r="VSP98" s="18"/>
      <c r="VSQ98" s="18"/>
      <c r="VSR98" s="18"/>
      <c r="VSS98" s="18"/>
      <c r="VST98" s="18"/>
      <c r="VSU98" s="18"/>
      <c r="VSV98" s="18"/>
      <c r="VSW98" s="18"/>
      <c r="VSX98" s="18"/>
      <c r="VSY98" s="18"/>
      <c r="VSZ98" s="18"/>
      <c r="VTA98" s="18"/>
      <c r="VTB98" s="18"/>
      <c r="VTC98" s="18"/>
      <c r="VTD98" s="18"/>
      <c r="VTE98" s="18"/>
      <c r="VTF98" s="18"/>
      <c r="VTG98" s="18"/>
      <c r="VTH98" s="18"/>
      <c r="VTI98" s="18"/>
      <c r="VTJ98" s="18"/>
      <c r="VTK98" s="18"/>
      <c r="VTL98" s="18"/>
      <c r="VTM98" s="18"/>
      <c r="VTN98" s="18"/>
      <c r="VTO98" s="18"/>
      <c r="VTP98" s="18"/>
      <c r="VTQ98" s="18"/>
      <c r="VTR98" s="18"/>
      <c r="VTS98" s="18"/>
      <c r="VTT98" s="18"/>
      <c r="VTU98" s="18"/>
      <c r="VTV98" s="18"/>
      <c r="VTW98" s="18"/>
      <c r="VTX98" s="18"/>
      <c r="VTY98" s="18"/>
      <c r="VTZ98" s="18"/>
      <c r="VUA98" s="18"/>
      <c r="VUB98" s="18"/>
      <c r="VUC98" s="18"/>
      <c r="VUD98" s="18"/>
      <c r="VUE98" s="18"/>
      <c r="VUF98" s="18"/>
      <c r="VUG98" s="18"/>
      <c r="VUH98" s="18"/>
      <c r="VUI98" s="18"/>
      <c r="VUJ98" s="18"/>
      <c r="VUK98" s="18"/>
      <c r="VUL98" s="18"/>
      <c r="VUM98" s="18"/>
      <c r="VUN98" s="18"/>
      <c r="VUO98" s="18"/>
      <c r="VUP98" s="18"/>
      <c r="VUQ98" s="18"/>
      <c r="VUR98" s="18"/>
      <c r="VUS98" s="18"/>
      <c r="VUT98" s="18"/>
      <c r="VUU98" s="18"/>
      <c r="VUV98" s="18"/>
      <c r="VUW98" s="18"/>
      <c r="VUX98" s="18"/>
      <c r="VUY98" s="18"/>
      <c r="VUZ98" s="18"/>
      <c r="VVA98" s="18"/>
      <c r="VVB98" s="18"/>
      <c r="VVC98" s="18"/>
      <c r="VVD98" s="18"/>
      <c r="VVE98" s="18"/>
      <c r="VVF98" s="18"/>
      <c r="VVG98" s="18"/>
      <c r="VVH98" s="18"/>
      <c r="VVI98" s="18"/>
      <c r="VVJ98" s="18"/>
      <c r="VVK98" s="18"/>
      <c r="VVL98" s="18"/>
      <c r="VVM98" s="18"/>
      <c r="VVN98" s="18"/>
      <c r="VVO98" s="18"/>
      <c r="VVP98" s="18"/>
      <c r="VVQ98" s="18"/>
      <c r="VVR98" s="18"/>
      <c r="VVS98" s="18"/>
      <c r="VVT98" s="18"/>
      <c r="VVU98" s="18"/>
      <c r="VVV98" s="18"/>
      <c r="VVW98" s="18"/>
      <c r="VVX98" s="18"/>
      <c r="VVY98" s="18"/>
      <c r="VVZ98" s="18"/>
      <c r="VWA98" s="18"/>
      <c r="VWB98" s="18"/>
      <c r="VWC98" s="18"/>
      <c r="VWD98" s="18"/>
      <c r="VWE98" s="18"/>
      <c r="VWF98" s="18"/>
      <c r="VWG98" s="18"/>
      <c r="VWH98" s="18"/>
      <c r="VWI98" s="18"/>
      <c r="VWJ98" s="18"/>
      <c r="VWK98" s="18"/>
      <c r="VWL98" s="18"/>
      <c r="VWM98" s="18"/>
      <c r="VWN98" s="18"/>
      <c r="VWO98" s="18"/>
      <c r="VWP98" s="18"/>
      <c r="VWQ98" s="18"/>
      <c r="VWR98" s="18"/>
      <c r="VWS98" s="18"/>
      <c r="VWT98" s="18"/>
      <c r="VWU98" s="18"/>
      <c r="VWV98" s="18"/>
      <c r="VWW98" s="18"/>
      <c r="VWX98" s="18"/>
      <c r="VWY98" s="18"/>
      <c r="VWZ98" s="18"/>
      <c r="VXA98" s="18"/>
      <c r="VXB98" s="18"/>
      <c r="VXC98" s="18"/>
      <c r="VXD98" s="18"/>
      <c r="VXE98" s="18"/>
      <c r="VXF98" s="18"/>
      <c r="VXG98" s="18"/>
      <c r="VXH98" s="18"/>
      <c r="VXI98" s="18"/>
      <c r="VXJ98" s="18"/>
      <c r="VXK98" s="18"/>
      <c r="VXL98" s="18"/>
      <c r="VXM98" s="18"/>
      <c r="VXN98" s="18"/>
      <c r="VXO98" s="18"/>
      <c r="VXP98" s="18"/>
      <c r="VXQ98" s="18"/>
      <c r="VXR98" s="18"/>
      <c r="VXS98" s="18"/>
      <c r="VXT98" s="18"/>
      <c r="VXU98" s="18"/>
      <c r="VXV98" s="18"/>
      <c r="VXW98" s="18"/>
      <c r="VXX98" s="18"/>
      <c r="VXY98" s="18"/>
      <c r="VXZ98" s="18"/>
      <c r="VYA98" s="18"/>
      <c r="VYB98" s="18"/>
      <c r="VYC98" s="18"/>
      <c r="VYD98" s="18"/>
      <c r="VYE98" s="18"/>
      <c r="VYF98" s="18"/>
      <c r="VYG98" s="18"/>
      <c r="VYH98" s="18"/>
      <c r="VYI98" s="18"/>
      <c r="VYJ98" s="18"/>
      <c r="VYK98" s="18"/>
      <c r="VYL98" s="18"/>
      <c r="VYM98" s="18"/>
      <c r="VYN98" s="18"/>
      <c r="VYO98" s="18"/>
      <c r="VYP98" s="18"/>
      <c r="VYQ98" s="18"/>
      <c r="VYR98" s="18"/>
      <c r="VYS98" s="18"/>
      <c r="VYT98" s="18"/>
      <c r="VYU98" s="18"/>
      <c r="VYV98" s="18"/>
      <c r="VYW98" s="18"/>
      <c r="VYX98" s="18"/>
      <c r="VYY98" s="18"/>
      <c r="VYZ98" s="18"/>
      <c r="VZA98" s="18"/>
      <c r="VZB98" s="18"/>
      <c r="VZC98" s="18"/>
      <c r="VZD98" s="18"/>
      <c r="VZE98" s="18"/>
      <c r="VZF98" s="18"/>
      <c r="VZG98" s="18"/>
      <c r="VZH98" s="18"/>
      <c r="VZI98" s="18"/>
      <c r="VZJ98" s="18"/>
      <c r="VZK98" s="18"/>
      <c r="VZL98" s="18"/>
      <c r="VZM98" s="18"/>
      <c r="VZN98" s="18"/>
      <c r="VZO98" s="18"/>
      <c r="VZP98" s="18"/>
      <c r="VZQ98" s="18"/>
      <c r="VZR98" s="18"/>
      <c r="VZS98" s="18"/>
      <c r="VZT98" s="18"/>
      <c r="VZU98" s="18"/>
      <c r="VZV98" s="18"/>
      <c r="VZW98" s="18"/>
      <c r="VZX98" s="18"/>
      <c r="VZY98" s="18"/>
      <c r="VZZ98" s="18"/>
      <c r="WAA98" s="18"/>
      <c r="WAB98" s="18"/>
      <c r="WAC98" s="18"/>
      <c r="WAD98" s="18"/>
      <c r="WAE98" s="18"/>
      <c r="WAF98" s="18"/>
      <c r="WAG98" s="18"/>
      <c r="WAH98" s="18"/>
      <c r="WAI98" s="18"/>
      <c r="WAJ98" s="18"/>
      <c r="WAK98" s="18"/>
      <c r="WAL98" s="18"/>
      <c r="WAM98" s="18"/>
      <c r="WAN98" s="18"/>
      <c r="WAO98" s="18"/>
      <c r="WAP98" s="18"/>
      <c r="WAQ98" s="18"/>
      <c r="WAR98" s="18"/>
      <c r="WAS98" s="18"/>
      <c r="WAT98" s="18"/>
      <c r="WAU98" s="18"/>
      <c r="WAV98" s="18"/>
      <c r="WAW98" s="18"/>
      <c r="WAX98" s="18"/>
      <c r="WAY98" s="18"/>
      <c r="WAZ98" s="18"/>
      <c r="WBA98" s="18"/>
      <c r="WBB98" s="18"/>
      <c r="WBC98" s="18"/>
      <c r="WBD98" s="18"/>
      <c r="WBE98" s="18"/>
      <c r="WBF98" s="18"/>
      <c r="WBG98" s="18"/>
      <c r="WBH98" s="18"/>
      <c r="WBI98" s="18"/>
      <c r="WBJ98" s="18"/>
      <c r="WBK98" s="18"/>
      <c r="WBL98" s="18"/>
      <c r="WBM98" s="18"/>
      <c r="WBN98" s="18"/>
      <c r="WBO98" s="18"/>
      <c r="WBP98" s="18"/>
      <c r="WBQ98" s="18"/>
      <c r="WBR98" s="18"/>
      <c r="WBS98" s="18"/>
      <c r="WBT98" s="18"/>
      <c r="WBU98" s="18"/>
      <c r="WBV98" s="18"/>
      <c r="WBW98" s="18"/>
      <c r="WBX98" s="18"/>
      <c r="WBY98" s="18"/>
      <c r="WBZ98" s="18"/>
      <c r="WCA98" s="18"/>
      <c r="WCB98" s="18"/>
      <c r="WCC98" s="18"/>
      <c r="WCD98" s="18"/>
      <c r="WCE98" s="18"/>
      <c r="WCF98" s="18"/>
      <c r="WCG98" s="18"/>
      <c r="WCH98" s="18"/>
      <c r="WCI98" s="18"/>
      <c r="WCJ98" s="18"/>
      <c r="WCK98" s="18"/>
      <c r="WCL98" s="18"/>
      <c r="WCM98" s="18"/>
      <c r="WCN98" s="18"/>
      <c r="WCO98" s="18"/>
      <c r="WCP98" s="18"/>
      <c r="WCQ98" s="18"/>
      <c r="WCR98" s="18"/>
      <c r="WCS98" s="18"/>
      <c r="WCT98" s="18"/>
      <c r="WCU98" s="18"/>
      <c r="WCV98" s="18"/>
      <c r="WCW98" s="18"/>
      <c r="WCX98" s="18"/>
      <c r="WCY98" s="18"/>
      <c r="WCZ98" s="18"/>
      <c r="WDA98" s="18"/>
      <c r="WDB98" s="18"/>
      <c r="WDC98" s="18"/>
      <c r="WDD98" s="18"/>
      <c r="WDE98" s="18"/>
      <c r="WDF98" s="18"/>
      <c r="WDG98" s="18"/>
      <c r="WDH98" s="18"/>
      <c r="WDI98" s="18"/>
      <c r="WDJ98" s="18"/>
      <c r="WDK98" s="18"/>
      <c r="WDL98" s="18"/>
      <c r="WDM98" s="18"/>
      <c r="WDN98" s="18"/>
      <c r="WDO98" s="18"/>
      <c r="WDP98" s="18"/>
      <c r="WDQ98" s="18"/>
      <c r="WDR98" s="18"/>
      <c r="WDS98" s="18"/>
      <c r="WDT98" s="18"/>
      <c r="WDU98" s="18"/>
      <c r="WDV98" s="18"/>
      <c r="WDW98" s="18"/>
      <c r="WDX98" s="18"/>
      <c r="WDY98" s="18"/>
      <c r="WDZ98" s="18"/>
      <c r="WEA98" s="18"/>
      <c r="WEB98" s="18"/>
      <c r="WEC98" s="18"/>
      <c r="WED98" s="18"/>
      <c r="WEE98" s="18"/>
      <c r="WEF98" s="18"/>
      <c r="WEG98" s="18"/>
      <c r="WEH98" s="18"/>
      <c r="WEI98" s="18"/>
      <c r="WEJ98" s="18"/>
      <c r="WEK98" s="18"/>
      <c r="WEL98" s="18"/>
      <c r="WEM98" s="18"/>
      <c r="WEN98" s="18"/>
      <c r="WEO98" s="18"/>
      <c r="WEP98" s="18"/>
      <c r="WEQ98" s="18"/>
      <c r="WER98" s="18"/>
      <c r="WES98" s="18"/>
      <c r="WET98" s="18"/>
      <c r="WEU98" s="18"/>
      <c r="WEV98" s="18"/>
      <c r="WEW98" s="18"/>
      <c r="WEX98" s="18"/>
      <c r="WEY98" s="18"/>
      <c r="WEZ98" s="18"/>
      <c r="WFA98" s="18"/>
      <c r="WFB98" s="18"/>
      <c r="WFC98" s="18"/>
      <c r="WFD98" s="18"/>
      <c r="WFE98" s="18"/>
      <c r="WFF98" s="18"/>
      <c r="WFG98" s="18"/>
      <c r="WFH98" s="18"/>
      <c r="WFI98" s="18"/>
      <c r="WFJ98" s="18"/>
      <c r="WFK98" s="18"/>
      <c r="WFL98" s="18"/>
      <c r="WFM98" s="18"/>
      <c r="WFN98" s="18"/>
      <c r="WFO98" s="18"/>
      <c r="WFP98" s="18"/>
      <c r="WFQ98" s="18"/>
      <c r="WFR98" s="18"/>
      <c r="WFS98" s="18"/>
      <c r="WFT98" s="18"/>
      <c r="WFU98" s="18"/>
      <c r="WFV98" s="18"/>
      <c r="WFW98" s="18"/>
      <c r="WFX98" s="18"/>
      <c r="WFY98" s="18"/>
      <c r="WFZ98" s="18"/>
      <c r="WGA98" s="18"/>
      <c r="WGB98" s="18"/>
      <c r="WGC98" s="18"/>
      <c r="WGD98" s="18"/>
      <c r="WGE98" s="18"/>
      <c r="WGF98" s="18"/>
      <c r="WGG98" s="18"/>
      <c r="WGH98" s="18"/>
      <c r="WGI98" s="18"/>
      <c r="WGJ98" s="18"/>
      <c r="WGK98" s="18"/>
      <c r="WGL98" s="18"/>
      <c r="WGM98" s="18"/>
      <c r="WGN98" s="18"/>
      <c r="WGO98" s="18"/>
      <c r="WGP98" s="18"/>
      <c r="WGQ98" s="18"/>
      <c r="WGR98" s="18"/>
      <c r="WGS98" s="18"/>
      <c r="WGT98" s="18"/>
      <c r="WGU98" s="18"/>
      <c r="WGV98" s="18"/>
      <c r="WGW98" s="18"/>
      <c r="WGX98" s="18"/>
      <c r="WGY98" s="18"/>
      <c r="WGZ98" s="18"/>
      <c r="WHA98" s="18"/>
      <c r="WHB98" s="18"/>
      <c r="WHC98" s="18"/>
      <c r="WHD98" s="18"/>
      <c r="WHE98" s="18"/>
      <c r="WHF98" s="18"/>
      <c r="WHG98" s="18"/>
      <c r="WHH98" s="18"/>
      <c r="WHI98" s="18"/>
      <c r="WHJ98" s="18"/>
      <c r="WHK98" s="18"/>
      <c r="WHL98" s="18"/>
      <c r="WHM98" s="18"/>
      <c r="WHN98" s="18"/>
      <c r="WHO98" s="18"/>
      <c r="WHP98" s="18"/>
      <c r="WHQ98" s="18"/>
      <c r="WHR98" s="18"/>
      <c r="WHS98" s="18"/>
      <c r="WHT98" s="18"/>
      <c r="WHU98" s="18"/>
      <c r="WHV98" s="18"/>
      <c r="WHW98" s="18"/>
      <c r="WHX98" s="18"/>
      <c r="WHY98" s="18"/>
      <c r="WHZ98" s="18"/>
      <c r="WIA98" s="18"/>
      <c r="WIB98" s="18"/>
      <c r="WIC98" s="18"/>
      <c r="WID98" s="18"/>
      <c r="WIE98" s="18"/>
      <c r="WIF98" s="18"/>
      <c r="WIG98" s="18"/>
      <c r="WIH98" s="18"/>
      <c r="WII98" s="18"/>
      <c r="WIJ98" s="18"/>
      <c r="WIK98" s="18"/>
      <c r="WIL98" s="18"/>
      <c r="WIM98" s="18"/>
      <c r="WIN98" s="18"/>
      <c r="WIO98" s="18"/>
      <c r="WIP98" s="18"/>
      <c r="WIQ98" s="18"/>
      <c r="WIR98" s="18"/>
      <c r="WIS98" s="18"/>
      <c r="WIT98" s="18"/>
      <c r="WIU98" s="18"/>
      <c r="WIV98" s="18"/>
      <c r="WIW98" s="18"/>
      <c r="WIX98" s="18"/>
      <c r="WIY98" s="18"/>
      <c r="WIZ98" s="18"/>
      <c r="WJA98" s="18"/>
      <c r="WJB98" s="18"/>
      <c r="WJC98" s="18"/>
      <c r="WJD98" s="18"/>
      <c r="WJE98" s="18"/>
      <c r="WJF98" s="18"/>
      <c r="WJG98" s="18"/>
      <c r="WJH98" s="18"/>
      <c r="WJI98" s="18"/>
      <c r="WJJ98" s="18"/>
      <c r="WJK98" s="18"/>
      <c r="WJL98" s="18"/>
      <c r="WJM98" s="18"/>
      <c r="WJN98" s="18"/>
      <c r="WJO98" s="18"/>
      <c r="WJP98" s="18"/>
      <c r="WJQ98" s="18"/>
      <c r="WJR98" s="18"/>
      <c r="WJS98" s="18"/>
      <c r="WJT98" s="18"/>
      <c r="WJU98" s="18"/>
      <c r="WJV98" s="18"/>
      <c r="WJW98" s="18"/>
      <c r="WJX98" s="18"/>
      <c r="WJY98" s="18"/>
      <c r="WJZ98" s="18"/>
      <c r="WKA98" s="18"/>
      <c r="WKB98" s="18"/>
      <c r="WKC98" s="18"/>
      <c r="WKD98" s="18"/>
      <c r="WKE98" s="18"/>
      <c r="WKF98" s="18"/>
      <c r="WKG98" s="18"/>
      <c r="WKH98" s="18"/>
      <c r="WKI98" s="18"/>
      <c r="WKJ98" s="18"/>
      <c r="WKK98" s="18"/>
      <c r="WKL98" s="18"/>
      <c r="WKM98" s="18"/>
      <c r="WKN98" s="18"/>
      <c r="WKO98" s="18"/>
      <c r="WKP98" s="18"/>
      <c r="WKQ98" s="18"/>
      <c r="WKR98" s="18"/>
      <c r="WKS98" s="18"/>
      <c r="WKT98" s="18"/>
      <c r="WKU98" s="18"/>
      <c r="WKV98" s="18"/>
      <c r="WKW98" s="18"/>
      <c r="WKX98" s="18"/>
      <c r="WKY98" s="18"/>
      <c r="WKZ98" s="18"/>
      <c r="WLA98" s="18"/>
      <c r="WLB98" s="18"/>
      <c r="WLC98" s="18"/>
      <c r="WLD98" s="18"/>
      <c r="WLE98" s="18"/>
      <c r="WLF98" s="18"/>
      <c r="WLG98" s="18"/>
      <c r="WLH98" s="18"/>
      <c r="WLI98" s="18"/>
      <c r="WLJ98" s="18"/>
      <c r="WLK98" s="18"/>
      <c r="WLL98" s="18"/>
      <c r="WLM98" s="18"/>
      <c r="WLN98" s="18"/>
      <c r="WLO98" s="18"/>
      <c r="WLP98" s="18"/>
      <c r="WLQ98" s="18"/>
      <c r="WLR98" s="18"/>
      <c r="WLS98" s="18"/>
      <c r="WLT98" s="18"/>
      <c r="WLU98" s="18"/>
      <c r="WLV98" s="18"/>
      <c r="WLW98" s="18"/>
      <c r="WLX98" s="18"/>
      <c r="WLY98" s="18"/>
      <c r="WLZ98" s="18"/>
      <c r="WMA98" s="18"/>
      <c r="WMB98" s="18"/>
      <c r="WMC98" s="18"/>
      <c r="WMD98" s="18"/>
      <c r="WME98" s="18"/>
      <c r="WMF98" s="18"/>
      <c r="WMG98" s="18"/>
      <c r="WMH98" s="18"/>
      <c r="WMI98" s="18"/>
      <c r="WMJ98" s="18"/>
      <c r="WMK98" s="18"/>
      <c r="WML98" s="18"/>
      <c r="WMM98" s="18"/>
      <c r="WMN98" s="18"/>
      <c r="WMO98" s="18"/>
      <c r="WMP98" s="18"/>
      <c r="WMQ98" s="18"/>
      <c r="WMR98" s="18"/>
      <c r="WMS98" s="18"/>
      <c r="WMT98" s="18"/>
      <c r="WMU98" s="18"/>
      <c r="WMV98" s="18"/>
      <c r="WMW98" s="18"/>
      <c r="WMX98" s="18"/>
      <c r="WMY98" s="18"/>
      <c r="WMZ98" s="18"/>
      <c r="WNA98" s="18"/>
      <c r="WNB98" s="18"/>
      <c r="WNC98" s="18"/>
      <c r="WND98" s="18"/>
      <c r="WNE98" s="18"/>
      <c r="WNF98" s="18"/>
      <c r="WNG98" s="18"/>
      <c r="WNH98" s="18"/>
      <c r="WNI98" s="18"/>
      <c r="WNJ98" s="18"/>
      <c r="WNK98" s="18"/>
      <c r="WNL98" s="18"/>
      <c r="WNM98" s="18"/>
      <c r="WNN98" s="18"/>
      <c r="WNO98" s="18"/>
      <c r="WNP98" s="18"/>
      <c r="WNQ98" s="18"/>
      <c r="WNR98" s="18"/>
      <c r="WNS98" s="18"/>
      <c r="WNT98" s="18"/>
      <c r="WNU98" s="18"/>
      <c r="WNV98" s="18"/>
      <c r="WNW98" s="18"/>
      <c r="WNX98" s="18"/>
      <c r="WNY98" s="18"/>
      <c r="WNZ98" s="18"/>
      <c r="WOA98" s="18"/>
      <c r="WOB98" s="18"/>
      <c r="WOC98" s="18"/>
      <c r="WOD98" s="18"/>
      <c r="WOE98" s="18"/>
      <c r="WOF98" s="18"/>
      <c r="WOG98" s="18"/>
      <c r="WOH98" s="18"/>
      <c r="WOI98" s="18"/>
      <c r="WOJ98" s="18"/>
      <c r="WOK98" s="18"/>
      <c r="WOL98" s="18"/>
      <c r="WOM98" s="18"/>
      <c r="WON98" s="18"/>
      <c r="WOO98" s="18"/>
      <c r="WOP98" s="18"/>
      <c r="WOQ98" s="18"/>
      <c r="WOR98" s="18"/>
      <c r="WOS98" s="18"/>
      <c r="WOT98" s="18"/>
      <c r="WOU98" s="18"/>
      <c r="WOV98" s="18"/>
      <c r="WOW98" s="18"/>
      <c r="WOX98" s="18"/>
      <c r="WOY98" s="18"/>
      <c r="WOZ98" s="18"/>
      <c r="WPA98" s="18"/>
      <c r="WPB98" s="18"/>
      <c r="WPC98" s="18"/>
      <c r="WPD98" s="18"/>
      <c r="WPE98" s="18"/>
      <c r="WPF98" s="18"/>
      <c r="WPG98" s="18"/>
      <c r="WPH98" s="18"/>
      <c r="WPI98" s="18"/>
      <c r="WPJ98" s="18"/>
      <c r="WPK98" s="18"/>
      <c r="WPL98" s="18"/>
      <c r="WPM98" s="18"/>
      <c r="WPN98" s="18"/>
      <c r="WPO98" s="18"/>
      <c r="WPP98" s="18"/>
      <c r="WPQ98" s="18"/>
      <c r="WPR98" s="18"/>
      <c r="WPS98" s="18"/>
      <c r="WPT98" s="18"/>
      <c r="WPU98" s="18"/>
      <c r="WPV98" s="18"/>
      <c r="WPW98" s="18"/>
      <c r="WPX98" s="18"/>
      <c r="WPY98" s="18"/>
      <c r="WPZ98" s="18"/>
      <c r="WQA98" s="18"/>
      <c r="WQB98" s="18"/>
      <c r="WQC98" s="18"/>
      <c r="WQD98" s="18"/>
      <c r="WQE98" s="18"/>
      <c r="WQF98" s="18"/>
      <c r="WQG98" s="18"/>
      <c r="WQH98" s="18"/>
      <c r="WQI98" s="18"/>
      <c r="WQJ98" s="18"/>
      <c r="WQK98" s="18"/>
      <c r="WQL98" s="18"/>
      <c r="WQM98" s="18"/>
      <c r="WQN98" s="18"/>
      <c r="WQO98" s="18"/>
      <c r="WQP98" s="18"/>
      <c r="WQQ98" s="18"/>
      <c r="WQR98" s="18"/>
      <c r="WQS98" s="18"/>
      <c r="WQT98" s="18"/>
      <c r="WQU98" s="18"/>
      <c r="WQV98" s="18"/>
      <c r="WQW98" s="18"/>
      <c r="WQX98" s="18"/>
      <c r="WQY98" s="18"/>
      <c r="WQZ98" s="18"/>
      <c r="WRA98" s="18"/>
      <c r="WRB98" s="18"/>
      <c r="WRC98" s="18"/>
      <c r="WRD98" s="18"/>
      <c r="WRE98" s="18"/>
      <c r="WRF98" s="18"/>
      <c r="WRG98" s="18"/>
      <c r="WRH98" s="18"/>
      <c r="WRI98" s="18"/>
      <c r="WRJ98" s="18"/>
      <c r="WRK98" s="18"/>
      <c r="WRL98" s="18"/>
      <c r="WRM98" s="18"/>
      <c r="WRN98" s="18"/>
      <c r="WRO98" s="18"/>
      <c r="WRP98" s="18"/>
      <c r="WRQ98" s="18"/>
      <c r="WRR98" s="18"/>
      <c r="WRS98" s="18"/>
      <c r="WRT98" s="18"/>
      <c r="WRU98" s="18"/>
      <c r="WRV98" s="18"/>
      <c r="WRW98" s="18"/>
      <c r="WRX98" s="18"/>
      <c r="WRY98" s="18"/>
      <c r="WRZ98" s="18"/>
      <c r="WSA98" s="18"/>
      <c r="WSB98" s="18"/>
      <c r="WSC98" s="18"/>
      <c r="WSD98" s="18"/>
      <c r="WSE98" s="18"/>
      <c r="WSF98" s="18"/>
      <c r="WSG98" s="18"/>
      <c r="WSH98" s="18"/>
      <c r="WSI98" s="18"/>
      <c r="WSJ98" s="18"/>
      <c r="WSK98" s="18"/>
      <c r="WSL98" s="18"/>
      <c r="WSM98" s="18"/>
      <c r="WSN98" s="18"/>
      <c r="WSO98" s="18"/>
      <c r="WSP98" s="18"/>
      <c r="WSQ98" s="18"/>
      <c r="WSR98" s="18"/>
      <c r="WSS98" s="18"/>
      <c r="WST98" s="18"/>
      <c r="WSU98" s="18"/>
      <c r="WSV98" s="18"/>
      <c r="WSW98" s="18"/>
      <c r="WSX98" s="18"/>
      <c r="WSY98" s="18"/>
      <c r="WSZ98" s="18"/>
      <c r="WTA98" s="18"/>
      <c r="WTB98" s="18"/>
      <c r="WTC98" s="18"/>
      <c r="WTD98" s="18"/>
      <c r="WTE98" s="18"/>
      <c r="WTF98" s="18"/>
      <c r="WTG98" s="18"/>
      <c r="WTH98" s="18"/>
      <c r="WTI98" s="18"/>
      <c r="WTJ98" s="18"/>
      <c r="WTK98" s="18"/>
      <c r="WTL98" s="18"/>
      <c r="WTM98" s="18"/>
      <c r="WTN98" s="18"/>
      <c r="WTO98" s="18"/>
      <c r="WTP98" s="18"/>
      <c r="WTQ98" s="18"/>
      <c r="WTR98" s="18"/>
      <c r="WTS98" s="18"/>
      <c r="WTT98" s="18"/>
      <c r="WTU98" s="18"/>
      <c r="WTV98" s="18"/>
      <c r="WTW98" s="18"/>
      <c r="WTX98" s="18"/>
      <c r="WTY98" s="18"/>
      <c r="WTZ98" s="18"/>
      <c r="WUA98" s="18"/>
      <c r="WUB98" s="18"/>
      <c r="WUC98" s="18"/>
      <c r="WUD98" s="18"/>
      <c r="WUE98" s="18"/>
      <c r="WUF98" s="18"/>
      <c r="WUG98" s="18"/>
      <c r="WUH98" s="18"/>
      <c r="WUI98" s="18"/>
      <c r="WUJ98" s="18"/>
      <c r="WUK98" s="18"/>
      <c r="WUL98" s="18"/>
      <c r="WUM98" s="18"/>
      <c r="WUN98" s="18"/>
      <c r="WUO98" s="18"/>
      <c r="WUP98" s="18"/>
      <c r="WUQ98" s="18"/>
      <c r="WUR98" s="18"/>
      <c r="WUS98" s="18"/>
      <c r="WUT98" s="18"/>
      <c r="WUU98" s="18"/>
      <c r="WUV98" s="18"/>
      <c r="WUW98" s="18"/>
      <c r="WUX98" s="18"/>
      <c r="WUY98" s="18"/>
      <c r="WUZ98" s="18"/>
      <c r="WVA98" s="18"/>
      <c r="WVB98" s="18"/>
      <c r="WVC98" s="18"/>
      <c r="WVD98" s="18"/>
      <c r="WVE98" s="18"/>
      <c r="WVF98" s="18"/>
      <c r="WVG98" s="18"/>
      <c r="WVH98" s="18"/>
      <c r="WVI98" s="18"/>
      <c r="WVJ98" s="18"/>
      <c r="WVK98" s="18"/>
      <c r="WVL98" s="18"/>
      <c r="WVM98" s="18"/>
      <c r="WVN98" s="18"/>
      <c r="WVO98" s="18"/>
      <c r="WVP98" s="18"/>
      <c r="WVQ98" s="18"/>
      <c r="WVR98" s="18"/>
      <c r="WVS98" s="18"/>
      <c r="WVT98" s="18"/>
      <c r="WVU98" s="18"/>
      <c r="WVV98" s="18"/>
      <c r="WVW98" s="18"/>
      <c r="WVX98" s="18"/>
      <c r="WVY98" s="18"/>
      <c r="WVZ98" s="18"/>
      <c r="WWA98" s="18"/>
      <c r="WWB98" s="18"/>
      <c r="WWC98" s="18"/>
      <c r="WWD98" s="18"/>
      <c r="WWE98" s="18"/>
      <c r="WWF98" s="18"/>
      <c r="WWG98" s="18"/>
      <c r="WWH98" s="18"/>
      <c r="WWI98" s="18"/>
      <c r="WWJ98" s="18"/>
      <c r="WWK98" s="18"/>
      <c r="WWL98" s="18"/>
      <c r="WWM98" s="18"/>
      <c r="WWN98" s="18"/>
      <c r="WWO98" s="18"/>
      <c r="WWP98" s="18"/>
      <c r="WWQ98" s="18"/>
      <c r="WWR98" s="18"/>
      <c r="WWS98" s="18"/>
      <c r="WWT98" s="18"/>
      <c r="WWU98" s="18"/>
      <c r="WWV98" s="18"/>
      <c r="WWW98" s="18"/>
      <c r="WWX98" s="18"/>
      <c r="WWY98" s="18"/>
      <c r="WWZ98" s="18"/>
      <c r="WXA98" s="18"/>
      <c r="WXB98" s="18"/>
      <c r="WXC98" s="18"/>
      <c r="WXD98" s="18"/>
      <c r="WXE98" s="18"/>
      <c r="WXF98" s="18"/>
      <c r="WXG98" s="18"/>
      <c r="WXH98" s="18"/>
      <c r="WXI98" s="18"/>
      <c r="WXJ98" s="18"/>
      <c r="WXK98" s="18"/>
      <c r="WXL98" s="18"/>
      <c r="WXM98" s="18"/>
      <c r="WXN98" s="18"/>
      <c r="WXO98" s="18"/>
      <c r="WXP98" s="18"/>
      <c r="WXQ98" s="18"/>
      <c r="WXR98" s="18"/>
      <c r="WXS98" s="18"/>
      <c r="WXT98" s="18"/>
      <c r="WXU98" s="18"/>
      <c r="WXV98" s="18"/>
      <c r="WXW98" s="18"/>
      <c r="WXX98" s="18"/>
      <c r="WXY98" s="18"/>
      <c r="WXZ98" s="18"/>
      <c r="WYA98" s="18"/>
      <c r="WYB98" s="18"/>
      <c r="WYC98" s="18"/>
      <c r="WYD98" s="18"/>
      <c r="WYE98" s="18"/>
      <c r="WYF98" s="18"/>
      <c r="WYG98" s="18"/>
      <c r="WYH98" s="18"/>
      <c r="WYI98" s="18"/>
      <c r="WYJ98" s="18"/>
      <c r="WYK98" s="18"/>
      <c r="WYL98" s="18"/>
      <c r="WYM98" s="18"/>
      <c r="WYN98" s="18"/>
      <c r="WYO98" s="18"/>
      <c r="WYP98" s="18"/>
      <c r="WYQ98" s="18"/>
      <c r="WYR98" s="18"/>
      <c r="WYS98" s="18"/>
      <c r="WYT98" s="18"/>
      <c r="WYU98" s="18"/>
      <c r="WYV98" s="18"/>
      <c r="WYW98" s="18"/>
      <c r="WYX98" s="18"/>
      <c r="WYY98" s="18"/>
      <c r="WYZ98" s="18"/>
      <c r="WZA98" s="18"/>
      <c r="WZB98" s="18"/>
      <c r="WZC98" s="18"/>
      <c r="WZD98" s="18"/>
      <c r="WZE98" s="18"/>
      <c r="WZF98" s="18"/>
      <c r="WZG98" s="18"/>
      <c r="WZH98" s="18"/>
      <c r="WZI98" s="18"/>
      <c r="WZJ98" s="18"/>
      <c r="WZK98" s="18"/>
      <c r="WZL98" s="18"/>
      <c r="WZM98" s="18"/>
      <c r="WZN98" s="18"/>
      <c r="WZO98" s="18"/>
      <c r="WZP98" s="18"/>
      <c r="WZQ98" s="18"/>
      <c r="WZR98" s="18"/>
      <c r="WZS98" s="18"/>
      <c r="WZT98" s="18"/>
      <c r="WZU98" s="18"/>
      <c r="WZV98" s="18"/>
      <c r="WZW98" s="18"/>
      <c r="WZX98" s="18"/>
      <c r="WZY98" s="18"/>
      <c r="WZZ98" s="18"/>
      <c r="XAA98" s="18"/>
      <c r="XAB98" s="18"/>
      <c r="XAC98" s="18"/>
      <c r="XAD98" s="18"/>
      <c r="XAE98" s="18"/>
      <c r="XAF98" s="18"/>
      <c r="XAG98" s="18"/>
      <c r="XAH98" s="18"/>
      <c r="XAI98" s="18"/>
      <c r="XAJ98" s="18"/>
      <c r="XAK98" s="18"/>
      <c r="XAL98" s="18"/>
      <c r="XAM98" s="18"/>
      <c r="XAN98" s="18"/>
      <c r="XAO98" s="18"/>
      <c r="XAP98" s="18"/>
      <c r="XAQ98" s="18"/>
      <c r="XAR98" s="18"/>
      <c r="XAS98" s="18"/>
      <c r="XAT98" s="18"/>
      <c r="XAU98" s="18"/>
      <c r="XAV98" s="18"/>
      <c r="XAW98" s="18"/>
      <c r="XAX98" s="18"/>
      <c r="XAY98" s="18"/>
      <c r="XAZ98" s="18"/>
      <c r="XBA98" s="18"/>
      <c r="XBB98" s="18"/>
      <c r="XBC98" s="18"/>
      <c r="XBD98" s="18"/>
      <c r="XBE98" s="18"/>
      <c r="XBF98" s="18"/>
      <c r="XBG98" s="18"/>
      <c r="XBH98" s="18"/>
      <c r="XBI98" s="18"/>
      <c r="XBJ98" s="18"/>
      <c r="XBK98" s="18"/>
      <c r="XBL98" s="18"/>
      <c r="XBM98" s="18"/>
      <c r="XBN98" s="18"/>
      <c r="XBO98" s="18"/>
      <c r="XBP98" s="18"/>
      <c r="XBQ98" s="18"/>
      <c r="XBR98" s="18"/>
      <c r="XBS98" s="18"/>
      <c r="XBT98" s="18"/>
      <c r="XBU98" s="18"/>
      <c r="XBV98" s="18"/>
      <c r="XBW98" s="18"/>
      <c r="XBX98" s="18"/>
      <c r="XBY98" s="18"/>
      <c r="XBZ98" s="18"/>
      <c r="XCA98" s="18"/>
      <c r="XCB98" s="18"/>
      <c r="XCC98" s="18"/>
      <c r="XCD98" s="18"/>
      <c r="XCE98" s="18"/>
      <c r="XCF98" s="18"/>
      <c r="XCG98" s="18"/>
      <c r="XCH98" s="18"/>
      <c r="XCI98" s="18"/>
      <c r="XCJ98" s="18"/>
      <c r="XCK98" s="18"/>
      <c r="XCL98" s="18"/>
      <c r="XCM98" s="18"/>
      <c r="XCN98" s="18"/>
      <c r="XCO98" s="18"/>
      <c r="XCP98" s="18"/>
      <c r="XCQ98" s="18"/>
      <c r="XCR98" s="18"/>
      <c r="XCS98" s="18"/>
      <c r="XCT98" s="18"/>
      <c r="XCU98" s="18"/>
      <c r="XCV98" s="18"/>
      <c r="XCW98" s="18"/>
      <c r="XCX98" s="18"/>
      <c r="XCY98" s="18"/>
      <c r="XCZ98" s="18"/>
      <c r="XDA98" s="18"/>
      <c r="XDB98" s="18"/>
      <c r="XDC98" s="18"/>
      <c r="XDD98" s="18"/>
      <c r="XDE98" s="18"/>
      <c r="XDF98" s="18"/>
      <c r="XDG98" s="18"/>
      <c r="XDH98" s="18"/>
      <c r="XDI98" s="18"/>
      <c r="XDJ98" s="18"/>
      <c r="XDK98" s="18"/>
      <c r="XDL98" s="18"/>
      <c r="XDM98" s="18"/>
      <c r="XDN98" s="18"/>
      <c r="XDO98" s="18"/>
      <c r="XDP98" s="18"/>
      <c r="XDQ98" s="18"/>
      <c r="XDR98" s="18"/>
      <c r="XDS98" s="18"/>
      <c r="XDT98" s="18"/>
      <c r="XDU98" s="18"/>
      <c r="XDV98" s="18"/>
      <c r="XDW98" s="18"/>
      <c r="XDX98" s="18"/>
      <c r="XDY98" s="18"/>
      <c r="XDZ98" s="18"/>
      <c r="XEA98" s="18"/>
      <c r="XEB98" s="18"/>
      <c r="XEC98" s="18"/>
      <c r="XED98" s="18"/>
      <c r="XEE98" s="18"/>
      <c r="XEF98" s="18"/>
      <c r="XEG98" s="18"/>
      <c r="XEH98" s="18"/>
      <c r="XEI98" s="18"/>
      <c r="XEJ98" s="18"/>
      <c r="XEK98" s="18"/>
      <c r="XEL98" s="18"/>
      <c r="XEM98" s="18"/>
      <c r="XEN98" s="18"/>
      <c r="XEO98" s="18"/>
      <c r="XEP98" s="18"/>
      <c r="XEQ98" s="18"/>
      <c r="XER98" s="18"/>
      <c r="XES98" s="18"/>
      <c r="XET98" s="18"/>
      <c r="XEU98" s="18"/>
      <c r="XEV98" s="18"/>
      <c r="XEW98" s="18"/>
      <c r="XEX98" s="18"/>
      <c r="XEY98" s="18"/>
      <c r="XEZ98" s="18"/>
      <c r="XFA98" s="18"/>
      <c r="XFB98" s="18"/>
      <c r="XFC98" s="18"/>
      <c r="XFD98" s="18"/>
    </row>
    <row r="99" spans="1:4054 13934:16384" s="17" customFormat="1" x14ac:dyDescent="0.25">
      <c r="A99" s="7" t="s">
        <v>102</v>
      </c>
      <c r="B99" s="7"/>
      <c r="C99" s="7"/>
      <c r="D99" s="7"/>
      <c r="E99" s="76">
        <f t="shared" ref="E99:P99" si="44">SUM(E95:E98)</f>
        <v>8.2669999999999995</v>
      </c>
      <c r="F99" s="76">
        <f t="shared" si="44"/>
        <v>9.0760000000000005</v>
      </c>
      <c r="G99" s="76">
        <f t="shared" si="44"/>
        <v>63.305999999999997</v>
      </c>
      <c r="H99" s="76">
        <f t="shared" si="44"/>
        <v>373.40000000000003</v>
      </c>
      <c r="I99" s="76">
        <f t="shared" si="44"/>
        <v>15</v>
      </c>
      <c r="J99" s="76">
        <f t="shared" si="44"/>
        <v>9.1999999999999998E-2</v>
      </c>
      <c r="K99" s="76">
        <f t="shared" si="44"/>
        <v>3.3000000000000002E-2</v>
      </c>
      <c r="L99" s="76">
        <f t="shared" si="44"/>
        <v>66.900000000000006</v>
      </c>
      <c r="M99" s="76">
        <f t="shared" si="44"/>
        <v>223.4</v>
      </c>
      <c r="N99" s="76">
        <f t="shared" si="44"/>
        <v>44.5</v>
      </c>
      <c r="O99" s="76">
        <f t="shared" si="44"/>
        <v>167.8</v>
      </c>
      <c r="P99" s="76">
        <f t="shared" si="44"/>
        <v>0.48599999999999999</v>
      </c>
      <c r="Q99" s="16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UFN99" s="18"/>
      <c r="UFO99" s="18"/>
      <c r="UFP99" s="18"/>
      <c r="UFQ99" s="18"/>
      <c r="UFR99" s="18"/>
      <c r="UFS99" s="18"/>
      <c r="UFT99" s="18"/>
      <c r="UFU99" s="18"/>
      <c r="UFV99" s="18"/>
      <c r="UFW99" s="18"/>
      <c r="UFX99" s="18"/>
      <c r="UFY99" s="18"/>
      <c r="UFZ99" s="18"/>
      <c r="UGA99" s="18"/>
      <c r="UGB99" s="18"/>
      <c r="UGC99" s="18"/>
      <c r="UGD99" s="18"/>
      <c r="UGE99" s="18"/>
      <c r="UGF99" s="18"/>
      <c r="UGG99" s="18"/>
      <c r="UGH99" s="18"/>
      <c r="UGI99" s="18"/>
      <c r="UGJ99" s="18"/>
      <c r="UGK99" s="18"/>
      <c r="UGL99" s="18"/>
      <c r="UGM99" s="18"/>
      <c r="UGN99" s="18"/>
      <c r="UGO99" s="18"/>
      <c r="UGP99" s="18"/>
      <c r="UGQ99" s="18"/>
      <c r="UGR99" s="18"/>
      <c r="UGS99" s="18"/>
      <c r="UGT99" s="18"/>
      <c r="UGU99" s="18"/>
      <c r="UGV99" s="18"/>
      <c r="UGW99" s="18"/>
      <c r="UGX99" s="18"/>
      <c r="UGY99" s="18"/>
      <c r="UGZ99" s="18"/>
      <c r="UHA99" s="18"/>
      <c r="UHB99" s="18"/>
      <c r="UHC99" s="18"/>
      <c r="UHD99" s="18"/>
      <c r="UHE99" s="18"/>
      <c r="UHF99" s="18"/>
      <c r="UHG99" s="18"/>
      <c r="UHH99" s="18"/>
      <c r="UHI99" s="18"/>
      <c r="UHJ99" s="18"/>
      <c r="UHK99" s="18"/>
      <c r="UHL99" s="18"/>
      <c r="UHM99" s="18"/>
      <c r="UHN99" s="18"/>
      <c r="UHO99" s="18"/>
      <c r="UHP99" s="18"/>
      <c r="UHQ99" s="18"/>
      <c r="UHR99" s="18"/>
      <c r="UHS99" s="18"/>
      <c r="UHT99" s="18"/>
      <c r="UHU99" s="18"/>
      <c r="UHV99" s="18"/>
      <c r="UHW99" s="18"/>
      <c r="UHX99" s="18"/>
      <c r="UHY99" s="18"/>
      <c r="UHZ99" s="18"/>
      <c r="UIA99" s="18"/>
      <c r="UIB99" s="18"/>
      <c r="UIC99" s="18"/>
      <c r="UID99" s="18"/>
      <c r="UIE99" s="18"/>
      <c r="UIF99" s="18"/>
      <c r="UIG99" s="18"/>
      <c r="UIH99" s="18"/>
      <c r="UII99" s="18"/>
      <c r="UIJ99" s="18"/>
      <c r="UIK99" s="18"/>
      <c r="UIL99" s="18"/>
      <c r="UIM99" s="18"/>
      <c r="UIN99" s="18"/>
      <c r="UIO99" s="18"/>
      <c r="UIP99" s="18"/>
      <c r="UIQ99" s="18"/>
      <c r="UIR99" s="18"/>
      <c r="UIS99" s="18"/>
      <c r="UIT99" s="18"/>
      <c r="UIU99" s="18"/>
      <c r="UIV99" s="18"/>
      <c r="UIW99" s="18"/>
      <c r="UIX99" s="18"/>
      <c r="UIY99" s="18"/>
      <c r="UIZ99" s="18"/>
      <c r="UJA99" s="18"/>
      <c r="UJB99" s="18"/>
      <c r="UJC99" s="18"/>
      <c r="UJD99" s="18"/>
      <c r="UJE99" s="18"/>
      <c r="UJF99" s="18"/>
      <c r="UJG99" s="18"/>
      <c r="UJH99" s="18"/>
      <c r="UJI99" s="18"/>
      <c r="UJJ99" s="18"/>
      <c r="UJK99" s="18"/>
      <c r="UJL99" s="18"/>
      <c r="UJM99" s="18"/>
      <c r="UJN99" s="18"/>
      <c r="UJO99" s="18"/>
      <c r="UJP99" s="18"/>
      <c r="UJQ99" s="18"/>
      <c r="UJR99" s="18"/>
      <c r="UJS99" s="18"/>
      <c r="UJT99" s="18"/>
      <c r="UJU99" s="18"/>
      <c r="UJV99" s="18"/>
      <c r="UJW99" s="18"/>
      <c r="UJX99" s="18"/>
      <c r="UJY99" s="18"/>
      <c r="UJZ99" s="18"/>
      <c r="UKA99" s="18"/>
      <c r="UKB99" s="18"/>
      <c r="UKC99" s="18"/>
      <c r="UKD99" s="18"/>
      <c r="UKE99" s="18"/>
      <c r="UKF99" s="18"/>
      <c r="UKG99" s="18"/>
      <c r="UKH99" s="18"/>
      <c r="UKI99" s="18"/>
      <c r="UKJ99" s="18"/>
      <c r="UKK99" s="18"/>
      <c r="UKL99" s="18"/>
      <c r="UKM99" s="18"/>
      <c r="UKN99" s="18"/>
      <c r="UKO99" s="18"/>
      <c r="UKP99" s="18"/>
      <c r="UKQ99" s="18"/>
      <c r="UKR99" s="18"/>
      <c r="UKS99" s="18"/>
      <c r="UKT99" s="18"/>
      <c r="UKU99" s="18"/>
      <c r="UKV99" s="18"/>
      <c r="UKW99" s="18"/>
      <c r="UKX99" s="18"/>
      <c r="UKY99" s="18"/>
      <c r="UKZ99" s="18"/>
      <c r="ULA99" s="18"/>
      <c r="ULB99" s="18"/>
      <c r="ULC99" s="18"/>
      <c r="ULD99" s="18"/>
      <c r="ULE99" s="18"/>
      <c r="ULF99" s="18"/>
      <c r="ULG99" s="18"/>
      <c r="ULH99" s="18"/>
      <c r="ULI99" s="18"/>
      <c r="ULJ99" s="18"/>
      <c r="ULK99" s="18"/>
      <c r="ULL99" s="18"/>
      <c r="ULM99" s="18"/>
      <c r="ULN99" s="18"/>
      <c r="ULO99" s="18"/>
      <c r="ULP99" s="18"/>
      <c r="ULQ99" s="18"/>
      <c r="ULR99" s="18"/>
      <c r="ULS99" s="18"/>
      <c r="ULT99" s="18"/>
      <c r="ULU99" s="18"/>
      <c r="ULV99" s="18"/>
      <c r="ULW99" s="18"/>
      <c r="ULX99" s="18"/>
      <c r="ULY99" s="18"/>
      <c r="ULZ99" s="18"/>
      <c r="UMA99" s="18"/>
      <c r="UMB99" s="18"/>
      <c r="UMC99" s="18"/>
      <c r="UMD99" s="18"/>
      <c r="UME99" s="18"/>
      <c r="UMF99" s="18"/>
      <c r="UMG99" s="18"/>
      <c r="UMH99" s="18"/>
      <c r="UMI99" s="18"/>
      <c r="UMJ99" s="18"/>
      <c r="UMK99" s="18"/>
      <c r="UML99" s="18"/>
      <c r="UMM99" s="18"/>
      <c r="UMN99" s="18"/>
      <c r="UMO99" s="18"/>
      <c r="UMP99" s="18"/>
      <c r="UMQ99" s="18"/>
      <c r="UMR99" s="18"/>
      <c r="UMS99" s="18"/>
      <c r="UMT99" s="18"/>
      <c r="UMU99" s="18"/>
      <c r="UMV99" s="18"/>
      <c r="UMW99" s="18"/>
      <c r="UMX99" s="18"/>
      <c r="UMY99" s="18"/>
      <c r="UMZ99" s="18"/>
      <c r="UNA99" s="18"/>
      <c r="UNB99" s="18"/>
      <c r="UNC99" s="18"/>
      <c r="UND99" s="18"/>
      <c r="UNE99" s="18"/>
      <c r="UNF99" s="18"/>
      <c r="UNG99" s="18"/>
      <c r="UNH99" s="18"/>
      <c r="UNI99" s="18"/>
      <c r="UNJ99" s="18"/>
      <c r="UNK99" s="18"/>
      <c r="UNL99" s="18"/>
      <c r="UNM99" s="18"/>
      <c r="UNN99" s="18"/>
      <c r="UNO99" s="18"/>
      <c r="UNP99" s="18"/>
      <c r="UNQ99" s="18"/>
      <c r="UNR99" s="18"/>
      <c r="UNS99" s="18"/>
      <c r="UNT99" s="18"/>
      <c r="UNU99" s="18"/>
      <c r="UNV99" s="18"/>
      <c r="UNW99" s="18"/>
      <c r="UNX99" s="18"/>
      <c r="UNY99" s="18"/>
      <c r="UNZ99" s="18"/>
      <c r="UOA99" s="18"/>
      <c r="UOB99" s="18"/>
      <c r="UOC99" s="18"/>
      <c r="UOD99" s="18"/>
      <c r="UOE99" s="18"/>
      <c r="UOF99" s="18"/>
      <c r="UOG99" s="18"/>
      <c r="UOH99" s="18"/>
      <c r="UOI99" s="18"/>
      <c r="UOJ99" s="18"/>
      <c r="UOK99" s="18"/>
      <c r="UOL99" s="18"/>
      <c r="UOM99" s="18"/>
      <c r="UON99" s="18"/>
      <c r="UOO99" s="18"/>
      <c r="UOP99" s="18"/>
      <c r="UOQ99" s="18"/>
      <c r="UOR99" s="18"/>
      <c r="UOS99" s="18"/>
      <c r="UOT99" s="18"/>
      <c r="UOU99" s="18"/>
      <c r="UOV99" s="18"/>
      <c r="UOW99" s="18"/>
      <c r="UOX99" s="18"/>
      <c r="UOY99" s="18"/>
      <c r="UOZ99" s="18"/>
      <c r="UPA99" s="18"/>
      <c r="UPB99" s="18"/>
      <c r="UPC99" s="18"/>
      <c r="UPD99" s="18"/>
      <c r="UPE99" s="18"/>
      <c r="UPF99" s="18"/>
      <c r="UPG99" s="18"/>
      <c r="UPH99" s="18"/>
      <c r="UPI99" s="18"/>
      <c r="UPJ99" s="18"/>
      <c r="UPK99" s="18"/>
      <c r="UPL99" s="18"/>
      <c r="UPM99" s="18"/>
      <c r="UPN99" s="18"/>
      <c r="UPO99" s="18"/>
      <c r="UPP99" s="18"/>
      <c r="UPQ99" s="18"/>
      <c r="UPR99" s="18"/>
      <c r="UPS99" s="18"/>
      <c r="UPT99" s="18"/>
      <c r="UPU99" s="18"/>
      <c r="UPV99" s="18"/>
      <c r="UPW99" s="18"/>
      <c r="UPX99" s="18"/>
      <c r="UPY99" s="18"/>
      <c r="UPZ99" s="18"/>
      <c r="UQA99" s="18"/>
      <c r="UQB99" s="18"/>
      <c r="UQC99" s="18"/>
      <c r="UQD99" s="18"/>
      <c r="UQE99" s="18"/>
      <c r="UQF99" s="18"/>
      <c r="UQG99" s="18"/>
      <c r="UQH99" s="18"/>
      <c r="UQI99" s="18"/>
      <c r="UQJ99" s="18"/>
      <c r="UQK99" s="18"/>
      <c r="UQL99" s="18"/>
      <c r="UQM99" s="18"/>
      <c r="UQN99" s="18"/>
      <c r="UQO99" s="18"/>
      <c r="UQP99" s="18"/>
      <c r="UQQ99" s="18"/>
      <c r="UQR99" s="18"/>
      <c r="UQS99" s="18"/>
      <c r="UQT99" s="18"/>
      <c r="UQU99" s="18"/>
      <c r="UQV99" s="18"/>
      <c r="UQW99" s="18"/>
      <c r="UQX99" s="18"/>
      <c r="UQY99" s="18"/>
      <c r="UQZ99" s="18"/>
      <c r="URA99" s="18"/>
      <c r="URB99" s="18"/>
      <c r="URC99" s="18"/>
      <c r="URD99" s="18"/>
      <c r="URE99" s="18"/>
      <c r="URF99" s="18"/>
      <c r="URG99" s="18"/>
      <c r="URH99" s="18"/>
      <c r="URI99" s="18"/>
      <c r="URJ99" s="18"/>
      <c r="URK99" s="18"/>
      <c r="URL99" s="18"/>
      <c r="URM99" s="18"/>
      <c r="URN99" s="18"/>
      <c r="URO99" s="18"/>
      <c r="URP99" s="18"/>
      <c r="URQ99" s="18"/>
      <c r="URR99" s="18"/>
      <c r="URS99" s="18"/>
      <c r="URT99" s="18"/>
      <c r="URU99" s="18"/>
      <c r="URV99" s="18"/>
      <c r="URW99" s="18"/>
      <c r="URX99" s="18"/>
      <c r="URY99" s="18"/>
      <c r="URZ99" s="18"/>
      <c r="USA99" s="18"/>
      <c r="USB99" s="18"/>
      <c r="USC99" s="18"/>
      <c r="USD99" s="18"/>
      <c r="USE99" s="18"/>
      <c r="USF99" s="18"/>
      <c r="USG99" s="18"/>
      <c r="USH99" s="18"/>
      <c r="USI99" s="18"/>
      <c r="USJ99" s="18"/>
      <c r="USK99" s="18"/>
      <c r="USL99" s="18"/>
      <c r="USM99" s="18"/>
      <c r="USN99" s="18"/>
      <c r="USO99" s="18"/>
      <c r="USP99" s="18"/>
      <c r="USQ99" s="18"/>
      <c r="USR99" s="18"/>
      <c r="USS99" s="18"/>
      <c r="UST99" s="18"/>
      <c r="USU99" s="18"/>
      <c r="USV99" s="18"/>
      <c r="USW99" s="18"/>
      <c r="USX99" s="18"/>
      <c r="USY99" s="18"/>
      <c r="USZ99" s="18"/>
      <c r="UTA99" s="18"/>
      <c r="UTB99" s="18"/>
      <c r="UTC99" s="18"/>
      <c r="UTD99" s="18"/>
      <c r="UTE99" s="18"/>
      <c r="UTF99" s="18"/>
      <c r="UTG99" s="18"/>
      <c r="UTH99" s="18"/>
      <c r="UTI99" s="18"/>
      <c r="UTJ99" s="18"/>
      <c r="UTK99" s="18"/>
      <c r="UTL99" s="18"/>
      <c r="UTM99" s="18"/>
      <c r="UTN99" s="18"/>
      <c r="UTO99" s="18"/>
      <c r="UTP99" s="18"/>
      <c r="UTQ99" s="18"/>
      <c r="UTR99" s="18"/>
      <c r="UTS99" s="18"/>
      <c r="UTT99" s="18"/>
      <c r="UTU99" s="18"/>
      <c r="UTV99" s="18"/>
      <c r="UTW99" s="18"/>
      <c r="UTX99" s="18"/>
      <c r="UTY99" s="18"/>
      <c r="UTZ99" s="18"/>
      <c r="UUA99" s="18"/>
      <c r="UUB99" s="18"/>
      <c r="UUC99" s="18"/>
      <c r="UUD99" s="18"/>
      <c r="UUE99" s="18"/>
      <c r="UUF99" s="18"/>
      <c r="UUG99" s="18"/>
      <c r="UUH99" s="18"/>
      <c r="UUI99" s="18"/>
      <c r="UUJ99" s="18"/>
      <c r="UUK99" s="18"/>
      <c r="UUL99" s="18"/>
      <c r="UUM99" s="18"/>
      <c r="UUN99" s="18"/>
      <c r="UUO99" s="18"/>
      <c r="UUP99" s="18"/>
      <c r="UUQ99" s="18"/>
      <c r="UUR99" s="18"/>
      <c r="UUS99" s="18"/>
      <c r="UUT99" s="18"/>
      <c r="UUU99" s="18"/>
      <c r="UUV99" s="18"/>
      <c r="UUW99" s="18"/>
      <c r="UUX99" s="18"/>
      <c r="UUY99" s="18"/>
      <c r="UUZ99" s="18"/>
      <c r="UVA99" s="18"/>
      <c r="UVB99" s="18"/>
      <c r="UVC99" s="18"/>
      <c r="UVD99" s="18"/>
      <c r="UVE99" s="18"/>
      <c r="UVF99" s="18"/>
      <c r="UVG99" s="18"/>
      <c r="UVH99" s="18"/>
      <c r="UVI99" s="18"/>
      <c r="UVJ99" s="18"/>
      <c r="UVK99" s="18"/>
      <c r="UVL99" s="18"/>
      <c r="UVM99" s="18"/>
      <c r="UVN99" s="18"/>
      <c r="UVO99" s="18"/>
      <c r="UVP99" s="18"/>
      <c r="UVQ99" s="18"/>
      <c r="UVR99" s="18"/>
      <c r="UVS99" s="18"/>
      <c r="UVT99" s="18"/>
      <c r="UVU99" s="18"/>
      <c r="UVV99" s="18"/>
      <c r="UVW99" s="18"/>
      <c r="UVX99" s="18"/>
      <c r="UVY99" s="18"/>
      <c r="UVZ99" s="18"/>
      <c r="UWA99" s="18"/>
      <c r="UWB99" s="18"/>
      <c r="UWC99" s="18"/>
      <c r="UWD99" s="18"/>
      <c r="UWE99" s="18"/>
      <c r="UWF99" s="18"/>
      <c r="UWG99" s="18"/>
      <c r="UWH99" s="18"/>
      <c r="UWI99" s="18"/>
      <c r="UWJ99" s="18"/>
      <c r="UWK99" s="18"/>
      <c r="UWL99" s="18"/>
      <c r="UWM99" s="18"/>
      <c r="UWN99" s="18"/>
      <c r="UWO99" s="18"/>
      <c r="UWP99" s="18"/>
      <c r="UWQ99" s="18"/>
      <c r="UWR99" s="18"/>
      <c r="UWS99" s="18"/>
      <c r="UWT99" s="18"/>
      <c r="UWU99" s="18"/>
      <c r="UWV99" s="18"/>
      <c r="UWW99" s="18"/>
      <c r="UWX99" s="18"/>
      <c r="UWY99" s="18"/>
      <c r="UWZ99" s="18"/>
      <c r="UXA99" s="18"/>
      <c r="UXB99" s="18"/>
      <c r="UXC99" s="18"/>
      <c r="UXD99" s="18"/>
      <c r="UXE99" s="18"/>
      <c r="UXF99" s="18"/>
      <c r="UXG99" s="18"/>
      <c r="UXH99" s="18"/>
      <c r="UXI99" s="18"/>
      <c r="UXJ99" s="18"/>
      <c r="UXK99" s="18"/>
      <c r="UXL99" s="18"/>
      <c r="UXM99" s="18"/>
      <c r="UXN99" s="18"/>
      <c r="UXO99" s="18"/>
      <c r="UXP99" s="18"/>
      <c r="UXQ99" s="18"/>
      <c r="UXR99" s="18"/>
      <c r="UXS99" s="18"/>
      <c r="UXT99" s="18"/>
      <c r="UXU99" s="18"/>
      <c r="UXV99" s="18"/>
      <c r="UXW99" s="18"/>
      <c r="UXX99" s="18"/>
      <c r="UXY99" s="18"/>
      <c r="UXZ99" s="18"/>
      <c r="UYA99" s="18"/>
      <c r="UYB99" s="18"/>
      <c r="UYC99" s="18"/>
      <c r="UYD99" s="18"/>
      <c r="UYE99" s="18"/>
      <c r="UYF99" s="18"/>
      <c r="UYG99" s="18"/>
      <c r="UYH99" s="18"/>
      <c r="UYI99" s="18"/>
      <c r="UYJ99" s="18"/>
      <c r="UYK99" s="18"/>
      <c r="UYL99" s="18"/>
      <c r="UYM99" s="18"/>
      <c r="UYN99" s="18"/>
      <c r="UYO99" s="18"/>
      <c r="UYP99" s="18"/>
      <c r="UYQ99" s="18"/>
      <c r="UYR99" s="18"/>
      <c r="UYS99" s="18"/>
      <c r="UYT99" s="18"/>
      <c r="UYU99" s="18"/>
      <c r="UYV99" s="18"/>
      <c r="UYW99" s="18"/>
      <c r="UYX99" s="18"/>
      <c r="UYY99" s="18"/>
      <c r="UYZ99" s="18"/>
      <c r="UZA99" s="18"/>
      <c r="UZB99" s="18"/>
      <c r="UZC99" s="18"/>
      <c r="UZD99" s="18"/>
      <c r="UZE99" s="18"/>
      <c r="UZF99" s="18"/>
      <c r="UZG99" s="18"/>
      <c r="UZH99" s="18"/>
      <c r="UZI99" s="18"/>
      <c r="UZJ99" s="18"/>
      <c r="UZK99" s="18"/>
      <c r="UZL99" s="18"/>
      <c r="UZM99" s="18"/>
      <c r="UZN99" s="18"/>
      <c r="UZO99" s="18"/>
      <c r="UZP99" s="18"/>
      <c r="UZQ99" s="18"/>
      <c r="UZR99" s="18"/>
      <c r="UZS99" s="18"/>
      <c r="UZT99" s="18"/>
      <c r="UZU99" s="18"/>
      <c r="UZV99" s="18"/>
      <c r="UZW99" s="18"/>
      <c r="UZX99" s="18"/>
      <c r="UZY99" s="18"/>
      <c r="UZZ99" s="18"/>
      <c r="VAA99" s="18"/>
      <c r="VAB99" s="18"/>
      <c r="VAC99" s="18"/>
      <c r="VAD99" s="18"/>
      <c r="VAE99" s="18"/>
      <c r="VAF99" s="18"/>
      <c r="VAG99" s="18"/>
      <c r="VAH99" s="18"/>
      <c r="VAI99" s="18"/>
      <c r="VAJ99" s="18"/>
      <c r="VAK99" s="18"/>
      <c r="VAL99" s="18"/>
      <c r="VAM99" s="18"/>
      <c r="VAN99" s="18"/>
      <c r="VAO99" s="18"/>
      <c r="VAP99" s="18"/>
      <c r="VAQ99" s="18"/>
      <c r="VAR99" s="18"/>
      <c r="VAS99" s="18"/>
      <c r="VAT99" s="18"/>
      <c r="VAU99" s="18"/>
      <c r="VAV99" s="18"/>
      <c r="VAW99" s="18"/>
      <c r="VAX99" s="18"/>
      <c r="VAY99" s="18"/>
      <c r="VAZ99" s="18"/>
      <c r="VBA99" s="18"/>
      <c r="VBB99" s="18"/>
      <c r="VBC99" s="18"/>
      <c r="VBD99" s="18"/>
      <c r="VBE99" s="18"/>
      <c r="VBF99" s="18"/>
      <c r="VBG99" s="18"/>
      <c r="VBH99" s="18"/>
      <c r="VBI99" s="18"/>
      <c r="VBJ99" s="18"/>
      <c r="VBK99" s="18"/>
      <c r="VBL99" s="18"/>
      <c r="VBM99" s="18"/>
      <c r="VBN99" s="18"/>
      <c r="VBO99" s="18"/>
      <c r="VBP99" s="18"/>
      <c r="VBQ99" s="18"/>
      <c r="VBR99" s="18"/>
      <c r="VBS99" s="18"/>
      <c r="VBT99" s="18"/>
      <c r="VBU99" s="18"/>
      <c r="VBV99" s="18"/>
      <c r="VBW99" s="18"/>
      <c r="VBX99" s="18"/>
      <c r="VBY99" s="18"/>
      <c r="VBZ99" s="18"/>
      <c r="VCA99" s="18"/>
      <c r="VCB99" s="18"/>
      <c r="VCC99" s="18"/>
      <c r="VCD99" s="18"/>
      <c r="VCE99" s="18"/>
      <c r="VCF99" s="18"/>
      <c r="VCG99" s="18"/>
      <c r="VCH99" s="18"/>
      <c r="VCI99" s="18"/>
      <c r="VCJ99" s="18"/>
      <c r="VCK99" s="18"/>
      <c r="VCL99" s="18"/>
      <c r="VCM99" s="18"/>
      <c r="VCN99" s="18"/>
      <c r="VCO99" s="18"/>
      <c r="VCP99" s="18"/>
      <c r="VCQ99" s="18"/>
      <c r="VCR99" s="18"/>
      <c r="VCS99" s="18"/>
      <c r="VCT99" s="18"/>
      <c r="VCU99" s="18"/>
      <c r="VCV99" s="18"/>
      <c r="VCW99" s="18"/>
      <c r="VCX99" s="18"/>
      <c r="VCY99" s="18"/>
      <c r="VCZ99" s="18"/>
      <c r="VDA99" s="18"/>
      <c r="VDB99" s="18"/>
      <c r="VDC99" s="18"/>
      <c r="VDD99" s="18"/>
      <c r="VDE99" s="18"/>
      <c r="VDF99" s="18"/>
      <c r="VDG99" s="18"/>
      <c r="VDH99" s="18"/>
      <c r="VDI99" s="18"/>
      <c r="VDJ99" s="18"/>
      <c r="VDK99" s="18"/>
      <c r="VDL99" s="18"/>
      <c r="VDM99" s="18"/>
      <c r="VDN99" s="18"/>
      <c r="VDO99" s="18"/>
      <c r="VDP99" s="18"/>
      <c r="VDQ99" s="18"/>
      <c r="VDR99" s="18"/>
      <c r="VDS99" s="18"/>
      <c r="VDT99" s="18"/>
      <c r="VDU99" s="18"/>
      <c r="VDV99" s="18"/>
      <c r="VDW99" s="18"/>
      <c r="VDX99" s="18"/>
      <c r="VDY99" s="18"/>
      <c r="VDZ99" s="18"/>
      <c r="VEA99" s="18"/>
      <c r="VEB99" s="18"/>
      <c r="VEC99" s="18"/>
      <c r="VED99" s="18"/>
      <c r="VEE99" s="18"/>
      <c r="VEF99" s="18"/>
      <c r="VEG99" s="18"/>
      <c r="VEH99" s="18"/>
      <c r="VEI99" s="18"/>
      <c r="VEJ99" s="18"/>
      <c r="VEK99" s="18"/>
      <c r="VEL99" s="18"/>
      <c r="VEM99" s="18"/>
      <c r="VEN99" s="18"/>
      <c r="VEO99" s="18"/>
      <c r="VEP99" s="18"/>
      <c r="VEQ99" s="18"/>
      <c r="VER99" s="18"/>
      <c r="VES99" s="18"/>
      <c r="VET99" s="18"/>
      <c r="VEU99" s="18"/>
      <c r="VEV99" s="18"/>
      <c r="VEW99" s="18"/>
      <c r="VEX99" s="18"/>
      <c r="VEY99" s="18"/>
      <c r="VEZ99" s="18"/>
      <c r="VFA99" s="18"/>
      <c r="VFB99" s="18"/>
      <c r="VFC99" s="18"/>
      <c r="VFD99" s="18"/>
      <c r="VFE99" s="18"/>
      <c r="VFF99" s="18"/>
      <c r="VFG99" s="18"/>
      <c r="VFH99" s="18"/>
      <c r="VFI99" s="18"/>
      <c r="VFJ99" s="18"/>
      <c r="VFK99" s="18"/>
      <c r="VFL99" s="18"/>
      <c r="VFM99" s="18"/>
      <c r="VFN99" s="18"/>
      <c r="VFO99" s="18"/>
      <c r="VFP99" s="18"/>
      <c r="VFQ99" s="18"/>
      <c r="VFR99" s="18"/>
      <c r="VFS99" s="18"/>
      <c r="VFT99" s="18"/>
      <c r="VFU99" s="18"/>
      <c r="VFV99" s="18"/>
      <c r="VFW99" s="18"/>
      <c r="VFX99" s="18"/>
      <c r="VFY99" s="18"/>
      <c r="VFZ99" s="18"/>
      <c r="VGA99" s="18"/>
      <c r="VGB99" s="18"/>
      <c r="VGC99" s="18"/>
      <c r="VGD99" s="18"/>
      <c r="VGE99" s="18"/>
      <c r="VGF99" s="18"/>
      <c r="VGG99" s="18"/>
      <c r="VGH99" s="18"/>
      <c r="VGI99" s="18"/>
      <c r="VGJ99" s="18"/>
      <c r="VGK99" s="18"/>
      <c r="VGL99" s="18"/>
      <c r="VGM99" s="18"/>
      <c r="VGN99" s="18"/>
      <c r="VGO99" s="18"/>
      <c r="VGP99" s="18"/>
      <c r="VGQ99" s="18"/>
      <c r="VGR99" s="18"/>
      <c r="VGS99" s="18"/>
      <c r="VGT99" s="18"/>
      <c r="VGU99" s="18"/>
      <c r="VGV99" s="18"/>
      <c r="VGW99" s="18"/>
      <c r="VGX99" s="18"/>
      <c r="VGY99" s="18"/>
      <c r="VGZ99" s="18"/>
      <c r="VHA99" s="18"/>
      <c r="VHB99" s="18"/>
      <c r="VHC99" s="18"/>
      <c r="VHD99" s="18"/>
      <c r="VHE99" s="18"/>
      <c r="VHF99" s="18"/>
      <c r="VHG99" s="18"/>
      <c r="VHH99" s="18"/>
      <c r="VHI99" s="18"/>
      <c r="VHJ99" s="18"/>
      <c r="VHK99" s="18"/>
      <c r="VHL99" s="18"/>
      <c r="VHM99" s="18"/>
      <c r="VHN99" s="18"/>
      <c r="VHO99" s="18"/>
      <c r="VHP99" s="18"/>
      <c r="VHQ99" s="18"/>
      <c r="VHR99" s="18"/>
      <c r="VHS99" s="18"/>
      <c r="VHT99" s="18"/>
      <c r="VHU99" s="18"/>
      <c r="VHV99" s="18"/>
      <c r="VHW99" s="18"/>
      <c r="VHX99" s="18"/>
      <c r="VHY99" s="18"/>
      <c r="VHZ99" s="18"/>
      <c r="VIA99" s="18"/>
      <c r="VIB99" s="18"/>
      <c r="VIC99" s="18"/>
      <c r="VID99" s="18"/>
      <c r="VIE99" s="18"/>
      <c r="VIF99" s="18"/>
      <c r="VIG99" s="18"/>
      <c r="VIH99" s="18"/>
      <c r="VII99" s="18"/>
      <c r="VIJ99" s="18"/>
      <c r="VIK99" s="18"/>
      <c r="VIL99" s="18"/>
      <c r="VIM99" s="18"/>
      <c r="VIN99" s="18"/>
      <c r="VIO99" s="18"/>
      <c r="VIP99" s="18"/>
      <c r="VIQ99" s="18"/>
      <c r="VIR99" s="18"/>
      <c r="VIS99" s="18"/>
      <c r="VIT99" s="18"/>
      <c r="VIU99" s="18"/>
      <c r="VIV99" s="18"/>
      <c r="VIW99" s="18"/>
      <c r="VIX99" s="18"/>
      <c r="VIY99" s="18"/>
      <c r="VIZ99" s="18"/>
      <c r="VJA99" s="18"/>
      <c r="VJB99" s="18"/>
      <c r="VJC99" s="18"/>
      <c r="VJD99" s="18"/>
      <c r="VJE99" s="18"/>
      <c r="VJF99" s="18"/>
      <c r="VJG99" s="18"/>
      <c r="VJH99" s="18"/>
      <c r="VJI99" s="18"/>
      <c r="VJJ99" s="18"/>
      <c r="VJK99" s="18"/>
      <c r="VJL99" s="18"/>
      <c r="VJM99" s="18"/>
      <c r="VJN99" s="18"/>
      <c r="VJO99" s="18"/>
      <c r="VJP99" s="18"/>
      <c r="VJQ99" s="18"/>
      <c r="VJR99" s="18"/>
      <c r="VJS99" s="18"/>
      <c r="VJT99" s="18"/>
      <c r="VJU99" s="18"/>
      <c r="VJV99" s="18"/>
      <c r="VJW99" s="18"/>
      <c r="VJX99" s="18"/>
      <c r="VJY99" s="18"/>
      <c r="VJZ99" s="18"/>
      <c r="VKA99" s="18"/>
      <c r="VKB99" s="18"/>
      <c r="VKC99" s="18"/>
      <c r="VKD99" s="18"/>
      <c r="VKE99" s="18"/>
      <c r="VKF99" s="18"/>
      <c r="VKG99" s="18"/>
      <c r="VKH99" s="18"/>
      <c r="VKI99" s="18"/>
      <c r="VKJ99" s="18"/>
      <c r="VKK99" s="18"/>
      <c r="VKL99" s="18"/>
      <c r="VKM99" s="18"/>
      <c r="VKN99" s="18"/>
      <c r="VKO99" s="18"/>
      <c r="VKP99" s="18"/>
      <c r="VKQ99" s="18"/>
      <c r="VKR99" s="18"/>
      <c r="VKS99" s="18"/>
      <c r="VKT99" s="18"/>
      <c r="VKU99" s="18"/>
      <c r="VKV99" s="18"/>
      <c r="VKW99" s="18"/>
      <c r="VKX99" s="18"/>
      <c r="VKY99" s="18"/>
      <c r="VKZ99" s="18"/>
      <c r="VLA99" s="18"/>
      <c r="VLB99" s="18"/>
      <c r="VLC99" s="18"/>
      <c r="VLD99" s="18"/>
      <c r="VLE99" s="18"/>
      <c r="VLF99" s="18"/>
      <c r="VLG99" s="18"/>
      <c r="VLH99" s="18"/>
      <c r="VLI99" s="18"/>
      <c r="VLJ99" s="18"/>
      <c r="VLK99" s="18"/>
      <c r="VLL99" s="18"/>
      <c r="VLM99" s="18"/>
      <c r="VLN99" s="18"/>
      <c r="VLO99" s="18"/>
      <c r="VLP99" s="18"/>
      <c r="VLQ99" s="18"/>
      <c r="VLR99" s="18"/>
      <c r="VLS99" s="18"/>
      <c r="VLT99" s="18"/>
      <c r="VLU99" s="18"/>
      <c r="VLV99" s="18"/>
      <c r="VLW99" s="18"/>
      <c r="VLX99" s="18"/>
      <c r="VLY99" s="18"/>
      <c r="VLZ99" s="18"/>
      <c r="VMA99" s="18"/>
      <c r="VMB99" s="18"/>
      <c r="VMC99" s="18"/>
      <c r="VMD99" s="18"/>
      <c r="VME99" s="18"/>
      <c r="VMF99" s="18"/>
      <c r="VMG99" s="18"/>
      <c r="VMH99" s="18"/>
      <c r="VMI99" s="18"/>
      <c r="VMJ99" s="18"/>
      <c r="VMK99" s="18"/>
      <c r="VML99" s="18"/>
      <c r="VMM99" s="18"/>
      <c r="VMN99" s="18"/>
      <c r="VMO99" s="18"/>
      <c r="VMP99" s="18"/>
      <c r="VMQ99" s="18"/>
      <c r="VMR99" s="18"/>
      <c r="VMS99" s="18"/>
      <c r="VMT99" s="18"/>
      <c r="VMU99" s="18"/>
      <c r="VMV99" s="18"/>
      <c r="VMW99" s="18"/>
      <c r="VMX99" s="18"/>
      <c r="VMY99" s="18"/>
      <c r="VMZ99" s="18"/>
      <c r="VNA99" s="18"/>
      <c r="VNB99" s="18"/>
      <c r="VNC99" s="18"/>
      <c r="VND99" s="18"/>
      <c r="VNE99" s="18"/>
      <c r="VNF99" s="18"/>
      <c r="VNG99" s="18"/>
      <c r="VNH99" s="18"/>
      <c r="VNI99" s="18"/>
      <c r="VNJ99" s="18"/>
      <c r="VNK99" s="18"/>
      <c r="VNL99" s="18"/>
      <c r="VNM99" s="18"/>
      <c r="VNN99" s="18"/>
      <c r="VNO99" s="18"/>
      <c r="VNP99" s="18"/>
      <c r="VNQ99" s="18"/>
      <c r="VNR99" s="18"/>
      <c r="VNS99" s="18"/>
      <c r="VNT99" s="18"/>
      <c r="VNU99" s="18"/>
      <c r="VNV99" s="18"/>
      <c r="VNW99" s="18"/>
      <c r="VNX99" s="18"/>
      <c r="VNY99" s="18"/>
      <c r="VNZ99" s="18"/>
      <c r="VOA99" s="18"/>
      <c r="VOB99" s="18"/>
      <c r="VOC99" s="18"/>
      <c r="VOD99" s="18"/>
      <c r="VOE99" s="18"/>
      <c r="VOF99" s="18"/>
      <c r="VOG99" s="18"/>
      <c r="VOH99" s="18"/>
      <c r="VOI99" s="18"/>
      <c r="VOJ99" s="18"/>
      <c r="VOK99" s="18"/>
      <c r="VOL99" s="18"/>
      <c r="VOM99" s="18"/>
      <c r="VON99" s="18"/>
      <c r="VOO99" s="18"/>
      <c r="VOP99" s="18"/>
      <c r="VOQ99" s="18"/>
      <c r="VOR99" s="18"/>
      <c r="VOS99" s="18"/>
      <c r="VOT99" s="18"/>
      <c r="VOU99" s="18"/>
      <c r="VOV99" s="18"/>
      <c r="VOW99" s="18"/>
      <c r="VOX99" s="18"/>
      <c r="VOY99" s="18"/>
      <c r="VOZ99" s="18"/>
      <c r="VPA99" s="18"/>
      <c r="VPB99" s="18"/>
      <c r="VPC99" s="18"/>
      <c r="VPD99" s="18"/>
      <c r="VPE99" s="18"/>
      <c r="VPF99" s="18"/>
      <c r="VPG99" s="18"/>
      <c r="VPH99" s="18"/>
      <c r="VPI99" s="18"/>
      <c r="VPJ99" s="18"/>
      <c r="VPK99" s="18"/>
      <c r="VPL99" s="18"/>
      <c r="VPM99" s="18"/>
      <c r="VPN99" s="18"/>
      <c r="VPO99" s="18"/>
      <c r="VPP99" s="18"/>
      <c r="VPQ99" s="18"/>
      <c r="VPR99" s="18"/>
      <c r="VPS99" s="18"/>
      <c r="VPT99" s="18"/>
      <c r="VPU99" s="18"/>
      <c r="VPV99" s="18"/>
      <c r="VPW99" s="18"/>
      <c r="VPX99" s="18"/>
      <c r="VPY99" s="18"/>
      <c r="VPZ99" s="18"/>
      <c r="VQA99" s="18"/>
      <c r="VQB99" s="18"/>
      <c r="VQC99" s="18"/>
      <c r="VQD99" s="18"/>
      <c r="VQE99" s="18"/>
      <c r="VQF99" s="18"/>
      <c r="VQG99" s="18"/>
      <c r="VQH99" s="18"/>
      <c r="VQI99" s="18"/>
      <c r="VQJ99" s="18"/>
      <c r="VQK99" s="18"/>
      <c r="VQL99" s="18"/>
      <c r="VQM99" s="18"/>
      <c r="VQN99" s="18"/>
      <c r="VQO99" s="18"/>
      <c r="VQP99" s="18"/>
      <c r="VQQ99" s="18"/>
      <c r="VQR99" s="18"/>
      <c r="VQS99" s="18"/>
      <c r="VQT99" s="18"/>
      <c r="VQU99" s="18"/>
      <c r="VQV99" s="18"/>
      <c r="VQW99" s="18"/>
      <c r="VQX99" s="18"/>
      <c r="VQY99" s="18"/>
      <c r="VQZ99" s="18"/>
      <c r="VRA99" s="18"/>
      <c r="VRB99" s="18"/>
      <c r="VRC99" s="18"/>
      <c r="VRD99" s="18"/>
      <c r="VRE99" s="18"/>
      <c r="VRF99" s="18"/>
      <c r="VRG99" s="18"/>
      <c r="VRH99" s="18"/>
      <c r="VRI99" s="18"/>
      <c r="VRJ99" s="18"/>
      <c r="VRK99" s="18"/>
      <c r="VRL99" s="18"/>
      <c r="VRM99" s="18"/>
      <c r="VRN99" s="18"/>
      <c r="VRO99" s="18"/>
      <c r="VRP99" s="18"/>
      <c r="VRQ99" s="18"/>
      <c r="VRR99" s="18"/>
      <c r="VRS99" s="18"/>
      <c r="VRT99" s="18"/>
      <c r="VRU99" s="18"/>
      <c r="VRV99" s="18"/>
      <c r="VRW99" s="18"/>
      <c r="VRX99" s="18"/>
      <c r="VRY99" s="18"/>
      <c r="VRZ99" s="18"/>
      <c r="VSA99" s="18"/>
      <c r="VSB99" s="18"/>
      <c r="VSC99" s="18"/>
      <c r="VSD99" s="18"/>
      <c r="VSE99" s="18"/>
      <c r="VSF99" s="18"/>
      <c r="VSG99" s="18"/>
      <c r="VSH99" s="18"/>
      <c r="VSI99" s="18"/>
      <c r="VSJ99" s="18"/>
      <c r="VSK99" s="18"/>
      <c r="VSL99" s="18"/>
      <c r="VSM99" s="18"/>
      <c r="VSN99" s="18"/>
      <c r="VSO99" s="18"/>
      <c r="VSP99" s="18"/>
      <c r="VSQ99" s="18"/>
      <c r="VSR99" s="18"/>
      <c r="VSS99" s="18"/>
      <c r="VST99" s="18"/>
      <c r="VSU99" s="18"/>
      <c r="VSV99" s="18"/>
      <c r="VSW99" s="18"/>
      <c r="VSX99" s="18"/>
      <c r="VSY99" s="18"/>
      <c r="VSZ99" s="18"/>
      <c r="VTA99" s="18"/>
      <c r="VTB99" s="18"/>
      <c r="VTC99" s="18"/>
      <c r="VTD99" s="18"/>
      <c r="VTE99" s="18"/>
      <c r="VTF99" s="18"/>
      <c r="VTG99" s="18"/>
      <c r="VTH99" s="18"/>
      <c r="VTI99" s="18"/>
      <c r="VTJ99" s="18"/>
      <c r="VTK99" s="18"/>
      <c r="VTL99" s="18"/>
      <c r="VTM99" s="18"/>
      <c r="VTN99" s="18"/>
      <c r="VTO99" s="18"/>
      <c r="VTP99" s="18"/>
      <c r="VTQ99" s="18"/>
      <c r="VTR99" s="18"/>
      <c r="VTS99" s="18"/>
      <c r="VTT99" s="18"/>
      <c r="VTU99" s="18"/>
      <c r="VTV99" s="18"/>
      <c r="VTW99" s="18"/>
      <c r="VTX99" s="18"/>
      <c r="VTY99" s="18"/>
      <c r="VTZ99" s="18"/>
      <c r="VUA99" s="18"/>
      <c r="VUB99" s="18"/>
      <c r="VUC99" s="18"/>
      <c r="VUD99" s="18"/>
      <c r="VUE99" s="18"/>
      <c r="VUF99" s="18"/>
      <c r="VUG99" s="18"/>
      <c r="VUH99" s="18"/>
      <c r="VUI99" s="18"/>
      <c r="VUJ99" s="18"/>
      <c r="VUK99" s="18"/>
      <c r="VUL99" s="18"/>
      <c r="VUM99" s="18"/>
      <c r="VUN99" s="18"/>
      <c r="VUO99" s="18"/>
      <c r="VUP99" s="18"/>
      <c r="VUQ99" s="18"/>
      <c r="VUR99" s="18"/>
      <c r="VUS99" s="18"/>
      <c r="VUT99" s="18"/>
      <c r="VUU99" s="18"/>
      <c r="VUV99" s="18"/>
      <c r="VUW99" s="18"/>
      <c r="VUX99" s="18"/>
      <c r="VUY99" s="18"/>
      <c r="VUZ99" s="18"/>
      <c r="VVA99" s="18"/>
      <c r="VVB99" s="18"/>
      <c r="VVC99" s="18"/>
      <c r="VVD99" s="18"/>
      <c r="VVE99" s="18"/>
      <c r="VVF99" s="18"/>
      <c r="VVG99" s="18"/>
      <c r="VVH99" s="18"/>
      <c r="VVI99" s="18"/>
      <c r="VVJ99" s="18"/>
      <c r="VVK99" s="18"/>
      <c r="VVL99" s="18"/>
      <c r="VVM99" s="18"/>
      <c r="VVN99" s="18"/>
      <c r="VVO99" s="18"/>
      <c r="VVP99" s="18"/>
      <c r="VVQ99" s="18"/>
      <c r="VVR99" s="18"/>
      <c r="VVS99" s="18"/>
      <c r="VVT99" s="18"/>
      <c r="VVU99" s="18"/>
      <c r="VVV99" s="18"/>
      <c r="VVW99" s="18"/>
      <c r="VVX99" s="18"/>
      <c r="VVY99" s="18"/>
      <c r="VVZ99" s="18"/>
      <c r="VWA99" s="18"/>
      <c r="VWB99" s="18"/>
      <c r="VWC99" s="18"/>
      <c r="VWD99" s="18"/>
      <c r="VWE99" s="18"/>
      <c r="VWF99" s="18"/>
      <c r="VWG99" s="18"/>
      <c r="VWH99" s="18"/>
      <c r="VWI99" s="18"/>
      <c r="VWJ99" s="18"/>
      <c r="VWK99" s="18"/>
      <c r="VWL99" s="18"/>
      <c r="VWM99" s="18"/>
      <c r="VWN99" s="18"/>
      <c r="VWO99" s="18"/>
      <c r="VWP99" s="18"/>
      <c r="VWQ99" s="18"/>
      <c r="VWR99" s="18"/>
      <c r="VWS99" s="18"/>
      <c r="VWT99" s="18"/>
      <c r="VWU99" s="18"/>
      <c r="VWV99" s="18"/>
      <c r="VWW99" s="18"/>
      <c r="VWX99" s="18"/>
      <c r="VWY99" s="18"/>
      <c r="VWZ99" s="18"/>
      <c r="VXA99" s="18"/>
      <c r="VXB99" s="18"/>
      <c r="VXC99" s="18"/>
      <c r="VXD99" s="18"/>
      <c r="VXE99" s="18"/>
      <c r="VXF99" s="18"/>
      <c r="VXG99" s="18"/>
      <c r="VXH99" s="18"/>
      <c r="VXI99" s="18"/>
      <c r="VXJ99" s="18"/>
      <c r="VXK99" s="18"/>
      <c r="VXL99" s="18"/>
      <c r="VXM99" s="18"/>
      <c r="VXN99" s="18"/>
      <c r="VXO99" s="18"/>
      <c r="VXP99" s="18"/>
      <c r="VXQ99" s="18"/>
      <c r="VXR99" s="18"/>
      <c r="VXS99" s="18"/>
      <c r="VXT99" s="18"/>
      <c r="VXU99" s="18"/>
      <c r="VXV99" s="18"/>
      <c r="VXW99" s="18"/>
      <c r="VXX99" s="18"/>
      <c r="VXY99" s="18"/>
      <c r="VXZ99" s="18"/>
      <c r="VYA99" s="18"/>
      <c r="VYB99" s="18"/>
      <c r="VYC99" s="18"/>
      <c r="VYD99" s="18"/>
      <c r="VYE99" s="18"/>
      <c r="VYF99" s="18"/>
      <c r="VYG99" s="18"/>
      <c r="VYH99" s="18"/>
      <c r="VYI99" s="18"/>
      <c r="VYJ99" s="18"/>
      <c r="VYK99" s="18"/>
      <c r="VYL99" s="18"/>
      <c r="VYM99" s="18"/>
      <c r="VYN99" s="18"/>
      <c r="VYO99" s="18"/>
      <c r="VYP99" s="18"/>
      <c r="VYQ99" s="18"/>
      <c r="VYR99" s="18"/>
      <c r="VYS99" s="18"/>
      <c r="VYT99" s="18"/>
      <c r="VYU99" s="18"/>
      <c r="VYV99" s="18"/>
      <c r="VYW99" s="18"/>
      <c r="VYX99" s="18"/>
      <c r="VYY99" s="18"/>
      <c r="VYZ99" s="18"/>
      <c r="VZA99" s="18"/>
      <c r="VZB99" s="18"/>
      <c r="VZC99" s="18"/>
      <c r="VZD99" s="18"/>
      <c r="VZE99" s="18"/>
      <c r="VZF99" s="18"/>
      <c r="VZG99" s="18"/>
      <c r="VZH99" s="18"/>
      <c r="VZI99" s="18"/>
      <c r="VZJ99" s="18"/>
      <c r="VZK99" s="18"/>
      <c r="VZL99" s="18"/>
      <c r="VZM99" s="18"/>
      <c r="VZN99" s="18"/>
      <c r="VZO99" s="18"/>
      <c r="VZP99" s="18"/>
      <c r="VZQ99" s="18"/>
      <c r="VZR99" s="18"/>
      <c r="VZS99" s="18"/>
      <c r="VZT99" s="18"/>
      <c r="VZU99" s="18"/>
      <c r="VZV99" s="18"/>
      <c r="VZW99" s="18"/>
      <c r="VZX99" s="18"/>
      <c r="VZY99" s="18"/>
      <c r="VZZ99" s="18"/>
      <c r="WAA99" s="18"/>
      <c r="WAB99" s="18"/>
      <c r="WAC99" s="18"/>
      <c r="WAD99" s="18"/>
      <c r="WAE99" s="18"/>
      <c r="WAF99" s="18"/>
      <c r="WAG99" s="18"/>
      <c r="WAH99" s="18"/>
      <c r="WAI99" s="18"/>
      <c r="WAJ99" s="18"/>
      <c r="WAK99" s="18"/>
      <c r="WAL99" s="18"/>
      <c r="WAM99" s="18"/>
      <c r="WAN99" s="18"/>
      <c r="WAO99" s="18"/>
      <c r="WAP99" s="18"/>
      <c r="WAQ99" s="18"/>
      <c r="WAR99" s="18"/>
      <c r="WAS99" s="18"/>
      <c r="WAT99" s="18"/>
      <c r="WAU99" s="18"/>
      <c r="WAV99" s="18"/>
      <c r="WAW99" s="18"/>
      <c r="WAX99" s="18"/>
      <c r="WAY99" s="18"/>
      <c r="WAZ99" s="18"/>
      <c r="WBA99" s="18"/>
      <c r="WBB99" s="18"/>
      <c r="WBC99" s="18"/>
      <c r="WBD99" s="18"/>
      <c r="WBE99" s="18"/>
      <c r="WBF99" s="18"/>
      <c r="WBG99" s="18"/>
      <c r="WBH99" s="18"/>
      <c r="WBI99" s="18"/>
      <c r="WBJ99" s="18"/>
      <c r="WBK99" s="18"/>
      <c r="WBL99" s="18"/>
      <c r="WBM99" s="18"/>
      <c r="WBN99" s="18"/>
      <c r="WBO99" s="18"/>
      <c r="WBP99" s="18"/>
      <c r="WBQ99" s="18"/>
      <c r="WBR99" s="18"/>
      <c r="WBS99" s="18"/>
      <c r="WBT99" s="18"/>
      <c r="WBU99" s="18"/>
      <c r="WBV99" s="18"/>
      <c r="WBW99" s="18"/>
      <c r="WBX99" s="18"/>
      <c r="WBY99" s="18"/>
      <c r="WBZ99" s="18"/>
      <c r="WCA99" s="18"/>
      <c r="WCB99" s="18"/>
      <c r="WCC99" s="18"/>
      <c r="WCD99" s="18"/>
      <c r="WCE99" s="18"/>
      <c r="WCF99" s="18"/>
      <c r="WCG99" s="18"/>
      <c r="WCH99" s="18"/>
      <c r="WCI99" s="18"/>
      <c r="WCJ99" s="18"/>
      <c r="WCK99" s="18"/>
      <c r="WCL99" s="18"/>
      <c r="WCM99" s="18"/>
      <c r="WCN99" s="18"/>
      <c r="WCO99" s="18"/>
      <c r="WCP99" s="18"/>
      <c r="WCQ99" s="18"/>
      <c r="WCR99" s="18"/>
      <c r="WCS99" s="18"/>
      <c r="WCT99" s="18"/>
      <c r="WCU99" s="18"/>
      <c r="WCV99" s="18"/>
      <c r="WCW99" s="18"/>
      <c r="WCX99" s="18"/>
      <c r="WCY99" s="18"/>
      <c r="WCZ99" s="18"/>
      <c r="WDA99" s="18"/>
      <c r="WDB99" s="18"/>
      <c r="WDC99" s="18"/>
      <c r="WDD99" s="18"/>
      <c r="WDE99" s="18"/>
      <c r="WDF99" s="18"/>
      <c r="WDG99" s="18"/>
      <c r="WDH99" s="18"/>
      <c r="WDI99" s="18"/>
      <c r="WDJ99" s="18"/>
      <c r="WDK99" s="18"/>
      <c r="WDL99" s="18"/>
      <c r="WDM99" s="18"/>
      <c r="WDN99" s="18"/>
      <c r="WDO99" s="18"/>
      <c r="WDP99" s="18"/>
      <c r="WDQ99" s="18"/>
      <c r="WDR99" s="18"/>
      <c r="WDS99" s="18"/>
      <c r="WDT99" s="18"/>
      <c r="WDU99" s="18"/>
      <c r="WDV99" s="18"/>
      <c r="WDW99" s="18"/>
      <c r="WDX99" s="18"/>
      <c r="WDY99" s="18"/>
      <c r="WDZ99" s="18"/>
      <c r="WEA99" s="18"/>
      <c r="WEB99" s="18"/>
      <c r="WEC99" s="18"/>
      <c r="WED99" s="18"/>
      <c r="WEE99" s="18"/>
      <c r="WEF99" s="18"/>
      <c r="WEG99" s="18"/>
      <c r="WEH99" s="18"/>
      <c r="WEI99" s="18"/>
      <c r="WEJ99" s="18"/>
      <c r="WEK99" s="18"/>
      <c r="WEL99" s="18"/>
      <c r="WEM99" s="18"/>
      <c r="WEN99" s="18"/>
      <c r="WEO99" s="18"/>
      <c r="WEP99" s="18"/>
      <c r="WEQ99" s="18"/>
      <c r="WER99" s="18"/>
      <c r="WES99" s="18"/>
      <c r="WET99" s="18"/>
      <c r="WEU99" s="18"/>
      <c r="WEV99" s="18"/>
      <c r="WEW99" s="18"/>
      <c r="WEX99" s="18"/>
      <c r="WEY99" s="18"/>
      <c r="WEZ99" s="18"/>
      <c r="WFA99" s="18"/>
      <c r="WFB99" s="18"/>
      <c r="WFC99" s="18"/>
      <c r="WFD99" s="18"/>
      <c r="WFE99" s="18"/>
      <c r="WFF99" s="18"/>
      <c r="WFG99" s="18"/>
      <c r="WFH99" s="18"/>
      <c r="WFI99" s="18"/>
      <c r="WFJ99" s="18"/>
      <c r="WFK99" s="18"/>
      <c r="WFL99" s="18"/>
      <c r="WFM99" s="18"/>
      <c r="WFN99" s="18"/>
      <c r="WFO99" s="18"/>
      <c r="WFP99" s="18"/>
      <c r="WFQ99" s="18"/>
      <c r="WFR99" s="18"/>
      <c r="WFS99" s="18"/>
      <c r="WFT99" s="18"/>
      <c r="WFU99" s="18"/>
      <c r="WFV99" s="18"/>
      <c r="WFW99" s="18"/>
      <c r="WFX99" s="18"/>
      <c r="WFY99" s="18"/>
      <c r="WFZ99" s="18"/>
      <c r="WGA99" s="18"/>
      <c r="WGB99" s="18"/>
      <c r="WGC99" s="18"/>
      <c r="WGD99" s="18"/>
      <c r="WGE99" s="18"/>
      <c r="WGF99" s="18"/>
      <c r="WGG99" s="18"/>
      <c r="WGH99" s="18"/>
      <c r="WGI99" s="18"/>
      <c r="WGJ99" s="18"/>
      <c r="WGK99" s="18"/>
      <c r="WGL99" s="18"/>
      <c r="WGM99" s="18"/>
      <c r="WGN99" s="18"/>
      <c r="WGO99" s="18"/>
      <c r="WGP99" s="18"/>
      <c r="WGQ99" s="18"/>
      <c r="WGR99" s="18"/>
      <c r="WGS99" s="18"/>
      <c r="WGT99" s="18"/>
      <c r="WGU99" s="18"/>
      <c r="WGV99" s="18"/>
      <c r="WGW99" s="18"/>
      <c r="WGX99" s="18"/>
      <c r="WGY99" s="18"/>
      <c r="WGZ99" s="18"/>
      <c r="WHA99" s="18"/>
      <c r="WHB99" s="18"/>
      <c r="WHC99" s="18"/>
      <c r="WHD99" s="18"/>
      <c r="WHE99" s="18"/>
      <c r="WHF99" s="18"/>
      <c r="WHG99" s="18"/>
      <c r="WHH99" s="18"/>
      <c r="WHI99" s="18"/>
      <c r="WHJ99" s="18"/>
      <c r="WHK99" s="18"/>
      <c r="WHL99" s="18"/>
      <c r="WHM99" s="18"/>
      <c r="WHN99" s="18"/>
      <c r="WHO99" s="18"/>
      <c r="WHP99" s="18"/>
      <c r="WHQ99" s="18"/>
      <c r="WHR99" s="18"/>
      <c r="WHS99" s="18"/>
      <c r="WHT99" s="18"/>
      <c r="WHU99" s="18"/>
      <c r="WHV99" s="18"/>
      <c r="WHW99" s="18"/>
      <c r="WHX99" s="18"/>
      <c r="WHY99" s="18"/>
      <c r="WHZ99" s="18"/>
      <c r="WIA99" s="18"/>
      <c r="WIB99" s="18"/>
      <c r="WIC99" s="18"/>
      <c r="WID99" s="18"/>
      <c r="WIE99" s="18"/>
      <c r="WIF99" s="18"/>
      <c r="WIG99" s="18"/>
      <c r="WIH99" s="18"/>
      <c r="WII99" s="18"/>
      <c r="WIJ99" s="18"/>
      <c r="WIK99" s="18"/>
      <c r="WIL99" s="18"/>
      <c r="WIM99" s="18"/>
      <c r="WIN99" s="18"/>
      <c r="WIO99" s="18"/>
      <c r="WIP99" s="18"/>
      <c r="WIQ99" s="18"/>
      <c r="WIR99" s="18"/>
      <c r="WIS99" s="18"/>
      <c r="WIT99" s="18"/>
      <c r="WIU99" s="18"/>
      <c r="WIV99" s="18"/>
      <c r="WIW99" s="18"/>
      <c r="WIX99" s="18"/>
      <c r="WIY99" s="18"/>
      <c r="WIZ99" s="18"/>
      <c r="WJA99" s="18"/>
      <c r="WJB99" s="18"/>
      <c r="WJC99" s="18"/>
      <c r="WJD99" s="18"/>
      <c r="WJE99" s="18"/>
      <c r="WJF99" s="18"/>
      <c r="WJG99" s="18"/>
      <c r="WJH99" s="18"/>
      <c r="WJI99" s="18"/>
      <c r="WJJ99" s="18"/>
      <c r="WJK99" s="18"/>
      <c r="WJL99" s="18"/>
      <c r="WJM99" s="18"/>
      <c r="WJN99" s="18"/>
      <c r="WJO99" s="18"/>
      <c r="WJP99" s="18"/>
      <c r="WJQ99" s="18"/>
      <c r="WJR99" s="18"/>
      <c r="WJS99" s="18"/>
      <c r="WJT99" s="18"/>
      <c r="WJU99" s="18"/>
      <c r="WJV99" s="18"/>
      <c r="WJW99" s="18"/>
      <c r="WJX99" s="18"/>
      <c r="WJY99" s="18"/>
      <c r="WJZ99" s="18"/>
      <c r="WKA99" s="18"/>
      <c r="WKB99" s="18"/>
      <c r="WKC99" s="18"/>
      <c r="WKD99" s="18"/>
      <c r="WKE99" s="18"/>
      <c r="WKF99" s="18"/>
      <c r="WKG99" s="18"/>
      <c r="WKH99" s="18"/>
      <c r="WKI99" s="18"/>
      <c r="WKJ99" s="18"/>
      <c r="WKK99" s="18"/>
      <c r="WKL99" s="18"/>
      <c r="WKM99" s="18"/>
      <c r="WKN99" s="18"/>
      <c r="WKO99" s="18"/>
      <c r="WKP99" s="18"/>
      <c r="WKQ99" s="18"/>
      <c r="WKR99" s="18"/>
      <c r="WKS99" s="18"/>
      <c r="WKT99" s="18"/>
      <c r="WKU99" s="18"/>
      <c r="WKV99" s="18"/>
      <c r="WKW99" s="18"/>
      <c r="WKX99" s="18"/>
      <c r="WKY99" s="18"/>
      <c r="WKZ99" s="18"/>
      <c r="WLA99" s="18"/>
      <c r="WLB99" s="18"/>
      <c r="WLC99" s="18"/>
      <c r="WLD99" s="18"/>
      <c r="WLE99" s="18"/>
      <c r="WLF99" s="18"/>
      <c r="WLG99" s="18"/>
      <c r="WLH99" s="18"/>
      <c r="WLI99" s="18"/>
      <c r="WLJ99" s="18"/>
      <c r="WLK99" s="18"/>
      <c r="WLL99" s="18"/>
      <c r="WLM99" s="18"/>
      <c r="WLN99" s="18"/>
      <c r="WLO99" s="18"/>
      <c r="WLP99" s="18"/>
      <c r="WLQ99" s="18"/>
      <c r="WLR99" s="18"/>
      <c r="WLS99" s="18"/>
      <c r="WLT99" s="18"/>
      <c r="WLU99" s="18"/>
      <c r="WLV99" s="18"/>
      <c r="WLW99" s="18"/>
      <c r="WLX99" s="18"/>
      <c r="WLY99" s="18"/>
      <c r="WLZ99" s="18"/>
      <c r="WMA99" s="18"/>
      <c r="WMB99" s="18"/>
      <c r="WMC99" s="18"/>
      <c r="WMD99" s="18"/>
      <c r="WME99" s="18"/>
      <c r="WMF99" s="18"/>
      <c r="WMG99" s="18"/>
      <c r="WMH99" s="18"/>
      <c r="WMI99" s="18"/>
      <c r="WMJ99" s="18"/>
      <c r="WMK99" s="18"/>
      <c r="WML99" s="18"/>
      <c r="WMM99" s="18"/>
      <c r="WMN99" s="18"/>
      <c r="WMO99" s="18"/>
      <c r="WMP99" s="18"/>
      <c r="WMQ99" s="18"/>
      <c r="WMR99" s="18"/>
      <c r="WMS99" s="18"/>
      <c r="WMT99" s="18"/>
      <c r="WMU99" s="18"/>
      <c r="WMV99" s="18"/>
      <c r="WMW99" s="18"/>
      <c r="WMX99" s="18"/>
      <c r="WMY99" s="18"/>
      <c r="WMZ99" s="18"/>
      <c r="WNA99" s="18"/>
      <c r="WNB99" s="18"/>
      <c r="WNC99" s="18"/>
      <c r="WND99" s="18"/>
      <c r="WNE99" s="18"/>
      <c r="WNF99" s="18"/>
      <c r="WNG99" s="18"/>
      <c r="WNH99" s="18"/>
      <c r="WNI99" s="18"/>
      <c r="WNJ99" s="18"/>
      <c r="WNK99" s="18"/>
      <c r="WNL99" s="18"/>
      <c r="WNM99" s="18"/>
      <c r="WNN99" s="18"/>
      <c r="WNO99" s="18"/>
      <c r="WNP99" s="18"/>
      <c r="WNQ99" s="18"/>
      <c r="WNR99" s="18"/>
      <c r="WNS99" s="18"/>
      <c r="WNT99" s="18"/>
      <c r="WNU99" s="18"/>
      <c r="WNV99" s="18"/>
      <c r="WNW99" s="18"/>
      <c r="WNX99" s="18"/>
      <c r="WNY99" s="18"/>
      <c r="WNZ99" s="18"/>
      <c r="WOA99" s="18"/>
      <c r="WOB99" s="18"/>
      <c r="WOC99" s="18"/>
      <c r="WOD99" s="18"/>
      <c r="WOE99" s="18"/>
      <c r="WOF99" s="18"/>
      <c r="WOG99" s="18"/>
      <c r="WOH99" s="18"/>
      <c r="WOI99" s="18"/>
      <c r="WOJ99" s="18"/>
      <c r="WOK99" s="18"/>
      <c r="WOL99" s="18"/>
      <c r="WOM99" s="18"/>
      <c r="WON99" s="18"/>
      <c r="WOO99" s="18"/>
      <c r="WOP99" s="18"/>
      <c r="WOQ99" s="18"/>
      <c r="WOR99" s="18"/>
      <c r="WOS99" s="18"/>
      <c r="WOT99" s="18"/>
      <c r="WOU99" s="18"/>
      <c r="WOV99" s="18"/>
      <c r="WOW99" s="18"/>
      <c r="WOX99" s="18"/>
      <c r="WOY99" s="18"/>
      <c r="WOZ99" s="18"/>
      <c r="WPA99" s="18"/>
      <c r="WPB99" s="18"/>
      <c r="WPC99" s="18"/>
      <c r="WPD99" s="18"/>
      <c r="WPE99" s="18"/>
      <c r="WPF99" s="18"/>
      <c r="WPG99" s="18"/>
      <c r="WPH99" s="18"/>
      <c r="WPI99" s="18"/>
      <c r="WPJ99" s="18"/>
      <c r="WPK99" s="18"/>
      <c r="WPL99" s="18"/>
      <c r="WPM99" s="18"/>
      <c r="WPN99" s="18"/>
      <c r="WPO99" s="18"/>
      <c r="WPP99" s="18"/>
      <c r="WPQ99" s="18"/>
      <c r="WPR99" s="18"/>
      <c r="WPS99" s="18"/>
      <c r="WPT99" s="18"/>
      <c r="WPU99" s="18"/>
      <c r="WPV99" s="18"/>
      <c r="WPW99" s="18"/>
      <c r="WPX99" s="18"/>
      <c r="WPY99" s="18"/>
      <c r="WPZ99" s="18"/>
      <c r="WQA99" s="18"/>
      <c r="WQB99" s="18"/>
      <c r="WQC99" s="18"/>
      <c r="WQD99" s="18"/>
      <c r="WQE99" s="18"/>
      <c r="WQF99" s="18"/>
      <c r="WQG99" s="18"/>
      <c r="WQH99" s="18"/>
      <c r="WQI99" s="18"/>
      <c r="WQJ99" s="18"/>
      <c r="WQK99" s="18"/>
      <c r="WQL99" s="18"/>
      <c r="WQM99" s="18"/>
      <c r="WQN99" s="18"/>
      <c r="WQO99" s="18"/>
      <c r="WQP99" s="18"/>
      <c r="WQQ99" s="18"/>
      <c r="WQR99" s="18"/>
      <c r="WQS99" s="18"/>
      <c r="WQT99" s="18"/>
      <c r="WQU99" s="18"/>
      <c r="WQV99" s="18"/>
      <c r="WQW99" s="18"/>
      <c r="WQX99" s="18"/>
      <c r="WQY99" s="18"/>
      <c r="WQZ99" s="18"/>
      <c r="WRA99" s="18"/>
      <c r="WRB99" s="18"/>
      <c r="WRC99" s="18"/>
      <c r="WRD99" s="18"/>
      <c r="WRE99" s="18"/>
      <c r="WRF99" s="18"/>
      <c r="WRG99" s="18"/>
      <c r="WRH99" s="18"/>
      <c r="WRI99" s="18"/>
      <c r="WRJ99" s="18"/>
      <c r="WRK99" s="18"/>
      <c r="WRL99" s="18"/>
      <c r="WRM99" s="18"/>
      <c r="WRN99" s="18"/>
      <c r="WRO99" s="18"/>
      <c r="WRP99" s="18"/>
      <c r="WRQ99" s="18"/>
      <c r="WRR99" s="18"/>
      <c r="WRS99" s="18"/>
      <c r="WRT99" s="18"/>
      <c r="WRU99" s="18"/>
      <c r="WRV99" s="18"/>
      <c r="WRW99" s="18"/>
      <c r="WRX99" s="18"/>
      <c r="WRY99" s="18"/>
      <c r="WRZ99" s="18"/>
      <c r="WSA99" s="18"/>
      <c r="WSB99" s="18"/>
      <c r="WSC99" s="18"/>
      <c r="WSD99" s="18"/>
      <c r="WSE99" s="18"/>
      <c r="WSF99" s="18"/>
      <c r="WSG99" s="18"/>
      <c r="WSH99" s="18"/>
      <c r="WSI99" s="18"/>
      <c r="WSJ99" s="18"/>
      <c r="WSK99" s="18"/>
      <c r="WSL99" s="18"/>
      <c r="WSM99" s="18"/>
      <c r="WSN99" s="18"/>
      <c r="WSO99" s="18"/>
      <c r="WSP99" s="18"/>
      <c r="WSQ99" s="18"/>
      <c r="WSR99" s="18"/>
      <c r="WSS99" s="18"/>
      <c r="WST99" s="18"/>
      <c r="WSU99" s="18"/>
      <c r="WSV99" s="18"/>
      <c r="WSW99" s="18"/>
      <c r="WSX99" s="18"/>
      <c r="WSY99" s="18"/>
      <c r="WSZ99" s="18"/>
      <c r="WTA99" s="18"/>
      <c r="WTB99" s="18"/>
      <c r="WTC99" s="18"/>
      <c r="WTD99" s="18"/>
      <c r="WTE99" s="18"/>
      <c r="WTF99" s="18"/>
      <c r="WTG99" s="18"/>
      <c r="WTH99" s="18"/>
      <c r="WTI99" s="18"/>
      <c r="WTJ99" s="18"/>
      <c r="WTK99" s="18"/>
      <c r="WTL99" s="18"/>
      <c r="WTM99" s="18"/>
      <c r="WTN99" s="18"/>
      <c r="WTO99" s="18"/>
      <c r="WTP99" s="18"/>
      <c r="WTQ99" s="18"/>
      <c r="WTR99" s="18"/>
      <c r="WTS99" s="18"/>
      <c r="WTT99" s="18"/>
      <c r="WTU99" s="18"/>
      <c r="WTV99" s="18"/>
      <c r="WTW99" s="18"/>
      <c r="WTX99" s="18"/>
      <c r="WTY99" s="18"/>
      <c r="WTZ99" s="18"/>
      <c r="WUA99" s="18"/>
      <c r="WUB99" s="18"/>
      <c r="WUC99" s="18"/>
      <c r="WUD99" s="18"/>
      <c r="WUE99" s="18"/>
      <c r="WUF99" s="18"/>
      <c r="WUG99" s="18"/>
      <c r="WUH99" s="18"/>
      <c r="WUI99" s="18"/>
      <c r="WUJ99" s="18"/>
      <c r="WUK99" s="18"/>
      <c r="WUL99" s="18"/>
      <c r="WUM99" s="18"/>
      <c r="WUN99" s="18"/>
      <c r="WUO99" s="18"/>
      <c r="WUP99" s="18"/>
      <c r="WUQ99" s="18"/>
      <c r="WUR99" s="18"/>
      <c r="WUS99" s="18"/>
      <c r="WUT99" s="18"/>
      <c r="WUU99" s="18"/>
      <c r="WUV99" s="18"/>
      <c r="WUW99" s="18"/>
      <c r="WUX99" s="18"/>
      <c r="WUY99" s="18"/>
      <c r="WUZ99" s="18"/>
      <c r="WVA99" s="18"/>
      <c r="WVB99" s="18"/>
      <c r="WVC99" s="18"/>
      <c r="WVD99" s="18"/>
      <c r="WVE99" s="18"/>
      <c r="WVF99" s="18"/>
      <c r="WVG99" s="18"/>
      <c r="WVH99" s="18"/>
      <c r="WVI99" s="18"/>
      <c r="WVJ99" s="18"/>
      <c r="WVK99" s="18"/>
      <c r="WVL99" s="18"/>
      <c r="WVM99" s="18"/>
      <c r="WVN99" s="18"/>
      <c r="WVO99" s="18"/>
      <c r="WVP99" s="18"/>
      <c r="WVQ99" s="18"/>
      <c r="WVR99" s="18"/>
      <c r="WVS99" s="18"/>
      <c r="WVT99" s="18"/>
      <c r="WVU99" s="18"/>
      <c r="WVV99" s="18"/>
      <c r="WVW99" s="18"/>
      <c r="WVX99" s="18"/>
      <c r="WVY99" s="18"/>
      <c r="WVZ99" s="18"/>
      <c r="WWA99" s="18"/>
      <c r="WWB99" s="18"/>
      <c r="WWC99" s="18"/>
      <c r="WWD99" s="18"/>
      <c r="WWE99" s="18"/>
      <c r="WWF99" s="18"/>
      <c r="WWG99" s="18"/>
      <c r="WWH99" s="18"/>
      <c r="WWI99" s="18"/>
      <c r="WWJ99" s="18"/>
      <c r="WWK99" s="18"/>
      <c r="WWL99" s="18"/>
      <c r="WWM99" s="18"/>
      <c r="WWN99" s="18"/>
      <c r="WWO99" s="18"/>
      <c r="WWP99" s="18"/>
      <c r="WWQ99" s="18"/>
      <c r="WWR99" s="18"/>
      <c r="WWS99" s="18"/>
      <c r="WWT99" s="18"/>
      <c r="WWU99" s="18"/>
      <c r="WWV99" s="18"/>
      <c r="WWW99" s="18"/>
      <c r="WWX99" s="18"/>
      <c r="WWY99" s="18"/>
      <c r="WWZ99" s="18"/>
      <c r="WXA99" s="18"/>
      <c r="WXB99" s="18"/>
      <c r="WXC99" s="18"/>
      <c r="WXD99" s="18"/>
      <c r="WXE99" s="18"/>
      <c r="WXF99" s="18"/>
      <c r="WXG99" s="18"/>
      <c r="WXH99" s="18"/>
      <c r="WXI99" s="18"/>
      <c r="WXJ99" s="18"/>
      <c r="WXK99" s="18"/>
      <c r="WXL99" s="18"/>
      <c r="WXM99" s="18"/>
      <c r="WXN99" s="18"/>
      <c r="WXO99" s="18"/>
      <c r="WXP99" s="18"/>
      <c r="WXQ99" s="18"/>
      <c r="WXR99" s="18"/>
      <c r="WXS99" s="18"/>
      <c r="WXT99" s="18"/>
      <c r="WXU99" s="18"/>
      <c r="WXV99" s="18"/>
      <c r="WXW99" s="18"/>
      <c r="WXX99" s="18"/>
      <c r="WXY99" s="18"/>
      <c r="WXZ99" s="18"/>
      <c r="WYA99" s="18"/>
      <c r="WYB99" s="18"/>
      <c r="WYC99" s="18"/>
      <c r="WYD99" s="18"/>
      <c r="WYE99" s="18"/>
      <c r="WYF99" s="18"/>
      <c r="WYG99" s="18"/>
      <c r="WYH99" s="18"/>
      <c r="WYI99" s="18"/>
      <c r="WYJ99" s="18"/>
      <c r="WYK99" s="18"/>
      <c r="WYL99" s="18"/>
      <c r="WYM99" s="18"/>
      <c r="WYN99" s="18"/>
      <c r="WYO99" s="18"/>
      <c r="WYP99" s="18"/>
      <c r="WYQ99" s="18"/>
      <c r="WYR99" s="18"/>
      <c r="WYS99" s="18"/>
      <c r="WYT99" s="18"/>
      <c r="WYU99" s="18"/>
      <c r="WYV99" s="18"/>
      <c r="WYW99" s="18"/>
      <c r="WYX99" s="18"/>
      <c r="WYY99" s="18"/>
      <c r="WYZ99" s="18"/>
      <c r="WZA99" s="18"/>
      <c r="WZB99" s="18"/>
      <c r="WZC99" s="18"/>
      <c r="WZD99" s="18"/>
      <c r="WZE99" s="18"/>
      <c r="WZF99" s="18"/>
      <c r="WZG99" s="18"/>
      <c r="WZH99" s="18"/>
      <c r="WZI99" s="18"/>
      <c r="WZJ99" s="18"/>
      <c r="WZK99" s="18"/>
      <c r="WZL99" s="18"/>
      <c r="WZM99" s="18"/>
      <c r="WZN99" s="18"/>
      <c r="WZO99" s="18"/>
      <c r="WZP99" s="18"/>
      <c r="WZQ99" s="18"/>
      <c r="WZR99" s="18"/>
      <c r="WZS99" s="18"/>
      <c r="WZT99" s="18"/>
      <c r="WZU99" s="18"/>
      <c r="WZV99" s="18"/>
      <c r="WZW99" s="18"/>
      <c r="WZX99" s="18"/>
      <c r="WZY99" s="18"/>
      <c r="WZZ99" s="18"/>
      <c r="XAA99" s="18"/>
      <c r="XAB99" s="18"/>
      <c r="XAC99" s="18"/>
      <c r="XAD99" s="18"/>
      <c r="XAE99" s="18"/>
      <c r="XAF99" s="18"/>
      <c r="XAG99" s="18"/>
      <c r="XAH99" s="18"/>
      <c r="XAI99" s="18"/>
      <c r="XAJ99" s="18"/>
      <c r="XAK99" s="18"/>
      <c r="XAL99" s="18"/>
      <c r="XAM99" s="18"/>
      <c r="XAN99" s="18"/>
      <c r="XAO99" s="18"/>
      <c r="XAP99" s="18"/>
      <c r="XAQ99" s="18"/>
      <c r="XAR99" s="18"/>
      <c r="XAS99" s="18"/>
      <c r="XAT99" s="18"/>
      <c r="XAU99" s="18"/>
      <c r="XAV99" s="18"/>
      <c r="XAW99" s="18"/>
      <c r="XAX99" s="18"/>
      <c r="XAY99" s="18"/>
      <c r="XAZ99" s="18"/>
      <c r="XBA99" s="18"/>
      <c r="XBB99" s="18"/>
      <c r="XBC99" s="18"/>
      <c r="XBD99" s="18"/>
      <c r="XBE99" s="18"/>
      <c r="XBF99" s="18"/>
      <c r="XBG99" s="18"/>
      <c r="XBH99" s="18"/>
      <c r="XBI99" s="18"/>
      <c r="XBJ99" s="18"/>
      <c r="XBK99" s="18"/>
      <c r="XBL99" s="18"/>
      <c r="XBM99" s="18"/>
      <c r="XBN99" s="18"/>
      <c r="XBO99" s="18"/>
      <c r="XBP99" s="18"/>
      <c r="XBQ99" s="18"/>
      <c r="XBR99" s="18"/>
      <c r="XBS99" s="18"/>
      <c r="XBT99" s="18"/>
      <c r="XBU99" s="18"/>
      <c r="XBV99" s="18"/>
      <c r="XBW99" s="18"/>
      <c r="XBX99" s="18"/>
      <c r="XBY99" s="18"/>
      <c r="XBZ99" s="18"/>
      <c r="XCA99" s="18"/>
      <c r="XCB99" s="18"/>
      <c r="XCC99" s="18"/>
      <c r="XCD99" s="18"/>
      <c r="XCE99" s="18"/>
      <c r="XCF99" s="18"/>
      <c r="XCG99" s="18"/>
      <c r="XCH99" s="18"/>
      <c r="XCI99" s="18"/>
      <c r="XCJ99" s="18"/>
      <c r="XCK99" s="18"/>
      <c r="XCL99" s="18"/>
      <c r="XCM99" s="18"/>
      <c r="XCN99" s="18"/>
      <c r="XCO99" s="18"/>
      <c r="XCP99" s="18"/>
      <c r="XCQ99" s="18"/>
      <c r="XCR99" s="18"/>
      <c r="XCS99" s="18"/>
      <c r="XCT99" s="18"/>
      <c r="XCU99" s="18"/>
      <c r="XCV99" s="18"/>
      <c r="XCW99" s="18"/>
      <c r="XCX99" s="18"/>
      <c r="XCY99" s="18"/>
      <c r="XCZ99" s="18"/>
      <c r="XDA99" s="18"/>
      <c r="XDB99" s="18"/>
      <c r="XDC99" s="18"/>
      <c r="XDD99" s="18"/>
      <c r="XDE99" s="18"/>
      <c r="XDF99" s="18"/>
      <c r="XDG99" s="18"/>
      <c r="XDH99" s="18"/>
      <c r="XDI99" s="18"/>
      <c r="XDJ99" s="18"/>
      <c r="XDK99" s="18"/>
      <c r="XDL99" s="18"/>
      <c r="XDM99" s="18"/>
      <c r="XDN99" s="18"/>
      <c r="XDO99" s="18"/>
      <c r="XDP99" s="18"/>
      <c r="XDQ99" s="18"/>
      <c r="XDR99" s="18"/>
      <c r="XDS99" s="18"/>
      <c r="XDT99" s="18"/>
      <c r="XDU99" s="18"/>
      <c r="XDV99" s="18"/>
      <c r="XDW99" s="18"/>
      <c r="XDX99" s="18"/>
      <c r="XDY99" s="18"/>
      <c r="XDZ99" s="18"/>
      <c r="XEA99" s="18"/>
      <c r="XEB99" s="18"/>
      <c r="XEC99" s="18"/>
      <c r="XED99" s="18"/>
      <c r="XEE99" s="18"/>
      <c r="XEF99" s="18"/>
      <c r="XEG99" s="18"/>
      <c r="XEH99" s="18"/>
      <c r="XEI99" s="18"/>
      <c r="XEJ99" s="18"/>
      <c r="XEK99" s="18"/>
      <c r="XEL99" s="18"/>
      <c r="XEM99" s="18"/>
      <c r="XEN99" s="18"/>
      <c r="XEO99" s="18"/>
      <c r="XEP99" s="18"/>
      <c r="XEQ99" s="18"/>
      <c r="XER99" s="18"/>
      <c r="XES99" s="18"/>
      <c r="XET99" s="18"/>
      <c r="XEU99" s="18"/>
      <c r="XEV99" s="18"/>
      <c r="XEW99" s="18"/>
      <c r="XEX99" s="18"/>
      <c r="XEY99" s="18"/>
      <c r="XEZ99" s="18"/>
      <c r="XFA99" s="18"/>
      <c r="XFB99" s="18"/>
      <c r="XFC99" s="18"/>
      <c r="XFD99" s="18"/>
    </row>
    <row r="100" spans="1:4054 13934:16384" ht="13.7" customHeight="1" x14ac:dyDescent="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</row>
    <row r="101" spans="1:4054 13934:16384" ht="12.75" customHeight="1" x14ac:dyDescent="0.25">
      <c r="A101" s="14" t="s">
        <v>0</v>
      </c>
      <c r="B101" s="14" t="s">
        <v>1</v>
      </c>
      <c r="C101" s="13" t="s">
        <v>2</v>
      </c>
      <c r="D101" s="14" t="s">
        <v>3</v>
      </c>
      <c r="E101" s="12" t="s">
        <v>4</v>
      </c>
      <c r="F101" s="12"/>
      <c r="G101" s="12"/>
      <c r="H101" s="3" t="s">
        <v>5</v>
      </c>
      <c r="I101" s="12" t="s">
        <v>6</v>
      </c>
      <c r="J101" s="12"/>
      <c r="K101" s="12"/>
      <c r="L101" s="12"/>
      <c r="M101" s="12" t="s">
        <v>7</v>
      </c>
      <c r="N101" s="12"/>
      <c r="O101" s="12"/>
      <c r="P101" s="12"/>
    </row>
    <row r="102" spans="1:4054 13934:16384" x14ac:dyDescent="0.25">
      <c r="A102" s="14"/>
      <c r="B102" s="14"/>
      <c r="C102" s="13"/>
      <c r="D102" s="14"/>
      <c r="E102" s="12"/>
      <c r="F102" s="12"/>
      <c r="G102" s="12"/>
      <c r="H102" s="3"/>
      <c r="I102" s="12"/>
      <c r="J102" s="12"/>
      <c r="K102" s="12"/>
      <c r="L102" s="12"/>
      <c r="M102" s="12"/>
      <c r="N102" s="12"/>
      <c r="O102" s="12"/>
      <c r="P102" s="12"/>
    </row>
    <row r="103" spans="1:4054 13934:16384" ht="61.35" customHeight="1" x14ac:dyDescent="0.25">
      <c r="A103" s="14"/>
      <c r="B103" s="14"/>
      <c r="C103" s="13"/>
      <c r="D103" s="14"/>
      <c r="E103" s="20" t="s">
        <v>8</v>
      </c>
      <c r="F103" s="20" t="s">
        <v>9</v>
      </c>
      <c r="G103" s="20" t="s">
        <v>10</v>
      </c>
      <c r="H103" s="3"/>
      <c r="I103" s="24" t="s">
        <v>11</v>
      </c>
      <c r="J103" s="24" t="s">
        <v>12</v>
      </c>
      <c r="K103" s="24" t="s">
        <v>13</v>
      </c>
      <c r="L103" s="24" t="s">
        <v>14</v>
      </c>
      <c r="M103" s="20" t="s">
        <v>15</v>
      </c>
      <c r="N103" s="20" t="s">
        <v>16</v>
      </c>
      <c r="O103" s="20" t="s">
        <v>17</v>
      </c>
      <c r="P103" s="20" t="s">
        <v>18</v>
      </c>
    </row>
    <row r="104" spans="1:4054 13934:16384" ht="18.75" x14ac:dyDescent="0.25">
      <c r="A104" s="159" t="s">
        <v>103</v>
      </c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</row>
    <row r="105" spans="1:4054 13934:16384" ht="15" customHeight="1" x14ac:dyDescent="0.25">
      <c r="A105" s="160" t="s">
        <v>20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4054 13934:16384" x14ac:dyDescent="0.25">
      <c r="A106" s="160"/>
      <c r="B106" s="36" t="s">
        <v>104</v>
      </c>
      <c r="C106" s="42" t="s">
        <v>105</v>
      </c>
      <c r="D106" s="36">
        <v>60</v>
      </c>
      <c r="E106" s="43">
        <f t="shared" ref="E106:P106" si="45">BD106*60/100</f>
        <v>0.94200000000000006</v>
      </c>
      <c r="F106" s="43">
        <f t="shared" si="45"/>
        <v>3.6120000000000001</v>
      </c>
      <c r="G106" s="43">
        <f t="shared" si="45"/>
        <v>5.274</v>
      </c>
      <c r="H106" s="43">
        <f t="shared" si="45"/>
        <v>57</v>
      </c>
      <c r="I106" s="43">
        <f t="shared" si="45"/>
        <v>0</v>
      </c>
      <c r="J106" s="43">
        <f t="shared" si="45"/>
        <v>0.03</v>
      </c>
      <c r="K106" s="43">
        <f t="shared" si="45"/>
        <v>0.03</v>
      </c>
      <c r="L106" s="43">
        <f t="shared" si="45"/>
        <v>19.739999999999998</v>
      </c>
      <c r="M106" s="43">
        <f t="shared" si="45"/>
        <v>19.176000000000002</v>
      </c>
      <c r="N106" s="43">
        <f t="shared" si="45"/>
        <v>9.9779999999999998</v>
      </c>
      <c r="O106" s="43">
        <f t="shared" si="45"/>
        <v>20.315999999999999</v>
      </c>
      <c r="P106" s="43">
        <f t="shared" si="45"/>
        <v>0.34199999999999997</v>
      </c>
      <c r="AC106" s="43">
        <v>0.48</v>
      </c>
      <c r="AD106" s="43">
        <v>0.06</v>
      </c>
      <c r="AE106" s="43">
        <v>1.02</v>
      </c>
      <c r="AF106" s="43">
        <v>6</v>
      </c>
      <c r="AG106" s="43"/>
      <c r="AH106" s="43">
        <v>0.01</v>
      </c>
      <c r="AI106" s="43">
        <v>0.06</v>
      </c>
      <c r="AJ106" s="43">
        <v>2.1</v>
      </c>
      <c r="AK106" s="43">
        <v>13.8</v>
      </c>
      <c r="AL106" s="43">
        <v>8.4</v>
      </c>
      <c r="AM106" s="43">
        <v>14.4</v>
      </c>
      <c r="AN106" s="43">
        <v>0.36</v>
      </c>
      <c r="BD106" s="43">
        <v>1.57</v>
      </c>
      <c r="BE106" s="43">
        <v>6.02</v>
      </c>
      <c r="BF106" s="43">
        <v>8.7899999999999991</v>
      </c>
      <c r="BG106" s="43">
        <v>95</v>
      </c>
      <c r="BH106" s="43">
        <v>0</v>
      </c>
      <c r="BI106" s="43">
        <v>0.05</v>
      </c>
      <c r="BJ106" s="43">
        <v>0.05</v>
      </c>
      <c r="BK106" s="43">
        <v>32.9</v>
      </c>
      <c r="BL106" s="43">
        <v>31.96</v>
      </c>
      <c r="BM106" s="43">
        <v>16.63</v>
      </c>
      <c r="BN106" s="43">
        <v>33.86</v>
      </c>
      <c r="BO106" s="43">
        <v>0.56999999999999995</v>
      </c>
    </row>
    <row r="107" spans="1:4054 13934:16384" x14ac:dyDescent="0.25">
      <c r="A107" s="160"/>
      <c r="B107" s="36" t="s">
        <v>258</v>
      </c>
      <c r="C107" s="27" t="s">
        <v>259</v>
      </c>
      <c r="D107" s="36">
        <v>90</v>
      </c>
      <c r="E107" s="43">
        <f>BD107*90/100</f>
        <v>5.6070000000000002</v>
      </c>
      <c r="F107" s="43">
        <v>5.77</v>
      </c>
      <c r="G107" s="43">
        <f t="shared" ref="G107:P107" si="46">BF107*90/100</f>
        <v>3.4739999999999998</v>
      </c>
      <c r="H107" s="43">
        <f t="shared" si="46"/>
        <v>83.997000000000014</v>
      </c>
      <c r="I107" s="43">
        <f t="shared" si="46"/>
        <v>0</v>
      </c>
      <c r="J107" s="43">
        <f t="shared" si="46"/>
        <v>6.3E-2</v>
      </c>
      <c r="K107" s="43">
        <f t="shared" si="46"/>
        <v>5.3999999999999992E-2</v>
      </c>
      <c r="L107" s="43">
        <f t="shared" si="46"/>
        <v>4.266</v>
      </c>
      <c r="M107" s="43">
        <f t="shared" si="46"/>
        <v>24.894000000000002</v>
      </c>
      <c r="N107" s="43">
        <f t="shared" si="46"/>
        <v>26.793000000000003</v>
      </c>
      <c r="O107" s="43">
        <f t="shared" si="46"/>
        <v>133.95600000000002</v>
      </c>
      <c r="P107" s="43">
        <f t="shared" si="46"/>
        <v>0.56700000000000006</v>
      </c>
      <c r="BD107" s="43">
        <v>6.23</v>
      </c>
      <c r="BE107" s="43">
        <v>5.41</v>
      </c>
      <c r="BF107" s="43">
        <v>3.86</v>
      </c>
      <c r="BG107" s="43">
        <v>93.33</v>
      </c>
      <c r="BH107" s="43"/>
      <c r="BI107" s="43">
        <v>7.0000000000000007E-2</v>
      </c>
      <c r="BJ107" s="43">
        <v>0.06</v>
      </c>
      <c r="BK107" s="43">
        <v>4.74</v>
      </c>
      <c r="BL107" s="43">
        <v>27.66</v>
      </c>
      <c r="BM107" s="43">
        <v>29.77</v>
      </c>
      <c r="BN107" s="43">
        <v>148.84</v>
      </c>
      <c r="BO107" s="43">
        <v>0.63</v>
      </c>
      <c r="TOX107" s="15"/>
      <c r="TOY107" s="15"/>
      <c r="TOZ107" s="15"/>
      <c r="TPA107" s="15"/>
      <c r="TPB107" s="15"/>
      <c r="TPC107" s="15"/>
      <c r="TPD107" s="15"/>
      <c r="TPE107" s="15"/>
      <c r="TPF107" s="15"/>
      <c r="TPG107" s="15"/>
      <c r="TPH107" s="15"/>
      <c r="TPI107" s="15"/>
      <c r="TPJ107" s="15"/>
      <c r="TPK107" s="15"/>
      <c r="TPL107" s="15"/>
      <c r="TPM107" s="15"/>
      <c r="TPN107" s="15"/>
      <c r="TPO107" s="15"/>
      <c r="TPP107" s="15"/>
      <c r="TPQ107" s="15"/>
      <c r="TPR107" s="15"/>
      <c r="TPS107" s="15"/>
      <c r="TPT107" s="15"/>
      <c r="TPU107" s="15"/>
      <c r="TPV107" s="15"/>
      <c r="TPW107" s="15"/>
      <c r="TPX107" s="15"/>
      <c r="TPY107" s="15"/>
      <c r="TPZ107" s="15"/>
      <c r="TQA107" s="15"/>
      <c r="TQB107" s="15"/>
      <c r="TQC107" s="15"/>
      <c r="TQD107" s="15"/>
      <c r="TQE107" s="15"/>
      <c r="TQF107" s="15"/>
      <c r="TQG107" s="15"/>
      <c r="TQH107" s="15"/>
      <c r="TQI107" s="15"/>
      <c r="TQJ107" s="15"/>
      <c r="TQK107" s="15"/>
      <c r="TQL107" s="15"/>
      <c r="TQM107" s="15"/>
      <c r="TQN107" s="15"/>
      <c r="TQO107" s="15"/>
      <c r="TQP107" s="15"/>
      <c r="TQQ107" s="15"/>
      <c r="TQR107" s="15"/>
      <c r="TQS107" s="15"/>
      <c r="TQT107" s="15"/>
      <c r="TQU107" s="15"/>
      <c r="TQV107" s="15"/>
      <c r="TQW107" s="15"/>
      <c r="TQX107" s="15"/>
      <c r="TQY107" s="15"/>
      <c r="TQZ107" s="15"/>
      <c r="TRA107" s="15"/>
      <c r="TRB107" s="15"/>
      <c r="TRC107" s="15"/>
      <c r="TRD107" s="15"/>
      <c r="TRE107" s="15"/>
      <c r="TRF107" s="15"/>
      <c r="TRG107" s="15"/>
      <c r="TRH107" s="15"/>
      <c r="TRI107" s="15"/>
      <c r="TRJ107" s="15"/>
      <c r="TRK107" s="15"/>
      <c r="TRL107" s="15"/>
      <c r="TRM107" s="15"/>
      <c r="TRN107" s="15"/>
      <c r="TRO107" s="15"/>
      <c r="TRP107" s="15"/>
      <c r="TRQ107" s="15"/>
      <c r="TRR107" s="15"/>
      <c r="TRS107" s="15"/>
      <c r="TRT107" s="15"/>
      <c r="TRU107" s="15"/>
      <c r="TRV107" s="15"/>
      <c r="TRW107" s="15"/>
      <c r="TRX107" s="15"/>
      <c r="TRY107" s="15"/>
      <c r="TRZ107" s="15"/>
      <c r="TSA107" s="15"/>
      <c r="TSB107" s="15"/>
      <c r="TSC107" s="15"/>
      <c r="TSD107" s="15"/>
      <c r="TSE107" s="15"/>
      <c r="TSF107" s="15"/>
      <c r="TSG107" s="15"/>
      <c r="TSH107" s="15"/>
      <c r="TSI107" s="15"/>
      <c r="TSJ107" s="15"/>
      <c r="TSK107" s="15"/>
      <c r="TSL107" s="15"/>
      <c r="TSM107" s="15"/>
      <c r="TSN107" s="15"/>
      <c r="TSO107" s="15"/>
      <c r="TSP107" s="15"/>
      <c r="TSQ107" s="15"/>
      <c r="TSR107" s="15"/>
      <c r="TSS107" s="15"/>
      <c r="TST107" s="15"/>
      <c r="TSU107" s="15"/>
      <c r="TSV107" s="15"/>
      <c r="TSW107" s="15"/>
      <c r="TSX107" s="15"/>
      <c r="TSY107" s="15"/>
      <c r="TSZ107" s="15"/>
      <c r="TTA107" s="15"/>
      <c r="TTB107" s="15"/>
      <c r="TTC107" s="15"/>
      <c r="TTD107" s="15"/>
      <c r="TTE107" s="15"/>
      <c r="TTF107" s="15"/>
      <c r="TTG107" s="15"/>
      <c r="TTH107" s="15"/>
      <c r="TTI107" s="15"/>
      <c r="TTJ107" s="15"/>
      <c r="TTK107" s="15"/>
      <c r="TTL107" s="15"/>
      <c r="TTM107" s="15"/>
      <c r="TTN107" s="15"/>
      <c r="TTO107" s="15"/>
      <c r="TTP107" s="15"/>
      <c r="TTQ107" s="15"/>
      <c r="TTR107" s="15"/>
      <c r="TTS107" s="15"/>
      <c r="TTT107" s="15"/>
      <c r="TTU107" s="15"/>
      <c r="TTV107" s="15"/>
      <c r="TTW107" s="15"/>
      <c r="TTX107" s="15"/>
      <c r="TTY107" s="15"/>
      <c r="TTZ107" s="15"/>
      <c r="TUA107" s="15"/>
      <c r="TUB107" s="15"/>
      <c r="TUC107" s="15"/>
      <c r="TUD107" s="15"/>
      <c r="TUE107" s="15"/>
      <c r="TUF107" s="15"/>
      <c r="TUG107" s="15"/>
      <c r="TUH107" s="15"/>
      <c r="TUI107" s="15"/>
      <c r="TUJ107" s="15"/>
      <c r="TUK107" s="15"/>
      <c r="TUL107" s="15"/>
      <c r="TUM107" s="15"/>
      <c r="TUN107" s="15"/>
      <c r="TUO107" s="15"/>
      <c r="TUP107" s="15"/>
      <c r="TUQ107" s="15"/>
      <c r="TUR107" s="15"/>
      <c r="TUS107" s="15"/>
      <c r="TUT107" s="15"/>
      <c r="TUU107" s="15"/>
      <c r="TUV107" s="15"/>
      <c r="TUW107" s="15"/>
      <c r="TUX107" s="15"/>
      <c r="TUY107" s="15"/>
      <c r="TUZ107" s="15"/>
      <c r="TVA107" s="15"/>
      <c r="TVB107" s="15"/>
      <c r="TVC107" s="15"/>
      <c r="TVD107" s="15"/>
      <c r="TVE107" s="15"/>
      <c r="TVF107" s="15"/>
      <c r="TVG107" s="15"/>
      <c r="TVH107" s="15"/>
      <c r="TVI107" s="15"/>
      <c r="TVJ107" s="15"/>
      <c r="TVK107" s="15"/>
      <c r="TVL107" s="15"/>
      <c r="TVM107" s="15"/>
      <c r="TVN107" s="15"/>
      <c r="TVO107" s="15"/>
      <c r="TVP107" s="15"/>
      <c r="TVQ107" s="15"/>
      <c r="TVR107" s="15"/>
      <c r="TVS107" s="15"/>
      <c r="TVT107" s="15"/>
      <c r="TVU107" s="15"/>
      <c r="TVV107" s="15"/>
      <c r="TVW107" s="15"/>
      <c r="TVX107" s="15"/>
      <c r="TVY107" s="15"/>
      <c r="TVZ107" s="15"/>
      <c r="TWA107" s="15"/>
      <c r="TWB107" s="15"/>
      <c r="TWC107" s="15"/>
      <c r="TWD107" s="15"/>
      <c r="TWE107" s="15"/>
      <c r="TWF107" s="15"/>
      <c r="TWG107" s="15"/>
      <c r="TWH107" s="15"/>
      <c r="TWI107" s="15"/>
      <c r="TWJ107" s="15"/>
      <c r="TWK107" s="15"/>
      <c r="TWL107" s="15"/>
      <c r="TWM107" s="15"/>
      <c r="TWN107" s="15"/>
      <c r="TWO107" s="15"/>
      <c r="TWP107" s="15"/>
      <c r="TWQ107" s="15"/>
      <c r="TWR107" s="15"/>
      <c r="TWS107" s="15"/>
      <c r="TWT107" s="15"/>
      <c r="TWU107" s="15"/>
      <c r="TWV107" s="15"/>
      <c r="TWW107" s="15"/>
      <c r="TWX107" s="15"/>
      <c r="TWY107" s="15"/>
      <c r="TWZ107" s="15"/>
      <c r="TXA107" s="15"/>
      <c r="TXB107" s="15"/>
      <c r="TXC107" s="15"/>
      <c r="TXD107" s="15"/>
      <c r="TXE107" s="15"/>
      <c r="TXF107" s="15"/>
      <c r="TXG107" s="15"/>
      <c r="TXH107" s="15"/>
      <c r="TXI107" s="15"/>
      <c r="TXJ107" s="15"/>
      <c r="TXK107" s="15"/>
      <c r="TXL107" s="15"/>
      <c r="TXM107" s="15"/>
      <c r="TXN107" s="15"/>
      <c r="TXO107" s="15"/>
      <c r="TXP107" s="15"/>
      <c r="TXQ107" s="15"/>
      <c r="TXR107" s="15"/>
      <c r="TXS107" s="15"/>
      <c r="TXT107" s="15"/>
      <c r="TXU107" s="15"/>
      <c r="TXV107" s="15"/>
      <c r="TXW107" s="15"/>
      <c r="TXX107" s="15"/>
      <c r="TXY107" s="15"/>
      <c r="TXZ107" s="15"/>
      <c r="TYA107" s="15"/>
      <c r="TYB107" s="15"/>
      <c r="TYC107" s="15"/>
      <c r="TYD107" s="15"/>
      <c r="TYE107" s="15"/>
      <c r="TYF107" s="15"/>
      <c r="TYG107" s="15"/>
      <c r="TYH107" s="15"/>
      <c r="TYI107" s="15"/>
      <c r="TYJ107" s="15"/>
      <c r="TYK107" s="15"/>
      <c r="TYL107" s="15"/>
      <c r="TYM107" s="15"/>
      <c r="TYN107" s="15"/>
      <c r="TYO107" s="15"/>
      <c r="TYP107" s="15"/>
      <c r="TYQ107" s="15"/>
      <c r="TYR107" s="15"/>
      <c r="TYS107" s="15"/>
      <c r="TYT107" s="15"/>
      <c r="TYU107" s="15"/>
      <c r="TYV107" s="15"/>
      <c r="TYW107" s="15"/>
      <c r="TYX107" s="15"/>
      <c r="TYY107" s="15"/>
      <c r="TYZ107" s="15"/>
      <c r="TZA107" s="15"/>
      <c r="TZB107" s="15"/>
      <c r="TZC107" s="15"/>
      <c r="TZD107" s="15"/>
      <c r="TZE107" s="15"/>
      <c r="TZF107" s="15"/>
      <c r="TZG107" s="15"/>
      <c r="TZH107" s="15"/>
      <c r="TZI107" s="15"/>
      <c r="TZJ107" s="15"/>
      <c r="TZK107" s="15"/>
      <c r="TZL107" s="15"/>
      <c r="TZM107" s="15"/>
      <c r="TZN107" s="15"/>
      <c r="TZO107" s="15"/>
      <c r="TZP107" s="15"/>
      <c r="TZQ107" s="15"/>
      <c r="TZR107" s="15"/>
      <c r="TZS107" s="15"/>
      <c r="TZT107" s="15"/>
      <c r="TZU107" s="15"/>
      <c r="TZV107" s="15"/>
      <c r="TZW107" s="15"/>
      <c r="TZX107" s="15"/>
      <c r="TZY107" s="15"/>
      <c r="TZZ107" s="15"/>
      <c r="UAA107" s="15"/>
      <c r="UAB107" s="15"/>
      <c r="UAC107" s="15"/>
      <c r="UAD107" s="15"/>
      <c r="UAE107" s="15"/>
      <c r="UAF107" s="15"/>
      <c r="UAG107" s="15"/>
      <c r="UAH107" s="15"/>
      <c r="UAI107" s="15"/>
      <c r="UAJ107" s="15"/>
      <c r="UAK107" s="15"/>
      <c r="UAL107" s="15"/>
      <c r="UAM107" s="15"/>
      <c r="UAN107" s="15"/>
      <c r="UAO107" s="15"/>
      <c r="UAP107" s="15"/>
      <c r="UAQ107" s="15"/>
      <c r="UAR107" s="15"/>
      <c r="UAS107" s="15"/>
      <c r="UAT107" s="15"/>
      <c r="UAU107" s="15"/>
      <c r="UAV107" s="15"/>
      <c r="UAW107" s="15"/>
      <c r="UAX107" s="15"/>
      <c r="UAY107" s="15"/>
      <c r="UAZ107" s="15"/>
      <c r="UBA107" s="15"/>
      <c r="UBB107" s="15"/>
      <c r="UBC107" s="15"/>
      <c r="UBD107" s="15"/>
      <c r="UBE107" s="15"/>
      <c r="UBF107" s="15"/>
      <c r="UBG107" s="15"/>
      <c r="UBH107" s="15"/>
      <c r="UBI107" s="15"/>
      <c r="UBJ107" s="15"/>
      <c r="UBK107" s="15"/>
      <c r="UBL107" s="15"/>
      <c r="UBM107" s="15"/>
      <c r="UBN107" s="15"/>
      <c r="UBO107" s="15"/>
      <c r="UBP107" s="15"/>
      <c r="UBQ107" s="15"/>
      <c r="UBR107" s="15"/>
      <c r="UBS107" s="15"/>
      <c r="UBT107" s="15"/>
      <c r="UBU107" s="15"/>
      <c r="UBV107" s="15"/>
      <c r="UBW107" s="15"/>
      <c r="UBX107" s="15"/>
      <c r="UBY107" s="15"/>
      <c r="UBZ107" s="15"/>
      <c r="UCA107" s="15"/>
      <c r="UCB107" s="15"/>
      <c r="UCC107" s="15"/>
      <c r="UCD107" s="15"/>
      <c r="UCE107" s="15"/>
      <c r="UCF107" s="15"/>
      <c r="UCG107" s="15"/>
      <c r="UCH107" s="15"/>
      <c r="UCI107" s="15"/>
      <c r="UCJ107" s="15"/>
      <c r="UCK107" s="15"/>
      <c r="UCL107" s="15"/>
      <c r="UCM107" s="15"/>
      <c r="UCN107" s="15"/>
      <c r="UCO107" s="15"/>
      <c r="UCP107" s="15"/>
      <c r="UCQ107" s="15"/>
      <c r="UCR107" s="15"/>
      <c r="UCS107" s="15"/>
      <c r="UCT107" s="15"/>
      <c r="UCU107" s="15"/>
      <c r="UCV107" s="15"/>
      <c r="UCW107" s="15"/>
      <c r="UCX107" s="15"/>
      <c r="UCY107" s="15"/>
      <c r="UCZ107" s="15"/>
      <c r="UDA107" s="15"/>
      <c r="UDB107" s="15"/>
      <c r="UDC107" s="15"/>
      <c r="UDD107" s="15"/>
      <c r="UDE107" s="15"/>
      <c r="UDF107" s="15"/>
      <c r="UDG107" s="15"/>
      <c r="UDH107" s="15"/>
      <c r="UDI107" s="15"/>
      <c r="UDJ107" s="15"/>
      <c r="UDK107" s="15"/>
      <c r="UDL107" s="15"/>
      <c r="UDM107" s="15"/>
      <c r="UDN107" s="15"/>
      <c r="UDO107" s="15"/>
      <c r="UDP107" s="15"/>
      <c r="UDQ107" s="15"/>
      <c r="UDR107" s="15"/>
      <c r="UDS107" s="15"/>
      <c r="UDT107" s="15"/>
      <c r="UDU107" s="15"/>
      <c r="UDV107" s="15"/>
      <c r="UDW107" s="15"/>
      <c r="UDX107" s="15"/>
      <c r="UDY107" s="15"/>
      <c r="UDZ107" s="15"/>
      <c r="UEA107" s="15"/>
      <c r="UEB107" s="15"/>
      <c r="UEC107" s="15"/>
      <c r="UED107" s="15"/>
      <c r="UEE107" s="15"/>
      <c r="UEF107" s="15"/>
      <c r="UEG107" s="15"/>
      <c r="UEH107" s="15"/>
      <c r="UEI107" s="15"/>
      <c r="UEJ107" s="15"/>
      <c r="UEK107" s="15"/>
      <c r="UEL107" s="15"/>
      <c r="UEM107" s="15"/>
      <c r="UEN107" s="15"/>
      <c r="UEO107" s="15"/>
      <c r="UEP107" s="15"/>
      <c r="UEQ107" s="15"/>
      <c r="UER107" s="15"/>
      <c r="UES107" s="15"/>
      <c r="UET107" s="15"/>
      <c r="UEU107" s="15"/>
      <c r="UEV107" s="15"/>
      <c r="UEW107" s="15"/>
      <c r="UEX107" s="15"/>
      <c r="UEY107" s="15"/>
      <c r="UEZ107" s="15"/>
      <c r="UFA107" s="15"/>
      <c r="UFB107" s="15"/>
      <c r="UFC107" s="15"/>
      <c r="UFD107" s="15"/>
      <c r="UFE107" s="15"/>
      <c r="UFF107" s="15"/>
      <c r="UFG107" s="15"/>
      <c r="UFH107" s="15"/>
      <c r="UFI107" s="15"/>
      <c r="UFJ107" s="15"/>
      <c r="UFK107" s="15"/>
      <c r="UFL107" s="15"/>
      <c r="UFM107" s="15"/>
    </row>
    <row r="108" spans="1:4054 13934:16384" x14ac:dyDescent="0.25">
      <c r="A108" s="160"/>
      <c r="B108" s="36" t="s">
        <v>108</v>
      </c>
      <c r="C108" s="42" t="s">
        <v>109</v>
      </c>
      <c r="D108" s="36">
        <v>150</v>
      </c>
      <c r="E108" s="43">
        <v>3.64</v>
      </c>
      <c r="F108" s="43">
        <v>4.3</v>
      </c>
      <c r="G108" s="43">
        <v>36.67</v>
      </c>
      <c r="H108" s="43">
        <v>199.95</v>
      </c>
      <c r="I108" s="43">
        <v>18.399999999999999</v>
      </c>
      <c r="J108" s="43">
        <v>0.02</v>
      </c>
      <c r="K108" s="43">
        <f>BJ108*180/100</f>
        <v>1.8000000000000002E-2</v>
      </c>
      <c r="L108" s="43">
        <v>0</v>
      </c>
      <c r="M108" s="43">
        <v>2.42</v>
      </c>
      <c r="N108" s="43">
        <v>19.010000000000002</v>
      </c>
      <c r="O108" s="43">
        <v>60.6</v>
      </c>
      <c r="P108" s="43">
        <v>0.51</v>
      </c>
      <c r="BD108" s="43">
        <v>2.4300000000000002</v>
      </c>
      <c r="BE108" s="43">
        <v>2.87</v>
      </c>
      <c r="BF108" s="43">
        <v>24.44</v>
      </c>
      <c r="BG108" s="43">
        <v>133</v>
      </c>
      <c r="BH108" s="43" t="e">
        <f>#REF!*150/100</f>
        <v>#REF!</v>
      </c>
      <c r="BI108" s="43">
        <v>0.02</v>
      </c>
      <c r="BJ108" s="43">
        <v>0.01</v>
      </c>
      <c r="BK108" s="43" t="e">
        <f>#REF!*150/100</f>
        <v>#REF!</v>
      </c>
      <c r="BL108" s="43">
        <v>1.61</v>
      </c>
      <c r="BM108" s="43">
        <v>12.67</v>
      </c>
      <c r="BN108" s="43">
        <v>40.4</v>
      </c>
      <c r="BO108" s="43">
        <v>0.4</v>
      </c>
      <c r="UCK108" s="16"/>
      <c r="UCL108" s="16"/>
      <c r="UCM108" s="16"/>
      <c r="UCN108" s="16"/>
      <c r="UCO108" s="16"/>
      <c r="UCP108" s="16"/>
      <c r="UCQ108" s="16"/>
      <c r="UCR108" s="16"/>
      <c r="UCS108" s="16"/>
      <c r="UCT108" s="16"/>
      <c r="UCU108" s="16"/>
      <c r="UCV108" s="16"/>
      <c r="UCW108" s="16"/>
      <c r="UCX108" s="16"/>
      <c r="UCY108" s="16"/>
      <c r="UCZ108" s="16"/>
      <c r="UDA108" s="16"/>
      <c r="UDB108" s="16"/>
      <c r="UDC108" s="16"/>
      <c r="UDD108" s="16"/>
      <c r="UDE108" s="16"/>
      <c r="UDF108" s="16"/>
      <c r="UDG108" s="16"/>
      <c r="UDH108" s="16"/>
      <c r="UDI108" s="16"/>
      <c r="UDJ108" s="16"/>
      <c r="UDK108" s="16"/>
      <c r="UDL108" s="16"/>
      <c r="UDM108" s="16"/>
      <c r="UDN108" s="16"/>
      <c r="UDO108" s="16"/>
      <c r="UDP108" s="16"/>
      <c r="UDQ108" s="16"/>
      <c r="UDR108" s="16"/>
      <c r="UDS108" s="16"/>
      <c r="UDT108" s="16"/>
      <c r="UDU108" s="16"/>
      <c r="UDV108" s="16"/>
      <c r="UDW108" s="16"/>
      <c r="UDX108" s="16"/>
      <c r="UDY108" s="16"/>
      <c r="UDZ108" s="16"/>
      <c r="UEA108" s="16"/>
      <c r="UEB108" s="16"/>
      <c r="UEC108" s="16"/>
      <c r="UED108" s="16"/>
      <c r="UEE108" s="16"/>
      <c r="UEF108" s="16"/>
      <c r="UEG108" s="16"/>
      <c r="UEH108" s="16"/>
      <c r="UEI108" s="16"/>
      <c r="UEJ108" s="16"/>
      <c r="UEK108" s="16"/>
      <c r="UEL108" s="16"/>
      <c r="UEM108" s="16"/>
      <c r="UEN108" s="16"/>
      <c r="UEO108" s="16"/>
      <c r="UEP108" s="16"/>
      <c r="UEQ108" s="16"/>
      <c r="UER108" s="16"/>
      <c r="UES108" s="16"/>
      <c r="UET108" s="16"/>
      <c r="UEU108" s="16"/>
      <c r="UEV108" s="16"/>
      <c r="UEW108" s="16"/>
      <c r="UEX108" s="16"/>
      <c r="UEY108" s="16"/>
      <c r="UEZ108" s="16"/>
      <c r="UFA108" s="16"/>
      <c r="UFB108" s="16"/>
      <c r="UFC108" s="16"/>
      <c r="UFD108" s="16"/>
      <c r="UFE108" s="16"/>
      <c r="UFF108" s="16"/>
      <c r="UFG108" s="16"/>
      <c r="UFH108" s="16"/>
      <c r="UFI108" s="16"/>
      <c r="UFJ108" s="16"/>
      <c r="UFK108" s="16"/>
      <c r="UFL108" s="16"/>
      <c r="UFM108" s="16"/>
    </row>
    <row r="109" spans="1:4054 13934:16384" x14ac:dyDescent="0.25">
      <c r="A109" s="160"/>
      <c r="B109" s="36" t="s">
        <v>29</v>
      </c>
      <c r="C109" s="42" t="s">
        <v>30</v>
      </c>
      <c r="D109" s="36">
        <v>20</v>
      </c>
      <c r="E109" s="43">
        <f>BD109*20/20</f>
        <v>1.36</v>
      </c>
      <c r="F109" s="43">
        <f>BE109*20/20</f>
        <v>0.24</v>
      </c>
      <c r="G109" s="43">
        <f>BF109*20/20</f>
        <v>6.7200000000000006</v>
      </c>
      <c r="H109" s="43">
        <v>34</v>
      </c>
      <c r="I109" s="43">
        <f t="shared" ref="I109:P109" si="47">BH109*20/20</f>
        <v>0</v>
      </c>
      <c r="J109" s="43">
        <f t="shared" si="47"/>
        <v>0.03</v>
      </c>
      <c r="K109" s="43">
        <f t="shared" si="47"/>
        <v>0.02</v>
      </c>
      <c r="L109" s="43">
        <f t="shared" si="47"/>
        <v>0</v>
      </c>
      <c r="M109" s="43">
        <f t="shared" si="47"/>
        <v>9.01</v>
      </c>
      <c r="N109" s="43">
        <f t="shared" si="47"/>
        <v>9.41</v>
      </c>
      <c r="O109" s="43">
        <f t="shared" si="47"/>
        <v>30.139999999999997</v>
      </c>
      <c r="P109" s="43">
        <f t="shared" si="47"/>
        <v>0.75</v>
      </c>
      <c r="Q109" s="43">
        <v>1.7</v>
      </c>
      <c r="R109" s="43">
        <v>0.3</v>
      </c>
      <c r="S109" s="43">
        <v>8.4</v>
      </c>
      <c r="T109" s="43">
        <v>42.7</v>
      </c>
      <c r="U109" s="43"/>
      <c r="V109" s="43">
        <v>0.04</v>
      </c>
      <c r="W109" s="43">
        <v>0.02</v>
      </c>
      <c r="X109" s="43"/>
      <c r="Y109" s="43">
        <v>11.26</v>
      </c>
      <c r="Z109" s="43">
        <v>11.76</v>
      </c>
      <c r="AA109" s="43">
        <v>37.68</v>
      </c>
      <c r="AB109" s="43">
        <v>0.94</v>
      </c>
      <c r="BD109" s="43">
        <v>1.36</v>
      </c>
      <c r="BE109" s="43">
        <v>0.24</v>
      </c>
      <c r="BF109" s="43">
        <v>6.72</v>
      </c>
      <c r="BG109" s="43">
        <v>34.159999999999997</v>
      </c>
      <c r="BH109" s="43"/>
      <c r="BI109" s="43">
        <v>0.03</v>
      </c>
      <c r="BJ109" s="43">
        <v>0.02</v>
      </c>
      <c r="BK109" s="43"/>
      <c r="BL109" s="43">
        <v>9.01</v>
      </c>
      <c r="BM109" s="43">
        <v>9.41</v>
      </c>
      <c r="BN109" s="43">
        <v>30.14</v>
      </c>
      <c r="BO109" s="43">
        <v>0.75</v>
      </c>
    </row>
    <row r="110" spans="1:4054 13934:16384" x14ac:dyDescent="0.25">
      <c r="A110" s="160"/>
      <c r="B110" s="36" t="s">
        <v>29</v>
      </c>
      <c r="C110" s="27" t="s">
        <v>31</v>
      </c>
      <c r="D110" s="36">
        <v>40</v>
      </c>
      <c r="E110" s="43">
        <f>BD110*40/20</f>
        <v>2.96</v>
      </c>
      <c r="F110" s="43">
        <f>BE110*40/20</f>
        <v>0.36</v>
      </c>
      <c r="G110" s="43">
        <v>21.1</v>
      </c>
      <c r="H110" s="43">
        <v>94</v>
      </c>
      <c r="I110" s="43">
        <f t="shared" ref="I110:P110" si="48">BH110*40/20</f>
        <v>0</v>
      </c>
      <c r="J110" s="43">
        <f t="shared" si="48"/>
        <v>0</v>
      </c>
      <c r="K110" s="43">
        <f t="shared" si="48"/>
        <v>0.02</v>
      </c>
      <c r="L110" s="43">
        <f t="shared" si="48"/>
        <v>0</v>
      </c>
      <c r="M110" s="43">
        <f t="shared" si="48"/>
        <v>8</v>
      </c>
      <c r="N110" s="43">
        <f t="shared" si="48"/>
        <v>5.6</v>
      </c>
      <c r="O110" s="43">
        <f t="shared" si="48"/>
        <v>26</v>
      </c>
      <c r="P110" s="43">
        <f t="shared" si="48"/>
        <v>0.44000000000000006</v>
      </c>
      <c r="Q110" s="43">
        <v>3.03</v>
      </c>
      <c r="R110" s="43">
        <v>0.36</v>
      </c>
      <c r="S110" s="43">
        <v>19.64</v>
      </c>
      <c r="T110" s="43">
        <v>93.77</v>
      </c>
      <c r="U110" s="43"/>
      <c r="V110" s="43"/>
      <c r="W110" s="43">
        <v>1.2999999999999999E-2</v>
      </c>
      <c r="X110" s="43"/>
      <c r="Y110" s="43">
        <v>8</v>
      </c>
      <c r="Z110" s="43">
        <v>5.6</v>
      </c>
      <c r="AA110" s="43">
        <v>26</v>
      </c>
      <c r="AB110" s="43">
        <v>0.44</v>
      </c>
      <c r="AC110" s="43">
        <v>3</v>
      </c>
      <c r="AD110" s="43">
        <f t="shared" ref="AD110:AN110" si="49">AP110*40/40</f>
        <v>0</v>
      </c>
      <c r="AE110" s="43">
        <f t="shared" si="49"/>
        <v>0</v>
      </c>
      <c r="AF110" s="43">
        <f t="shared" si="49"/>
        <v>0</v>
      </c>
      <c r="AG110" s="43">
        <f t="shared" si="49"/>
        <v>0</v>
      </c>
      <c r="AH110" s="43">
        <f t="shared" si="49"/>
        <v>0</v>
      </c>
      <c r="AI110" s="43">
        <f t="shared" si="49"/>
        <v>0</v>
      </c>
      <c r="AJ110" s="43">
        <f t="shared" si="49"/>
        <v>0</v>
      </c>
      <c r="AK110" s="43">
        <f t="shared" si="49"/>
        <v>0</v>
      </c>
      <c r="AL110" s="43">
        <f t="shared" si="49"/>
        <v>0</v>
      </c>
      <c r="AM110" s="43">
        <f t="shared" si="49"/>
        <v>0</v>
      </c>
      <c r="AN110" s="43">
        <f t="shared" si="49"/>
        <v>0</v>
      </c>
      <c r="BD110" s="43">
        <v>1.48</v>
      </c>
      <c r="BE110" s="43">
        <v>0.18</v>
      </c>
      <c r="BF110" s="43">
        <v>9.82</v>
      </c>
      <c r="BG110" s="43">
        <v>46.89</v>
      </c>
      <c r="BH110" s="43"/>
      <c r="BI110" s="43"/>
      <c r="BJ110" s="43">
        <v>0.01</v>
      </c>
      <c r="BK110" s="43"/>
      <c r="BL110" s="43">
        <v>4</v>
      </c>
      <c r="BM110" s="43">
        <v>2.8</v>
      </c>
      <c r="BN110" s="43">
        <v>13</v>
      </c>
      <c r="BO110" s="43">
        <v>0.22</v>
      </c>
      <c r="UCK110" s="16"/>
      <c r="UCL110" s="16"/>
      <c r="UCM110" s="16"/>
      <c r="UCN110" s="16"/>
      <c r="UCO110" s="16"/>
      <c r="UCP110" s="16"/>
      <c r="UCQ110" s="16"/>
      <c r="UCR110" s="16"/>
      <c r="UCS110" s="16"/>
      <c r="UCT110" s="16"/>
      <c r="UCU110" s="16"/>
      <c r="UCV110" s="16"/>
      <c r="UCW110" s="16"/>
      <c r="UCX110" s="16"/>
      <c r="UCY110" s="16"/>
      <c r="UCZ110" s="16"/>
      <c r="UDA110" s="16"/>
      <c r="UDB110" s="16"/>
      <c r="UDC110" s="16"/>
      <c r="UDD110" s="16"/>
      <c r="UDE110" s="16"/>
      <c r="UDF110" s="16"/>
      <c r="UDG110" s="16"/>
      <c r="UDH110" s="16"/>
      <c r="UDI110" s="16"/>
      <c r="UDJ110" s="16"/>
      <c r="UDK110" s="16"/>
      <c r="UDL110" s="16"/>
      <c r="UDM110" s="16"/>
      <c r="UDN110" s="16"/>
      <c r="UDO110" s="16"/>
      <c r="UDP110" s="16"/>
      <c r="UDQ110" s="16"/>
      <c r="UDR110" s="16"/>
      <c r="UDS110" s="16"/>
      <c r="UDT110" s="16"/>
      <c r="UDU110" s="16"/>
      <c r="UDV110" s="16"/>
      <c r="UDW110" s="16"/>
      <c r="UDX110" s="16"/>
      <c r="UDY110" s="16"/>
      <c r="UDZ110" s="16"/>
      <c r="UEA110" s="16"/>
      <c r="UEB110" s="16"/>
      <c r="UEC110" s="16"/>
      <c r="UED110" s="16"/>
      <c r="UEE110" s="16"/>
      <c r="UEF110" s="16"/>
      <c r="UEG110" s="16"/>
      <c r="UEH110" s="16"/>
      <c r="UEI110" s="16"/>
      <c r="UEJ110" s="16"/>
      <c r="UEK110" s="16"/>
      <c r="UEL110" s="16"/>
      <c r="UEM110" s="16"/>
      <c r="UEN110" s="16"/>
      <c r="UEO110" s="16"/>
      <c r="UEP110" s="16"/>
      <c r="UEQ110" s="16"/>
      <c r="UER110" s="16"/>
      <c r="UES110" s="16"/>
      <c r="UET110" s="16"/>
      <c r="UEU110" s="16"/>
      <c r="UEV110" s="16"/>
      <c r="UEW110" s="16"/>
      <c r="UEX110" s="16"/>
      <c r="UEY110" s="16"/>
      <c r="UEZ110" s="16"/>
      <c r="UFA110" s="16"/>
      <c r="UFB110" s="16"/>
      <c r="UFC110" s="16"/>
      <c r="UFD110" s="16"/>
      <c r="UFE110" s="16"/>
      <c r="UFF110" s="16"/>
      <c r="UFG110" s="16"/>
      <c r="UFH110" s="16"/>
      <c r="UFI110" s="16"/>
      <c r="UFJ110" s="16"/>
      <c r="UFK110" s="16"/>
      <c r="UFL110" s="16"/>
      <c r="UFM110" s="16"/>
      <c r="UFN110" s="31"/>
    </row>
    <row r="111" spans="1:4054 13934:16384" x14ac:dyDescent="0.25">
      <c r="A111" s="160"/>
      <c r="B111" s="36" t="s">
        <v>65</v>
      </c>
      <c r="C111" s="27" t="s">
        <v>66</v>
      </c>
      <c r="D111" s="36">
        <v>180</v>
      </c>
      <c r="E111" s="43">
        <f t="shared" ref="E111:P111" si="50">BD111*180/200</f>
        <v>6.3E-2</v>
      </c>
      <c r="F111" s="43">
        <f t="shared" si="50"/>
        <v>0.18</v>
      </c>
      <c r="G111" s="43">
        <f t="shared" si="50"/>
        <v>9.0090000000000003</v>
      </c>
      <c r="H111" s="43">
        <f t="shared" si="50"/>
        <v>36</v>
      </c>
      <c r="I111" s="43">
        <f t="shared" si="50"/>
        <v>0</v>
      </c>
      <c r="J111" s="43">
        <f t="shared" si="50"/>
        <v>0</v>
      </c>
      <c r="K111" s="43">
        <f t="shared" si="50"/>
        <v>0</v>
      </c>
      <c r="L111" s="43">
        <f t="shared" si="50"/>
        <v>2.6999999999999996E-2</v>
      </c>
      <c r="M111" s="43">
        <f t="shared" si="50"/>
        <v>9.8549999999999986</v>
      </c>
      <c r="N111" s="43">
        <f t="shared" si="50"/>
        <v>1.2599999999999998</v>
      </c>
      <c r="O111" s="43">
        <f t="shared" si="50"/>
        <v>2.5199999999999996</v>
      </c>
      <c r="P111" s="43">
        <f t="shared" si="50"/>
        <v>0.20699999999999999</v>
      </c>
      <c r="Q111" s="43">
        <v>3.8</v>
      </c>
      <c r="R111" s="43">
        <v>2.9</v>
      </c>
      <c r="S111" s="43">
        <v>11.3</v>
      </c>
      <c r="T111" s="43">
        <v>86</v>
      </c>
      <c r="U111" s="43">
        <v>13.3</v>
      </c>
      <c r="V111" s="43">
        <v>0.03</v>
      </c>
      <c r="W111" s="43">
        <v>0.13</v>
      </c>
      <c r="X111" s="43">
        <v>0.52</v>
      </c>
      <c r="Y111" s="43">
        <v>111</v>
      </c>
      <c r="Z111" s="43">
        <v>31</v>
      </c>
      <c r="AA111" s="43">
        <v>107</v>
      </c>
      <c r="AB111" s="43">
        <v>1.07</v>
      </c>
      <c r="AC111" s="43">
        <v>0.2</v>
      </c>
      <c r="AD111" s="43">
        <v>0.1</v>
      </c>
      <c r="AE111" s="43">
        <v>12.3</v>
      </c>
      <c r="AF111" s="43">
        <v>50.5</v>
      </c>
      <c r="AG111" s="43">
        <v>2.4500000000000002</v>
      </c>
      <c r="AH111" s="43">
        <v>0.01</v>
      </c>
      <c r="AI111" s="43">
        <v>0.01</v>
      </c>
      <c r="AJ111" s="43">
        <v>19.2</v>
      </c>
      <c r="AK111" s="43">
        <v>9.8000000000000007</v>
      </c>
      <c r="AL111" s="43">
        <v>6.5</v>
      </c>
      <c r="AM111" s="43">
        <v>11</v>
      </c>
      <c r="AN111" s="43">
        <v>0.28999999999999998</v>
      </c>
      <c r="BD111" s="43">
        <v>7.0000000000000007E-2</v>
      </c>
      <c r="BE111" s="43">
        <v>0.2</v>
      </c>
      <c r="BF111" s="43">
        <v>10.01</v>
      </c>
      <c r="BG111" s="43">
        <v>40</v>
      </c>
      <c r="BH111" s="43"/>
      <c r="BI111" s="43"/>
      <c r="BJ111" s="43"/>
      <c r="BK111" s="43">
        <v>0.03</v>
      </c>
      <c r="BL111" s="43">
        <v>10.95</v>
      </c>
      <c r="BM111" s="43">
        <v>1.4</v>
      </c>
      <c r="BN111" s="43">
        <v>2.8</v>
      </c>
      <c r="BO111" s="43">
        <v>0.23</v>
      </c>
    </row>
    <row r="112" spans="1:4054 13934:16384" x14ac:dyDescent="0.25">
      <c r="A112" s="82"/>
      <c r="B112" s="94"/>
      <c r="C112" s="47" t="s">
        <v>260</v>
      </c>
      <c r="D112" s="48">
        <f>SUM(D106:D111)</f>
        <v>540</v>
      </c>
      <c r="E112" s="49"/>
      <c r="F112" s="49"/>
      <c r="G112" s="49"/>
      <c r="H112" s="49"/>
      <c r="I112" s="49"/>
      <c r="J112" s="48"/>
      <c r="K112" s="48"/>
      <c r="L112" s="49"/>
      <c r="M112" s="49"/>
      <c r="N112" s="49"/>
      <c r="O112" s="49"/>
      <c r="P112" s="49"/>
    </row>
    <row r="113" spans="1:4054 13934:16384" x14ac:dyDescent="0.25">
      <c r="A113" s="7" t="s">
        <v>111</v>
      </c>
      <c r="B113" s="7"/>
      <c r="C113" s="7"/>
      <c r="D113" s="7"/>
      <c r="E113" s="49">
        <f t="shared" ref="E113:P113" si="51">SUM(E106:E112)</f>
        <v>14.572000000000001</v>
      </c>
      <c r="F113" s="49">
        <f t="shared" si="51"/>
        <v>14.461999999999998</v>
      </c>
      <c r="G113" s="49">
        <f t="shared" si="51"/>
        <v>82.247</v>
      </c>
      <c r="H113" s="49">
        <f t="shared" si="51"/>
        <v>504.947</v>
      </c>
      <c r="I113" s="49">
        <f t="shared" si="51"/>
        <v>18.399999999999999</v>
      </c>
      <c r="J113" s="49">
        <f t="shared" si="51"/>
        <v>0.14300000000000002</v>
      </c>
      <c r="K113" s="49">
        <f t="shared" si="51"/>
        <v>0.14199999999999999</v>
      </c>
      <c r="L113" s="49">
        <f t="shared" si="51"/>
        <v>24.033000000000001</v>
      </c>
      <c r="M113" s="49">
        <f t="shared" si="51"/>
        <v>73.355000000000004</v>
      </c>
      <c r="N113" s="49">
        <f t="shared" si="51"/>
        <v>72.051000000000002</v>
      </c>
      <c r="O113" s="49">
        <f t="shared" si="51"/>
        <v>273.53199999999998</v>
      </c>
      <c r="P113" s="49">
        <f t="shared" si="51"/>
        <v>2.8159999999999998</v>
      </c>
    </row>
    <row r="114" spans="1:4054 13934:16384" x14ac:dyDescent="0.2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1:4054 13934:16384" ht="12.75" customHeight="1" x14ac:dyDescent="0.25">
      <c r="A115" s="162" t="s">
        <v>38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</row>
    <row r="116" spans="1:4054 13934:16384" x14ac:dyDescent="0.25">
      <c r="A116" s="162"/>
      <c r="B116" s="36" t="s">
        <v>112</v>
      </c>
      <c r="C116" s="42" t="s">
        <v>113</v>
      </c>
      <c r="D116" s="36">
        <v>60</v>
      </c>
      <c r="E116" s="43">
        <f>BD116*60/100</f>
        <v>2.802</v>
      </c>
      <c r="F116" s="43">
        <f>BE116*60/100</f>
        <v>5.628000000000001</v>
      </c>
      <c r="G116" s="43">
        <f>BF116*60/100</f>
        <v>4.3140000000000001</v>
      </c>
      <c r="H116" s="43">
        <v>79</v>
      </c>
      <c r="I116" s="43">
        <f t="shared" ref="I116:P116" si="52">BH116*60/100</f>
        <v>23.1</v>
      </c>
      <c r="J116" s="43">
        <f t="shared" si="52"/>
        <v>1.2E-2</v>
      </c>
      <c r="K116" s="43">
        <f t="shared" si="52"/>
        <v>4.2000000000000003E-2</v>
      </c>
      <c r="L116" s="43">
        <f t="shared" si="52"/>
        <v>3.4619999999999997</v>
      </c>
      <c r="M116" s="43">
        <f t="shared" si="52"/>
        <v>97.02</v>
      </c>
      <c r="N116" s="43">
        <f t="shared" si="52"/>
        <v>13.788</v>
      </c>
      <c r="O116" s="43">
        <f t="shared" si="52"/>
        <v>0.76800000000000002</v>
      </c>
      <c r="P116" s="43">
        <f t="shared" si="52"/>
        <v>0.76800000000000002</v>
      </c>
      <c r="AC116" s="43">
        <v>0.48</v>
      </c>
      <c r="AD116" s="43">
        <v>0.06</v>
      </c>
      <c r="AE116" s="43">
        <v>1.02</v>
      </c>
      <c r="AF116" s="43">
        <v>6</v>
      </c>
      <c r="AG116" s="43"/>
      <c r="AH116" s="43">
        <v>0.01</v>
      </c>
      <c r="AI116" s="43">
        <v>0.06</v>
      </c>
      <c r="AJ116" s="43">
        <v>2.1</v>
      </c>
      <c r="AK116" s="43">
        <v>13.8</v>
      </c>
      <c r="AL116" s="43">
        <v>8.4</v>
      </c>
      <c r="AM116" s="43">
        <v>14.4</v>
      </c>
      <c r="AN116" s="43">
        <v>0.36</v>
      </c>
      <c r="BD116" s="43">
        <v>4.67</v>
      </c>
      <c r="BE116" s="43">
        <v>9.3800000000000008</v>
      </c>
      <c r="BF116" s="43">
        <v>7.19</v>
      </c>
      <c r="BG116" s="43">
        <v>131</v>
      </c>
      <c r="BH116" s="43">
        <v>38.5</v>
      </c>
      <c r="BI116" s="43">
        <v>0.02</v>
      </c>
      <c r="BJ116" s="43">
        <v>7.0000000000000007E-2</v>
      </c>
      <c r="BK116" s="43">
        <v>5.77</v>
      </c>
      <c r="BL116" s="43">
        <v>161.69999999999999</v>
      </c>
      <c r="BM116" s="43">
        <v>22.98</v>
      </c>
      <c r="BN116" s="43">
        <v>1.28</v>
      </c>
      <c r="BO116" s="43">
        <v>1.28</v>
      </c>
    </row>
    <row r="117" spans="1:4054 13934:16384" x14ac:dyDescent="0.25">
      <c r="A117" s="162"/>
      <c r="B117" s="36" t="s">
        <v>114</v>
      </c>
      <c r="C117" s="27" t="s">
        <v>115</v>
      </c>
      <c r="D117" s="89">
        <v>200</v>
      </c>
      <c r="E117" s="36">
        <f>BD117*200/100</f>
        <v>1.62</v>
      </c>
      <c r="F117" s="36">
        <f>BE117*200/100</f>
        <v>4.08</v>
      </c>
      <c r="G117" s="36">
        <f>BF117*200/100</f>
        <v>9.6</v>
      </c>
      <c r="H117" s="36">
        <f>BG117*200/100</f>
        <v>84</v>
      </c>
      <c r="I117" s="36">
        <v>104</v>
      </c>
      <c r="J117" s="36">
        <f t="shared" ref="J117:P117" si="53">BI117*200/100</f>
        <v>0.08</v>
      </c>
      <c r="K117" s="36">
        <f t="shared" si="53"/>
        <v>0.04</v>
      </c>
      <c r="L117" s="36">
        <f t="shared" si="53"/>
        <v>6.5</v>
      </c>
      <c r="M117" s="36">
        <f t="shared" si="53"/>
        <v>23.32</v>
      </c>
      <c r="N117" s="36">
        <f t="shared" si="53"/>
        <v>19.34</v>
      </c>
      <c r="O117" s="36">
        <f t="shared" si="53"/>
        <v>45.38</v>
      </c>
      <c r="P117" s="36">
        <f t="shared" si="53"/>
        <v>0.74</v>
      </c>
      <c r="BD117" s="36">
        <v>0.81</v>
      </c>
      <c r="BE117" s="89">
        <v>2.04</v>
      </c>
      <c r="BF117" s="36">
        <v>4.8</v>
      </c>
      <c r="BG117" s="89">
        <v>42</v>
      </c>
      <c r="BH117" s="36"/>
      <c r="BI117" s="89">
        <v>0.04</v>
      </c>
      <c r="BJ117" s="65">
        <v>0.02</v>
      </c>
      <c r="BK117" s="89">
        <v>3.25</v>
      </c>
      <c r="BL117" s="36">
        <v>11.66</v>
      </c>
      <c r="BM117" s="89">
        <v>9.67</v>
      </c>
      <c r="BN117" s="36">
        <v>22.69</v>
      </c>
      <c r="BO117" s="95">
        <v>0.37</v>
      </c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</row>
    <row r="118" spans="1:4054 13934:16384" x14ac:dyDescent="0.25">
      <c r="A118" s="162"/>
      <c r="B118" s="36" t="s">
        <v>116</v>
      </c>
      <c r="C118" s="27" t="s">
        <v>117</v>
      </c>
      <c r="D118" s="36">
        <v>90</v>
      </c>
      <c r="E118" s="43">
        <v>6.3</v>
      </c>
      <c r="F118" s="43">
        <v>4.74</v>
      </c>
      <c r="G118" s="43">
        <v>13.65</v>
      </c>
      <c r="H118" s="43">
        <v>122.08</v>
      </c>
      <c r="I118" s="43" t="s">
        <v>249</v>
      </c>
      <c r="J118" s="43">
        <v>0.06</v>
      </c>
      <c r="K118" s="43">
        <v>7.0000000000000007E-2</v>
      </c>
      <c r="L118" s="43">
        <v>0.56000000000000005</v>
      </c>
      <c r="M118" s="43">
        <v>26.4</v>
      </c>
      <c r="N118" s="43">
        <v>57.6</v>
      </c>
      <c r="O118" s="43">
        <v>129.6</v>
      </c>
      <c r="P118" s="43">
        <v>1.24</v>
      </c>
      <c r="Q118" s="43">
        <v>11.35</v>
      </c>
      <c r="R118" s="43">
        <v>2.9</v>
      </c>
      <c r="S118" s="43">
        <v>3.8</v>
      </c>
      <c r="T118" s="43">
        <v>103</v>
      </c>
      <c r="U118" s="43">
        <v>5.73</v>
      </c>
      <c r="V118" s="36">
        <v>0.05</v>
      </c>
      <c r="W118" s="36">
        <v>0.04</v>
      </c>
      <c r="X118" s="43">
        <v>3.92</v>
      </c>
      <c r="Y118" s="43">
        <v>39.42</v>
      </c>
      <c r="Z118" s="43">
        <v>37.08</v>
      </c>
      <c r="AA118" s="43">
        <v>140.97999999999999</v>
      </c>
      <c r="AB118" s="43">
        <v>0.8</v>
      </c>
    </row>
    <row r="119" spans="1:4054 13934:16384" x14ac:dyDescent="0.25">
      <c r="A119" s="162"/>
      <c r="B119" s="36" t="s">
        <v>118</v>
      </c>
      <c r="C119" s="42" t="s">
        <v>119</v>
      </c>
      <c r="D119" s="36">
        <v>150</v>
      </c>
      <c r="E119" s="43">
        <f>BD119*150/100</f>
        <v>3.105</v>
      </c>
      <c r="F119" s="43">
        <f>BE119*150/100</f>
        <v>4.8600000000000003</v>
      </c>
      <c r="G119" s="43">
        <f>BF119*150/100</f>
        <v>14.145</v>
      </c>
      <c r="H119" s="43">
        <f>BG119*150/100</f>
        <v>112.5</v>
      </c>
      <c r="I119" s="43">
        <v>129</v>
      </c>
      <c r="J119" s="43">
        <f t="shared" ref="J119:P119" si="54">BI119*150/100</f>
        <v>4.4999999999999998E-2</v>
      </c>
      <c r="K119" s="43">
        <f t="shared" si="54"/>
        <v>0.06</v>
      </c>
      <c r="L119" s="43">
        <f t="shared" si="54"/>
        <v>25.74</v>
      </c>
      <c r="M119" s="43">
        <f t="shared" si="54"/>
        <v>83.174999999999997</v>
      </c>
      <c r="N119" s="43">
        <f t="shared" si="54"/>
        <v>30.975000000000001</v>
      </c>
      <c r="O119" s="43">
        <f t="shared" si="54"/>
        <v>60.21</v>
      </c>
      <c r="P119" s="43">
        <f t="shared" si="54"/>
        <v>1.2150000000000001</v>
      </c>
      <c r="BD119" s="43">
        <v>2.0699999999999998</v>
      </c>
      <c r="BE119" s="43">
        <v>3.24</v>
      </c>
      <c r="BF119" s="43">
        <v>9.43</v>
      </c>
      <c r="BG119" s="43">
        <v>75</v>
      </c>
      <c r="BH119" s="43"/>
      <c r="BI119" s="43">
        <v>0.03</v>
      </c>
      <c r="BJ119" s="43">
        <v>0.04</v>
      </c>
      <c r="BK119" s="43">
        <v>17.16</v>
      </c>
      <c r="BL119" s="43">
        <v>55.45</v>
      </c>
      <c r="BM119" s="43">
        <v>20.65</v>
      </c>
      <c r="BN119" s="43">
        <v>40.14</v>
      </c>
      <c r="BO119" s="43">
        <v>0.81</v>
      </c>
    </row>
    <row r="120" spans="1:4054 13934:16384" x14ac:dyDescent="0.25">
      <c r="A120" s="162"/>
      <c r="B120" s="36" t="s">
        <v>29</v>
      </c>
      <c r="C120" s="42" t="s">
        <v>30</v>
      </c>
      <c r="D120" s="36">
        <v>28</v>
      </c>
      <c r="E120" s="43">
        <f>BD120*28/20</f>
        <v>1.9040000000000004</v>
      </c>
      <c r="F120" s="43">
        <f>BE120*28/20</f>
        <v>0.33599999999999997</v>
      </c>
      <c r="G120" s="43">
        <f>BF120*28/20</f>
        <v>9.4079999999999995</v>
      </c>
      <c r="H120" s="43">
        <v>48</v>
      </c>
      <c r="I120" s="43">
        <f t="shared" ref="I120:P120" si="55">BH120*28/20</f>
        <v>0</v>
      </c>
      <c r="J120" s="43">
        <f t="shared" si="55"/>
        <v>4.1999999999999996E-2</v>
      </c>
      <c r="K120" s="43">
        <f t="shared" si="55"/>
        <v>2.8000000000000004E-2</v>
      </c>
      <c r="L120" s="43">
        <f t="shared" si="55"/>
        <v>0</v>
      </c>
      <c r="M120" s="43">
        <f t="shared" si="55"/>
        <v>12.614000000000001</v>
      </c>
      <c r="N120" s="43">
        <f t="shared" si="55"/>
        <v>13.174000000000001</v>
      </c>
      <c r="O120" s="43">
        <f t="shared" si="55"/>
        <v>42.196000000000005</v>
      </c>
      <c r="P120" s="43">
        <f t="shared" si="55"/>
        <v>1.05</v>
      </c>
      <c r="Q120" s="43">
        <v>1.7</v>
      </c>
      <c r="R120" s="43">
        <v>0.3</v>
      </c>
      <c r="S120" s="43">
        <v>8.4</v>
      </c>
      <c r="T120" s="43">
        <v>42.7</v>
      </c>
      <c r="U120" s="43"/>
      <c r="V120" s="43">
        <v>0.04</v>
      </c>
      <c r="W120" s="43">
        <v>0.02</v>
      </c>
      <c r="X120" s="43"/>
      <c r="Y120" s="43">
        <v>11.26</v>
      </c>
      <c r="Z120" s="43">
        <v>11.76</v>
      </c>
      <c r="AA120" s="43">
        <v>37.68</v>
      </c>
      <c r="AB120" s="43">
        <v>0.94</v>
      </c>
      <c r="BD120" s="43">
        <v>1.36</v>
      </c>
      <c r="BE120" s="43">
        <v>0.24</v>
      </c>
      <c r="BF120" s="43">
        <v>6.72</v>
      </c>
      <c r="BG120" s="43">
        <v>34.159999999999997</v>
      </c>
      <c r="BH120" s="43"/>
      <c r="BI120" s="43">
        <v>0.03</v>
      </c>
      <c r="BJ120" s="43">
        <v>0.02</v>
      </c>
      <c r="BK120" s="43"/>
      <c r="BL120" s="43">
        <v>9.01</v>
      </c>
      <c r="BM120" s="43">
        <v>9.41</v>
      </c>
      <c r="BN120" s="43">
        <v>30.14</v>
      </c>
      <c r="BO120" s="43">
        <v>0.75</v>
      </c>
    </row>
    <row r="121" spans="1:4054 13934:16384" x14ac:dyDescent="0.25">
      <c r="A121" s="162"/>
      <c r="B121" s="36" t="s">
        <v>29</v>
      </c>
      <c r="C121" s="27" t="s">
        <v>31</v>
      </c>
      <c r="D121" s="36">
        <v>47</v>
      </c>
      <c r="E121" s="43">
        <f t="shared" ref="E121:P121" si="56">BD121*47/45</f>
        <v>4.4075555555555548</v>
      </c>
      <c r="F121" s="43">
        <f t="shared" si="56"/>
        <v>0.53266666666666662</v>
      </c>
      <c r="G121" s="43">
        <f t="shared" si="56"/>
        <v>29.233999999999998</v>
      </c>
      <c r="H121" s="43">
        <f t="shared" si="56"/>
        <v>139.95555555555555</v>
      </c>
      <c r="I121" s="43">
        <f t="shared" si="56"/>
        <v>0</v>
      </c>
      <c r="J121" s="43">
        <f t="shared" si="56"/>
        <v>0</v>
      </c>
      <c r="K121" s="43">
        <f t="shared" si="56"/>
        <v>3.1333333333333331E-2</v>
      </c>
      <c r="L121" s="43">
        <f t="shared" si="56"/>
        <v>0</v>
      </c>
      <c r="M121" s="43">
        <f t="shared" si="56"/>
        <v>11.906666666666668</v>
      </c>
      <c r="N121" s="43">
        <f t="shared" si="56"/>
        <v>8.3346666666666671</v>
      </c>
      <c r="O121" s="43">
        <f t="shared" si="56"/>
        <v>38.696666666666665</v>
      </c>
      <c r="P121" s="43">
        <f t="shared" si="56"/>
        <v>0.65800000000000003</v>
      </c>
      <c r="Q121" s="43">
        <v>3.03</v>
      </c>
      <c r="R121" s="43">
        <v>0.36</v>
      </c>
      <c r="S121" s="43">
        <v>19.64</v>
      </c>
      <c r="T121" s="43">
        <v>93.77</v>
      </c>
      <c r="U121" s="43"/>
      <c r="V121" s="43"/>
      <c r="W121" s="43">
        <v>1.2999999999999999E-2</v>
      </c>
      <c r="X121" s="43"/>
      <c r="Y121" s="43">
        <v>8</v>
      </c>
      <c r="Z121" s="43">
        <v>5.6</v>
      </c>
      <c r="AA121" s="43">
        <v>26</v>
      </c>
      <c r="AB121" s="43">
        <v>0.44</v>
      </c>
      <c r="AC121" s="43">
        <v>3</v>
      </c>
      <c r="AD121" s="43">
        <f t="shared" ref="AD121:AN121" si="57">AP121*40/40</f>
        <v>0</v>
      </c>
      <c r="AE121" s="43">
        <f t="shared" si="57"/>
        <v>0</v>
      </c>
      <c r="AF121" s="43">
        <f t="shared" si="57"/>
        <v>0</v>
      </c>
      <c r="AG121" s="43">
        <f t="shared" si="57"/>
        <v>0</v>
      </c>
      <c r="AH121" s="43">
        <f t="shared" si="57"/>
        <v>0</v>
      </c>
      <c r="AI121" s="43">
        <f t="shared" si="57"/>
        <v>0</v>
      </c>
      <c r="AJ121" s="43">
        <f t="shared" si="57"/>
        <v>0</v>
      </c>
      <c r="AK121" s="43">
        <f t="shared" si="57"/>
        <v>0</v>
      </c>
      <c r="AL121" s="43">
        <f t="shared" si="57"/>
        <v>0</v>
      </c>
      <c r="AM121" s="43">
        <f t="shared" si="57"/>
        <v>0</v>
      </c>
      <c r="AN121" s="43">
        <f t="shared" si="57"/>
        <v>0</v>
      </c>
      <c r="BD121" s="43">
        <v>4.22</v>
      </c>
      <c r="BE121" s="43">
        <v>0.51</v>
      </c>
      <c r="BF121" s="43">
        <v>27.99</v>
      </c>
      <c r="BG121" s="43">
        <v>134</v>
      </c>
      <c r="BH121" s="43"/>
      <c r="BI121" s="43"/>
      <c r="BJ121" s="43">
        <v>0.03</v>
      </c>
      <c r="BK121" s="43"/>
      <c r="BL121" s="43">
        <v>11.4</v>
      </c>
      <c r="BM121" s="43">
        <v>7.98</v>
      </c>
      <c r="BN121" s="43">
        <v>37.049999999999997</v>
      </c>
      <c r="BO121" s="43">
        <v>0.63</v>
      </c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31"/>
    </row>
    <row r="122" spans="1:4054 13934:16384" x14ac:dyDescent="0.25">
      <c r="A122" s="162"/>
      <c r="B122" s="36" t="s">
        <v>120</v>
      </c>
      <c r="C122" s="27" t="s">
        <v>121</v>
      </c>
      <c r="D122" s="36">
        <v>200</v>
      </c>
      <c r="E122" s="43">
        <f t="shared" ref="E122:P122" si="58">BD122*200/100</f>
        <v>0.14000000000000001</v>
      </c>
      <c r="F122" s="43">
        <f t="shared" si="58"/>
        <v>0.08</v>
      </c>
      <c r="G122" s="43">
        <f t="shared" si="58"/>
        <v>24.48</v>
      </c>
      <c r="H122" s="43">
        <f t="shared" si="58"/>
        <v>114</v>
      </c>
      <c r="I122" s="43">
        <f t="shared" si="58"/>
        <v>0</v>
      </c>
      <c r="J122" s="43">
        <f t="shared" si="58"/>
        <v>0.02</v>
      </c>
      <c r="K122" s="43">
        <f t="shared" si="58"/>
        <v>0.02</v>
      </c>
      <c r="L122" s="43">
        <f t="shared" si="58"/>
        <v>24</v>
      </c>
      <c r="M122" s="43">
        <f t="shared" si="58"/>
        <v>14</v>
      </c>
      <c r="N122" s="43">
        <f t="shared" si="58"/>
        <v>5.58</v>
      </c>
      <c r="O122" s="43">
        <f t="shared" si="58"/>
        <v>8.94</v>
      </c>
      <c r="P122" s="43">
        <f t="shared" si="58"/>
        <v>0.14000000000000001</v>
      </c>
      <c r="Q122" s="81">
        <v>1</v>
      </c>
      <c r="R122" s="81"/>
      <c r="S122" s="81">
        <v>20.2</v>
      </c>
      <c r="T122" s="81">
        <v>84.8</v>
      </c>
      <c r="U122" s="81"/>
      <c r="V122" s="27">
        <v>0.02</v>
      </c>
      <c r="W122" s="27">
        <v>0.02</v>
      </c>
      <c r="X122" s="81">
        <v>4</v>
      </c>
      <c r="Y122" s="81">
        <v>14</v>
      </c>
      <c r="Z122" s="81">
        <v>14</v>
      </c>
      <c r="AA122" s="81">
        <v>14</v>
      </c>
      <c r="AB122" s="81">
        <v>2.8</v>
      </c>
      <c r="BD122" s="43">
        <v>7.0000000000000007E-2</v>
      </c>
      <c r="BE122" s="43">
        <v>0.04</v>
      </c>
      <c r="BF122" s="43">
        <v>12.24</v>
      </c>
      <c r="BG122" s="43">
        <v>57</v>
      </c>
      <c r="BH122" s="43"/>
      <c r="BI122" s="43">
        <v>0.01</v>
      </c>
      <c r="BJ122" s="43">
        <v>0.01</v>
      </c>
      <c r="BK122" s="43">
        <v>12</v>
      </c>
      <c r="BL122" s="43">
        <v>7</v>
      </c>
      <c r="BM122" s="43">
        <v>2.79</v>
      </c>
      <c r="BN122" s="43">
        <v>4.47</v>
      </c>
      <c r="BO122" s="43">
        <v>7.0000000000000007E-2</v>
      </c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</row>
    <row r="123" spans="1:4054 13934:16384" s="16" customFormat="1" ht="17.100000000000001" customHeight="1" x14ac:dyDescent="0.25">
      <c r="A123" s="162"/>
      <c r="B123" s="26" t="s">
        <v>29</v>
      </c>
      <c r="C123" s="88" t="s">
        <v>99</v>
      </c>
      <c r="D123" s="36">
        <v>200</v>
      </c>
      <c r="E123" s="43">
        <v>6</v>
      </c>
      <c r="F123" s="43">
        <v>6.4</v>
      </c>
      <c r="G123" s="43">
        <v>9.4</v>
      </c>
      <c r="H123" s="43">
        <v>120</v>
      </c>
      <c r="I123" s="43">
        <v>0</v>
      </c>
      <c r="J123" s="36">
        <v>3</v>
      </c>
      <c r="K123" s="36">
        <v>14</v>
      </c>
      <c r="L123" s="43">
        <v>2</v>
      </c>
      <c r="M123" s="43">
        <v>240</v>
      </c>
      <c r="N123" s="43">
        <v>7</v>
      </c>
      <c r="O123" s="43">
        <v>18</v>
      </c>
      <c r="P123" s="43">
        <v>1</v>
      </c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  <c r="CYY123" s="18"/>
      <c r="CYZ123" s="18"/>
      <c r="CZA123" s="18"/>
      <c r="CZB123" s="18"/>
      <c r="CZC123" s="18"/>
      <c r="CZD123" s="18"/>
      <c r="CZE123" s="18"/>
      <c r="CZF123" s="18"/>
      <c r="CZG123" s="18"/>
      <c r="CZH123" s="18"/>
      <c r="CZI123" s="18"/>
      <c r="CZJ123" s="18"/>
      <c r="CZK123" s="18"/>
      <c r="CZL123" s="18"/>
      <c r="CZM123" s="18"/>
      <c r="CZN123" s="18"/>
      <c r="CZO123" s="18"/>
      <c r="CZP123" s="18"/>
      <c r="CZQ123" s="18"/>
      <c r="CZR123" s="18"/>
      <c r="CZS123" s="18"/>
      <c r="CZT123" s="18"/>
      <c r="CZU123" s="18"/>
      <c r="CZV123" s="18"/>
      <c r="CZW123" s="18"/>
      <c r="CZX123" s="18"/>
      <c r="CZY123" s="18"/>
      <c r="CZZ123" s="18"/>
      <c r="DAA123" s="18"/>
      <c r="DAB123" s="18"/>
      <c r="DAC123" s="18"/>
      <c r="DAD123" s="18"/>
      <c r="DAE123" s="18"/>
      <c r="DAF123" s="18"/>
      <c r="DAG123" s="18"/>
      <c r="DAH123" s="18"/>
      <c r="DAI123" s="18"/>
      <c r="DAJ123" s="18"/>
      <c r="DAK123" s="18"/>
      <c r="DAL123" s="18"/>
      <c r="DAM123" s="18"/>
      <c r="DAN123" s="18"/>
      <c r="DAO123" s="18"/>
      <c r="DAP123" s="18"/>
      <c r="DAQ123" s="18"/>
      <c r="DAR123" s="18"/>
      <c r="DAS123" s="18"/>
      <c r="DAT123" s="18"/>
      <c r="DAU123" s="18"/>
      <c r="DAV123" s="18"/>
      <c r="DAW123" s="18"/>
      <c r="DAX123" s="18"/>
      <c r="DAY123" s="18"/>
      <c r="DAZ123" s="18"/>
      <c r="DBA123" s="18"/>
      <c r="DBB123" s="18"/>
      <c r="DBC123" s="18"/>
      <c r="DBD123" s="18"/>
      <c r="DBE123" s="18"/>
      <c r="DBF123" s="18"/>
      <c r="DBG123" s="18"/>
      <c r="DBH123" s="18"/>
      <c r="DBI123" s="18"/>
      <c r="DBJ123" s="18"/>
      <c r="DBK123" s="18"/>
      <c r="DBL123" s="18"/>
      <c r="DBM123" s="18"/>
      <c r="DBN123" s="18"/>
      <c r="DBO123" s="18"/>
      <c r="DBP123" s="18"/>
      <c r="DBQ123" s="18"/>
      <c r="DBR123" s="18"/>
      <c r="DBS123" s="18"/>
      <c r="DBT123" s="18"/>
      <c r="DBU123" s="18"/>
      <c r="DBV123" s="18"/>
      <c r="DBW123" s="18"/>
      <c r="DBX123" s="18"/>
      <c r="DBY123" s="18"/>
      <c r="DBZ123" s="18"/>
      <c r="DCA123" s="18"/>
      <c r="DCB123" s="18"/>
      <c r="DCC123" s="18"/>
      <c r="DCD123" s="18"/>
      <c r="DCE123" s="18"/>
      <c r="DCF123" s="18"/>
      <c r="DCG123" s="18"/>
      <c r="DCH123" s="18"/>
      <c r="DCI123" s="18"/>
      <c r="DCJ123" s="18"/>
      <c r="DCK123" s="18"/>
      <c r="DCL123" s="18"/>
      <c r="DCM123" s="18"/>
      <c r="DCN123" s="18"/>
      <c r="DCO123" s="18"/>
      <c r="DCP123" s="18"/>
      <c r="DCQ123" s="18"/>
      <c r="DCR123" s="18"/>
      <c r="DCS123" s="18"/>
      <c r="DCT123" s="18"/>
      <c r="DCU123" s="18"/>
      <c r="DCV123" s="18"/>
      <c r="DCW123" s="18"/>
      <c r="DCX123" s="18"/>
      <c r="DCY123" s="18"/>
      <c r="DCZ123" s="18"/>
      <c r="DDA123" s="18"/>
      <c r="DDB123" s="18"/>
      <c r="DDC123" s="18"/>
      <c r="DDD123" s="18"/>
      <c r="DDE123" s="18"/>
      <c r="DDF123" s="18"/>
      <c r="DDG123" s="18"/>
      <c r="DDH123" s="18"/>
      <c r="DDI123" s="18"/>
      <c r="DDJ123" s="18"/>
      <c r="DDK123" s="18"/>
      <c r="DDL123" s="18"/>
      <c r="DDM123" s="18"/>
      <c r="DDN123" s="18"/>
      <c r="DDO123" s="18"/>
      <c r="DDP123" s="18"/>
      <c r="DDQ123" s="18"/>
      <c r="DDR123" s="18"/>
      <c r="DDS123" s="18"/>
      <c r="DDT123" s="18"/>
      <c r="DDU123" s="18"/>
      <c r="DDV123" s="18"/>
      <c r="DDW123" s="18"/>
      <c r="DDX123" s="18"/>
      <c r="DDY123" s="18"/>
      <c r="DDZ123" s="18"/>
      <c r="DEA123" s="18"/>
      <c r="DEB123" s="18"/>
      <c r="DEC123" s="18"/>
      <c r="DED123" s="18"/>
      <c r="DEE123" s="18"/>
      <c r="DEF123" s="18"/>
      <c r="DEG123" s="18"/>
      <c r="DEH123" s="18"/>
      <c r="DEI123" s="18"/>
      <c r="DEJ123" s="18"/>
      <c r="DEK123" s="18"/>
      <c r="DEL123" s="18"/>
      <c r="DEM123" s="18"/>
      <c r="DEN123" s="18"/>
      <c r="DEO123" s="18"/>
      <c r="DEP123" s="18"/>
      <c r="DEQ123" s="18"/>
      <c r="DER123" s="18"/>
      <c r="DES123" s="18"/>
      <c r="DET123" s="18"/>
      <c r="DEU123" s="18"/>
      <c r="DEV123" s="18"/>
      <c r="DEW123" s="18"/>
      <c r="DEX123" s="18"/>
      <c r="DEY123" s="18"/>
      <c r="DEZ123" s="18"/>
      <c r="DFA123" s="18"/>
      <c r="DFB123" s="18"/>
      <c r="DFC123" s="18"/>
      <c r="DFD123" s="18"/>
      <c r="DFE123" s="18"/>
      <c r="DFF123" s="18"/>
      <c r="DFG123" s="18"/>
      <c r="DFH123" s="18"/>
      <c r="DFI123" s="18"/>
      <c r="DFJ123" s="18"/>
      <c r="DFK123" s="18"/>
      <c r="DFL123" s="18"/>
      <c r="DFM123" s="18"/>
      <c r="DFN123" s="18"/>
      <c r="DFO123" s="18"/>
      <c r="DFP123" s="18"/>
      <c r="DFQ123" s="18"/>
      <c r="DFR123" s="18"/>
      <c r="DFS123" s="18"/>
      <c r="DFT123" s="18"/>
      <c r="DFU123" s="18"/>
      <c r="DFV123" s="18"/>
      <c r="DFW123" s="18"/>
      <c r="DFX123" s="18"/>
      <c r="DFY123" s="18"/>
      <c r="DFZ123" s="18"/>
      <c r="DGA123" s="18"/>
      <c r="DGB123" s="18"/>
      <c r="DGC123" s="18"/>
      <c r="DGD123" s="18"/>
      <c r="DGE123" s="18"/>
      <c r="DGF123" s="18"/>
      <c r="DGG123" s="18"/>
      <c r="DGH123" s="18"/>
      <c r="DGI123" s="18"/>
      <c r="DGJ123" s="18"/>
      <c r="DGK123" s="18"/>
      <c r="DGL123" s="18"/>
      <c r="DGM123" s="18"/>
      <c r="DGN123" s="18"/>
      <c r="DGO123" s="18"/>
      <c r="DGP123" s="18"/>
      <c r="DGQ123" s="18"/>
      <c r="DGR123" s="18"/>
      <c r="DGS123" s="18"/>
      <c r="DGT123" s="18"/>
      <c r="DGU123" s="18"/>
      <c r="DGV123" s="18"/>
      <c r="DGW123" s="18"/>
      <c r="DGX123" s="18"/>
      <c r="DGY123" s="18"/>
      <c r="DGZ123" s="18"/>
      <c r="DHA123" s="18"/>
      <c r="DHB123" s="18"/>
      <c r="DHC123" s="18"/>
      <c r="DHD123" s="18"/>
      <c r="DHE123" s="18"/>
      <c r="DHF123" s="18"/>
      <c r="DHG123" s="18"/>
      <c r="DHH123" s="18"/>
      <c r="DHI123" s="18"/>
      <c r="DHJ123" s="18"/>
      <c r="DHK123" s="18"/>
      <c r="DHL123" s="18"/>
      <c r="DHM123" s="18"/>
      <c r="DHN123" s="18"/>
      <c r="DHO123" s="18"/>
      <c r="DHP123" s="18"/>
      <c r="DHQ123" s="18"/>
      <c r="DHR123" s="18"/>
      <c r="DHS123" s="18"/>
      <c r="DHT123" s="18"/>
      <c r="DHU123" s="18"/>
      <c r="DHV123" s="18"/>
      <c r="DHW123" s="18"/>
      <c r="DHX123" s="18"/>
      <c r="DHY123" s="18"/>
      <c r="DHZ123" s="18"/>
      <c r="DIA123" s="18"/>
      <c r="DIB123" s="18"/>
      <c r="DIC123" s="18"/>
      <c r="DID123" s="18"/>
      <c r="DIE123" s="18"/>
      <c r="DIF123" s="18"/>
      <c r="DIG123" s="18"/>
      <c r="DIH123" s="18"/>
      <c r="DII123" s="18"/>
      <c r="DIJ123" s="18"/>
      <c r="DIK123" s="18"/>
      <c r="DIL123" s="18"/>
      <c r="DIM123" s="18"/>
      <c r="DIN123" s="18"/>
      <c r="DIO123" s="18"/>
      <c r="DIP123" s="18"/>
      <c r="DIQ123" s="18"/>
      <c r="DIR123" s="18"/>
      <c r="DIS123" s="18"/>
      <c r="DIT123" s="18"/>
      <c r="DIU123" s="18"/>
      <c r="DIV123" s="18"/>
      <c r="DIW123" s="18"/>
      <c r="DIX123" s="18"/>
      <c r="DIY123" s="18"/>
      <c r="DIZ123" s="18"/>
      <c r="DJA123" s="18"/>
      <c r="DJB123" s="18"/>
      <c r="DJC123" s="18"/>
      <c r="DJD123" s="18"/>
      <c r="DJE123" s="18"/>
      <c r="DJF123" s="18"/>
      <c r="DJG123" s="18"/>
      <c r="DJH123" s="18"/>
      <c r="DJI123" s="18"/>
      <c r="DJJ123" s="18"/>
      <c r="DJK123" s="18"/>
      <c r="DJL123" s="18"/>
      <c r="DJM123" s="18"/>
      <c r="DJN123" s="18"/>
      <c r="DJO123" s="18"/>
      <c r="DJP123" s="18"/>
      <c r="DJQ123" s="18"/>
      <c r="DJR123" s="18"/>
      <c r="DJS123" s="18"/>
      <c r="DJT123" s="18"/>
      <c r="DJU123" s="18"/>
      <c r="DJV123" s="18"/>
      <c r="DJW123" s="18"/>
      <c r="DJX123" s="18"/>
      <c r="DJY123" s="18"/>
      <c r="DJZ123" s="18"/>
      <c r="DKA123" s="18"/>
      <c r="DKB123" s="18"/>
      <c r="DKC123" s="18"/>
      <c r="DKD123" s="18"/>
      <c r="DKE123" s="18"/>
      <c r="DKF123" s="18"/>
      <c r="DKG123" s="18"/>
      <c r="DKH123" s="18"/>
      <c r="DKI123" s="18"/>
      <c r="DKJ123" s="18"/>
      <c r="DKK123" s="18"/>
      <c r="DKL123" s="18"/>
      <c r="DKM123" s="18"/>
      <c r="DKN123" s="18"/>
      <c r="DKO123" s="18"/>
      <c r="DKP123" s="18"/>
      <c r="DKQ123" s="18"/>
      <c r="DKR123" s="18"/>
      <c r="DKS123" s="18"/>
      <c r="DKT123" s="18"/>
      <c r="DKU123" s="18"/>
      <c r="DKV123" s="18"/>
      <c r="DKW123" s="18"/>
      <c r="DKX123" s="18"/>
      <c r="DKY123" s="18"/>
      <c r="DKZ123" s="18"/>
      <c r="DLA123" s="18"/>
      <c r="DLB123" s="18"/>
      <c r="DLC123" s="18"/>
      <c r="DLD123" s="18"/>
      <c r="DLE123" s="18"/>
      <c r="DLF123" s="18"/>
      <c r="DLG123" s="18"/>
      <c r="DLH123" s="18"/>
      <c r="DLI123" s="18"/>
      <c r="DLJ123" s="18"/>
      <c r="DLK123" s="18"/>
      <c r="DLL123" s="18"/>
      <c r="DLM123" s="18"/>
      <c r="DLN123" s="18"/>
      <c r="DLO123" s="18"/>
      <c r="DLP123" s="18"/>
      <c r="DLQ123" s="18"/>
      <c r="DLR123" s="18"/>
      <c r="DLS123" s="18"/>
      <c r="DLT123" s="18"/>
      <c r="DLU123" s="18"/>
      <c r="DLV123" s="18"/>
      <c r="DLW123" s="18"/>
      <c r="DLX123" s="18"/>
      <c r="DLY123" s="18"/>
      <c r="DLZ123" s="18"/>
      <c r="DMA123" s="18"/>
      <c r="DMB123" s="18"/>
      <c r="DMC123" s="18"/>
      <c r="DMD123" s="18"/>
      <c r="DME123" s="18"/>
      <c r="DMF123" s="18"/>
      <c r="DMG123" s="18"/>
      <c r="DMH123" s="18"/>
      <c r="DMI123" s="18"/>
      <c r="DMJ123" s="18"/>
      <c r="DMK123" s="18"/>
      <c r="DML123" s="18"/>
      <c r="DMM123" s="18"/>
      <c r="DMN123" s="18"/>
      <c r="DMO123" s="18"/>
      <c r="DMP123" s="18"/>
      <c r="DMQ123" s="18"/>
      <c r="DMR123" s="18"/>
      <c r="DMS123" s="18"/>
      <c r="DMT123" s="18"/>
      <c r="DMU123" s="18"/>
      <c r="DMV123" s="18"/>
      <c r="DMW123" s="18"/>
      <c r="DMX123" s="18"/>
      <c r="DMY123" s="18"/>
      <c r="DMZ123" s="18"/>
      <c r="DNA123" s="18"/>
      <c r="DNB123" s="18"/>
      <c r="DNC123" s="18"/>
      <c r="DND123" s="18"/>
      <c r="DNE123" s="18"/>
      <c r="DNF123" s="18"/>
      <c r="DNG123" s="18"/>
      <c r="DNH123" s="18"/>
      <c r="DNI123" s="18"/>
      <c r="DNJ123" s="18"/>
      <c r="DNK123" s="18"/>
      <c r="DNL123" s="18"/>
      <c r="DNM123" s="18"/>
      <c r="DNN123" s="18"/>
      <c r="DNO123" s="18"/>
      <c r="DNP123" s="18"/>
      <c r="DNQ123" s="18"/>
      <c r="DNR123" s="18"/>
      <c r="DNS123" s="18"/>
      <c r="DNT123" s="18"/>
      <c r="DNU123" s="18"/>
      <c r="DNV123" s="18"/>
      <c r="DNW123" s="18"/>
      <c r="DNX123" s="18"/>
      <c r="DNY123" s="18"/>
      <c r="DNZ123" s="18"/>
      <c r="DOA123" s="18"/>
      <c r="DOB123" s="18"/>
      <c r="DOC123" s="18"/>
      <c r="DOD123" s="18"/>
      <c r="DOE123" s="18"/>
      <c r="DOF123" s="18"/>
      <c r="DOG123" s="18"/>
      <c r="DOH123" s="18"/>
      <c r="DOI123" s="18"/>
      <c r="DOJ123" s="18"/>
      <c r="DOK123" s="18"/>
      <c r="DOL123" s="18"/>
      <c r="DOM123" s="18"/>
      <c r="DON123" s="18"/>
      <c r="DOO123" s="18"/>
      <c r="DOP123" s="18"/>
      <c r="DOQ123" s="18"/>
      <c r="DOR123" s="18"/>
      <c r="DOS123" s="18"/>
      <c r="DOT123" s="18"/>
      <c r="DOU123" s="18"/>
      <c r="DOV123" s="18"/>
      <c r="DOW123" s="18"/>
      <c r="DOX123" s="18"/>
      <c r="DOY123" s="18"/>
      <c r="DOZ123" s="18"/>
      <c r="DPA123" s="18"/>
      <c r="DPB123" s="18"/>
      <c r="DPC123" s="18"/>
      <c r="DPD123" s="18"/>
      <c r="DPE123" s="18"/>
      <c r="DPF123" s="18"/>
      <c r="DPG123" s="18"/>
      <c r="DPH123" s="18"/>
      <c r="DPI123" s="18"/>
      <c r="DPJ123" s="18"/>
      <c r="DPK123" s="18"/>
      <c r="DPL123" s="18"/>
      <c r="DPM123" s="18"/>
      <c r="DPN123" s="18"/>
      <c r="DPO123" s="18"/>
      <c r="DPP123" s="18"/>
      <c r="DPQ123" s="18"/>
      <c r="DPR123" s="18"/>
      <c r="DPS123" s="18"/>
      <c r="DPT123" s="18"/>
      <c r="DPU123" s="18"/>
      <c r="DPV123" s="18"/>
      <c r="DPW123" s="18"/>
      <c r="DPX123" s="18"/>
      <c r="DPY123" s="18"/>
      <c r="DPZ123" s="18"/>
      <c r="DQA123" s="18"/>
      <c r="DQB123" s="18"/>
      <c r="DQC123" s="18"/>
      <c r="DQD123" s="18"/>
      <c r="DQE123" s="18"/>
      <c r="DQF123" s="18"/>
      <c r="DQG123" s="18"/>
      <c r="DQH123" s="18"/>
      <c r="DQI123" s="18"/>
      <c r="DQJ123" s="18"/>
      <c r="DQK123" s="18"/>
      <c r="DQL123" s="18"/>
      <c r="DQM123" s="18"/>
      <c r="DQN123" s="18"/>
      <c r="DQO123" s="18"/>
      <c r="DQP123" s="18"/>
      <c r="DQQ123" s="18"/>
      <c r="DQR123" s="18"/>
      <c r="DQS123" s="18"/>
      <c r="DQT123" s="18"/>
      <c r="DQU123" s="18"/>
      <c r="DQV123" s="18"/>
      <c r="DQW123" s="18"/>
      <c r="DQX123" s="18"/>
      <c r="DQY123" s="18"/>
      <c r="DQZ123" s="18"/>
      <c r="DRA123" s="18"/>
      <c r="DRB123" s="18"/>
      <c r="DRC123" s="18"/>
      <c r="DRD123" s="18"/>
      <c r="DRE123" s="18"/>
      <c r="DRF123" s="18"/>
      <c r="DRG123" s="18"/>
      <c r="DRH123" s="18"/>
      <c r="DRI123" s="18"/>
      <c r="DRJ123" s="18"/>
      <c r="DRK123" s="18"/>
      <c r="DRL123" s="18"/>
      <c r="DRM123" s="18"/>
      <c r="DRN123" s="18"/>
      <c r="DRO123" s="18"/>
      <c r="DRP123" s="18"/>
      <c r="DRQ123" s="18"/>
      <c r="DRR123" s="18"/>
      <c r="DRS123" s="18"/>
      <c r="DRT123" s="18"/>
      <c r="DRU123" s="18"/>
      <c r="DRV123" s="18"/>
      <c r="DRW123" s="18"/>
      <c r="DRX123" s="18"/>
      <c r="DRY123" s="18"/>
      <c r="DRZ123" s="18"/>
      <c r="DSA123" s="18"/>
      <c r="DSB123" s="18"/>
      <c r="DSC123" s="18"/>
      <c r="DSD123" s="18"/>
      <c r="DSE123" s="18"/>
      <c r="DSF123" s="18"/>
      <c r="DSG123" s="18"/>
      <c r="DSH123" s="18"/>
      <c r="DSI123" s="18"/>
      <c r="DSJ123" s="18"/>
      <c r="DSK123" s="18"/>
      <c r="DSL123" s="18"/>
      <c r="DSM123" s="18"/>
      <c r="DSN123" s="18"/>
      <c r="DSO123" s="18"/>
      <c r="DSP123" s="18"/>
      <c r="DSQ123" s="18"/>
      <c r="DSR123" s="18"/>
      <c r="DSS123" s="18"/>
      <c r="DST123" s="18"/>
      <c r="DSU123" s="18"/>
      <c r="DSV123" s="18"/>
      <c r="DSW123" s="18"/>
      <c r="DSX123" s="18"/>
      <c r="DSY123" s="18"/>
      <c r="DSZ123" s="18"/>
      <c r="DTA123" s="18"/>
      <c r="DTB123" s="18"/>
      <c r="DTC123" s="18"/>
      <c r="DTD123" s="18"/>
      <c r="DTE123" s="18"/>
      <c r="DTF123" s="18"/>
      <c r="DTG123" s="18"/>
      <c r="DTH123" s="18"/>
      <c r="DTI123" s="18"/>
      <c r="DTJ123" s="18"/>
      <c r="DTK123" s="18"/>
      <c r="DTL123" s="18"/>
      <c r="DTM123" s="18"/>
      <c r="DTN123" s="18"/>
      <c r="DTO123" s="18"/>
      <c r="DTP123" s="18"/>
      <c r="DTQ123" s="18"/>
      <c r="DTR123" s="18"/>
      <c r="DTS123" s="18"/>
      <c r="DTT123" s="18"/>
      <c r="DTU123" s="18"/>
      <c r="DTV123" s="18"/>
      <c r="DTW123" s="18"/>
      <c r="DTX123" s="18"/>
      <c r="DTY123" s="18"/>
      <c r="DTZ123" s="18"/>
      <c r="DUA123" s="18"/>
      <c r="DUB123" s="18"/>
      <c r="DUC123" s="18"/>
      <c r="DUD123" s="18"/>
      <c r="DUE123" s="18"/>
      <c r="DUF123" s="18"/>
      <c r="DUG123" s="18"/>
      <c r="DUH123" s="18"/>
      <c r="DUI123" s="18"/>
      <c r="DUJ123" s="18"/>
      <c r="DUK123" s="18"/>
      <c r="DUL123" s="18"/>
      <c r="DUM123" s="18"/>
      <c r="DUN123" s="18"/>
      <c r="DUO123" s="18"/>
      <c r="DUP123" s="18"/>
      <c r="DUQ123" s="18"/>
      <c r="DUR123" s="18"/>
      <c r="DUS123" s="18"/>
      <c r="DUT123" s="18"/>
      <c r="DUU123" s="18"/>
      <c r="DUV123" s="18"/>
      <c r="DUW123" s="18"/>
      <c r="DUX123" s="18"/>
      <c r="DUY123" s="18"/>
      <c r="DUZ123" s="18"/>
      <c r="DVA123" s="18"/>
      <c r="DVB123" s="18"/>
      <c r="DVC123" s="18"/>
      <c r="DVD123" s="18"/>
      <c r="DVE123" s="18"/>
      <c r="DVF123" s="18"/>
      <c r="DVG123" s="18"/>
      <c r="DVH123" s="18"/>
      <c r="DVI123" s="18"/>
      <c r="DVJ123" s="18"/>
      <c r="DVK123" s="18"/>
      <c r="DVL123" s="18"/>
      <c r="DVM123" s="18"/>
      <c r="DVN123" s="18"/>
      <c r="DVO123" s="18"/>
      <c r="DVP123" s="18"/>
      <c r="DVQ123" s="18"/>
      <c r="DVR123" s="18"/>
      <c r="DVS123" s="18"/>
      <c r="DVT123" s="18"/>
      <c r="DVU123" s="18"/>
      <c r="DVV123" s="18"/>
      <c r="DVW123" s="18"/>
      <c r="DVX123" s="18"/>
      <c r="DVY123" s="18"/>
      <c r="DVZ123" s="18"/>
      <c r="DWA123" s="18"/>
      <c r="DWB123" s="18"/>
      <c r="DWC123" s="18"/>
      <c r="DWD123" s="18"/>
      <c r="DWE123" s="18"/>
      <c r="DWF123" s="18"/>
      <c r="DWG123" s="18"/>
      <c r="DWH123" s="18"/>
      <c r="DWI123" s="18"/>
      <c r="DWJ123" s="18"/>
      <c r="DWK123" s="18"/>
      <c r="DWL123" s="18"/>
      <c r="DWM123" s="18"/>
      <c r="DWN123" s="18"/>
      <c r="DWO123" s="18"/>
      <c r="DWP123" s="18"/>
      <c r="DWQ123" s="18"/>
      <c r="DWR123" s="18"/>
      <c r="DWS123" s="18"/>
      <c r="DWT123" s="18"/>
      <c r="DWU123" s="18"/>
      <c r="DWV123" s="18"/>
      <c r="DWW123" s="18"/>
      <c r="DWX123" s="18"/>
      <c r="DWY123" s="18"/>
      <c r="DWZ123" s="18"/>
      <c r="DXA123" s="18"/>
      <c r="DXB123" s="18"/>
      <c r="DXC123" s="18"/>
      <c r="DXD123" s="18"/>
      <c r="DXE123" s="18"/>
      <c r="DXF123" s="18"/>
      <c r="DXG123" s="18"/>
      <c r="DXH123" s="18"/>
      <c r="DXI123" s="18"/>
      <c r="DXJ123" s="18"/>
      <c r="DXK123" s="18"/>
      <c r="DXL123" s="18"/>
      <c r="DXM123" s="18"/>
      <c r="DXN123" s="18"/>
      <c r="DXO123" s="18"/>
      <c r="DXP123" s="18"/>
      <c r="DXQ123" s="18"/>
      <c r="DXR123" s="18"/>
      <c r="DXS123" s="18"/>
      <c r="DXT123" s="18"/>
      <c r="DXU123" s="18"/>
      <c r="DXV123" s="18"/>
      <c r="DXW123" s="18"/>
      <c r="DXX123" s="18"/>
      <c r="DXY123" s="18"/>
      <c r="DXZ123" s="18"/>
      <c r="DYA123" s="18"/>
      <c r="DYB123" s="18"/>
      <c r="DYC123" s="18"/>
      <c r="DYD123" s="18"/>
      <c r="DYE123" s="18"/>
      <c r="DYF123" s="18"/>
      <c r="DYG123" s="18"/>
      <c r="DYH123" s="18"/>
      <c r="DYI123" s="18"/>
      <c r="DYJ123" s="18"/>
      <c r="DYK123" s="18"/>
      <c r="DYL123" s="18"/>
      <c r="DYM123" s="18"/>
      <c r="DYN123" s="18"/>
      <c r="DYO123" s="18"/>
      <c r="DYP123" s="18"/>
      <c r="DYQ123" s="18"/>
      <c r="DYR123" s="18"/>
      <c r="DYS123" s="18"/>
      <c r="DYT123" s="18"/>
      <c r="DYU123" s="18"/>
      <c r="DYV123" s="18"/>
      <c r="DYW123" s="18"/>
      <c r="DYX123" s="18"/>
      <c r="DYY123" s="18"/>
      <c r="DYZ123" s="18"/>
      <c r="DZA123" s="18"/>
      <c r="DZB123" s="18"/>
      <c r="DZC123" s="18"/>
      <c r="DZD123" s="18"/>
      <c r="DZE123" s="18"/>
      <c r="DZF123" s="18"/>
      <c r="DZG123" s="18"/>
      <c r="DZH123" s="18"/>
      <c r="DZI123" s="18"/>
      <c r="DZJ123" s="18"/>
      <c r="DZK123" s="18"/>
      <c r="DZL123" s="18"/>
      <c r="DZM123" s="18"/>
      <c r="DZN123" s="18"/>
      <c r="DZO123" s="18"/>
      <c r="DZP123" s="18"/>
      <c r="DZQ123" s="18"/>
      <c r="DZR123" s="18"/>
      <c r="DZS123" s="18"/>
      <c r="DZT123" s="18"/>
      <c r="DZU123" s="18"/>
      <c r="DZV123" s="18"/>
      <c r="DZW123" s="18"/>
      <c r="DZX123" s="18"/>
      <c r="DZY123" s="18"/>
      <c r="DZZ123" s="18"/>
      <c r="EAA123" s="18"/>
      <c r="EAB123" s="18"/>
      <c r="EAC123" s="18"/>
      <c r="EAD123" s="18"/>
      <c r="EAE123" s="18"/>
      <c r="EAF123" s="18"/>
      <c r="EAG123" s="18"/>
      <c r="EAH123" s="18"/>
      <c r="EAI123" s="18"/>
      <c r="EAJ123" s="18"/>
      <c r="EAK123" s="18"/>
      <c r="EAL123" s="18"/>
      <c r="EAM123" s="18"/>
      <c r="EAN123" s="18"/>
      <c r="EAO123" s="18"/>
      <c r="EAP123" s="18"/>
      <c r="EAQ123" s="18"/>
      <c r="EAR123" s="18"/>
      <c r="EAS123" s="18"/>
      <c r="EAT123" s="18"/>
      <c r="EAU123" s="18"/>
      <c r="EAV123" s="18"/>
      <c r="EAW123" s="18"/>
      <c r="EAX123" s="18"/>
      <c r="EAY123" s="18"/>
      <c r="EAZ123" s="18"/>
      <c r="EBA123" s="18"/>
      <c r="EBB123" s="18"/>
      <c r="EBC123" s="18"/>
      <c r="EBD123" s="18"/>
      <c r="EBE123" s="18"/>
      <c r="EBF123" s="18"/>
      <c r="EBG123" s="18"/>
      <c r="EBH123" s="18"/>
      <c r="EBI123" s="18"/>
      <c r="EBJ123" s="18"/>
      <c r="EBK123" s="18"/>
      <c r="EBL123" s="18"/>
      <c r="EBM123" s="18"/>
      <c r="EBN123" s="18"/>
      <c r="EBO123" s="18"/>
      <c r="EBP123" s="18"/>
      <c r="EBQ123" s="18"/>
      <c r="EBR123" s="18"/>
      <c r="EBS123" s="18"/>
      <c r="EBT123" s="18"/>
      <c r="EBU123" s="18"/>
      <c r="EBV123" s="18"/>
      <c r="EBW123" s="18"/>
      <c r="EBX123" s="18"/>
      <c r="EBY123" s="18"/>
      <c r="EBZ123" s="18"/>
      <c r="ECA123" s="18"/>
      <c r="ECB123" s="18"/>
      <c r="ECC123" s="18"/>
      <c r="ECD123" s="18"/>
      <c r="ECE123" s="18"/>
      <c r="ECF123" s="18"/>
      <c r="ECG123" s="18"/>
      <c r="ECH123" s="18"/>
      <c r="ECI123" s="18"/>
      <c r="ECJ123" s="18"/>
      <c r="ECK123" s="18"/>
      <c r="ECL123" s="18"/>
      <c r="ECM123" s="18"/>
      <c r="ECN123" s="18"/>
      <c r="ECO123" s="18"/>
      <c r="ECP123" s="18"/>
      <c r="ECQ123" s="18"/>
      <c r="ECR123" s="18"/>
      <c r="ECS123" s="18"/>
      <c r="ECT123" s="18"/>
      <c r="ECU123" s="18"/>
      <c r="ECV123" s="18"/>
      <c r="ECW123" s="18"/>
      <c r="ECX123" s="18"/>
      <c r="ECY123" s="18"/>
      <c r="ECZ123" s="18"/>
      <c r="EDA123" s="18"/>
      <c r="EDB123" s="18"/>
      <c r="EDC123" s="18"/>
      <c r="EDD123" s="18"/>
      <c r="EDE123" s="18"/>
      <c r="EDF123" s="18"/>
      <c r="EDG123" s="18"/>
      <c r="EDH123" s="18"/>
      <c r="EDI123" s="18"/>
      <c r="EDJ123" s="18"/>
      <c r="EDK123" s="18"/>
      <c r="EDL123" s="18"/>
      <c r="EDM123" s="18"/>
      <c r="EDN123" s="18"/>
      <c r="EDO123" s="18"/>
      <c r="EDP123" s="18"/>
      <c r="EDQ123" s="18"/>
      <c r="EDR123" s="18"/>
      <c r="EDS123" s="18"/>
      <c r="EDT123" s="18"/>
      <c r="EDU123" s="18"/>
      <c r="EDV123" s="18"/>
      <c r="EDW123" s="18"/>
      <c r="EDX123" s="18"/>
      <c r="EDY123" s="18"/>
      <c r="EDZ123" s="18"/>
      <c r="EEA123" s="18"/>
      <c r="EEB123" s="18"/>
      <c r="EEC123" s="18"/>
      <c r="EED123" s="18"/>
      <c r="EEE123" s="18"/>
      <c r="EEF123" s="18"/>
      <c r="EEG123" s="18"/>
      <c r="EEH123" s="18"/>
      <c r="EEI123" s="18"/>
      <c r="EEJ123" s="18"/>
      <c r="EEK123" s="18"/>
      <c r="EEL123" s="18"/>
      <c r="EEM123" s="18"/>
      <c r="EEN123" s="18"/>
      <c r="EEO123" s="18"/>
      <c r="EEP123" s="18"/>
      <c r="EEQ123" s="18"/>
      <c r="EER123" s="18"/>
      <c r="EES123" s="18"/>
      <c r="EET123" s="18"/>
      <c r="EEU123" s="18"/>
      <c r="EEV123" s="18"/>
      <c r="EEW123" s="18"/>
      <c r="EEX123" s="18"/>
      <c r="EEY123" s="18"/>
      <c r="EEZ123" s="18"/>
      <c r="EFA123" s="18"/>
      <c r="EFB123" s="18"/>
      <c r="EFC123" s="18"/>
      <c r="EFD123" s="18"/>
      <c r="EFE123" s="18"/>
      <c r="EFF123" s="18"/>
      <c r="EFG123" s="18"/>
      <c r="EFH123" s="18"/>
      <c r="EFI123" s="18"/>
      <c r="EFJ123" s="18"/>
      <c r="EFK123" s="18"/>
      <c r="EFL123" s="18"/>
      <c r="EFM123" s="18"/>
      <c r="EFN123" s="18"/>
      <c r="EFO123" s="18"/>
      <c r="EFP123" s="18"/>
      <c r="EFQ123" s="18"/>
      <c r="EFR123" s="18"/>
      <c r="EFS123" s="18"/>
      <c r="EFT123" s="18"/>
      <c r="EFU123" s="18"/>
      <c r="EFV123" s="18"/>
      <c r="EFW123" s="18"/>
      <c r="EFX123" s="18"/>
      <c r="EFY123" s="18"/>
      <c r="EFZ123" s="18"/>
      <c r="EGA123" s="18"/>
      <c r="EGB123" s="18"/>
      <c r="EGC123" s="18"/>
      <c r="EGD123" s="18"/>
      <c r="EGE123" s="18"/>
      <c r="EGF123" s="18"/>
      <c r="EGG123" s="18"/>
      <c r="EGH123" s="18"/>
      <c r="EGI123" s="18"/>
      <c r="EGJ123" s="18"/>
      <c r="EGK123" s="18"/>
      <c r="EGL123" s="18"/>
      <c r="EGM123" s="18"/>
      <c r="EGN123" s="18"/>
      <c r="EGO123" s="18"/>
      <c r="EGP123" s="18"/>
      <c r="EGQ123" s="18"/>
      <c r="EGR123" s="18"/>
      <c r="EGS123" s="18"/>
      <c r="EGT123" s="18"/>
      <c r="EGU123" s="18"/>
      <c r="EGV123" s="18"/>
      <c r="EGW123" s="18"/>
      <c r="EGX123" s="18"/>
      <c r="EGY123" s="18"/>
      <c r="EGZ123" s="18"/>
      <c r="EHA123" s="18"/>
      <c r="EHB123" s="18"/>
      <c r="EHC123" s="18"/>
      <c r="EHD123" s="18"/>
      <c r="EHE123" s="18"/>
      <c r="EHF123" s="18"/>
      <c r="EHG123" s="18"/>
      <c r="EHH123" s="18"/>
      <c r="EHI123" s="18"/>
      <c r="EHJ123" s="18"/>
      <c r="EHK123" s="18"/>
      <c r="EHL123" s="18"/>
      <c r="EHM123" s="18"/>
      <c r="EHN123" s="18"/>
      <c r="EHO123" s="18"/>
      <c r="EHP123" s="18"/>
      <c r="EHQ123" s="18"/>
      <c r="EHR123" s="18"/>
      <c r="EHS123" s="18"/>
      <c r="EHT123" s="18"/>
      <c r="EHU123" s="18"/>
      <c r="EHV123" s="18"/>
      <c r="EHW123" s="18"/>
      <c r="EHX123" s="18"/>
      <c r="EHY123" s="18"/>
      <c r="EHZ123" s="18"/>
      <c r="EIA123" s="18"/>
      <c r="EIB123" s="18"/>
      <c r="EIC123" s="18"/>
      <c r="EID123" s="18"/>
      <c r="EIE123" s="18"/>
      <c r="EIF123" s="18"/>
      <c r="EIG123" s="18"/>
      <c r="EIH123" s="18"/>
      <c r="EII123" s="18"/>
      <c r="EIJ123" s="18"/>
      <c r="EIK123" s="18"/>
      <c r="EIL123" s="18"/>
      <c r="EIM123" s="18"/>
      <c r="EIN123" s="18"/>
      <c r="EIO123" s="18"/>
      <c r="EIP123" s="18"/>
      <c r="EIQ123" s="18"/>
      <c r="EIR123" s="18"/>
      <c r="EIS123" s="18"/>
      <c r="EIT123" s="18"/>
      <c r="EIU123" s="18"/>
      <c r="EIV123" s="18"/>
      <c r="EIW123" s="18"/>
      <c r="EIX123" s="18"/>
      <c r="EIY123" s="18"/>
      <c r="EIZ123" s="18"/>
      <c r="EJA123" s="18"/>
      <c r="EJB123" s="18"/>
      <c r="EJC123" s="18"/>
      <c r="EJD123" s="18"/>
      <c r="EJE123" s="18"/>
      <c r="EJF123" s="18"/>
      <c r="EJG123" s="18"/>
      <c r="EJH123" s="18"/>
      <c r="EJI123" s="18"/>
      <c r="EJJ123" s="18"/>
      <c r="EJK123" s="18"/>
      <c r="EJL123" s="18"/>
      <c r="EJM123" s="18"/>
      <c r="EJN123" s="18"/>
      <c r="EJO123" s="18"/>
      <c r="EJP123" s="18"/>
      <c r="EJQ123" s="18"/>
      <c r="EJR123" s="18"/>
      <c r="EJS123" s="18"/>
      <c r="EJT123" s="18"/>
      <c r="EJU123" s="18"/>
      <c r="EJV123" s="18"/>
      <c r="EJW123" s="18"/>
      <c r="EJX123" s="18"/>
      <c r="EJY123" s="18"/>
      <c r="EJZ123" s="18"/>
      <c r="EKA123" s="18"/>
      <c r="EKB123" s="18"/>
      <c r="EKC123" s="18"/>
      <c r="EKD123" s="18"/>
      <c r="EKE123" s="18"/>
      <c r="EKF123" s="18"/>
      <c r="EKG123" s="18"/>
      <c r="EKH123" s="18"/>
      <c r="EKI123" s="18"/>
      <c r="EKJ123" s="18"/>
      <c r="EKK123" s="18"/>
      <c r="EKL123" s="18"/>
      <c r="EKM123" s="18"/>
      <c r="EKN123" s="18"/>
      <c r="EKO123" s="18"/>
      <c r="EKP123" s="18"/>
      <c r="EKQ123" s="18"/>
      <c r="EKR123" s="18"/>
      <c r="EKS123" s="18"/>
      <c r="EKT123" s="18"/>
      <c r="EKU123" s="18"/>
      <c r="EKV123" s="18"/>
      <c r="EKW123" s="18"/>
      <c r="EKX123" s="18"/>
      <c r="EKY123" s="18"/>
      <c r="EKZ123" s="18"/>
      <c r="ELA123" s="18"/>
      <c r="ELB123" s="18"/>
      <c r="ELC123" s="18"/>
      <c r="ELD123" s="18"/>
      <c r="ELE123" s="18"/>
      <c r="ELF123" s="18"/>
      <c r="ELG123" s="18"/>
      <c r="ELH123" s="18"/>
      <c r="ELI123" s="18"/>
      <c r="ELJ123" s="18"/>
      <c r="ELK123" s="18"/>
      <c r="ELL123" s="18"/>
      <c r="ELM123" s="18"/>
      <c r="ELN123" s="18"/>
      <c r="ELO123" s="18"/>
      <c r="ELP123" s="18"/>
      <c r="ELQ123" s="18"/>
      <c r="ELR123" s="18"/>
      <c r="ELS123" s="18"/>
      <c r="ELT123" s="18"/>
      <c r="ELU123" s="18"/>
      <c r="ELV123" s="18"/>
      <c r="ELW123" s="18"/>
      <c r="ELX123" s="18"/>
      <c r="ELY123" s="18"/>
      <c r="ELZ123" s="18"/>
      <c r="EMA123" s="18"/>
      <c r="EMB123" s="18"/>
      <c r="EMC123" s="18"/>
      <c r="EMD123" s="18"/>
      <c r="EME123" s="18"/>
      <c r="EMF123" s="18"/>
      <c r="EMG123" s="18"/>
      <c r="EMH123" s="18"/>
      <c r="EMI123" s="18"/>
      <c r="EMJ123" s="18"/>
      <c r="EMK123" s="18"/>
      <c r="EML123" s="18"/>
      <c r="EMM123" s="18"/>
      <c r="EMN123" s="18"/>
      <c r="EMO123" s="18"/>
      <c r="EMP123" s="18"/>
      <c r="EMQ123" s="18"/>
      <c r="EMR123" s="18"/>
      <c r="EMS123" s="18"/>
      <c r="EMT123" s="18"/>
      <c r="EMU123" s="18"/>
      <c r="EMV123" s="18"/>
      <c r="EMW123" s="18"/>
      <c r="EMX123" s="18"/>
      <c r="EMY123" s="18"/>
      <c r="EMZ123" s="18"/>
      <c r="ENA123" s="18"/>
      <c r="ENB123" s="18"/>
      <c r="ENC123" s="18"/>
      <c r="END123" s="18"/>
      <c r="ENE123" s="18"/>
      <c r="ENF123" s="18"/>
      <c r="ENG123" s="18"/>
      <c r="ENH123" s="18"/>
      <c r="ENI123" s="18"/>
      <c r="ENJ123" s="18"/>
      <c r="ENK123" s="18"/>
      <c r="ENL123" s="18"/>
      <c r="ENM123" s="18"/>
      <c r="ENN123" s="18"/>
      <c r="ENO123" s="18"/>
      <c r="ENP123" s="18"/>
      <c r="ENQ123" s="18"/>
      <c r="ENR123" s="18"/>
      <c r="ENS123" s="18"/>
      <c r="ENT123" s="18"/>
      <c r="ENU123" s="18"/>
      <c r="ENV123" s="18"/>
      <c r="ENW123" s="18"/>
      <c r="ENX123" s="18"/>
      <c r="ENY123" s="18"/>
      <c r="ENZ123" s="18"/>
      <c r="EOA123" s="18"/>
      <c r="EOB123" s="18"/>
      <c r="EOC123" s="18"/>
      <c r="EOD123" s="18"/>
      <c r="EOE123" s="18"/>
      <c r="EOF123" s="18"/>
      <c r="EOG123" s="18"/>
      <c r="EOH123" s="18"/>
      <c r="EOI123" s="18"/>
      <c r="EOJ123" s="18"/>
      <c r="EOK123" s="18"/>
      <c r="EOL123" s="18"/>
      <c r="EOM123" s="18"/>
      <c r="EON123" s="18"/>
      <c r="EOO123" s="18"/>
      <c r="EOP123" s="18"/>
      <c r="EOQ123" s="18"/>
      <c r="EOR123" s="18"/>
      <c r="EOS123" s="18"/>
      <c r="EOT123" s="18"/>
      <c r="EOU123" s="18"/>
      <c r="EOV123" s="18"/>
      <c r="EOW123" s="18"/>
      <c r="EOX123" s="18"/>
      <c r="EOY123" s="18"/>
      <c r="EOZ123" s="18"/>
      <c r="EPA123" s="18"/>
      <c r="EPB123" s="18"/>
      <c r="EPC123" s="18"/>
      <c r="EPD123" s="18"/>
      <c r="EPE123" s="18"/>
      <c r="EPF123" s="18"/>
      <c r="EPG123" s="18"/>
      <c r="EPH123" s="18"/>
      <c r="EPI123" s="18"/>
      <c r="EPJ123" s="18"/>
      <c r="EPK123" s="18"/>
      <c r="EPL123" s="18"/>
      <c r="EPM123" s="18"/>
      <c r="EPN123" s="18"/>
      <c r="EPO123" s="18"/>
      <c r="EPP123" s="18"/>
      <c r="EPQ123" s="18"/>
      <c r="EPR123" s="18"/>
      <c r="EPS123" s="18"/>
      <c r="EPT123" s="18"/>
      <c r="EPU123" s="18"/>
      <c r="EPV123" s="18"/>
      <c r="EPW123" s="18"/>
      <c r="EPX123" s="18"/>
      <c r="EPY123" s="18"/>
      <c r="EPZ123" s="18"/>
      <c r="EQA123" s="18"/>
      <c r="EQB123" s="18"/>
      <c r="EQC123" s="18"/>
      <c r="EQD123" s="18"/>
      <c r="EQE123" s="18"/>
      <c r="EQF123" s="18"/>
      <c r="EQG123" s="18"/>
      <c r="EQH123" s="18"/>
      <c r="EQI123" s="18"/>
      <c r="EQJ123" s="18"/>
      <c r="EQK123" s="18"/>
      <c r="EQL123" s="18"/>
      <c r="EQM123" s="18"/>
      <c r="EQN123" s="18"/>
      <c r="EQO123" s="18"/>
      <c r="EQP123" s="18"/>
      <c r="EQQ123" s="18"/>
      <c r="EQR123" s="18"/>
      <c r="EQS123" s="18"/>
      <c r="EQT123" s="18"/>
      <c r="EQU123" s="18"/>
      <c r="EQV123" s="18"/>
      <c r="EQW123" s="18"/>
      <c r="EQX123" s="18"/>
      <c r="EQY123" s="18"/>
      <c r="EQZ123" s="18"/>
      <c r="ERA123" s="18"/>
      <c r="ERB123" s="18"/>
      <c r="ERC123" s="18"/>
      <c r="ERD123" s="18"/>
      <c r="ERE123" s="18"/>
      <c r="ERF123" s="18"/>
      <c r="ERG123" s="18"/>
      <c r="ERH123" s="18"/>
      <c r="ERI123" s="18"/>
      <c r="ERJ123" s="18"/>
      <c r="ERK123" s="18"/>
      <c r="ERL123" s="18"/>
      <c r="ERM123" s="18"/>
      <c r="ERN123" s="18"/>
      <c r="ERO123" s="18"/>
      <c r="ERP123" s="18"/>
      <c r="ERQ123" s="18"/>
      <c r="ERR123" s="18"/>
      <c r="ERS123" s="18"/>
      <c r="ERT123" s="18"/>
      <c r="ERU123" s="18"/>
      <c r="ERV123" s="18"/>
      <c r="ERW123" s="18"/>
      <c r="ERX123" s="18"/>
      <c r="ERY123" s="18"/>
      <c r="ERZ123" s="18"/>
      <c r="ESA123" s="18"/>
      <c r="ESB123" s="18"/>
      <c r="ESC123" s="18"/>
      <c r="ESD123" s="18"/>
      <c r="ESE123" s="18"/>
      <c r="ESF123" s="18"/>
      <c r="ESG123" s="18"/>
      <c r="ESH123" s="18"/>
      <c r="ESI123" s="18"/>
      <c r="ESJ123" s="18"/>
      <c r="ESK123" s="18"/>
      <c r="ESL123" s="18"/>
      <c r="ESM123" s="18"/>
      <c r="ESN123" s="18"/>
      <c r="ESO123" s="18"/>
      <c r="ESP123" s="18"/>
      <c r="ESQ123" s="18"/>
      <c r="ESR123" s="18"/>
      <c r="ESS123" s="18"/>
      <c r="EST123" s="18"/>
      <c r="ESU123" s="18"/>
      <c r="ESV123" s="18"/>
      <c r="ESW123" s="18"/>
      <c r="ESX123" s="18"/>
      <c r="ESY123" s="18"/>
      <c r="ESZ123" s="18"/>
      <c r="ETA123" s="18"/>
      <c r="ETB123" s="18"/>
      <c r="ETC123" s="18"/>
      <c r="ETD123" s="18"/>
      <c r="ETE123" s="18"/>
      <c r="ETF123" s="18"/>
      <c r="ETG123" s="18"/>
      <c r="ETH123" s="18"/>
      <c r="ETI123" s="18"/>
      <c r="ETJ123" s="18"/>
      <c r="ETK123" s="18"/>
      <c r="ETL123" s="18"/>
      <c r="ETM123" s="18"/>
      <c r="ETN123" s="18"/>
      <c r="ETO123" s="18"/>
      <c r="ETP123" s="18"/>
      <c r="ETQ123" s="18"/>
      <c r="ETR123" s="18"/>
      <c r="ETS123" s="18"/>
      <c r="ETT123" s="18"/>
      <c r="ETU123" s="18"/>
      <c r="ETV123" s="18"/>
      <c r="ETW123" s="18"/>
      <c r="ETX123" s="18"/>
      <c r="ETY123" s="18"/>
      <c r="ETZ123" s="18"/>
      <c r="EUA123" s="18"/>
      <c r="EUB123" s="18"/>
      <c r="EUC123" s="18"/>
      <c r="EUD123" s="18"/>
      <c r="EUE123" s="18"/>
      <c r="EUF123" s="18"/>
      <c r="EUG123" s="18"/>
      <c r="EUH123" s="18"/>
      <c r="EUI123" s="18"/>
      <c r="EUJ123" s="18"/>
      <c r="EUK123" s="18"/>
      <c r="EUL123" s="18"/>
      <c r="EUM123" s="18"/>
      <c r="EUN123" s="18"/>
      <c r="EUO123" s="18"/>
      <c r="EUP123" s="18"/>
      <c r="EUQ123" s="18"/>
      <c r="EUR123" s="18"/>
      <c r="EUS123" s="18"/>
      <c r="EUT123" s="18"/>
      <c r="EUU123" s="18"/>
      <c r="EUV123" s="18"/>
      <c r="EUW123" s="18"/>
      <c r="EUX123" s="18"/>
      <c r="EUY123" s="18"/>
      <c r="EUZ123" s="18"/>
      <c r="EVA123" s="18"/>
      <c r="EVB123" s="18"/>
      <c r="EVC123" s="18"/>
      <c r="EVD123" s="18"/>
      <c r="EVE123" s="18"/>
      <c r="EVF123" s="18"/>
      <c r="EVG123" s="18"/>
      <c r="EVH123" s="18"/>
      <c r="EVI123" s="18"/>
      <c r="EVJ123" s="18"/>
      <c r="EVK123" s="18"/>
      <c r="EVL123" s="18"/>
      <c r="EVM123" s="18"/>
      <c r="EVN123" s="18"/>
      <c r="EVO123" s="18"/>
      <c r="EVP123" s="18"/>
      <c r="EVQ123" s="18"/>
      <c r="EVR123" s="18"/>
      <c r="EVS123" s="18"/>
      <c r="EVT123" s="18"/>
      <c r="EVU123" s="18"/>
      <c r="EVV123" s="18"/>
      <c r="EVW123" s="18"/>
      <c r="EVX123" s="18"/>
      <c r="EVY123" s="18"/>
      <c r="EVZ123" s="18"/>
      <c r="EWA123" s="18"/>
      <c r="EWB123" s="18"/>
      <c r="EWC123" s="18"/>
      <c r="EWD123" s="18"/>
      <c r="EWE123" s="18"/>
      <c r="EWF123" s="18"/>
      <c r="EWG123" s="18"/>
      <c r="EWH123" s="18"/>
      <c r="EWI123" s="18"/>
      <c r="EWJ123" s="18"/>
      <c r="EWK123" s="18"/>
      <c r="EWL123" s="18"/>
      <c r="EWM123" s="18"/>
      <c r="EWN123" s="18"/>
      <c r="EWO123" s="18"/>
      <c r="EWP123" s="18"/>
      <c r="EWQ123" s="18"/>
      <c r="EWR123" s="18"/>
      <c r="EWS123" s="18"/>
      <c r="EWT123" s="18"/>
      <c r="EWU123" s="18"/>
      <c r="EWV123" s="18"/>
      <c r="EWW123" s="18"/>
      <c r="EWX123" s="18"/>
      <c r="EWY123" s="18"/>
      <c r="EWZ123" s="18"/>
      <c r="EXA123" s="18"/>
      <c r="EXB123" s="18"/>
      <c r="EXC123" s="18"/>
      <c r="EXD123" s="18"/>
      <c r="EXE123" s="18"/>
      <c r="EXF123" s="18"/>
      <c r="EXG123" s="18"/>
      <c r="EXH123" s="18"/>
      <c r="EXI123" s="18"/>
      <c r="EXJ123" s="18"/>
      <c r="EXK123" s="18"/>
      <c r="EXL123" s="18"/>
      <c r="EXM123" s="18"/>
      <c r="EXN123" s="18"/>
      <c r="EXO123" s="18"/>
      <c r="EXP123" s="18"/>
      <c r="EXQ123" s="18"/>
      <c r="EXR123" s="18"/>
      <c r="EXS123" s="18"/>
      <c r="EXT123" s="18"/>
      <c r="EXU123" s="18"/>
      <c r="EXV123" s="18"/>
      <c r="EXW123" s="18"/>
      <c r="EXX123" s="18"/>
      <c r="EXY123" s="18"/>
      <c r="EXZ123" s="18"/>
      <c r="EYA123" s="18"/>
      <c r="EYB123" s="18"/>
      <c r="EYC123" s="18"/>
      <c r="EYD123" s="18"/>
      <c r="EYE123" s="18"/>
      <c r="EYF123" s="18"/>
      <c r="EYG123" s="18"/>
      <c r="EYH123" s="18"/>
      <c r="EYI123" s="18"/>
      <c r="EYJ123" s="18"/>
      <c r="EYK123" s="18"/>
      <c r="EYL123" s="18"/>
      <c r="EYM123" s="18"/>
      <c r="EYN123" s="18"/>
      <c r="EYO123" s="18"/>
      <c r="EYP123" s="18"/>
      <c r="EYQ123" s="18"/>
      <c r="EYR123" s="18"/>
      <c r="EYS123" s="18"/>
      <c r="EYT123" s="18"/>
      <c r="EYU123" s="18"/>
      <c r="EYV123" s="18"/>
      <c r="EYW123" s="18"/>
      <c r="EYX123" s="18"/>
      <c r="UBS123" s="17"/>
      <c r="UBT123" s="17"/>
      <c r="UBU123" s="17"/>
      <c r="UBV123" s="17"/>
      <c r="UBW123" s="17"/>
      <c r="UBX123" s="17"/>
      <c r="UBY123" s="17"/>
      <c r="UBZ123" s="17"/>
      <c r="UCA123" s="17"/>
      <c r="UCB123" s="17"/>
      <c r="UCC123" s="17"/>
      <c r="UCD123" s="17"/>
      <c r="UCE123" s="17"/>
      <c r="UCF123" s="17"/>
      <c r="UCG123" s="17"/>
      <c r="UCH123" s="17"/>
      <c r="UCI123" s="17"/>
      <c r="UCJ123" s="17"/>
      <c r="UCK123" s="17"/>
      <c r="UCL123" s="17"/>
      <c r="UCM123" s="17"/>
      <c r="UCN123" s="17"/>
      <c r="UCO123" s="17"/>
      <c r="UCP123" s="17"/>
      <c r="UCQ123" s="17"/>
      <c r="UCR123" s="17"/>
      <c r="UCS123" s="17"/>
      <c r="UCT123" s="17"/>
      <c r="UCU123" s="17"/>
      <c r="UCV123" s="17"/>
      <c r="UCW123" s="17"/>
      <c r="UCX123" s="17"/>
      <c r="UCY123" s="17"/>
      <c r="UCZ123" s="17"/>
      <c r="UDA123" s="17"/>
      <c r="UDB123" s="17"/>
      <c r="UDC123" s="17"/>
      <c r="UDD123" s="17"/>
      <c r="UDE123" s="17"/>
      <c r="UDF123" s="17"/>
      <c r="UDG123" s="17"/>
      <c r="UDH123" s="17"/>
      <c r="UDI123" s="17"/>
      <c r="UDJ123" s="17"/>
      <c r="UDK123" s="17"/>
      <c r="UDL123" s="17"/>
      <c r="UDM123" s="17"/>
      <c r="UDN123" s="17"/>
      <c r="UDO123" s="17"/>
      <c r="UDP123" s="17"/>
      <c r="UDQ123" s="17"/>
      <c r="UDR123" s="17"/>
      <c r="UDS123" s="17"/>
      <c r="UDT123" s="17"/>
      <c r="UDU123" s="17"/>
      <c r="UDV123" s="17"/>
      <c r="UDW123" s="17"/>
      <c r="UDX123" s="17"/>
      <c r="UDY123" s="17"/>
      <c r="UDZ123" s="17"/>
      <c r="UEA123" s="17"/>
      <c r="UEB123" s="17"/>
      <c r="UEC123" s="17"/>
      <c r="UED123" s="17"/>
      <c r="UEE123" s="17"/>
      <c r="UEF123" s="17"/>
      <c r="UEG123" s="17"/>
      <c r="UEH123" s="17"/>
      <c r="UEI123" s="17"/>
      <c r="UEJ123" s="17"/>
      <c r="UEK123" s="17"/>
      <c r="UEL123" s="17"/>
      <c r="UEM123" s="17"/>
      <c r="UEN123" s="17"/>
      <c r="UEO123" s="17"/>
      <c r="UEP123" s="17"/>
      <c r="UEQ123" s="17"/>
      <c r="UER123" s="17"/>
      <c r="UES123" s="17"/>
      <c r="UET123" s="17"/>
      <c r="UEU123" s="17"/>
      <c r="UEV123" s="17"/>
      <c r="UEW123" s="17"/>
      <c r="UEX123" s="17"/>
      <c r="UEY123" s="17"/>
      <c r="UEZ123" s="17"/>
      <c r="UFA123" s="17"/>
      <c r="UFB123" s="17"/>
      <c r="UFC123" s="17"/>
      <c r="UFD123" s="17"/>
      <c r="UFE123" s="17"/>
      <c r="UFF123" s="17"/>
      <c r="UFG123" s="17"/>
      <c r="UFH123" s="17"/>
      <c r="UFI123" s="17"/>
      <c r="UFJ123" s="17"/>
      <c r="UFK123" s="17"/>
      <c r="UFL123" s="17"/>
      <c r="UFM123" s="17"/>
      <c r="UFN123" s="18"/>
      <c r="UFO123" s="18"/>
      <c r="UFP123" s="18"/>
      <c r="UFQ123" s="18"/>
      <c r="UFR123" s="18"/>
      <c r="UFS123" s="18"/>
      <c r="UFT123" s="18"/>
      <c r="UFU123" s="18"/>
      <c r="UFV123" s="18"/>
      <c r="UFW123" s="18"/>
      <c r="UFX123" s="18"/>
      <c r="UFY123" s="18"/>
      <c r="UFZ123" s="18"/>
      <c r="UGA123" s="18"/>
      <c r="UGB123" s="18"/>
      <c r="UGC123" s="18"/>
      <c r="UGD123" s="18"/>
      <c r="UGE123" s="18"/>
      <c r="UGF123" s="18"/>
      <c r="UGG123" s="18"/>
      <c r="UGH123" s="18"/>
      <c r="UGI123" s="18"/>
      <c r="UGJ123" s="18"/>
      <c r="UGK123" s="18"/>
      <c r="UGL123" s="18"/>
      <c r="UGM123" s="18"/>
      <c r="UGN123" s="18"/>
      <c r="UGO123" s="18"/>
      <c r="UGP123" s="18"/>
      <c r="UGQ123" s="18"/>
      <c r="UGR123" s="18"/>
      <c r="UGS123" s="18"/>
      <c r="UGT123" s="18"/>
      <c r="UGU123" s="18"/>
      <c r="UGV123" s="18"/>
      <c r="UGW123" s="18"/>
      <c r="UGX123" s="18"/>
      <c r="UGY123" s="18"/>
      <c r="UGZ123" s="18"/>
      <c r="UHA123" s="18"/>
      <c r="UHB123" s="18"/>
      <c r="UHC123" s="18"/>
      <c r="UHD123" s="18"/>
      <c r="UHE123" s="18"/>
      <c r="UHF123" s="18"/>
      <c r="UHG123" s="18"/>
      <c r="UHH123" s="18"/>
      <c r="UHI123" s="18"/>
      <c r="UHJ123" s="18"/>
      <c r="UHK123" s="18"/>
      <c r="UHL123" s="18"/>
      <c r="UHM123" s="18"/>
      <c r="UHN123" s="18"/>
      <c r="UHO123" s="18"/>
      <c r="UHP123" s="18"/>
      <c r="UHQ123" s="18"/>
      <c r="UHR123" s="18"/>
      <c r="UHS123" s="18"/>
      <c r="UHT123" s="18"/>
      <c r="UHU123" s="18"/>
      <c r="UHV123" s="18"/>
      <c r="UHW123" s="18"/>
      <c r="UHX123" s="18"/>
      <c r="UHY123" s="18"/>
      <c r="UHZ123" s="18"/>
      <c r="UIA123" s="18"/>
      <c r="UIB123" s="18"/>
      <c r="UIC123" s="18"/>
      <c r="UID123" s="18"/>
      <c r="UIE123" s="18"/>
      <c r="UIF123" s="18"/>
      <c r="UIG123" s="18"/>
      <c r="UIH123" s="18"/>
      <c r="UII123" s="18"/>
      <c r="UIJ123" s="18"/>
      <c r="UIK123" s="18"/>
      <c r="UIL123" s="18"/>
      <c r="UIM123" s="18"/>
      <c r="UIN123" s="18"/>
      <c r="UIO123" s="18"/>
      <c r="UIP123" s="18"/>
      <c r="UIQ123" s="18"/>
      <c r="UIR123" s="18"/>
      <c r="UIS123" s="18"/>
      <c r="UIT123" s="18"/>
      <c r="UIU123" s="18"/>
      <c r="UIV123" s="18"/>
      <c r="UIW123" s="18"/>
      <c r="UIX123" s="18"/>
      <c r="UIY123" s="18"/>
      <c r="UIZ123" s="18"/>
      <c r="UJA123" s="18"/>
      <c r="UJB123" s="18"/>
      <c r="UJC123" s="18"/>
      <c r="UJD123" s="18"/>
      <c r="UJE123" s="18"/>
      <c r="UJF123" s="18"/>
      <c r="UJG123" s="18"/>
      <c r="UJH123" s="18"/>
      <c r="UJI123" s="18"/>
      <c r="UJJ123" s="18"/>
      <c r="UJK123" s="18"/>
      <c r="UJL123" s="18"/>
      <c r="UJM123" s="18"/>
      <c r="UJN123" s="18"/>
      <c r="UJO123" s="18"/>
      <c r="UJP123" s="18"/>
      <c r="UJQ123" s="18"/>
      <c r="UJR123" s="18"/>
      <c r="UJS123" s="18"/>
      <c r="UJT123" s="18"/>
      <c r="UJU123" s="18"/>
      <c r="UJV123" s="18"/>
      <c r="UJW123" s="18"/>
      <c r="UJX123" s="18"/>
      <c r="UJY123" s="18"/>
      <c r="UJZ123" s="18"/>
      <c r="UKA123" s="18"/>
      <c r="UKB123" s="18"/>
      <c r="UKC123" s="18"/>
      <c r="UKD123" s="18"/>
      <c r="UKE123" s="18"/>
      <c r="UKF123" s="18"/>
      <c r="UKG123" s="18"/>
      <c r="UKH123" s="18"/>
      <c r="UKI123" s="18"/>
      <c r="UKJ123" s="18"/>
      <c r="UKK123" s="18"/>
      <c r="UKL123" s="18"/>
      <c r="UKM123" s="18"/>
      <c r="UKN123" s="18"/>
      <c r="UKO123" s="18"/>
      <c r="UKP123" s="18"/>
      <c r="UKQ123" s="18"/>
      <c r="UKR123" s="18"/>
      <c r="UKS123" s="18"/>
      <c r="UKT123" s="18"/>
      <c r="UKU123" s="18"/>
      <c r="UKV123" s="18"/>
      <c r="UKW123" s="18"/>
      <c r="UKX123" s="18"/>
      <c r="UKY123" s="18"/>
      <c r="UKZ123" s="18"/>
      <c r="ULA123" s="18"/>
      <c r="ULB123" s="18"/>
      <c r="ULC123" s="18"/>
      <c r="ULD123" s="18"/>
      <c r="ULE123" s="18"/>
      <c r="ULF123" s="18"/>
      <c r="ULG123" s="18"/>
      <c r="ULH123" s="18"/>
      <c r="ULI123" s="18"/>
      <c r="ULJ123" s="18"/>
      <c r="ULK123" s="18"/>
      <c r="ULL123" s="18"/>
      <c r="ULM123" s="18"/>
      <c r="ULN123" s="18"/>
      <c r="ULO123" s="18"/>
      <c r="ULP123" s="18"/>
      <c r="ULQ123" s="18"/>
      <c r="ULR123" s="18"/>
      <c r="ULS123" s="18"/>
      <c r="ULT123" s="18"/>
      <c r="ULU123" s="18"/>
      <c r="ULV123" s="18"/>
      <c r="ULW123" s="18"/>
      <c r="ULX123" s="18"/>
      <c r="ULY123" s="18"/>
      <c r="ULZ123" s="18"/>
      <c r="UMA123" s="18"/>
      <c r="UMB123" s="18"/>
      <c r="UMC123" s="18"/>
      <c r="UMD123" s="18"/>
      <c r="UME123" s="18"/>
      <c r="UMF123" s="18"/>
      <c r="UMG123" s="18"/>
      <c r="UMH123" s="18"/>
      <c r="UMI123" s="18"/>
      <c r="UMJ123" s="18"/>
      <c r="UMK123" s="18"/>
      <c r="UML123" s="18"/>
      <c r="UMM123" s="18"/>
      <c r="UMN123" s="18"/>
      <c r="UMO123" s="18"/>
      <c r="UMP123" s="18"/>
      <c r="UMQ123" s="18"/>
      <c r="UMR123" s="18"/>
      <c r="UMS123" s="18"/>
      <c r="UMT123" s="18"/>
      <c r="UMU123" s="18"/>
      <c r="UMV123" s="18"/>
      <c r="UMW123" s="18"/>
      <c r="UMX123" s="18"/>
      <c r="UMY123" s="18"/>
      <c r="UMZ123" s="18"/>
      <c r="UNA123" s="18"/>
      <c r="UNB123" s="18"/>
      <c r="UNC123" s="18"/>
      <c r="UND123" s="18"/>
      <c r="UNE123" s="18"/>
      <c r="UNF123" s="18"/>
      <c r="UNG123" s="18"/>
      <c r="UNH123" s="18"/>
      <c r="UNI123" s="18"/>
      <c r="UNJ123" s="18"/>
      <c r="UNK123" s="18"/>
      <c r="UNL123" s="18"/>
      <c r="UNM123" s="18"/>
      <c r="UNN123" s="18"/>
      <c r="UNO123" s="18"/>
      <c r="UNP123" s="18"/>
      <c r="UNQ123" s="18"/>
      <c r="UNR123" s="18"/>
      <c r="UNS123" s="18"/>
      <c r="UNT123" s="18"/>
      <c r="UNU123" s="18"/>
      <c r="UNV123" s="18"/>
      <c r="UNW123" s="18"/>
      <c r="UNX123" s="18"/>
      <c r="UNY123" s="18"/>
      <c r="UNZ123" s="18"/>
      <c r="UOA123" s="18"/>
      <c r="UOB123" s="18"/>
      <c r="UOC123" s="18"/>
      <c r="UOD123" s="18"/>
      <c r="UOE123" s="18"/>
      <c r="UOF123" s="18"/>
      <c r="UOG123" s="18"/>
      <c r="UOH123" s="18"/>
      <c r="UOI123" s="18"/>
      <c r="UOJ123" s="18"/>
      <c r="UOK123" s="18"/>
      <c r="UOL123" s="18"/>
      <c r="UOM123" s="18"/>
      <c r="UON123" s="18"/>
      <c r="UOO123" s="18"/>
      <c r="UOP123" s="18"/>
      <c r="UOQ123" s="18"/>
      <c r="UOR123" s="18"/>
      <c r="UOS123" s="18"/>
      <c r="UOT123" s="18"/>
      <c r="UOU123" s="18"/>
      <c r="UOV123" s="18"/>
      <c r="UOW123" s="18"/>
      <c r="UOX123" s="18"/>
      <c r="UOY123" s="18"/>
      <c r="UOZ123" s="18"/>
      <c r="UPA123" s="18"/>
      <c r="UPB123" s="18"/>
      <c r="UPC123" s="18"/>
      <c r="UPD123" s="18"/>
      <c r="UPE123" s="18"/>
      <c r="UPF123" s="18"/>
      <c r="UPG123" s="18"/>
      <c r="UPH123" s="18"/>
      <c r="UPI123" s="18"/>
      <c r="UPJ123" s="18"/>
      <c r="UPK123" s="18"/>
      <c r="UPL123" s="18"/>
      <c r="UPM123" s="18"/>
      <c r="UPN123" s="18"/>
      <c r="UPO123" s="18"/>
      <c r="UPP123" s="18"/>
      <c r="UPQ123" s="18"/>
      <c r="UPR123" s="18"/>
      <c r="UPS123" s="18"/>
      <c r="UPT123" s="18"/>
      <c r="UPU123" s="18"/>
      <c r="UPV123" s="18"/>
      <c r="UPW123" s="18"/>
      <c r="UPX123" s="18"/>
      <c r="UPY123" s="18"/>
      <c r="UPZ123" s="18"/>
      <c r="UQA123" s="18"/>
      <c r="UQB123" s="18"/>
      <c r="UQC123" s="18"/>
      <c r="UQD123" s="18"/>
      <c r="UQE123" s="18"/>
      <c r="UQF123" s="18"/>
      <c r="UQG123" s="18"/>
      <c r="UQH123" s="18"/>
      <c r="UQI123" s="18"/>
      <c r="UQJ123" s="18"/>
      <c r="UQK123" s="18"/>
      <c r="UQL123" s="18"/>
      <c r="UQM123" s="18"/>
      <c r="UQN123" s="18"/>
      <c r="UQO123" s="18"/>
      <c r="UQP123" s="18"/>
      <c r="UQQ123" s="18"/>
      <c r="UQR123" s="18"/>
      <c r="UQS123" s="18"/>
      <c r="UQT123" s="18"/>
      <c r="UQU123" s="18"/>
      <c r="UQV123" s="18"/>
      <c r="UQW123" s="18"/>
      <c r="UQX123" s="18"/>
      <c r="UQY123" s="18"/>
      <c r="UQZ123" s="18"/>
      <c r="URA123" s="18"/>
      <c r="URB123" s="18"/>
      <c r="URC123" s="18"/>
      <c r="URD123" s="18"/>
      <c r="URE123" s="18"/>
      <c r="URF123" s="18"/>
      <c r="URG123" s="18"/>
      <c r="URH123" s="18"/>
      <c r="URI123" s="18"/>
      <c r="URJ123" s="18"/>
      <c r="URK123" s="18"/>
      <c r="URL123" s="18"/>
      <c r="URM123" s="18"/>
      <c r="URN123" s="18"/>
      <c r="URO123" s="18"/>
      <c r="URP123" s="18"/>
      <c r="URQ123" s="18"/>
      <c r="URR123" s="18"/>
      <c r="URS123" s="18"/>
      <c r="URT123" s="18"/>
      <c r="URU123" s="18"/>
      <c r="URV123" s="18"/>
      <c r="URW123" s="18"/>
      <c r="URX123" s="18"/>
      <c r="URY123" s="18"/>
      <c r="URZ123" s="18"/>
      <c r="USA123" s="18"/>
      <c r="USB123" s="18"/>
      <c r="USC123" s="18"/>
      <c r="USD123" s="18"/>
      <c r="USE123" s="18"/>
      <c r="USF123" s="18"/>
      <c r="USG123" s="18"/>
      <c r="USH123" s="18"/>
      <c r="USI123" s="18"/>
      <c r="USJ123" s="18"/>
      <c r="USK123" s="18"/>
      <c r="USL123" s="18"/>
      <c r="USM123" s="18"/>
      <c r="USN123" s="18"/>
      <c r="USO123" s="18"/>
      <c r="USP123" s="18"/>
      <c r="USQ123" s="18"/>
      <c r="USR123" s="18"/>
      <c r="USS123" s="18"/>
      <c r="UST123" s="18"/>
      <c r="USU123" s="18"/>
      <c r="USV123" s="18"/>
      <c r="USW123" s="18"/>
      <c r="USX123" s="18"/>
      <c r="USY123" s="18"/>
      <c r="USZ123" s="18"/>
      <c r="UTA123" s="18"/>
      <c r="UTB123" s="18"/>
      <c r="UTC123" s="18"/>
      <c r="UTD123" s="18"/>
      <c r="UTE123" s="18"/>
      <c r="UTF123" s="18"/>
      <c r="UTG123" s="18"/>
      <c r="UTH123" s="18"/>
      <c r="UTI123" s="18"/>
      <c r="UTJ123" s="18"/>
      <c r="UTK123" s="18"/>
      <c r="UTL123" s="18"/>
      <c r="UTM123" s="18"/>
      <c r="UTN123" s="18"/>
      <c r="UTO123" s="18"/>
      <c r="UTP123" s="18"/>
      <c r="UTQ123" s="18"/>
      <c r="UTR123" s="18"/>
      <c r="UTS123" s="18"/>
      <c r="UTT123" s="18"/>
      <c r="UTU123" s="18"/>
      <c r="UTV123" s="18"/>
      <c r="UTW123" s="18"/>
      <c r="UTX123" s="18"/>
      <c r="UTY123" s="18"/>
      <c r="UTZ123" s="18"/>
      <c r="UUA123" s="18"/>
      <c r="UUB123" s="18"/>
      <c r="UUC123" s="18"/>
      <c r="UUD123" s="18"/>
      <c r="UUE123" s="18"/>
      <c r="UUF123" s="18"/>
      <c r="UUG123" s="18"/>
      <c r="UUH123" s="18"/>
      <c r="UUI123" s="18"/>
      <c r="UUJ123" s="18"/>
      <c r="UUK123" s="18"/>
      <c r="UUL123" s="18"/>
      <c r="UUM123" s="18"/>
      <c r="UUN123" s="18"/>
      <c r="UUO123" s="18"/>
      <c r="UUP123" s="18"/>
      <c r="UUQ123" s="18"/>
      <c r="UUR123" s="18"/>
      <c r="UUS123" s="18"/>
      <c r="UUT123" s="18"/>
      <c r="UUU123" s="18"/>
      <c r="UUV123" s="18"/>
      <c r="UUW123" s="18"/>
      <c r="UUX123" s="18"/>
      <c r="UUY123" s="18"/>
      <c r="UUZ123" s="18"/>
      <c r="UVA123" s="18"/>
      <c r="UVB123" s="18"/>
      <c r="UVC123" s="18"/>
      <c r="UVD123" s="18"/>
      <c r="UVE123" s="18"/>
      <c r="UVF123" s="18"/>
      <c r="UVG123" s="18"/>
      <c r="UVH123" s="18"/>
      <c r="UVI123" s="18"/>
      <c r="UVJ123" s="18"/>
      <c r="UVK123" s="18"/>
      <c r="UVL123" s="18"/>
      <c r="UVM123" s="18"/>
      <c r="UVN123" s="18"/>
      <c r="UVO123" s="18"/>
      <c r="UVP123" s="18"/>
      <c r="UVQ123" s="18"/>
      <c r="UVR123" s="18"/>
      <c r="UVS123" s="18"/>
      <c r="UVT123" s="18"/>
      <c r="UVU123" s="18"/>
      <c r="UVV123" s="18"/>
      <c r="UVW123" s="18"/>
      <c r="UVX123" s="18"/>
      <c r="UVY123" s="18"/>
      <c r="UVZ123" s="18"/>
      <c r="UWA123" s="18"/>
      <c r="UWB123" s="18"/>
      <c r="UWC123" s="18"/>
      <c r="UWD123" s="18"/>
      <c r="UWE123" s="18"/>
      <c r="UWF123" s="18"/>
      <c r="UWG123" s="18"/>
      <c r="UWH123" s="18"/>
      <c r="UWI123" s="18"/>
      <c r="UWJ123" s="18"/>
      <c r="UWK123" s="18"/>
      <c r="UWL123" s="18"/>
      <c r="UWM123" s="18"/>
      <c r="UWN123" s="18"/>
      <c r="UWO123" s="18"/>
      <c r="UWP123" s="18"/>
      <c r="UWQ123" s="18"/>
      <c r="UWR123" s="18"/>
      <c r="UWS123" s="18"/>
      <c r="UWT123" s="18"/>
      <c r="UWU123" s="18"/>
      <c r="UWV123" s="18"/>
      <c r="UWW123" s="18"/>
      <c r="UWX123" s="18"/>
      <c r="UWY123" s="18"/>
      <c r="UWZ123" s="18"/>
      <c r="UXA123" s="18"/>
      <c r="UXB123" s="18"/>
      <c r="UXC123" s="18"/>
      <c r="UXD123" s="18"/>
      <c r="UXE123" s="18"/>
      <c r="UXF123" s="18"/>
      <c r="UXG123" s="18"/>
      <c r="UXH123" s="18"/>
      <c r="UXI123" s="18"/>
      <c r="UXJ123" s="18"/>
      <c r="UXK123" s="18"/>
      <c r="UXL123" s="18"/>
      <c r="UXM123" s="18"/>
      <c r="UXN123" s="18"/>
      <c r="UXO123" s="18"/>
      <c r="UXP123" s="18"/>
      <c r="UXQ123" s="18"/>
      <c r="UXR123" s="18"/>
      <c r="UXS123" s="18"/>
      <c r="UXT123" s="18"/>
      <c r="UXU123" s="18"/>
      <c r="UXV123" s="18"/>
      <c r="UXW123" s="18"/>
      <c r="UXX123" s="18"/>
      <c r="UXY123" s="18"/>
      <c r="UXZ123" s="18"/>
      <c r="UYA123" s="18"/>
      <c r="UYB123" s="18"/>
      <c r="UYC123" s="18"/>
      <c r="UYD123" s="18"/>
      <c r="UYE123" s="18"/>
      <c r="UYF123" s="18"/>
      <c r="UYG123" s="18"/>
      <c r="UYH123" s="18"/>
      <c r="UYI123" s="18"/>
      <c r="UYJ123" s="18"/>
      <c r="UYK123" s="18"/>
      <c r="UYL123" s="18"/>
      <c r="UYM123" s="18"/>
      <c r="UYN123" s="18"/>
      <c r="UYO123" s="18"/>
      <c r="UYP123" s="18"/>
      <c r="UYQ123" s="18"/>
      <c r="UYR123" s="18"/>
      <c r="UYS123" s="18"/>
      <c r="UYT123" s="18"/>
      <c r="UYU123" s="18"/>
      <c r="UYV123" s="18"/>
      <c r="UYW123" s="18"/>
      <c r="UYX123" s="18"/>
      <c r="UYY123" s="18"/>
      <c r="UYZ123" s="18"/>
      <c r="UZA123" s="18"/>
      <c r="UZB123" s="18"/>
      <c r="UZC123" s="18"/>
      <c r="UZD123" s="18"/>
      <c r="UZE123" s="18"/>
      <c r="UZF123" s="18"/>
      <c r="UZG123" s="18"/>
      <c r="UZH123" s="18"/>
      <c r="UZI123" s="18"/>
      <c r="UZJ123" s="18"/>
      <c r="UZK123" s="18"/>
      <c r="UZL123" s="18"/>
      <c r="UZM123" s="18"/>
      <c r="UZN123" s="18"/>
      <c r="UZO123" s="18"/>
      <c r="UZP123" s="18"/>
      <c r="UZQ123" s="18"/>
      <c r="UZR123" s="18"/>
      <c r="UZS123" s="18"/>
      <c r="UZT123" s="18"/>
      <c r="UZU123" s="18"/>
      <c r="UZV123" s="18"/>
      <c r="UZW123" s="18"/>
      <c r="UZX123" s="18"/>
      <c r="UZY123" s="18"/>
      <c r="UZZ123" s="18"/>
      <c r="VAA123" s="18"/>
      <c r="VAB123" s="18"/>
      <c r="VAC123" s="18"/>
      <c r="VAD123" s="18"/>
      <c r="VAE123" s="18"/>
      <c r="VAF123" s="18"/>
      <c r="VAG123" s="18"/>
      <c r="VAH123" s="18"/>
      <c r="VAI123" s="18"/>
      <c r="VAJ123" s="18"/>
      <c r="VAK123" s="18"/>
      <c r="VAL123" s="18"/>
      <c r="VAM123" s="18"/>
      <c r="VAN123" s="18"/>
      <c r="VAO123" s="18"/>
      <c r="VAP123" s="18"/>
      <c r="VAQ123" s="18"/>
      <c r="VAR123" s="18"/>
      <c r="VAS123" s="18"/>
      <c r="VAT123" s="18"/>
      <c r="VAU123" s="18"/>
      <c r="VAV123" s="18"/>
      <c r="VAW123" s="18"/>
      <c r="VAX123" s="18"/>
      <c r="VAY123" s="18"/>
      <c r="VAZ123" s="18"/>
      <c r="VBA123" s="18"/>
      <c r="VBB123" s="18"/>
      <c r="VBC123" s="18"/>
      <c r="VBD123" s="18"/>
      <c r="VBE123" s="18"/>
      <c r="VBF123" s="18"/>
      <c r="VBG123" s="18"/>
      <c r="VBH123" s="18"/>
      <c r="VBI123" s="18"/>
      <c r="VBJ123" s="18"/>
      <c r="VBK123" s="18"/>
      <c r="VBL123" s="18"/>
      <c r="VBM123" s="18"/>
      <c r="VBN123" s="18"/>
      <c r="VBO123" s="18"/>
      <c r="VBP123" s="18"/>
      <c r="VBQ123" s="18"/>
      <c r="VBR123" s="18"/>
      <c r="VBS123" s="18"/>
      <c r="VBT123" s="18"/>
      <c r="VBU123" s="18"/>
      <c r="VBV123" s="18"/>
      <c r="VBW123" s="18"/>
      <c r="VBX123" s="18"/>
      <c r="VBY123" s="18"/>
      <c r="VBZ123" s="18"/>
      <c r="VCA123" s="18"/>
      <c r="VCB123" s="18"/>
      <c r="VCC123" s="18"/>
      <c r="VCD123" s="18"/>
      <c r="VCE123" s="18"/>
      <c r="VCF123" s="18"/>
      <c r="VCG123" s="18"/>
      <c r="VCH123" s="18"/>
      <c r="VCI123" s="18"/>
      <c r="VCJ123" s="18"/>
      <c r="VCK123" s="18"/>
      <c r="VCL123" s="18"/>
      <c r="VCM123" s="18"/>
      <c r="VCN123" s="18"/>
      <c r="VCO123" s="18"/>
      <c r="VCP123" s="18"/>
      <c r="VCQ123" s="18"/>
      <c r="VCR123" s="18"/>
      <c r="VCS123" s="18"/>
      <c r="VCT123" s="18"/>
      <c r="VCU123" s="18"/>
      <c r="VCV123" s="18"/>
      <c r="VCW123" s="18"/>
      <c r="VCX123" s="18"/>
      <c r="VCY123" s="18"/>
      <c r="VCZ123" s="18"/>
      <c r="VDA123" s="18"/>
      <c r="VDB123" s="18"/>
      <c r="VDC123" s="18"/>
      <c r="VDD123" s="18"/>
      <c r="VDE123" s="18"/>
      <c r="VDF123" s="18"/>
      <c r="VDG123" s="18"/>
      <c r="VDH123" s="18"/>
      <c r="VDI123" s="18"/>
      <c r="VDJ123" s="18"/>
      <c r="VDK123" s="18"/>
      <c r="VDL123" s="18"/>
      <c r="VDM123" s="18"/>
      <c r="VDN123" s="18"/>
      <c r="VDO123" s="18"/>
      <c r="VDP123" s="18"/>
      <c r="VDQ123" s="18"/>
      <c r="VDR123" s="18"/>
      <c r="VDS123" s="18"/>
      <c r="VDT123" s="18"/>
      <c r="VDU123" s="18"/>
      <c r="VDV123" s="18"/>
      <c r="VDW123" s="18"/>
      <c r="VDX123" s="18"/>
      <c r="VDY123" s="18"/>
      <c r="VDZ123" s="18"/>
      <c r="VEA123" s="18"/>
      <c r="VEB123" s="18"/>
      <c r="VEC123" s="18"/>
      <c r="VED123" s="18"/>
      <c r="VEE123" s="18"/>
      <c r="VEF123" s="18"/>
      <c r="VEG123" s="18"/>
      <c r="VEH123" s="18"/>
      <c r="VEI123" s="18"/>
      <c r="VEJ123" s="18"/>
      <c r="VEK123" s="18"/>
      <c r="VEL123" s="18"/>
      <c r="VEM123" s="18"/>
      <c r="VEN123" s="18"/>
      <c r="VEO123" s="18"/>
      <c r="VEP123" s="18"/>
      <c r="VEQ123" s="18"/>
      <c r="VER123" s="18"/>
      <c r="VES123" s="18"/>
      <c r="VET123" s="18"/>
      <c r="VEU123" s="18"/>
      <c r="VEV123" s="18"/>
      <c r="VEW123" s="18"/>
      <c r="VEX123" s="18"/>
      <c r="VEY123" s="18"/>
      <c r="VEZ123" s="18"/>
      <c r="VFA123" s="18"/>
      <c r="VFB123" s="18"/>
      <c r="VFC123" s="18"/>
      <c r="VFD123" s="18"/>
      <c r="VFE123" s="18"/>
      <c r="VFF123" s="18"/>
      <c r="VFG123" s="18"/>
      <c r="VFH123" s="18"/>
      <c r="VFI123" s="18"/>
      <c r="VFJ123" s="18"/>
      <c r="VFK123" s="18"/>
      <c r="VFL123" s="18"/>
      <c r="VFM123" s="18"/>
      <c r="VFN123" s="18"/>
      <c r="VFO123" s="18"/>
      <c r="VFP123" s="18"/>
      <c r="VFQ123" s="18"/>
      <c r="VFR123" s="18"/>
      <c r="VFS123" s="18"/>
      <c r="VFT123" s="18"/>
      <c r="VFU123" s="18"/>
      <c r="VFV123" s="18"/>
      <c r="VFW123" s="18"/>
      <c r="VFX123" s="18"/>
      <c r="VFY123" s="18"/>
      <c r="VFZ123" s="18"/>
      <c r="VGA123" s="18"/>
      <c r="VGB123" s="18"/>
      <c r="VGC123" s="18"/>
      <c r="VGD123" s="18"/>
      <c r="VGE123" s="18"/>
      <c r="VGF123" s="18"/>
      <c r="VGG123" s="18"/>
      <c r="VGH123" s="18"/>
      <c r="VGI123" s="18"/>
      <c r="VGJ123" s="18"/>
      <c r="VGK123" s="18"/>
      <c r="VGL123" s="18"/>
      <c r="VGM123" s="18"/>
      <c r="VGN123" s="18"/>
      <c r="VGO123" s="18"/>
      <c r="VGP123" s="18"/>
      <c r="VGQ123" s="18"/>
      <c r="VGR123" s="18"/>
      <c r="VGS123" s="18"/>
      <c r="VGT123" s="18"/>
      <c r="VGU123" s="18"/>
      <c r="VGV123" s="18"/>
      <c r="VGW123" s="18"/>
      <c r="VGX123" s="18"/>
      <c r="VGY123" s="18"/>
      <c r="VGZ123" s="18"/>
      <c r="VHA123" s="18"/>
      <c r="VHB123" s="18"/>
      <c r="VHC123" s="18"/>
      <c r="VHD123" s="18"/>
      <c r="VHE123" s="18"/>
      <c r="VHF123" s="18"/>
      <c r="VHG123" s="18"/>
      <c r="VHH123" s="18"/>
      <c r="VHI123" s="18"/>
      <c r="VHJ123" s="18"/>
      <c r="VHK123" s="18"/>
      <c r="VHL123" s="18"/>
      <c r="VHM123" s="18"/>
      <c r="VHN123" s="18"/>
      <c r="VHO123" s="18"/>
      <c r="VHP123" s="18"/>
      <c r="VHQ123" s="18"/>
      <c r="VHR123" s="18"/>
      <c r="VHS123" s="18"/>
      <c r="VHT123" s="18"/>
      <c r="VHU123" s="18"/>
      <c r="VHV123" s="18"/>
      <c r="VHW123" s="18"/>
      <c r="VHX123" s="18"/>
      <c r="VHY123" s="18"/>
      <c r="VHZ123" s="18"/>
      <c r="VIA123" s="18"/>
      <c r="VIB123" s="18"/>
      <c r="VIC123" s="18"/>
      <c r="VID123" s="18"/>
      <c r="VIE123" s="18"/>
      <c r="VIF123" s="18"/>
      <c r="VIG123" s="18"/>
      <c r="VIH123" s="18"/>
      <c r="VII123" s="18"/>
      <c r="VIJ123" s="18"/>
      <c r="VIK123" s="18"/>
      <c r="VIL123" s="18"/>
      <c r="VIM123" s="18"/>
      <c r="VIN123" s="18"/>
      <c r="VIO123" s="18"/>
      <c r="VIP123" s="18"/>
      <c r="VIQ123" s="18"/>
      <c r="VIR123" s="18"/>
      <c r="VIS123" s="18"/>
      <c r="VIT123" s="18"/>
      <c r="VIU123" s="18"/>
      <c r="VIV123" s="18"/>
      <c r="VIW123" s="18"/>
      <c r="VIX123" s="18"/>
      <c r="VIY123" s="18"/>
      <c r="VIZ123" s="18"/>
      <c r="VJA123" s="18"/>
      <c r="VJB123" s="18"/>
      <c r="VJC123" s="18"/>
      <c r="VJD123" s="18"/>
      <c r="VJE123" s="18"/>
      <c r="VJF123" s="18"/>
      <c r="VJG123" s="18"/>
      <c r="VJH123" s="18"/>
      <c r="VJI123" s="18"/>
      <c r="VJJ123" s="18"/>
      <c r="VJK123" s="18"/>
      <c r="VJL123" s="18"/>
      <c r="VJM123" s="18"/>
      <c r="VJN123" s="18"/>
      <c r="VJO123" s="18"/>
      <c r="VJP123" s="18"/>
      <c r="VJQ123" s="18"/>
      <c r="VJR123" s="18"/>
      <c r="VJS123" s="18"/>
      <c r="VJT123" s="18"/>
      <c r="VJU123" s="18"/>
      <c r="VJV123" s="18"/>
      <c r="VJW123" s="18"/>
      <c r="VJX123" s="18"/>
      <c r="VJY123" s="18"/>
      <c r="VJZ123" s="18"/>
      <c r="VKA123" s="18"/>
      <c r="VKB123" s="18"/>
      <c r="VKC123" s="18"/>
      <c r="VKD123" s="18"/>
      <c r="VKE123" s="18"/>
      <c r="VKF123" s="18"/>
      <c r="VKG123" s="18"/>
      <c r="VKH123" s="18"/>
      <c r="VKI123" s="18"/>
      <c r="VKJ123" s="18"/>
      <c r="VKK123" s="18"/>
      <c r="VKL123" s="18"/>
      <c r="VKM123" s="18"/>
      <c r="VKN123" s="18"/>
      <c r="VKO123" s="18"/>
      <c r="VKP123" s="18"/>
      <c r="VKQ123" s="18"/>
      <c r="VKR123" s="18"/>
      <c r="VKS123" s="18"/>
      <c r="VKT123" s="18"/>
      <c r="VKU123" s="18"/>
      <c r="VKV123" s="18"/>
      <c r="VKW123" s="18"/>
      <c r="VKX123" s="18"/>
      <c r="VKY123" s="18"/>
      <c r="VKZ123" s="18"/>
      <c r="VLA123" s="18"/>
      <c r="VLB123" s="18"/>
      <c r="VLC123" s="18"/>
      <c r="VLD123" s="18"/>
      <c r="VLE123" s="18"/>
      <c r="VLF123" s="18"/>
      <c r="VLG123" s="18"/>
      <c r="VLH123" s="18"/>
      <c r="VLI123" s="18"/>
      <c r="VLJ123" s="18"/>
      <c r="VLK123" s="18"/>
      <c r="VLL123" s="18"/>
      <c r="VLM123" s="18"/>
      <c r="VLN123" s="18"/>
      <c r="VLO123" s="18"/>
      <c r="VLP123" s="18"/>
      <c r="VLQ123" s="18"/>
      <c r="VLR123" s="18"/>
      <c r="VLS123" s="18"/>
      <c r="VLT123" s="18"/>
      <c r="VLU123" s="18"/>
      <c r="VLV123" s="18"/>
      <c r="VLW123" s="18"/>
      <c r="VLX123" s="18"/>
      <c r="VLY123" s="18"/>
      <c r="VLZ123" s="18"/>
      <c r="VMA123" s="18"/>
      <c r="VMB123" s="18"/>
      <c r="VMC123" s="18"/>
      <c r="VMD123" s="18"/>
      <c r="VME123" s="18"/>
      <c r="VMF123" s="18"/>
      <c r="VMG123" s="18"/>
      <c r="VMH123" s="18"/>
      <c r="VMI123" s="18"/>
      <c r="VMJ123" s="18"/>
      <c r="VMK123" s="18"/>
      <c r="VML123" s="18"/>
      <c r="VMM123" s="18"/>
      <c r="VMN123" s="18"/>
      <c r="VMO123" s="18"/>
      <c r="VMP123" s="18"/>
      <c r="VMQ123" s="18"/>
      <c r="VMR123" s="18"/>
      <c r="VMS123" s="18"/>
      <c r="VMT123" s="18"/>
      <c r="VMU123" s="18"/>
      <c r="VMV123" s="18"/>
      <c r="VMW123" s="18"/>
      <c r="VMX123" s="18"/>
      <c r="VMY123" s="18"/>
      <c r="VMZ123" s="18"/>
      <c r="VNA123" s="18"/>
      <c r="VNB123" s="18"/>
      <c r="VNC123" s="18"/>
      <c r="VND123" s="18"/>
      <c r="VNE123" s="18"/>
      <c r="VNF123" s="18"/>
      <c r="VNG123" s="18"/>
      <c r="VNH123" s="18"/>
      <c r="VNI123" s="18"/>
      <c r="VNJ123" s="18"/>
      <c r="VNK123" s="18"/>
      <c r="VNL123" s="18"/>
      <c r="VNM123" s="18"/>
      <c r="VNN123" s="18"/>
      <c r="VNO123" s="18"/>
      <c r="VNP123" s="18"/>
      <c r="VNQ123" s="18"/>
      <c r="VNR123" s="18"/>
      <c r="VNS123" s="18"/>
      <c r="VNT123" s="18"/>
      <c r="VNU123" s="18"/>
      <c r="VNV123" s="18"/>
      <c r="VNW123" s="18"/>
      <c r="VNX123" s="18"/>
      <c r="VNY123" s="18"/>
      <c r="VNZ123" s="18"/>
      <c r="VOA123" s="18"/>
      <c r="VOB123" s="18"/>
      <c r="VOC123" s="18"/>
      <c r="VOD123" s="18"/>
      <c r="VOE123" s="18"/>
      <c r="VOF123" s="18"/>
      <c r="VOG123" s="18"/>
      <c r="VOH123" s="18"/>
      <c r="VOI123" s="18"/>
      <c r="VOJ123" s="18"/>
      <c r="VOK123" s="18"/>
      <c r="VOL123" s="18"/>
      <c r="VOM123" s="18"/>
      <c r="VON123" s="18"/>
      <c r="VOO123" s="18"/>
      <c r="VOP123" s="18"/>
      <c r="VOQ123" s="18"/>
      <c r="VOR123" s="18"/>
      <c r="VOS123" s="18"/>
      <c r="VOT123" s="18"/>
      <c r="VOU123" s="18"/>
      <c r="VOV123" s="18"/>
      <c r="VOW123" s="18"/>
      <c r="VOX123" s="18"/>
      <c r="VOY123" s="18"/>
      <c r="VOZ123" s="18"/>
      <c r="VPA123" s="18"/>
      <c r="VPB123" s="18"/>
      <c r="VPC123" s="18"/>
      <c r="VPD123" s="18"/>
      <c r="VPE123" s="18"/>
      <c r="VPF123" s="18"/>
      <c r="VPG123" s="18"/>
      <c r="VPH123" s="18"/>
      <c r="VPI123" s="18"/>
      <c r="VPJ123" s="18"/>
      <c r="VPK123" s="18"/>
      <c r="VPL123" s="18"/>
      <c r="VPM123" s="18"/>
      <c r="VPN123" s="18"/>
      <c r="VPO123" s="18"/>
      <c r="VPP123" s="18"/>
      <c r="VPQ123" s="18"/>
      <c r="VPR123" s="18"/>
      <c r="VPS123" s="18"/>
      <c r="VPT123" s="18"/>
      <c r="VPU123" s="18"/>
      <c r="VPV123" s="18"/>
      <c r="VPW123" s="18"/>
      <c r="VPX123" s="18"/>
      <c r="VPY123" s="18"/>
      <c r="VPZ123" s="18"/>
      <c r="VQA123" s="18"/>
      <c r="VQB123" s="18"/>
      <c r="VQC123" s="18"/>
      <c r="VQD123" s="18"/>
      <c r="VQE123" s="18"/>
      <c r="VQF123" s="18"/>
      <c r="VQG123" s="18"/>
      <c r="VQH123" s="18"/>
      <c r="VQI123" s="18"/>
      <c r="VQJ123" s="18"/>
      <c r="VQK123" s="18"/>
      <c r="VQL123" s="18"/>
      <c r="VQM123" s="18"/>
      <c r="VQN123" s="18"/>
      <c r="VQO123" s="18"/>
      <c r="VQP123" s="18"/>
      <c r="VQQ123" s="18"/>
      <c r="VQR123" s="18"/>
      <c r="VQS123" s="18"/>
      <c r="VQT123" s="18"/>
      <c r="VQU123" s="18"/>
      <c r="VQV123" s="18"/>
      <c r="VQW123" s="18"/>
      <c r="VQX123" s="18"/>
      <c r="VQY123" s="18"/>
      <c r="VQZ123" s="18"/>
      <c r="VRA123" s="18"/>
      <c r="VRB123" s="18"/>
      <c r="VRC123" s="18"/>
      <c r="VRD123" s="18"/>
      <c r="VRE123" s="18"/>
      <c r="VRF123" s="18"/>
      <c r="VRG123" s="18"/>
      <c r="VRH123" s="18"/>
      <c r="VRI123" s="18"/>
      <c r="VRJ123" s="18"/>
      <c r="VRK123" s="18"/>
      <c r="VRL123" s="18"/>
      <c r="VRM123" s="18"/>
      <c r="VRN123" s="18"/>
      <c r="VRO123" s="18"/>
      <c r="VRP123" s="18"/>
      <c r="VRQ123" s="18"/>
      <c r="VRR123" s="18"/>
      <c r="VRS123" s="18"/>
      <c r="VRT123" s="18"/>
      <c r="VRU123" s="18"/>
      <c r="VRV123" s="18"/>
      <c r="VRW123" s="18"/>
      <c r="VRX123" s="18"/>
      <c r="VRY123" s="18"/>
      <c r="VRZ123" s="18"/>
      <c r="VSA123" s="18"/>
      <c r="VSB123" s="18"/>
      <c r="VSC123" s="18"/>
      <c r="VSD123" s="18"/>
      <c r="VSE123" s="18"/>
      <c r="VSF123" s="18"/>
      <c r="VSG123" s="18"/>
      <c r="VSH123" s="18"/>
      <c r="VSI123" s="18"/>
      <c r="VSJ123" s="18"/>
      <c r="VSK123" s="18"/>
      <c r="VSL123" s="18"/>
      <c r="VSM123" s="18"/>
      <c r="VSN123" s="18"/>
      <c r="VSO123" s="18"/>
      <c r="VSP123" s="18"/>
      <c r="VSQ123" s="18"/>
      <c r="VSR123" s="18"/>
      <c r="VSS123" s="18"/>
      <c r="VST123" s="18"/>
      <c r="VSU123" s="18"/>
      <c r="VSV123" s="18"/>
      <c r="VSW123" s="18"/>
      <c r="VSX123" s="18"/>
      <c r="VSY123" s="18"/>
      <c r="VSZ123" s="18"/>
      <c r="VTA123" s="18"/>
      <c r="VTB123" s="18"/>
      <c r="VTC123" s="18"/>
      <c r="VTD123" s="18"/>
      <c r="VTE123" s="18"/>
      <c r="VTF123" s="18"/>
      <c r="VTG123" s="18"/>
      <c r="VTH123" s="18"/>
      <c r="VTI123" s="18"/>
      <c r="VTJ123" s="18"/>
      <c r="VTK123" s="18"/>
      <c r="VTL123" s="18"/>
      <c r="VTM123" s="18"/>
      <c r="VTN123" s="18"/>
      <c r="VTO123" s="18"/>
      <c r="VTP123" s="18"/>
      <c r="VTQ123" s="18"/>
      <c r="VTR123" s="18"/>
      <c r="VTS123" s="18"/>
      <c r="VTT123" s="18"/>
      <c r="VTU123" s="18"/>
      <c r="VTV123" s="18"/>
      <c r="VTW123" s="18"/>
      <c r="VTX123" s="18"/>
      <c r="VTY123" s="18"/>
      <c r="VTZ123" s="18"/>
      <c r="VUA123" s="18"/>
      <c r="VUB123" s="18"/>
      <c r="VUC123" s="18"/>
      <c r="VUD123" s="18"/>
      <c r="VUE123" s="18"/>
      <c r="VUF123" s="18"/>
      <c r="VUG123" s="18"/>
      <c r="VUH123" s="18"/>
      <c r="VUI123" s="18"/>
      <c r="VUJ123" s="18"/>
      <c r="VUK123" s="18"/>
      <c r="VUL123" s="18"/>
      <c r="VUM123" s="18"/>
      <c r="VUN123" s="18"/>
      <c r="VUO123" s="18"/>
      <c r="VUP123" s="18"/>
      <c r="VUQ123" s="18"/>
      <c r="VUR123" s="18"/>
      <c r="VUS123" s="18"/>
      <c r="VUT123" s="18"/>
      <c r="VUU123" s="18"/>
      <c r="VUV123" s="18"/>
      <c r="VUW123" s="18"/>
      <c r="VUX123" s="18"/>
      <c r="VUY123" s="18"/>
      <c r="VUZ123" s="18"/>
      <c r="VVA123" s="18"/>
      <c r="VVB123" s="18"/>
      <c r="VVC123" s="18"/>
      <c r="VVD123" s="18"/>
      <c r="VVE123" s="18"/>
      <c r="VVF123" s="18"/>
      <c r="VVG123" s="18"/>
      <c r="VVH123" s="18"/>
      <c r="VVI123" s="18"/>
      <c r="VVJ123" s="18"/>
      <c r="VVK123" s="18"/>
      <c r="VVL123" s="18"/>
      <c r="VVM123" s="18"/>
      <c r="VVN123" s="18"/>
      <c r="VVO123" s="18"/>
      <c r="VVP123" s="18"/>
      <c r="VVQ123" s="18"/>
      <c r="VVR123" s="18"/>
      <c r="VVS123" s="18"/>
      <c r="VVT123" s="18"/>
      <c r="VVU123" s="18"/>
      <c r="VVV123" s="18"/>
      <c r="VVW123" s="18"/>
      <c r="VVX123" s="18"/>
      <c r="VVY123" s="18"/>
      <c r="VVZ123" s="18"/>
      <c r="VWA123" s="18"/>
      <c r="VWB123" s="18"/>
      <c r="VWC123" s="18"/>
      <c r="VWD123" s="18"/>
      <c r="VWE123" s="18"/>
      <c r="VWF123" s="18"/>
      <c r="VWG123" s="18"/>
      <c r="VWH123" s="18"/>
      <c r="VWI123" s="18"/>
      <c r="VWJ123" s="18"/>
      <c r="VWK123" s="18"/>
      <c r="VWL123" s="18"/>
      <c r="VWM123" s="18"/>
      <c r="VWN123" s="18"/>
      <c r="VWO123" s="18"/>
      <c r="VWP123" s="18"/>
      <c r="VWQ123" s="18"/>
      <c r="VWR123" s="18"/>
      <c r="VWS123" s="18"/>
      <c r="VWT123" s="18"/>
      <c r="VWU123" s="18"/>
      <c r="VWV123" s="18"/>
      <c r="VWW123" s="18"/>
      <c r="VWX123" s="18"/>
      <c r="VWY123" s="18"/>
      <c r="VWZ123" s="18"/>
      <c r="VXA123" s="18"/>
      <c r="VXB123" s="18"/>
      <c r="VXC123" s="18"/>
      <c r="VXD123" s="18"/>
      <c r="VXE123" s="18"/>
      <c r="VXF123" s="18"/>
      <c r="VXG123" s="18"/>
      <c r="VXH123" s="18"/>
      <c r="VXI123" s="18"/>
      <c r="VXJ123" s="18"/>
      <c r="VXK123" s="18"/>
      <c r="VXL123" s="18"/>
      <c r="VXM123" s="18"/>
      <c r="VXN123" s="18"/>
      <c r="VXO123" s="18"/>
      <c r="VXP123" s="18"/>
      <c r="VXQ123" s="18"/>
      <c r="VXR123" s="18"/>
      <c r="VXS123" s="18"/>
      <c r="VXT123" s="18"/>
      <c r="VXU123" s="18"/>
      <c r="VXV123" s="18"/>
      <c r="VXW123" s="18"/>
      <c r="VXX123" s="18"/>
      <c r="VXY123" s="18"/>
      <c r="VXZ123" s="18"/>
      <c r="VYA123" s="18"/>
      <c r="VYB123" s="18"/>
      <c r="VYC123" s="18"/>
      <c r="VYD123" s="18"/>
      <c r="VYE123" s="18"/>
      <c r="VYF123" s="18"/>
      <c r="VYG123" s="18"/>
      <c r="VYH123" s="18"/>
      <c r="VYI123" s="18"/>
      <c r="VYJ123" s="18"/>
      <c r="VYK123" s="18"/>
      <c r="VYL123" s="18"/>
      <c r="VYM123" s="18"/>
      <c r="VYN123" s="18"/>
      <c r="VYO123" s="18"/>
      <c r="VYP123" s="18"/>
      <c r="VYQ123" s="18"/>
      <c r="VYR123" s="18"/>
      <c r="VYS123" s="18"/>
      <c r="VYT123" s="18"/>
      <c r="VYU123" s="18"/>
      <c r="VYV123" s="18"/>
      <c r="VYW123" s="18"/>
      <c r="VYX123" s="18"/>
      <c r="VYY123" s="18"/>
      <c r="VYZ123" s="18"/>
      <c r="VZA123" s="18"/>
      <c r="VZB123" s="18"/>
      <c r="VZC123" s="18"/>
      <c r="VZD123" s="18"/>
      <c r="VZE123" s="18"/>
      <c r="VZF123" s="18"/>
      <c r="VZG123" s="18"/>
      <c r="VZH123" s="18"/>
      <c r="VZI123" s="18"/>
      <c r="VZJ123" s="18"/>
      <c r="VZK123" s="18"/>
      <c r="VZL123" s="18"/>
      <c r="VZM123" s="18"/>
      <c r="VZN123" s="18"/>
      <c r="VZO123" s="18"/>
      <c r="VZP123" s="18"/>
      <c r="VZQ123" s="18"/>
      <c r="VZR123" s="18"/>
      <c r="VZS123" s="18"/>
      <c r="VZT123" s="18"/>
      <c r="VZU123" s="18"/>
      <c r="VZV123" s="18"/>
      <c r="VZW123" s="18"/>
      <c r="VZX123" s="18"/>
      <c r="VZY123" s="18"/>
      <c r="VZZ123" s="18"/>
      <c r="WAA123" s="18"/>
      <c r="WAB123" s="18"/>
      <c r="WAC123" s="18"/>
      <c r="WAD123" s="18"/>
      <c r="WAE123" s="18"/>
      <c r="WAF123" s="18"/>
      <c r="WAG123" s="18"/>
      <c r="WAH123" s="18"/>
      <c r="WAI123" s="18"/>
      <c r="WAJ123" s="18"/>
      <c r="WAK123" s="18"/>
      <c r="WAL123" s="18"/>
      <c r="WAM123" s="18"/>
      <c r="WAN123" s="18"/>
      <c r="WAO123" s="18"/>
      <c r="WAP123" s="18"/>
      <c r="WAQ123" s="18"/>
      <c r="WAR123" s="18"/>
      <c r="WAS123" s="18"/>
      <c r="WAT123" s="18"/>
      <c r="WAU123" s="18"/>
      <c r="WAV123" s="18"/>
      <c r="WAW123" s="18"/>
      <c r="WAX123" s="18"/>
      <c r="WAY123" s="18"/>
      <c r="WAZ123" s="18"/>
      <c r="WBA123" s="18"/>
      <c r="WBB123" s="18"/>
      <c r="WBC123" s="18"/>
      <c r="WBD123" s="18"/>
      <c r="WBE123" s="18"/>
      <c r="WBF123" s="18"/>
      <c r="WBG123" s="18"/>
      <c r="WBH123" s="18"/>
      <c r="WBI123" s="18"/>
      <c r="WBJ123" s="18"/>
      <c r="WBK123" s="18"/>
      <c r="WBL123" s="18"/>
      <c r="WBM123" s="18"/>
      <c r="WBN123" s="18"/>
      <c r="WBO123" s="18"/>
      <c r="WBP123" s="18"/>
      <c r="WBQ123" s="18"/>
      <c r="WBR123" s="18"/>
      <c r="WBS123" s="18"/>
      <c r="WBT123" s="18"/>
      <c r="WBU123" s="18"/>
      <c r="WBV123" s="18"/>
      <c r="WBW123" s="18"/>
      <c r="WBX123" s="18"/>
      <c r="WBY123" s="18"/>
      <c r="WBZ123" s="18"/>
      <c r="WCA123" s="18"/>
      <c r="WCB123" s="18"/>
      <c r="WCC123" s="18"/>
      <c r="WCD123" s="18"/>
      <c r="WCE123" s="18"/>
      <c r="WCF123" s="18"/>
      <c r="WCG123" s="18"/>
      <c r="WCH123" s="18"/>
      <c r="WCI123" s="18"/>
      <c r="WCJ123" s="18"/>
      <c r="WCK123" s="18"/>
      <c r="WCL123" s="18"/>
      <c r="WCM123" s="18"/>
      <c r="WCN123" s="18"/>
      <c r="WCO123" s="18"/>
      <c r="WCP123" s="18"/>
      <c r="WCQ123" s="18"/>
      <c r="WCR123" s="18"/>
      <c r="WCS123" s="18"/>
      <c r="WCT123" s="18"/>
      <c r="WCU123" s="18"/>
      <c r="WCV123" s="18"/>
      <c r="WCW123" s="18"/>
      <c r="WCX123" s="18"/>
      <c r="WCY123" s="18"/>
      <c r="WCZ123" s="18"/>
      <c r="WDA123" s="18"/>
      <c r="WDB123" s="18"/>
      <c r="WDC123" s="18"/>
      <c r="WDD123" s="18"/>
      <c r="WDE123" s="18"/>
      <c r="WDF123" s="18"/>
      <c r="WDG123" s="18"/>
      <c r="WDH123" s="18"/>
      <c r="WDI123" s="18"/>
      <c r="WDJ123" s="18"/>
      <c r="WDK123" s="18"/>
      <c r="WDL123" s="18"/>
      <c r="WDM123" s="18"/>
      <c r="WDN123" s="18"/>
      <c r="WDO123" s="18"/>
      <c r="WDP123" s="18"/>
      <c r="WDQ123" s="18"/>
      <c r="WDR123" s="18"/>
      <c r="WDS123" s="18"/>
      <c r="WDT123" s="18"/>
      <c r="WDU123" s="18"/>
      <c r="WDV123" s="18"/>
      <c r="WDW123" s="18"/>
      <c r="WDX123" s="18"/>
      <c r="WDY123" s="18"/>
      <c r="WDZ123" s="18"/>
      <c r="WEA123" s="18"/>
      <c r="WEB123" s="18"/>
      <c r="WEC123" s="18"/>
      <c r="WED123" s="18"/>
      <c r="WEE123" s="18"/>
      <c r="WEF123" s="18"/>
      <c r="WEG123" s="18"/>
      <c r="WEH123" s="18"/>
      <c r="WEI123" s="18"/>
      <c r="WEJ123" s="18"/>
      <c r="WEK123" s="18"/>
      <c r="WEL123" s="18"/>
      <c r="WEM123" s="18"/>
      <c r="WEN123" s="18"/>
      <c r="WEO123" s="18"/>
      <c r="WEP123" s="18"/>
      <c r="WEQ123" s="18"/>
      <c r="WER123" s="18"/>
      <c r="WES123" s="18"/>
      <c r="WET123" s="18"/>
      <c r="WEU123" s="18"/>
      <c r="WEV123" s="18"/>
      <c r="WEW123" s="18"/>
      <c r="WEX123" s="18"/>
      <c r="WEY123" s="18"/>
      <c r="WEZ123" s="18"/>
      <c r="WFA123" s="18"/>
      <c r="WFB123" s="18"/>
      <c r="WFC123" s="18"/>
      <c r="WFD123" s="18"/>
      <c r="WFE123" s="18"/>
      <c r="WFF123" s="18"/>
      <c r="WFG123" s="18"/>
      <c r="WFH123" s="18"/>
      <c r="WFI123" s="18"/>
      <c r="WFJ123" s="18"/>
      <c r="WFK123" s="18"/>
      <c r="WFL123" s="18"/>
      <c r="WFM123" s="18"/>
      <c r="WFN123" s="18"/>
      <c r="WFO123" s="18"/>
      <c r="WFP123" s="18"/>
      <c r="WFQ123" s="18"/>
      <c r="WFR123" s="18"/>
      <c r="WFS123" s="18"/>
      <c r="WFT123" s="18"/>
      <c r="WFU123" s="18"/>
      <c r="WFV123" s="18"/>
      <c r="WFW123" s="18"/>
      <c r="WFX123" s="18"/>
      <c r="WFY123" s="18"/>
      <c r="WFZ123" s="18"/>
      <c r="WGA123" s="18"/>
      <c r="WGB123" s="18"/>
      <c r="WGC123" s="18"/>
      <c r="WGD123" s="18"/>
      <c r="WGE123" s="18"/>
      <c r="WGF123" s="18"/>
      <c r="WGG123" s="18"/>
      <c r="WGH123" s="18"/>
      <c r="WGI123" s="18"/>
      <c r="WGJ123" s="18"/>
      <c r="WGK123" s="18"/>
      <c r="WGL123" s="18"/>
      <c r="WGM123" s="18"/>
      <c r="WGN123" s="18"/>
      <c r="WGO123" s="18"/>
      <c r="WGP123" s="18"/>
      <c r="WGQ123" s="18"/>
      <c r="WGR123" s="18"/>
      <c r="WGS123" s="18"/>
      <c r="WGT123" s="18"/>
      <c r="WGU123" s="18"/>
      <c r="WGV123" s="18"/>
      <c r="WGW123" s="18"/>
      <c r="WGX123" s="18"/>
      <c r="WGY123" s="18"/>
      <c r="WGZ123" s="18"/>
      <c r="WHA123" s="18"/>
      <c r="WHB123" s="18"/>
      <c r="WHC123" s="18"/>
      <c r="WHD123" s="18"/>
      <c r="WHE123" s="18"/>
      <c r="WHF123" s="18"/>
      <c r="WHG123" s="18"/>
      <c r="WHH123" s="18"/>
      <c r="WHI123" s="18"/>
      <c r="WHJ123" s="18"/>
      <c r="WHK123" s="18"/>
      <c r="WHL123" s="18"/>
      <c r="WHM123" s="18"/>
      <c r="WHN123" s="18"/>
      <c r="WHO123" s="18"/>
      <c r="WHP123" s="18"/>
      <c r="WHQ123" s="18"/>
      <c r="WHR123" s="18"/>
      <c r="WHS123" s="18"/>
      <c r="WHT123" s="18"/>
      <c r="WHU123" s="18"/>
      <c r="WHV123" s="18"/>
      <c r="WHW123" s="18"/>
      <c r="WHX123" s="18"/>
      <c r="WHY123" s="18"/>
      <c r="WHZ123" s="18"/>
      <c r="WIA123" s="18"/>
      <c r="WIB123" s="18"/>
      <c r="WIC123" s="18"/>
      <c r="WID123" s="18"/>
      <c r="WIE123" s="18"/>
      <c r="WIF123" s="18"/>
      <c r="WIG123" s="18"/>
      <c r="WIH123" s="18"/>
      <c r="WII123" s="18"/>
      <c r="WIJ123" s="18"/>
      <c r="WIK123" s="18"/>
      <c r="WIL123" s="18"/>
      <c r="WIM123" s="18"/>
      <c r="WIN123" s="18"/>
      <c r="WIO123" s="18"/>
      <c r="WIP123" s="18"/>
      <c r="WIQ123" s="18"/>
      <c r="WIR123" s="18"/>
      <c r="WIS123" s="18"/>
      <c r="WIT123" s="18"/>
      <c r="WIU123" s="18"/>
      <c r="WIV123" s="18"/>
      <c r="WIW123" s="18"/>
      <c r="WIX123" s="18"/>
      <c r="WIY123" s="18"/>
      <c r="WIZ123" s="18"/>
      <c r="WJA123" s="18"/>
      <c r="WJB123" s="18"/>
      <c r="WJC123" s="18"/>
      <c r="WJD123" s="18"/>
      <c r="WJE123" s="18"/>
      <c r="WJF123" s="18"/>
      <c r="WJG123" s="18"/>
      <c r="WJH123" s="18"/>
      <c r="WJI123" s="18"/>
      <c r="WJJ123" s="18"/>
      <c r="WJK123" s="18"/>
      <c r="WJL123" s="18"/>
      <c r="WJM123" s="18"/>
      <c r="WJN123" s="18"/>
      <c r="WJO123" s="18"/>
      <c r="WJP123" s="18"/>
      <c r="WJQ123" s="18"/>
      <c r="WJR123" s="18"/>
      <c r="WJS123" s="18"/>
      <c r="WJT123" s="18"/>
      <c r="WJU123" s="18"/>
      <c r="WJV123" s="18"/>
      <c r="WJW123" s="18"/>
      <c r="WJX123" s="18"/>
      <c r="WJY123" s="18"/>
      <c r="WJZ123" s="18"/>
      <c r="WKA123" s="18"/>
      <c r="WKB123" s="18"/>
      <c r="WKC123" s="18"/>
      <c r="WKD123" s="18"/>
      <c r="WKE123" s="18"/>
      <c r="WKF123" s="18"/>
      <c r="WKG123" s="18"/>
      <c r="WKH123" s="18"/>
      <c r="WKI123" s="18"/>
      <c r="WKJ123" s="18"/>
      <c r="WKK123" s="18"/>
      <c r="WKL123" s="18"/>
      <c r="WKM123" s="18"/>
      <c r="WKN123" s="18"/>
      <c r="WKO123" s="18"/>
      <c r="WKP123" s="18"/>
      <c r="WKQ123" s="18"/>
      <c r="WKR123" s="18"/>
      <c r="WKS123" s="18"/>
      <c r="WKT123" s="18"/>
      <c r="WKU123" s="18"/>
      <c r="WKV123" s="18"/>
      <c r="WKW123" s="18"/>
      <c r="WKX123" s="18"/>
      <c r="WKY123" s="18"/>
      <c r="WKZ123" s="18"/>
      <c r="WLA123" s="18"/>
      <c r="WLB123" s="18"/>
      <c r="WLC123" s="18"/>
      <c r="WLD123" s="18"/>
      <c r="WLE123" s="18"/>
      <c r="WLF123" s="18"/>
      <c r="WLG123" s="18"/>
      <c r="WLH123" s="18"/>
      <c r="WLI123" s="18"/>
      <c r="WLJ123" s="18"/>
      <c r="WLK123" s="18"/>
      <c r="WLL123" s="18"/>
      <c r="WLM123" s="18"/>
      <c r="WLN123" s="18"/>
      <c r="WLO123" s="18"/>
      <c r="WLP123" s="18"/>
      <c r="WLQ123" s="18"/>
      <c r="WLR123" s="18"/>
      <c r="WLS123" s="18"/>
      <c r="WLT123" s="18"/>
      <c r="WLU123" s="18"/>
      <c r="WLV123" s="18"/>
      <c r="WLW123" s="18"/>
      <c r="WLX123" s="18"/>
      <c r="WLY123" s="18"/>
      <c r="WLZ123" s="18"/>
      <c r="WMA123" s="18"/>
      <c r="WMB123" s="18"/>
      <c r="WMC123" s="18"/>
      <c r="WMD123" s="18"/>
      <c r="WME123" s="18"/>
      <c r="WMF123" s="18"/>
      <c r="WMG123" s="18"/>
      <c r="WMH123" s="18"/>
      <c r="WMI123" s="18"/>
      <c r="WMJ123" s="18"/>
      <c r="WMK123" s="18"/>
      <c r="WML123" s="18"/>
      <c r="WMM123" s="18"/>
      <c r="WMN123" s="18"/>
      <c r="WMO123" s="18"/>
      <c r="WMP123" s="18"/>
      <c r="WMQ123" s="18"/>
      <c r="WMR123" s="18"/>
      <c r="WMS123" s="18"/>
      <c r="WMT123" s="18"/>
      <c r="WMU123" s="18"/>
      <c r="WMV123" s="18"/>
      <c r="WMW123" s="18"/>
      <c r="WMX123" s="18"/>
      <c r="WMY123" s="18"/>
      <c r="WMZ123" s="18"/>
      <c r="WNA123" s="18"/>
      <c r="WNB123" s="18"/>
      <c r="WNC123" s="18"/>
      <c r="WND123" s="18"/>
      <c r="WNE123" s="18"/>
      <c r="WNF123" s="18"/>
      <c r="WNG123" s="18"/>
      <c r="WNH123" s="18"/>
      <c r="WNI123" s="18"/>
      <c r="WNJ123" s="18"/>
      <c r="WNK123" s="18"/>
      <c r="WNL123" s="18"/>
      <c r="WNM123" s="18"/>
      <c r="WNN123" s="18"/>
      <c r="WNO123" s="18"/>
      <c r="WNP123" s="18"/>
      <c r="WNQ123" s="18"/>
      <c r="WNR123" s="18"/>
      <c r="WNS123" s="18"/>
      <c r="WNT123" s="18"/>
      <c r="WNU123" s="18"/>
      <c r="WNV123" s="18"/>
      <c r="WNW123" s="18"/>
      <c r="WNX123" s="18"/>
      <c r="WNY123" s="18"/>
      <c r="WNZ123" s="18"/>
      <c r="WOA123" s="18"/>
      <c r="WOB123" s="18"/>
      <c r="WOC123" s="18"/>
      <c r="WOD123" s="18"/>
      <c r="WOE123" s="18"/>
      <c r="WOF123" s="18"/>
      <c r="WOG123" s="18"/>
      <c r="WOH123" s="18"/>
      <c r="WOI123" s="18"/>
      <c r="WOJ123" s="18"/>
      <c r="WOK123" s="18"/>
      <c r="WOL123" s="18"/>
      <c r="WOM123" s="18"/>
      <c r="WON123" s="18"/>
      <c r="WOO123" s="18"/>
      <c r="WOP123" s="18"/>
      <c r="WOQ123" s="18"/>
      <c r="WOR123" s="18"/>
      <c r="WOS123" s="18"/>
      <c r="WOT123" s="18"/>
      <c r="WOU123" s="18"/>
      <c r="WOV123" s="18"/>
      <c r="WOW123" s="18"/>
      <c r="WOX123" s="18"/>
      <c r="WOY123" s="18"/>
      <c r="WOZ123" s="18"/>
      <c r="WPA123" s="18"/>
      <c r="WPB123" s="18"/>
      <c r="WPC123" s="18"/>
      <c r="WPD123" s="18"/>
      <c r="WPE123" s="18"/>
      <c r="WPF123" s="18"/>
      <c r="WPG123" s="18"/>
      <c r="WPH123" s="18"/>
      <c r="WPI123" s="18"/>
      <c r="WPJ123" s="18"/>
      <c r="WPK123" s="18"/>
      <c r="WPL123" s="18"/>
      <c r="WPM123" s="18"/>
      <c r="WPN123" s="18"/>
      <c r="WPO123" s="18"/>
      <c r="WPP123" s="18"/>
      <c r="WPQ123" s="18"/>
      <c r="WPR123" s="18"/>
      <c r="WPS123" s="18"/>
      <c r="WPT123" s="18"/>
      <c r="WPU123" s="18"/>
      <c r="WPV123" s="18"/>
      <c r="WPW123" s="18"/>
      <c r="WPX123" s="18"/>
      <c r="WPY123" s="18"/>
      <c r="WPZ123" s="18"/>
      <c r="WQA123" s="18"/>
      <c r="WQB123" s="18"/>
      <c r="WQC123" s="18"/>
      <c r="WQD123" s="18"/>
      <c r="WQE123" s="18"/>
      <c r="WQF123" s="18"/>
      <c r="WQG123" s="18"/>
      <c r="WQH123" s="18"/>
      <c r="WQI123" s="18"/>
      <c r="WQJ123" s="18"/>
      <c r="WQK123" s="18"/>
      <c r="WQL123" s="18"/>
      <c r="WQM123" s="18"/>
      <c r="WQN123" s="18"/>
      <c r="WQO123" s="18"/>
      <c r="WQP123" s="18"/>
      <c r="WQQ123" s="18"/>
      <c r="WQR123" s="18"/>
      <c r="WQS123" s="18"/>
      <c r="WQT123" s="18"/>
      <c r="WQU123" s="18"/>
      <c r="WQV123" s="18"/>
      <c r="WQW123" s="18"/>
      <c r="WQX123" s="18"/>
      <c r="WQY123" s="18"/>
      <c r="WQZ123" s="18"/>
      <c r="WRA123" s="18"/>
      <c r="WRB123" s="18"/>
      <c r="WRC123" s="18"/>
      <c r="WRD123" s="18"/>
      <c r="WRE123" s="18"/>
      <c r="WRF123" s="18"/>
      <c r="WRG123" s="18"/>
      <c r="WRH123" s="18"/>
      <c r="WRI123" s="18"/>
      <c r="WRJ123" s="18"/>
      <c r="WRK123" s="18"/>
      <c r="WRL123" s="18"/>
      <c r="WRM123" s="18"/>
      <c r="WRN123" s="18"/>
      <c r="WRO123" s="18"/>
      <c r="WRP123" s="18"/>
      <c r="WRQ123" s="18"/>
      <c r="WRR123" s="18"/>
      <c r="WRS123" s="18"/>
      <c r="WRT123" s="18"/>
      <c r="WRU123" s="18"/>
      <c r="WRV123" s="18"/>
      <c r="WRW123" s="18"/>
      <c r="WRX123" s="18"/>
      <c r="WRY123" s="18"/>
      <c r="WRZ123" s="18"/>
      <c r="WSA123" s="18"/>
      <c r="WSB123" s="18"/>
      <c r="WSC123" s="18"/>
      <c r="WSD123" s="18"/>
      <c r="WSE123" s="18"/>
      <c r="WSF123" s="18"/>
      <c r="WSG123" s="18"/>
      <c r="WSH123" s="18"/>
      <c r="WSI123" s="18"/>
      <c r="WSJ123" s="18"/>
      <c r="WSK123" s="18"/>
      <c r="WSL123" s="18"/>
      <c r="WSM123" s="18"/>
      <c r="WSN123" s="18"/>
      <c r="WSO123" s="18"/>
      <c r="WSP123" s="18"/>
      <c r="WSQ123" s="18"/>
      <c r="WSR123" s="18"/>
      <c r="WSS123" s="18"/>
      <c r="WST123" s="18"/>
      <c r="WSU123" s="18"/>
      <c r="WSV123" s="18"/>
      <c r="WSW123" s="18"/>
      <c r="WSX123" s="18"/>
      <c r="WSY123" s="18"/>
      <c r="WSZ123" s="18"/>
      <c r="WTA123" s="18"/>
      <c r="WTB123" s="18"/>
      <c r="WTC123" s="18"/>
      <c r="WTD123" s="18"/>
      <c r="WTE123" s="18"/>
      <c r="WTF123" s="18"/>
      <c r="WTG123" s="18"/>
      <c r="WTH123" s="18"/>
      <c r="WTI123" s="18"/>
      <c r="WTJ123" s="18"/>
      <c r="WTK123" s="18"/>
      <c r="WTL123" s="18"/>
      <c r="WTM123" s="18"/>
      <c r="WTN123" s="18"/>
      <c r="WTO123" s="18"/>
      <c r="WTP123" s="18"/>
      <c r="WTQ123" s="18"/>
      <c r="WTR123" s="18"/>
      <c r="WTS123" s="18"/>
      <c r="WTT123" s="18"/>
      <c r="WTU123" s="18"/>
      <c r="WTV123" s="18"/>
      <c r="WTW123" s="18"/>
      <c r="WTX123" s="18"/>
      <c r="WTY123" s="18"/>
      <c r="WTZ123" s="18"/>
      <c r="WUA123" s="18"/>
      <c r="WUB123" s="18"/>
      <c r="WUC123" s="18"/>
      <c r="WUD123" s="18"/>
      <c r="WUE123" s="18"/>
      <c r="WUF123" s="18"/>
      <c r="WUG123" s="18"/>
      <c r="WUH123" s="18"/>
      <c r="WUI123" s="18"/>
      <c r="WUJ123" s="18"/>
      <c r="WUK123" s="18"/>
      <c r="WUL123" s="18"/>
      <c r="WUM123" s="18"/>
      <c r="WUN123" s="18"/>
      <c r="WUO123" s="18"/>
      <c r="WUP123" s="18"/>
      <c r="WUQ123" s="18"/>
      <c r="WUR123" s="18"/>
      <c r="WUS123" s="18"/>
      <c r="WUT123" s="18"/>
      <c r="WUU123" s="18"/>
      <c r="WUV123" s="18"/>
      <c r="WUW123" s="18"/>
      <c r="WUX123" s="18"/>
      <c r="WUY123" s="18"/>
      <c r="WUZ123" s="18"/>
      <c r="WVA123" s="18"/>
      <c r="WVB123" s="18"/>
      <c r="WVC123" s="18"/>
      <c r="WVD123" s="18"/>
      <c r="WVE123" s="18"/>
      <c r="WVF123" s="18"/>
      <c r="WVG123" s="18"/>
      <c r="WVH123" s="18"/>
      <c r="WVI123" s="18"/>
      <c r="WVJ123" s="18"/>
      <c r="WVK123" s="18"/>
      <c r="WVL123" s="18"/>
      <c r="WVM123" s="18"/>
      <c r="WVN123" s="18"/>
      <c r="WVO123" s="18"/>
      <c r="WVP123" s="18"/>
      <c r="WVQ123" s="18"/>
      <c r="WVR123" s="18"/>
      <c r="WVS123" s="18"/>
      <c r="WVT123" s="18"/>
      <c r="WVU123" s="18"/>
      <c r="WVV123" s="18"/>
      <c r="WVW123" s="18"/>
      <c r="WVX123" s="18"/>
      <c r="WVY123" s="18"/>
      <c r="WVZ123" s="18"/>
      <c r="WWA123" s="18"/>
      <c r="WWB123" s="18"/>
      <c r="WWC123" s="18"/>
      <c r="WWD123" s="18"/>
      <c r="WWE123" s="18"/>
      <c r="WWF123" s="18"/>
      <c r="WWG123" s="18"/>
      <c r="WWH123" s="18"/>
      <c r="WWI123" s="18"/>
      <c r="WWJ123" s="18"/>
      <c r="WWK123" s="18"/>
      <c r="WWL123" s="18"/>
      <c r="WWM123" s="18"/>
      <c r="WWN123" s="18"/>
      <c r="WWO123" s="18"/>
      <c r="WWP123" s="18"/>
      <c r="WWQ123" s="18"/>
      <c r="WWR123" s="18"/>
      <c r="WWS123" s="18"/>
      <c r="WWT123" s="18"/>
      <c r="WWU123" s="18"/>
      <c r="WWV123" s="18"/>
      <c r="WWW123" s="18"/>
      <c r="WWX123" s="18"/>
      <c r="WWY123" s="18"/>
      <c r="WWZ123" s="18"/>
      <c r="WXA123" s="18"/>
      <c r="WXB123" s="18"/>
      <c r="WXC123" s="18"/>
      <c r="WXD123" s="18"/>
      <c r="WXE123" s="18"/>
      <c r="WXF123" s="18"/>
      <c r="WXG123" s="18"/>
      <c r="WXH123" s="18"/>
      <c r="WXI123" s="18"/>
      <c r="WXJ123" s="18"/>
      <c r="WXK123" s="18"/>
      <c r="WXL123" s="18"/>
      <c r="WXM123" s="18"/>
      <c r="WXN123" s="18"/>
      <c r="WXO123" s="18"/>
      <c r="WXP123" s="18"/>
      <c r="WXQ123" s="18"/>
      <c r="WXR123" s="18"/>
      <c r="WXS123" s="18"/>
      <c r="WXT123" s="18"/>
      <c r="WXU123" s="18"/>
      <c r="WXV123" s="18"/>
      <c r="WXW123" s="18"/>
      <c r="WXX123" s="18"/>
      <c r="WXY123" s="18"/>
      <c r="WXZ123" s="18"/>
      <c r="WYA123" s="18"/>
      <c r="WYB123" s="18"/>
      <c r="WYC123" s="18"/>
      <c r="WYD123" s="18"/>
      <c r="WYE123" s="18"/>
      <c r="WYF123" s="18"/>
      <c r="WYG123" s="18"/>
      <c r="WYH123" s="18"/>
      <c r="WYI123" s="18"/>
      <c r="WYJ123" s="18"/>
      <c r="WYK123" s="18"/>
      <c r="WYL123" s="18"/>
      <c r="WYM123" s="18"/>
      <c r="WYN123" s="18"/>
      <c r="WYO123" s="18"/>
      <c r="WYP123" s="18"/>
      <c r="WYQ123" s="18"/>
      <c r="WYR123" s="18"/>
      <c r="WYS123" s="18"/>
      <c r="WYT123" s="18"/>
      <c r="WYU123" s="18"/>
      <c r="WYV123" s="18"/>
      <c r="WYW123" s="18"/>
      <c r="WYX123" s="18"/>
      <c r="WYY123" s="18"/>
      <c r="WYZ123" s="18"/>
      <c r="WZA123" s="18"/>
      <c r="WZB123" s="18"/>
      <c r="WZC123" s="18"/>
      <c r="WZD123" s="18"/>
      <c r="WZE123" s="18"/>
      <c r="WZF123" s="18"/>
      <c r="WZG123" s="18"/>
      <c r="WZH123" s="18"/>
      <c r="WZI123" s="18"/>
      <c r="WZJ123" s="18"/>
      <c r="WZK123" s="18"/>
      <c r="WZL123" s="18"/>
      <c r="WZM123" s="18"/>
      <c r="WZN123" s="18"/>
      <c r="WZO123" s="18"/>
      <c r="WZP123" s="18"/>
      <c r="WZQ123" s="18"/>
      <c r="WZR123" s="18"/>
      <c r="WZS123" s="18"/>
      <c r="WZT123" s="18"/>
      <c r="WZU123" s="18"/>
      <c r="WZV123" s="18"/>
      <c r="WZW123" s="18"/>
      <c r="WZX123" s="18"/>
      <c r="WZY123" s="18"/>
      <c r="WZZ123" s="18"/>
      <c r="XAA123" s="18"/>
      <c r="XAB123" s="18"/>
      <c r="XAC123" s="18"/>
      <c r="XAD123" s="18"/>
      <c r="XAE123" s="18"/>
      <c r="XAF123" s="18"/>
      <c r="XAG123" s="18"/>
      <c r="XAH123" s="18"/>
      <c r="XAI123" s="18"/>
      <c r="XAJ123" s="18"/>
      <c r="XAK123" s="18"/>
      <c r="XAL123" s="18"/>
      <c r="XAM123" s="18"/>
      <c r="XAN123" s="18"/>
      <c r="XAO123" s="18"/>
      <c r="XAP123" s="18"/>
      <c r="XAQ123" s="18"/>
      <c r="XAR123" s="18"/>
      <c r="XAS123" s="18"/>
      <c r="XAT123" s="18"/>
      <c r="XAU123" s="18"/>
      <c r="XAV123" s="18"/>
      <c r="XAW123" s="18"/>
      <c r="XAX123" s="18"/>
      <c r="XAY123" s="18"/>
      <c r="XAZ123" s="18"/>
      <c r="XBA123" s="18"/>
      <c r="XBB123" s="18"/>
      <c r="XBC123" s="18"/>
      <c r="XBD123" s="18"/>
      <c r="XBE123" s="18"/>
      <c r="XBF123" s="18"/>
      <c r="XBG123" s="18"/>
      <c r="XBH123" s="18"/>
      <c r="XBI123" s="18"/>
      <c r="XBJ123" s="18"/>
      <c r="XBK123" s="18"/>
      <c r="XBL123" s="18"/>
      <c r="XBM123" s="18"/>
      <c r="XBN123" s="18"/>
      <c r="XBO123" s="18"/>
      <c r="XBP123" s="18"/>
      <c r="XBQ123" s="18"/>
      <c r="XBR123" s="18"/>
      <c r="XBS123" s="18"/>
      <c r="XBT123" s="18"/>
      <c r="XBU123" s="18"/>
      <c r="XBV123" s="18"/>
      <c r="XBW123" s="18"/>
      <c r="XBX123" s="18"/>
      <c r="XBY123" s="18"/>
      <c r="XBZ123" s="18"/>
      <c r="XCA123" s="18"/>
      <c r="XCB123" s="18"/>
      <c r="XCC123" s="18"/>
      <c r="XCD123" s="18"/>
      <c r="XCE123" s="18"/>
      <c r="XCF123" s="18"/>
      <c r="XCG123" s="18"/>
      <c r="XCH123" s="18"/>
      <c r="XCI123" s="18"/>
      <c r="XCJ123" s="18"/>
      <c r="XCK123" s="18"/>
      <c r="XCL123" s="18"/>
      <c r="XCM123" s="18"/>
      <c r="XCN123" s="18"/>
      <c r="XCO123" s="18"/>
      <c r="XCP123" s="18"/>
      <c r="XCQ123" s="18"/>
      <c r="XCR123" s="18"/>
      <c r="XCS123" s="18"/>
      <c r="XCT123" s="18"/>
      <c r="XCU123" s="18"/>
      <c r="XCV123" s="18"/>
      <c r="XCW123" s="18"/>
      <c r="XCX123" s="18"/>
      <c r="XCY123" s="18"/>
      <c r="XCZ123" s="18"/>
      <c r="XDA123" s="18"/>
      <c r="XDB123" s="18"/>
      <c r="XDC123" s="18"/>
      <c r="XDD123" s="18"/>
      <c r="XDE123" s="18"/>
      <c r="XDF123" s="18"/>
      <c r="XDG123" s="18"/>
      <c r="XDH123" s="18"/>
      <c r="XDI123" s="18"/>
      <c r="XDJ123" s="18"/>
      <c r="XDK123" s="18"/>
      <c r="XDL123" s="18"/>
      <c r="XDM123" s="18"/>
      <c r="XDN123" s="18"/>
      <c r="XDO123" s="18"/>
      <c r="XDP123" s="18"/>
      <c r="XDQ123" s="18"/>
      <c r="XDR123" s="18"/>
      <c r="XDS123" s="18"/>
      <c r="XDT123" s="18"/>
      <c r="XDU123" s="18"/>
      <c r="XDV123" s="18"/>
      <c r="XDW123" s="18"/>
      <c r="XDX123" s="18"/>
      <c r="XDY123" s="18"/>
      <c r="XDZ123" s="18"/>
      <c r="XEA123" s="18"/>
      <c r="XEB123" s="18"/>
      <c r="XEC123" s="18"/>
      <c r="XED123" s="18"/>
      <c r="XEE123" s="18"/>
      <c r="XEF123" s="18"/>
      <c r="XEG123" s="18"/>
      <c r="XEH123" s="18"/>
      <c r="XEI123" s="18"/>
      <c r="XEJ123" s="18"/>
      <c r="XEK123" s="18"/>
      <c r="XEL123" s="18"/>
      <c r="XEM123" s="18"/>
      <c r="XEN123" s="18"/>
      <c r="XEO123" s="18"/>
      <c r="XEP123" s="18"/>
      <c r="XEQ123" s="18"/>
      <c r="XER123" s="18"/>
      <c r="XES123" s="18"/>
      <c r="XET123" s="18"/>
      <c r="XEU123" s="18"/>
      <c r="XEV123" s="18"/>
      <c r="XEW123" s="18"/>
      <c r="XEX123" s="18"/>
      <c r="XEY123" s="18"/>
      <c r="XEZ123" s="18"/>
      <c r="XFA123" s="18"/>
      <c r="XFB123" s="18"/>
      <c r="XFC123" s="18"/>
      <c r="XFD123" s="18"/>
    </row>
    <row r="124" spans="1:4054 13934:16384" ht="15.75" x14ac:dyDescent="0.25">
      <c r="A124" s="162"/>
      <c r="B124" s="94"/>
      <c r="C124" s="47" t="s">
        <v>261</v>
      </c>
      <c r="D124" s="48">
        <f>SUM(D116:D123)</f>
        <v>975</v>
      </c>
      <c r="E124" s="66"/>
      <c r="F124" s="66"/>
      <c r="G124" s="66"/>
      <c r="H124" s="66"/>
      <c r="I124" s="66"/>
      <c r="J124" s="67"/>
      <c r="K124" s="67"/>
      <c r="L124" s="66"/>
      <c r="M124" s="66"/>
      <c r="N124" s="66"/>
      <c r="O124" s="66"/>
      <c r="P124" s="66"/>
    </row>
    <row r="125" spans="1:4054 13934:16384" ht="15.75" x14ac:dyDescent="0.25">
      <c r="A125" s="162" t="s">
        <v>76</v>
      </c>
      <c r="B125" s="96"/>
      <c r="C125" s="7" t="s">
        <v>76</v>
      </c>
      <c r="D125" s="7"/>
      <c r="E125" s="97">
        <f t="shared" ref="E125:P125" si="59">SUM(E116:E124)</f>
        <v>26.278555555555556</v>
      </c>
      <c r="F125" s="97">
        <f t="shared" si="59"/>
        <v>26.656666666666666</v>
      </c>
      <c r="G125" s="97">
        <f t="shared" si="59"/>
        <v>114.23100000000001</v>
      </c>
      <c r="H125" s="97">
        <f t="shared" si="59"/>
        <v>819.53555555555556</v>
      </c>
      <c r="I125" s="97">
        <f t="shared" si="59"/>
        <v>256.10000000000002</v>
      </c>
      <c r="J125" s="97">
        <f t="shared" si="59"/>
        <v>3.2589999999999999</v>
      </c>
      <c r="K125" s="97">
        <f t="shared" si="59"/>
        <v>14.291333333333334</v>
      </c>
      <c r="L125" s="97">
        <f t="shared" si="59"/>
        <v>62.262</v>
      </c>
      <c r="M125" s="97">
        <f t="shared" si="59"/>
        <v>508.43566666666669</v>
      </c>
      <c r="N125" s="97">
        <f t="shared" si="59"/>
        <v>155.79166666666669</v>
      </c>
      <c r="O125" s="97">
        <f t="shared" si="59"/>
        <v>343.79066666666665</v>
      </c>
      <c r="P125" s="97">
        <f t="shared" si="59"/>
        <v>6.8109999999999999</v>
      </c>
    </row>
    <row r="126" spans="1:4054 13934:16384" x14ac:dyDescent="0.25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</row>
    <row r="127" spans="1:4054 13934:16384" s="17" customFormat="1" ht="15" customHeight="1" x14ac:dyDescent="0.25">
      <c r="A127" s="5" t="s">
        <v>52</v>
      </c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  <c r="CYY127" s="18"/>
      <c r="CYZ127" s="18"/>
      <c r="CZA127" s="18"/>
      <c r="CZB127" s="18"/>
      <c r="CZC127" s="18"/>
      <c r="CZD127" s="18"/>
      <c r="CZE127" s="18"/>
      <c r="CZF127" s="18"/>
      <c r="CZG127" s="18"/>
      <c r="CZH127" s="18"/>
      <c r="CZI127" s="18"/>
      <c r="CZJ127" s="18"/>
      <c r="CZK127" s="18"/>
      <c r="CZL127" s="18"/>
      <c r="CZM127" s="18"/>
      <c r="CZN127" s="18"/>
      <c r="CZO127" s="18"/>
      <c r="CZP127" s="18"/>
      <c r="CZQ127" s="18"/>
      <c r="CZR127" s="18"/>
      <c r="CZS127" s="18"/>
      <c r="CZT127" s="18"/>
      <c r="CZU127" s="18"/>
      <c r="CZV127" s="18"/>
      <c r="CZW127" s="18"/>
      <c r="CZX127" s="18"/>
      <c r="CZY127" s="18"/>
      <c r="CZZ127" s="18"/>
      <c r="DAA127" s="18"/>
      <c r="DAB127" s="18"/>
      <c r="DAC127" s="18"/>
      <c r="DAD127" s="18"/>
      <c r="DAE127" s="18"/>
      <c r="DAF127" s="18"/>
      <c r="DAG127" s="18"/>
      <c r="DAH127" s="18"/>
      <c r="DAI127" s="18"/>
      <c r="DAJ127" s="18"/>
      <c r="DAK127" s="18"/>
      <c r="DAL127" s="18"/>
      <c r="DAM127" s="18"/>
      <c r="DAN127" s="18"/>
      <c r="DAO127" s="18"/>
      <c r="DAP127" s="18"/>
      <c r="DAQ127" s="18"/>
      <c r="DAR127" s="18"/>
      <c r="DAS127" s="18"/>
      <c r="DAT127" s="18"/>
      <c r="DAU127" s="18"/>
      <c r="DAV127" s="18"/>
      <c r="DAW127" s="18"/>
      <c r="DAX127" s="18"/>
      <c r="DAY127" s="18"/>
      <c r="DAZ127" s="18"/>
      <c r="DBA127" s="18"/>
      <c r="DBB127" s="18"/>
      <c r="DBC127" s="18"/>
      <c r="DBD127" s="18"/>
      <c r="DBE127" s="18"/>
      <c r="DBF127" s="18"/>
      <c r="DBG127" s="18"/>
      <c r="DBH127" s="18"/>
      <c r="DBI127" s="18"/>
      <c r="DBJ127" s="18"/>
      <c r="DBK127" s="18"/>
      <c r="DBL127" s="18"/>
      <c r="DBM127" s="18"/>
      <c r="DBN127" s="18"/>
      <c r="DBO127" s="18"/>
      <c r="DBP127" s="18"/>
      <c r="DBQ127" s="18"/>
      <c r="DBR127" s="18"/>
      <c r="DBS127" s="18"/>
      <c r="DBT127" s="18"/>
      <c r="DBU127" s="18"/>
      <c r="DBV127" s="18"/>
      <c r="DBW127" s="18"/>
      <c r="DBX127" s="18"/>
      <c r="DBY127" s="18"/>
      <c r="DBZ127" s="18"/>
      <c r="DCA127" s="18"/>
      <c r="DCB127" s="18"/>
      <c r="DCC127" s="18"/>
      <c r="DCD127" s="18"/>
      <c r="DCE127" s="18"/>
      <c r="DCF127" s="18"/>
      <c r="DCG127" s="18"/>
      <c r="DCH127" s="18"/>
      <c r="DCI127" s="18"/>
      <c r="DCJ127" s="18"/>
      <c r="DCK127" s="18"/>
      <c r="DCL127" s="18"/>
      <c r="DCM127" s="18"/>
      <c r="DCN127" s="18"/>
      <c r="DCO127" s="18"/>
      <c r="DCP127" s="18"/>
      <c r="DCQ127" s="18"/>
      <c r="DCR127" s="18"/>
      <c r="DCS127" s="18"/>
      <c r="DCT127" s="18"/>
      <c r="DCU127" s="18"/>
      <c r="DCV127" s="18"/>
      <c r="DCW127" s="18"/>
      <c r="DCX127" s="18"/>
      <c r="DCY127" s="18"/>
      <c r="DCZ127" s="18"/>
      <c r="DDA127" s="18"/>
      <c r="DDB127" s="18"/>
      <c r="DDC127" s="18"/>
      <c r="DDD127" s="18"/>
      <c r="DDE127" s="18"/>
      <c r="DDF127" s="18"/>
      <c r="DDG127" s="18"/>
      <c r="DDH127" s="18"/>
      <c r="DDI127" s="18"/>
      <c r="DDJ127" s="18"/>
      <c r="DDK127" s="18"/>
      <c r="DDL127" s="18"/>
      <c r="DDM127" s="18"/>
      <c r="DDN127" s="18"/>
      <c r="DDO127" s="18"/>
      <c r="DDP127" s="18"/>
      <c r="DDQ127" s="18"/>
      <c r="DDR127" s="18"/>
      <c r="DDS127" s="18"/>
      <c r="DDT127" s="18"/>
      <c r="DDU127" s="18"/>
      <c r="DDV127" s="18"/>
      <c r="DDW127" s="18"/>
      <c r="DDX127" s="18"/>
      <c r="DDY127" s="18"/>
      <c r="DDZ127" s="18"/>
      <c r="DEA127" s="18"/>
      <c r="DEB127" s="18"/>
      <c r="DEC127" s="18"/>
      <c r="DED127" s="18"/>
      <c r="DEE127" s="18"/>
      <c r="DEF127" s="18"/>
      <c r="DEG127" s="18"/>
      <c r="DEH127" s="18"/>
      <c r="DEI127" s="18"/>
      <c r="DEJ127" s="18"/>
      <c r="DEK127" s="18"/>
      <c r="DEL127" s="18"/>
      <c r="DEM127" s="18"/>
      <c r="DEN127" s="18"/>
      <c r="DEO127" s="18"/>
      <c r="DEP127" s="18"/>
      <c r="DEQ127" s="18"/>
      <c r="DER127" s="18"/>
      <c r="DES127" s="18"/>
      <c r="DET127" s="18"/>
      <c r="DEU127" s="18"/>
      <c r="DEV127" s="18"/>
      <c r="DEW127" s="18"/>
      <c r="DEX127" s="18"/>
      <c r="DEY127" s="18"/>
      <c r="DEZ127" s="18"/>
      <c r="DFA127" s="18"/>
      <c r="DFB127" s="18"/>
      <c r="DFC127" s="18"/>
      <c r="DFD127" s="18"/>
      <c r="DFE127" s="18"/>
      <c r="DFF127" s="18"/>
      <c r="DFG127" s="18"/>
      <c r="DFH127" s="18"/>
      <c r="DFI127" s="18"/>
      <c r="DFJ127" s="18"/>
      <c r="DFK127" s="18"/>
      <c r="DFL127" s="18"/>
      <c r="DFM127" s="18"/>
      <c r="DFN127" s="18"/>
      <c r="DFO127" s="18"/>
      <c r="DFP127" s="18"/>
      <c r="DFQ127" s="18"/>
      <c r="DFR127" s="18"/>
      <c r="DFS127" s="18"/>
      <c r="DFT127" s="18"/>
      <c r="DFU127" s="18"/>
      <c r="DFV127" s="18"/>
      <c r="DFW127" s="18"/>
      <c r="DFX127" s="18"/>
      <c r="DFY127" s="18"/>
      <c r="DFZ127" s="18"/>
      <c r="DGA127" s="18"/>
      <c r="DGB127" s="18"/>
      <c r="DGC127" s="18"/>
      <c r="DGD127" s="18"/>
      <c r="DGE127" s="18"/>
      <c r="DGF127" s="18"/>
      <c r="DGG127" s="18"/>
      <c r="DGH127" s="18"/>
      <c r="DGI127" s="18"/>
      <c r="DGJ127" s="18"/>
      <c r="DGK127" s="18"/>
      <c r="DGL127" s="18"/>
      <c r="DGM127" s="18"/>
      <c r="DGN127" s="18"/>
      <c r="DGO127" s="18"/>
      <c r="DGP127" s="18"/>
      <c r="DGQ127" s="18"/>
      <c r="DGR127" s="18"/>
      <c r="DGS127" s="18"/>
      <c r="DGT127" s="18"/>
      <c r="DGU127" s="18"/>
      <c r="DGV127" s="18"/>
      <c r="DGW127" s="18"/>
      <c r="DGX127" s="18"/>
      <c r="DGY127" s="18"/>
      <c r="DGZ127" s="18"/>
      <c r="DHA127" s="18"/>
      <c r="DHB127" s="18"/>
      <c r="DHC127" s="18"/>
      <c r="DHD127" s="18"/>
      <c r="DHE127" s="18"/>
      <c r="DHF127" s="18"/>
      <c r="DHG127" s="18"/>
      <c r="DHH127" s="18"/>
      <c r="DHI127" s="18"/>
      <c r="DHJ127" s="18"/>
      <c r="DHK127" s="18"/>
      <c r="DHL127" s="18"/>
      <c r="DHM127" s="18"/>
      <c r="DHN127" s="18"/>
      <c r="DHO127" s="18"/>
      <c r="DHP127" s="18"/>
      <c r="DHQ127" s="18"/>
      <c r="DHR127" s="18"/>
      <c r="DHS127" s="18"/>
      <c r="DHT127" s="18"/>
      <c r="DHU127" s="18"/>
      <c r="DHV127" s="18"/>
      <c r="DHW127" s="18"/>
      <c r="DHX127" s="18"/>
      <c r="DHY127" s="18"/>
      <c r="DHZ127" s="18"/>
      <c r="DIA127" s="18"/>
      <c r="DIB127" s="18"/>
      <c r="DIC127" s="18"/>
      <c r="DID127" s="18"/>
      <c r="DIE127" s="18"/>
      <c r="DIF127" s="18"/>
      <c r="DIG127" s="18"/>
      <c r="DIH127" s="18"/>
      <c r="DII127" s="18"/>
      <c r="DIJ127" s="18"/>
      <c r="DIK127" s="18"/>
      <c r="DIL127" s="18"/>
      <c r="DIM127" s="18"/>
      <c r="DIN127" s="18"/>
      <c r="DIO127" s="18"/>
      <c r="DIP127" s="18"/>
      <c r="DIQ127" s="18"/>
      <c r="DIR127" s="18"/>
      <c r="DIS127" s="18"/>
      <c r="DIT127" s="18"/>
      <c r="DIU127" s="18"/>
      <c r="DIV127" s="18"/>
      <c r="DIW127" s="18"/>
      <c r="DIX127" s="18"/>
      <c r="DIY127" s="18"/>
      <c r="DIZ127" s="18"/>
      <c r="DJA127" s="18"/>
      <c r="DJB127" s="18"/>
      <c r="DJC127" s="18"/>
      <c r="DJD127" s="18"/>
      <c r="DJE127" s="18"/>
      <c r="DJF127" s="18"/>
      <c r="DJG127" s="18"/>
      <c r="DJH127" s="18"/>
      <c r="DJI127" s="18"/>
      <c r="DJJ127" s="18"/>
      <c r="DJK127" s="18"/>
      <c r="DJL127" s="18"/>
      <c r="DJM127" s="18"/>
      <c r="DJN127" s="18"/>
      <c r="DJO127" s="18"/>
      <c r="DJP127" s="18"/>
      <c r="DJQ127" s="18"/>
      <c r="DJR127" s="18"/>
      <c r="DJS127" s="18"/>
      <c r="DJT127" s="18"/>
      <c r="DJU127" s="18"/>
      <c r="DJV127" s="18"/>
      <c r="DJW127" s="18"/>
      <c r="DJX127" s="18"/>
      <c r="DJY127" s="18"/>
      <c r="DJZ127" s="18"/>
      <c r="DKA127" s="18"/>
      <c r="DKB127" s="18"/>
      <c r="DKC127" s="18"/>
      <c r="DKD127" s="18"/>
      <c r="DKE127" s="18"/>
      <c r="DKF127" s="18"/>
      <c r="DKG127" s="18"/>
      <c r="DKH127" s="18"/>
      <c r="DKI127" s="18"/>
      <c r="DKJ127" s="18"/>
      <c r="DKK127" s="18"/>
      <c r="DKL127" s="18"/>
      <c r="DKM127" s="18"/>
      <c r="DKN127" s="18"/>
      <c r="DKO127" s="18"/>
      <c r="DKP127" s="18"/>
      <c r="DKQ127" s="18"/>
      <c r="DKR127" s="18"/>
      <c r="DKS127" s="18"/>
      <c r="DKT127" s="18"/>
      <c r="DKU127" s="18"/>
      <c r="DKV127" s="18"/>
      <c r="DKW127" s="18"/>
      <c r="DKX127" s="18"/>
      <c r="DKY127" s="18"/>
      <c r="DKZ127" s="18"/>
      <c r="DLA127" s="18"/>
      <c r="DLB127" s="18"/>
      <c r="DLC127" s="18"/>
      <c r="DLD127" s="18"/>
      <c r="DLE127" s="18"/>
      <c r="DLF127" s="18"/>
      <c r="DLG127" s="18"/>
      <c r="DLH127" s="18"/>
      <c r="DLI127" s="18"/>
      <c r="DLJ127" s="18"/>
      <c r="DLK127" s="18"/>
      <c r="DLL127" s="18"/>
      <c r="DLM127" s="18"/>
      <c r="DLN127" s="18"/>
      <c r="DLO127" s="18"/>
      <c r="DLP127" s="18"/>
      <c r="DLQ127" s="18"/>
      <c r="DLR127" s="18"/>
      <c r="DLS127" s="18"/>
      <c r="DLT127" s="18"/>
      <c r="DLU127" s="18"/>
      <c r="DLV127" s="18"/>
      <c r="DLW127" s="18"/>
      <c r="DLX127" s="18"/>
      <c r="DLY127" s="18"/>
      <c r="DLZ127" s="18"/>
      <c r="DMA127" s="18"/>
      <c r="DMB127" s="18"/>
      <c r="DMC127" s="18"/>
      <c r="DMD127" s="18"/>
      <c r="DME127" s="18"/>
      <c r="DMF127" s="18"/>
      <c r="DMG127" s="18"/>
      <c r="DMH127" s="18"/>
      <c r="DMI127" s="18"/>
      <c r="DMJ127" s="18"/>
      <c r="DMK127" s="18"/>
      <c r="DML127" s="18"/>
      <c r="DMM127" s="18"/>
      <c r="DMN127" s="18"/>
      <c r="DMO127" s="18"/>
      <c r="DMP127" s="18"/>
      <c r="DMQ127" s="18"/>
      <c r="DMR127" s="18"/>
      <c r="DMS127" s="18"/>
      <c r="DMT127" s="18"/>
      <c r="DMU127" s="18"/>
      <c r="DMV127" s="18"/>
      <c r="DMW127" s="18"/>
      <c r="DMX127" s="18"/>
      <c r="DMY127" s="18"/>
      <c r="DMZ127" s="18"/>
      <c r="DNA127" s="18"/>
      <c r="DNB127" s="18"/>
      <c r="DNC127" s="18"/>
      <c r="DND127" s="18"/>
      <c r="DNE127" s="18"/>
      <c r="DNF127" s="18"/>
      <c r="DNG127" s="18"/>
      <c r="DNH127" s="18"/>
      <c r="DNI127" s="18"/>
      <c r="DNJ127" s="18"/>
      <c r="DNK127" s="18"/>
      <c r="DNL127" s="18"/>
      <c r="DNM127" s="18"/>
      <c r="DNN127" s="18"/>
      <c r="DNO127" s="18"/>
      <c r="DNP127" s="18"/>
      <c r="DNQ127" s="18"/>
      <c r="DNR127" s="18"/>
      <c r="DNS127" s="18"/>
      <c r="DNT127" s="18"/>
      <c r="DNU127" s="18"/>
      <c r="DNV127" s="18"/>
      <c r="DNW127" s="18"/>
      <c r="DNX127" s="18"/>
      <c r="DNY127" s="18"/>
      <c r="DNZ127" s="18"/>
      <c r="DOA127" s="18"/>
      <c r="DOB127" s="18"/>
      <c r="DOC127" s="18"/>
      <c r="DOD127" s="18"/>
      <c r="DOE127" s="18"/>
      <c r="DOF127" s="18"/>
      <c r="DOG127" s="18"/>
      <c r="DOH127" s="18"/>
      <c r="DOI127" s="18"/>
      <c r="DOJ127" s="18"/>
      <c r="DOK127" s="18"/>
      <c r="DOL127" s="18"/>
      <c r="DOM127" s="18"/>
      <c r="DON127" s="18"/>
      <c r="DOO127" s="18"/>
      <c r="DOP127" s="18"/>
      <c r="DOQ127" s="18"/>
      <c r="DOR127" s="18"/>
      <c r="DOS127" s="18"/>
      <c r="DOT127" s="18"/>
      <c r="DOU127" s="18"/>
      <c r="DOV127" s="18"/>
      <c r="DOW127" s="18"/>
      <c r="DOX127" s="18"/>
      <c r="DOY127" s="18"/>
      <c r="DOZ127" s="18"/>
      <c r="DPA127" s="18"/>
      <c r="DPB127" s="18"/>
      <c r="DPC127" s="18"/>
      <c r="DPD127" s="18"/>
      <c r="DPE127" s="18"/>
      <c r="DPF127" s="18"/>
      <c r="DPG127" s="18"/>
      <c r="DPH127" s="18"/>
      <c r="DPI127" s="18"/>
      <c r="DPJ127" s="18"/>
      <c r="DPK127" s="18"/>
      <c r="DPL127" s="18"/>
      <c r="DPM127" s="18"/>
      <c r="DPN127" s="18"/>
      <c r="DPO127" s="18"/>
      <c r="DPP127" s="18"/>
      <c r="DPQ127" s="18"/>
      <c r="DPR127" s="18"/>
      <c r="DPS127" s="18"/>
      <c r="DPT127" s="18"/>
      <c r="DPU127" s="18"/>
      <c r="DPV127" s="18"/>
      <c r="DPW127" s="18"/>
      <c r="DPX127" s="18"/>
      <c r="DPY127" s="18"/>
      <c r="DPZ127" s="18"/>
      <c r="DQA127" s="18"/>
      <c r="DQB127" s="18"/>
      <c r="DQC127" s="18"/>
      <c r="DQD127" s="18"/>
      <c r="DQE127" s="18"/>
      <c r="DQF127" s="18"/>
      <c r="DQG127" s="18"/>
      <c r="DQH127" s="18"/>
      <c r="DQI127" s="18"/>
      <c r="DQJ127" s="18"/>
      <c r="DQK127" s="18"/>
      <c r="DQL127" s="18"/>
      <c r="DQM127" s="18"/>
      <c r="DQN127" s="18"/>
      <c r="DQO127" s="18"/>
      <c r="DQP127" s="18"/>
      <c r="DQQ127" s="18"/>
      <c r="DQR127" s="18"/>
      <c r="DQS127" s="18"/>
      <c r="DQT127" s="18"/>
      <c r="DQU127" s="18"/>
      <c r="DQV127" s="18"/>
      <c r="DQW127" s="18"/>
      <c r="DQX127" s="18"/>
      <c r="DQY127" s="18"/>
      <c r="DQZ127" s="18"/>
      <c r="DRA127" s="18"/>
      <c r="DRB127" s="18"/>
      <c r="DRC127" s="18"/>
      <c r="DRD127" s="18"/>
      <c r="DRE127" s="18"/>
      <c r="DRF127" s="18"/>
      <c r="DRG127" s="18"/>
      <c r="DRH127" s="18"/>
      <c r="DRI127" s="18"/>
      <c r="DRJ127" s="18"/>
      <c r="DRK127" s="18"/>
      <c r="DRL127" s="18"/>
      <c r="DRM127" s="18"/>
      <c r="DRN127" s="18"/>
      <c r="DRO127" s="18"/>
      <c r="DRP127" s="18"/>
      <c r="DRQ127" s="18"/>
      <c r="DRR127" s="18"/>
      <c r="DRS127" s="18"/>
      <c r="DRT127" s="18"/>
      <c r="DRU127" s="18"/>
      <c r="DRV127" s="18"/>
      <c r="DRW127" s="18"/>
      <c r="DRX127" s="18"/>
      <c r="DRY127" s="18"/>
      <c r="DRZ127" s="18"/>
      <c r="DSA127" s="18"/>
      <c r="DSB127" s="18"/>
      <c r="DSC127" s="18"/>
      <c r="DSD127" s="18"/>
      <c r="DSE127" s="18"/>
      <c r="DSF127" s="18"/>
      <c r="DSG127" s="18"/>
      <c r="DSH127" s="18"/>
      <c r="DSI127" s="18"/>
      <c r="DSJ127" s="18"/>
      <c r="DSK127" s="18"/>
      <c r="DSL127" s="18"/>
      <c r="DSM127" s="18"/>
      <c r="DSN127" s="18"/>
      <c r="DSO127" s="18"/>
      <c r="DSP127" s="18"/>
      <c r="DSQ127" s="18"/>
      <c r="DSR127" s="18"/>
      <c r="DSS127" s="18"/>
      <c r="DST127" s="18"/>
      <c r="DSU127" s="18"/>
      <c r="DSV127" s="18"/>
      <c r="DSW127" s="18"/>
      <c r="DSX127" s="18"/>
      <c r="DSY127" s="18"/>
      <c r="DSZ127" s="18"/>
      <c r="DTA127" s="18"/>
      <c r="DTB127" s="18"/>
      <c r="DTC127" s="18"/>
      <c r="DTD127" s="18"/>
      <c r="DTE127" s="18"/>
      <c r="DTF127" s="18"/>
      <c r="DTG127" s="18"/>
      <c r="DTH127" s="18"/>
      <c r="DTI127" s="18"/>
      <c r="DTJ127" s="18"/>
      <c r="DTK127" s="18"/>
      <c r="DTL127" s="18"/>
      <c r="DTM127" s="18"/>
      <c r="DTN127" s="18"/>
      <c r="DTO127" s="18"/>
      <c r="DTP127" s="18"/>
      <c r="DTQ127" s="18"/>
      <c r="DTR127" s="18"/>
      <c r="DTS127" s="18"/>
      <c r="DTT127" s="18"/>
      <c r="DTU127" s="18"/>
      <c r="DTV127" s="18"/>
      <c r="DTW127" s="18"/>
      <c r="DTX127" s="18"/>
      <c r="DTY127" s="18"/>
      <c r="DTZ127" s="18"/>
      <c r="DUA127" s="18"/>
      <c r="DUB127" s="18"/>
      <c r="DUC127" s="18"/>
      <c r="DUD127" s="18"/>
      <c r="DUE127" s="18"/>
      <c r="DUF127" s="18"/>
      <c r="DUG127" s="18"/>
      <c r="DUH127" s="18"/>
      <c r="DUI127" s="18"/>
      <c r="DUJ127" s="18"/>
      <c r="DUK127" s="18"/>
      <c r="DUL127" s="18"/>
      <c r="DUM127" s="18"/>
      <c r="DUN127" s="18"/>
      <c r="DUO127" s="18"/>
      <c r="DUP127" s="18"/>
      <c r="DUQ127" s="18"/>
      <c r="DUR127" s="18"/>
      <c r="DUS127" s="18"/>
      <c r="DUT127" s="18"/>
      <c r="DUU127" s="18"/>
      <c r="DUV127" s="18"/>
      <c r="DUW127" s="18"/>
      <c r="DUX127" s="18"/>
      <c r="DUY127" s="18"/>
      <c r="DUZ127" s="18"/>
      <c r="DVA127" s="18"/>
      <c r="DVB127" s="18"/>
      <c r="DVC127" s="18"/>
      <c r="DVD127" s="18"/>
      <c r="DVE127" s="18"/>
      <c r="DVF127" s="18"/>
      <c r="DVG127" s="18"/>
      <c r="DVH127" s="18"/>
      <c r="DVI127" s="18"/>
      <c r="DVJ127" s="18"/>
      <c r="DVK127" s="18"/>
      <c r="DVL127" s="18"/>
      <c r="DVM127" s="18"/>
      <c r="DVN127" s="18"/>
      <c r="DVO127" s="18"/>
      <c r="DVP127" s="18"/>
      <c r="DVQ127" s="18"/>
      <c r="DVR127" s="18"/>
      <c r="DVS127" s="18"/>
      <c r="DVT127" s="18"/>
      <c r="DVU127" s="18"/>
      <c r="DVV127" s="18"/>
      <c r="DVW127" s="18"/>
      <c r="DVX127" s="18"/>
      <c r="DVY127" s="18"/>
      <c r="DVZ127" s="18"/>
      <c r="DWA127" s="18"/>
      <c r="DWB127" s="18"/>
      <c r="DWC127" s="18"/>
      <c r="DWD127" s="18"/>
      <c r="DWE127" s="18"/>
      <c r="DWF127" s="18"/>
      <c r="DWG127" s="18"/>
      <c r="DWH127" s="18"/>
      <c r="DWI127" s="18"/>
      <c r="DWJ127" s="18"/>
      <c r="DWK127" s="18"/>
      <c r="DWL127" s="18"/>
      <c r="DWM127" s="18"/>
      <c r="DWN127" s="18"/>
      <c r="DWO127" s="18"/>
      <c r="DWP127" s="18"/>
      <c r="DWQ127" s="18"/>
      <c r="DWR127" s="18"/>
      <c r="DWS127" s="18"/>
      <c r="DWT127" s="18"/>
      <c r="DWU127" s="18"/>
      <c r="DWV127" s="18"/>
      <c r="DWW127" s="18"/>
      <c r="DWX127" s="18"/>
      <c r="DWY127" s="18"/>
      <c r="DWZ127" s="18"/>
      <c r="DXA127" s="18"/>
      <c r="DXB127" s="18"/>
      <c r="DXC127" s="18"/>
      <c r="DXD127" s="18"/>
      <c r="DXE127" s="18"/>
      <c r="DXF127" s="18"/>
      <c r="DXG127" s="18"/>
      <c r="DXH127" s="18"/>
      <c r="DXI127" s="18"/>
      <c r="DXJ127" s="18"/>
      <c r="DXK127" s="18"/>
      <c r="DXL127" s="18"/>
      <c r="DXM127" s="18"/>
      <c r="DXN127" s="18"/>
      <c r="DXO127" s="18"/>
      <c r="DXP127" s="18"/>
      <c r="DXQ127" s="18"/>
      <c r="DXR127" s="18"/>
      <c r="DXS127" s="18"/>
      <c r="DXT127" s="18"/>
      <c r="DXU127" s="18"/>
      <c r="DXV127" s="18"/>
      <c r="DXW127" s="18"/>
      <c r="DXX127" s="18"/>
      <c r="DXY127" s="18"/>
      <c r="DXZ127" s="18"/>
      <c r="DYA127" s="18"/>
      <c r="DYB127" s="18"/>
      <c r="DYC127" s="18"/>
      <c r="DYD127" s="18"/>
      <c r="DYE127" s="18"/>
      <c r="DYF127" s="18"/>
      <c r="DYG127" s="18"/>
      <c r="DYH127" s="18"/>
      <c r="DYI127" s="18"/>
      <c r="DYJ127" s="18"/>
      <c r="DYK127" s="18"/>
      <c r="DYL127" s="18"/>
      <c r="DYM127" s="18"/>
      <c r="DYN127" s="18"/>
      <c r="DYO127" s="18"/>
      <c r="DYP127" s="18"/>
      <c r="DYQ127" s="18"/>
      <c r="DYR127" s="18"/>
      <c r="DYS127" s="18"/>
      <c r="DYT127" s="18"/>
      <c r="DYU127" s="18"/>
      <c r="DYV127" s="18"/>
      <c r="DYW127" s="18"/>
      <c r="DYX127" s="18"/>
      <c r="DYY127" s="18"/>
      <c r="DYZ127" s="18"/>
      <c r="DZA127" s="18"/>
      <c r="DZB127" s="18"/>
      <c r="DZC127" s="18"/>
      <c r="DZD127" s="18"/>
      <c r="DZE127" s="18"/>
      <c r="DZF127" s="18"/>
      <c r="DZG127" s="18"/>
      <c r="DZH127" s="18"/>
      <c r="DZI127" s="18"/>
      <c r="DZJ127" s="18"/>
      <c r="DZK127" s="18"/>
      <c r="DZL127" s="18"/>
      <c r="DZM127" s="18"/>
      <c r="DZN127" s="18"/>
      <c r="DZO127" s="18"/>
      <c r="DZP127" s="18"/>
      <c r="DZQ127" s="18"/>
      <c r="DZR127" s="18"/>
      <c r="DZS127" s="18"/>
      <c r="DZT127" s="18"/>
      <c r="DZU127" s="18"/>
      <c r="DZV127" s="18"/>
      <c r="DZW127" s="18"/>
      <c r="DZX127" s="18"/>
      <c r="DZY127" s="18"/>
      <c r="DZZ127" s="18"/>
      <c r="EAA127" s="18"/>
      <c r="EAB127" s="18"/>
      <c r="EAC127" s="18"/>
      <c r="EAD127" s="18"/>
      <c r="EAE127" s="18"/>
      <c r="EAF127" s="18"/>
      <c r="EAG127" s="18"/>
      <c r="EAH127" s="18"/>
      <c r="EAI127" s="18"/>
      <c r="EAJ127" s="18"/>
      <c r="EAK127" s="18"/>
      <c r="EAL127" s="18"/>
      <c r="EAM127" s="18"/>
      <c r="EAN127" s="18"/>
      <c r="EAO127" s="18"/>
      <c r="EAP127" s="18"/>
      <c r="EAQ127" s="18"/>
      <c r="EAR127" s="18"/>
      <c r="EAS127" s="18"/>
      <c r="EAT127" s="18"/>
      <c r="EAU127" s="18"/>
      <c r="EAV127" s="18"/>
      <c r="EAW127" s="18"/>
      <c r="EAX127" s="18"/>
      <c r="EAY127" s="18"/>
      <c r="EAZ127" s="18"/>
      <c r="EBA127" s="18"/>
      <c r="EBB127" s="18"/>
      <c r="EBC127" s="18"/>
      <c r="EBD127" s="18"/>
      <c r="EBE127" s="18"/>
      <c r="EBF127" s="18"/>
      <c r="EBG127" s="18"/>
      <c r="EBH127" s="18"/>
      <c r="EBI127" s="18"/>
      <c r="EBJ127" s="18"/>
      <c r="EBK127" s="18"/>
      <c r="EBL127" s="18"/>
      <c r="EBM127" s="18"/>
      <c r="EBN127" s="18"/>
      <c r="EBO127" s="18"/>
      <c r="EBP127" s="18"/>
      <c r="EBQ127" s="18"/>
      <c r="EBR127" s="18"/>
      <c r="EBS127" s="18"/>
      <c r="EBT127" s="18"/>
      <c r="EBU127" s="18"/>
      <c r="EBV127" s="18"/>
      <c r="EBW127" s="18"/>
      <c r="EBX127" s="18"/>
      <c r="EBY127" s="18"/>
      <c r="EBZ127" s="18"/>
      <c r="ECA127" s="18"/>
      <c r="ECB127" s="18"/>
      <c r="ECC127" s="18"/>
      <c r="ECD127" s="18"/>
      <c r="ECE127" s="18"/>
      <c r="ECF127" s="18"/>
      <c r="ECG127" s="18"/>
      <c r="ECH127" s="18"/>
      <c r="ECI127" s="18"/>
      <c r="ECJ127" s="18"/>
      <c r="ECK127" s="18"/>
      <c r="ECL127" s="18"/>
      <c r="ECM127" s="18"/>
      <c r="ECN127" s="18"/>
      <c r="ECO127" s="18"/>
      <c r="ECP127" s="18"/>
      <c r="ECQ127" s="18"/>
      <c r="ECR127" s="18"/>
      <c r="ECS127" s="18"/>
      <c r="ECT127" s="18"/>
      <c r="ECU127" s="18"/>
      <c r="ECV127" s="18"/>
      <c r="ECW127" s="18"/>
      <c r="ECX127" s="18"/>
      <c r="ECY127" s="18"/>
      <c r="ECZ127" s="18"/>
      <c r="EDA127" s="18"/>
      <c r="EDB127" s="18"/>
      <c r="EDC127" s="18"/>
      <c r="EDD127" s="18"/>
      <c r="EDE127" s="18"/>
      <c r="EDF127" s="18"/>
      <c r="EDG127" s="18"/>
      <c r="EDH127" s="18"/>
      <c r="EDI127" s="18"/>
      <c r="EDJ127" s="18"/>
      <c r="EDK127" s="18"/>
      <c r="EDL127" s="18"/>
      <c r="EDM127" s="18"/>
      <c r="EDN127" s="18"/>
      <c r="EDO127" s="18"/>
      <c r="EDP127" s="18"/>
      <c r="EDQ127" s="18"/>
      <c r="EDR127" s="18"/>
      <c r="EDS127" s="18"/>
      <c r="EDT127" s="18"/>
      <c r="EDU127" s="18"/>
      <c r="EDV127" s="18"/>
      <c r="EDW127" s="18"/>
      <c r="EDX127" s="18"/>
      <c r="EDY127" s="18"/>
      <c r="EDZ127" s="18"/>
      <c r="EEA127" s="18"/>
      <c r="EEB127" s="18"/>
      <c r="EEC127" s="18"/>
      <c r="EED127" s="18"/>
      <c r="EEE127" s="18"/>
      <c r="EEF127" s="18"/>
      <c r="EEG127" s="18"/>
      <c r="EEH127" s="18"/>
      <c r="EEI127" s="18"/>
      <c r="EEJ127" s="18"/>
      <c r="EEK127" s="18"/>
      <c r="EEL127" s="18"/>
      <c r="EEM127" s="18"/>
      <c r="EEN127" s="18"/>
      <c r="EEO127" s="18"/>
      <c r="EEP127" s="18"/>
      <c r="EEQ127" s="18"/>
      <c r="EER127" s="18"/>
      <c r="EES127" s="18"/>
      <c r="EET127" s="18"/>
      <c r="EEU127" s="18"/>
      <c r="EEV127" s="18"/>
      <c r="EEW127" s="18"/>
      <c r="EEX127" s="18"/>
      <c r="EEY127" s="18"/>
      <c r="EEZ127" s="18"/>
      <c r="EFA127" s="18"/>
      <c r="EFB127" s="18"/>
      <c r="EFC127" s="18"/>
      <c r="EFD127" s="18"/>
      <c r="EFE127" s="18"/>
      <c r="EFF127" s="18"/>
      <c r="EFG127" s="18"/>
      <c r="EFH127" s="18"/>
      <c r="EFI127" s="18"/>
      <c r="EFJ127" s="18"/>
      <c r="EFK127" s="18"/>
      <c r="EFL127" s="18"/>
      <c r="EFM127" s="18"/>
      <c r="EFN127" s="18"/>
      <c r="EFO127" s="18"/>
      <c r="EFP127" s="18"/>
      <c r="EFQ127" s="18"/>
      <c r="EFR127" s="18"/>
      <c r="EFS127" s="18"/>
      <c r="EFT127" s="18"/>
      <c r="EFU127" s="18"/>
      <c r="EFV127" s="18"/>
      <c r="EFW127" s="18"/>
      <c r="EFX127" s="18"/>
      <c r="EFY127" s="18"/>
      <c r="EFZ127" s="18"/>
      <c r="EGA127" s="18"/>
      <c r="EGB127" s="18"/>
      <c r="EGC127" s="18"/>
      <c r="EGD127" s="18"/>
      <c r="EGE127" s="18"/>
      <c r="EGF127" s="18"/>
      <c r="EGG127" s="18"/>
      <c r="EGH127" s="18"/>
      <c r="EGI127" s="18"/>
      <c r="EGJ127" s="18"/>
      <c r="EGK127" s="18"/>
      <c r="EGL127" s="18"/>
      <c r="EGM127" s="18"/>
      <c r="EGN127" s="18"/>
      <c r="EGO127" s="18"/>
      <c r="EGP127" s="18"/>
      <c r="EGQ127" s="18"/>
      <c r="EGR127" s="18"/>
      <c r="EGS127" s="18"/>
      <c r="EGT127" s="18"/>
      <c r="EGU127" s="18"/>
      <c r="EGV127" s="18"/>
      <c r="EGW127" s="18"/>
      <c r="EGX127" s="18"/>
      <c r="EGY127" s="18"/>
      <c r="EGZ127" s="18"/>
      <c r="EHA127" s="18"/>
      <c r="EHB127" s="18"/>
      <c r="EHC127" s="18"/>
      <c r="EHD127" s="18"/>
      <c r="EHE127" s="18"/>
      <c r="EHF127" s="18"/>
      <c r="EHG127" s="18"/>
      <c r="EHH127" s="18"/>
      <c r="EHI127" s="18"/>
      <c r="EHJ127" s="18"/>
      <c r="EHK127" s="18"/>
      <c r="EHL127" s="18"/>
      <c r="EHM127" s="18"/>
      <c r="EHN127" s="18"/>
      <c r="EHO127" s="18"/>
      <c r="EHP127" s="18"/>
      <c r="EHQ127" s="18"/>
      <c r="EHR127" s="18"/>
      <c r="EHS127" s="18"/>
      <c r="EHT127" s="18"/>
      <c r="EHU127" s="18"/>
      <c r="EHV127" s="18"/>
      <c r="EHW127" s="18"/>
      <c r="EHX127" s="18"/>
      <c r="EHY127" s="18"/>
      <c r="EHZ127" s="18"/>
      <c r="EIA127" s="18"/>
      <c r="EIB127" s="18"/>
      <c r="EIC127" s="18"/>
      <c r="EID127" s="18"/>
      <c r="EIE127" s="18"/>
      <c r="EIF127" s="18"/>
      <c r="EIG127" s="18"/>
      <c r="EIH127" s="18"/>
      <c r="EII127" s="18"/>
      <c r="EIJ127" s="18"/>
      <c r="EIK127" s="18"/>
      <c r="EIL127" s="18"/>
      <c r="EIM127" s="18"/>
      <c r="EIN127" s="18"/>
      <c r="EIO127" s="18"/>
      <c r="EIP127" s="18"/>
      <c r="EIQ127" s="18"/>
      <c r="EIR127" s="18"/>
      <c r="EIS127" s="18"/>
      <c r="EIT127" s="18"/>
      <c r="EIU127" s="18"/>
      <c r="EIV127" s="18"/>
      <c r="EIW127" s="18"/>
      <c r="EIX127" s="18"/>
      <c r="EIY127" s="18"/>
      <c r="EIZ127" s="18"/>
      <c r="EJA127" s="18"/>
      <c r="EJB127" s="18"/>
      <c r="EJC127" s="18"/>
      <c r="EJD127" s="18"/>
      <c r="EJE127" s="18"/>
      <c r="EJF127" s="18"/>
      <c r="EJG127" s="18"/>
      <c r="EJH127" s="18"/>
      <c r="EJI127" s="18"/>
      <c r="EJJ127" s="18"/>
      <c r="EJK127" s="18"/>
      <c r="EJL127" s="18"/>
      <c r="EJM127" s="18"/>
      <c r="EJN127" s="18"/>
      <c r="EJO127" s="18"/>
      <c r="EJP127" s="18"/>
      <c r="EJQ127" s="18"/>
      <c r="EJR127" s="18"/>
      <c r="EJS127" s="18"/>
      <c r="EJT127" s="18"/>
      <c r="EJU127" s="18"/>
      <c r="EJV127" s="18"/>
      <c r="EJW127" s="18"/>
      <c r="EJX127" s="18"/>
      <c r="EJY127" s="18"/>
      <c r="EJZ127" s="18"/>
      <c r="EKA127" s="18"/>
      <c r="EKB127" s="18"/>
      <c r="EKC127" s="18"/>
      <c r="EKD127" s="18"/>
      <c r="EKE127" s="18"/>
      <c r="EKF127" s="18"/>
      <c r="EKG127" s="18"/>
      <c r="EKH127" s="18"/>
      <c r="EKI127" s="18"/>
      <c r="EKJ127" s="18"/>
      <c r="EKK127" s="18"/>
      <c r="EKL127" s="18"/>
      <c r="EKM127" s="18"/>
      <c r="EKN127" s="18"/>
      <c r="EKO127" s="18"/>
      <c r="EKP127" s="18"/>
      <c r="EKQ127" s="18"/>
      <c r="EKR127" s="18"/>
      <c r="EKS127" s="18"/>
      <c r="EKT127" s="18"/>
      <c r="EKU127" s="18"/>
      <c r="EKV127" s="18"/>
      <c r="EKW127" s="18"/>
      <c r="EKX127" s="18"/>
      <c r="EKY127" s="18"/>
      <c r="EKZ127" s="18"/>
      <c r="ELA127" s="18"/>
      <c r="ELB127" s="18"/>
      <c r="ELC127" s="18"/>
      <c r="ELD127" s="18"/>
      <c r="ELE127" s="18"/>
      <c r="ELF127" s="18"/>
      <c r="ELG127" s="18"/>
      <c r="ELH127" s="18"/>
      <c r="ELI127" s="18"/>
      <c r="ELJ127" s="18"/>
      <c r="ELK127" s="18"/>
      <c r="ELL127" s="18"/>
      <c r="ELM127" s="18"/>
      <c r="ELN127" s="18"/>
      <c r="ELO127" s="18"/>
      <c r="ELP127" s="18"/>
      <c r="ELQ127" s="18"/>
      <c r="ELR127" s="18"/>
      <c r="ELS127" s="18"/>
      <c r="ELT127" s="18"/>
      <c r="ELU127" s="18"/>
      <c r="ELV127" s="18"/>
      <c r="ELW127" s="18"/>
      <c r="ELX127" s="18"/>
      <c r="ELY127" s="18"/>
      <c r="ELZ127" s="18"/>
      <c r="EMA127" s="18"/>
      <c r="EMB127" s="18"/>
      <c r="EMC127" s="18"/>
      <c r="EMD127" s="18"/>
      <c r="EME127" s="18"/>
      <c r="EMF127" s="18"/>
      <c r="EMG127" s="18"/>
      <c r="EMH127" s="18"/>
      <c r="EMI127" s="18"/>
      <c r="EMJ127" s="18"/>
      <c r="EMK127" s="18"/>
      <c r="EML127" s="18"/>
      <c r="EMM127" s="18"/>
      <c r="EMN127" s="18"/>
      <c r="EMO127" s="18"/>
      <c r="EMP127" s="18"/>
      <c r="EMQ127" s="18"/>
      <c r="EMR127" s="18"/>
      <c r="EMS127" s="18"/>
      <c r="EMT127" s="18"/>
      <c r="EMU127" s="18"/>
      <c r="EMV127" s="18"/>
      <c r="EMW127" s="18"/>
      <c r="EMX127" s="18"/>
      <c r="EMY127" s="18"/>
      <c r="EMZ127" s="18"/>
      <c r="ENA127" s="18"/>
      <c r="ENB127" s="18"/>
      <c r="ENC127" s="18"/>
      <c r="END127" s="18"/>
      <c r="ENE127" s="18"/>
      <c r="ENF127" s="18"/>
      <c r="ENG127" s="18"/>
      <c r="ENH127" s="18"/>
      <c r="ENI127" s="18"/>
      <c r="ENJ127" s="18"/>
      <c r="ENK127" s="18"/>
      <c r="ENL127" s="18"/>
      <c r="ENM127" s="18"/>
      <c r="ENN127" s="18"/>
      <c r="ENO127" s="18"/>
      <c r="ENP127" s="18"/>
      <c r="ENQ127" s="18"/>
      <c r="ENR127" s="18"/>
      <c r="ENS127" s="18"/>
      <c r="ENT127" s="18"/>
      <c r="ENU127" s="18"/>
      <c r="ENV127" s="18"/>
      <c r="ENW127" s="18"/>
      <c r="ENX127" s="18"/>
      <c r="ENY127" s="18"/>
      <c r="ENZ127" s="18"/>
      <c r="EOA127" s="18"/>
      <c r="EOB127" s="18"/>
      <c r="EOC127" s="18"/>
      <c r="EOD127" s="18"/>
      <c r="EOE127" s="18"/>
      <c r="EOF127" s="18"/>
      <c r="EOG127" s="18"/>
      <c r="EOH127" s="18"/>
      <c r="EOI127" s="18"/>
      <c r="EOJ127" s="18"/>
      <c r="EOK127" s="18"/>
      <c r="EOL127" s="18"/>
      <c r="EOM127" s="18"/>
      <c r="EON127" s="18"/>
      <c r="EOO127" s="18"/>
      <c r="EOP127" s="18"/>
      <c r="EOQ127" s="18"/>
      <c r="EOR127" s="18"/>
      <c r="EOS127" s="18"/>
      <c r="EOT127" s="18"/>
      <c r="EOU127" s="18"/>
      <c r="EOV127" s="18"/>
      <c r="EOW127" s="18"/>
      <c r="EOX127" s="18"/>
      <c r="EOY127" s="18"/>
      <c r="EOZ127" s="18"/>
      <c r="EPA127" s="18"/>
      <c r="EPB127" s="18"/>
      <c r="EPC127" s="18"/>
      <c r="EPD127" s="18"/>
      <c r="EPE127" s="18"/>
      <c r="EPF127" s="18"/>
      <c r="EPG127" s="18"/>
      <c r="EPH127" s="18"/>
      <c r="EPI127" s="18"/>
      <c r="EPJ127" s="18"/>
      <c r="EPK127" s="18"/>
      <c r="EPL127" s="18"/>
      <c r="EPM127" s="18"/>
      <c r="EPN127" s="18"/>
      <c r="EPO127" s="18"/>
      <c r="EPP127" s="18"/>
      <c r="EPQ127" s="18"/>
      <c r="EPR127" s="18"/>
      <c r="EPS127" s="18"/>
      <c r="EPT127" s="18"/>
      <c r="EPU127" s="18"/>
      <c r="EPV127" s="18"/>
      <c r="EPW127" s="18"/>
      <c r="EPX127" s="18"/>
      <c r="EPY127" s="18"/>
      <c r="EPZ127" s="18"/>
      <c r="EQA127" s="18"/>
      <c r="EQB127" s="18"/>
      <c r="EQC127" s="18"/>
      <c r="EQD127" s="18"/>
      <c r="EQE127" s="18"/>
      <c r="EQF127" s="18"/>
      <c r="EQG127" s="18"/>
      <c r="EQH127" s="18"/>
      <c r="EQI127" s="18"/>
      <c r="EQJ127" s="18"/>
      <c r="EQK127" s="18"/>
      <c r="EQL127" s="18"/>
      <c r="EQM127" s="18"/>
      <c r="EQN127" s="18"/>
      <c r="EQO127" s="18"/>
      <c r="EQP127" s="18"/>
      <c r="EQQ127" s="18"/>
      <c r="EQR127" s="18"/>
      <c r="EQS127" s="18"/>
      <c r="EQT127" s="18"/>
      <c r="EQU127" s="18"/>
      <c r="EQV127" s="18"/>
      <c r="EQW127" s="18"/>
      <c r="EQX127" s="18"/>
      <c r="EQY127" s="18"/>
      <c r="EQZ127" s="18"/>
      <c r="ERA127" s="18"/>
      <c r="ERB127" s="18"/>
      <c r="ERC127" s="18"/>
      <c r="ERD127" s="18"/>
      <c r="ERE127" s="18"/>
      <c r="ERF127" s="18"/>
      <c r="ERG127" s="18"/>
      <c r="ERH127" s="18"/>
      <c r="ERI127" s="18"/>
      <c r="ERJ127" s="18"/>
      <c r="ERK127" s="18"/>
      <c r="ERL127" s="18"/>
      <c r="ERM127" s="18"/>
      <c r="ERN127" s="18"/>
      <c r="ERO127" s="18"/>
      <c r="ERP127" s="18"/>
      <c r="ERQ127" s="18"/>
      <c r="ERR127" s="18"/>
      <c r="ERS127" s="18"/>
      <c r="ERT127" s="18"/>
      <c r="ERU127" s="18"/>
      <c r="ERV127" s="18"/>
      <c r="ERW127" s="18"/>
      <c r="ERX127" s="18"/>
      <c r="ERY127" s="18"/>
      <c r="ERZ127" s="18"/>
      <c r="ESA127" s="18"/>
      <c r="ESB127" s="18"/>
      <c r="ESC127" s="18"/>
      <c r="ESD127" s="18"/>
      <c r="ESE127" s="18"/>
      <c r="ESF127" s="18"/>
      <c r="ESG127" s="18"/>
      <c r="ESH127" s="18"/>
      <c r="ESI127" s="18"/>
      <c r="ESJ127" s="18"/>
      <c r="ESK127" s="18"/>
      <c r="ESL127" s="18"/>
      <c r="ESM127" s="18"/>
      <c r="ESN127" s="18"/>
      <c r="ESO127" s="18"/>
      <c r="ESP127" s="18"/>
      <c r="ESQ127" s="18"/>
      <c r="ESR127" s="18"/>
      <c r="ESS127" s="18"/>
      <c r="EST127" s="18"/>
      <c r="ESU127" s="18"/>
      <c r="ESV127" s="18"/>
      <c r="ESW127" s="18"/>
      <c r="ESX127" s="18"/>
      <c r="ESY127" s="18"/>
      <c r="ESZ127" s="18"/>
      <c r="ETA127" s="18"/>
      <c r="ETB127" s="18"/>
      <c r="ETC127" s="18"/>
      <c r="ETD127" s="18"/>
      <c r="ETE127" s="18"/>
      <c r="ETF127" s="18"/>
      <c r="ETG127" s="18"/>
      <c r="ETH127" s="18"/>
      <c r="ETI127" s="18"/>
      <c r="ETJ127" s="18"/>
      <c r="ETK127" s="18"/>
      <c r="ETL127" s="18"/>
      <c r="ETM127" s="18"/>
      <c r="ETN127" s="18"/>
      <c r="ETO127" s="18"/>
      <c r="ETP127" s="18"/>
      <c r="ETQ127" s="18"/>
      <c r="ETR127" s="18"/>
      <c r="ETS127" s="18"/>
      <c r="ETT127" s="18"/>
      <c r="ETU127" s="18"/>
      <c r="ETV127" s="18"/>
      <c r="ETW127" s="18"/>
      <c r="ETX127" s="18"/>
      <c r="ETY127" s="18"/>
      <c r="ETZ127" s="18"/>
      <c r="EUA127" s="18"/>
      <c r="EUB127" s="18"/>
      <c r="EUC127" s="18"/>
      <c r="EUD127" s="18"/>
      <c r="EUE127" s="18"/>
      <c r="EUF127" s="18"/>
      <c r="EUG127" s="18"/>
      <c r="EUH127" s="18"/>
      <c r="EUI127" s="18"/>
      <c r="EUJ127" s="18"/>
      <c r="EUK127" s="18"/>
      <c r="EUL127" s="18"/>
      <c r="EUM127" s="18"/>
      <c r="EUN127" s="18"/>
      <c r="EUO127" s="18"/>
      <c r="EUP127" s="18"/>
      <c r="EUQ127" s="18"/>
      <c r="EUR127" s="18"/>
      <c r="EUS127" s="18"/>
      <c r="EUT127" s="18"/>
      <c r="EUU127" s="18"/>
      <c r="EUV127" s="18"/>
      <c r="EUW127" s="18"/>
      <c r="EUX127" s="18"/>
      <c r="EUY127" s="18"/>
      <c r="EUZ127" s="18"/>
      <c r="EVA127" s="18"/>
      <c r="EVB127" s="18"/>
      <c r="EVC127" s="18"/>
      <c r="EVD127" s="18"/>
      <c r="EVE127" s="18"/>
      <c r="EVF127" s="18"/>
      <c r="EVG127" s="18"/>
      <c r="EVH127" s="18"/>
      <c r="EVI127" s="18"/>
      <c r="EVJ127" s="18"/>
      <c r="EVK127" s="18"/>
      <c r="EVL127" s="18"/>
      <c r="EVM127" s="18"/>
      <c r="EVN127" s="18"/>
      <c r="EVO127" s="18"/>
      <c r="EVP127" s="18"/>
      <c r="EVQ127" s="18"/>
      <c r="EVR127" s="18"/>
      <c r="EVS127" s="18"/>
      <c r="EVT127" s="18"/>
      <c r="EVU127" s="18"/>
      <c r="EVV127" s="18"/>
      <c r="EVW127" s="18"/>
      <c r="EVX127" s="18"/>
      <c r="EVY127" s="18"/>
      <c r="EVZ127" s="18"/>
      <c r="EWA127" s="18"/>
      <c r="EWB127" s="18"/>
      <c r="EWC127" s="18"/>
      <c r="EWD127" s="18"/>
      <c r="EWE127" s="18"/>
      <c r="EWF127" s="18"/>
      <c r="EWG127" s="18"/>
      <c r="EWH127" s="18"/>
      <c r="EWI127" s="18"/>
      <c r="EWJ127" s="18"/>
      <c r="EWK127" s="18"/>
      <c r="EWL127" s="18"/>
      <c r="EWM127" s="18"/>
      <c r="EWN127" s="18"/>
      <c r="EWO127" s="18"/>
      <c r="EWP127" s="18"/>
      <c r="EWQ127" s="18"/>
      <c r="EWR127" s="18"/>
      <c r="EWS127" s="18"/>
      <c r="EWT127" s="18"/>
      <c r="EWU127" s="18"/>
      <c r="EWV127" s="18"/>
      <c r="EWW127" s="18"/>
      <c r="EWX127" s="18"/>
      <c r="EWY127" s="18"/>
      <c r="EWZ127" s="18"/>
      <c r="EXA127" s="18"/>
      <c r="EXB127" s="18"/>
      <c r="EXC127" s="18"/>
      <c r="EXD127" s="18"/>
      <c r="EXE127" s="18"/>
      <c r="EXF127" s="18"/>
      <c r="EXG127" s="18"/>
      <c r="EXH127" s="18"/>
      <c r="EXI127" s="18"/>
      <c r="EXJ127" s="18"/>
      <c r="EXK127" s="18"/>
      <c r="EXL127" s="18"/>
      <c r="EXM127" s="18"/>
      <c r="EXN127" s="18"/>
      <c r="EXO127" s="18"/>
      <c r="EXP127" s="18"/>
      <c r="EXQ127" s="18"/>
      <c r="EXR127" s="18"/>
      <c r="EXS127" s="18"/>
      <c r="EXT127" s="18"/>
      <c r="EXU127" s="18"/>
      <c r="EXV127" s="18"/>
      <c r="EXW127" s="18"/>
      <c r="EXX127" s="18"/>
      <c r="EXY127" s="18"/>
      <c r="EXZ127" s="18"/>
      <c r="EYA127" s="18"/>
      <c r="EYB127" s="18"/>
      <c r="EYC127" s="18"/>
      <c r="EYD127" s="18"/>
      <c r="EYE127" s="18"/>
      <c r="EYF127" s="18"/>
      <c r="EYG127" s="18"/>
      <c r="EYH127" s="18"/>
      <c r="EYI127" s="18"/>
      <c r="EYJ127" s="18"/>
      <c r="EYK127" s="18"/>
      <c r="EYL127" s="18"/>
      <c r="EYM127" s="18"/>
      <c r="EYN127" s="18"/>
      <c r="EYO127" s="18"/>
      <c r="EYP127" s="18"/>
      <c r="EYQ127" s="18"/>
      <c r="EYR127" s="18"/>
      <c r="EYS127" s="18"/>
      <c r="EYT127" s="18"/>
      <c r="EYU127" s="18"/>
      <c r="EYV127" s="18"/>
      <c r="EYW127" s="18"/>
      <c r="EYX127" s="18"/>
      <c r="UFN127" s="18"/>
      <c r="UFO127" s="18"/>
      <c r="UFP127" s="18"/>
      <c r="UFQ127" s="18"/>
      <c r="UFR127" s="18"/>
      <c r="UFS127" s="18"/>
      <c r="UFT127" s="18"/>
      <c r="UFU127" s="18"/>
      <c r="UFV127" s="18"/>
      <c r="UFW127" s="18"/>
      <c r="UFX127" s="18"/>
      <c r="UFY127" s="18"/>
      <c r="UFZ127" s="18"/>
      <c r="UGA127" s="18"/>
      <c r="UGB127" s="18"/>
      <c r="UGC127" s="18"/>
      <c r="UGD127" s="18"/>
      <c r="UGE127" s="18"/>
      <c r="UGF127" s="18"/>
      <c r="UGG127" s="18"/>
      <c r="UGH127" s="18"/>
      <c r="UGI127" s="18"/>
      <c r="UGJ127" s="18"/>
      <c r="UGK127" s="18"/>
      <c r="UGL127" s="18"/>
      <c r="UGM127" s="18"/>
      <c r="UGN127" s="18"/>
      <c r="UGO127" s="18"/>
      <c r="UGP127" s="18"/>
      <c r="UGQ127" s="18"/>
      <c r="UGR127" s="18"/>
      <c r="UGS127" s="18"/>
      <c r="UGT127" s="18"/>
      <c r="UGU127" s="18"/>
      <c r="UGV127" s="18"/>
      <c r="UGW127" s="18"/>
      <c r="UGX127" s="18"/>
      <c r="UGY127" s="18"/>
      <c r="UGZ127" s="18"/>
      <c r="UHA127" s="18"/>
      <c r="UHB127" s="18"/>
      <c r="UHC127" s="18"/>
      <c r="UHD127" s="18"/>
      <c r="UHE127" s="18"/>
      <c r="UHF127" s="18"/>
      <c r="UHG127" s="18"/>
      <c r="UHH127" s="18"/>
      <c r="UHI127" s="18"/>
      <c r="UHJ127" s="18"/>
      <c r="UHK127" s="18"/>
      <c r="UHL127" s="18"/>
      <c r="UHM127" s="18"/>
      <c r="UHN127" s="18"/>
      <c r="UHO127" s="18"/>
      <c r="UHP127" s="18"/>
      <c r="UHQ127" s="18"/>
      <c r="UHR127" s="18"/>
      <c r="UHS127" s="18"/>
      <c r="UHT127" s="18"/>
      <c r="UHU127" s="18"/>
      <c r="UHV127" s="18"/>
      <c r="UHW127" s="18"/>
      <c r="UHX127" s="18"/>
      <c r="UHY127" s="18"/>
      <c r="UHZ127" s="18"/>
      <c r="UIA127" s="18"/>
      <c r="UIB127" s="18"/>
      <c r="UIC127" s="18"/>
      <c r="UID127" s="18"/>
      <c r="UIE127" s="18"/>
      <c r="UIF127" s="18"/>
      <c r="UIG127" s="18"/>
      <c r="UIH127" s="18"/>
      <c r="UII127" s="18"/>
      <c r="UIJ127" s="18"/>
      <c r="UIK127" s="18"/>
      <c r="UIL127" s="18"/>
      <c r="UIM127" s="18"/>
      <c r="UIN127" s="18"/>
      <c r="UIO127" s="18"/>
      <c r="UIP127" s="18"/>
      <c r="UIQ127" s="18"/>
      <c r="UIR127" s="18"/>
      <c r="UIS127" s="18"/>
      <c r="UIT127" s="18"/>
      <c r="UIU127" s="18"/>
      <c r="UIV127" s="18"/>
      <c r="UIW127" s="18"/>
      <c r="UIX127" s="18"/>
      <c r="UIY127" s="18"/>
      <c r="UIZ127" s="18"/>
      <c r="UJA127" s="18"/>
      <c r="UJB127" s="18"/>
      <c r="UJC127" s="18"/>
      <c r="UJD127" s="18"/>
      <c r="UJE127" s="18"/>
      <c r="UJF127" s="18"/>
      <c r="UJG127" s="18"/>
      <c r="UJH127" s="18"/>
      <c r="UJI127" s="18"/>
      <c r="UJJ127" s="18"/>
      <c r="UJK127" s="18"/>
      <c r="UJL127" s="18"/>
      <c r="UJM127" s="18"/>
      <c r="UJN127" s="18"/>
      <c r="UJO127" s="18"/>
      <c r="UJP127" s="18"/>
      <c r="UJQ127" s="18"/>
      <c r="UJR127" s="18"/>
      <c r="UJS127" s="18"/>
      <c r="UJT127" s="18"/>
      <c r="UJU127" s="18"/>
      <c r="UJV127" s="18"/>
      <c r="UJW127" s="18"/>
      <c r="UJX127" s="18"/>
      <c r="UJY127" s="18"/>
      <c r="UJZ127" s="18"/>
      <c r="UKA127" s="18"/>
      <c r="UKB127" s="18"/>
      <c r="UKC127" s="18"/>
      <c r="UKD127" s="18"/>
      <c r="UKE127" s="18"/>
      <c r="UKF127" s="18"/>
      <c r="UKG127" s="18"/>
      <c r="UKH127" s="18"/>
      <c r="UKI127" s="18"/>
      <c r="UKJ127" s="18"/>
      <c r="UKK127" s="18"/>
      <c r="UKL127" s="18"/>
      <c r="UKM127" s="18"/>
      <c r="UKN127" s="18"/>
      <c r="UKO127" s="18"/>
      <c r="UKP127" s="18"/>
      <c r="UKQ127" s="18"/>
      <c r="UKR127" s="18"/>
      <c r="UKS127" s="18"/>
      <c r="UKT127" s="18"/>
      <c r="UKU127" s="18"/>
      <c r="UKV127" s="18"/>
      <c r="UKW127" s="18"/>
      <c r="UKX127" s="18"/>
      <c r="UKY127" s="18"/>
      <c r="UKZ127" s="18"/>
      <c r="ULA127" s="18"/>
      <c r="ULB127" s="18"/>
      <c r="ULC127" s="18"/>
      <c r="ULD127" s="18"/>
      <c r="ULE127" s="18"/>
      <c r="ULF127" s="18"/>
      <c r="ULG127" s="18"/>
      <c r="ULH127" s="18"/>
      <c r="ULI127" s="18"/>
      <c r="ULJ127" s="18"/>
      <c r="ULK127" s="18"/>
      <c r="ULL127" s="18"/>
      <c r="ULM127" s="18"/>
      <c r="ULN127" s="18"/>
      <c r="ULO127" s="18"/>
      <c r="ULP127" s="18"/>
      <c r="ULQ127" s="18"/>
      <c r="ULR127" s="18"/>
      <c r="ULS127" s="18"/>
      <c r="ULT127" s="18"/>
      <c r="ULU127" s="18"/>
      <c r="ULV127" s="18"/>
      <c r="ULW127" s="18"/>
      <c r="ULX127" s="18"/>
      <c r="ULY127" s="18"/>
      <c r="ULZ127" s="18"/>
      <c r="UMA127" s="18"/>
      <c r="UMB127" s="18"/>
      <c r="UMC127" s="18"/>
      <c r="UMD127" s="18"/>
      <c r="UME127" s="18"/>
      <c r="UMF127" s="18"/>
      <c r="UMG127" s="18"/>
      <c r="UMH127" s="18"/>
      <c r="UMI127" s="18"/>
      <c r="UMJ127" s="18"/>
      <c r="UMK127" s="18"/>
      <c r="UML127" s="18"/>
      <c r="UMM127" s="18"/>
      <c r="UMN127" s="18"/>
      <c r="UMO127" s="18"/>
      <c r="UMP127" s="18"/>
      <c r="UMQ127" s="18"/>
      <c r="UMR127" s="18"/>
      <c r="UMS127" s="18"/>
      <c r="UMT127" s="18"/>
      <c r="UMU127" s="18"/>
      <c r="UMV127" s="18"/>
      <c r="UMW127" s="18"/>
      <c r="UMX127" s="18"/>
      <c r="UMY127" s="18"/>
      <c r="UMZ127" s="18"/>
      <c r="UNA127" s="18"/>
      <c r="UNB127" s="18"/>
      <c r="UNC127" s="18"/>
      <c r="UND127" s="18"/>
      <c r="UNE127" s="18"/>
      <c r="UNF127" s="18"/>
      <c r="UNG127" s="18"/>
      <c r="UNH127" s="18"/>
      <c r="UNI127" s="18"/>
      <c r="UNJ127" s="18"/>
      <c r="UNK127" s="18"/>
      <c r="UNL127" s="18"/>
      <c r="UNM127" s="18"/>
      <c r="UNN127" s="18"/>
      <c r="UNO127" s="18"/>
      <c r="UNP127" s="18"/>
      <c r="UNQ127" s="18"/>
      <c r="UNR127" s="18"/>
      <c r="UNS127" s="18"/>
      <c r="UNT127" s="18"/>
      <c r="UNU127" s="18"/>
      <c r="UNV127" s="18"/>
      <c r="UNW127" s="18"/>
      <c r="UNX127" s="18"/>
      <c r="UNY127" s="18"/>
      <c r="UNZ127" s="18"/>
      <c r="UOA127" s="18"/>
      <c r="UOB127" s="18"/>
      <c r="UOC127" s="18"/>
      <c r="UOD127" s="18"/>
      <c r="UOE127" s="18"/>
      <c r="UOF127" s="18"/>
      <c r="UOG127" s="18"/>
      <c r="UOH127" s="18"/>
      <c r="UOI127" s="18"/>
      <c r="UOJ127" s="18"/>
      <c r="UOK127" s="18"/>
      <c r="UOL127" s="18"/>
      <c r="UOM127" s="18"/>
      <c r="UON127" s="18"/>
      <c r="UOO127" s="18"/>
      <c r="UOP127" s="18"/>
      <c r="UOQ127" s="18"/>
      <c r="UOR127" s="18"/>
      <c r="UOS127" s="18"/>
      <c r="UOT127" s="18"/>
      <c r="UOU127" s="18"/>
      <c r="UOV127" s="18"/>
      <c r="UOW127" s="18"/>
      <c r="UOX127" s="18"/>
      <c r="UOY127" s="18"/>
      <c r="UOZ127" s="18"/>
      <c r="UPA127" s="18"/>
      <c r="UPB127" s="18"/>
      <c r="UPC127" s="18"/>
      <c r="UPD127" s="18"/>
      <c r="UPE127" s="18"/>
      <c r="UPF127" s="18"/>
      <c r="UPG127" s="18"/>
      <c r="UPH127" s="18"/>
      <c r="UPI127" s="18"/>
      <c r="UPJ127" s="18"/>
      <c r="UPK127" s="18"/>
      <c r="UPL127" s="18"/>
      <c r="UPM127" s="18"/>
      <c r="UPN127" s="18"/>
      <c r="UPO127" s="18"/>
      <c r="UPP127" s="18"/>
      <c r="UPQ127" s="18"/>
      <c r="UPR127" s="18"/>
      <c r="UPS127" s="18"/>
      <c r="UPT127" s="18"/>
      <c r="UPU127" s="18"/>
      <c r="UPV127" s="18"/>
      <c r="UPW127" s="18"/>
      <c r="UPX127" s="18"/>
      <c r="UPY127" s="18"/>
      <c r="UPZ127" s="18"/>
      <c r="UQA127" s="18"/>
      <c r="UQB127" s="18"/>
      <c r="UQC127" s="18"/>
      <c r="UQD127" s="18"/>
      <c r="UQE127" s="18"/>
      <c r="UQF127" s="18"/>
      <c r="UQG127" s="18"/>
      <c r="UQH127" s="18"/>
      <c r="UQI127" s="18"/>
      <c r="UQJ127" s="18"/>
      <c r="UQK127" s="18"/>
      <c r="UQL127" s="18"/>
      <c r="UQM127" s="18"/>
      <c r="UQN127" s="18"/>
      <c r="UQO127" s="18"/>
      <c r="UQP127" s="18"/>
      <c r="UQQ127" s="18"/>
      <c r="UQR127" s="18"/>
      <c r="UQS127" s="18"/>
      <c r="UQT127" s="18"/>
      <c r="UQU127" s="18"/>
      <c r="UQV127" s="18"/>
      <c r="UQW127" s="18"/>
      <c r="UQX127" s="18"/>
      <c r="UQY127" s="18"/>
      <c r="UQZ127" s="18"/>
      <c r="URA127" s="18"/>
      <c r="URB127" s="18"/>
      <c r="URC127" s="18"/>
      <c r="URD127" s="18"/>
      <c r="URE127" s="18"/>
      <c r="URF127" s="18"/>
      <c r="URG127" s="18"/>
      <c r="URH127" s="18"/>
      <c r="URI127" s="18"/>
      <c r="URJ127" s="18"/>
      <c r="URK127" s="18"/>
      <c r="URL127" s="18"/>
      <c r="URM127" s="18"/>
      <c r="URN127" s="18"/>
      <c r="URO127" s="18"/>
      <c r="URP127" s="18"/>
      <c r="URQ127" s="18"/>
      <c r="URR127" s="18"/>
      <c r="URS127" s="18"/>
      <c r="URT127" s="18"/>
      <c r="URU127" s="18"/>
      <c r="URV127" s="18"/>
      <c r="URW127" s="18"/>
      <c r="URX127" s="18"/>
      <c r="URY127" s="18"/>
      <c r="URZ127" s="18"/>
      <c r="USA127" s="18"/>
      <c r="USB127" s="18"/>
      <c r="USC127" s="18"/>
      <c r="USD127" s="18"/>
      <c r="USE127" s="18"/>
      <c r="USF127" s="18"/>
      <c r="USG127" s="18"/>
      <c r="USH127" s="18"/>
      <c r="USI127" s="18"/>
      <c r="USJ127" s="18"/>
      <c r="USK127" s="18"/>
      <c r="USL127" s="18"/>
      <c r="USM127" s="18"/>
      <c r="USN127" s="18"/>
      <c r="USO127" s="18"/>
      <c r="USP127" s="18"/>
      <c r="USQ127" s="18"/>
      <c r="USR127" s="18"/>
      <c r="USS127" s="18"/>
      <c r="UST127" s="18"/>
      <c r="USU127" s="18"/>
      <c r="USV127" s="18"/>
      <c r="USW127" s="18"/>
      <c r="USX127" s="18"/>
      <c r="USY127" s="18"/>
      <c r="USZ127" s="18"/>
      <c r="UTA127" s="18"/>
      <c r="UTB127" s="18"/>
      <c r="UTC127" s="18"/>
      <c r="UTD127" s="18"/>
      <c r="UTE127" s="18"/>
      <c r="UTF127" s="18"/>
      <c r="UTG127" s="18"/>
      <c r="UTH127" s="18"/>
      <c r="UTI127" s="18"/>
      <c r="UTJ127" s="18"/>
      <c r="UTK127" s="18"/>
      <c r="UTL127" s="18"/>
      <c r="UTM127" s="18"/>
      <c r="UTN127" s="18"/>
      <c r="UTO127" s="18"/>
      <c r="UTP127" s="18"/>
      <c r="UTQ127" s="18"/>
      <c r="UTR127" s="18"/>
      <c r="UTS127" s="18"/>
      <c r="UTT127" s="18"/>
      <c r="UTU127" s="18"/>
      <c r="UTV127" s="18"/>
      <c r="UTW127" s="18"/>
      <c r="UTX127" s="18"/>
      <c r="UTY127" s="18"/>
      <c r="UTZ127" s="18"/>
      <c r="UUA127" s="18"/>
      <c r="UUB127" s="18"/>
      <c r="UUC127" s="18"/>
      <c r="UUD127" s="18"/>
      <c r="UUE127" s="18"/>
      <c r="UUF127" s="18"/>
      <c r="UUG127" s="18"/>
      <c r="UUH127" s="18"/>
      <c r="UUI127" s="18"/>
      <c r="UUJ127" s="18"/>
      <c r="UUK127" s="18"/>
      <c r="UUL127" s="18"/>
      <c r="UUM127" s="18"/>
      <c r="UUN127" s="18"/>
      <c r="UUO127" s="18"/>
      <c r="UUP127" s="18"/>
      <c r="UUQ127" s="18"/>
      <c r="UUR127" s="18"/>
      <c r="UUS127" s="18"/>
      <c r="UUT127" s="18"/>
      <c r="UUU127" s="18"/>
      <c r="UUV127" s="18"/>
      <c r="UUW127" s="18"/>
      <c r="UUX127" s="18"/>
      <c r="UUY127" s="18"/>
      <c r="UUZ127" s="18"/>
      <c r="UVA127" s="18"/>
      <c r="UVB127" s="18"/>
      <c r="UVC127" s="18"/>
      <c r="UVD127" s="18"/>
      <c r="UVE127" s="18"/>
      <c r="UVF127" s="18"/>
      <c r="UVG127" s="18"/>
      <c r="UVH127" s="18"/>
      <c r="UVI127" s="18"/>
      <c r="UVJ127" s="18"/>
      <c r="UVK127" s="18"/>
      <c r="UVL127" s="18"/>
      <c r="UVM127" s="18"/>
      <c r="UVN127" s="18"/>
      <c r="UVO127" s="18"/>
      <c r="UVP127" s="18"/>
      <c r="UVQ127" s="18"/>
      <c r="UVR127" s="18"/>
      <c r="UVS127" s="18"/>
      <c r="UVT127" s="18"/>
      <c r="UVU127" s="18"/>
      <c r="UVV127" s="18"/>
      <c r="UVW127" s="18"/>
      <c r="UVX127" s="18"/>
      <c r="UVY127" s="18"/>
      <c r="UVZ127" s="18"/>
      <c r="UWA127" s="18"/>
      <c r="UWB127" s="18"/>
      <c r="UWC127" s="18"/>
      <c r="UWD127" s="18"/>
      <c r="UWE127" s="18"/>
      <c r="UWF127" s="18"/>
      <c r="UWG127" s="18"/>
      <c r="UWH127" s="18"/>
      <c r="UWI127" s="18"/>
      <c r="UWJ127" s="18"/>
      <c r="UWK127" s="18"/>
      <c r="UWL127" s="18"/>
      <c r="UWM127" s="18"/>
      <c r="UWN127" s="18"/>
      <c r="UWO127" s="18"/>
      <c r="UWP127" s="18"/>
      <c r="UWQ127" s="18"/>
      <c r="UWR127" s="18"/>
      <c r="UWS127" s="18"/>
      <c r="UWT127" s="18"/>
      <c r="UWU127" s="18"/>
      <c r="UWV127" s="18"/>
      <c r="UWW127" s="18"/>
      <c r="UWX127" s="18"/>
      <c r="UWY127" s="18"/>
      <c r="UWZ127" s="18"/>
      <c r="UXA127" s="18"/>
      <c r="UXB127" s="18"/>
      <c r="UXC127" s="18"/>
      <c r="UXD127" s="18"/>
      <c r="UXE127" s="18"/>
      <c r="UXF127" s="18"/>
      <c r="UXG127" s="18"/>
      <c r="UXH127" s="18"/>
      <c r="UXI127" s="18"/>
      <c r="UXJ127" s="18"/>
      <c r="UXK127" s="18"/>
      <c r="UXL127" s="18"/>
      <c r="UXM127" s="18"/>
      <c r="UXN127" s="18"/>
      <c r="UXO127" s="18"/>
      <c r="UXP127" s="18"/>
      <c r="UXQ127" s="18"/>
      <c r="UXR127" s="18"/>
      <c r="UXS127" s="18"/>
      <c r="UXT127" s="18"/>
      <c r="UXU127" s="18"/>
      <c r="UXV127" s="18"/>
      <c r="UXW127" s="18"/>
      <c r="UXX127" s="18"/>
      <c r="UXY127" s="18"/>
      <c r="UXZ127" s="18"/>
      <c r="UYA127" s="18"/>
      <c r="UYB127" s="18"/>
      <c r="UYC127" s="18"/>
      <c r="UYD127" s="18"/>
      <c r="UYE127" s="18"/>
      <c r="UYF127" s="18"/>
      <c r="UYG127" s="18"/>
      <c r="UYH127" s="18"/>
      <c r="UYI127" s="18"/>
      <c r="UYJ127" s="18"/>
      <c r="UYK127" s="18"/>
      <c r="UYL127" s="18"/>
      <c r="UYM127" s="18"/>
      <c r="UYN127" s="18"/>
      <c r="UYO127" s="18"/>
      <c r="UYP127" s="18"/>
      <c r="UYQ127" s="18"/>
      <c r="UYR127" s="18"/>
      <c r="UYS127" s="18"/>
      <c r="UYT127" s="18"/>
      <c r="UYU127" s="18"/>
      <c r="UYV127" s="18"/>
      <c r="UYW127" s="18"/>
      <c r="UYX127" s="18"/>
      <c r="UYY127" s="18"/>
      <c r="UYZ127" s="18"/>
      <c r="UZA127" s="18"/>
      <c r="UZB127" s="18"/>
      <c r="UZC127" s="18"/>
      <c r="UZD127" s="18"/>
      <c r="UZE127" s="18"/>
      <c r="UZF127" s="18"/>
      <c r="UZG127" s="18"/>
      <c r="UZH127" s="18"/>
      <c r="UZI127" s="18"/>
      <c r="UZJ127" s="18"/>
      <c r="UZK127" s="18"/>
      <c r="UZL127" s="18"/>
      <c r="UZM127" s="18"/>
      <c r="UZN127" s="18"/>
      <c r="UZO127" s="18"/>
      <c r="UZP127" s="18"/>
      <c r="UZQ127" s="18"/>
      <c r="UZR127" s="18"/>
      <c r="UZS127" s="18"/>
      <c r="UZT127" s="18"/>
      <c r="UZU127" s="18"/>
      <c r="UZV127" s="18"/>
      <c r="UZW127" s="18"/>
      <c r="UZX127" s="18"/>
      <c r="UZY127" s="18"/>
      <c r="UZZ127" s="18"/>
      <c r="VAA127" s="18"/>
      <c r="VAB127" s="18"/>
      <c r="VAC127" s="18"/>
      <c r="VAD127" s="18"/>
      <c r="VAE127" s="18"/>
      <c r="VAF127" s="18"/>
      <c r="VAG127" s="18"/>
      <c r="VAH127" s="18"/>
      <c r="VAI127" s="18"/>
      <c r="VAJ127" s="18"/>
      <c r="VAK127" s="18"/>
      <c r="VAL127" s="18"/>
      <c r="VAM127" s="18"/>
      <c r="VAN127" s="18"/>
      <c r="VAO127" s="18"/>
      <c r="VAP127" s="18"/>
      <c r="VAQ127" s="18"/>
      <c r="VAR127" s="18"/>
      <c r="VAS127" s="18"/>
      <c r="VAT127" s="18"/>
      <c r="VAU127" s="18"/>
      <c r="VAV127" s="18"/>
      <c r="VAW127" s="18"/>
      <c r="VAX127" s="18"/>
      <c r="VAY127" s="18"/>
      <c r="VAZ127" s="18"/>
      <c r="VBA127" s="18"/>
      <c r="VBB127" s="18"/>
      <c r="VBC127" s="18"/>
      <c r="VBD127" s="18"/>
      <c r="VBE127" s="18"/>
      <c r="VBF127" s="18"/>
      <c r="VBG127" s="18"/>
      <c r="VBH127" s="18"/>
      <c r="VBI127" s="18"/>
      <c r="VBJ127" s="18"/>
      <c r="VBK127" s="18"/>
      <c r="VBL127" s="18"/>
      <c r="VBM127" s="18"/>
      <c r="VBN127" s="18"/>
      <c r="VBO127" s="18"/>
      <c r="VBP127" s="18"/>
      <c r="VBQ127" s="18"/>
      <c r="VBR127" s="18"/>
      <c r="VBS127" s="18"/>
      <c r="VBT127" s="18"/>
      <c r="VBU127" s="18"/>
      <c r="VBV127" s="18"/>
      <c r="VBW127" s="18"/>
      <c r="VBX127" s="18"/>
      <c r="VBY127" s="18"/>
      <c r="VBZ127" s="18"/>
      <c r="VCA127" s="18"/>
      <c r="VCB127" s="18"/>
      <c r="VCC127" s="18"/>
      <c r="VCD127" s="18"/>
      <c r="VCE127" s="18"/>
      <c r="VCF127" s="18"/>
      <c r="VCG127" s="18"/>
      <c r="VCH127" s="18"/>
      <c r="VCI127" s="18"/>
      <c r="VCJ127" s="18"/>
      <c r="VCK127" s="18"/>
      <c r="VCL127" s="18"/>
      <c r="VCM127" s="18"/>
      <c r="VCN127" s="18"/>
      <c r="VCO127" s="18"/>
      <c r="VCP127" s="18"/>
      <c r="VCQ127" s="18"/>
      <c r="VCR127" s="18"/>
      <c r="VCS127" s="18"/>
      <c r="VCT127" s="18"/>
      <c r="VCU127" s="18"/>
      <c r="VCV127" s="18"/>
      <c r="VCW127" s="18"/>
      <c r="VCX127" s="18"/>
      <c r="VCY127" s="18"/>
      <c r="VCZ127" s="18"/>
      <c r="VDA127" s="18"/>
      <c r="VDB127" s="18"/>
      <c r="VDC127" s="18"/>
      <c r="VDD127" s="18"/>
      <c r="VDE127" s="18"/>
      <c r="VDF127" s="18"/>
      <c r="VDG127" s="18"/>
      <c r="VDH127" s="18"/>
      <c r="VDI127" s="18"/>
      <c r="VDJ127" s="18"/>
      <c r="VDK127" s="18"/>
      <c r="VDL127" s="18"/>
      <c r="VDM127" s="18"/>
      <c r="VDN127" s="18"/>
      <c r="VDO127" s="18"/>
      <c r="VDP127" s="18"/>
      <c r="VDQ127" s="18"/>
      <c r="VDR127" s="18"/>
      <c r="VDS127" s="18"/>
      <c r="VDT127" s="18"/>
      <c r="VDU127" s="18"/>
      <c r="VDV127" s="18"/>
      <c r="VDW127" s="18"/>
      <c r="VDX127" s="18"/>
      <c r="VDY127" s="18"/>
      <c r="VDZ127" s="18"/>
      <c r="VEA127" s="18"/>
      <c r="VEB127" s="18"/>
      <c r="VEC127" s="18"/>
      <c r="VED127" s="18"/>
      <c r="VEE127" s="18"/>
      <c r="VEF127" s="18"/>
      <c r="VEG127" s="18"/>
      <c r="VEH127" s="18"/>
      <c r="VEI127" s="18"/>
      <c r="VEJ127" s="18"/>
      <c r="VEK127" s="18"/>
      <c r="VEL127" s="18"/>
      <c r="VEM127" s="18"/>
      <c r="VEN127" s="18"/>
      <c r="VEO127" s="18"/>
      <c r="VEP127" s="18"/>
      <c r="VEQ127" s="18"/>
      <c r="VER127" s="18"/>
      <c r="VES127" s="18"/>
      <c r="VET127" s="18"/>
      <c r="VEU127" s="18"/>
      <c r="VEV127" s="18"/>
      <c r="VEW127" s="18"/>
      <c r="VEX127" s="18"/>
      <c r="VEY127" s="18"/>
      <c r="VEZ127" s="18"/>
      <c r="VFA127" s="18"/>
      <c r="VFB127" s="18"/>
      <c r="VFC127" s="18"/>
      <c r="VFD127" s="18"/>
      <c r="VFE127" s="18"/>
      <c r="VFF127" s="18"/>
      <c r="VFG127" s="18"/>
      <c r="VFH127" s="18"/>
      <c r="VFI127" s="18"/>
      <c r="VFJ127" s="18"/>
      <c r="VFK127" s="18"/>
      <c r="VFL127" s="18"/>
      <c r="VFM127" s="18"/>
      <c r="VFN127" s="18"/>
      <c r="VFO127" s="18"/>
      <c r="VFP127" s="18"/>
      <c r="VFQ127" s="18"/>
      <c r="VFR127" s="18"/>
      <c r="VFS127" s="18"/>
      <c r="VFT127" s="18"/>
      <c r="VFU127" s="18"/>
      <c r="VFV127" s="18"/>
      <c r="VFW127" s="18"/>
      <c r="VFX127" s="18"/>
      <c r="VFY127" s="18"/>
      <c r="VFZ127" s="18"/>
      <c r="VGA127" s="18"/>
      <c r="VGB127" s="18"/>
      <c r="VGC127" s="18"/>
      <c r="VGD127" s="18"/>
      <c r="VGE127" s="18"/>
      <c r="VGF127" s="18"/>
      <c r="VGG127" s="18"/>
      <c r="VGH127" s="18"/>
      <c r="VGI127" s="18"/>
      <c r="VGJ127" s="18"/>
      <c r="VGK127" s="18"/>
      <c r="VGL127" s="18"/>
      <c r="VGM127" s="18"/>
      <c r="VGN127" s="18"/>
      <c r="VGO127" s="18"/>
      <c r="VGP127" s="18"/>
      <c r="VGQ127" s="18"/>
      <c r="VGR127" s="18"/>
      <c r="VGS127" s="18"/>
      <c r="VGT127" s="18"/>
      <c r="VGU127" s="18"/>
      <c r="VGV127" s="18"/>
      <c r="VGW127" s="18"/>
      <c r="VGX127" s="18"/>
      <c r="VGY127" s="18"/>
      <c r="VGZ127" s="18"/>
      <c r="VHA127" s="18"/>
      <c r="VHB127" s="18"/>
      <c r="VHC127" s="18"/>
      <c r="VHD127" s="18"/>
      <c r="VHE127" s="18"/>
      <c r="VHF127" s="18"/>
      <c r="VHG127" s="18"/>
      <c r="VHH127" s="18"/>
      <c r="VHI127" s="18"/>
      <c r="VHJ127" s="18"/>
      <c r="VHK127" s="18"/>
      <c r="VHL127" s="18"/>
      <c r="VHM127" s="18"/>
      <c r="VHN127" s="18"/>
      <c r="VHO127" s="18"/>
      <c r="VHP127" s="18"/>
      <c r="VHQ127" s="18"/>
      <c r="VHR127" s="18"/>
      <c r="VHS127" s="18"/>
      <c r="VHT127" s="18"/>
      <c r="VHU127" s="18"/>
      <c r="VHV127" s="18"/>
      <c r="VHW127" s="18"/>
      <c r="VHX127" s="18"/>
      <c r="VHY127" s="18"/>
      <c r="VHZ127" s="18"/>
      <c r="VIA127" s="18"/>
      <c r="VIB127" s="18"/>
      <c r="VIC127" s="18"/>
      <c r="VID127" s="18"/>
      <c r="VIE127" s="18"/>
      <c r="VIF127" s="18"/>
      <c r="VIG127" s="18"/>
      <c r="VIH127" s="18"/>
      <c r="VII127" s="18"/>
      <c r="VIJ127" s="18"/>
      <c r="VIK127" s="18"/>
      <c r="VIL127" s="18"/>
      <c r="VIM127" s="18"/>
      <c r="VIN127" s="18"/>
      <c r="VIO127" s="18"/>
      <c r="VIP127" s="18"/>
      <c r="VIQ127" s="18"/>
      <c r="VIR127" s="18"/>
      <c r="VIS127" s="18"/>
      <c r="VIT127" s="18"/>
      <c r="VIU127" s="18"/>
      <c r="VIV127" s="18"/>
      <c r="VIW127" s="18"/>
      <c r="VIX127" s="18"/>
      <c r="VIY127" s="18"/>
      <c r="VIZ127" s="18"/>
      <c r="VJA127" s="18"/>
      <c r="VJB127" s="18"/>
      <c r="VJC127" s="18"/>
      <c r="VJD127" s="18"/>
      <c r="VJE127" s="18"/>
      <c r="VJF127" s="18"/>
      <c r="VJG127" s="18"/>
      <c r="VJH127" s="18"/>
      <c r="VJI127" s="18"/>
      <c r="VJJ127" s="18"/>
      <c r="VJK127" s="18"/>
      <c r="VJL127" s="18"/>
      <c r="VJM127" s="18"/>
      <c r="VJN127" s="18"/>
      <c r="VJO127" s="18"/>
      <c r="VJP127" s="18"/>
      <c r="VJQ127" s="18"/>
      <c r="VJR127" s="18"/>
      <c r="VJS127" s="18"/>
      <c r="VJT127" s="18"/>
      <c r="VJU127" s="18"/>
      <c r="VJV127" s="18"/>
      <c r="VJW127" s="18"/>
      <c r="VJX127" s="18"/>
      <c r="VJY127" s="18"/>
      <c r="VJZ127" s="18"/>
      <c r="VKA127" s="18"/>
      <c r="VKB127" s="18"/>
      <c r="VKC127" s="18"/>
      <c r="VKD127" s="18"/>
      <c r="VKE127" s="18"/>
      <c r="VKF127" s="18"/>
      <c r="VKG127" s="18"/>
      <c r="VKH127" s="18"/>
      <c r="VKI127" s="18"/>
      <c r="VKJ127" s="18"/>
      <c r="VKK127" s="18"/>
      <c r="VKL127" s="18"/>
      <c r="VKM127" s="18"/>
      <c r="VKN127" s="18"/>
      <c r="VKO127" s="18"/>
      <c r="VKP127" s="18"/>
      <c r="VKQ127" s="18"/>
      <c r="VKR127" s="18"/>
      <c r="VKS127" s="18"/>
      <c r="VKT127" s="18"/>
      <c r="VKU127" s="18"/>
      <c r="VKV127" s="18"/>
      <c r="VKW127" s="18"/>
      <c r="VKX127" s="18"/>
      <c r="VKY127" s="18"/>
      <c r="VKZ127" s="18"/>
      <c r="VLA127" s="18"/>
      <c r="VLB127" s="18"/>
      <c r="VLC127" s="18"/>
      <c r="VLD127" s="18"/>
      <c r="VLE127" s="18"/>
      <c r="VLF127" s="18"/>
      <c r="VLG127" s="18"/>
      <c r="VLH127" s="18"/>
      <c r="VLI127" s="18"/>
      <c r="VLJ127" s="18"/>
      <c r="VLK127" s="18"/>
      <c r="VLL127" s="18"/>
      <c r="VLM127" s="18"/>
      <c r="VLN127" s="18"/>
      <c r="VLO127" s="18"/>
      <c r="VLP127" s="18"/>
      <c r="VLQ127" s="18"/>
      <c r="VLR127" s="18"/>
      <c r="VLS127" s="18"/>
      <c r="VLT127" s="18"/>
      <c r="VLU127" s="18"/>
      <c r="VLV127" s="18"/>
      <c r="VLW127" s="18"/>
      <c r="VLX127" s="18"/>
      <c r="VLY127" s="18"/>
      <c r="VLZ127" s="18"/>
      <c r="VMA127" s="18"/>
      <c r="VMB127" s="18"/>
      <c r="VMC127" s="18"/>
      <c r="VMD127" s="18"/>
      <c r="VME127" s="18"/>
      <c r="VMF127" s="18"/>
      <c r="VMG127" s="18"/>
      <c r="VMH127" s="18"/>
      <c r="VMI127" s="18"/>
      <c r="VMJ127" s="18"/>
      <c r="VMK127" s="18"/>
      <c r="VML127" s="18"/>
      <c r="VMM127" s="18"/>
      <c r="VMN127" s="18"/>
      <c r="VMO127" s="18"/>
      <c r="VMP127" s="18"/>
      <c r="VMQ127" s="18"/>
      <c r="VMR127" s="18"/>
      <c r="VMS127" s="18"/>
      <c r="VMT127" s="18"/>
      <c r="VMU127" s="18"/>
      <c r="VMV127" s="18"/>
      <c r="VMW127" s="18"/>
      <c r="VMX127" s="18"/>
      <c r="VMY127" s="18"/>
      <c r="VMZ127" s="18"/>
      <c r="VNA127" s="18"/>
      <c r="VNB127" s="18"/>
      <c r="VNC127" s="18"/>
      <c r="VND127" s="18"/>
      <c r="VNE127" s="18"/>
      <c r="VNF127" s="18"/>
      <c r="VNG127" s="18"/>
      <c r="VNH127" s="18"/>
      <c r="VNI127" s="18"/>
      <c r="VNJ127" s="18"/>
      <c r="VNK127" s="18"/>
      <c r="VNL127" s="18"/>
      <c r="VNM127" s="18"/>
      <c r="VNN127" s="18"/>
      <c r="VNO127" s="18"/>
      <c r="VNP127" s="18"/>
      <c r="VNQ127" s="18"/>
      <c r="VNR127" s="18"/>
      <c r="VNS127" s="18"/>
      <c r="VNT127" s="18"/>
      <c r="VNU127" s="18"/>
      <c r="VNV127" s="18"/>
      <c r="VNW127" s="18"/>
      <c r="VNX127" s="18"/>
      <c r="VNY127" s="18"/>
      <c r="VNZ127" s="18"/>
      <c r="VOA127" s="18"/>
      <c r="VOB127" s="18"/>
      <c r="VOC127" s="18"/>
      <c r="VOD127" s="18"/>
      <c r="VOE127" s="18"/>
      <c r="VOF127" s="18"/>
      <c r="VOG127" s="18"/>
      <c r="VOH127" s="18"/>
      <c r="VOI127" s="18"/>
      <c r="VOJ127" s="18"/>
      <c r="VOK127" s="18"/>
      <c r="VOL127" s="18"/>
      <c r="VOM127" s="18"/>
      <c r="VON127" s="18"/>
      <c r="VOO127" s="18"/>
      <c r="VOP127" s="18"/>
      <c r="VOQ127" s="18"/>
      <c r="VOR127" s="18"/>
      <c r="VOS127" s="18"/>
      <c r="VOT127" s="18"/>
      <c r="VOU127" s="18"/>
      <c r="VOV127" s="18"/>
      <c r="VOW127" s="18"/>
      <c r="VOX127" s="18"/>
      <c r="VOY127" s="18"/>
      <c r="VOZ127" s="18"/>
      <c r="VPA127" s="18"/>
      <c r="VPB127" s="18"/>
      <c r="VPC127" s="18"/>
      <c r="VPD127" s="18"/>
      <c r="VPE127" s="18"/>
      <c r="VPF127" s="18"/>
      <c r="VPG127" s="18"/>
      <c r="VPH127" s="18"/>
      <c r="VPI127" s="18"/>
      <c r="VPJ127" s="18"/>
      <c r="VPK127" s="18"/>
      <c r="VPL127" s="18"/>
      <c r="VPM127" s="18"/>
      <c r="VPN127" s="18"/>
      <c r="VPO127" s="18"/>
      <c r="VPP127" s="18"/>
      <c r="VPQ127" s="18"/>
      <c r="VPR127" s="18"/>
      <c r="VPS127" s="18"/>
      <c r="VPT127" s="18"/>
      <c r="VPU127" s="18"/>
      <c r="VPV127" s="18"/>
      <c r="VPW127" s="18"/>
      <c r="VPX127" s="18"/>
      <c r="VPY127" s="18"/>
      <c r="VPZ127" s="18"/>
      <c r="VQA127" s="18"/>
      <c r="VQB127" s="18"/>
      <c r="VQC127" s="18"/>
      <c r="VQD127" s="18"/>
      <c r="VQE127" s="18"/>
      <c r="VQF127" s="18"/>
      <c r="VQG127" s="18"/>
      <c r="VQH127" s="18"/>
      <c r="VQI127" s="18"/>
      <c r="VQJ127" s="18"/>
      <c r="VQK127" s="18"/>
      <c r="VQL127" s="18"/>
      <c r="VQM127" s="18"/>
      <c r="VQN127" s="18"/>
      <c r="VQO127" s="18"/>
      <c r="VQP127" s="18"/>
      <c r="VQQ127" s="18"/>
      <c r="VQR127" s="18"/>
      <c r="VQS127" s="18"/>
      <c r="VQT127" s="18"/>
      <c r="VQU127" s="18"/>
      <c r="VQV127" s="18"/>
      <c r="VQW127" s="18"/>
      <c r="VQX127" s="18"/>
      <c r="VQY127" s="18"/>
      <c r="VQZ127" s="18"/>
      <c r="VRA127" s="18"/>
      <c r="VRB127" s="18"/>
      <c r="VRC127" s="18"/>
      <c r="VRD127" s="18"/>
      <c r="VRE127" s="18"/>
      <c r="VRF127" s="18"/>
      <c r="VRG127" s="18"/>
      <c r="VRH127" s="18"/>
      <c r="VRI127" s="18"/>
      <c r="VRJ127" s="18"/>
      <c r="VRK127" s="18"/>
      <c r="VRL127" s="18"/>
      <c r="VRM127" s="18"/>
      <c r="VRN127" s="18"/>
      <c r="VRO127" s="18"/>
      <c r="VRP127" s="18"/>
      <c r="VRQ127" s="18"/>
      <c r="VRR127" s="18"/>
      <c r="VRS127" s="18"/>
      <c r="VRT127" s="18"/>
      <c r="VRU127" s="18"/>
      <c r="VRV127" s="18"/>
      <c r="VRW127" s="18"/>
      <c r="VRX127" s="18"/>
      <c r="VRY127" s="18"/>
      <c r="VRZ127" s="18"/>
      <c r="VSA127" s="18"/>
      <c r="VSB127" s="18"/>
      <c r="VSC127" s="18"/>
      <c r="VSD127" s="18"/>
      <c r="VSE127" s="18"/>
      <c r="VSF127" s="18"/>
      <c r="VSG127" s="18"/>
      <c r="VSH127" s="18"/>
      <c r="VSI127" s="18"/>
      <c r="VSJ127" s="18"/>
      <c r="VSK127" s="18"/>
      <c r="VSL127" s="18"/>
      <c r="VSM127" s="18"/>
      <c r="VSN127" s="18"/>
      <c r="VSO127" s="18"/>
      <c r="VSP127" s="18"/>
      <c r="VSQ127" s="18"/>
      <c r="VSR127" s="18"/>
      <c r="VSS127" s="18"/>
      <c r="VST127" s="18"/>
      <c r="VSU127" s="18"/>
      <c r="VSV127" s="18"/>
      <c r="VSW127" s="18"/>
      <c r="VSX127" s="18"/>
      <c r="VSY127" s="18"/>
      <c r="VSZ127" s="18"/>
      <c r="VTA127" s="18"/>
      <c r="VTB127" s="18"/>
      <c r="VTC127" s="18"/>
      <c r="VTD127" s="18"/>
      <c r="VTE127" s="18"/>
      <c r="VTF127" s="18"/>
      <c r="VTG127" s="18"/>
      <c r="VTH127" s="18"/>
      <c r="VTI127" s="18"/>
      <c r="VTJ127" s="18"/>
      <c r="VTK127" s="18"/>
      <c r="VTL127" s="18"/>
      <c r="VTM127" s="18"/>
      <c r="VTN127" s="18"/>
      <c r="VTO127" s="18"/>
      <c r="VTP127" s="18"/>
      <c r="VTQ127" s="18"/>
      <c r="VTR127" s="18"/>
      <c r="VTS127" s="18"/>
      <c r="VTT127" s="18"/>
      <c r="VTU127" s="18"/>
      <c r="VTV127" s="18"/>
      <c r="VTW127" s="18"/>
      <c r="VTX127" s="18"/>
      <c r="VTY127" s="18"/>
      <c r="VTZ127" s="18"/>
      <c r="VUA127" s="18"/>
      <c r="VUB127" s="18"/>
      <c r="VUC127" s="18"/>
      <c r="VUD127" s="18"/>
      <c r="VUE127" s="18"/>
      <c r="VUF127" s="18"/>
      <c r="VUG127" s="18"/>
      <c r="VUH127" s="18"/>
      <c r="VUI127" s="18"/>
      <c r="VUJ127" s="18"/>
      <c r="VUK127" s="18"/>
      <c r="VUL127" s="18"/>
      <c r="VUM127" s="18"/>
      <c r="VUN127" s="18"/>
      <c r="VUO127" s="18"/>
      <c r="VUP127" s="18"/>
      <c r="VUQ127" s="18"/>
      <c r="VUR127" s="18"/>
      <c r="VUS127" s="18"/>
      <c r="VUT127" s="18"/>
      <c r="VUU127" s="18"/>
      <c r="VUV127" s="18"/>
      <c r="VUW127" s="18"/>
      <c r="VUX127" s="18"/>
      <c r="VUY127" s="18"/>
      <c r="VUZ127" s="18"/>
      <c r="VVA127" s="18"/>
      <c r="VVB127" s="18"/>
      <c r="VVC127" s="18"/>
      <c r="VVD127" s="18"/>
      <c r="VVE127" s="18"/>
      <c r="VVF127" s="18"/>
      <c r="VVG127" s="18"/>
      <c r="VVH127" s="18"/>
      <c r="VVI127" s="18"/>
      <c r="VVJ127" s="18"/>
      <c r="VVK127" s="18"/>
      <c r="VVL127" s="18"/>
      <c r="VVM127" s="18"/>
      <c r="VVN127" s="18"/>
      <c r="VVO127" s="18"/>
      <c r="VVP127" s="18"/>
      <c r="VVQ127" s="18"/>
      <c r="VVR127" s="18"/>
      <c r="VVS127" s="18"/>
      <c r="VVT127" s="18"/>
      <c r="VVU127" s="18"/>
      <c r="VVV127" s="18"/>
      <c r="VVW127" s="18"/>
      <c r="VVX127" s="18"/>
      <c r="VVY127" s="18"/>
      <c r="VVZ127" s="18"/>
      <c r="VWA127" s="18"/>
      <c r="VWB127" s="18"/>
      <c r="VWC127" s="18"/>
      <c r="VWD127" s="18"/>
      <c r="VWE127" s="18"/>
      <c r="VWF127" s="18"/>
      <c r="VWG127" s="18"/>
      <c r="VWH127" s="18"/>
      <c r="VWI127" s="18"/>
      <c r="VWJ127" s="18"/>
      <c r="VWK127" s="18"/>
      <c r="VWL127" s="18"/>
      <c r="VWM127" s="18"/>
      <c r="VWN127" s="18"/>
      <c r="VWO127" s="18"/>
      <c r="VWP127" s="18"/>
      <c r="VWQ127" s="18"/>
      <c r="VWR127" s="18"/>
      <c r="VWS127" s="18"/>
      <c r="VWT127" s="18"/>
      <c r="VWU127" s="18"/>
      <c r="VWV127" s="18"/>
      <c r="VWW127" s="18"/>
      <c r="VWX127" s="18"/>
      <c r="VWY127" s="18"/>
      <c r="VWZ127" s="18"/>
      <c r="VXA127" s="18"/>
      <c r="VXB127" s="18"/>
      <c r="VXC127" s="18"/>
      <c r="VXD127" s="18"/>
      <c r="VXE127" s="18"/>
      <c r="VXF127" s="18"/>
      <c r="VXG127" s="18"/>
      <c r="VXH127" s="18"/>
      <c r="VXI127" s="18"/>
      <c r="VXJ127" s="18"/>
      <c r="VXK127" s="18"/>
      <c r="VXL127" s="18"/>
      <c r="VXM127" s="18"/>
      <c r="VXN127" s="18"/>
      <c r="VXO127" s="18"/>
      <c r="VXP127" s="18"/>
      <c r="VXQ127" s="18"/>
      <c r="VXR127" s="18"/>
      <c r="VXS127" s="18"/>
      <c r="VXT127" s="18"/>
      <c r="VXU127" s="18"/>
      <c r="VXV127" s="18"/>
      <c r="VXW127" s="18"/>
      <c r="VXX127" s="18"/>
      <c r="VXY127" s="18"/>
      <c r="VXZ127" s="18"/>
      <c r="VYA127" s="18"/>
      <c r="VYB127" s="18"/>
      <c r="VYC127" s="18"/>
      <c r="VYD127" s="18"/>
      <c r="VYE127" s="18"/>
      <c r="VYF127" s="18"/>
      <c r="VYG127" s="18"/>
      <c r="VYH127" s="18"/>
      <c r="VYI127" s="18"/>
      <c r="VYJ127" s="18"/>
      <c r="VYK127" s="18"/>
      <c r="VYL127" s="18"/>
      <c r="VYM127" s="18"/>
      <c r="VYN127" s="18"/>
      <c r="VYO127" s="18"/>
      <c r="VYP127" s="18"/>
      <c r="VYQ127" s="18"/>
      <c r="VYR127" s="18"/>
      <c r="VYS127" s="18"/>
      <c r="VYT127" s="18"/>
      <c r="VYU127" s="18"/>
      <c r="VYV127" s="18"/>
      <c r="VYW127" s="18"/>
      <c r="VYX127" s="18"/>
      <c r="VYY127" s="18"/>
      <c r="VYZ127" s="18"/>
      <c r="VZA127" s="18"/>
      <c r="VZB127" s="18"/>
      <c r="VZC127" s="18"/>
      <c r="VZD127" s="18"/>
      <c r="VZE127" s="18"/>
      <c r="VZF127" s="18"/>
      <c r="VZG127" s="18"/>
      <c r="VZH127" s="18"/>
      <c r="VZI127" s="18"/>
      <c r="VZJ127" s="18"/>
      <c r="VZK127" s="18"/>
      <c r="VZL127" s="18"/>
      <c r="VZM127" s="18"/>
      <c r="VZN127" s="18"/>
      <c r="VZO127" s="18"/>
      <c r="VZP127" s="18"/>
      <c r="VZQ127" s="18"/>
      <c r="VZR127" s="18"/>
      <c r="VZS127" s="18"/>
      <c r="VZT127" s="18"/>
      <c r="VZU127" s="18"/>
      <c r="VZV127" s="18"/>
      <c r="VZW127" s="18"/>
      <c r="VZX127" s="18"/>
      <c r="VZY127" s="18"/>
      <c r="VZZ127" s="18"/>
      <c r="WAA127" s="18"/>
      <c r="WAB127" s="18"/>
      <c r="WAC127" s="18"/>
      <c r="WAD127" s="18"/>
      <c r="WAE127" s="18"/>
      <c r="WAF127" s="18"/>
      <c r="WAG127" s="18"/>
      <c r="WAH127" s="18"/>
      <c r="WAI127" s="18"/>
      <c r="WAJ127" s="18"/>
      <c r="WAK127" s="18"/>
      <c r="WAL127" s="18"/>
      <c r="WAM127" s="18"/>
      <c r="WAN127" s="18"/>
      <c r="WAO127" s="18"/>
      <c r="WAP127" s="18"/>
      <c r="WAQ127" s="18"/>
      <c r="WAR127" s="18"/>
      <c r="WAS127" s="18"/>
      <c r="WAT127" s="18"/>
      <c r="WAU127" s="18"/>
      <c r="WAV127" s="18"/>
      <c r="WAW127" s="18"/>
      <c r="WAX127" s="18"/>
      <c r="WAY127" s="18"/>
      <c r="WAZ127" s="18"/>
      <c r="WBA127" s="18"/>
      <c r="WBB127" s="18"/>
      <c r="WBC127" s="18"/>
      <c r="WBD127" s="18"/>
      <c r="WBE127" s="18"/>
      <c r="WBF127" s="18"/>
      <c r="WBG127" s="18"/>
      <c r="WBH127" s="18"/>
      <c r="WBI127" s="18"/>
      <c r="WBJ127" s="18"/>
      <c r="WBK127" s="18"/>
      <c r="WBL127" s="18"/>
      <c r="WBM127" s="18"/>
      <c r="WBN127" s="18"/>
      <c r="WBO127" s="18"/>
      <c r="WBP127" s="18"/>
      <c r="WBQ127" s="18"/>
      <c r="WBR127" s="18"/>
      <c r="WBS127" s="18"/>
      <c r="WBT127" s="18"/>
      <c r="WBU127" s="18"/>
      <c r="WBV127" s="18"/>
      <c r="WBW127" s="18"/>
      <c r="WBX127" s="18"/>
      <c r="WBY127" s="18"/>
      <c r="WBZ127" s="18"/>
      <c r="WCA127" s="18"/>
      <c r="WCB127" s="18"/>
      <c r="WCC127" s="18"/>
      <c r="WCD127" s="18"/>
      <c r="WCE127" s="18"/>
      <c r="WCF127" s="18"/>
      <c r="WCG127" s="18"/>
      <c r="WCH127" s="18"/>
      <c r="WCI127" s="18"/>
      <c r="WCJ127" s="18"/>
      <c r="WCK127" s="18"/>
      <c r="WCL127" s="18"/>
      <c r="WCM127" s="18"/>
      <c r="WCN127" s="18"/>
      <c r="WCO127" s="18"/>
      <c r="WCP127" s="18"/>
      <c r="WCQ127" s="18"/>
      <c r="WCR127" s="18"/>
      <c r="WCS127" s="18"/>
      <c r="WCT127" s="18"/>
      <c r="WCU127" s="18"/>
      <c r="WCV127" s="18"/>
      <c r="WCW127" s="18"/>
      <c r="WCX127" s="18"/>
      <c r="WCY127" s="18"/>
      <c r="WCZ127" s="18"/>
      <c r="WDA127" s="18"/>
      <c r="WDB127" s="18"/>
      <c r="WDC127" s="18"/>
      <c r="WDD127" s="18"/>
      <c r="WDE127" s="18"/>
      <c r="WDF127" s="18"/>
      <c r="WDG127" s="18"/>
      <c r="WDH127" s="18"/>
      <c r="WDI127" s="18"/>
      <c r="WDJ127" s="18"/>
      <c r="WDK127" s="18"/>
      <c r="WDL127" s="18"/>
      <c r="WDM127" s="18"/>
      <c r="WDN127" s="18"/>
      <c r="WDO127" s="18"/>
      <c r="WDP127" s="18"/>
      <c r="WDQ127" s="18"/>
      <c r="WDR127" s="18"/>
      <c r="WDS127" s="18"/>
      <c r="WDT127" s="18"/>
      <c r="WDU127" s="18"/>
      <c r="WDV127" s="18"/>
      <c r="WDW127" s="18"/>
      <c r="WDX127" s="18"/>
      <c r="WDY127" s="18"/>
      <c r="WDZ127" s="18"/>
      <c r="WEA127" s="18"/>
      <c r="WEB127" s="18"/>
      <c r="WEC127" s="18"/>
      <c r="WED127" s="18"/>
      <c r="WEE127" s="18"/>
      <c r="WEF127" s="18"/>
      <c r="WEG127" s="18"/>
      <c r="WEH127" s="18"/>
      <c r="WEI127" s="18"/>
      <c r="WEJ127" s="18"/>
      <c r="WEK127" s="18"/>
      <c r="WEL127" s="18"/>
      <c r="WEM127" s="18"/>
      <c r="WEN127" s="18"/>
      <c r="WEO127" s="18"/>
      <c r="WEP127" s="18"/>
      <c r="WEQ127" s="18"/>
      <c r="WER127" s="18"/>
      <c r="WES127" s="18"/>
      <c r="WET127" s="18"/>
      <c r="WEU127" s="18"/>
      <c r="WEV127" s="18"/>
      <c r="WEW127" s="18"/>
      <c r="WEX127" s="18"/>
      <c r="WEY127" s="18"/>
      <c r="WEZ127" s="18"/>
      <c r="WFA127" s="18"/>
      <c r="WFB127" s="18"/>
      <c r="WFC127" s="18"/>
      <c r="WFD127" s="18"/>
      <c r="WFE127" s="18"/>
      <c r="WFF127" s="18"/>
      <c r="WFG127" s="18"/>
      <c r="WFH127" s="18"/>
      <c r="WFI127" s="18"/>
      <c r="WFJ127" s="18"/>
      <c r="WFK127" s="18"/>
      <c r="WFL127" s="18"/>
      <c r="WFM127" s="18"/>
      <c r="WFN127" s="18"/>
      <c r="WFO127" s="18"/>
      <c r="WFP127" s="18"/>
      <c r="WFQ127" s="18"/>
      <c r="WFR127" s="18"/>
      <c r="WFS127" s="18"/>
      <c r="WFT127" s="18"/>
      <c r="WFU127" s="18"/>
      <c r="WFV127" s="18"/>
      <c r="WFW127" s="18"/>
      <c r="WFX127" s="18"/>
      <c r="WFY127" s="18"/>
      <c r="WFZ127" s="18"/>
      <c r="WGA127" s="18"/>
      <c r="WGB127" s="18"/>
      <c r="WGC127" s="18"/>
      <c r="WGD127" s="18"/>
      <c r="WGE127" s="18"/>
      <c r="WGF127" s="18"/>
      <c r="WGG127" s="18"/>
      <c r="WGH127" s="18"/>
      <c r="WGI127" s="18"/>
      <c r="WGJ127" s="18"/>
      <c r="WGK127" s="18"/>
      <c r="WGL127" s="18"/>
      <c r="WGM127" s="18"/>
      <c r="WGN127" s="18"/>
      <c r="WGO127" s="18"/>
      <c r="WGP127" s="18"/>
      <c r="WGQ127" s="18"/>
      <c r="WGR127" s="18"/>
      <c r="WGS127" s="18"/>
      <c r="WGT127" s="18"/>
      <c r="WGU127" s="18"/>
      <c r="WGV127" s="18"/>
      <c r="WGW127" s="18"/>
      <c r="WGX127" s="18"/>
      <c r="WGY127" s="18"/>
      <c r="WGZ127" s="18"/>
      <c r="WHA127" s="18"/>
      <c r="WHB127" s="18"/>
      <c r="WHC127" s="18"/>
      <c r="WHD127" s="18"/>
      <c r="WHE127" s="18"/>
      <c r="WHF127" s="18"/>
      <c r="WHG127" s="18"/>
      <c r="WHH127" s="18"/>
      <c r="WHI127" s="18"/>
      <c r="WHJ127" s="18"/>
      <c r="WHK127" s="18"/>
      <c r="WHL127" s="18"/>
      <c r="WHM127" s="18"/>
      <c r="WHN127" s="18"/>
      <c r="WHO127" s="18"/>
      <c r="WHP127" s="18"/>
      <c r="WHQ127" s="18"/>
      <c r="WHR127" s="18"/>
      <c r="WHS127" s="18"/>
      <c r="WHT127" s="18"/>
      <c r="WHU127" s="18"/>
      <c r="WHV127" s="18"/>
      <c r="WHW127" s="18"/>
      <c r="WHX127" s="18"/>
      <c r="WHY127" s="18"/>
      <c r="WHZ127" s="18"/>
      <c r="WIA127" s="18"/>
      <c r="WIB127" s="18"/>
      <c r="WIC127" s="18"/>
      <c r="WID127" s="18"/>
      <c r="WIE127" s="18"/>
      <c r="WIF127" s="18"/>
      <c r="WIG127" s="18"/>
      <c r="WIH127" s="18"/>
      <c r="WII127" s="18"/>
      <c r="WIJ127" s="18"/>
      <c r="WIK127" s="18"/>
      <c r="WIL127" s="18"/>
      <c r="WIM127" s="18"/>
      <c r="WIN127" s="18"/>
      <c r="WIO127" s="18"/>
      <c r="WIP127" s="18"/>
      <c r="WIQ127" s="18"/>
      <c r="WIR127" s="18"/>
      <c r="WIS127" s="18"/>
      <c r="WIT127" s="18"/>
      <c r="WIU127" s="18"/>
      <c r="WIV127" s="18"/>
      <c r="WIW127" s="18"/>
      <c r="WIX127" s="18"/>
      <c r="WIY127" s="18"/>
      <c r="WIZ127" s="18"/>
      <c r="WJA127" s="18"/>
      <c r="WJB127" s="18"/>
      <c r="WJC127" s="18"/>
      <c r="WJD127" s="18"/>
      <c r="WJE127" s="18"/>
      <c r="WJF127" s="18"/>
      <c r="WJG127" s="18"/>
      <c r="WJH127" s="18"/>
      <c r="WJI127" s="18"/>
      <c r="WJJ127" s="18"/>
      <c r="WJK127" s="18"/>
      <c r="WJL127" s="18"/>
      <c r="WJM127" s="18"/>
      <c r="WJN127" s="18"/>
      <c r="WJO127" s="18"/>
      <c r="WJP127" s="18"/>
      <c r="WJQ127" s="18"/>
      <c r="WJR127" s="18"/>
      <c r="WJS127" s="18"/>
      <c r="WJT127" s="18"/>
      <c r="WJU127" s="18"/>
      <c r="WJV127" s="18"/>
      <c r="WJW127" s="18"/>
      <c r="WJX127" s="18"/>
      <c r="WJY127" s="18"/>
      <c r="WJZ127" s="18"/>
      <c r="WKA127" s="18"/>
      <c r="WKB127" s="18"/>
      <c r="WKC127" s="18"/>
      <c r="WKD127" s="18"/>
      <c r="WKE127" s="18"/>
      <c r="WKF127" s="18"/>
      <c r="WKG127" s="18"/>
      <c r="WKH127" s="18"/>
      <c r="WKI127" s="18"/>
      <c r="WKJ127" s="18"/>
      <c r="WKK127" s="18"/>
      <c r="WKL127" s="18"/>
      <c r="WKM127" s="18"/>
      <c r="WKN127" s="18"/>
      <c r="WKO127" s="18"/>
      <c r="WKP127" s="18"/>
      <c r="WKQ127" s="18"/>
      <c r="WKR127" s="18"/>
      <c r="WKS127" s="18"/>
      <c r="WKT127" s="18"/>
      <c r="WKU127" s="18"/>
      <c r="WKV127" s="18"/>
      <c r="WKW127" s="18"/>
      <c r="WKX127" s="18"/>
      <c r="WKY127" s="18"/>
      <c r="WKZ127" s="18"/>
      <c r="WLA127" s="18"/>
      <c r="WLB127" s="18"/>
      <c r="WLC127" s="18"/>
      <c r="WLD127" s="18"/>
      <c r="WLE127" s="18"/>
      <c r="WLF127" s="18"/>
      <c r="WLG127" s="18"/>
      <c r="WLH127" s="18"/>
      <c r="WLI127" s="18"/>
      <c r="WLJ127" s="18"/>
      <c r="WLK127" s="18"/>
      <c r="WLL127" s="18"/>
      <c r="WLM127" s="18"/>
      <c r="WLN127" s="18"/>
      <c r="WLO127" s="18"/>
      <c r="WLP127" s="18"/>
      <c r="WLQ127" s="18"/>
      <c r="WLR127" s="18"/>
      <c r="WLS127" s="18"/>
      <c r="WLT127" s="18"/>
      <c r="WLU127" s="18"/>
      <c r="WLV127" s="18"/>
      <c r="WLW127" s="18"/>
      <c r="WLX127" s="18"/>
      <c r="WLY127" s="18"/>
      <c r="WLZ127" s="18"/>
      <c r="WMA127" s="18"/>
      <c r="WMB127" s="18"/>
      <c r="WMC127" s="18"/>
      <c r="WMD127" s="18"/>
      <c r="WME127" s="18"/>
      <c r="WMF127" s="18"/>
      <c r="WMG127" s="18"/>
      <c r="WMH127" s="18"/>
      <c r="WMI127" s="18"/>
      <c r="WMJ127" s="18"/>
      <c r="WMK127" s="18"/>
      <c r="WML127" s="18"/>
      <c r="WMM127" s="18"/>
      <c r="WMN127" s="18"/>
      <c r="WMO127" s="18"/>
      <c r="WMP127" s="18"/>
      <c r="WMQ127" s="18"/>
      <c r="WMR127" s="18"/>
      <c r="WMS127" s="18"/>
      <c r="WMT127" s="18"/>
      <c r="WMU127" s="18"/>
      <c r="WMV127" s="18"/>
      <c r="WMW127" s="18"/>
      <c r="WMX127" s="18"/>
      <c r="WMY127" s="18"/>
      <c r="WMZ127" s="18"/>
      <c r="WNA127" s="18"/>
      <c r="WNB127" s="18"/>
      <c r="WNC127" s="18"/>
      <c r="WND127" s="18"/>
      <c r="WNE127" s="18"/>
      <c r="WNF127" s="18"/>
      <c r="WNG127" s="18"/>
      <c r="WNH127" s="18"/>
      <c r="WNI127" s="18"/>
      <c r="WNJ127" s="18"/>
      <c r="WNK127" s="18"/>
      <c r="WNL127" s="18"/>
      <c r="WNM127" s="18"/>
      <c r="WNN127" s="18"/>
      <c r="WNO127" s="18"/>
      <c r="WNP127" s="18"/>
      <c r="WNQ127" s="18"/>
      <c r="WNR127" s="18"/>
      <c r="WNS127" s="18"/>
      <c r="WNT127" s="18"/>
      <c r="WNU127" s="18"/>
      <c r="WNV127" s="18"/>
      <c r="WNW127" s="18"/>
      <c r="WNX127" s="18"/>
      <c r="WNY127" s="18"/>
      <c r="WNZ127" s="18"/>
      <c r="WOA127" s="18"/>
      <c r="WOB127" s="18"/>
      <c r="WOC127" s="18"/>
      <c r="WOD127" s="18"/>
      <c r="WOE127" s="18"/>
      <c r="WOF127" s="18"/>
      <c r="WOG127" s="18"/>
      <c r="WOH127" s="18"/>
      <c r="WOI127" s="18"/>
      <c r="WOJ127" s="18"/>
      <c r="WOK127" s="18"/>
      <c r="WOL127" s="18"/>
      <c r="WOM127" s="18"/>
      <c r="WON127" s="18"/>
      <c r="WOO127" s="18"/>
      <c r="WOP127" s="18"/>
      <c r="WOQ127" s="18"/>
      <c r="WOR127" s="18"/>
      <c r="WOS127" s="18"/>
      <c r="WOT127" s="18"/>
      <c r="WOU127" s="18"/>
      <c r="WOV127" s="18"/>
      <c r="WOW127" s="18"/>
      <c r="WOX127" s="18"/>
      <c r="WOY127" s="18"/>
      <c r="WOZ127" s="18"/>
      <c r="WPA127" s="18"/>
      <c r="WPB127" s="18"/>
      <c r="WPC127" s="18"/>
      <c r="WPD127" s="18"/>
      <c r="WPE127" s="18"/>
      <c r="WPF127" s="18"/>
      <c r="WPG127" s="18"/>
      <c r="WPH127" s="18"/>
      <c r="WPI127" s="18"/>
      <c r="WPJ127" s="18"/>
      <c r="WPK127" s="18"/>
      <c r="WPL127" s="18"/>
      <c r="WPM127" s="18"/>
      <c r="WPN127" s="18"/>
      <c r="WPO127" s="18"/>
      <c r="WPP127" s="18"/>
      <c r="WPQ127" s="18"/>
      <c r="WPR127" s="18"/>
      <c r="WPS127" s="18"/>
      <c r="WPT127" s="18"/>
      <c r="WPU127" s="18"/>
      <c r="WPV127" s="18"/>
      <c r="WPW127" s="18"/>
      <c r="WPX127" s="18"/>
      <c r="WPY127" s="18"/>
      <c r="WPZ127" s="18"/>
      <c r="WQA127" s="18"/>
      <c r="WQB127" s="18"/>
      <c r="WQC127" s="18"/>
      <c r="WQD127" s="18"/>
      <c r="WQE127" s="18"/>
      <c r="WQF127" s="18"/>
      <c r="WQG127" s="18"/>
      <c r="WQH127" s="18"/>
      <c r="WQI127" s="18"/>
      <c r="WQJ127" s="18"/>
      <c r="WQK127" s="18"/>
      <c r="WQL127" s="18"/>
      <c r="WQM127" s="18"/>
      <c r="WQN127" s="18"/>
      <c r="WQO127" s="18"/>
      <c r="WQP127" s="18"/>
      <c r="WQQ127" s="18"/>
      <c r="WQR127" s="18"/>
      <c r="WQS127" s="18"/>
      <c r="WQT127" s="18"/>
      <c r="WQU127" s="18"/>
      <c r="WQV127" s="18"/>
      <c r="WQW127" s="18"/>
      <c r="WQX127" s="18"/>
      <c r="WQY127" s="18"/>
      <c r="WQZ127" s="18"/>
      <c r="WRA127" s="18"/>
      <c r="WRB127" s="18"/>
      <c r="WRC127" s="18"/>
      <c r="WRD127" s="18"/>
      <c r="WRE127" s="18"/>
      <c r="WRF127" s="18"/>
      <c r="WRG127" s="18"/>
      <c r="WRH127" s="18"/>
      <c r="WRI127" s="18"/>
      <c r="WRJ127" s="18"/>
      <c r="WRK127" s="18"/>
      <c r="WRL127" s="18"/>
      <c r="WRM127" s="18"/>
      <c r="WRN127" s="18"/>
      <c r="WRO127" s="18"/>
      <c r="WRP127" s="18"/>
      <c r="WRQ127" s="18"/>
      <c r="WRR127" s="18"/>
      <c r="WRS127" s="18"/>
      <c r="WRT127" s="18"/>
      <c r="WRU127" s="18"/>
      <c r="WRV127" s="18"/>
      <c r="WRW127" s="18"/>
      <c r="WRX127" s="18"/>
      <c r="WRY127" s="18"/>
      <c r="WRZ127" s="18"/>
      <c r="WSA127" s="18"/>
      <c r="WSB127" s="18"/>
      <c r="WSC127" s="18"/>
      <c r="WSD127" s="18"/>
      <c r="WSE127" s="18"/>
      <c r="WSF127" s="18"/>
      <c r="WSG127" s="18"/>
      <c r="WSH127" s="18"/>
      <c r="WSI127" s="18"/>
      <c r="WSJ127" s="18"/>
      <c r="WSK127" s="18"/>
      <c r="WSL127" s="18"/>
      <c r="WSM127" s="18"/>
      <c r="WSN127" s="18"/>
      <c r="WSO127" s="18"/>
      <c r="WSP127" s="18"/>
      <c r="WSQ127" s="18"/>
      <c r="WSR127" s="18"/>
      <c r="WSS127" s="18"/>
      <c r="WST127" s="18"/>
      <c r="WSU127" s="18"/>
      <c r="WSV127" s="18"/>
      <c r="WSW127" s="18"/>
      <c r="WSX127" s="18"/>
      <c r="WSY127" s="18"/>
      <c r="WSZ127" s="18"/>
      <c r="WTA127" s="18"/>
      <c r="WTB127" s="18"/>
      <c r="WTC127" s="18"/>
      <c r="WTD127" s="18"/>
      <c r="WTE127" s="18"/>
      <c r="WTF127" s="18"/>
      <c r="WTG127" s="18"/>
      <c r="WTH127" s="18"/>
      <c r="WTI127" s="18"/>
      <c r="WTJ127" s="18"/>
      <c r="WTK127" s="18"/>
      <c r="WTL127" s="18"/>
      <c r="WTM127" s="18"/>
      <c r="WTN127" s="18"/>
      <c r="WTO127" s="18"/>
      <c r="WTP127" s="18"/>
      <c r="WTQ127" s="18"/>
      <c r="WTR127" s="18"/>
      <c r="WTS127" s="18"/>
      <c r="WTT127" s="18"/>
      <c r="WTU127" s="18"/>
      <c r="WTV127" s="18"/>
      <c r="WTW127" s="18"/>
      <c r="WTX127" s="18"/>
      <c r="WTY127" s="18"/>
      <c r="WTZ127" s="18"/>
      <c r="WUA127" s="18"/>
      <c r="WUB127" s="18"/>
      <c r="WUC127" s="18"/>
      <c r="WUD127" s="18"/>
      <c r="WUE127" s="18"/>
      <c r="WUF127" s="18"/>
      <c r="WUG127" s="18"/>
      <c r="WUH127" s="18"/>
      <c r="WUI127" s="18"/>
      <c r="WUJ127" s="18"/>
      <c r="WUK127" s="18"/>
      <c r="WUL127" s="18"/>
      <c r="WUM127" s="18"/>
      <c r="WUN127" s="18"/>
      <c r="WUO127" s="18"/>
      <c r="WUP127" s="18"/>
      <c r="WUQ127" s="18"/>
      <c r="WUR127" s="18"/>
      <c r="WUS127" s="18"/>
      <c r="WUT127" s="18"/>
      <c r="WUU127" s="18"/>
      <c r="WUV127" s="18"/>
      <c r="WUW127" s="18"/>
      <c r="WUX127" s="18"/>
      <c r="WUY127" s="18"/>
      <c r="WUZ127" s="18"/>
      <c r="WVA127" s="18"/>
      <c r="WVB127" s="18"/>
      <c r="WVC127" s="18"/>
      <c r="WVD127" s="18"/>
      <c r="WVE127" s="18"/>
      <c r="WVF127" s="18"/>
      <c r="WVG127" s="18"/>
      <c r="WVH127" s="18"/>
      <c r="WVI127" s="18"/>
      <c r="WVJ127" s="18"/>
      <c r="WVK127" s="18"/>
      <c r="WVL127" s="18"/>
      <c r="WVM127" s="18"/>
      <c r="WVN127" s="18"/>
      <c r="WVO127" s="18"/>
      <c r="WVP127" s="18"/>
      <c r="WVQ127" s="18"/>
      <c r="WVR127" s="18"/>
      <c r="WVS127" s="18"/>
      <c r="WVT127" s="18"/>
      <c r="WVU127" s="18"/>
      <c r="WVV127" s="18"/>
      <c r="WVW127" s="18"/>
      <c r="WVX127" s="18"/>
      <c r="WVY127" s="18"/>
      <c r="WVZ127" s="18"/>
      <c r="WWA127" s="18"/>
      <c r="WWB127" s="18"/>
      <c r="WWC127" s="18"/>
      <c r="WWD127" s="18"/>
      <c r="WWE127" s="18"/>
      <c r="WWF127" s="18"/>
      <c r="WWG127" s="18"/>
      <c r="WWH127" s="18"/>
      <c r="WWI127" s="18"/>
      <c r="WWJ127" s="18"/>
      <c r="WWK127" s="18"/>
      <c r="WWL127" s="18"/>
      <c r="WWM127" s="18"/>
      <c r="WWN127" s="18"/>
      <c r="WWO127" s="18"/>
      <c r="WWP127" s="18"/>
      <c r="WWQ127" s="18"/>
      <c r="WWR127" s="18"/>
      <c r="WWS127" s="18"/>
      <c r="WWT127" s="18"/>
      <c r="WWU127" s="18"/>
      <c r="WWV127" s="18"/>
      <c r="WWW127" s="18"/>
      <c r="WWX127" s="18"/>
      <c r="WWY127" s="18"/>
      <c r="WWZ127" s="18"/>
      <c r="WXA127" s="18"/>
      <c r="WXB127" s="18"/>
      <c r="WXC127" s="18"/>
      <c r="WXD127" s="18"/>
      <c r="WXE127" s="18"/>
      <c r="WXF127" s="18"/>
      <c r="WXG127" s="18"/>
      <c r="WXH127" s="18"/>
      <c r="WXI127" s="18"/>
      <c r="WXJ127" s="18"/>
      <c r="WXK127" s="18"/>
      <c r="WXL127" s="18"/>
      <c r="WXM127" s="18"/>
      <c r="WXN127" s="18"/>
      <c r="WXO127" s="18"/>
      <c r="WXP127" s="18"/>
      <c r="WXQ127" s="18"/>
      <c r="WXR127" s="18"/>
      <c r="WXS127" s="18"/>
      <c r="WXT127" s="18"/>
      <c r="WXU127" s="18"/>
      <c r="WXV127" s="18"/>
      <c r="WXW127" s="18"/>
      <c r="WXX127" s="18"/>
      <c r="WXY127" s="18"/>
      <c r="WXZ127" s="18"/>
      <c r="WYA127" s="18"/>
      <c r="WYB127" s="18"/>
      <c r="WYC127" s="18"/>
      <c r="WYD127" s="18"/>
      <c r="WYE127" s="18"/>
      <c r="WYF127" s="18"/>
      <c r="WYG127" s="18"/>
      <c r="WYH127" s="18"/>
      <c r="WYI127" s="18"/>
      <c r="WYJ127" s="18"/>
      <c r="WYK127" s="18"/>
      <c r="WYL127" s="18"/>
      <c r="WYM127" s="18"/>
      <c r="WYN127" s="18"/>
      <c r="WYO127" s="18"/>
      <c r="WYP127" s="18"/>
      <c r="WYQ127" s="18"/>
      <c r="WYR127" s="18"/>
      <c r="WYS127" s="18"/>
      <c r="WYT127" s="18"/>
      <c r="WYU127" s="18"/>
      <c r="WYV127" s="18"/>
      <c r="WYW127" s="18"/>
      <c r="WYX127" s="18"/>
      <c r="WYY127" s="18"/>
      <c r="WYZ127" s="18"/>
      <c r="WZA127" s="18"/>
      <c r="WZB127" s="18"/>
      <c r="WZC127" s="18"/>
      <c r="WZD127" s="18"/>
      <c r="WZE127" s="18"/>
      <c r="WZF127" s="18"/>
      <c r="WZG127" s="18"/>
      <c r="WZH127" s="18"/>
      <c r="WZI127" s="18"/>
      <c r="WZJ127" s="18"/>
      <c r="WZK127" s="18"/>
      <c r="WZL127" s="18"/>
      <c r="WZM127" s="18"/>
      <c r="WZN127" s="18"/>
      <c r="WZO127" s="18"/>
      <c r="WZP127" s="18"/>
      <c r="WZQ127" s="18"/>
      <c r="WZR127" s="18"/>
      <c r="WZS127" s="18"/>
      <c r="WZT127" s="18"/>
      <c r="WZU127" s="18"/>
      <c r="WZV127" s="18"/>
      <c r="WZW127" s="18"/>
      <c r="WZX127" s="18"/>
      <c r="WZY127" s="18"/>
      <c r="WZZ127" s="18"/>
      <c r="XAA127" s="18"/>
      <c r="XAB127" s="18"/>
      <c r="XAC127" s="18"/>
      <c r="XAD127" s="18"/>
      <c r="XAE127" s="18"/>
      <c r="XAF127" s="18"/>
      <c r="XAG127" s="18"/>
      <c r="XAH127" s="18"/>
      <c r="XAI127" s="18"/>
      <c r="XAJ127" s="18"/>
      <c r="XAK127" s="18"/>
      <c r="XAL127" s="18"/>
      <c r="XAM127" s="18"/>
      <c r="XAN127" s="18"/>
      <c r="XAO127" s="18"/>
      <c r="XAP127" s="18"/>
      <c r="XAQ127" s="18"/>
      <c r="XAR127" s="18"/>
      <c r="XAS127" s="18"/>
      <c r="XAT127" s="18"/>
      <c r="XAU127" s="18"/>
      <c r="XAV127" s="18"/>
      <c r="XAW127" s="18"/>
      <c r="XAX127" s="18"/>
      <c r="XAY127" s="18"/>
      <c r="XAZ127" s="18"/>
      <c r="XBA127" s="18"/>
      <c r="XBB127" s="18"/>
      <c r="XBC127" s="18"/>
      <c r="XBD127" s="18"/>
      <c r="XBE127" s="18"/>
      <c r="XBF127" s="18"/>
      <c r="XBG127" s="18"/>
      <c r="XBH127" s="18"/>
      <c r="XBI127" s="18"/>
      <c r="XBJ127" s="18"/>
      <c r="XBK127" s="18"/>
      <c r="XBL127" s="18"/>
      <c r="XBM127" s="18"/>
      <c r="XBN127" s="18"/>
      <c r="XBO127" s="18"/>
      <c r="XBP127" s="18"/>
      <c r="XBQ127" s="18"/>
      <c r="XBR127" s="18"/>
      <c r="XBS127" s="18"/>
      <c r="XBT127" s="18"/>
      <c r="XBU127" s="18"/>
      <c r="XBV127" s="18"/>
      <c r="XBW127" s="18"/>
      <c r="XBX127" s="18"/>
      <c r="XBY127" s="18"/>
      <c r="XBZ127" s="18"/>
      <c r="XCA127" s="18"/>
      <c r="XCB127" s="18"/>
      <c r="XCC127" s="18"/>
      <c r="XCD127" s="18"/>
      <c r="XCE127" s="18"/>
      <c r="XCF127" s="18"/>
      <c r="XCG127" s="18"/>
      <c r="XCH127" s="18"/>
      <c r="XCI127" s="18"/>
      <c r="XCJ127" s="18"/>
      <c r="XCK127" s="18"/>
      <c r="XCL127" s="18"/>
      <c r="XCM127" s="18"/>
      <c r="XCN127" s="18"/>
      <c r="XCO127" s="18"/>
      <c r="XCP127" s="18"/>
      <c r="XCQ127" s="18"/>
      <c r="XCR127" s="18"/>
      <c r="XCS127" s="18"/>
      <c r="XCT127" s="18"/>
      <c r="XCU127" s="18"/>
      <c r="XCV127" s="18"/>
      <c r="XCW127" s="18"/>
      <c r="XCX127" s="18"/>
      <c r="XCY127" s="18"/>
      <c r="XCZ127" s="18"/>
      <c r="XDA127" s="18"/>
      <c r="XDB127" s="18"/>
      <c r="XDC127" s="18"/>
      <c r="XDD127" s="18"/>
      <c r="XDE127" s="18"/>
      <c r="XDF127" s="18"/>
      <c r="XDG127" s="18"/>
      <c r="XDH127" s="18"/>
      <c r="XDI127" s="18"/>
      <c r="XDJ127" s="18"/>
      <c r="XDK127" s="18"/>
      <c r="XDL127" s="18"/>
      <c r="XDM127" s="18"/>
      <c r="XDN127" s="18"/>
      <c r="XDO127" s="18"/>
      <c r="XDP127" s="18"/>
      <c r="XDQ127" s="18"/>
      <c r="XDR127" s="18"/>
      <c r="XDS127" s="18"/>
      <c r="XDT127" s="18"/>
      <c r="XDU127" s="18"/>
      <c r="XDV127" s="18"/>
      <c r="XDW127" s="18"/>
      <c r="XDX127" s="18"/>
      <c r="XDY127" s="18"/>
      <c r="XDZ127" s="18"/>
      <c r="XEA127" s="18"/>
      <c r="XEB127" s="18"/>
      <c r="XEC127" s="18"/>
      <c r="XED127" s="18"/>
      <c r="XEE127" s="18"/>
      <c r="XEF127" s="18"/>
      <c r="XEG127" s="18"/>
      <c r="XEH127" s="18"/>
      <c r="XEI127" s="18"/>
      <c r="XEJ127" s="18"/>
      <c r="XEK127" s="18"/>
      <c r="XEL127" s="18"/>
      <c r="XEM127" s="18"/>
      <c r="XEN127" s="18"/>
      <c r="XEO127" s="18"/>
      <c r="XEP127" s="18"/>
      <c r="XEQ127" s="18"/>
      <c r="XER127" s="18"/>
      <c r="XES127" s="18"/>
      <c r="XET127" s="18"/>
      <c r="XEU127" s="18"/>
      <c r="XEV127" s="18"/>
      <c r="XEW127" s="18"/>
      <c r="XEX127" s="18"/>
      <c r="XEY127" s="18"/>
      <c r="XEZ127" s="18"/>
      <c r="XFA127" s="18"/>
      <c r="XFB127" s="18"/>
      <c r="XFC127" s="18"/>
      <c r="XFD127" s="18"/>
    </row>
    <row r="128" spans="1:4054 13934:16384" s="17" customFormat="1" x14ac:dyDescent="0.25">
      <c r="A128" s="5"/>
      <c r="B128" s="32" t="s">
        <v>123</v>
      </c>
      <c r="C128" s="33" t="s">
        <v>262</v>
      </c>
      <c r="D128" s="32">
        <v>150</v>
      </c>
      <c r="E128" s="35">
        <v>10.23</v>
      </c>
      <c r="F128" s="35">
        <v>9.36</v>
      </c>
      <c r="G128" s="35">
        <v>24.63</v>
      </c>
      <c r="H128" s="35">
        <v>215</v>
      </c>
      <c r="I128" s="35">
        <v>27.5</v>
      </c>
      <c r="J128" s="35">
        <v>0.23</v>
      </c>
      <c r="K128" s="35">
        <v>0.23</v>
      </c>
      <c r="L128" s="35">
        <v>0.63</v>
      </c>
      <c r="M128" s="35">
        <v>67.900000000000006</v>
      </c>
      <c r="N128" s="35">
        <v>49.91</v>
      </c>
      <c r="O128" s="35">
        <v>186.7</v>
      </c>
      <c r="P128" s="35">
        <v>2.29</v>
      </c>
      <c r="Q128" s="16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  <c r="CYY128" s="18"/>
      <c r="CYZ128" s="18"/>
      <c r="CZA128" s="18"/>
      <c r="CZB128" s="18"/>
      <c r="CZC128" s="18"/>
      <c r="CZD128" s="18"/>
      <c r="CZE128" s="18"/>
      <c r="CZF128" s="18"/>
      <c r="CZG128" s="18"/>
      <c r="CZH128" s="18"/>
      <c r="CZI128" s="18"/>
      <c r="CZJ128" s="18"/>
      <c r="CZK128" s="18"/>
      <c r="CZL128" s="18"/>
      <c r="CZM128" s="18"/>
      <c r="CZN128" s="18"/>
      <c r="CZO128" s="18"/>
      <c r="CZP128" s="18"/>
      <c r="CZQ128" s="18"/>
      <c r="CZR128" s="18"/>
      <c r="CZS128" s="18"/>
      <c r="CZT128" s="18"/>
      <c r="CZU128" s="18"/>
      <c r="CZV128" s="18"/>
      <c r="CZW128" s="18"/>
      <c r="CZX128" s="18"/>
      <c r="CZY128" s="18"/>
      <c r="CZZ128" s="18"/>
      <c r="DAA128" s="18"/>
      <c r="DAB128" s="18"/>
      <c r="DAC128" s="18"/>
      <c r="DAD128" s="18"/>
      <c r="DAE128" s="18"/>
      <c r="DAF128" s="18"/>
      <c r="DAG128" s="18"/>
      <c r="DAH128" s="18"/>
      <c r="DAI128" s="18"/>
      <c r="DAJ128" s="18"/>
      <c r="DAK128" s="18"/>
      <c r="DAL128" s="18"/>
      <c r="DAM128" s="18"/>
      <c r="DAN128" s="18"/>
      <c r="DAO128" s="18"/>
      <c r="DAP128" s="18"/>
      <c r="DAQ128" s="18"/>
      <c r="DAR128" s="18"/>
      <c r="DAS128" s="18"/>
      <c r="DAT128" s="18"/>
      <c r="DAU128" s="18"/>
      <c r="DAV128" s="18"/>
      <c r="DAW128" s="18"/>
      <c r="DAX128" s="18"/>
      <c r="DAY128" s="18"/>
      <c r="DAZ128" s="18"/>
      <c r="DBA128" s="18"/>
      <c r="DBB128" s="18"/>
      <c r="DBC128" s="18"/>
      <c r="DBD128" s="18"/>
      <c r="DBE128" s="18"/>
      <c r="DBF128" s="18"/>
      <c r="DBG128" s="18"/>
      <c r="DBH128" s="18"/>
      <c r="DBI128" s="18"/>
      <c r="DBJ128" s="18"/>
      <c r="DBK128" s="18"/>
      <c r="DBL128" s="18"/>
      <c r="DBM128" s="18"/>
      <c r="DBN128" s="18"/>
      <c r="DBO128" s="18"/>
      <c r="DBP128" s="18"/>
      <c r="DBQ128" s="18"/>
      <c r="DBR128" s="18"/>
      <c r="DBS128" s="18"/>
      <c r="DBT128" s="18"/>
      <c r="DBU128" s="18"/>
      <c r="DBV128" s="18"/>
      <c r="DBW128" s="18"/>
      <c r="DBX128" s="18"/>
      <c r="DBY128" s="18"/>
      <c r="DBZ128" s="18"/>
      <c r="DCA128" s="18"/>
      <c r="DCB128" s="18"/>
      <c r="DCC128" s="18"/>
      <c r="DCD128" s="18"/>
      <c r="DCE128" s="18"/>
      <c r="DCF128" s="18"/>
      <c r="DCG128" s="18"/>
      <c r="DCH128" s="18"/>
      <c r="DCI128" s="18"/>
      <c r="DCJ128" s="18"/>
      <c r="DCK128" s="18"/>
      <c r="DCL128" s="18"/>
      <c r="DCM128" s="18"/>
      <c r="DCN128" s="18"/>
      <c r="DCO128" s="18"/>
      <c r="DCP128" s="18"/>
      <c r="DCQ128" s="18"/>
      <c r="DCR128" s="18"/>
      <c r="DCS128" s="18"/>
      <c r="DCT128" s="18"/>
      <c r="DCU128" s="18"/>
      <c r="DCV128" s="18"/>
      <c r="DCW128" s="18"/>
      <c r="DCX128" s="18"/>
      <c r="DCY128" s="18"/>
      <c r="DCZ128" s="18"/>
      <c r="DDA128" s="18"/>
      <c r="DDB128" s="18"/>
      <c r="DDC128" s="18"/>
      <c r="DDD128" s="18"/>
      <c r="DDE128" s="18"/>
      <c r="DDF128" s="18"/>
      <c r="DDG128" s="18"/>
      <c r="DDH128" s="18"/>
      <c r="DDI128" s="18"/>
      <c r="DDJ128" s="18"/>
      <c r="DDK128" s="18"/>
      <c r="DDL128" s="18"/>
      <c r="DDM128" s="18"/>
      <c r="DDN128" s="18"/>
      <c r="DDO128" s="18"/>
      <c r="DDP128" s="18"/>
      <c r="DDQ128" s="18"/>
      <c r="DDR128" s="18"/>
      <c r="DDS128" s="18"/>
      <c r="DDT128" s="18"/>
      <c r="DDU128" s="18"/>
      <c r="DDV128" s="18"/>
      <c r="DDW128" s="18"/>
      <c r="DDX128" s="18"/>
      <c r="DDY128" s="18"/>
      <c r="DDZ128" s="18"/>
      <c r="DEA128" s="18"/>
      <c r="DEB128" s="18"/>
      <c r="DEC128" s="18"/>
      <c r="DED128" s="18"/>
      <c r="DEE128" s="18"/>
      <c r="DEF128" s="18"/>
      <c r="DEG128" s="18"/>
      <c r="DEH128" s="18"/>
      <c r="DEI128" s="18"/>
      <c r="DEJ128" s="18"/>
      <c r="DEK128" s="18"/>
      <c r="DEL128" s="18"/>
      <c r="DEM128" s="18"/>
      <c r="DEN128" s="18"/>
      <c r="DEO128" s="18"/>
      <c r="DEP128" s="18"/>
      <c r="DEQ128" s="18"/>
      <c r="DER128" s="18"/>
      <c r="DES128" s="18"/>
      <c r="DET128" s="18"/>
      <c r="DEU128" s="18"/>
      <c r="DEV128" s="18"/>
      <c r="DEW128" s="18"/>
      <c r="DEX128" s="18"/>
      <c r="DEY128" s="18"/>
      <c r="DEZ128" s="18"/>
      <c r="DFA128" s="18"/>
      <c r="DFB128" s="18"/>
      <c r="DFC128" s="18"/>
      <c r="DFD128" s="18"/>
      <c r="DFE128" s="18"/>
      <c r="DFF128" s="18"/>
      <c r="DFG128" s="18"/>
      <c r="DFH128" s="18"/>
      <c r="DFI128" s="18"/>
      <c r="DFJ128" s="18"/>
      <c r="DFK128" s="18"/>
      <c r="DFL128" s="18"/>
      <c r="DFM128" s="18"/>
      <c r="DFN128" s="18"/>
      <c r="DFO128" s="18"/>
      <c r="DFP128" s="18"/>
      <c r="DFQ128" s="18"/>
      <c r="DFR128" s="18"/>
      <c r="DFS128" s="18"/>
      <c r="DFT128" s="18"/>
      <c r="DFU128" s="18"/>
      <c r="DFV128" s="18"/>
      <c r="DFW128" s="18"/>
      <c r="DFX128" s="18"/>
      <c r="DFY128" s="18"/>
      <c r="DFZ128" s="18"/>
      <c r="DGA128" s="18"/>
      <c r="DGB128" s="18"/>
      <c r="DGC128" s="18"/>
      <c r="DGD128" s="18"/>
      <c r="DGE128" s="18"/>
      <c r="DGF128" s="18"/>
      <c r="DGG128" s="18"/>
      <c r="DGH128" s="18"/>
      <c r="DGI128" s="18"/>
      <c r="DGJ128" s="18"/>
      <c r="DGK128" s="18"/>
      <c r="DGL128" s="18"/>
      <c r="DGM128" s="18"/>
      <c r="DGN128" s="18"/>
      <c r="DGO128" s="18"/>
      <c r="DGP128" s="18"/>
      <c r="DGQ128" s="18"/>
      <c r="DGR128" s="18"/>
      <c r="DGS128" s="18"/>
      <c r="DGT128" s="18"/>
      <c r="DGU128" s="18"/>
      <c r="DGV128" s="18"/>
      <c r="DGW128" s="18"/>
      <c r="DGX128" s="18"/>
      <c r="DGY128" s="18"/>
      <c r="DGZ128" s="18"/>
      <c r="DHA128" s="18"/>
      <c r="DHB128" s="18"/>
      <c r="DHC128" s="18"/>
      <c r="DHD128" s="18"/>
      <c r="DHE128" s="18"/>
      <c r="DHF128" s="18"/>
      <c r="DHG128" s="18"/>
      <c r="DHH128" s="18"/>
      <c r="DHI128" s="18"/>
      <c r="DHJ128" s="18"/>
      <c r="DHK128" s="18"/>
      <c r="DHL128" s="18"/>
      <c r="DHM128" s="18"/>
      <c r="DHN128" s="18"/>
      <c r="DHO128" s="18"/>
      <c r="DHP128" s="18"/>
      <c r="DHQ128" s="18"/>
      <c r="DHR128" s="18"/>
      <c r="DHS128" s="18"/>
      <c r="DHT128" s="18"/>
      <c r="DHU128" s="18"/>
      <c r="DHV128" s="18"/>
      <c r="DHW128" s="18"/>
      <c r="DHX128" s="18"/>
      <c r="DHY128" s="18"/>
      <c r="DHZ128" s="18"/>
      <c r="DIA128" s="18"/>
      <c r="DIB128" s="18"/>
      <c r="DIC128" s="18"/>
      <c r="DID128" s="18"/>
      <c r="DIE128" s="18"/>
      <c r="DIF128" s="18"/>
      <c r="DIG128" s="18"/>
      <c r="DIH128" s="18"/>
      <c r="DII128" s="18"/>
      <c r="DIJ128" s="18"/>
      <c r="DIK128" s="18"/>
      <c r="DIL128" s="18"/>
      <c r="DIM128" s="18"/>
      <c r="DIN128" s="18"/>
      <c r="DIO128" s="18"/>
      <c r="DIP128" s="18"/>
      <c r="DIQ128" s="18"/>
      <c r="DIR128" s="18"/>
      <c r="DIS128" s="18"/>
      <c r="DIT128" s="18"/>
      <c r="DIU128" s="18"/>
      <c r="DIV128" s="18"/>
      <c r="DIW128" s="18"/>
      <c r="DIX128" s="18"/>
      <c r="DIY128" s="18"/>
      <c r="DIZ128" s="18"/>
      <c r="DJA128" s="18"/>
      <c r="DJB128" s="18"/>
      <c r="DJC128" s="18"/>
      <c r="DJD128" s="18"/>
      <c r="DJE128" s="18"/>
      <c r="DJF128" s="18"/>
      <c r="DJG128" s="18"/>
      <c r="DJH128" s="18"/>
      <c r="DJI128" s="18"/>
      <c r="DJJ128" s="18"/>
      <c r="DJK128" s="18"/>
      <c r="DJL128" s="18"/>
      <c r="DJM128" s="18"/>
      <c r="DJN128" s="18"/>
      <c r="DJO128" s="18"/>
      <c r="DJP128" s="18"/>
      <c r="DJQ128" s="18"/>
      <c r="DJR128" s="18"/>
      <c r="DJS128" s="18"/>
      <c r="DJT128" s="18"/>
      <c r="DJU128" s="18"/>
      <c r="DJV128" s="18"/>
      <c r="DJW128" s="18"/>
      <c r="DJX128" s="18"/>
      <c r="DJY128" s="18"/>
      <c r="DJZ128" s="18"/>
      <c r="DKA128" s="18"/>
      <c r="DKB128" s="18"/>
      <c r="DKC128" s="18"/>
      <c r="DKD128" s="18"/>
      <c r="DKE128" s="18"/>
      <c r="DKF128" s="18"/>
      <c r="DKG128" s="18"/>
      <c r="DKH128" s="18"/>
      <c r="DKI128" s="18"/>
      <c r="DKJ128" s="18"/>
      <c r="DKK128" s="18"/>
      <c r="DKL128" s="18"/>
      <c r="DKM128" s="18"/>
      <c r="DKN128" s="18"/>
      <c r="DKO128" s="18"/>
      <c r="DKP128" s="18"/>
      <c r="DKQ128" s="18"/>
      <c r="DKR128" s="18"/>
      <c r="DKS128" s="18"/>
      <c r="DKT128" s="18"/>
      <c r="DKU128" s="18"/>
      <c r="DKV128" s="18"/>
      <c r="DKW128" s="18"/>
      <c r="DKX128" s="18"/>
      <c r="DKY128" s="18"/>
      <c r="DKZ128" s="18"/>
      <c r="DLA128" s="18"/>
      <c r="DLB128" s="18"/>
      <c r="DLC128" s="18"/>
      <c r="DLD128" s="18"/>
      <c r="DLE128" s="18"/>
      <c r="DLF128" s="18"/>
      <c r="DLG128" s="18"/>
      <c r="DLH128" s="18"/>
      <c r="DLI128" s="18"/>
      <c r="DLJ128" s="18"/>
      <c r="DLK128" s="18"/>
      <c r="DLL128" s="18"/>
      <c r="DLM128" s="18"/>
      <c r="DLN128" s="18"/>
      <c r="DLO128" s="18"/>
      <c r="DLP128" s="18"/>
      <c r="DLQ128" s="18"/>
      <c r="DLR128" s="18"/>
      <c r="DLS128" s="18"/>
      <c r="DLT128" s="18"/>
      <c r="DLU128" s="18"/>
      <c r="DLV128" s="18"/>
      <c r="DLW128" s="18"/>
      <c r="DLX128" s="18"/>
      <c r="DLY128" s="18"/>
      <c r="DLZ128" s="18"/>
      <c r="DMA128" s="18"/>
      <c r="DMB128" s="18"/>
      <c r="DMC128" s="18"/>
      <c r="DMD128" s="18"/>
      <c r="DME128" s="18"/>
      <c r="DMF128" s="18"/>
      <c r="DMG128" s="18"/>
      <c r="DMH128" s="18"/>
      <c r="DMI128" s="18"/>
      <c r="DMJ128" s="18"/>
      <c r="DMK128" s="18"/>
      <c r="DML128" s="18"/>
      <c r="DMM128" s="18"/>
      <c r="DMN128" s="18"/>
      <c r="DMO128" s="18"/>
      <c r="DMP128" s="18"/>
      <c r="DMQ128" s="18"/>
      <c r="DMR128" s="18"/>
      <c r="DMS128" s="18"/>
      <c r="DMT128" s="18"/>
      <c r="DMU128" s="18"/>
      <c r="DMV128" s="18"/>
      <c r="DMW128" s="18"/>
      <c r="DMX128" s="18"/>
      <c r="DMY128" s="18"/>
      <c r="DMZ128" s="18"/>
      <c r="DNA128" s="18"/>
      <c r="DNB128" s="18"/>
      <c r="DNC128" s="18"/>
      <c r="DND128" s="18"/>
      <c r="DNE128" s="18"/>
      <c r="DNF128" s="18"/>
      <c r="DNG128" s="18"/>
      <c r="DNH128" s="18"/>
      <c r="DNI128" s="18"/>
      <c r="DNJ128" s="18"/>
      <c r="DNK128" s="18"/>
      <c r="DNL128" s="18"/>
      <c r="DNM128" s="18"/>
      <c r="DNN128" s="18"/>
      <c r="DNO128" s="18"/>
      <c r="DNP128" s="18"/>
      <c r="DNQ128" s="18"/>
      <c r="DNR128" s="18"/>
      <c r="DNS128" s="18"/>
      <c r="DNT128" s="18"/>
      <c r="DNU128" s="18"/>
      <c r="DNV128" s="18"/>
      <c r="DNW128" s="18"/>
      <c r="DNX128" s="18"/>
      <c r="DNY128" s="18"/>
      <c r="DNZ128" s="18"/>
      <c r="DOA128" s="18"/>
      <c r="DOB128" s="18"/>
      <c r="DOC128" s="18"/>
      <c r="DOD128" s="18"/>
      <c r="DOE128" s="18"/>
      <c r="DOF128" s="18"/>
      <c r="DOG128" s="18"/>
      <c r="DOH128" s="18"/>
      <c r="DOI128" s="18"/>
      <c r="DOJ128" s="18"/>
      <c r="DOK128" s="18"/>
      <c r="DOL128" s="18"/>
      <c r="DOM128" s="18"/>
      <c r="DON128" s="18"/>
      <c r="DOO128" s="18"/>
      <c r="DOP128" s="18"/>
      <c r="DOQ128" s="18"/>
      <c r="DOR128" s="18"/>
      <c r="DOS128" s="18"/>
      <c r="DOT128" s="18"/>
      <c r="DOU128" s="18"/>
      <c r="DOV128" s="18"/>
      <c r="DOW128" s="18"/>
      <c r="DOX128" s="18"/>
      <c r="DOY128" s="18"/>
      <c r="DOZ128" s="18"/>
      <c r="DPA128" s="18"/>
      <c r="DPB128" s="18"/>
      <c r="DPC128" s="18"/>
      <c r="DPD128" s="18"/>
      <c r="DPE128" s="18"/>
      <c r="DPF128" s="18"/>
      <c r="DPG128" s="18"/>
      <c r="DPH128" s="18"/>
      <c r="DPI128" s="18"/>
      <c r="DPJ128" s="18"/>
      <c r="DPK128" s="18"/>
      <c r="DPL128" s="18"/>
      <c r="DPM128" s="18"/>
      <c r="DPN128" s="18"/>
      <c r="DPO128" s="18"/>
      <c r="DPP128" s="18"/>
      <c r="DPQ128" s="18"/>
      <c r="DPR128" s="18"/>
      <c r="DPS128" s="18"/>
      <c r="DPT128" s="18"/>
      <c r="DPU128" s="18"/>
      <c r="DPV128" s="18"/>
      <c r="DPW128" s="18"/>
      <c r="DPX128" s="18"/>
      <c r="DPY128" s="18"/>
      <c r="DPZ128" s="18"/>
      <c r="DQA128" s="18"/>
      <c r="DQB128" s="18"/>
      <c r="DQC128" s="18"/>
      <c r="DQD128" s="18"/>
      <c r="DQE128" s="18"/>
      <c r="DQF128" s="18"/>
      <c r="DQG128" s="18"/>
      <c r="DQH128" s="18"/>
      <c r="DQI128" s="18"/>
      <c r="DQJ128" s="18"/>
      <c r="DQK128" s="18"/>
      <c r="DQL128" s="18"/>
      <c r="DQM128" s="18"/>
      <c r="DQN128" s="18"/>
      <c r="DQO128" s="18"/>
      <c r="DQP128" s="18"/>
      <c r="DQQ128" s="18"/>
      <c r="DQR128" s="18"/>
      <c r="DQS128" s="18"/>
      <c r="DQT128" s="18"/>
      <c r="DQU128" s="18"/>
      <c r="DQV128" s="18"/>
      <c r="DQW128" s="18"/>
      <c r="DQX128" s="18"/>
      <c r="DQY128" s="18"/>
      <c r="DQZ128" s="18"/>
      <c r="DRA128" s="18"/>
      <c r="DRB128" s="18"/>
      <c r="DRC128" s="18"/>
      <c r="DRD128" s="18"/>
      <c r="DRE128" s="18"/>
      <c r="DRF128" s="18"/>
      <c r="DRG128" s="18"/>
      <c r="DRH128" s="18"/>
      <c r="DRI128" s="18"/>
      <c r="DRJ128" s="18"/>
      <c r="DRK128" s="18"/>
      <c r="DRL128" s="18"/>
      <c r="DRM128" s="18"/>
      <c r="DRN128" s="18"/>
      <c r="DRO128" s="18"/>
      <c r="DRP128" s="18"/>
      <c r="DRQ128" s="18"/>
      <c r="DRR128" s="18"/>
      <c r="DRS128" s="18"/>
      <c r="DRT128" s="18"/>
      <c r="DRU128" s="18"/>
      <c r="DRV128" s="18"/>
      <c r="DRW128" s="18"/>
      <c r="DRX128" s="18"/>
      <c r="DRY128" s="18"/>
      <c r="DRZ128" s="18"/>
      <c r="DSA128" s="18"/>
      <c r="DSB128" s="18"/>
      <c r="DSC128" s="18"/>
      <c r="DSD128" s="18"/>
      <c r="DSE128" s="18"/>
      <c r="DSF128" s="18"/>
      <c r="DSG128" s="18"/>
      <c r="DSH128" s="18"/>
      <c r="DSI128" s="18"/>
      <c r="DSJ128" s="18"/>
      <c r="DSK128" s="18"/>
      <c r="DSL128" s="18"/>
      <c r="DSM128" s="18"/>
      <c r="DSN128" s="18"/>
      <c r="DSO128" s="18"/>
      <c r="DSP128" s="18"/>
      <c r="DSQ128" s="18"/>
      <c r="DSR128" s="18"/>
      <c r="DSS128" s="18"/>
      <c r="DST128" s="18"/>
      <c r="DSU128" s="18"/>
      <c r="DSV128" s="18"/>
      <c r="DSW128" s="18"/>
      <c r="DSX128" s="18"/>
      <c r="DSY128" s="18"/>
      <c r="DSZ128" s="18"/>
      <c r="DTA128" s="18"/>
      <c r="DTB128" s="18"/>
      <c r="DTC128" s="18"/>
      <c r="DTD128" s="18"/>
      <c r="DTE128" s="18"/>
      <c r="DTF128" s="18"/>
      <c r="DTG128" s="18"/>
      <c r="DTH128" s="18"/>
      <c r="DTI128" s="18"/>
      <c r="DTJ128" s="18"/>
      <c r="DTK128" s="18"/>
      <c r="DTL128" s="18"/>
      <c r="DTM128" s="18"/>
      <c r="DTN128" s="18"/>
      <c r="DTO128" s="18"/>
      <c r="DTP128" s="18"/>
      <c r="DTQ128" s="18"/>
      <c r="DTR128" s="18"/>
      <c r="DTS128" s="18"/>
      <c r="DTT128" s="18"/>
      <c r="DTU128" s="18"/>
      <c r="DTV128" s="18"/>
      <c r="DTW128" s="18"/>
      <c r="DTX128" s="18"/>
      <c r="DTY128" s="18"/>
      <c r="DTZ128" s="18"/>
      <c r="DUA128" s="18"/>
      <c r="DUB128" s="18"/>
      <c r="DUC128" s="18"/>
      <c r="DUD128" s="18"/>
      <c r="DUE128" s="18"/>
      <c r="DUF128" s="18"/>
      <c r="DUG128" s="18"/>
      <c r="DUH128" s="18"/>
      <c r="DUI128" s="18"/>
      <c r="DUJ128" s="18"/>
      <c r="DUK128" s="18"/>
      <c r="DUL128" s="18"/>
      <c r="DUM128" s="18"/>
      <c r="DUN128" s="18"/>
      <c r="DUO128" s="18"/>
      <c r="DUP128" s="18"/>
      <c r="DUQ128" s="18"/>
      <c r="DUR128" s="18"/>
      <c r="DUS128" s="18"/>
      <c r="DUT128" s="18"/>
      <c r="DUU128" s="18"/>
      <c r="DUV128" s="18"/>
      <c r="DUW128" s="18"/>
      <c r="DUX128" s="18"/>
      <c r="DUY128" s="18"/>
      <c r="DUZ128" s="18"/>
      <c r="DVA128" s="18"/>
      <c r="DVB128" s="18"/>
      <c r="DVC128" s="18"/>
      <c r="DVD128" s="18"/>
      <c r="DVE128" s="18"/>
      <c r="DVF128" s="18"/>
      <c r="DVG128" s="18"/>
      <c r="DVH128" s="18"/>
      <c r="DVI128" s="18"/>
      <c r="DVJ128" s="18"/>
      <c r="DVK128" s="18"/>
      <c r="DVL128" s="18"/>
      <c r="DVM128" s="18"/>
      <c r="DVN128" s="18"/>
      <c r="DVO128" s="18"/>
      <c r="DVP128" s="18"/>
      <c r="DVQ128" s="18"/>
      <c r="DVR128" s="18"/>
      <c r="DVS128" s="18"/>
      <c r="DVT128" s="18"/>
      <c r="DVU128" s="18"/>
      <c r="DVV128" s="18"/>
      <c r="DVW128" s="18"/>
      <c r="DVX128" s="18"/>
      <c r="DVY128" s="18"/>
      <c r="DVZ128" s="18"/>
      <c r="DWA128" s="18"/>
      <c r="DWB128" s="18"/>
      <c r="DWC128" s="18"/>
      <c r="DWD128" s="18"/>
      <c r="DWE128" s="18"/>
      <c r="DWF128" s="18"/>
      <c r="DWG128" s="18"/>
      <c r="DWH128" s="18"/>
      <c r="DWI128" s="18"/>
      <c r="DWJ128" s="18"/>
      <c r="DWK128" s="18"/>
      <c r="DWL128" s="18"/>
      <c r="DWM128" s="18"/>
      <c r="DWN128" s="18"/>
      <c r="DWO128" s="18"/>
      <c r="DWP128" s="18"/>
      <c r="DWQ128" s="18"/>
      <c r="DWR128" s="18"/>
      <c r="DWS128" s="18"/>
      <c r="DWT128" s="18"/>
      <c r="DWU128" s="18"/>
      <c r="DWV128" s="18"/>
      <c r="DWW128" s="18"/>
      <c r="DWX128" s="18"/>
      <c r="DWY128" s="18"/>
      <c r="DWZ128" s="18"/>
      <c r="DXA128" s="18"/>
      <c r="DXB128" s="18"/>
      <c r="DXC128" s="18"/>
      <c r="DXD128" s="18"/>
      <c r="DXE128" s="18"/>
      <c r="DXF128" s="18"/>
      <c r="DXG128" s="18"/>
      <c r="DXH128" s="18"/>
      <c r="DXI128" s="18"/>
      <c r="DXJ128" s="18"/>
      <c r="DXK128" s="18"/>
      <c r="DXL128" s="18"/>
      <c r="DXM128" s="18"/>
      <c r="DXN128" s="18"/>
      <c r="DXO128" s="18"/>
      <c r="DXP128" s="18"/>
      <c r="DXQ128" s="18"/>
      <c r="DXR128" s="18"/>
      <c r="DXS128" s="18"/>
      <c r="DXT128" s="18"/>
      <c r="DXU128" s="18"/>
      <c r="DXV128" s="18"/>
      <c r="DXW128" s="18"/>
      <c r="DXX128" s="18"/>
      <c r="DXY128" s="18"/>
      <c r="DXZ128" s="18"/>
      <c r="DYA128" s="18"/>
      <c r="DYB128" s="18"/>
      <c r="DYC128" s="18"/>
      <c r="DYD128" s="18"/>
      <c r="DYE128" s="18"/>
      <c r="DYF128" s="18"/>
      <c r="DYG128" s="18"/>
      <c r="DYH128" s="18"/>
      <c r="DYI128" s="18"/>
      <c r="DYJ128" s="18"/>
      <c r="DYK128" s="18"/>
      <c r="DYL128" s="18"/>
      <c r="DYM128" s="18"/>
      <c r="DYN128" s="18"/>
      <c r="DYO128" s="18"/>
      <c r="DYP128" s="18"/>
      <c r="DYQ128" s="18"/>
      <c r="DYR128" s="18"/>
      <c r="DYS128" s="18"/>
      <c r="DYT128" s="18"/>
      <c r="DYU128" s="18"/>
      <c r="DYV128" s="18"/>
      <c r="DYW128" s="18"/>
      <c r="DYX128" s="18"/>
      <c r="DYY128" s="18"/>
      <c r="DYZ128" s="18"/>
      <c r="DZA128" s="18"/>
      <c r="DZB128" s="18"/>
      <c r="DZC128" s="18"/>
      <c r="DZD128" s="18"/>
      <c r="DZE128" s="18"/>
      <c r="DZF128" s="18"/>
      <c r="DZG128" s="18"/>
      <c r="DZH128" s="18"/>
      <c r="DZI128" s="18"/>
      <c r="DZJ128" s="18"/>
      <c r="DZK128" s="18"/>
      <c r="DZL128" s="18"/>
      <c r="DZM128" s="18"/>
      <c r="DZN128" s="18"/>
      <c r="DZO128" s="18"/>
      <c r="DZP128" s="18"/>
      <c r="DZQ128" s="18"/>
      <c r="DZR128" s="18"/>
      <c r="DZS128" s="18"/>
      <c r="DZT128" s="18"/>
      <c r="DZU128" s="18"/>
      <c r="DZV128" s="18"/>
      <c r="DZW128" s="18"/>
      <c r="DZX128" s="18"/>
      <c r="DZY128" s="18"/>
      <c r="DZZ128" s="18"/>
      <c r="EAA128" s="18"/>
      <c r="EAB128" s="18"/>
      <c r="EAC128" s="18"/>
      <c r="EAD128" s="18"/>
      <c r="EAE128" s="18"/>
      <c r="EAF128" s="18"/>
      <c r="EAG128" s="18"/>
      <c r="EAH128" s="18"/>
      <c r="EAI128" s="18"/>
      <c r="EAJ128" s="18"/>
      <c r="EAK128" s="18"/>
      <c r="EAL128" s="18"/>
      <c r="EAM128" s="18"/>
      <c r="EAN128" s="18"/>
      <c r="EAO128" s="18"/>
      <c r="EAP128" s="18"/>
      <c r="EAQ128" s="18"/>
      <c r="EAR128" s="18"/>
      <c r="EAS128" s="18"/>
      <c r="EAT128" s="18"/>
      <c r="EAU128" s="18"/>
      <c r="EAV128" s="18"/>
      <c r="EAW128" s="18"/>
      <c r="EAX128" s="18"/>
      <c r="EAY128" s="18"/>
      <c r="EAZ128" s="18"/>
      <c r="EBA128" s="18"/>
      <c r="EBB128" s="18"/>
      <c r="EBC128" s="18"/>
      <c r="EBD128" s="18"/>
      <c r="EBE128" s="18"/>
      <c r="EBF128" s="18"/>
      <c r="EBG128" s="18"/>
      <c r="EBH128" s="18"/>
      <c r="EBI128" s="18"/>
      <c r="EBJ128" s="18"/>
      <c r="EBK128" s="18"/>
      <c r="EBL128" s="18"/>
      <c r="EBM128" s="18"/>
      <c r="EBN128" s="18"/>
      <c r="EBO128" s="18"/>
      <c r="EBP128" s="18"/>
      <c r="EBQ128" s="18"/>
      <c r="EBR128" s="18"/>
      <c r="EBS128" s="18"/>
      <c r="EBT128" s="18"/>
      <c r="EBU128" s="18"/>
      <c r="EBV128" s="18"/>
      <c r="EBW128" s="18"/>
      <c r="EBX128" s="18"/>
      <c r="EBY128" s="18"/>
      <c r="EBZ128" s="18"/>
      <c r="ECA128" s="18"/>
      <c r="ECB128" s="18"/>
      <c r="ECC128" s="18"/>
      <c r="ECD128" s="18"/>
      <c r="ECE128" s="18"/>
      <c r="ECF128" s="18"/>
      <c r="ECG128" s="18"/>
      <c r="ECH128" s="18"/>
      <c r="ECI128" s="18"/>
      <c r="ECJ128" s="18"/>
      <c r="ECK128" s="18"/>
      <c r="ECL128" s="18"/>
      <c r="ECM128" s="18"/>
      <c r="ECN128" s="18"/>
      <c r="ECO128" s="18"/>
      <c r="ECP128" s="18"/>
      <c r="ECQ128" s="18"/>
      <c r="ECR128" s="18"/>
      <c r="ECS128" s="18"/>
      <c r="ECT128" s="18"/>
      <c r="ECU128" s="18"/>
      <c r="ECV128" s="18"/>
      <c r="ECW128" s="18"/>
      <c r="ECX128" s="18"/>
      <c r="ECY128" s="18"/>
      <c r="ECZ128" s="18"/>
      <c r="EDA128" s="18"/>
      <c r="EDB128" s="18"/>
      <c r="EDC128" s="18"/>
      <c r="EDD128" s="18"/>
      <c r="EDE128" s="18"/>
      <c r="EDF128" s="18"/>
      <c r="EDG128" s="18"/>
      <c r="EDH128" s="18"/>
      <c r="EDI128" s="18"/>
      <c r="EDJ128" s="18"/>
      <c r="EDK128" s="18"/>
      <c r="EDL128" s="18"/>
      <c r="EDM128" s="18"/>
      <c r="EDN128" s="18"/>
      <c r="EDO128" s="18"/>
      <c r="EDP128" s="18"/>
      <c r="EDQ128" s="18"/>
      <c r="EDR128" s="18"/>
      <c r="EDS128" s="18"/>
      <c r="EDT128" s="18"/>
      <c r="EDU128" s="18"/>
      <c r="EDV128" s="18"/>
      <c r="EDW128" s="18"/>
      <c r="EDX128" s="18"/>
      <c r="EDY128" s="18"/>
      <c r="EDZ128" s="18"/>
      <c r="EEA128" s="18"/>
      <c r="EEB128" s="18"/>
      <c r="EEC128" s="18"/>
      <c r="EED128" s="18"/>
      <c r="EEE128" s="18"/>
      <c r="EEF128" s="18"/>
      <c r="EEG128" s="18"/>
      <c r="EEH128" s="18"/>
      <c r="EEI128" s="18"/>
      <c r="EEJ128" s="18"/>
      <c r="EEK128" s="18"/>
      <c r="EEL128" s="18"/>
      <c r="EEM128" s="18"/>
      <c r="EEN128" s="18"/>
      <c r="EEO128" s="18"/>
      <c r="EEP128" s="18"/>
      <c r="EEQ128" s="18"/>
      <c r="EER128" s="18"/>
      <c r="EES128" s="18"/>
      <c r="EET128" s="18"/>
      <c r="EEU128" s="18"/>
      <c r="EEV128" s="18"/>
      <c r="EEW128" s="18"/>
      <c r="EEX128" s="18"/>
      <c r="EEY128" s="18"/>
      <c r="EEZ128" s="18"/>
      <c r="EFA128" s="18"/>
      <c r="EFB128" s="18"/>
      <c r="EFC128" s="18"/>
      <c r="EFD128" s="18"/>
      <c r="EFE128" s="18"/>
      <c r="EFF128" s="18"/>
      <c r="EFG128" s="18"/>
      <c r="EFH128" s="18"/>
      <c r="EFI128" s="18"/>
      <c r="EFJ128" s="18"/>
      <c r="EFK128" s="18"/>
      <c r="EFL128" s="18"/>
      <c r="EFM128" s="18"/>
      <c r="EFN128" s="18"/>
      <c r="EFO128" s="18"/>
      <c r="EFP128" s="18"/>
      <c r="EFQ128" s="18"/>
      <c r="EFR128" s="18"/>
      <c r="EFS128" s="18"/>
      <c r="EFT128" s="18"/>
      <c r="EFU128" s="18"/>
      <c r="EFV128" s="18"/>
      <c r="EFW128" s="18"/>
      <c r="EFX128" s="18"/>
      <c r="EFY128" s="18"/>
      <c r="EFZ128" s="18"/>
      <c r="EGA128" s="18"/>
      <c r="EGB128" s="18"/>
      <c r="EGC128" s="18"/>
      <c r="EGD128" s="18"/>
      <c r="EGE128" s="18"/>
      <c r="EGF128" s="18"/>
      <c r="EGG128" s="18"/>
      <c r="EGH128" s="18"/>
      <c r="EGI128" s="18"/>
      <c r="EGJ128" s="18"/>
      <c r="EGK128" s="18"/>
      <c r="EGL128" s="18"/>
      <c r="EGM128" s="18"/>
      <c r="EGN128" s="18"/>
      <c r="EGO128" s="18"/>
      <c r="EGP128" s="18"/>
      <c r="EGQ128" s="18"/>
      <c r="EGR128" s="18"/>
      <c r="EGS128" s="18"/>
      <c r="EGT128" s="18"/>
      <c r="EGU128" s="18"/>
      <c r="EGV128" s="18"/>
      <c r="EGW128" s="18"/>
      <c r="EGX128" s="18"/>
      <c r="EGY128" s="18"/>
      <c r="EGZ128" s="18"/>
      <c r="EHA128" s="18"/>
      <c r="EHB128" s="18"/>
      <c r="EHC128" s="18"/>
      <c r="EHD128" s="18"/>
      <c r="EHE128" s="18"/>
      <c r="EHF128" s="18"/>
      <c r="EHG128" s="18"/>
      <c r="EHH128" s="18"/>
      <c r="EHI128" s="18"/>
      <c r="EHJ128" s="18"/>
      <c r="EHK128" s="18"/>
      <c r="EHL128" s="18"/>
      <c r="EHM128" s="18"/>
      <c r="EHN128" s="18"/>
      <c r="EHO128" s="18"/>
      <c r="EHP128" s="18"/>
      <c r="EHQ128" s="18"/>
      <c r="EHR128" s="18"/>
      <c r="EHS128" s="18"/>
      <c r="EHT128" s="18"/>
      <c r="EHU128" s="18"/>
      <c r="EHV128" s="18"/>
      <c r="EHW128" s="18"/>
      <c r="EHX128" s="18"/>
      <c r="EHY128" s="18"/>
      <c r="EHZ128" s="18"/>
      <c r="EIA128" s="18"/>
      <c r="EIB128" s="18"/>
      <c r="EIC128" s="18"/>
      <c r="EID128" s="18"/>
      <c r="EIE128" s="18"/>
      <c r="EIF128" s="18"/>
      <c r="EIG128" s="18"/>
      <c r="EIH128" s="18"/>
      <c r="EII128" s="18"/>
      <c r="EIJ128" s="18"/>
      <c r="EIK128" s="18"/>
      <c r="EIL128" s="18"/>
      <c r="EIM128" s="18"/>
      <c r="EIN128" s="18"/>
      <c r="EIO128" s="18"/>
      <c r="EIP128" s="18"/>
      <c r="EIQ128" s="18"/>
      <c r="EIR128" s="18"/>
      <c r="EIS128" s="18"/>
      <c r="EIT128" s="18"/>
      <c r="EIU128" s="18"/>
      <c r="EIV128" s="18"/>
      <c r="EIW128" s="18"/>
      <c r="EIX128" s="18"/>
      <c r="EIY128" s="18"/>
      <c r="EIZ128" s="18"/>
      <c r="EJA128" s="18"/>
      <c r="EJB128" s="18"/>
      <c r="EJC128" s="18"/>
      <c r="EJD128" s="18"/>
      <c r="EJE128" s="18"/>
      <c r="EJF128" s="18"/>
      <c r="EJG128" s="18"/>
      <c r="EJH128" s="18"/>
      <c r="EJI128" s="18"/>
      <c r="EJJ128" s="18"/>
      <c r="EJK128" s="18"/>
      <c r="EJL128" s="18"/>
      <c r="EJM128" s="18"/>
      <c r="EJN128" s="18"/>
      <c r="EJO128" s="18"/>
      <c r="EJP128" s="18"/>
      <c r="EJQ128" s="18"/>
      <c r="EJR128" s="18"/>
      <c r="EJS128" s="18"/>
      <c r="EJT128" s="18"/>
      <c r="EJU128" s="18"/>
      <c r="EJV128" s="18"/>
      <c r="EJW128" s="18"/>
      <c r="EJX128" s="18"/>
      <c r="EJY128" s="18"/>
      <c r="EJZ128" s="18"/>
      <c r="EKA128" s="18"/>
      <c r="EKB128" s="18"/>
      <c r="EKC128" s="18"/>
      <c r="EKD128" s="18"/>
      <c r="EKE128" s="18"/>
      <c r="EKF128" s="18"/>
      <c r="EKG128" s="18"/>
      <c r="EKH128" s="18"/>
      <c r="EKI128" s="18"/>
      <c r="EKJ128" s="18"/>
      <c r="EKK128" s="18"/>
      <c r="EKL128" s="18"/>
      <c r="EKM128" s="18"/>
      <c r="EKN128" s="18"/>
      <c r="EKO128" s="18"/>
      <c r="EKP128" s="18"/>
      <c r="EKQ128" s="18"/>
      <c r="EKR128" s="18"/>
      <c r="EKS128" s="18"/>
      <c r="EKT128" s="18"/>
      <c r="EKU128" s="18"/>
      <c r="EKV128" s="18"/>
      <c r="EKW128" s="18"/>
      <c r="EKX128" s="18"/>
      <c r="EKY128" s="18"/>
      <c r="EKZ128" s="18"/>
      <c r="ELA128" s="18"/>
      <c r="ELB128" s="18"/>
      <c r="ELC128" s="18"/>
      <c r="ELD128" s="18"/>
      <c r="ELE128" s="18"/>
      <c r="ELF128" s="18"/>
      <c r="ELG128" s="18"/>
      <c r="ELH128" s="18"/>
      <c r="ELI128" s="18"/>
      <c r="ELJ128" s="18"/>
      <c r="ELK128" s="18"/>
      <c r="ELL128" s="18"/>
      <c r="ELM128" s="18"/>
      <c r="ELN128" s="18"/>
      <c r="ELO128" s="18"/>
      <c r="ELP128" s="18"/>
      <c r="ELQ128" s="18"/>
      <c r="ELR128" s="18"/>
      <c r="ELS128" s="18"/>
      <c r="ELT128" s="18"/>
      <c r="ELU128" s="18"/>
      <c r="ELV128" s="18"/>
      <c r="ELW128" s="18"/>
      <c r="ELX128" s="18"/>
      <c r="ELY128" s="18"/>
      <c r="ELZ128" s="18"/>
      <c r="EMA128" s="18"/>
      <c r="EMB128" s="18"/>
      <c r="EMC128" s="18"/>
      <c r="EMD128" s="18"/>
      <c r="EME128" s="18"/>
      <c r="EMF128" s="18"/>
      <c r="EMG128" s="18"/>
      <c r="EMH128" s="18"/>
      <c r="EMI128" s="18"/>
      <c r="EMJ128" s="18"/>
      <c r="EMK128" s="18"/>
      <c r="EML128" s="18"/>
      <c r="EMM128" s="18"/>
      <c r="EMN128" s="18"/>
      <c r="EMO128" s="18"/>
      <c r="EMP128" s="18"/>
      <c r="EMQ128" s="18"/>
      <c r="EMR128" s="18"/>
      <c r="EMS128" s="18"/>
      <c r="EMT128" s="18"/>
      <c r="EMU128" s="18"/>
      <c r="EMV128" s="18"/>
      <c r="EMW128" s="18"/>
      <c r="EMX128" s="18"/>
      <c r="EMY128" s="18"/>
      <c r="EMZ128" s="18"/>
      <c r="ENA128" s="18"/>
      <c r="ENB128" s="18"/>
      <c r="ENC128" s="18"/>
      <c r="END128" s="18"/>
      <c r="ENE128" s="18"/>
      <c r="ENF128" s="18"/>
      <c r="ENG128" s="18"/>
      <c r="ENH128" s="18"/>
      <c r="ENI128" s="18"/>
      <c r="ENJ128" s="18"/>
      <c r="ENK128" s="18"/>
      <c r="ENL128" s="18"/>
      <c r="ENM128" s="18"/>
      <c r="ENN128" s="18"/>
      <c r="ENO128" s="18"/>
      <c r="ENP128" s="18"/>
      <c r="ENQ128" s="18"/>
      <c r="ENR128" s="18"/>
      <c r="ENS128" s="18"/>
      <c r="ENT128" s="18"/>
      <c r="ENU128" s="18"/>
      <c r="ENV128" s="18"/>
      <c r="ENW128" s="18"/>
      <c r="ENX128" s="18"/>
      <c r="ENY128" s="18"/>
      <c r="ENZ128" s="18"/>
      <c r="EOA128" s="18"/>
      <c r="EOB128" s="18"/>
      <c r="EOC128" s="18"/>
      <c r="EOD128" s="18"/>
      <c r="EOE128" s="18"/>
      <c r="EOF128" s="18"/>
      <c r="EOG128" s="18"/>
      <c r="EOH128" s="18"/>
      <c r="EOI128" s="18"/>
      <c r="EOJ128" s="18"/>
      <c r="EOK128" s="18"/>
      <c r="EOL128" s="18"/>
      <c r="EOM128" s="18"/>
      <c r="EON128" s="18"/>
      <c r="EOO128" s="18"/>
      <c r="EOP128" s="18"/>
      <c r="EOQ128" s="18"/>
      <c r="EOR128" s="18"/>
      <c r="EOS128" s="18"/>
      <c r="EOT128" s="18"/>
      <c r="EOU128" s="18"/>
      <c r="EOV128" s="18"/>
      <c r="EOW128" s="18"/>
      <c r="EOX128" s="18"/>
      <c r="EOY128" s="18"/>
      <c r="EOZ128" s="18"/>
      <c r="EPA128" s="18"/>
      <c r="EPB128" s="18"/>
      <c r="EPC128" s="18"/>
      <c r="EPD128" s="18"/>
      <c r="EPE128" s="18"/>
      <c r="EPF128" s="18"/>
      <c r="EPG128" s="18"/>
      <c r="EPH128" s="18"/>
      <c r="EPI128" s="18"/>
      <c r="EPJ128" s="18"/>
      <c r="EPK128" s="18"/>
      <c r="EPL128" s="18"/>
      <c r="EPM128" s="18"/>
      <c r="EPN128" s="18"/>
      <c r="EPO128" s="18"/>
      <c r="EPP128" s="18"/>
      <c r="EPQ128" s="18"/>
      <c r="EPR128" s="18"/>
      <c r="EPS128" s="18"/>
      <c r="EPT128" s="18"/>
      <c r="EPU128" s="18"/>
      <c r="EPV128" s="18"/>
      <c r="EPW128" s="18"/>
      <c r="EPX128" s="18"/>
      <c r="EPY128" s="18"/>
      <c r="EPZ128" s="18"/>
      <c r="EQA128" s="18"/>
      <c r="EQB128" s="18"/>
      <c r="EQC128" s="18"/>
      <c r="EQD128" s="18"/>
      <c r="EQE128" s="18"/>
      <c r="EQF128" s="18"/>
      <c r="EQG128" s="18"/>
      <c r="EQH128" s="18"/>
      <c r="EQI128" s="18"/>
      <c r="EQJ128" s="18"/>
      <c r="EQK128" s="18"/>
      <c r="EQL128" s="18"/>
      <c r="EQM128" s="18"/>
      <c r="EQN128" s="18"/>
      <c r="EQO128" s="18"/>
      <c r="EQP128" s="18"/>
      <c r="EQQ128" s="18"/>
      <c r="EQR128" s="18"/>
      <c r="EQS128" s="18"/>
      <c r="EQT128" s="18"/>
      <c r="EQU128" s="18"/>
      <c r="EQV128" s="18"/>
      <c r="EQW128" s="18"/>
      <c r="EQX128" s="18"/>
      <c r="EQY128" s="18"/>
      <c r="EQZ128" s="18"/>
      <c r="ERA128" s="18"/>
      <c r="ERB128" s="18"/>
      <c r="ERC128" s="18"/>
      <c r="ERD128" s="18"/>
      <c r="ERE128" s="18"/>
      <c r="ERF128" s="18"/>
      <c r="ERG128" s="18"/>
      <c r="ERH128" s="18"/>
      <c r="ERI128" s="18"/>
      <c r="ERJ128" s="18"/>
      <c r="ERK128" s="18"/>
      <c r="ERL128" s="18"/>
      <c r="ERM128" s="18"/>
      <c r="ERN128" s="18"/>
      <c r="ERO128" s="18"/>
      <c r="ERP128" s="18"/>
      <c r="ERQ128" s="18"/>
      <c r="ERR128" s="18"/>
      <c r="ERS128" s="18"/>
      <c r="ERT128" s="18"/>
      <c r="ERU128" s="18"/>
      <c r="ERV128" s="18"/>
      <c r="ERW128" s="18"/>
      <c r="ERX128" s="18"/>
      <c r="ERY128" s="18"/>
      <c r="ERZ128" s="18"/>
      <c r="ESA128" s="18"/>
      <c r="ESB128" s="18"/>
      <c r="ESC128" s="18"/>
      <c r="ESD128" s="18"/>
      <c r="ESE128" s="18"/>
      <c r="ESF128" s="18"/>
      <c r="ESG128" s="18"/>
      <c r="ESH128" s="18"/>
      <c r="ESI128" s="18"/>
      <c r="ESJ128" s="18"/>
      <c r="ESK128" s="18"/>
      <c r="ESL128" s="18"/>
      <c r="ESM128" s="18"/>
      <c r="ESN128" s="18"/>
      <c r="ESO128" s="18"/>
      <c r="ESP128" s="18"/>
      <c r="ESQ128" s="18"/>
      <c r="ESR128" s="18"/>
      <c r="ESS128" s="18"/>
      <c r="EST128" s="18"/>
      <c r="ESU128" s="18"/>
      <c r="ESV128" s="18"/>
      <c r="ESW128" s="18"/>
      <c r="ESX128" s="18"/>
      <c r="ESY128" s="18"/>
      <c r="ESZ128" s="18"/>
      <c r="ETA128" s="18"/>
      <c r="ETB128" s="18"/>
      <c r="ETC128" s="18"/>
      <c r="ETD128" s="18"/>
      <c r="ETE128" s="18"/>
      <c r="ETF128" s="18"/>
      <c r="ETG128" s="18"/>
      <c r="ETH128" s="18"/>
      <c r="ETI128" s="18"/>
      <c r="ETJ128" s="18"/>
      <c r="ETK128" s="18"/>
      <c r="ETL128" s="18"/>
      <c r="ETM128" s="18"/>
      <c r="ETN128" s="18"/>
      <c r="ETO128" s="18"/>
      <c r="ETP128" s="18"/>
      <c r="ETQ128" s="18"/>
      <c r="ETR128" s="18"/>
      <c r="ETS128" s="18"/>
      <c r="ETT128" s="18"/>
      <c r="ETU128" s="18"/>
      <c r="ETV128" s="18"/>
      <c r="ETW128" s="18"/>
      <c r="ETX128" s="18"/>
      <c r="ETY128" s="18"/>
      <c r="ETZ128" s="18"/>
      <c r="EUA128" s="18"/>
      <c r="EUB128" s="18"/>
      <c r="EUC128" s="18"/>
      <c r="EUD128" s="18"/>
      <c r="EUE128" s="18"/>
      <c r="EUF128" s="18"/>
      <c r="EUG128" s="18"/>
      <c r="EUH128" s="18"/>
      <c r="EUI128" s="18"/>
      <c r="EUJ128" s="18"/>
      <c r="EUK128" s="18"/>
      <c r="EUL128" s="18"/>
      <c r="EUM128" s="18"/>
      <c r="EUN128" s="18"/>
      <c r="EUO128" s="18"/>
      <c r="EUP128" s="18"/>
      <c r="EUQ128" s="18"/>
      <c r="EUR128" s="18"/>
      <c r="EUS128" s="18"/>
      <c r="EUT128" s="18"/>
      <c r="EUU128" s="18"/>
      <c r="EUV128" s="18"/>
      <c r="EUW128" s="18"/>
      <c r="EUX128" s="18"/>
      <c r="EUY128" s="18"/>
      <c r="EUZ128" s="18"/>
      <c r="EVA128" s="18"/>
      <c r="EVB128" s="18"/>
      <c r="EVC128" s="18"/>
      <c r="EVD128" s="18"/>
      <c r="EVE128" s="18"/>
      <c r="EVF128" s="18"/>
      <c r="EVG128" s="18"/>
      <c r="EVH128" s="18"/>
      <c r="EVI128" s="18"/>
      <c r="EVJ128" s="18"/>
      <c r="EVK128" s="18"/>
      <c r="EVL128" s="18"/>
      <c r="EVM128" s="18"/>
      <c r="EVN128" s="18"/>
      <c r="EVO128" s="18"/>
      <c r="EVP128" s="18"/>
      <c r="EVQ128" s="18"/>
      <c r="EVR128" s="18"/>
      <c r="EVS128" s="18"/>
      <c r="EVT128" s="18"/>
      <c r="EVU128" s="18"/>
      <c r="EVV128" s="18"/>
      <c r="EVW128" s="18"/>
      <c r="EVX128" s="18"/>
      <c r="EVY128" s="18"/>
      <c r="EVZ128" s="18"/>
      <c r="EWA128" s="18"/>
      <c r="EWB128" s="18"/>
      <c r="EWC128" s="18"/>
      <c r="EWD128" s="18"/>
      <c r="EWE128" s="18"/>
      <c r="EWF128" s="18"/>
      <c r="EWG128" s="18"/>
      <c r="EWH128" s="18"/>
      <c r="EWI128" s="18"/>
      <c r="EWJ128" s="18"/>
      <c r="EWK128" s="18"/>
      <c r="EWL128" s="18"/>
      <c r="EWM128" s="18"/>
      <c r="EWN128" s="18"/>
      <c r="EWO128" s="18"/>
      <c r="EWP128" s="18"/>
      <c r="EWQ128" s="18"/>
      <c r="EWR128" s="18"/>
      <c r="EWS128" s="18"/>
      <c r="EWT128" s="18"/>
      <c r="EWU128" s="18"/>
      <c r="EWV128" s="18"/>
      <c r="EWW128" s="18"/>
      <c r="EWX128" s="18"/>
      <c r="EWY128" s="18"/>
      <c r="EWZ128" s="18"/>
      <c r="EXA128" s="18"/>
      <c r="EXB128" s="18"/>
      <c r="EXC128" s="18"/>
      <c r="EXD128" s="18"/>
      <c r="EXE128" s="18"/>
      <c r="EXF128" s="18"/>
      <c r="EXG128" s="18"/>
      <c r="EXH128" s="18"/>
      <c r="EXI128" s="18"/>
      <c r="EXJ128" s="18"/>
      <c r="EXK128" s="18"/>
      <c r="EXL128" s="18"/>
      <c r="EXM128" s="18"/>
      <c r="EXN128" s="18"/>
      <c r="EXO128" s="18"/>
      <c r="EXP128" s="18"/>
      <c r="EXQ128" s="18"/>
      <c r="EXR128" s="18"/>
      <c r="EXS128" s="18"/>
      <c r="EXT128" s="18"/>
      <c r="EXU128" s="18"/>
      <c r="EXV128" s="18"/>
      <c r="EXW128" s="18"/>
      <c r="EXX128" s="18"/>
      <c r="EXY128" s="18"/>
      <c r="EXZ128" s="18"/>
      <c r="EYA128" s="18"/>
      <c r="EYB128" s="18"/>
      <c r="EYC128" s="18"/>
      <c r="EYD128" s="18"/>
      <c r="EYE128" s="18"/>
      <c r="EYF128" s="18"/>
      <c r="EYG128" s="18"/>
      <c r="EYH128" s="18"/>
      <c r="EYI128" s="18"/>
      <c r="EYJ128" s="18"/>
      <c r="EYK128" s="18"/>
      <c r="EYL128" s="18"/>
      <c r="EYM128" s="18"/>
      <c r="EYN128" s="18"/>
      <c r="EYO128" s="18"/>
      <c r="EYP128" s="18"/>
      <c r="EYQ128" s="18"/>
      <c r="EYR128" s="18"/>
      <c r="EYS128" s="18"/>
      <c r="EYT128" s="18"/>
      <c r="EYU128" s="18"/>
      <c r="EYV128" s="18"/>
      <c r="EYW128" s="18"/>
      <c r="EYX128" s="18"/>
      <c r="UFN128" s="18"/>
      <c r="UFO128" s="18"/>
      <c r="UFP128" s="18"/>
      <c r="UFQ128" s="18"/>
      <c r="UFR128" s="18"/>
      <c r="UFS128" s="18"/>
      <c r="UFT128" s="18"/>
      <c r="UFU128" s="18"/>
      <c r="UFV128" s="18"/>
      <c r="UFW128" s="18"/>
      <c r="UFX128" s="18"/>
      <c r="UFY128" s="18"/>
      <c r="UFZ128" s="18"/>
      <c r="UGA128" s="18"/>
      <c r="UGB128" s="18"/>
      <c r="UGC128" s="18"/>
      <c r="UGD128" s="18"/>
      <c r="UGE128" s="18"/>
      <c r="UGF128" s="18"/>
      <c r="UGG128" s="18"/>
      <c r="UGH128" s="18"/>
      <c r="UGI128" s="18"/>
      <c r="UGJ128" s="18"/>
      <c r="UGK128" s="18"/>
      <c r="UGL128" s="18"/>
      <c r="UGM128" s="18"/>
      <c r="UGN128" s="18"/>
      <c r="UGO128" s="18"/>
      <c r="UGP128" s="18"/>
      <c r="UGQ128" s="18"/>
      <c r="UGR128" s="18"/>
      <c r="UGS128" s="18"/>
      <c r="UGT128" s="18"/>
      <c r="UGU128" s="18"/>
      <c r="UGV128" s="18"/>
      <c r="UGW128" s="18"/>
      <c r="UGX128" s="18"/>
      <c r="UGY128" s="18"/>
      <c r="UGZ128" s="18"/>
      <c r="UHA128" s="18"/>
      <c r="UHB128" s="18"/>
      <c r="UHC128" s="18"/>
      <c r="UHD128" s="18"/>
      <c r="UHE128" s="18"/>
      <c r="UHF128" s="18"/>
      <c r="UHG128" s="18"/>
      <c r="UHH128" s="18"/>
      <c r="UHI128" s="18"/>
      <c r="UHJ128" s="18"/>
      <c r="UHK128" s="18"/>
      <c r="UHL128" s="18"/>
      <c r="UHM128" s="18"/>
      <c r="UHN128" s="18"/>
      <c r="UHO128" s="18"/>
      <c r="UHP128" s="18"/>
      <c r="UHQ128" s="18"/>
      <c r="UHR128" s="18"/>
      <c r="UHS128" s="18"/>
      <c r="UHT128" s="18"/>
      <c r="UHU128" s="18"/>
      <c r="UHV128" s="18"/>
      <c r="UHW128" s="18"/>
      <c r="UHX128" s="18"/>
      <c r="UHY128" s="18"/>
      <c r="UHZ128" s="18"/>
      <c r="UIA128" s="18"/>
      <c r="UIB128" s="18"/>
      <c r="UIC128" s="18"/>
      <c r="UID128" s="18"/>
      <c r="UIE128" s="18"/>
      <c r="UIF128" s="18"/>
      <c r="UIG128" s="18"/>
      <c r="UIH128" s="18"/>
      <c r="UII128" s="18"/>
      <c r="UIJ128" s="18"/>
      <c r="UIK128" s="18"/>
      <c r="UIL128" s="18"/>
      <c r="UIM128" s="18"/>
      <c r="UIN128" s="18"/>
      <c r="UIO128" s="18"/>
      <c r="UIP128" s="18"/>
      <c r="UIQ128" s="18"/>
      <c r="UIR128" s="18"/>
      <c r="UIS128" s="18"/>
      <c r="UIT128" s="18"/>
      <c r="UIU128" s="18"/>
      <c r="UIV128" s="18"/>
      <c r="UIW128" s="18"/>
      <c r="UIX128" s="18"/>
      <c r="UIY128" s="18"/>
      <c r="UIZ128" s="18"/>
      <c r="UJA128" s="18"/>
      <c r="UJB128" s="18"/>
      <c r="UJC128" s="18"/>
      <c r="UJD128" s="18"/>
      <c r="UJE128" s="18"/>
      <c r="UJF128" s="18"/>
      <c r="UJG128" s="18"/>
      <c r="UJH128" s="18"/>
      <c r="UJI128" s="18"/>
      <c r="UJJ128" s="18"/>
      <c r="UJK128" s="18"/>
      <c r="UJL128" s="18"/>
      <c r="UJM128" s="18"/>
      <c r="UJN128" s="18"/>
      <c r="UJO128" s="18"/>
      <c r="UJP128" s="18"/>
      <c r="UJQ128" s="18"/>
      <c r="UJR128" s="18"/>
      <c r="UJS128" s="18"/>
      <c r="UJT128" s="18"/>
      <c r="UJU128" s="18"/>
      <c r="UJV128" s="18"/>
      <c r="UJW128" s="18"/>
      <c r="UJX128" s="18"/>
      <c r="UJY128" s="18"/>
      <c r="UJZ128" s="18"/>
      <c r="UKA128" s="18"/>
      <c r="UKB128" s="18"/>
      <c r="UKC128" s="18"/>
      <c r="UKD128" s="18"/>
      <c r="UKE128" s="18"/>
      <c r="UKF128" s="18"/>
      <c r="UKG128" s="18"/>
      <c r="UKH128" s="18"/>
      <c r="UKI128" s="18"/>
      <c r="UKJ128" s="18"/>
      <c r="UKK128" s="18"/>
      <c r="UKL128" s="18"/>
      <c r="UKM128" s="18"/>
      <c r="UKN128" s="18"/>
      <c r="UKO128" s="18"/>
      <c r="UKP128" s="18"/>
      <c r="UKQ128" s="18"/>
      <c r="UKR128" s="18"/>
      <c r="UKS128" s="18"/>
      <c r="UKT128" s="18"/>
      <c r="UKU128" s="18"/>
      <c r="UKV128" s="18"/>
      <c r="UKW128" s="18"/>
      <c r="UKX128" s="18"/>
      <c r="UKY128" s="18"/>
      <c r="UKZ128" s="18"/>
      <c r="ULA128" s="18"/>
      <c r="ULB128" s="18"/>
      <c r="ULC128" s="18"/>
      <c r="ULD128" s="18"/>
      <c r="ULE128" s="18"/>
      <c r="ULF128" s="18"/>
      <c r="ULG128" s="18"/>
      <c r="ULH128" s="18"/>
      <c r="ULI128" s="18"/>
      <c r="ULJ128" s="18"/>
      <c r="ULK128" s="18"/>
      <c r="ULL128" s="18"/>
      <c r="ULM128" s="18"/>
      <c r="ULN128" s="18"/>
      <c r="ULO128" s="18"/>
      <c r="ULP128" s="18"/>
      <c r="ULQ128" s="18"/>
      <c r="ULR128" s="18"/>
      <c r="ULS128" s="18"/>
      <c r="ULT128" s="18"/>
      <c r="ULU128" s="18"/>
      <c r="ULV128" s="18"/>
      <c r="ULW128" s="18"/>
      <c r="ULX128" s="18"/>
      <c r="ULY128" s="18"/>
      <c r="ULZ128" s="18"/>
      <c r="UMA128" s="18"/>
      <c r="UMB128" s="18"/>
      <c r="UMC128" s="18"/>
      <c r="UMD128" s="18"/>
      <c r="UME128" s="18"/>
      <c r="UMF128" s="18"/>
      <c r="UMG128" s="18"/>
      <c r="UMH128" s="18"/>
      <c r="UMI128" s="18"/>
      <c r="UMJ128" s="18"/>
      <c r="UMK128" s="18"/>
      <c r="UML128" s="18"/>
      <c r="UMM128" s="18"/>
      <c r="UMN128" s="18"/>
      <c r="UMO128" s="18"/>
      <c r="UMP128" s="18"/>
      <c r="UMQ128" s="18"/>
      <c r="UMR128" s="18"/>
      <c r="UMS128" s="18"/>
      <c r="UMT128" s="18"/>
      <c r="UMU128" s="18"/>
      <c r="UMV128" s="18"/>
      <c r="UMW128" s="18"/>
      <c r="UMX128" s="18"/>
      <c r="UMY128" s="18"/>
      <c r="UMZ128" s="18"/>
      <c r="UNA128" s="18"/>
      <c r="UNB128" s="18"/>
      <c r="UNC128" s="18"/>
      <c r="UND128" s="18"/>
      <c r="UNE128" s="18"/>
      <c r="UNF128" s="18"/>
      <c r="UNG128" s="18"/>
      <c r="UNH128" s="18"/>
      <c r="UNI128" s="18"/>
      <c r="UNJ128" s="18"/>
      <c r="UNK128" s="18"/>
      <c r="UNL128" s="18"/>
      <c r="UNM128" s="18"/>
      <c r="UNN128" s="18"/>
      <c r="UNO128" s="18"/>
      <c r="UNP128" s="18"/>
      <c r="UNQ128" s="18"/>
      <c r="UNR128" s="18"/>
      <c r="UNS128" s="18"/>
      <c r="UNT128" s="18"/>
      <c r="UNU128" s="18"/>
      <c r="UNV128" s="18"/>
      <c r="UNW128" s="18"/>
      <c r="UNX128" s="18"/>
      <c r="UNY128" s="18"/>
      <c r="UNZ128" s="18"/>
      <c r="UOA128" s="18"/>
      <c r="UOB128" s="18"/>
      <c r="UOC128" s="18"/>
      <c r="UOD128" s="18"/>
      <c r="UOE128" s="18"/>
      <c r="UOF128" s="18"/>
      <c r="UOG128" s="18"/>
      <c r="UOH128" s="18"/>
      <c r="UOI128" s="18"/>
      <c r="UOJ128" s="18"/>
      <c r="UOK128" s="18"/>
      <c r="UOL128" s="18"/>
      <c r="UOM128" s="18"/>
      <c r="UON128" s="18"/>
      <c r="UOO128" s="18"/>
      <c r="UOP128" s="18"/>
      <c r="UOQ128" s="18"/>
      <c r="UOR128" s="18"/>
      <c r="UOS128" s="18"/>
      <c r="UOT128" s="18"/>
      <c r="UOU128" s="18"/>
      <c r="UOV128" s="18"/>
      <c r="UOW128" s="18"/>
      <c r="UOX128" s="18"/>
      <c r="UOY128" s="18"/>
      <c r="UOZ128" s="18"/>
      <c r="UPA128" s="18"/>
      <c r="UPB128" s="18"/>
      <c r="UPC128" s="18"/>
      <c r="UPD128" s="18"/>
      <c r="UPE128" s="18"/>
      <c r="UPF128" s="18"/>
      <c r="UPG128" s="18"/>
      <c r="UPH128" s="18"/>
      <c r="UPI128" s="18"/>
      <c r="UPJ128" s="18"/>
      <c r="UPK128" s="18"/>
      <c r="UPL128" s="18"/>
      <c r="UPM128" s="18"/>
      <c r="UPN128" s="18"/>
      <c r="UPO128" s="18"/>
      <c r="UPP128" s="18"/>
      <c r="UPQ128" s="18"/>
      <c r="UPR128" s="18"/>
      <c r="UPS128" s="18"/>
      <c r="UPT128" s="18"/>
      <c r="UPU128" s="18"/>
      <c r="UPV128" s="18"/>
      <c r="UPW128" s="18"/>
      <c r="UPX128" s="18"/>
      <c r="UPY128" s="18"/>
      <c r="UPZ128" s="18"/>
      <c r="UQA128" s="18"/>
      <c r="UQB128" s="18"/>
      <c r="UQC128" s="18"/>
      <c r="UQD128" s="18"/>
      <c r="UQE128" s="18"/>
      <c r="UQF128" s="18"/>
      <c r="UQG128" s="18"/>
      <c r="UQH128" s="18"/>
      <c r="UQI128" s="18"/>
      <c r="UQJ128" s="18"/>
      <c r="UQK128" s="18"/>
      <c r="UQL128" s="18"/>
      <c r="UQM128" s="18"/>
      <c r="UQN128" s="18"/>
      <c r="UQO128" s="18"/>
      <c r="UQP128" s="18"/>
      <c r="UQQ128" s="18"/>
      <c r="UQR128" s="18"/>
      <c r="UQS128" s="18"/>
      <c r="UQT128" s="18"/>
      <c r="UQU128" s="18"/>
      <c r="UQV128" s="18"/>
      <c r="UQW128" s="18"/>
      <c r="UQX128" s="18"/>
      <c r="UQY128" s="18"/>
      <c r="UQZ128" s="18"/>
      <c r="URA128" s="18"/>
      <c r="URB128" s="18"/>
      <c r="URC128" s="18"/>
      <c r="URD128" s="18"/>
      <c r="URE128" s="18"/>
      <c r="URF128" s="18"/>
      <c r="URG128" s="18"/>
      <c r="URH128" s="18"/>
      <c r="URI128" s="18"/>
      <c r="URJ128" s="18"/>
      <c r="URK128" s="18"/>
      <c r="URL128" s="18"/>
      <c r="URM128" s="18"/>
      <c r="URN128" s="18"/>
      <c r="URO128" s="18"/>
      <c r="URP128" s="18"/>
      <c r="URQ128" s="18"/>
      <c r="URR128" s="18"/>
      <c r="URS128" s="18"/>
      <c r="URT128" s="18"/>
      <c r="URU128" s="18"/>
      <c r="URV128" s="18"/>
      <c r="URW128" s="18"/>
      <c r="URX128" s="18"/>
      <c r="URY128" s="18"/>
      <c r="URZ128" s="18"/>
      <c r="USA128" s="18"/>
      <c r="USB128" s="18"/>
      <c r="USC128" s="18"/>
      <c r="USD128" s="18"/>
      <c r="USE128" s="18"/>
      <c r="USF128" s="18"/>
      <c r="USG128" s="18"/>
      <c r="USH128" s="18"/>
      <c r="USI128" s="18"/>
      <c r="USJ128" s="18"/>
      <c r="USK128" s="18"/>
      <c r="USL128" s="18"/>
      <c r="USM128" s="18"/>
      <c r="USN128" s="18"/>
      <c r="USO128" s="18"/>
      <c r="USP128" s="18"/>
      <c r="USQ128" s="18"/>
      <c r="USR128" s="18"/>
      <c r="USS128" s="18"/>
      <c r="UST128" s="18"/>
      <c r="USU128" s="18"/>
      <c r="USV128" s="18"/>
      <c r="USW128" s="18"/>
      <c r="USX128" s="18"/>
      <c r="USY128" s="18"/>
      <c r="USZ128" s="18"/>
      <c r="UTA128" s="18"/>
      <c r="UTB128" s="18"/>
      <c r="UTC128" s="18"/>
      <c r="UTD128" s="18"/>
      <c r="UTE128" s="18"/>
      <c r="UTF128" s="18"/>
      <c r="UTG128" s="18"/>
      <c r="UTH128" s="18"/>
      <c r="UTI128" s="18"/>
      <c r="UTJ128" s="18"/>
      <c r="UTK128" s="18"/>
      <c r="UTL128" s="18"/>
      <c r="UTM128" s="18"/>
      <c r="UTN128" s="18"/>
      <c r="UTO128" s="18"/>
      <c r="UTP128" s="18"/>
      <c r="UTQ128" s="18"/>
      <c r="UTR128" s="18"/>
      <c r="UTS128" s="18"/>
      <c r="UTT128" s="18"/>
      <c r="UTU128" s="18"/>
      <c r="UTV128" s="18"/>
      <c r="UTW128" s="18"/>
      <c r="UTX128" s="18"/>
      <c r="UTY128" s="18"/>
      <c r="UTZ128" s="18"/>
      <c r="UUA128" s="18"/>
      <c r="UUB128" s="18"/>
      <c r="UUC128" s="18"/>
      <c r="UUD128" s="18"/>
      <c r="UUE128" s="18"/>
      <c r="UUF128" s="18"/>
      <c r="UUG128" s="18"/>
      <c r="UUH128" s="18"/>
      <c r="UUI128" s="18"/>
      <c r="UUJ128" s="18"/>
      <c r="UUK128" s="18"/>
      <c r="UUL128" s="18"/>
      <c r="UUM128" s="18"/>
      <c r="UUN128" s="18"/>
      <c r="UUO128" s="18"/>
      <c r="UUP128" s="18"/>
      <c r="UUQ128" s="18"/>
      <c r="UUR128" s="18"/>
      <c r="UUS128" s="18"/>
      <c r="UUT128" s="18"/>
      <c r="UUU128" s="18"/>
      <c r="UUV128" s="18"/>
      <c r="UUW128" s="18"/>
      <c r="UUX128" s="18"/>
      <c r="UUY128" s="18"/>
      <c r="UUZ128" s="18"/>
      <c r="UVA128" s="18"/>
      <c r="UVB128" s="18"/>
      <c r="UVC128" s="18"/>
      <c r="UVD128" s="18"/>
      <c r="UVE128" s="18"/>
      <c r="UVF128" s="18"/>
      <c r="UVG128" s="18"/>
      <c r="UVH128" s="18"/>
      <c r="UVI128" s="18"/>
      <c r="UVJ128" s="18"/>
      <c r="UVK128" s="18"/>
      <c r="UVL128" s="18"/>
      <c r="UVM128" s="18"/>
      <c r="UVN128" s="18"/>
      <c r="UVO128" s="18"/>
      <c r="UVP128" s="18"/>
      <c r="UVQ128" s="18"/>
      <c r="UVR128" s="18"/>
      <c r="UVS128" s="18"/>
      <c r="UVT128" s="18"/>
      <c r="UVU128" s="18"/>
      <c r="UVV128" s="18"/>
      <c r="UVW128" s="18"/>
      <c r="UVX128" s="18"/>
      <c r="UVY128" s="18"/>
      <c r="UVZ128" s="18"/>
      <c r="UWA128" s="18"/>
      <c r="UWB128" s="18"/>
      <c r="UWC128" s="18"/>
      <c r="UWD128" s="18"/>
      <c r="UWE128" s="18"/>
      <c r="UWF128" s="18"/>
      <c r="UWG128" s="18"/>
      <c r="UWH128" s="18"/>
      <c r="UWI128" s="18"/>
      <c r="UWJ128" s="18"/>
      <c r="UWK128" s="18"/>
      <c r="UWL128" s="18"/>
      <c r="UWM128" s="18"/>
      <c r="UWN128" s="18"/>
      <c r="UWO128" s="18"/>
      <c r="UWP128" s="18"/>
      <c r="UWQ128" s="18"/>
      <c r="UWR128" s="18"/>
      <c r="UWS128" s="18"/>
      <c r="UWT128" s="18"/>
      <c r="UWU128" s="18"/>
      <c r="UWV128" s="18"/>
      <c r="UWW128" s="18"/>
      <c r="UWX128" s="18"/>
      <c r="UWY128" s="18"/>
      <c r="UWZ128" s="18"/>
      <c r="UXA128" s="18"/>
      <c r="UXB128" s="18"/>
      <c r="UXC128" s="18"/>
      <c r="UXD128" s="18"/>
      <c r="UXE128" s="18"/>
      <c r="UXF128" s="18"/>
      <c r="UXG128" s="18"/>
      <c r="UXH128" s="18"/>
      <c r="UXI128" s="18"/>
      <c r="UXJ128" s="18"/>
      <c r="UXK128" s="18"/>
      <c r="UXL128" s="18"/>
      <c r="UXM128" s="18"/>
      <c r="UXN128" s="18"/>
      <c r="UXO128" s="18"/>
      <c r="UXP128" s="18"/>
      <c r="UXQ128" s="18"/>
      <c r="UXR128" s="18"/>
      <c r="UXS128" s="18"/>
      <c r="UXT128" s="18"/>
      <c r="UXU128" s="18"/>
      <c r="UXV128" s="18"/>
      <c r="UXW128" s="18"/>
      <c r="UXX128" s="18"/>
      <c r="UXY128" s="18"/>
      <c r="UXZ128" s="18"/>
      <c r="UYA128" s="18"/>
      <c r="UYB128" s="18"/>
      <c r="UYC128" s="18"/>
      <c r="UYD128" s="18"/>
      <c r="UYE128" s="18"/>
      <c r="UYF128" s="18"/>
      <c r="UYG128" s="18"/>
      <c r="UYH128" s="18"/>
      <c r="UYI128" s="18"/>
      <c r="UYJ128" s="18"/>
      <c r="UYK128" s="18"/>
      <c r="UYL128" s="18"/>
      <c r="UYM128" s="18"/>
      <c r="UYN128" s="18"/>
      <c r="UYO128" s="18"/>
      <c r="UYP128" s="18"/>
      <c r="UYQ128" s="18"/>
      <c r="UYR128" s="18"/>
      <c r="UYS128" s="18"/>
      <c r="UYT128" s="18"/>
      <c r="UYU128" s="18"/>
      <c r="UYV128" s="18"/>
      <c r="UYW128" s="18"/>
      <c r="UYX128" s="18"/>
      <c r="UYY128" s="18"/>
      <c r="UYZ128" s="18"/>
      <c r="UZA128" s="18"/>
      <c r="UZB128" s="18"/>
      <c r="UZC128" s="18"/>
      <c r="UZD128" s="18"/>
      <c r="UZE128" s="18"/>
      <c r="UZF128" s="18"/>
      <c r="UZG128" s="18"/>
      <c r="UZH128" s="18"/>
      <c r="UZI128" s="18"/>
      <c r="UZJ128" s="18"/>
      <c r="UZK128" s="18"/>
      <c r="UZL128" s="18"/>
      <c r="UZM128" s="18"/>
      <c r="UZN128" s="18"/>
      <c r="UZO128" s="18"/>
      <c r="UZP128" s="18"/>
      <c r="UZQ128" s="18"/>
      <c r="UZR128" s="18"/>
      <c r="UZS128" s="18"/>
      <c r="UZT128" s="18"/>
      <c r="UZU128" s="18"/>
      <c r="UZV128" s="18"/>
      <c r="UZW128" s="18"/>
      <c r="UZX128" s="18"/>
      <c r="UZY128" s="18"/>
      <c r="UZZ128" s="18"/>
      <c r="VAA128" s="18"/>
      <c r="VAB128" s="18"/>
      <c r="VAC128" s="18"/>
      <c r="VAD128" s="18"/>
      <c r="VAE128" s="18"/>
      <c r="VAF128" s="18"/>
      <c r="VAG128" s="18"/>
      <c r="VAH128" s="18"/>
      <c r="VAI128" s="18"/>
      <c r="VAJ128" s="18"/>
      <c r="VAK128" s="18"/>
      <c r="VAL128" s="18"/>
      <c r="VAM128" s="18"/>
      <c r="VAN128" s="18"/>
      <c r="VAO128" s="18"/>
      <c r="VAP128" s="18"/>
      <c r="VAQ128" s="18"/>
      <c r="VAR128" s="18"/>
      <c r="VAS128" s="18"/>
      <c r="VAT128" s="18"/>
      <c r="VAU128" s="18"/>
      <c r="VAV128" s="18"/>
      <c r="VAW128" s="18"/>
      <c r="VAX128" s="18"/>
      <c r="VAY128" s="18"/>
      <c r="VAZ128" s="18"/>
      <c r="VBA128" s="18"/>
      <c r="VBB128" s="18"/>
      <c r="VBC128" s="18"/>
      <c r="VBD128" s="18"/>
      <c r="VBE128" s="18"/>
      <c r="VBF128" s="18"/>
      <c r="VBG128" s="18"/>
      <c r="VBH128" s="18"/>
      <c r="VBI128" s="18"/>
      <c r="VBJ128" s="18"/>
      <c r="VBK128" s="18"/>
      <c r="VBL128" s="18"/>
      <c r="VBM128" s="18"/>
      <c r="VBN128" s="18"/>
      <c r="VBO128" s="18"/>
      <c r="VBP128" s="18"/>
      <c r="VBQ128" s="18"/>
      <c r="VBR128" s="18"/>
      <c r="VBS128" s="18"/>
      <c r="VBT128" s="18"/>
      <c r="VBU128" s="18"/>
      <c r="VBV128" s="18"/>
      <c r="VBW128" s="18"/>
      <c r="VBX128" s="18"/>
      <c r="VBY128" s="18"/>
      <c r="VBZ128" s="18"/>
      <c r="VCA128" s="18"/>
      <c r="VCB128" s="18"/>
      <c r="VCC128" s="18"/>
      <c r="VCD128" s="18"/>
      <c r="VCE128" s="18"/>
      <c r="VCF128" s="18"/>
      <c r="VCG128" s="18"/>
      <c r="VCH128" s="18"/>
      <c r="VCI128" s="18"/>
      <c r="VCJ128" s="18"/>
      <c r="VCK128" s="18"/>
      <c r="VCL128" s="18"/>
      <c r="VCM128" s="18"/>
      <c r="VCN128" s="18"/>
      <c r="VCO128" s="18"/>
      <c r="VCP128" s="18"/>
      <c r="VCQ128" s="18"/>
      <c r="VCR128" s="18"/>
      <c r="VCS128" s="18"/>
      <c r="VCT128" s="18"/>
      <c r="VCU128" s="18"/>
      <c r="VCV128" s="18"/>
      <c r="VCW128" s="18"/>
      <c r="VCX128" s="18"/>
      <c r="VCY128" s="18"/>
      <c r="VCZ128" s="18"/>
      <c r="VDA128" s="18"/>
      <c r="VDB128" s="18"/>
      <c r="VDC128" s="18"/>
      <c r="VDD128" s="18"/>
      <c r="VDE128" s="18"/>
      <c r="VDF128" s="18"/>
      <c r="VDG128" s="18"/>
      <c r="VDH128" s="18"/>
      <c r="VDI128" s="18"/>
      <c r="VDJ128" s="18"/>
      <c r="VDK128" s="18"/>
      <c r="VDL128" s="18"/>
      <c r="VDM128" s="18"/>
      <c r="VDN128" s="18"/>
      <c r="VDO128" s="18"/>
      <c r="VDP128" s="18"/>
      <c r="VDQ128" s="18"/>
      <c r="VDR128" s="18"/>
      <c r="VDS128" s="18"/>
      <c r="VDT128" s="18"/>
      <c r="VDU128" s="18"/>
      <c r="VDV128" s="18"/>
      <c r="VDW128" s="18"/>
      <c r="VDX128" s="18"/>
      <c r="VDY128" s="18"/>
      <c r="VDZ128" s="18"/>
      <c r="VEA128" s="18"/>
      <c r="VEB128" s="18"/>
      <c r="VEC128" s="18"/>
      <c r="VED128" s="18"/>
      <c r="VEE128" s="18"/>
      <c r="VEF128" s="18"/>
      <c r="VEG128" s="18"/>
      <c r="VEH128" s="18"/>
      <c r="VEI128" s="18"/>
      <c r="VEJ128" s="18"/>
      <c r="VEK128" s="18"/>
      <c r="VEL128" s="18"/>
      <c r="VEM128" s="18"/>
      <c r="VEN128" s="18"/>
      <c r="VEO128" s="18"/>
      <c r="VEP128" s="18"/>
      <c r="VEQ128" s="18"/>
      <c r="VER128" s="18"/>
      <c r="VES128" s="18"/>
      <c r="VET128" s="18"/>
      <c r="VEU128" s="18"/>
      <c r="VEV128" s="18"/>
      <c r="VEW128" s="18"/>
      <c r="VEX128" s="18"/>
      <c r="VEY128" s="18"/>
      <c r="VEZ128" s="18"/>
      <c r="VFA128" s="18"/>
      <c r="VFB128" s="18"/>
      <c r="VFC128" s="18"/>
      <c r="VFD128" s="18"/>
      <c r="VFE128" s="18"/>
      <c r="VFF128" s="18"/>
      <c r="VFG128" s="18"/>
      <c r="VFH128" s="18"/>
      <c r="VFI128" s="18"/>
      <c r="VFJ128" s="18"/>
      <c r="VFK128" s="18"/>
      <c r="VFL128" s="18"/>
      <c r="VFM128" s="18"/>
      <c r="VFN128" s="18"/>
      <c r="VFO128" s="18"/>
      <c r="VFP128" s="18"/>
      <c r="VFQ128" s="18"/>
      <c r="VFR128" s="18"/>
      <c r="VFS128" s="18"/>
      <c r="VFT128" s="18"/>
      <c r="VFU128" s="18"/>
      <c r="VFV128" s="18"/>
      <c r="VFW128" s="18"/>
      <c r="VFX128" s="18"/>
      <c r="VFY128" s="18"/>
      <c r="VFZ128" s="18"/>
      <c r="VGA128" s="18"/>
      <c r="VGB128" s="18"/>
      <c r="VGC128" s="18"/>
      <c r="VGD128" s="18"/>
      <c r="VGE128" s="18"/>
      <c r="VGF128" s="18"/>
      <c r="VGG128" s="18"/>
      <c r="VGH128" s="18"/>
      <c r="VGI128" s="18"/>
      <c r="VGJ128" s="18"/>
      <c r="VGK128" s="18"/>
      <c r="VGL128" s="18"/>
      <c r="VGM128" s="18"/>
      <c r="VGN128" s="18"/>
      <c r="VGO128" s="18"/>
      <c r="VGP128" s="18"/>
      <c r="VGQ128" s="18"/>
      <c r="VGR128" s="18"/>
      <c r="VGS128" s="18"/>
      <c r="VGT128" s="18"/>
      <c r="VGU128" s="18"/>
      <c r="VGV128" s="18"/>
      <c r="VGW128" s="18"/>
      <c r="VGX128" s="18"/>
      <c r="VGY128" s="18"/>
      <c r="VGZ128" s="18"/>
      <c r="VHA128" s="18"/>
      <c r="VHB128" s="18"/>
      <c r="VHC128" s="18"/>
      <c r="VHD128" s="18"/>
      <c r="VHE128" s="18"/>
      <c r="VHF128" s="18"/>
      <c r="VHG128" s="18"/>
      <c r="VHH128" s="18"/>
      <c r="VHI128" s="18"/>
      <c r="VHJ128" s="18"/>
      <c r="VHK128" s="18"/>
      <c r="VHL128" s="18"/>
      <c r="VHM128" s="18"/>
      <c r="VHN128" s="18"/>
      <c r="VHO128" s="18"/>
      <c r="VHP128" s="18"/>
      <c r="VHQ128" s="18"/>
      <c r="VHR128" s="18"/>
      <c r="VHS128" s="18"/>
      <c r="VHT128" s="18"/>
      <c r="VHU128" s="18"/>
      <c r="VHV128" s="18"/>
      <c r="VHW128" s="18"/>
      <c r="VHX128" s="18"/>
      <c r="VHY128" s="18"/>
      <c r="VHZ128" s="18"/>
      <c r="VIA128" s="18"/>
      <c r="VIB128" s="18"/>
      <c r="VIC128" s="18"/>
      <c r="VID128" s="18"/>
      <c r="VIE128" s="18"/>
      <c r="VIF128" s="18"/>
      <c r="VIG128" s="18"/>
      <c r="VIH128" s="18"/>
      <c r="VII128" s="18"/>
      <c r="VIJ128" s="18"/>
      <c r="VIK128" s="18"/>
      <c r="VIL128" s="18"/>
      <c r="VIM128" s="18"/>
      <c r="VIN128" s="18"/>
      <c r="VIO128" s="18"/>
      <c r="VIP128" s="18"/>
      <c r="VIQ128" s="18"/>
      <c r="VIR128" s="18"/>
      <c r="VIS128" s="18"/>
      <c r="VIT128" s="18"/>
      <c r="VIU128" s="18"/>
      <c r="VIV128" s="18"/>
      <c r="VIW128" s="18"/>
      <c r="VIX128" s="18"/>
      <c r="VIY128" s="18"/>
      <c r="VIZ128" s="18"/>
      <c r="VJA128" s="18"/>
      <c r="VJB128" s="18"/>
      <c r="VJC128" s="18"/>
      <c r="VJD128" s="18"/>
      <c r="VJE128" s="18"/>
      <c r="VJF128" s="18"/>
      <c r="VJG128" s="18"/>
      <c r="VJH128" s="18"/>
      <c r="VJI128" s="18"/>
      <c r="VJJ128" s="18"/>
      <c r="VJK128" s="18"/>
      <c r="VJL128" s="18"/>
      <c r="VJM128" s="18"/>
      <c r="VJN128" s="18"/>
      <c r="VJO128" s="18"/>
      <c r="VJP128" s="18"/>
      <c r="VJQ128" s="18"/>
      <c r="VJR128" s="18"/>
      <c r="VJS128" s="18"/>
      <c r="VJT128" s="18"/>
      <c r="VJU128" s="18"/>
      <c r="VJV128" s="18"/>
      <c r="VJW128" s="18"/>
      <c r="VJX128" s="18"/>
      <c r="VJY128" s="18"/>
      <c r="VJZ128" s="18"/>
      <c r="VKA128" s="18"/>
      <c r="VKB128" s="18"/>
      <c r="VKC128" s="18"/>
      <c r="VKD128" s="18"/>
      <c r="VKE128" s="18"/>
      <c r="VKF128" s="18"/>
      <c r="VKG128" s="18"/>
      <c r="VKH128" s="18"/>
      <c r="VKI128" s="18"/>
      <c r="VKJ128" s="18"/>
      <c r="VKK128" s="18"/>
      <c r="VKL128" s="18"/>
      <c r="VKM128" s="18"/>
      <c r="VKN128" s="18"/>
      <c r="VKO128" s="18"/>
      <c r="VKP128" s="18"/>
      <c r="VKQ128" s="18"/>
      <c r="VKR128" s="18"/>
      <c r="VKS128" s="18"/>
      <c r="VKT128" s="18"/>
      <c r="VKU128" s="18"/>
      <c r="VKV128" s="18"/>
      <c r="VKW128" s="18"/>
      <c r="VKX128" s="18"/>
      <c r="VKY128" s="18"/>
      <c r="VKZ128" s="18"/>
      <c r="VLA128" s="18"/>
      <c r="VLB128" s="18"/>
      <c r="VLC128" s="18"/>
      <c r="VLD128" s="18"/>
      <c r="VLE128" s="18"/>
      <c r="VLF128" s="18"/>
      <c r="VLG128" s="18"/>
      <c r="VLH128" s="18"/>
      <c r="VLI128" s="18"/>
      <c r="VLJ128" s="18"/>
      <c r="VLK128" s="18"/>
      <c r="VLL128" s="18"/>
      <c r="VLM128" s="18"/>
      <c r="VLN128" s="18"/>
      <c r="VLO128" s="18"/>
      <c r="VLP128" s="18"/>
      <c r="VLQ128" s="18"/>
      <c r="VLR128" s="18"/>
      <c r="VLS128" s="18"/>
      <c r="VLT128" s="18"/>
      <c r="VLU128" s="18"/>
      <c r="VLV128" s="18"/>
      <c r="VLW128" s="18"/>
      <c r="VLX128" s="18"/>
      <c r="VLY128" s="18"/>
      <c r="VLZ128" s="18"/>
      <c r="VMA128" s="18"/>
      <c r="VMB128" s="18"/>
      <c r="VMC128" s="18"/>
      <c r="VMD128" s="18"/>
      <c r="VME128" s="18"/>
      <c r="VMF128" s="18"/>
      <c r="VMG128" s="18"/>
      <c r="VMH128" s="18"/>
      <c r="VMI128" s="18"/>
      <c r="VMJ128" s="18"/>
      <c r="VMK128" s="18"/>
      <c r="VML128" s="18"/>
      <c r="VMM128" s="18"/>
      <c r="VMN128" s="18"/>
      <c r="VMO128" s="18"/>
      <c r="VMP128" s="18"/>
      <c r="VMQ128" s="18"/>
      <c r="VMR128" s="18"/>
      <c r="VMS128" s="18"/>
      <c r="VMT128" s="18"/>
      <c r="VMU128" s="18"/>
      <c r="VMV128" s="18"/>
      <c r="VMW128" s="18"/>
      <c r="VMX128" s="18"/>
      <c r="VMY128" s="18"/>
      <c r="VMZ128" s="18"/>
      <c r="VNA128" s="18"/>
      <c r="VNB128" s="18"/>
      <c r="VNC128" s="18"/>
      <c r="VND128" s="18"/>
      <c r="VNE128" s="18"/>
      <c r="VNF128" s="18"/>
      <c r="VNG128" s="18"/>
      <c r="VNH128" s="18"/>
      <c r="VNI128" s="18"/>
      <c r="VNJ128" s="18"/>
      <c r="VNK128" s="18"/>
      <c r="VNL128" s="18"/>
      <c r="VNM128" s="18"/>
      <c r="VNN128" s="18"/>
      <c r="VNO128" s="18"/>
      <c r="VNP128" s="18"/>
      <c r="VNQ128" s="18"/>
      <c r="VNR128" s="18"/>
      <c r="VNS128" s="18"/>
      <c r="VNT128" s="18"/>
      <c r="VNU128" s="18"/>
      <c r="VNV128" s="18"/>
      <c r="VNW128" s="18"/>
      <c r="VNX128" s="18"/>
      <c r="VNY128" s="18"/>
      <c r="VNZ128" s="18"/>
      <c r="VOA128" s="18"/>
      <c r="VOB128" s="18"/>
      <c r="VOC128" s="18"/>
      <c r="VOD128" s="18"/>
      <c r="VOE128" s="18"/>
      <c r="VOF128" s="18"/>
      <c r="VOG128" s="18"/>
      <c r="VOH128" s="18"/>
      <c r="VOI128" s="18"/>
      <c r="VOJ128" s="18"/>
      <c r="VOK128" s="18"/>
      <c r="VOL128" s="18"/>
      <c r="VOM128" s="18"/>
      <c r="VON128" s="18"/>
      <c r="VOO128" s="18"/>
      <c r="VOP128" s="18"/>
      <c r="VOQ128" s="18"/>
      <c r="VOR128" s="18"/>
      <c r="VOS128" s="18"/>
      <c r="VOT128" s="18"/>
      <c r="VOU128" s="18"/>
      <c r="VOV128" s="18"/>
      <c r="VOW128" s="18"/>
      <c r="VOX128" s="18"/>
      <c r="VOY128" s="18"/>
      <c r="VOZ128" s="18"/>
      <c r="VPA128" s="18"/>
      <c r="VPB128" s="18"/>
      <c r="VPC128" s="18"/>
      <c r="VPD128" s="18"/>
      <c r="VPE128" s="18"/>
      <c r="VPF128" s="18"/>
      <c r="VPG128" s="18"/>
      <c r="VPH128" s="18"/>
      <c r="VPI128" s="18"/>
      <c r="VPJ128" s="18"/>
      <c r="VPK128" s="18"/>
      <c r="VPL128" s="18"/>
      <c r="VPM128" s="18"/>
      <c r="VPN128" s="18"/>
      <c r="VPO128" s="18"/>
      <c r="VPP128" s="18"/>
      <c r="VPQ128" s="18"/>
      <c r="VPR128" s="18"/>
      <c r="VPS128" s="18"/>
      <c r="VPT128" s="18"/>
      <c r="VPU128" s="18"/>
      <c r="VPV128" s="18"/>
      <c r="VPW128" s="18"/>
      <c r="VPX128" s="18"/>
      <c r="VPY128" s="18"/>
      <c r="VPZ128" s="18"/>
      <c r="VQA128" s="18"/>
      <c r="VQB128" s="18"/>
      <c r="VQC128" s="18"/>
      <c r="VQD128" s="18"/>
      <c r="VQE128" s="18"/>
      <c r="VQF128" s="18"/>
      <c r="VQG128" s="18"/>
      <c r="VQH128" s="18"/>
      <c r="VQI128" s="18"/>
      <c r="VQJ128" s="18"/>
      <c r="VQK128" s="18"/>
      <c r="VQL128" s="18"/>
      <c r="VQM128" s="18"/>
      <c r="VQN128" s="18"/>
      <c r="VQO128" s="18"/>
      <c r="VQP128" s="18"/>
      <c r="VQQ128" s="18"/>
      <c r="VQR128" s="18"/>
      <c r="VQS128" s="18"/>
      <c r="VQT128" s="18"/>
      <c r="VQU128" s="18"/>
      <c r="VQV128" s="18"/>
      <c r="VQW128" s="18"/>
      <c r="VQX128" s="18"/>
      <c r="VQY128" s="18"/>
      <c r="VQZ128" s="18"/>
      <c r="VRA128" s="18"/>
      <c r="VRB128" s="18"/>
      <c r="VRC128" s="18"/>
      <c r="VRD128" s="18"/>
      <c r="VRE128" s="18"/>
      <c r="VRF128" s="18"/>
      <c r="VRG128" s="18"/>
      <c r="VRH128" s="18"/>
      <c r="VRI128" s="18"/>
      <c r="VRJ128" s="18"/>
      <c r="VRK128" s="18"/>
      <c r="VRL128" s="18"/>
      <c r="VRM128" s="18"/>
      <c r="VRN128" s="18"/>
      <c r="VRO128" s="18"/>
      <c r="VRP128" s="18"/>
      <c r="VRQ128" s="18"/>
      <c r="VRR128" s="18"/>
      <c r="VRS128" s="18"/>
      <c r="VRT128" s="18"/>
      <c r="VRU128" s="18"/>
      <c r="VRV128" s="18"/>
      <c r="VRW128" s="18"/>
      <c r="VRX128" s="18"/>
      <c r="VRY128" s="18"/>
      <c r="VRZ128" s="18"/>
      <c r="VSA128" s="18"/>
      <c r="VSB128" s="18"/>
      <c r="VSC128" s="18"/>
      <c r="VSD128" s="18"/>
      <c r="VSE128" s="18"/>
      <c r="VSF128" s="18"/>
      <c r="VSG128" s="18"/>
      <c r="VSH128" s="18"/>
      <c r="VSI128" s="18"/>
      <c r="VSJ128" s="18"/>
      <c r="VSK128" s="18"/>
      <c r="VSL128" s="18"/>
      <c r="VSM128" s="18"/>
      <c r="VSN128" s="18"/>
      <c r="VSO128" s="18"/>
      <c r="VSP128" s="18"/>
      <c r="VSQ128" s="18"/>
      <c r="VSR128" s="18"/>
      <c r="VSS128" s="18"/>
      <c r="VST128" s="18"/>
      <c r="VSU128" s="18"/>
      <c r="VSV128" s="18"/>
      <c r="VSW128" s="18"/>
      <c r="VSX128" s="18"/>
      <c r="VSY128" s="18"/>
      <c r="VSZ128" s="18"/>
      <c r="VTA128" s="18"/>
      <c r="VTB128" s="18"/>
      <c r="VTC128" s="18"/>
      <c r="VTD128" s="18"/>
      <c r="VTE128" s="18"/>
      <c r="VTF128" s="18"/>
      <c r="VTG128" s="18"/>
      <c r="VTH128" s="18"/>
      <c r="VTI128" s="18"/>
      <c r="VTJ128" s="18"/>
      <c r="VTK128" s="18"/>
      <c r="VTL128" s="18"/>
      <c r="VTM128" s="18"/>
      <c r="VTN128" s="18"/>
      <c r="VTO128" s="18"/>
      <c r="VTP128" s="18"/>
      <c r="VTQ128" s="18"/>
      <c r="VTR128" s="18"/>
      <c r="VTS128" s="18"/>
      <c r="VTT128" s="18"/>
      <c r="VTU128" s="18"/>
      <c r="VTV128" s="18"/>
      <c r="VTW128" s="18"/>
      <c r="VTX128" s="18"/>
      <c r="VTY128" s="18"/>
      <c r="VTZ128" s="18"/>
      <c r="VUA128" s="18"/>
      <c r="VUB128" s="18"/>
      <c r="VUC128" s="18"/>
      <c r="VUD128" s="18"/>
      <c r="VUE128" s="18"/>
      <c r="VUF128" s="18"/>
      <c r="VUG128" s="18"/>
      <c r="VUH128" s="18"/>
      <c r="VUI128" s="18"/>
      <c r="VUJ128" s="18"/>
      <c r="VUK128" s="18"/>
      <c r="VUL128" s="18"/>
      <c r="VUM128" s="18"/>
      <c r="VUN128" s="18"/>
      <c r="VUO128" s="18"/>
      <c r="VUP128" s="18"/>
      <c r="VUQ128" s="18"/>
      <c r="VUR128" s="18"/>
      <c r="VUS128" s="18"/>
      <c r="VUT128" s="18"/>
      <c r="VUU128" s="18"/>
      <c r="VUV128" s="18"/>
      <c r="VUW128" s="18"/>
      <c r="VUX128" s="18"/>
      <c r="VUY128" s="18"/>
      <c r="VUZ128" s="18"/>
      <c r="VVA128" s="18"/>
      <c r="VVB128" s="18"/>
      <c r="VVC128" s="18"/>
      <c r="VVD128" s="18"/>
      <c r="VVE128" s="18"/>
      <c r="VVF128" s="18"/>
      <c r="VVG128" s="18"/>
      <c r="VVH128" s="18"/>
      <c r="VVI128" s="18"/>
      <c r="VVJ128" s="18"/>
      <c r="VVK128" s="18"/>
      <c r="VVL128" s="18"/>
      <c r="VVM128" s="18"/>
      <c r="VVN128" s="18"/>
      <c r="VVO128" s="18"/>
      <c r="VVP128" s="18"/>
      <c r="VVQ128" s="18"/>
      <c r="VVR128" s="18"/>
      <c r="VVS128" s="18"/>
      <c r="VVT128" s="18"/>
      <c r="VVU128" s="18"/>
      <c r="VVV128" s="18"/>
      <c r="VVW128" s="18"/>
      <c r="VVX128" s="18"/>
      <c r="VVY128" s="18"/>
      <c r="VVZ128" s="18"/>
      <c r="VWA128" s="18"/>
      <c r="VWB128" s="18"/>
      <c r="VWC128" s="18"/>
      <c r="VWD128" s="18"/>
      <c r="VWE128" s="18"/>
      <c r="VWF128" s="18"/>
      <c r="VWG128" s="18"/>
      <c r="VWH128" s="18"/>
      <c r="VWI128" s="18"/>
      <c r="VWJ128" s="18"/>
      <c r="VWK128" s="18"/>
      <c r="VWL128" s="18"/>
      <c r="VWM128" s="18"/>
      <c r="VWN128" s="18"/>
      <c r="VWO128" s="18"/>
      <c r="VWP128" s="18"/>
      <c r="VWQ128" s="18"/>
      <c r="VWR128" s="18"/>
      <c r="VWS128" s="18"/>
      <c r="VWT128" s="18"/>
      <c r="VWU128" s="18"/>
      <c r="VWV128" s="18"/>
      <c r="VWW128" s="18"/>
      <c r="VWX128" s="18"/>
      <c r="VWY128" s="18"/>
      <c r="VWZ128" s="18"/>
      <c r="VXA128" s="18"/>
      <c r="VXB128" s="18"/>
      <c r="VXC128" s="18"/>
      <c r="VXD128" s="18"/>
      <c r="VXE128" s="18"/>
      <c r="VXF128" s="18"/>
      <c r="VXG128" s="18"/>
      <c r="VXH128" s="18"/>
      <c r="VXI128" s="18"/>
      <c r="VXJ128" s="18"/>
      <c r="VXK128" s="18"/>
      <c r="VXL128" s="18"/>
      <c r="VXM128" s="18"/>
      <c r="VXN128" s="18"/>
      <c r="VXO128" s="18"/>
      <c r="VXP128" s="18"/>
      <c r="VXQ128" s="18"/>
      <c r="VXR128" s="18"/>
      <c r="VXS128" s="18"/>
      <c r="VXT128" s="18"/>
      <c r="VXU128" s="18"/>
      <c r="VXV128" s="18"/>
      <c r="VXW128" s="18"/>
      <c r="VXX128" s="18"/>
      <c r="VXY128" s="18"/>
      <c r="VXZ128" s="18"/>
      <c r="VYA128" s="18"/>
      <c r="VYB128" s="18"/>
      <c r="VYC128" s="18"/>
      <c r="VYD128" s="18"/>
      <c r="VYE128" s="18"/>
      <c r="VYF128" s="18"/>
      <c r="VYG128" s="18"/>
      <c r="VYH128" s="18"/>
      <c r="VYI128" s="18"/>
      <c r="VYJ128" s="18"/>
      <c r="VYK128" s="18"/>
      <c r="VYL128" s="18"/>
      <c r="VYM128" s="18"/>
      <c r="VYN128" s="18"/>
      <c r="VYO128" s="18"/>
      <c r="VYP128" s="18"/>
      <c r="VYQ128" s="18"/>
      <c r="VYR128" s="18"/>
      <c r="VYS128" s="18"/>
      <c r="VYT128" s="18"/>
      <c r="VYU128" s="18"/>
      <c r="VYV128" s="18"/>
      <c r="VYW128" s="18"/>
      <c r="VYX128" s="18"/>
      <c r="VYY128" s="18"/>
      <c r="VYZ128" s="18"/>
      <c r="VZA128" s="18"/>
      <c r="VZB128" s="18"/>
      <c r="VZC128" s="18"/>
      <c r="VZD128" s="18"/>
      <c r="VZE128" s="18"/>
      <c r="VZF128" s="18"/>
      <c r="VZG128" s="18"/>
      <c r="VZH128" s="18"/>
      <c r="VZI128" s="18"/>
      <c r="VZJ128" s="18"/>
      <c r="VZK128" s="18"/>
      <c r="VZL128" s="18"/>
      <c r="VZM128" s="18"/>
      <c r="VZN128" s="18"/>
      <c r="VZO128" s="18"/>
      <c r="VZP128" s="18"/>
      <c r="VZQ128" s="18"/>
      <c r="VZR128" s="18"/>
      <c r="VZS128" s="18"/>
      <c r="VZT128" s="18"/>
      <c r="VZU128" s="18"/>
      <c r="VZV128" s="18"/>
      <c r="VZW128" s="18"/>
      <c r="VZX128" s="18"/>
      <c r="VZY128" s="18"/>
      <c r="VZZ128" s="18"/>
      <c r="WAA128" s="18"/>
      <c r="WAB128" s="18"/>
      <c r="WAC128" s="18"/>
      <c r="WAD128" s="18"/>
      <c r="WAE128" s="18"/>
      <c r="WAF128" s="18"/>
      <c r="WAG128" s="18"/>
      <c r="WAH128" s="18"/>
      <c r="WAI128" s="18"/>
      <c r="WAJ128" s="18"/>
      <c r="WAK128" s="18"/>
      <c r="WAL128" s="18"/>
      <c r="WAM128" s="18"/>
      <c r="WAN128" s="18"/>
      <c r="WAO128" s="18"/>
      <c r="WAP128" s="18"/>
      <c r="WAQ128" s="18"/>
      <c r="WAR128" s="18"/>
      <c r="WAS128" s="18"/>
      <c r="WAT128" s="18"/>
      <c r="WAU128" s="18"/>
      <c r="WAV128" s="18"/>
      <c r="WAW128" s="18"/>
      <c r="WAX128" s="18"/>
      <c r="WAY128" s="18"/>
      <c r="WAZ128" s="18"/>
      <c r="WBA128" s="18"/>
      <c r="WBB128" s="18"/>
      <c r="WBC128" s="18"/>
      <c r="WBD128" s="18"/>
      <c r="WBE128" s="18"/>
      <c r="WBF128" s="18"/>
      <c r="WBG128" s="18"/>
      <c r="WBH128" s="18"/>
      <c r="WBI128" s="18"/>
      <c r="WBJ128" s="18"/>
      <c r="WBK128" s="18"/>
      <c r="WBL128" s="18"/>
      <c r="WBM128" s="18"/>
      <c r="WBN128" s="18"/>
      <c r="WBO128" s="18"/>
      <c r="WBP128" s="18"/>
      <c r="WBQ128" s="18"/>
      <c r="WBR128" s="18"/>
      <c r="WBS128" s="18"/>
      <c r="WBT128" s="18"/>
      <c r="WBU128" s="18"/>
      <c r="WBV128" s="18"/>
      <c r="WBW128" s="18"/>
      <c r="WBX128" s="18"/>
      <c r="WBY128" s="18"/>
      <c r="WBZ128" s="18"/>
      <c r="WCA128" s="18"/>
      <c r="WCB128" s="18"/>
      <c r="WCC128" s="18"/>
      <c r="WCD128" s="18"/>
      <c r="WCE128" s="18"/>
      <c r="WCF128" s="18"/>
      <c r="WCG128" s="18"/>
      <c r="WCH128" s="18"/>
      <c r="WCI128" s="18"/>
      <c r="WCJ128" s="18"/>
      <c r="WCK128" s="18"/>
      <c r="WCL128" s="18"/>
      <c r="WCM128" s="18"/>
      <c r="WCN128" s="18"/>
      <c r="WCO128" s="18"/>
      <c r="WCP128" s="18"/>
      <c r="WCQ128" s="18"/>
      <c r="WCR128" s="18"/>
      <c r="WCS128" s="18"/>
      <c r="WCT128" s="18"/>
      <c r="WCU128" s="18"/>
      <c r="WCV128" s="18"/>
      <c r="WCW128" s="18"/>
      <c r="WCX128" s="18"/>
      <c r="WCY128" s="18"/>
      <c r="WCZ128" s="18"/>
      <c r="WDA128" s="18"/>
      <c r="WDB128" s="18"/>
      <c r="WDC128" s="18"/>
      <c r="WDD128" s="18"/>
      <c r="WDE128" s="18"/>
      <c r="WDF128" s="18"/>
      <c r="WDG128" s="18"/>
      <c r="WDH128" s="18"/>
      <c r="WDI128" s="18"/>
      <c r="WDJ128" s="18"/>
      <c r="WDK128" s="18"/>
      <c r="WDL128" s="18"/>
      <c r="WDM128" s="18"/>
      <c r="WDN128" s="18"/>
      <c r="WDO128" s="18"/>
      <c r="WDP128" s="18"/>
      <c r="WDQ128" s="18"/>
      <c r="WDR128" s="18"/>
      <c r="WDS128" s="18"/>
      <c r="WDT128" s="18"/>
      <c r="WDU128" s="18"/>
      <c r="WDV128" s="18"/>
      <c r="WDW128" s="18"/>
      <c r="WDX128" s="18"/>
      <c r="WDY128" s="18"/>
      <c r="WDZ128" s="18"/>
      <c r="WEA128" s="18"/>
      <c r="WEB128" s="18"/>
      <c r="WEC128" s="18"/>
      <c r="WED128" s="18"/>
      <c r="WEE128" s="18"/>
      <c r="WEF128" s="18"/>
      <c r="WEG128" s="18"/>
      <c r="WEH128" s="18"/>
      <c r="WEI128" s="18"/>
      <c r="WEJ128" s="18"/>
      <c r="WEK128" s="18"/>
      <c r="WEL128" s="18"/>
      <c r="WEM128" s="18"/>
      <c r="WEN128" s="18"/>
      <c r="WEO128" s="18"/>
      <c r="WEP128" s="18"/>
      <c r="WEQ128" s="18"/>
      <c r="WER128" s="18"/>
      <c r="WES128" s="18"/>
      <c r="WET128" s="18"/>
      <c r="WEU128" s="18"/>
      <c r="WEV128" s="18"/>
      <c r="WEW128" s="18"/>
      <c r="WEX128" s="18"/>
      <c r="WEY128" s="18"/>
      <c r="WEZ128" s="18"/>
      <c r="WFA128" s="18"/>
      <c r="WFB128" s="18"/>
      <c r="WFC128" s="18"/>
      <c r="WFD128" s="18"/>
      <c r="WFE128" s="18"/>
      <c r="WFF128" s="18"/>
      <c r="WFG128" s="18"/>
      <c r="WFH128" s="18"/>
      <c r="WFI128" s="18"/>
      <c r="WFJ128" s="18"/>
      <c r="WFK128" s="18"/>
      <c r="WFL128" s="18"/>
      <c r="WFM128" s="18"/>
      <c r="WFN128" s="18"/>
      <c r="WFO128" s="18"/>
      <c r="WFP128" s="18"/>
      <c r="WFQ128" s="18"/>
      <c r="WFR128" s="18"/>
      <c r="WFS128" s="18"/>
      <c r="WFT128" s="18"/>
      <c r="WFU128" s="18"/>
      <c r="WFV128" s="18"/>
      <c r="WFW128" s="18"/>
      <c r="WFX128" s="18"/>
      <c r="WFY128" s="18"/>
      <c r="WFZ128" s="18"/>
      <c r="WGA128" s="18"/>
      <c r="WGB128" s="18"/>
      <c r="WGC128" s="18"/>
      <c r="WGD128" s="18"/>
      <c r="WGE128" s="18"/>
      <c r="WGF128" s="18"/>
      <c r="WGG128" s="18"/>
      <c r="WGH128" s="18"/>
      <c r="WGI128" s="18"/>
      <c r="WGJ128" s="18"/>
      <c r="WGK128" s="18"/>
      <c r="WGL128" s="18"/>
      <c r="WGM128" s="18"/>
      <c r="WGN128" s="18"/>
      <c r="WGO128" s="18"/>
      <c r="WGP128" s="18"/>
      <c r="WGQ128" s="18"/>
      <c r="WGR128" s="18"/>
      <c r="WGS128" s="18"/>
      <c r="WGT128" s="18"/>
      <c r="WGU128" s="18"/>
      <c r="WGV128" s="18"/>
      <c r="WGW128" s="18"/>
      <c r="WGX128" s="18"/>
      <c r="WGY128" s="18"/>
      <c r="WGZ128" s="18"/>
      <c r="WHA128" s="18"/>
      <c r="WHB128" s="18"/>
      <c r="WHC128" s="18"/>
      <c r="WHD128" s="18"/>
      <c r="WHE128" s="18"/>
      <c r="WHF128" s="18"/>
      <c r="WHG128" s="18"/>
      <c r="WHH128" s="18"/>
      <c r="WHI128" s="18"/>
      <c r="WHJ128" s="18"/>
      <c r="WHK128" s="18"/>
      <c r="WHL128" s="18"/>
      <c r="WHM128" s="18"/>
      <c r="WHN128" s="18"/>
      <c r="WHO128" s="18"/>
      <c r="WHP128" s="18"/>
      <c r="WHQ128" s="18"/>
      <c r="WHR128" s="18"/>
      <c r="WHS128" s="18"/>
      <c r="WHT128" s="18"/>
      <c r="WHU128" s="18"/>
      <c r="WHV128" s="18"/>
      <c r="WHW128" s="18"/>
      <c r="WHX128" s="18"/>
      <c r="WHY128" s="18"/>
      <c r="WHZ128" s="18"/>
      <c r="WIA128" s="18"/>
      <c r="WIB128" s="18"/>
      <c r="WIC128" s="18"/>
      <c r="WID128" s="18"/>
      <c r="WIE128" s="18"/>
      <c r="WIF128" s="18"/>
      <c r="WIG128" s="18"/>
      <c r="WIH128" s="18"/>
      <c r="WII128" s="18"/>
      <c r="WIJ128" s="18"/>
      <c r="WIK128" s="18"/>
      <c r="WIL128" s="18"/>
      <c r="WIM128" s="18"/>
      <c r="WIN128" s="18"/>
      <c r="WIO128" s="18"/>
      <c r="WIP128" s="18"/>
      <c r="WIQ128" s="18"/>
      <c r="WIR128" s="18"/>
      <c r="WIS128" s="18"/>
      <c r="WIT128" s="18"/>
      <c r="WIU128" s="18"/>
      <c r="WIV128" s="18"/>
      <c r="WIW128" s="18"/>
      <c r="WIX128" s="18"/>
      <c r="WIY128" s="18"/>
      <c r="WIZ128" s="18"/>
      <c r="WJA128" s="18"/>
      <c r="WJB128" s="18"/>
      <c r="WJC128" s="18"/>
      <c r="WJD128" s="18"/>
      <c r="WJE128" s="18"/>
      <c r="WJF128" s="18"/>
      <c r="WJG128" s="18"/>
      <c r="WJH128" s="18"/>
      <c r="WJI128" s="18"/>
      <c r="WJJ128" s="18"/>
      <c r="WJK128" s="18"/>
      <c r="WJL128" s="18"/>
      <c r="WJM128" s="18"/>
      <c r="WJN128" s="18"/>
      <c r="WJO128" s="18"/>
      <c r="WJP128" s="18"/>
      <c r="WJQ128" s="18"/>
      <c r="WJR128" s="18"/>
      <c r="WJS128" s="18"/>
      <c r="WJT128" s="18"/>
      <c r="WJU128" s="18"/>
      <c r="WJV128" s="18"/>
      <c r="WJW128" s="18"/>
      <c r="WJX128" s="18"/>
      <c r="WJY128" s="18"/>
      <c r="WJZ128" s="18"/>
      <c r="WKA128" s="18"/>
      <c r="WKB128" s="18"/>
      <c r="WKC128" s="18"/>
      <c r="WKD128" s="18"/>
      <c r="WKE128" s="18"/>
      <c r="WKF128" s="18"/>
      <c r="WKG128" s="18"/>
      <c r="WKH128" s="18"/>
      <c r="WKI128" s="18"/>
      <c r="WKJ128" s="18"/>
      <c r="WKK128" s="18"/>
      <c r="WKL128" s="18"/>
      <c r="WKM128" s="18"/>
      <c r="WKN128" s="18"/>
      <c r="WKO128" s="18"/>
      <c r="WKP128" s="18"/>
      <c r="WKQ128" s="18"/>
      <c r="WKR128" s="18"/>
      <c r="WKS128" s="18"/>
      <c r="WKT128" s="18"/>
      <c r="WKU128" s="18"/>
      <c r="WKV128" s="18"/>
      <c r="WKW128" s="18"/>
      <c r="WKX128" s="18"/>
      <c r="WKY128" s="18"/>
      <c r="WKZ128" s="18"/>
      <c r="WLA128" s="18"/>
      <c r="WLB128" s="18"/>
      <c r="WLC128" s="18"/>
      <c r="WLD128" s="18"/>
      <c r="WLE128" s="18"/>
      <c r="WLF128" s="18"/>
      <c r="WLG128" s="18"/>
      <c r="WLH128" s="18"/>
      <c r="WLI128" s="18"/>
      <c r="WLJ128" s="18"/>
      <c r="WLK128" s="18"/>
      <c r="WLL128" s="18"/>
      <c r="WLM128" s="18"/>
      <c r="WLN128" s="18"/>
      <c r="WLO128" s="18"/>
      <c r="WLP128" s="18"/>
      <c r="WLQ128" s="18"/>
      <c r="WLR128" s="18"/>
      <c r="WLS128" s="18"/>
      <c r="WLT128" s="18"/>
      <c r="WLU128" s="18"/>
      <c r="WLV128" s="18"/>
      <c r="WLW128" s="18"/>
      <c r="WLX128" s="18"/>
      <c r="WLY128" s="18"/>
      <c r="WLZ128" s="18"/>
      <c r="WMA128" s="18"/>
      <c r="WMB128" s="18"/>
      <c r="WMC128" s="18"/>
      <c r="WMD128" s="18"/>
      <c r="WME128" s="18"/>
      <c r="WMF128" s="18"/>
      <c r="WMG128" s="18"/>
      <c r="WMH128" s="18"/>
      <c r="WMI128" s="18"/>
      <c r="WMJ128" s="18"/>
      <c r="WMK128" s="18"/>
      <c r="WML128" s="18"/>
      <c r="WMM128" s="18"/>
      <c r="WMN128" s="18"/>
      <c r="WMO128" s="18"/>
      <c r="WMP128" s="18"/>
      <c r="WMQ128" s="18"/>
      <c r="WMR128" s="18"/>
      <c r="WMS128" s="18"/>
      <c r="WMT128" s="18"/>
      <c r="WMU128" s="18"/>
      <c r="WMV128" s="18"/>
      <c r="WMW128" s="18"/>
      <c r="WMX128" s="18"/>
      <c r="WMY128" s="18"/>
      <c r="WMZ128" s="18"/>
      <c r="WNA128" s="18"/>
      <c r="WNB128" s="18"/>
      <c r="WNC128" s="18"/>
      <c r="WND128" s="18"/>
      <c r="WNE128" s="18"/>
      <c r="WNF128" s="18"/>
      <c r="WNG128" s="18"/>
      <c r="WNH128" s="18"/>
      <c r="WNI128" s="18"/>
      <c r="WNJ128" s="18"/>
      <c r="WNK128" s="18"/>
      <c r="WNL128" s="18"/>
      <c r="WNM128" s="18"/>
      <c r="WNN128" s="18"/>
      <c r="WNO128" s="18"/>
      <c r="WNP128" s="18"/>
      <c r="WNQ128" s="18"/>
      <c r="WNR128" s="18"/>
      <c r="WNS128" s="18"/>
      <c r="WNT128" s="18"/>
      <c r="WNU128" s="18"/>
      <c r="WNV128" s="18"/>
      <c r="WNW128" s="18"/>
      <c r="WNX128" s="18"/>
      <c r="WNY128" s="18"/>
      <c r="WNZ128" s="18"/>
      <c r="WOA128" s="18"/>
      <c r="WOB128" s="18"/>
      <c r="WOC128" s="18"/>
      <c r="WOD128" s="18"/>
      <c r="WOE128" s="18"/>
      <c r="WOF128" s="18"/>
      <c r="WOG128" s="18"/>
      <c r="WOH128" s="18"/>
      <c r="WOI128" s="18"/>
      <c r="WOJ128" s="18"/>
      <c r="WOK128" s="18"/>
      <c r="WOL128" s="18"/>
      <c r="WOM128" s="18"/>
      <c r="WON128" s="18"/>
      <c r="WOO128" s="18"/>
      <c r="WOP128" s="18"/>
      <c r="WOQ128" s="18"/>
      <c r="WOR128" s="18"/>
      <c r="WOS128" s="18"/>
      <c r="WOT128" s="18"/>
      <c r="WOU128" s="18"/>
      <c r="WOV128" s="18"/>
      <c r="WOW128" s="18"/>
      <c r="WOX128" s="18"/>
      <c r="WOY128" s="18"/>
      <c r="WOZ128" s="18"/>
      <c r="WPA128" s="18"/>
      <c r="WPB128" s="18"/>
      <c r="WPC128" s="18"/>
      <c r="WPD128" s="18"/>
      <c r="WPE128" s="18"/>
      <c r="WPF128" s="18"/>
      <c r="WPG128" s="18"/>
      <c r="WPH128" s="18"/>
      <c r="WPI128" s="18"/>
      <c r="WPJ128" s="18"/>
      <c r="WPK128" s="18"/>
      <c r="WPL128" s="18"/>
      <c r="WPM128" s="18"/>
      <c r="WPN128" s="18"/>
      <c r="WPO128" s="18"/>
      <c r="WPP128" s="18"/>
      <c r="WPQ128" s="18"/>
      <c r="WPR128" s="18"/>
      <c r="WPS128" s="18"/>
      <c r="WPT128" s="18"/>
      <c r="WPU128" s="18"/>
      <c r="WPV128" s="18"/>
      <c r="WPW128" s="18"/>
      <c r="WPX128" s="18"/>
      <c r="WPY128" s="18"/>
      <c r="WPZ128" s="18"/>
      <c r="WQA128" s="18"/>
      <c r="WQB128" s="18"/>
      <c r="WQC128" s="18"/>
      <c r="WQD128" s="18"/>
      <c r="WQE128" s="18"/>
      <c r="WQF128" s="18"/>
      <c r="WQG128" s="18"/>
      <c r="WQH128" s="18"/>
      <c r="WQI128" s="18"/>
      <c r="WQJ128" s="18"/>
      <c r="WQK128" s="18"/>
      <c r="WQL128" s="18"/>
      <c r="WQM128" s="18"/>
      <c r="WQN128" s="18"/>
      <c r="WQO128" s="18"/>
      <c r="WQP128" s="18"/>
      <c r="WQQ128" s="18"/>
      <c r="WQR128" s="18"/>
      <c r="WQS128" s="18"/>
      <c r="WQT128" s="18"/>
      <c r="WQU128" s="18"/>
      <c r="WQV128" s="18"/>
      <c r="WQW128" s="18"/>
      <c r="WQX128" s="18"/>
      <c r="WQY128" s="18"/>
      <c r="WQZ128" s="18"/>
      <c r="WRA128" s="18"/>
      <c r="WRB128" s="18"/>
      <c r="WRC128" s="18"/>
      <c r="WRD128" s="18"/>
      <c r="WRE128" s="18"/>
      <c r="WRF128" s="18"/>
      <c r="WRG128" s="18"/>
      <c r="WRH128" s="18"/>
      <c r="WRI128" s="18"/>
      <c r="WRJ128" s="18"/>
      <c r="WRK128" s="18"/>
      <c r="WRL128" s="18"/>
      <c r="WRM128" s="18"/>
      <c r="WRN128" s="18"/>
      <c r="WRO128" s="18"/>
      <c r="WRP128" s="18"/>
      <c r="WRQ128" s="18"/>
      <c r="WRR128" s="18"/>
      <c r="WRS128" s="18"/>
      <c r="WRT128" s="18"/>
      <c r="WRU128" s="18"/>
      <c r="WRV128" s="18"/>
      <c r="WRW128" s="18"/>
      <c r="WRX128" s="18"/>
      <c r="WRY128" s="18"/>
      <c r="WRZ128" s="18"/>
      <c r="WSA128" s="18"/>
      <c r="WSB128" s="18"/>
      <c r="WSC128" s="18"/>
      <c r="WSD128" s="18"/>
      <c r="WSE128" s="18"/>
      <c r="WSF128" s="18"/>
      <c r="WSG128" s="18"/>
      <c r="WSH128" s="18"/>
      <c r="WSI128" s="18"/>
      <c r="WSJ128" s="18"/>
      <c r="WSK128" s="18"/>
      <c r="WSL128" s="18"/>
      <c r="WSM128" s="18"/>
      <c r="WSN128" s="18"/>
      <c r="WSO128" s="18"/>
      <c r="WSP128" s="18"/>
      <c r="WSQ128" s="18"/>
      <c r="WSR128" s="18"/>
      <c r="WSS128" s="18"/>
      <c r="WST128" s="18"/>
      <c r="WSU128" s="18"/>
      <c r="WSV128" s="18"/>
      <c r="WSW128" s="18"/>
      <c r="WSX128" s="18"/>
      <c r="WSY128" s="18"/>
      <c r="WSZ128" s="18"/>
      <c r="WTA128" s="18"/>
      <c r="WTB128" s="18"/>
      <c r="WTC128" s="18"/>
      <c r="WTD128" s="18"/>
      <c r="WTE128" s="18"/>
      <c r="WTF128" s="18"/>
      <c r="WTG128" s="18"/>
      <c r="WTH128" s="18"/>
      <c r="WTI128" s="18"/>
      <c r="WTJ128" s="18"/>
      <c r="WTK128" s="18"/>
      <c r="WTL128" s="18"/>
      <c r="WTM128" s="18"/>
      <c r="WTN128" s="18"/>
      <c r="WTO128" s="18"/>
      <c r="WTP128" s="18"/>
      <c r="WTQ128" s="18"/>
      <c r="WTR128" s="18"/>
      <c r="WTS128" s="18"/>
      <c r="WTT128" s="18"/>
      <c r="WTU128" s="18"/>
      <c r="WTV128" s="18"/>
      <c r="WTW128" s="18"/>
      <c r="WTX128" s="18"/>
      <c r="WTY128" s="18"/>
      <c r="WTZ128" s="18"/>
      <c r="WUA128" s="18"/>
      <c r="WUB128" s="18"/>
      <c r="WUC128" s="18"/>
      <c r="WUD128" s="18"/>
      <c r="WUE128" s="18"/>
      <c r="WUF128" s="18"/>
      <c r="WUG128" s="18"/>
      <c r="WUH128" s="18"/>
      <c r="WUI128" s="18"/>
      <c r="WUJ128" s="18"/>
      <c r="WUK128" s="18"/>
      <c r="WUL128" s="18"/>
      <c r="WUM128" s="18"/>
      <c r="WUN128" s="18"/>
      <c r="WUO128" s="18"/>
      <c r="WUP128" s="18"/>
      <c r="WUQ128" s="18"/>
      <c r="WUR128" s="18"/>
      <c r="WUS128" s="18"/>
      <c r="WUT128" s="18"/>
      <c r="WUU128" s="18"/>
      <c r="WUV128" s="18"/>
      <c r="WUW128" s="18"/>
      <c r="WUX128" s="18"/>
      <c r="WUY128" s="18"/>
      <c r="WUZ128" s="18"/>
      <c r="WVA128" s="18"/>
      <c r="WVB128" s="18"/>
      <c r="WVC128" s="18"/>
      <c r="WVD128" s="18"/>
      <c r="WVE128" s="18"/>
      <c r="WVF128" s="18"/>
      <c r="WVG128" s="18"/>
      <c r="WVH128" s="18"/>
      <c r="WVI128" s="18"/>
      <c r="WVJ128" s="18"/>
      <c r="WVK128" s="18"/>
      <c r="WVL128" s="18"/>
      <c r="WVM128" s="18"/>
      <c r="WVN128" s="18"/>
      <c r="WVO128" s="18"/>
      <c r="WVP128" s="18"/>
      <c r="WVQ128" s="18"/>
      <c r="WVR128" s="18"/>
      <c r="WVS128" s="18"/>
      <c r="WVT128" s="18"/>
      <c r="WVU128" s="18"/>
      <c r="WVV128" s="18"/>
      <c r="WVW128" s="18"/>
      <c r="WVX128" s="18"/>
      <c r="WVY128" s="18"/>
      <c r="WVZ128" s="18"/>
      <c r="WWA128" s="18"/>
      <c r="WWB128" s="18"/>
      <c r="WWC128" s="18"/>
      <c r="WWD128" s="18"/>
      <c r="WWE128" s="18"/>
      <c r="WWF128" s="18"/>
      <c r="WWG128" s="18"/>
      <c r="WWH128" s="18"/>
      <c r="WWI128" s="18"/>
      <c r="WWJ128" s="18"/>
      <c r="WWK128" s="18"/>
      <c r="WWL128" s="18"/>
      <c r="WWM128" s="18"/>
      <c r="WWN128" s="18"/>
      <c r="WWO128" s="18"/>
      <c r="WWP128" s="18"/>
      <c r="WWQ128" s="18"/>
      <c r="WWR128" s="18"/>
      <c r="WWS128" s="18"/>
      <c r="WWT128" s="18"/>
      <c r="WWU128" s="18"/>
      <c r="WWV128" s="18"/>
      <c r="WWW128" s="18"/>
      <c r="WWX128" s="18"/>
      <c r="WWY128" s="18"/>
      <c r="WWZ128" s="18"/>
      <c r="WXA128" s="18"/>
      <c r="WXB128" s="18"/>
      <c r="WXC128" s="18"/>
      <c r="WXD128" s="18"/>
      <c r="WXE128" s="18"/>
      <c r="WXF128" s="18"/>
      <c r="WXG128" s="18"/>
      <c r="WXH128" s="18"/>
      <c r="WXI128" s="18"/>
      <c r="WXJ128" s="18"/>
      <c r="WXK128" s="18"/>
      <c r="WXL128" s="18"/>
      <c r="WXM128" s="18"/>
      <c r="WXN128" s="18"/>
      <c r="WXO128" s="18"/>
      <c r="WXP128" s="18"/>
      <c r="WXQ128" s="18"/>
      <c r="WXR128" s="18"/>
      <c r="WXS128" s="18"/>
      <c r="WXT128" s="18"/>
      <c r="WXU128" s="18"/>
      <c r="WXV128" s="18"/>
      <c r="WXW128" s="18"/>
      <c r="WXX128" s="18"/>
      <c r="WXY128" s="18"/>
      <c r="WXZ128" s="18"/>
      <c r="WYA128" s="18"/>
      <c r="WYB128" s="18"/>
      <c r="WYC128" s="18"/>
      <c r="WYD128" s="18"/>
      <c r="WYE128" s="18"/>
      <c r="WYF128" s="18"/>
      <c r="WYG128" s="18"/>
      <c r="WYH128" s="18"/>
      <c r="WYI128" s="18"/>
      <c r="WYJ128" s="18"/>
      <c r="WYK128" s="18"/>
      <c r="WYL128" s="18"/>
      <c r="WYM128" s="18"/>
      <c r="WYN128" s="18"/>
      <c r="WYO128" s="18"/>
      <c r="WYP128" s="18"/>
      <c r="WYQ128" s="18"/>
      <c r="WYR128" s="18"/>
      <c r="WYS128" s="18"/>
      <c r="WYT128" s="18"/>
      <c r="WYU128" s="18"/>
      <c r="WYV128" s="18"/>
      <c r="WYW128" s="18"/>
      <c r="WYX128" s="18"/>
      <c r="WYY128" s="18"/>
      <c r="WYZ128" s="18"/>
      <c r="WZA128" s="18"/>
      <c r="WZB128" s="18"/>
      <c r="WZC128" s="18"/>
      <c r="WZD128" s="18"/>
      <c r="WZE128" s="18"/>
      <c r="WZF128" s="18"/>
      <c r="WZG128" s="18"/>
      <c r="WZH128" s="18"/>
      <c r="WZI128" s="18"/>
      <c r="WZJ128" s="18"/>
      <c r="WZK128" s="18"/>
      <c r="WZL128" s="18"/>
      <c r="WZM128" s="18"/>
      <c r="WZN128" s="18"/>
      <c r="WZO128" s="18"/>
      <c r="WZP128" s="18"/>
      <c r="WZQ128" s="18"/>
      <c r="WZR128" s="18"/>
      <c r="WZS128" s="18"/>
      <c r="WZT128" s="18"/>
      <c r="WZU128" s="18"/>
      <c r="WZV128" s="18"/>
      <c r="WZW128" s="18"/>
      <c r="WZX128" s="18"/>
      <c r="WZY128" s="18"/>
      <c r="WZZ128" s="18"/>
      <c r="XAA128" s="18"/>
      <c r="XAB128" s="18"/>
      <c r="XAC128" s="18"/>
      <c r="XAD128" s="18"/>
      <c r="XAE128" s="18"/>
      <c r="XAF128" s="18"/>
      <c r="XAG128" s="18"/>
      <c r="XAH128" s="18"/>
      <c r="XAI128" s="18"/>
      <c r="XAJ128" s="18"/>
      <c r="XAK128" s="18"/>
      <c r="XAL128" s="18"/>
      <c r="XAM128" s="18"/>
      <c r="XAN128" s="18"/>
      <c r="XAO128" s="18"/>
      <c r="XAP128" s="18"/>
      <c r="XAQ128" s="18"/>
      <c r="XAR128" s="18"/>
      <c r="XAS128" s="18"/>
      <c r="XAT128" s="18"/>
      <c r="XAU128" s="18"/>
      <c r="XAV128" s="18"/>
      <c r="XAW128" s="18"/>
      <c r="XAX128" s="18"/>
      <c r="XAY128" s="18"/>
      <c r="XAZ128" s="18"/>
      <c r="XBA128" s="18"/>
      <c r="XBB128" s="18"/>
      <c r="XBC128" s="18"/>
      <c r="XBD128" s="18"/>
      <c r="XBE128" s="18"/>
      <c r="XBF128" s="18"/>
      <c r="XBG128" s="18"/>
      <c r="XBH128" s="18"/>
      <c r="XBI128" s="18"/>
      <c r="XBJ128" s="18"/>
      <c r="XBK128" s="18"/>
      <c r="XBL128" s="18"/>
      <c r="XBM128" s="18"/>
      <c r="XBN128" s="18"/>
      <c r="XBO128" s="18"/>
      <c r="XBP128" s="18"/>
      <c r="XBQ128" s="18"/>
      <c r="XBR128" s="18"/>
      <c r="XBS128" s="18"/>
      <c r="XBT128" s="18"/>
      <c r="XBU128" s="18"/>
      <c r="XBV128" s="18"/>
      <c r="XBW128" s="18"/>
      <c r="XBX128" s="18"/>
      <c r="XBY128" s="18"/>
      <c r="XBZ128" s="18"/>
      <c r="XCA128" s="18"/>
      <c r="XCB128" s="18"/>
      <c r="XCC128" s="18"/>
      <c r="XCD128" s="18"/>
      <c r="XCE128" s="18"/>
      <c r="XCF128" s="18"/>
      <c r="XCG128" s="18"/>
      <c r="XCH128" s="18"/>
      <c r="XCI128" s="18"/>
      <c r="XCJ128" s="18"/>
      <c r="XCK128" s="18"/>
      <c r="XCL128" s="18"/>
      <c r="XCM128" s="18"/>
      <c r="XCN128" s="18"/>
      <c r="XCO128" s="18"/>
      <c r="XCP128" s="18"/>
      <c r="XCQ128" s="18"/>
      <c r="XCR128" s="18"/>
      <c r="XCS128" s="18"/>
      <c r="XCT128" s="18"/>
      <c r="XCU128" s="18"/>
      <c r="XCV128" s="18"/>
      <c r="XCW128" s="18"/>
      <c r="XCX128" s="18"/>
      <c r="XCY128" s="18"/>
      <c r="XCZ128" s="18"/>
      <c r="XDA128" s="18"/>
      <c r="XDB128" s="18"/>
      <c r="XDC128" s="18"/>
      <c r="XDD128" s="18"/>
      <c r="XDE128" s="18"/>
      <c r="XDF128" s="18"/>
      <c r="XDG128" s="18"/>
      <c r="XDH128" s="18"/>
      <c r="XDI128" s="18"/>
      <c r="XDJ128" s="18"/>
      <c r="XDK128" s="18"/>
      <c r="XDL128" s="18"/>
      <c r="XDM128" s="18"/>
      <c r="XDN128" s="18"/>
      <c r="XDO128" s="18"/>
      <c r="XDP128" s="18"/>
      <c r="XDQ128" s="18"/>
      <c r="XDR128" s="18"/>
      <c r="XDS128" s="18"/>
      <c r="XDT128" s="18"/>
      <c r="XDU128" s="18"/>
      <c r="XDV128" s="18"/>
      <c r="XDW128" s="18"/>
      <c r="XDX128" s="18"/>
      <c r="XDY128" s="18"/>
      <c r="XDZ128" s="18"/>
      <c r="XEA128" s="18"/>
      <c r="XEB128" s="18"/>
      <c r="XEC128" s="18"/>
      <c r="XED128" s="18"/>
      <c r="XEE128" s="18"/>
      <c r="XEF128" s="18"/>
      <c r="XEG128" s="18"/>
      <c r="XEH128" s="18"/>
      <c r="XEI128" s="18"/>
      <c r="XEJ128" s="18"/>
      <c r="XEK128" s="18"/>
      <c r="XEL128" s="18"/>
      <c r="XEM128" s="18"/>
      <c r="XEN128" s="18"/>
      <c r="XEO128" s="18"/>
      <c r="XEP128" s="18"/>
      <c r="XEQ128" s="18"/>
      <c r="XER128" s="18"/>
      <c r="XES128" s="18"/>
      <c r="XET128" s="18"/>
      <c r="XEU128" s="18"/>
      <c r="XEV128" s="18"/>
      <c r="XEW128" s="18"/>
      <c r="XEX128" s="18"/>
      <c r="XEY128" s="18"/>
      <c r="XEZ128" s="18"/>
      <c r="XFA128" s="18"/>
      <c r="XFB128" s="18"/>
      <c r="XFC128" s="18"/>
      <c r="XFD128" s="18"/>
    </row>
    <row r="129" spans="1:4054 13934:16384" ht="25.35" customHeight="1" x14ac:dyDescent="0.25">
      <c r="A129" s="5"/>
      <c r="B129" s="26" t="s">
        <v>29</v>
      </c>
      <c r="C129" s="90" t="s">
        <v>125</v>
      </c>
      <c r="D129" s="36">
        <v>200</v>
      </c>
      <c r="E129" s="43">
        <v>5.4</v>
      </c>
      <c r="F129" s="43">
        <v>5</v>
      </c>
      <c r="G129" s="43">
        <v>21.6</v>
      </c>
      <c r="H129" s="43">
        <v>153</v>
      </c>
      <c r="I129" s="43">
        <v>40</v>
      </c>
      <c r="J129" s="43">
        <v>0.08</v>
      </c>
      <c r="K129" s="43">
        <v>0.34</v>
      </c>
      <c r="L129" s="43">
        <v>1.4</v>
      </c>
      <c r="M129" s="43">
        <v>240</v>
      </c>
      <c r="N129" s="43">
        <v>28</v>
      </c>
      <c r="O129" s="43">
        <v>180</v>
      </c>
      <c r="P129" s="43">
        <v>0.2</v>
      </c>
    </row>
    <row r="130" spans="1:4054 13934:16384" s="17" customFormat="1" x14ac:dyDescent="0.25">
      <c r="A130" s="5"/>
      <c r="B130" s="47"/>
      <c r="C130" s="47"/>
      <c r="D130" s="75"/>
      <c r="E130" s="76"/>
      <c r="F130" s="76"/>
      <c r="G130" s="76"/>
      <c r="H130" s="76"/>
      <c r="I130" s="76"/>
      <c r="J130" s="75"/>
      <c r="K130" s="75"/>
      <c r="L130" s="76"/>
      <c r="M130" s="76"/>
      <c r="N130" s="76"/>
      <c r="O130" s="76"/>
      <c r="P130" s="76"/>
      <c r="Q130" s="16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  <c r="DVS130" s="18"/>
      <c r="DVT130" s="18"/>
      <c r="DVU130" s="18"/>
      <c r="DVV130" s="18"/>
      <c r="DVW130" s="18"/>
      <c r="DVX130" s="18"/>
      <c r="DVY130" s="18"/>
      <c r="DVZ130" s="18"/>
      <c r="DWA130" s="18"/>
      <c r="DWB130" s="18"/>
      <c r="DWC130" s="18"/>
      <c r="DWD130" s="18"/>
      <c r="DWE130" s="18"/>
      <c r="DWF130" s="18"/>
      <c r="DWG130" s="18"/>
      <c r="DWH130" s="18"/>
      <c r="DWI130" s="18"/>
      <c r="DWJ130" s="18"/>
      <c r="DWK130" s="18"/>
      <c r="DWL130" s="18"/>
      <c r="DWM130" s="18"/>
      <c r="DWN130" s="18"/>
      <c r="DWO130" s="18"/>
      <c r="DWP130" s="18"/>
      <c r="DWQ130" s="18"/>
      <c r="DWR130" s="18"/>
      <c r="DWS130" s="18"/>
      <c r="DWT130" s="18"/>
      <c r="DWU130" s="18"/>
      <c r="DWV130" s="18"/>
      <c r="DWW130" s="18"/>
      <c r="DWX130" s="18"/>
      <c r="DWY130" s="18"/>
      <c r="DWZ130" s="18"/>
      <c r="DXA130" s="18"/>
      <c r="DXB130" s="18"/>
      <c r="DXC130" s="18"/>
      <c r="DXD130" s="18"/>
      <c r="DXE130" s="18"/>
      <c r="DXF130" s="18"/>
      <c r="DXG130" s="18"/>
      <c r="DXH130" s="18"/>
      <c r="DXI130" s="18"/>
      <c r="DXJ130" s="18"/>
      <c r="DXK130" s="18"/>
      <c r="DXL130" s="18"/>
      <c r="DXM130" s="18"/>
      <c r="DXN130" s="18"/>
      <c r="DXO130" s="18"/>
      <c r="DXP130" s="18"/>
      <c r="DXQ130" s="18"/>
      <c r="DXR130" s="18"/>
      <c r="DXS130" s="18"/>
      <c r="DXT130" s="18"/>
      <c r="DXU130" s="18"/>
      <c r="DXV130" s="18"/>
      <c r="DXW130" s="18"/>
      <c r="DXX130" s="18"/>
      <c r="DXY130" s="18"/>
      <c r="DXZ130" s="18"/>
      <c r="DYA130" s="18"/>
      <c r="DYB130" s="18"/>
      <c r="DYC130" s="18"/>
      <c r="DYD130" s="18"/>
      <c r="DYE130" s="18"/>
      <c r="DYF130" s="18"/>
      <c r="DYG130" s="18"/>
      <c r="DYH130" s="18"/>
      <c r="DYI130" s="18"/>
      <c r="DYJ130" s="18"/>
      <c r="DYK130" s="18"/>
      <c r="DYL130" s="18"/>
      <c r="DYM130" s="18"/>
      <c r="DYN130" s="18"/>
      <c r="DYO130" s="18"/>
      <c r="DYP130" s="18"/>
      <c r="DYQ130" s="18"/>
      <c r="DYR130" s="18"/>
      <c r="DYS130" s="18"/>
      <c r="DYT130" s="18"/>
      <c r="DYU130" s="18"/>
      <c r="DYV130" s="18"/>
      <c r="DYW130" s="18"/>
      <c r="DYX130" s="18"/>
      <c r="DYY130" s="18"/>
      <c r="DYZ130" s="18"/>
      <c r="DZA130" s="18"/>
      <c r="DZB130" s="18"/>
      <c r="DZC130" s="18"/>
      <c r="DZD130" s="18"/>
      <c r="DZE130" s="18"/>
      <c r="DZF130" s="18"/>
      <c r="DZG130" s="18"/>
      <c r="DZH130" s="18"/>
      <c r="DZI130" s="18"/>
      <c r="DZJ130" s="18"/>
      <c r="DZK130" s="18"/>
      <c r="DZL130" s="18"/>
      <c r="DZM130" s="18"/>
      <c r="DZN130" s="18"/>
      <c r="DZO130" s="18"/>
      <c r="DZP130" s="18"/>
      <c r="DZQ130" s="18"/>
      <c r="DZR130" s="18"/>
      <c r="DZS130" s="18"/>
      <c r="DZT130" s="18"/>
      <c r="DZU130" s="18"/>
      <c r="DZV130" s="18"/>
      <c r="DZW130" s="18"/>
      <c r="DZX130" s="18"/>
      <c r="DZY130" s="18"/>
      <c r="DZZ130" s="18"/>
      <c r="EAA130" s="18"/>
      <c r="EAB130" s="18"/>
      <c r="EAC130" s="18"/>
      <c r="EAD130" s="18"/>
      <c r="EAE130" s="18"/>
      <c r="EAF130" s="18"/>
      <c r="EAG130" s="18"/>
      <c r="EAH130" s="18"/>
      <c r="EAI130" s="18"/>
      <c r="EAJ130" s="18"/>
      <c r="EAK130" s="18"/>
      <c r="EAL130" s="18"/>
      <c r="EAM130" s="18"/>
      <c r="EAN130" s="18"/>
      <c r="EAO130" s="18"/>
      <c r="EAP130" s="18"/>
      <c r="EAQ130" s="18"/>
      <c r="EAR130" s="18"/>
      <c r="EAS130" s="18"/>
      <c r="EAT130" s="18"/>
      <c r="EAU130" s="18"/>
      <c r="EAV130" s="18"/>
      <c r="EAW130" s="18"/>
      <c r="EAX130" s="18"/>
      <c r="EAY130" s="18"/>
      <c r="EAZ130" s="18"/>
      <c r="EBA130" s="18"/>
      <c r="EBB130" s="18"/>
      <c r="EBC130" s="18"/>
      <c r="EBD130" s="18"/>
      <c r="EBE130" s="18"/>
      <c r="EBF130" s="18"/>
      <c r="EBG130" s="18"/>
      <c r="EBH130" s="18"/>
      <c r="EBI130" s="18"/>
      <c r="EBJ130" s="18"/>
      <c r="EBK130" s="18"/>
      <c r="EBL130" s="18"/>
      <c r="EBM130" s="18"/>
      <c r="EBN130" s="18"/>
      <c r="EBO130" s="18"/>
      <c r="EBP130" s="18"/>
      <c r="EBQ130" s="18"/>
      <c r="EBR130" s="18"/>
      <c r="EBS130" s="18"/>
      <c r="EBT130" s="18"/>
      <c r="EBU130" s="18"/>
      <c r="EBV130" s="18"/>
      <c r="EBW130" s="18"/>
      <c r="EBX130" s="18"/>
      <c r="EBY130" s="18"/>
      <c r="EBZ130" s="18"/>
      <c r="ECA130" s="18"/>
      <c r="ECB130" s="18"/>
      <c r="ECC130" s="18"/>
      <c r="ECD130" s="18"/>
      <c r="ECE130" s="18"/>
      <c r="ECF130" s="18"/>
      <c r="ECG130" s="18"/>
      <c r="ECH130" s="18"/>
      <c r="ECI130" s="18"/>
      <c r="ECJ130" s="18"/>
      <c r="ECK130" s="18"/>
      <c r="ECL130" s="18"/>
      <c r="ECM130" s="18"/>
      <c r="ECN130" s="18"/>
      <c r="ECO130" s="18"/>
      <c r="ECP130" s="18"/>
      <c r="ECQ130" s="18"/>
      <c r="ECR130" s="18"/>
      <c r="ECS130" s="18"/>
      <c r="ECT130" s="18"/>
      <c r="ECU130" s="18"/>
      <c r="ECV130" s="18"/>
      <c r="ECW130" s="18"/>
      <c r="ECX130" s="18"/>
      <c r="ECY130" s="18"/>
      <c r="ECZ130" s="18"/>
      <c r="EDA130" s="18"/>
      <c r="EDB130" s="18"/>
      <c r="EDC130" s="18"/>
      <c r="EDD130" s="18"/>
      <c r="EDE130" s="18"/>
      <c r="EDF130" s="18"/>
      <c r="EDG130" s="18"/>
      <c r="EDH130" s="18"/>
      <c r="EDI130" s="18"/>
      <c r="EDJ130" s="18"/>
      <c r="EDK130" s="18"/>
      <c r="EDL130" s="18"/>
      <c r="EDM130" s="18"/>
      <c r="EDN130" s="18"/>
      <c r="EDO130" s="18"/>
      <c r="EDP130" s="18"/>
      <c r="EDQ130" s="18"/>
      <c r="EDR130" s="18"/>
      <c r="EDS130" s="18"/>
      <c r="EDT130" s="18"/>
      <c r="EDU130" s="18"/>
      <c r="EDV130" s="18"/>
      <c r="EDW130" s="18"/>
      <c r="EDX130" s="18"/>
      <c r="EDY130" s="18"/>
      <c r="EDZ130" s="18"/>
      <c r="EEA130" s="18"/>
      <c r="EEB130" s="18"/>
      <c r="EEC130" s="18"/>
      <c r="EED130" s="18"/>
      <c r="EEE130" s="18"/>
      <c r="EEF130" s="18"/>
      <c r="EEG130" s="18"/>
      <c r="EEH130" s="18"/>
      <c r="EEI130" s="18"/>
      <c r="EEJ130" s="18"/>
      <c r="EEK130" s="18"/>
      <c r="EEL130" s="18"/>
      <c r="EEM130" s="18"/>
      <c r="EEN130" s="18"/>
      <c r="EEO130" s="18"/>
      <c r="EEP130" s="18"/>
      <c r="EEQ130" s="18"/>
      <c r="EER130" s="18"/>
      <c r="EES130" s="18"/>
      <c r="EET130" s="18"/>
      <c r="EEU130" s="18"/>
      <c r="EEV130" s="18"/>
      <c r="EEW130" s="18"/>
      <c r="EEX130" s="18"/>
      <c r="EEY130" s="18"/>
      <c r="EEZ130" s="18"/>
      <c r="EFA130" s="18"/>
      <c r="EFB130" s="18"/>
      <c r="EFC130" s="18"/>
      <c r="EFD130" s="18"/>
      <c r="EFE130" s="18"/>
      <c r="EFF130" s="18"/>
      <c r="EFG130" s="18"/>
      <c r="EFH130" s="18"/>
      <c r="EFI130" s="18"/>
      <c r="EFJ130" s="18"/>
      <c r="EFK130" s="18"/>
      <c r="EFL130" s="18"/>
      <c r="EFM130" s="18"/>
      <c r="EFN130" s="18"/>
      <c r="EFO130" s="18"/>
      <c r="EFP130" s="18"/>
      <c r="EFQ130" s="18"/>
      <c r="EFR130" s="18"/>
      <c r="EFS130" s="18"/>
      <c r="EFT130" s="18"/>
      <c r="EFU130" s="18"/>
      <c r="EFV130" s="18"/>
      <c r="EFW130" s="18"/>
      <c r="EFX130" s="18"/>
      <c r="EFY130" s="18"/>
      <c r="EFZ130" s="18"/>
      <c r="EGA130" s="18"/>
      <c r="EGB130" s="18"/>
      <c r="EGC130" s="18"/>
      <c r="EGD130" s="18"/>
      <c r="EGE130" s="18"/>
      <c r="EGF130" s="18"/>
      <c r="EGG130" s="18"/>
      <c r="EGH130" s="18"/>
      <c r="EGI130" s="18"/>
      <c r="EGJ130" s="18"/>
      <c r="EGK130" s="18"/>
      <c r="EGL130" s="18"/>
      <c r="EGM130" s="18"/>
      <c r="EGN130" s="18"/>
      <c r="EGO130" s="18"/>
      <c r="EGP130" s="18"/>
      <c r="EGQ130" s="18"/>
      <c r="EGR130" s="18"/>
      <c r="EGS130" s="18"/>
      <c r="EGT130" s="18"/>
      <c r="EGU130" s="18"/>
      <c r="EGV130" s="18"/>
      <c r="EGW130" s="18"/>
      <c r="EGX130" s="18"/>
      <c r="EGY130" s="18"/>
      <c r="EGZ130" s="18"/>
      <c r="EHA130" s="18"/>
      <c r="EHB130" s="18"/>
      <c r="EHC130" s="18"/>
      <c r="EHD130" s="18"/>
      <c r="EHE130" s="18"/>
      <c r="EHF130" s="18"/>
      <c r="EHG130" s="18"/>
      <c r="EHH130" s="18"/>
      <c r="EHI130" s="18"/>
      <c r="EHJ130" s="18"/>
      <c r="EHK130" s="18"/>
      <c r="EHL130" s="18"/>
      <c r="EHM130" s="18"/>
      <c r="EHN130" s="18"/>
      <c r="EHO130" s="18"/>
      <c r="EHP130" s="18"/>
      <c r="EHQ130" s="18"/>
      <c r="EHR130" s="18"/>
      <c r="EHS130" s="18"/>
      <c r="EHT130" s="18"/>
      <c r="EHU130" s="18"/>
      <c r="EHV130" s="18"/>
      <c r="EHW130" s="18"/>
      <c r="EHX130" s="18"/>
      <c r="EHY130" s="18"/>
      <c r="EHZ130" s="18"/>
      <c r="EIA130" s="18"/>
      <c r="EIB130" s="18"/>
      <c r="EIC130" s="18"/>
      <c r="EID130" s="18"/>
      <c r="EIE130" s="18"/>
      <c r="EIF130" s="18"/>
      <c r="EIG130" s="18"/>
      <c r="EIH130" s="18"/>
      <c r="EII130" s="18"/>
      <c r="EIJ130" s="18"/>
      <c r="EIK130" s="18"/>
      <c r="EIL130" s="18"/>
      <c r="EIM130" s="18"/>
      <c r="EIN130" s="18"/>
      <c r="EIO130" s="18"/>
      <c r="EIP130" s="18"/>
      <c r="EIQ130" s="18"/>
      <c r="EIR130" s="18"/>
      <c r="EIS130" s="18"/>
      <c r="EIT130" s="18"/>
      <c r="EIU130" s="18"/>
      <c r="EIV130" s="18"/>
      <c r="EIW130" s="18"/>
      <c r="EIX130" s="18"/>
      <c r="EIY130" s="18"/>
      <c r="EIZ130" s="18"/>
      <c r="EJA130" s="18"/>
      <c r="EJB130" s="18"/>
      <c r="EJC130" s="18"/>
      <c r="EJD130" s="18"/>
      <c r="EJE130" s="18"/>
      <c r="EJF130" s="18"/>
      <c r="EJG130" s="18"/>
      <c r="EJH130" s="18"/>
      <c r="EJI130" s="18"/>
      <c r="EJJ130" s="18"/>
      <c r="EJK130" s="18"/>
      <c r="EJL130" s="18"/>
      <c r="EJM130" s="18"/>
      <c r="EJN130" s="18"/>
      <c r="EJO130" s="18"/>
      <c r="EJP130" s="18"/>
      <c r="EJQ130" s="18"/>
      <c r="EJR130" s="18"/>
      <c r="EJS130" s="18"/>
      <c r="EJT130" s="18"/>
      <c r="EJU130" s="18"/>
      <c r="EJV130" s="18"/>
      <c r="EJW130" s="18"/>
      <c r="EJX130" s="18"/>
      <c r="EJY130" s="18"/>
      <c r="EJZ130" s="18"/>
      <c r="EKA130" s="18"/>
      <c r="EKB130" s="18"/>
      <c r="EKC130" s="18"/>
      <c r="EKD130" s="18"/>
      <c r="EKE130" s="18"/>
      <c r="EKF130" s="18"/>
      <c r="EKG130" s="18"/>
      <c r="EKH130" s="18"/>
      <c r="EKI130" s="18"/>
      <c r="EKJ130" s="18"/>
      <c r="EKK130" s="18"/>
      <c r="EKL130" s="18"/>
      <c r="EKM130" s="18"/>
      <c r="EKN130" s="18"/>
      <c r="EKO130" s="18"/>
      <c r="EKP130" s="18"/>
      <c r="EKQ130" s="18"/>
      <c r="EKR130" s="18"/>
      <c r="EKS130" s="18"/>
      <c r="EKT130" s="18"/>
      <c r="EKU130" s="18"/>
      <c r="EKV130" s="18"/>
      <c r="EKW130" s="18"/>
      <c r="EKX130" s="18"/>
      <c r="EKY130" s="18"/>
      <c r="EKZ130" s="18"/>
      <c r="ELA130" s="18"/>
      <c r="ELB130" s="18"/>
      <c r="ELC130" s="18"/>
      <c r="ELD130" s="18"/>
      <c r="ELE130" s="18"/>
      <c r="ELF130" s="18"/>
      <c r="ELG130" s="18"/>
      <c r="ELH130" s="18"/>
      <c r="ELI130" s="18"/>
      <c r="ELJ130" s="18"/>
      <c r="ELK130" s="18"/>
      <c r="ELL130" s="18"/>
      <c r="ELM130" s="18"/>
      <c r="ELN130" s="18"/>
      <c r="ELO130" s="18"/>
      <c r="ELP130" s="18"/>
      <c r="ELQ130" s="18"/>
      <c r="ELR130" s="18"/>
      <c r="ELS130" s="18"/>
      <c r="ELT130" s="18"/>
      <c r="ELU130" s="18"/>
      <c r="ELV130" s="18"/>
      <c r="ELW130" s="18"/>
      <c r="ELX130" s="18"/>
      <c r="ELY130" s="18"/>
      <c r="ELZ130" s="18"/>
      <c r="EMA130" s="18"/>
      <c r="EMB130" s="18"/>
      <c r="EMC130" s="18"/>
      <c r="EMD130" s="18"/>
      <c r="EME130" s="18"/>
      <c r="EMF130" s="18"/>
      <c r="EMG130" s="18"/>
      <c r="EMH130" s="18"/>
      <c r="EMI130" s="18"/>
      <c r="EMJ130" s="18"/>
      <c r="EMK130" s="18"/>
      <c r="EML130" s="18"/>
      <c r="EMM130" s="18"/>
      <c r="EMN130" s="18"/>
      <c r="EMO130" s="18"/>
      <c r="EMP130" s="18"/>
      <c r="EMQ130" s="18"/>
      <c r="EMR130" s="18"/>
      <c r="EMS130" s="18"/>
      <c r="EMT130" s="18"/>
      <c r="EMU130" s="18"/>
      <c r="EMV130" s="18"/>
      <c r="EMW130" s="18"/>
      <c r="EMX130" s="18"/>
      <c r="EMY130" s="18"/>
      <c r="EMZ130" s="18"/>
      <c r="ENA130" s="18"/>
      <c r="ENB130" s="18"/>
      <c r="ENC130" s="18"/>
      <c r="END130" s="18"/>
      <c r="ENE130" s="18"/>
      <c r="ENF130" s="18"/>
      <c r="ENG130" s="18"/>
      <c r="ENH130" s="18"/>
      <c r="ENI130" s="18"/>
      <c r="ENJ130" s="18"/>
      <c r="ENK130" s="18"/>
      <c r="ENL130" s="18"/>
      <c r="ENM130" s="18"/>
      <c r="ENN130" s="18"/>
      <c r="ENO130" s="18"/>
      <c r="ENP130" s="18"/>
      <c r="ENQ130" s="18"/>
      <c r="ENR130" s="18"/>
      <c r="ENS130" s="18"/>
      <c r="ENT130" s="18"/>
      <c r="ENU130" s="18"/>
      <c r="ENV130" s="18"/>
      <c r="ENW130" s="18"/>
      <c r="ENX130" s="18"/>
      <c r="ENY130" s="18"/>
      <c r="ENZ130" s="18"/>
      <c r="EOA130" s="18"/>
      <c r="EOB130" s="18"/>
      <c r="EOC130" s="18"/>
      <c r="EOD130" s="18"/>
      <c r="EOE130" s="18"/>
      <c r="EOF130" s="18"/>
      <c r="EOG130" s="18"/>
      <c r="EOH130" s="18"/>
      <c r="EOI130" s="18"/>
      <c r="EOJ130" s="18"/>
      <c r="EOK130" s="18"/>
      <c r="EOL130" s="18"/>
      <c r="EOM130" s="18"/>
      <c r="EON130" s="18"/>
      <c r="EOO130" s="18"/>
      <c r="EOP130" s="18"/>
      <c r="EOQ130" s="18"/>
      <c r="EOR130" s="18"/>
      <c r="EOS130" s="18"/>
      <c r="EOT130" s="18"/>
      <c r="EOU130" s="18"/>
      <c r="EOV130" s="18"/>
      <c r="EOW130" s="18"/>
      <c r="EOX130" s="18"/>
      <c r="EOY130" s="18"/>
      <c r="EOZ130" s="18"/>
      <c r="EPA130" s="18"/>
      <c r="EPB130" s="18"/>
      <c r="EPC130" s="18"/>
      <c r="EPD130" s="18"/>
      <c r="EPE130" s="18"/>
      <c r="EPF130" s="18"/>
      <c r="EPG130" s="18"/>
      <c r="EPH130" s="18"/>
      <c r="EPI130" s="18"/>
      <c r="EPJ130" s="18"/>
      <c r="EPK130" s="18"/>
      <c r="EPL130" s="18"/>
      <c r="EPM130" s="18"/>
      <c r="EPN130" s="18"/>
      <c r="EPO130" s="18"/>
      <c r="EPP130" s="18"/>
      <c r="EPQ130" s="18"/>
      <c r="EPR130" s="18"/>
      <c r="EPS130" s="18"/>
      <c r="EPT130" s="18"/>
      <c r="EPU130" s="18"/>
      <c r="EPV130" s="18"/>
      <c r="EPW130" s="18"/>
      <c r="EPX130" s="18"/>
      <c r="EPY130" s="18"/>
      <c r="EPZ130" s="18"/>
      <c r="EQA130" s="18"/>
      <c r="EQB130" s="18"/>
      <c r="EQC130" s="18"/>
      <c r="EQD130" s="18"/>
      <c r="EQE130" s="18"/>
      <c r="EQF130" s="18"/>
      <c r="EQG130" s="18"/>
      <c r="EQH130" s="18"/>
      <c r="EQI130" s="18"/>
      <c r="EQJ130" s="18"/>
      <c r="EQK130" s="18"/>
      <c r="EQL130" s="18"/>
      <c r="EQM130" s="18"/>
      <c r="EQN130" s="18"/>
      <c r="EQO130" s="18"/>
      <c r="EQP130" s="18"/>
      <c r="EQQ130" s="18"/>
      <c r="EQR130" s="18"/>
      <c r="EQS130" s="18"/>
      <c r="EQT130" s="18"/>
      <c r="EQU130" s="18"/>
      <c r="EQV130" s="18"/>
      <c r="EQW130" s="18"/>
      <c r="EQX130" s="18"/>
      <c r="EQY130" s="18"/>
      <c r="EQZ130" s="18"/>
      <c r="ERA130" s="18"/>
      <c r="ERB130" s="18"/>
      <c r="ERC130" s="18"/>
      <c r="ERD130" s="18"/>
      <c r="ERE130" s="18"/>
      <c r="ERF130" s="18"/>
      <c r="ERG130" s="18"/>
      <c r="ERH130" s="18"/>
      <c r="ERI130" s="18"/>
      <c r="ERJ130" s="18"/>
      <c r="ERK130" s="18"/>
      <c r="ERL130" s="18"/>
      <c r="ERM130" s="18"/>
      <c r="ERN130" s="18"/>
      <c r="ERO130" s="18"/>
      <c r="ERP130" s="18"/>
      <c r="ERQ130" s="18"/>
      <c r="ERR130" s="18"/>
      <c r="ERS130" s="18"/>
      <c r="ERT130" s="18"/>
      <c r="ERU130" s="18"/>
      <c r="ERV130" s="18"/>
      <c r="ERW130" s="18"/>
      <c r="ERX130" s="18"/>
      <c r="ERY130" s="18"/>
      <c r="ERZ130" s="18"/>
      <c r="ESA130" s="18"/>
      <c r="ESB130" s="18"/>
      <c r="ESC130" s="18"/>
      <c r="ESD130" s="18"/>
      <c r="ESE130" s="18"/>
      <c r="ESF130" s="18"/>
      <c r="ESG130" s="18"/>
      <c r="ESH130" s="18"/>
      <c r="ESI130" s="18"/>
      <c r="ESJ130" s="18"/>
      <c r="ESK130" s="18"/>
      <c r="ESL130" s="18"/>
      <c r="ESM130" s="18"/>
      <c r="ESN130" s="18"/>
      <c r="ESO130" s="18"/>
      <c r="ESP130" s="18"/>
      <c r="ESQ130" s="18"/>
      <c r="ESR130" s="18"/>
      <c r="ESS130" s="18"/>
      <c r="EST130" s="18"/>
      <c r="ESU130" s="18"/>
      <c r="ESV130" s="18"/>
      <c r="ESW130" s="18"/>
      <c r="ESX130" s="18"/>
      <c r="ESY130" s="18"/>
      <c r="ESZ130" s="18"/>
      <c r="ETA130" s="18"/>
      <c r="ETB130" s="18"/>
      <c r="ETC130" s="18"/>
      <c r="ETD130" s="18"/>
      <c r="ETE130" s="18"/>
      <c r="ETF130" s="18"/>
      <c r="ETG130" s="18"/>
      <c r="ETH130" s="18"/>
      <c r="ETI130" s="18"/>
      <c r="ETJ130" s="18"/>
      <c r="ETK130" s="18"/>
      <c r="ETL130" s="18"/>
      <c r="ETM130" s="18"/>
      <c r="ETN130" s="18"/>
      <c r="ETO130" s="18"/>
      <c r="ETP130" s="18"/>
      <c r="ETQ130" s="18"/>
      <c r="ETR130" s="18"/>
      <c r="ETS130" s="18"/>
      <c r="ETT130" s="18"/>
      <c r="ETU130" s="18"/>
      <c r="ETV130" s="18"/>
      <c r="ETW130" s="18"/>
      <c r="ETX130" s="18"/>
      <c r="ETY130" s="18"/>
      <c r="ETZ130" s="18"/>
      <c r="EUA130" s="18"/>
      <c r="EUB130" s="18"/>
      <c r="EUC130" s="18"/>
      <c r="EUD130" s="18"/>
      <c r="EUE130" s="18"/>
      <c r="EUF130" s="18"/>
      <c r="EUG130" s="18"/>
      <c r="EUH130" s="18"/>
      <c r="EUI130" s="18"/>
      <c r="EUJ130" s="18"/>
      <c r="EUK130" s="18"/>
      <c r="EUL130" s="18"/>
      <c r="EUM130" s="18"/>
      <c r="EUN130" s="18"/>
      <c r="EUO130" s="18"/>
      <c r="EUP130" s="18"/>
      <c r="EUQ130" s="18"/>
      <c r="EUR130" s="18"/>
      <c r="EUS130" s="18"/>
      <c r="EUT130" s="18"/>
      <c r="EUU130" s="18"/>
      <c r="EUV130" s="18"/>
      <c r="EUW130" s="18"/>
      <c r="EUX130" s="18"/>
      <c r="EUY130" s="18"/>
      <c r="EUZ130" s="18"/>
      <c r="EVA130" s="18"/>
      <c r="EVB130" s="18"/>
      <c r="EVC130" s="18"/>
      <c r="EVD130" s="18"/>
      <c r="EVE130" s="18"/>
      <c r="EVF130" s="18"/>
      <c r="EVG130" s="18"/>
      <c r="EVH130" s="18"/>
      <c r="EVI130" s="18"/>
      <c r="EVJ130" s="18"/>
      <c r="EVK130" s="18"/>
      <c r="EVL130" s="18"/>
      <c r="EVM130" s="18"/>
      <c r="EVN130" s="18"/>
      <c r="EVO130" s="18"/>
      <c r="EVP130" s="18"/>
      <c r="EVQ130" s="18"/>
      <c r="EVR130" s="18"/>
      <c r="EVS130" s="18"/>
      <c r="EVT130" s="18"/>
      <c r="EVU130" s="18"/>
      <c r="EVV130" s="18"/>
      <c r="EVW130" s="18"/>
      <c r="EVX130" s="18"/>
      <c r="EVY130" s="18"/>
      <c r="EVZ130" s="18"/>
      <c r="EWA130" s="18"/>
      <c r="EWB130" s="18"/>
      <c r="EWC130" s="18"/>
      <c r="EWD130" s="18"/>
      <c r="EWE130" s="18"/>
      <c r="EWF130" s="18"/>
      <c r="EWG130" s="18"/>
      <c r="EWH130" s="18"/>
      <c r="EWI130" s="18"/>
      <c r="EWJ130" s="18"/>
      <c r="EWK130" s="18"/>
      <c r="EWL130" s="18"/>
      <c r="EWM130" s="18"/>
      <c r="EWN130" s="18"/>
      <c r="EWO130" s="18"/>
      <c r="EWP130" s="18"/>
      <c r="EWQ130" s="18"/>
      <c r="EWR130" s="18"/>
      <c r="EWS130" s="18"/>
      <c r="EWT130" s="18"/>
      <c r="EWU130" s="18"/>
      <c r="EWV130" s="18"/>
      <c r="EWW130" s="18"/>
      <c r="EWX130" s="18"/>
      <c r="EWY130" s="18"/>
      <c r="EWZ130" s="18"/>
      <c r="EXA130" s="18"/>
      <c r="EXB130" s="18"/>
      <c r="EXC130" s="18"/>
      <c r="EXD130" s="18"/>
      <c r="EXE130" s="18"/>
      <c r="EXF130" s="18"/>
      <c r="EXG130" s="18"/>
      <c r="EXH130" s="18"/>
      <c r="EXI130" s="18"/>
      <c r="EXJ130" s="18"/>
      <c r="EXK130" s="18"/>
      <c r="EXL130" s="18"/>
      <c r="EXM130" s="18"/>
      <c r="EXN130" s="18"/>
      <c r="EXO130" s="18"/>
      <c r="EXP130" s="18"/>
      <c r="EXQ130" s="18"/>
      <c r="EXR130" s="18"/>
      <c r="EXS130" s="18"/>
      <c r="EXT130" s="18"/>
      <c r="EXU130" s="18"/>
      <c r="EXV130" s="18"/>
      <c r="EXW130" s="18"/>
      <c r="EXX130" s="18"/>
      <c r="EXY130" s="18"/>
      <c r="EXZ130" s="18"/>
      <c r="EYA130" s="18"/>
      <c r="EYB130" s="18"/>
      <c r="EYC130" s="18"/>
      <c r="EYD130" s="18"/>
      <c r="EYE130" s="18"/>
      <c r="EYF130" s="18"/>
      <c r="EYG130" s="18"/>
      <c r="EYH130" s="18"/>
      <c r="EYI130" s="18"/>
      <c r="EYJ130" s="18"/>
      <c r="EYK130" s="18"/>
      <c r="EYL130" s="18"/>
      <c r="EYM130" s="18"/>
      <c r="EYN130" s="18"/>
      <c r="EYO130" s="18"/>
      <c r="EYP130" s="18"/>
      <c r="EYQ130" s="18"/>
      <c r="EYR130" s="18"/>
      <c r="EYS130" s="18"/>
      <c r="EYT130" s="18"/>
      <c r="EYU130" s="18"/>
      <c r="EYV130" s="18"/>
      <c r="EYW130" s="18"/>
      <c r="EYX130" s="18"/>
      <c r="UFN130" s="18"/>
      <c r="UFO130" s="18"/>
      <c r="UFP130" s="18"/>
      <c r="UFQ130" s="18"/>
      <c r="UFR130" s="18"/>
      <c r="UFS130" s="18"/>
      <c r="UFT130" s="18"/>
      <c r="UFU130" s="18"/>
      <c r="UFV130" s="18"/>
      <c r="UFW130" s="18"/>
      <c r="UFX130" s="18"/>
      <c r="UFY130" s="18"/>
      <c r="UFZ130" s="18"/>
      <c r="UGA130" s="18"/>
      <c r="UGB130" s="18"/>
      <c r="UGC130" s="18"/>
      <c r="UGD130" s="18"/>
      <c r="UGE130" s="18"/>
      <c r="UGF130" s="18"/>
      <c r="UGG130" s="18"/>
      <c r="UGH130" s="18"/>
      <c r="UGI130" s="18"/>
      <c r="UGJ130" s="18"/>
      <c r="UGK130" s="18"/>
      <c r="UGL130" s="18"/>
      <c r="UGM130" s="18"/>
      <c r="UGN130" s="18"/>
      <c r="UGO130" s="18"/>
      <c r="UGP130" s="18"/>
      <c r="UGQ130" s="18"/>
      <c r="UGR130" s="18"/>
      <c r="UGS130" s="18"/>
      <c r="UGT130" s="18"/>
      <c r="UGU130" s="18"/>
      <c r="UGV130" s="18"/>
      <c r="UGW130" s="18"/>
      <c r="UGX130" s="18"/>
      <c r="UGY130" s="18"/>
      <c r="UGZ130" s="18"/>
      <c r="UHA130" s="18"/>
      <c r="UHB130" s="18"/>
      <c r="UHC130" s="18"/>
      <c r="UHD130" s="18"/>
      <c r="UHE130" s="18"/>
      <c r="UHF130" s="18"/>
      <c r="UHG130" s="18"/>
      <c r="UHH130" s="18"/>
      <c r="UHI130" s="18"/>
      <c r="UHJ130" s="18"/>
      <c r="UHK130" s="18"/>
      <c r="UHL130" s="18"/>
      <c r="UHM130" s="18"/>
      <c r="UHN130" s="18"/>
      <c r="UHO130" s="18"/>
      <c r="UHP130" s="18"/>
      <c r="UHQ130" s="18"/>
      <c r="UHR130" s="18"/>
      <c r="UHS130" s="18"/>
      <c r="UHT130" s="18"/>
      <c r="UHU130" s="18"/>
      <c r="UHV130" s="18"/>
      <c r="UHW130" s="18"/>
      <c r="UHX130" s="18"/>
      <c r="UHY130" s="18"/>
      <c r="UHZ130" s="18"/>
      <c r="UIA130" s="18"/>
      <c r="UIB130" s="18"/>
      <c r="UIC130" s="18"/>
      <c r="UID130" s="18"/>
      <c r="UIE130" s="18"/>
      <c r="UIF130" s="18"/>
      <c r="UIG130" s="18"/>
      <c r="UIH130" s="18"/>
      <c r="UII130" s="18"/>
      <c r="UIJ130" s="18"/>
      <c r="UIK130" s="18"/>
      <c r="UIL130" s="18"/>
      <c r="UIM130" s="18"/>
      <c r="UIN130" s="18"/>
      <c r="UIO130" s="18"/>
      <c r="UIP130" s="18"/>
      <c r="UIQ130" s="18"/>
      <c r="UIR130" s="18"/>
      <c r="UIS130" s="18"/>
      <c r="UIT130" s="18"/>
      <c r="UIU130" s="18"/>
      <c r="UIV130" s="18"/>
      <c r="UIW130" s="18"/>
      <c r="UIX130" s="18"/>
      <c r="UIY130" s="18"/>
      <c r="UIZ130" s="18"/>
      <c r="UJA130" s="18"/>
      <c r="UJB130" s="18"/>
      <c r="UJC130" s="18"/>
      <c r="UJD130" s="18"/>
      <c r="UJE130" s="18"/>
      <c r="UJF130" s="18"/>
      <c r="UJG130" s="18"/>
      <c r="UJH130" s="18"/>
      <c r="UJI130" s="18"/>
      <c r="UJJ130" s="18"/>
      <c r="UJK130" s="18"/>
      <c r="UJL130" s="18"/>
      <c r="UJM130" s="18"/>
      <c r="UJN130" s="18"/>
      <c r="UJO130" s="18"/>
      <c r="UJP130" s="18"/>
      <c r="UJQ130" s="18"/>
      <c r="UJR130" s="18"/>
      <c r="UJS130" s="18"/>
      <c r="UJT130" s="18"/>
      <c r="UJU130" s="18"/>
      <c r="UJV130" s="18"/>
      <c r="UJW130" s="18"/>
      <c r="UJX130" s="18"/>
      <c r="UJY130" s="18"/>
      <c r="UJZ130" s="18"/>
      <c r="UKA130" s="18"/>
      <c r="UKB130" s="18"/>
      <c r="UKC130" s="18"/>
      <c r="UKD130" s="18"/>
      <c r="UKE130" s="18"/>
      <c r="UKF130" s="18"/>
      <c r="UKG130" s="18"/>
      <c r="UKH130" s="18"/>
      <c r="UKI130" s="18"/>
      <c r="UKJ130" s="18"/>
      <c r="UKK130" s="18"/>
      <c r="UKL130" s="18"/>
      <c r="UKM130" s="18"/>
      <c r="UKN130" s="18"/>
      <c r="UKO130" s="18"/>
      <c r="UKP130" s="18"/>
      <c r="UKQ130" s="18"/>
      <c r="UKR130" s="18"/>
      <c r="UKS130" s="18"/>
      <c r="UKT130" s="18"/>
      <c r="UKU130" s="18"/>
      <c r="UKV130" s="18"/>
      <c r="UKW130" s="18"/>
      <c r="UKX130" s="18"/>
      <c r="UKY130" s="18"/>
      <c r="UKZ130" s="18"/>
      <c r="ULA130" s="18"/>
      <c r="ULB130" s="18"/>
      <c r="ULC130" s="18"/>
      <c r="ULD130" s="18"/>
      <c r="ULE130" s="18"/>
      <c r="ULF130" s="18"/>
      <c r="ULG130" s="18"/>
      <c r="ULH130" s="18"/>
      <c r="ULI130" s="18"/>
      <c r="ULJ130" s="18"/>
      <c r="ULK130" s="18"/>
      <c r="ULL130" s="18"/>
      <c r="ULM130" s="18"/>
      <c r="ULN130" s="18"/>
      <c r="ULO130" s="18"/>
      <c r="ULP130" s="18"/>
      <c r="ULQ130" s="18"/>
      <c r="ULR130" s="18"/>
      <c r="ULS130" s="18"/>
      <c r="ULT130" s="18"/>
      <c r="ULU130" s="18"/>
      <c r="ULV130" s="18"/>
      <c r="ULW130" s="18"/>
      <c r="ULX130" s="18"/>
      <c r="ULY130" s="18"/>
      <c r="ULZ130" s="18"/>
      <c r="UMA130" s="18"/>
      <c r="UMB130" s="18"/>
      <c r="UMC130" s="18"/>
      <c r="UMD130" s="18"/>
      <c r="UME130" s="18"/>
      <c r="UMF130" s="18"/>
      <c r="UMG130" s="18"/>
      <c r="UMH130" s="18"/>
      <c r="UMI130" s="18"/>
      <c r="UMJ130" s="18"/>
      <c r="UMK130" s="18"/>
      <c r="UML130" s="18"/>
      <c r="UMM130" s="18"/>
      <c r="UMN130" s="18"/>
      <c r="UMO130" s="18"/>
      <c r="UMP130" s="18"/>
      <c r="UMQ130" s="18"/>
      <c r="UMR130" s="18"/>
      <c r="UMS130" s="18"/>
      <c r="UMT130" s="18"/>
      <c r="UMU130" s="18"/>
      <c r="UMV130" s="18"/>
      <c r="UMW130" s="18"/>
      <c r="UMX130" s="18"/>
      <c r="UMY130" s="18"/>
      <c r="UMZ130" s="18"/>
      <c r="UNA130" s="18"/>
      <c r="UNB130" s="18"/>
      <c r="UNC130" s="18"/>
      <c r="UND130" s="18"/>
      <c r="UNE130" s="18"/>
      <c r="UNF130" s="18"/>
      <c r="UNG130" s="18"/>
      <c r="UNH130" s="18"/>
      <c r="UNI130" s="18"/>
      <c r="UNJ130" s="18"/>
      <c r="UNK130" s="18"/>
      <c r="UNL130" s="18"/>
      <c r="UNM130" s="18"/>
      <c r="UNN130" s="18"/>
      <c r="UNO130" s="18"/>
      <c r="UNP130" s="18"/>
      <c r="UNQ130" s="18"/>
      <c r="UNR130" s="18"/>
      <c r="UNS130" s="18"/>
      <c r="UNT130" s="18"/>
      <c r="UNU130" s="18"/>
      <c r="UNV130" s="18"/>
      <c r="UNW130" s="18"/>
      <c r="UNX130" s="18"/>
      <c r="UNY130" s="18"/>
      <c r="UNZ130" s="18"/>
      <c r="UOA130" s="18"/>
      <c r="UOB130" s="18"/>
      <c r="UOC130" s="18"/>
      <c r="UOD130" s="18"/>
      <c r="UOE130" s="18"/>
      <c r="UOF130" s="18"/>
      <c r="UOG130" s="18"/>
      <c r="UOH130" s="18"/>
      <c r="UOI130" s="18"/>
      <c r="UOJ130" s="18"/>
      <c r="UOK130" s="18"/>
      <c r="UOL130" s="18"/>
      <c r="UOM130" s="18"/>
      <c r="UON130" s="18"/>
      <c r="UOO130" s="18"/>
      <c r="UOP130" s="18"/>
      <c r="UOQ130" s="18"/>
      <c r="UOR130" s="18"/>
      <c r="UOS130" s="18"/>
      <c r="UOT130" s="18"/>
      <c r="UOU130" s="18"/>
      <c r="UOV130" s="18"/>
      <c r="UOW130" s="18"/>
      <c r="UOX130" s="18"/>
      <c r="UOY130" s="18"/>
      <c r="UOZ130" s="18"/>
      <c r="UPA130" s="18"/>
      <c r="UPB130" s="18"/>
      <c r="UPC130" s="18"/>
      <c r="UPD130" s="18"/>
      <c r="UPE130" s="18"/>
      <c r="UPF130" s="18"/>
      <c r="UPG130" s="18"/>
      <c r="UPH130" s="18"/>
      <c r="UPI130" s="18"/>
      <c r="UPJ130" s="18"/>
      <c r="UPK130" s="18"/>
      <c r="UPL130" s="18"/>
      <c r="UPM130" s="18"/>
      <c r="UPN130" s="18"/>
      <c r="UPO130" s="18"/>
      <c r="UPP130" s="18"/>
      <c r="UPQ130" s="18"/>
      <c r="UPR130" s="18"/>
      <c r="UPS130" s="18"/>
      <c r="UPT130" s="18"/>
      <c r="UPU130" s="18"/>
      <c r="UPV130" s="18"/>
      <c r="UPW130" s="18"/>
      <c r="UPX130" s="18"/>
      <c r="UPY130" s="18"/>
      <c r="UPZ130" s="18"/>
      <c r="UQA130" s="18"/>
      <c r="UQB130" s="18"/>
      <c r="UQC130" s="18"/>
      <c r="UQD130" s="18"/>
      <c r="UQE130" s="18"/>
      <c r="UQF130" s="18"/>
      <c r="UQG130" s="18"/>
      <c r="UQH130" s="18"/>
      <c r="UQI130" s="18"/>
      <c r="UQJ130" s="18"/>
      <c r="UQK130" s="18"/>
      <c r="UQL130" s="18"/>
      <c r="UQM130" s="18"/>
      <c r="UQN130" s="18"/>
      <c r="UQO130" s="18"/>
      <c r="UQP130" s="18"/>
      <c r="UQQ130" s="18"/>
      <c r="UQR130" s="18"/>
      <c r="UQS130" s="18"/>
      <c r="UQT130" s="18"/>
      <c r="UQU130" s="18"/>
      <c r="UQV130" s="18"/>
      <c r="UQW130" s="18"/>
      <c r="UQX130" s="18"/>
      <c r="UQY130" s="18"/>
      <c r="UQZ130" s="18"/>
      <c r="URA130" s="18"/>
      <c r="URB130" s="18"/>
      <c r="URC130" s="18"/>
      <c r="URD130" s="18"/>
      <c r="URE130" s="18"/>
      <c r="URF130" s="18"/>
      <c r="URG130" s="18"/>
      <c r="URH130" s="18"/>
      <c r="URI130" s="18"/>
      <c r="URJ130" s="18"/>
      <c r="URK130" s="18"/>
      <c r="URL130" s="18"/>
      <c r="URM130" s="18"/>
      <c r="URN130" s="18"/>
      <c r="URO130" s="18"/>
      <c r="URP130" s="18"/>
      <c r="URQ130" s="18"/>
      <c r="URR130" s="18"/>
      <c r="URS130" s="18"/>
      <c r="URT130" s="18"/>
      <c r="URU130" s="18"/>
      <c r="URV130" s="18"/>
      <c r="URW130" s="18"/>
      <c r="URX130" s="18"/>
      <c r="URY130" s="18"/>
      <c r="URZ130" s="18"/>
      <c r="USA130" s="18"/>
      <c r="USB130" s="18"/>
      <c r="USC130" s="18"/>
      <c r="USD130" s="18"/>
      <c r="USE130" s="18"/>
      <c r="USF130" s="18"/>
      <c r="USG130" s="18"/>
      <c r="USH130" s="18"/>
      <c r="USI130" s="18"/>
      <c r="USJ130" s="18"/>
      <c r="USK130" s="18"/>
      <c r="USL130" s="18"/>
      <c r="USM130" s="18"/>
      <c r="USN130" s="18"/>
      <c r="USO130" s="18"/>
      <c r="USP130" s="18"/>
      <c r="USQ130" s="18"/>
      <c r="USR130" s="18"/>
      <c r="USS130" s="18"/>
      <c r="UST130" s="18"/>
      <c r="USU130" s="18"/>
      <c r="USV130" s="18"/>
      <c r="USW130" s="18"/>
      <c r="USX130" s="18"/>
      <c r="USY130" s="18"/>
      <c r="USZ130" s="18"/>
      <c r="UTA130" s="18"/>
      <c r="UTB130" s="18"/>
      <c r="UTC130" s="18"/>
      <c r="UTD130" s="18"/>
      <c r="UTE130" s="18"/>
      <c r="UTF130" s="18"/>
      <c r="UTG130" s="18"/>
      <c r="UTH130" s="18"/>
      <c r="UTI130" s="18"/>
      <c r="UTJ130" s="18"/>
      <c r="UTK130" s="18"/>
      <c r="UTL130" s="18"/>
      <c r="UTM130" s="18"/>
      <c r="UTN130" s="18"/>
      <c r="UTO130" s="18"/>
      <c r="UTP130" s="18"/>
      <c r="UTQ130" s="18"/>
      <c r="UTR130" s="18"/>
      <c r="UTS130" s="18"/>
      <c r="UTT130" s="18"/>
      <c r="UTU130" s="18"/>
      <c r="UTV130" s="18"/>
      <c r="UTW130" s="18"/>
      <c r="UTX130" s="18"/>
      <c r="UTY130" s="18"/>
      <c r="UTZ130" s="18"/>
      <c r="UUA130" s="18"/>
      <c r="UUB130" s="18"/>
      <c r="UUC130" s="18"/>
      <c r="UUD130" s="18"/>
      <c r="UUE130" s="18"/>
      <c r="UUF130" s="18"/>
      <c r="UUG130" s="18"/>
      <c r="UUH130" s="18"/>
      <c r="UUI130" s="18"/>
      <c r="UUJ130" s="18"/>
      <c r="UUK130" s="18"/>
      <c r="UUL130" s="18"/>
      <c r="UUM130" s="18"/>
      <c r="UUN130" s="18"/>
      <c r="UUO130" s="18"/>
      <c r="UUP130" s="18"/>
      <c r="UUQ130" s="18"/>
      <c r="UUR130" s="18"/>
      <c r="UUS130" s="18"/>
      <c r="UUT130" s="18"/>
      <c r="UUU130" s="18"/>
      <c r="UUV130" s="18"/>
      <c r="UUW130" s="18"/>
      <c r="UUX130" s="18"/>
      <c r="UUY130" s="18"/>
      <c r="UUZ130" s="18"/>
      <c r="UVA130" s="18"/>
      <c r="UVB130" s="18"/>
      <c r="UVC130" s="18"/>
      <c r="UVD130" s="18"/>
      <c r="UVE130" s="18"/>
      <c r="UVF130" s="18"/>
      <c r="UVG130" s="18"/>
      <c r="UVH130" s="18"/>
      <c r="UVI130" s="18"/>
      <c r="UVJ130" s="18"/>
      <c r="UVK130" s="18"/>
      <c r="UVL130" s="18"/>
      <c r="UVM130" s="18"/>
      <c r="UVN130" s="18"/>
      <c r="UVO130" s="18"/>
      <c r="UVP130" s="18"/>
      <c r="UVQ130" s="18"/>
      <c r="UVR130" s="18"/>
      <c r="UVS130" s="18"/>
      <c r="UVT130" s="18"/>
      <c r="UVU130" s="18"/>
      <c r="UVV130" s="18"/>
      <c r="UVW130" s="18"/>
      <c r="UVX130" s="18"/>
      <c r="UVY130" s="18"/>
      <c r="UVZ130" s="18"/>
      <c r="UWA130" s="18"/>
      <c r="UWB130" s="18"/>
      <c r="UWC130" s="18"/>
      <c r="UWD130" s="18"/>
      <c r="UWE130" s="18"/>
      <c r="UWF130" s="18"/>
      <c r="UWG130" s="18"/>
      <c r="UWH130" s="18"/>
      <c r="UWI130" s="18"/>
      <c r="UWJ130" s="18"/>
      <c r="UWK130" s="18"/>
      <c r="UWL130" s="18"/>
      <c r="UWM130" s="18"/>
      <c r="UWN130" s="18"/>
      <c r="UWO130" s="18"/>
      <c r="UWP130" s="18"/>
      <c r="UWQ130" s="18"/>
      <c r="UWR130" s="18"/>
      <c r="UWS130" s="18"/>
      <c r="UWT130" s="18"/>
      <c r="UWU130" s="18"/>
      <c r="UWV130" s="18"/>
      <c r="UWW130" s="18"/>
      <c r="UWX130" s="18"/>
      <c r="UWY130" s="18"/>
      <c r="UWZ130" s="18"/>
      <c r="UXA130" s="18"/>
      <c r="UXB130" s="18"/>
      <c r="UXC130" s="18"/>
      <c r="UXD130" s="18"/>
      <c r="UXE130" s="18"/>
      <c r="UXF130" s="18"/>
      <c r="UXG130" s="18"/>
      <c r="UXH130" s="18"/>
      <c r="UXI130" s="18"/>
      <c r="UXJ130" s="18"/>
      <c r="UXK130" s="18"/>
      <c r="UXL130" s="18"/>
      <c r="UXM130" s="18"/>
      <c r="UXN130" s="18"/>
      <c r="UXO130" s="18"/>
      <c r="UXP130" s="18"/>
      <c r="UXQ130" s="18"/>
      <c r="UXR130" s="18"/>
      <c r="UXS130" s="18"/>
      <c r="UXT130" s="18"/>
      <c r="UXU130" s="18"/>
      <c r="UXV130" s="18"/>
      <c r="UXW130" s="18"/>
      <c r="UXX130" s="18"/>
      <c r="UXY130" s="18"/>
      <c r="UXZ130" s="18"/>
      <c r="UYA130" s="18"/>
      <c r="UYB130" s="18"/>
      <c r="UYC130" s="18"/>
      <c r="UYD130" s="18"/>
      <c r="UYE130" s="18"/>
      <c r="UYF130" s="18"/>
      <c r="UYG130" s="18"/>
      <c r="UYH130" s="18"/>
      <c r="UYI130" s="18"/>
      <c r="UYJ130" s="18"/>
      <c r="UYK130" s="18"/>
      <c r="UYL130" s="18"/>
      <c r="UYM130" s="18"/>
      <c r="UYN130" s="18"/>
      <c r="UYO130" s="18"/>
      <c r="UYP130" s="18"/>
      <c r="UYQ130" s="18"/>
      <c r="UYR130" s="18"/>
      <c r="UYS130" s="18"/>
      <c r="UYT130" s="18"/>
      <c r="UYU130" s="18"/>
      <c r="UYV130" s="18"/>
      <c r="UYW130" s="18"/>
      <c r="UYX130" s="18"/>
      <c r="UYY130" s="18"/>
      <c r="UYZ130" s="18"/>
      <c r="UZA130" s="18"/>
      <c r="UZB130" s="18"/>
      <c r="UZC130" s="18"/>
      <c r="UZD130" s="18"/>
      <c r="UZE130" s="18"/>
      <c r="UZF130" s="18"/>
      <c r="UZG130" s="18"/>
      <c r="UZH130" s="18"/>
      <c r="UZI130" s="18"/>
      <c r="UZJ130" s="18"/>
      <c r="UZK130" s="18"/>
      <c r="UZL130" s="18"/>
      <c r="UZM130" s="18"/>
      <c r="UZN130" s="18"/>
      <c r="UZO130" s="18"/>
      <c r="UZP130" s="18"/>
      <c r="UZQ130" s="18"/>
      <c r="UZR130" s="18"/>
      <c r="UZS130" s="18"/>
      <c r="UZT130" s="18"/>
      <c r="UZU130" s="18"/>
      <c r="UZV130" s="18"/>
      <c r="UZW130" s="18"/>
      <c r="UZX130" s="18"/>
      <c r="UZY130" s="18"/>
      <c r="UZZ130" s="18"/>
      <c r="VAA130" s="18"/>
      <c r="VAB130" s="18"/>
      <c r="VAC130" s="18"/>
      <c r="VAD130" s="18"/>
      <c r="VAE130" s="18"/>
      <c r="VAF130" s="18"/>
      <c r="VAG130" s="18"/>
      <c r="VAH130" s="18"/>
      <c r="VAI130" s="18"/>
      <c r="VAJ130" s="18"/>
      <c r="VAK130" s="18"/>
      <c r="VAL130" s="18"/>
      <c r="VAM130" s="18"/>
      <c r="VAN130" s="18"/>
      <c r="VAO130" s="18"/>
      <c r="VAP130" s="18"/>
      <c r="VAQ130" s="18"/>
      <c r="VAR130" s="18"/>
      <c r="VAS130" s="18"/>
      <c r="VAT130" s="18"/>
      <c r="VAU130" s="18"/>
      <c r="VAV130" s="18"/>
      <c r="VAW130" s="18"/>
      <c r="VAX130" s="18"/>
      <c r="VAY130" s="18"/>
      <c r="VAZ130" s="18"/>
      <c r="VBA130" s="18"/>
      <c r="VBB130" s="18"/>
      <c r="VBC130" s="18"/>
      <c r="VBD130" s="18"/>
      <c r="VBE130" s="18"/>
      <c r="VBF130" s="18"/>
      <c r="VBG130" s="18"/>
      <c r="VBH130" s="18"/>
      <c r="VBI130" s="18"/>
      <c r="VBJ130" s="18"/>
      <c r="VBK130" s="18"/>
      <c r="VBL130" s="18"/>
      <c r="VBM130" s="18"/>
      <c r="VBN130" s="18"/>
      <c r="VBO130" s="18"/>
      <c r="VBP130" s="18"/>
      <c r="VBQ130" s="18"/>
      <c r="VBR130" s="18"/>
      <c r="VBS130" s="18"/>
      <c r="VBT130" s="18"/>
      <c r="VBU130" s="18"/>
      <c r="VBV130" s="18"/>
      <c r="VBW130" s="18"/>
      <c r="VBX130" s="18"/>
      <c r="VBY130" s="18"/>
      <c r="VBZ130" s="18"/>
      <c r="VCA130" s="18"/>
      <c r="VCB130" s="18"/>
      <c r="VCC130" s="18"/>
      <c r="VCD130" s="18"/>
      <c r="VCE130" s="18"/>
      <c r="VCF130" s="18"/>
      <c r="VCG130" s="18"/>
      <c r="VCH130" s="18"/>
      <c r="VCI130" s="18"/>
      <c r="VCJ130" s="18"/>
      <c r="VCK130" s="18"/>
      <c r="VCL130" s="18"/>
      <c r="VCM130" s="18"/>
      <c r="VCN130" s="18"/>
      <c r="VCO130" s="18"/>
      <c r="VCP130" s="18"/>
      <c r="VCQ130" s="18"/>
      <c r="VCR130" s="18"/>
      <c r="VCS130" s="18"/>
      <c r="VCT130" s="18"/>
      <c r="VCU130" s="18"/>
      <c r="VCV130" s="18"/>
      <c r="VCW130" s="18"/>
      <c r="VCX130" s="18"/>
      <c r="VCY130" s="18"/>
      <c r="VCZ130" s="18"/>
      <c r="VDA130" s="18"/>
      <c r="VDB130" s="18"/>
      <c r="VDC130" s="18"/>
      <c r="VDD130" s="18"/>
      <c r="VDE130" s="18"/>
      <c r="VDF130" s="18"/>
      <c r="VDG130" s="18"/>
      <c r="VDH130" s="18"/>
      <c r="VDI130" s="18"/>
      <c r="VDJ130" s="18"/>
      <c r="VDK130" s="18"/>
      <c r="VDL130" s="18"/>
      <c r="VDM130" s="18"/>
      <c r="VDN130" s="18"/>
      <c r="VDO130" s="18"/>
      <c r="VDP130" s="18"/>
      <c r="VDQ130" s="18"/>
      <c r="VDR130" s="18"/>
      <c r="VDS130" s="18"/>
      <c r="VDT130" s="18"/>
      <c r="VDU130" s="18"/>
      <c r="VDV130" s="18"/>
      <c r="VDW130" s="18"/>
      <c r="VDX130" s="18"/>
      <c r="VDY130" s="18"/>
      <c r="VDZ130" s="18"/>
      <c r="VEA130" s="18"/>
      <c r="VEB130" s="18"/>
      <c r="VEC130" s="18"/>
      <c r="VED130" s="18"/>
      <c r="VEE130" s="18"/>
      <c r="VEF130" s="18"/>
      <c r="VEG130" s="18"/>
      <c r="VEH130" s="18"/>
      <c r="VEI130" s="18"/>
      <c r="VEJ130" s="18"/>
      <c r="VEK130" s="18"/>
      <c r="VEL130" s="18"/>
      <c r="VEM130" s="18"/>
      <c r="VEN130" s="18"/>
      <c r="VEO130" s="18"/>
      <c r="VEP130" s="18"/>
      <c r="VEQ130" s="18"/>
      <c r="VER130" s="18"/>
      <c r="VES130" s="18"/>
      <c r="VET130" s="18"/>
      <c r="VEU130" s="18"/>
      <c r="VEV130" s="18"/>
      <c r="VEW130" s="18"/>
      <c r="VEX130" s="18"/>
      <c r="VEY130" s="18"/>
      <c r="VEZ130" s="18"/>
      <c r="VFA130" s="18"/>
      <c r="VFB130" s="18"/>
      <c r="VFC130" s="18"/>
      <c r="VFD130" s="18"/>
      <c r="VFE130" s="18"/>
      <c r="VFF130" s="18"/>
      <c r="VFG130" s="18"/>
      <c r="VFH130" s="18"/>
      <c r="VFI130" s="18"/>
      <c r="VFJ130" s="18"/>
      <c r="VFK130" s="18"/>
      <c r="VFL130" s="18"/>
      <c r="VFM130" s="18"/>
      <c r="VFN130" s="18"/>
      <c r="VFO130" s="18"/>
      <c r="VFP130" s="18"/>
      <c r="VFQ130" s="18"/>
      <c r="VFR130" s="18"/>
      <c r="VFS130" s="18"/>
      <c r="VFT130" s="18"/>
      <c r="VFU130" s="18"/>
      <c r="VFV130" s="18"/>
      <c r="VFW130" s="18"/>
      <c r="VFX130" s="18"/>
      <c r="VFY130" s="18"/>
      <c r="VFZ130" s="18"/>
      <c r="VGA130" s="18"/>
      <c r="VGB130" s="18"/>
      <c r="VGC130" s="18"/>
      <c r="VGD130" s="18"/>
      <c r="VGE130" s="18"/>
      <c r="VGF130" s="18"/>
      <c r="VGG130" s="18"/>
      <c r="VGH130" s="18"/>
      <c r="VGI130" s="18"/>
      <c r="VGJ130" s="18"/>
      <c r="VGK130" s="18"/>
      <c r="VGL130" s="18"/>
      <c r="VGM130" s="18"/>
      <c r="VGN130" s="18"/>
      <c r="VGO130" s="18"/>
      <c r="VGP130" s="18"/>
      <c r="VGQ130" s="18"/>
      <c r="VGR130" s="18"/>
      <c r="VGS130" s="18"/>
      <c r="VGT130" s="18"/>
      <c r="VGU130" s="18"/>
      <c r="VGV130" s="18"/>
      <c r="VGW130" s="18"/>
      <c r="VGX130" s="18"/>
      <c r="VGY130" s="18"/>
      <c r="VGZ130" s="18"/>
      <c r="VHA130" s="18"/>
      <c r="VHB130" s="18"/>
      <c r="VHC130" s="18"/>
      <c r="VHD130" s="18"/>
      <c r="VHE130" s="18"/>
      <c r="VHF130" s="18"/>
      <c r="VHG130" s="18"/>
      <c r="VHH130" s="18"/>
      <c r="VHI130" s="18"/>
      <c r="VHJ130" s="18"/>
      <c r="VHK130" s="18"/>
      <c r="VHL130" s="18"/>
      <c r="VHM130" s="18"/>
      <c r="VHN130" s="18"/>
      <c r="VHO130" s="18"/>
      <c r="VHP130" s="18"/>
      <c r="VHQ130" s="18"/>
      <c r="VHR130" s="18"/>
      <c r="VHS130" s="18"/>
      <c r="VHT130" s="18"/>
      <c r="VHU130" s="18"/>
      <c r="VHV130" s="18"/>
      <c r="VHW130" s="18"/>
      <c r="VHX130" s="18"/>
      <c r="VHY130" s="18"/>
      <c r="VHZ130" s="18"/>
      <c r="VIA130" s="18"/>
      <c r="VIB130" s="18"/>
      <c r="VIC130" s="18"/>
      <c r="VID130" s="18"/>
      <c r="VIE130" s="18"/>
      <c r="VIF130" s="18"/>
      <c r="VIG130" s="18"/>
      <c r="VIH130" s="18"/>
      <c r="VII130" s="18"/>
      <c r="VIJ130" s="18"/>
      <c r="VIK130" s="18"/>
      <c r="VIL130" s="18"/>
      <c r="VIM130" s="18"/>
      <c r="VIN130" s="18"/>
      <c r="VIO130" s="18"/>
      <c r="VIP130" s="18"/>
      <c r="VIQ130" s="18"/>
      <c r="VIR130" s="18"/>
      <c r="VIS130" s="18"/>
      <c r="VIT130" s="18"/>
      <c r="VIU130" s="18"/>
      <c r="VIV130" s="18"/>
      <c r="VIW130" s="18"/>
      <c r="VIX130" s="18"/>
      <c r="VIY130" s="18"/>
      <c r="VIZ130" s="18"/>
      <c r="VJA130" s="18"/>
      <c r="VJB130" s="18"/>
      <c r="VJC130" s="18"/>
      <c r="VJD130" s="18"/>
      <c r="VJE130" s="18"/>
      <c r="VJF130" s="18"/>
      <c r="VJG130" s="18"/>
      <c r="VJH130" s="18"/>
      <c r="VJI130" s="18"/>
      <c r="VJJ130" s="18"/>
      <c r="VJK130" s="18"/>
      <c r="VJL130" s="18"/>
      <c r="VJM130" s="18"/>
      <c r="VJN130" s="18"/>
      <c r="VJO130" s="18"/>
      <c r="VJP130" s="18"/>
      <c r="VJQ130" s="18"/>
      <c r="VJR130" s="18"/>
      <c r="VJS130" s="18"/>
      <c r="VJT130" s="18"/>
      <c r="VJU130" s="18"/>
      <c r="VJV130" s="18"/>
      <c r="VJW130" s="18"/>
      <c r="VJX130" s="18"/>
      <c r="VJY130" s="18"/>
      <c r="VJZ130" s="18"/>
      <c r="VKA130" s="18"/>
      <c r="VKB130" s="18"/>
      <c r="VKC130" s="18"/>
      <c r="VKD130" s="18"/>
      <c r="VKE130" s="18"/>
      <c r="VKF130" s="18"/>
      <c r="VKG130" s="18"/>
      <c r="VKH130" s="18"/>
      <c r="VKI130" s="18"/>
      <c r="VKJ130" s="18"/>
      <c r="VKK130" s="18"/>
      <c r="VKL130" s="18"/>
      <c r="VKM130" s="18"/>
      <c r="VKN130" s="18"/>
      <c r="VKO130" s="18"/>
      <c r="VKP130" s="18"/>
      <c r="VKQ130" s="18"/>
      <c r="VKR130" s="18"/>
      <c r="VKS130" s="18"/>
      <c r="VKT130" s="18"/>
      <c r="VKU130" s="18"/>
      <c r="VKV130" s="18"/>
      <c r="VKW130" s="18"/>
      <c r="VKX130" s="18"/>
      <c r="VKY130" s="18"/>
      <c r="VKZ130" s="18"/>
      <c r="VLA130" s="18"/>
      <c r="VLB130" s="18"/>
      <c r="VLC130" s="18"/>
      <c r="VLD130" s="18"/>
      <c r="VLE130" s="18"/>
      <c r="VLF130" s="18"/>
      <c r="VLG130" s="18"/>
      <c r="VLH130" s="18"/>
      <c r="VLI130" s="18"/>
      <c r="VLJ130" s="18"/>
      <c r="VLK130" s="18"/>
      <c r="VLL130" s="18"/>
      <c r="VLM130" s="18"/>
      <c r="VLN130" s="18"/>
      <c r="VLO130" s="18"/>
      <c r="VLP130" s="18"/>
      <c r="VLQ130" s="18"/>
      <c r="VLR130" s="18"/>
      <c r="VLS130" s="18"/>
      <c r="VLT130" s="18"/>
      <c r="VLU130" s="18"/>
      <c r="VLV130" s="18"/>
      <c r="VLW130" s="18"/>
      <c r="VLX130" s="18"/>
      <c r="VLY130" s="18"/>
      <c r="VLZ130" s="18"/>
      <c r="VMA130" s="18"/>
      <c r="VMB130" s="18"/>
      <c r="VMC130" s="18"/>
      <c r="VMD130" s="18"/>
      <c r="VME130" s="18"/>
      <c r="VMF130" s="18"/>
      <c r="VMG130" s="18"/>
      <c r="VMH130" s="18"/>
      <c r="VMI130" s="18"/>
      <c r="VMJ130" s="18"/>
      <c r="VMK130" s="18"/>
      <c r="VML130" s="18"/>
      <c r="VMM130" s="18"/>
      <c r="VMN130" s="18"/>
      <c r="VMO130" s="18"/>
      <c r="VMP130" s="18"/>
      <c r="VMQ130" s="18"/>
      <c r="VMR130" s="18"/>
      <c r="VMS130" s="18"/>
      <c r="VMT130" s="18"/>
      <c r="VMU130" s="18"/>
      <c r="VMV130" s="18"/>
      <c r="VMW130" s="18"/>
      <c r="VMX130" s="18"/>
      <c r="VMY130" s="18"/>
      <c r="VMZ130" s="18"/>
      <c r="VNA130" s="18"/>
      <c r="VNB130" s="18"/>
      <c r="VNC130" s="18"/>
      <c r="VND130" s="18"/>
      <c r="VNE130" s="18"/>
      <c r="VNF130" s="18"/>
      <c r="VNG130" s="18"/>
      <c r="VNH130" s="18"/>
      <c r="VNI130" s="18"/>
      <c r="VNJ130" s="18"/>
      <c r="VNK130" s="18"/>
      <c r="VNL130" s="18"/>
      <c r="VNM130" s="18"/>
      <c r="VNN130" s="18"/>
      <c r="VNO130" s="18"/>
      <c r="VNP130" s="18"/>
      <c r="VNQ130" s="18"/>
      <c r="VNR130" s="18"/>
      <c r="VNS130" s="18"/>
      <c r="VNT130" s="18"/>
      <c r="VNU130" s="18"/>
      <c r="VNV130" s="18"/>
      <c r="VNW130" s="18"/>
      <c r="VNX130" s="18"/>
      <c r="VNY130" s="18"/>
      <c r="VNZ130" s="18"/>
      <c r="VOA130" s="18"/>
      <c r="VOB130" s="18"/>
      <c r="VOC130" s="18"/>
      <c r="VOD130" s="18"/>
      <c r="VOE130" s="18"/>
      <c r="VOF130" s="18"/>
      <c r="VOG130" s="18"/>
      <c r="VOH130" s="18"/>
      <c r="VOI130" s="18"/>
      <c r="VOJ130" s="18"/>
      <c r="VOK130" s="18"/>
      <c r="VOL130" s="18"/>
      <c r="VOM130" s="18"/>
      <c r="VON130" s="18"/>
      <c r="VOO130" s="18"/>
      <c r="VOP130" s="18"/>
      <c r="VOQ130" s="18"/>
      <c r="VOR130" s="18"/>
      <c r="VOS130" s="18"/>
      <c r="VOT130" s="18"/>
      <c r="VOU130" s="18"/>
      <c r="VOV130" s="18"/>
      <c r="VOW130" s="18"/>
      <c r="VOX130" s="18"/>
      <c r="VOY130" s="18"/>
      <c r="VOZ130" s="18"/>
      <c r="VPA130" s="18"/>
      <c r="VPB130" s="18"/>
      <c r="VPC130" s="18"/>
      <c r="VPD130" s="18"/>
      <c r="VPE130" s="18"/>
      <c r="VPF130" s="18"/>
      <c r="VPG130" s="18"/>
      <c r="VPH130" s="18"/>
      <c r="VPI130" s="18"/>
      <c r="VPJ130" s="18"/>
      <c r="VPK130" s="18"/>
      <c r="VPL130" s="18"/>
      <c r="VPM130" s="18"/>
      <c r="VPN130" s="18"/>
      <c r="VPO130" s="18"/>
      <c r="VPP130" s="18"/>
      <c r="VPQ130" s="18"/>
      <c r="VPR130" s="18"/>
      <c r="VPS130" s="18"/>
      <c r="VPT130" s="18"/>
      <c r="VPU130" s="18"/>
      <c r="VPV130" s="18"/>
      <c r="VPW130" s="18"/>
      <c r="VPX130" s="18"/>
      <c r="VPY130" s="18"/>
      <c r="VPZ130" s="18"/>
      <c r="VQA130" s="18"/>
      <c r="VQB130" s="18"/>
      <c r="VQC130" s="18"/>
      <c r="VQD130" s="18"/>
      <c r="VQE130" s="18"/>
      <c r="VQF130" s="18"/>
      <c r="VQG130" s="18"/>
      <c r="VQH130" s="18"/>
      <c r="VQI130" s="18"/>
      <c r="VQJ130" s="18"/>
      <c r="VQK130" s="18"/>
      <c r="VQL130" s="18"/>
      <c r="VQM130" s="18"/>
      <c r="VQN130" s="18"/>
      <c r="VQO130" s="18"/>
      <c r="VQP130" s="18"/>
      <c r="VQQ130" s="18"/>
      <c r="VQR130" s="18"/>
      <c r="VQS130" s="18"/>
      <c r="VQT130" s="18"/>
      <c r="VQU130" s="18"/>
      <c r="VQV130" s="18"/>
      <c r="VQW130" s="18"/>
      <c r="VQX130" s="18"/>
      <c r="VQY130" s="18"/>
      <c r="VQZ130" s="18"/>
      <c r="VRA130" s="18"/>
      <c r="VRB130" s="18"/>
      <c r="VRC130" s="18"/>
      <c r="VRD130" s="18"/>
      <c r="VRE130" s="18"/>
      <c r="VRF130" s="18"/>
      <c r="VRG130" s="18"/>
      <c r="VRH130" s="18"/>
      <c r="VRI130" s="18"/>
      <c r="VRJ130" s="18"/>
      <c r="VRK130" s="18"/>
      <c r="VRL130" s="18"/>
      <c r="VRM130" s="18"/>
      <c r="VRN130" s="18"/>
      <c r="VRO130" s="18"/>
      <c r="VRP130" s="18"/>
      <c r="VRQ130" s="18"/>
      <c r="VRR130" s="18"/>
      <c r="VRS130" s="18"/>
      <c r="VRT130" s="18"/>
      <c r="VRU130" s="18"/>
      <c r="VRV130" s="18"/>
      <c r="VRW130" s="18"/>
      <c r="VRX130" s="18"/>
      <c r="VRY130" s="18"/>
      <c r="VRZ130" s="18"/>
      <c r="VSA130" s="18"/>
      <c r="VSB130" s="18"/>
      <c r="VSC130" s="18"/>
      <c r="VSD130" s="18"/>
      <c r="VSE130" s="18"/>
      <c r="VSF130" s="18"/>
      <c r="VSG130" s="18"/>
      <c r="VSH130" s="18"/>
      <c r="VSI130" s="18"/>
      <c r="VSJ130" s="18"/>
      <c r="VSK130" s="18"/>
      <c r="VSL130" s="18"/>
      <c r="VSM130" s="18"/>
      <c r="VSN130" s="18"/>
      <c r="VSO130" s="18"/>
      <c r="VSP130" s="18"/>
      <c r="VSQ130" s="18"/>
      <c r="VSR130" s="18"/>
      <c r="VSS130" s="18"/>
      <c r="VST130" s="18"/>
      <c r="VSU130" s="18"/>
      <c r="VSV130" s="18"/>
      <c r="VSW130" s="18"/>
      <c r="VSX130" s="18"/>
      <c r="VSY130" s="18"/>
      <c r="VSZ130" s="18"/>
      <c r="VTA130" s="18"/>
      <c r="VTB130" s="18"/>
      <c r="VTC130" s="18"/>
      <c r="VTD130" s="18"/>
      <c r="VTE130" s="18"/>
      <c r="VTF130" s="18"/>
      <c r="VTG130" s="18"/>
      <c r="VTH130" s="18"/>
      <c r="VTI130" s="18"/>
      <c r="VTJ130" s="18"/>
      <c r="VTK130" s="18"/>
      <c r="VTL130" s="18"/>
      <c r="VTM130" s="18"/>
      <c r="VTN130" s="18"/>
      <c r="VTO130" s="18"/>
      <c r="VTP130" s="18"/>
      <c r="VTQ130" s="18"/>
      <c r="VTR130" s="18"/>
      <c r="VTS130" s="18"/>
      <c r="VTT130" s="18"/>
      <c r="VTU130" s="18"/>
      <c r="VTV130" s="18"/>
      <c r="VTW130" s="18"/>
      <c r="VTX130" s="18"/>
      <c r="VTY130" s="18"/>
      <c r="VTZ130" s="18"/>
      <c r="VUA130" s="18"/>
      <c r="VUB130" s="18"/>
      <c r="VUC130" s="18"/>
      <c r="VUD130" s="18"/>
      <c r="VUE130" s="18"/>
      <c r="VUF130" s="18"/>
      <c r="VUG130" s="18"/>
      <c r="VUH130" s="18"/>
      <c r="VUI130" s="18"/>
      <c r="VUJ130" s="18"/>
      <c r="VUK130" s="18"/>
      <c r="VUL130" s="18"/>
      <c r="VUM130" s="18"/>
      <c r="VUN130" s="18"/>
      <c r="VUO130" s="18"/>
      <c r="VUP130" s="18"/>
      <c r="VUQ130" s="18"/>
      <c r="VUR130" s="18"/>
      <c r="VUS130" s="18"/>
      <c r="VUT130" s="18"/>
      <c r="VUU130" s="18"/>
      <c r="VUV130" s="18"/>
      <c r="VUW130" s="18"/>
      <c r="VUX130" s="18"/>
      <c r="VUY130" s="18"/>
      <c r="VUZ130" s="18"/>
      <c r="VVA130" s="18"/>
      <c r="VVB130" s="18"/>
      <c r="VVC130" s="18"/>
      <c r="VVD130" s="18"/>
      <c r="VVE130" s="18"/>
      <c r="VVF130" s="18"/>
      <c r="VVG130" s="18"/>
      <c r="VVH130" s="18"/>
      <c r="VVI130" s="18"/>
      <c r="VVJ130" s="18"/>
      <c r="VVK130" s="18"/>
      <c r="VVL130" s="18"/>
      <c r="VVM130" s="18"/>
      <c r="VVN130" s="18"/>
      <c r="VVO130" s="18"/>
      <c r="VVP130" s="18"/>
      <c r="VVQ130" s="18"/>
      <c r="VVR130" s="18"/>
      <c r="VVS130" s="18"/>
      <c r="VVT130" s="18"/>
      <c r="VVU130" s="18"/>
      <c r="VVV130" s="18"/>
      <c r="VVW130" s="18"/>
      <c r="VVX130" s="18"/>
      <c r="VVY130" s="18"/>
      <c r="VVZ130" s="18"/>
      <c r="VWA130" s="18"/>
      <c r="VWB130" s="18"/>
      <c r="VWC130" s="18"/>
      <c r="VWD130" s="18"/>
      <c r="VWE130" s="18"/>
      <c r="VWF130" s="18"/>
      <c r="VWG130" s="18"/>
      <c r="VWH130" s="18"/>
      <c r="VWI130" s="18"/>
      <c r="VWJ130" s="18"/>
      <c r="VWK130" s="18"/>
      <c r="VWL130" s="18"/>
      <c r="VWM130" s="18"/>
      <c r="VWN130" s="18"/>
      <c r="VWO130" s="18"/>
      <c r="VWP130" s="18"/>
      <c r="VWQ130" s="18"/>
      <c r="VWR130" s="18"/>
      <c r="VWS130" s="18"/>
      <c r="VWT130" s="18"/>
      <c r="VWU130" s="18"/>
      <c r="VWV130" s="18"/>
      <c r="VWW130" s="18"/>
      <c r="VWX130" s="18"/>
      <c r="VWY130" s="18"/>
      <c r="VWZ130" s="18"/>
      <c r="VXA130" s="18"/>
      <c r="VXB130" s="18"/>
      <c r="VXC130" s="18"/>
      <c r="VXD130" s="18"/>
      <c r="VXE130" s="18"/>
      <c r="VXF130" s="18"/>
      <c r="VXG130" s="18"/>
      <c r="VXH130" s="18"/>
      <c r="VXI130" s="18"/>
      <c r="VXJ130" s="18"/>
      <c r="VXK130" s="18"/>
      <c r="VXL130" s="18"/>
      <c r="VXM130" s="18"/>
      <c r="VXN130" s="18"/>
      <c r="VXO130" s="18"/>
      <c r="VXP130" s="18"/>
      <c r="VXQ130" s="18"/>
      <c r="VXR130" s="18"/>
      <c r="VXS130" s="18"/>
      <c r="VXT130" s="18"/>
      <c r="VXU130" s="18"/>
      <c r="VXV130" s="18"/>
      <c r="VXW130" s="18"/>
      <c r="VXX130" s="18"/>
      <c r="VXY130" s="18"/>
      <c r="VXZ130" s="18"/>
      <c r="VYA130" s="18"/>
      <c r="VYB130" s="18"/>
      <c r="VYC130" s="18"/>
      <c r="VYD130" s="18"/>
      <c r="VYE130" s="18"/>
      <c r="VYF130" s="18"/>
      <c r="VYG130" s="18"/>
      <c r="VYH130" s="18"/>
      <c r="VYI130" s="18"/>
      <c r="VYJ130" s="18"/>
      <c r="VYK130" s="18"/>
      <c r="VYL130" s="18"/>
      <c r="VYM130" s="18"/>
      <c r="VYN130" s="18"/>
      <c r="VYO130" s="18"/>
      <c r="VYP130" s="18"/>
      <c r="VYQ130" s="18"/>
      <c r="VYR130" s="18"/>
      <c r="VYS130" s="18"/>
      <c r="VYT130" s="18"/>
      <c r="VYU130" s="18"/>
      <c r="VYV130" s="18"/>
      <c r="VYW130" s="18"/>
      <c r="VYX130" s="18"/>
      <c r="VYY130" s="18"/>
      <c r="VYZ130" s="18"/>
      <c r="VZA130" s="18"/>
      <c r="VZB130" s="18"/>
      <c r="VZC130" s="18"/>
      <c r="VZD130" s="18"/>
      <c r="VZE130" s="18"/>
      <c r="VZF130" s="18"/>
      <c r="VZG130" s="18"/>
      <c r="VZH130" s="18"/>
      <c r="VZI130" s="18"/>
      <c r="VZJ130" s="18"/>
      <c r="VZK130" s="18"/>
      <c r="VZL130" s="18"/>
      <c r="VZM130" s="18"/>
      <c r="VZN130" s="18"/>
      <c r="VZO130" s="18"/>
      <c r="VZP130" s="18"/>
      <c r="VZQ130" s="18"/>
      <c r="VZR130" s="18"/>
      <c r="VZS130" s="18"/>
      <c r="VZT130" s="18"/>
      <c r="VZU130" s="18"/>
      <c r="VZV130" s="18"/>
      <c r="VZW130" s="18"/>
      <c r="VZX130" s="18"/>
      <c r="VZY130" s="18"/>
      <c r="VZZ130" s="18"/>
      <c r="WAA130" s="18"/>
      <c r="WAB130" s="18"/>
      <c r="WAC130" s="18"/>
      <c r="WAD130" s="18"/>
      <c r="WAE130" s="18"/>
      <c r="WAF130" s="18"/>
      <c r="WAG130" s="18"/>
      <c r="WAH130" s="18"/>
      <c r="WAI130" s="18"/>
      <c r="WAJ130" s="18"/>
      <c r="WAK130" s="18"/>
      <c r="WAL130" s="18"/>
      <c r="WAM130" s="18"/>
      <c r="WAN130" s="18"/>
      <c r="WAO130" s="18"/>
      <c r="WAP130" s="18"/>
      <c r="WAQ130" s="18"/>
      <c r="WAR130" s="18"/>
      <c r="WAS130" s="18"/>
      <c r="WAT130" s="18"/>
      <c r="WAU130" s="18"/>
      <c r="WAV130" s="18"/>
      <c r="WAW130" s="18"/>
      <c r="WAX130" s="18"/>
      <c r="WAY130" s="18"/>
      <c r="WAZ130" s="18"/>
      <c r="WBA130" s="18"/>
      <c r="WBB130" s="18"/>
      <c r="WBC130" s="18"/>
      <c r="WBD130" s="18"/>
      <c r="WBE130" s="18"/>
      <c r="WBF130" s="18"/>
      <c r="WBG130" s="18"/>
      <c r="WBH130" s="18"/>
      <c r="WBI130" s="18"/>
      <c r="WBJ130" s="18"/>
      <c r="WBK130" s="18"/>
      <c r="WBL130" s="18"/>
      <c r="WBM130" s="18"/>
      <c r="WBN130" s="18"/>
      <c r="WBO130" s="18"/>
      <c r="WBP130" s="18"/>
      <c r="WBQ130" s="18"/>
      <c r="WBR130" s="18"/>
      <c r="WBS130" s="18"/>
      <c r="WBT130" s="18"/>
      <c r="WBU130" s="18"/>
      <c r="WBV130" s="18"/>
      <c r="WBW130" s="18"/>
      <c r="WBX130" s="18"/>
      <c r="WBY130" s="18"/>
      <c r="WBZ130" s="18"/>
      <c r="WCA130" s="18"/>
      <c r="WCB130" s="18"/>
      <c r="WCC130" s="18"/>
      <c r="WCD130" s="18"/>
      <c r="WCE130" s="18"/>
      <c r="WCF130" s="18"/>
      <c r="WCG130" s="18"/>
      <c r="WCH130" s="18"/>
      <c r="WCI130" s="18"/>
      <c r="WCJ130" s="18"/>
      <c r="WCK130" s="18"/>
      <c r="WCL130" s="18"/>
      <c r="WCM130" s="18"/>
      <c r="WCN130" s="18"/>
      <c r="WCO130" s="18"/>
      <c r="WCP130" s="18"/>
      <c r="WCQ130" s="18"/>
      <c r="WCR130" s="18"/>
      <c r="WCS130" s="18"/>
      <c r="WCT130" s="18"/>
      <c r="WCU130" s="18"/>
      <c r="WCV130" s="18"/>
      <c r="WCW130" s="18"/>
      <c r="WCX130" s="18"/>
      <c r="WCY130" s="18"/>
      <c r="WCZ130" s="18"/>
      <c r="WDA130" s="18"/>
      <c r="WDB130" s="18"/>
      <c r="WDC130" s="18"/>
      <c r="WDD130" s="18"/>
      <c r="WDE130" s="18"/>
      <c r="WDF130" s="18"/>
      <c r="WDG130" s="18"/>
      <c r="WDH130" s="18"/>
      <c r="WDI130" s="18"/>
      <c r="WDJ130" s="18"/>
      <c r="WDK130" s="18"/>
      <c r="WDL130" s="18"/>
      <c r="WDM130" s="18"/>
      <c r="WDN130" s="18"/>
      <c r="WDO130" s="18"/>
      <c r="WDP130" s="18"/>
      <c r="WDQ130" s="18"/>
      <c r="WDR130" s="18"/>
      <c r="WDS130" s="18"/>
      <c r="WDT130" s="18"/>
      <c r="WDU130" s="18"/>
      <c r="WDV130" s="18"/>
      <c r="WDW130" s="18"/>
      <c r="WDX130" s="18"/>
      <c r="WDY130" s="18"/>
      <c r="WDZ130" s="18"/>
      <c r="WEA130" s="18"/>
      <c r="WEB130" s="18"/>
      <c r="WEC130" s="18"/>
      <c r="WED130" s="18"/>
      <c r="WEE130" s="18"/>
      <c r="WEF130" s="18"/>
      <c r="WEG130" s="18"/>
      <c r="WEH130" s="18"/>
      <c r="WEI130" s="18"/>
      <c r="WEJ130" s="18"/>
      <c r="WEK130" s="18"/>
      <c r="WEL130" s="18"/>
      <c r="WEM130" s="18"/>
      <c r="WEN130" s="18"/>
      <c r="WEO130" s="18"/>
      <c r="WEP130" s="18"/>
      <c r="WEQ130" s="18"/>
      <c r="WER130" s="18"/>
      <c r="WES130" s="18"/>
      <c r="WET130" s="18"/>
      <c r="WEU130" s="18"/>
      <c r="WEV130" s="18"/>
      <c r="WEW130" s="18"/>
      <c r="WEX130" s="18"/>
      <c r="WEY130" s="18"/>
      <c r="WEZ130" s="18"/>
      <c r="WFA130" s="18"/>
      <c r="WFB130" s="18"/>
      <c r="WFC130" s="18"/>
      <c r="WFD130" s="18"/>
      <c r="WFE130" s="18"/>
      <c r="WFF130" s="18"/>
      <c r="WFG130" s="18"/>
      <c r="WFH130" s="18"/>
      <c r="WFI130" s="18"/>
      <c r="WFJ130" s="18"/>
      <c r="WFK130" s="18"/>
      <c r="WFL130" s="18"/>
      <c r="WFM130" s="18"/>
      <c r="WFN130" s="18"/>
      <c r="WFO130" s="18"/>
      <c r="WFP130" s="18"/>
      <c r="WFQ130" s="18"/>
      <c r="WFR130" s="18"/>
      <c r="WFS130" s="18"/>
      <c r="WFT130" s="18"/>
      <c r="WFU130" s="18"/>
      <c r="WFV130" s="18"/>
      <c r="WFW130" s="18"/>
      <c r="WFX130" s="18"/>
      <c r="WFY130" s="18"/>
      <c r="WFZ130" s="18"/>
      <c r="WGA130" s="18"/>
      <c r="WGB130" s="18"/>
      <c r="WGC130" s="18"/>
      <c r="WGD130" s="18"/>
      <c r="WGE130" s="18"/>
      <c r="WGF130" s="18"/>
      <c r="WGG130" s="18"/>
      <c r="WGH130" s="18"/>
      <c r="WGI130" s="18"/>
      <c r="WGJ130" s="18"/>
      <c r="WGK130" s="18"/>
      <c r="WGL130" s="18"/>
      <c r="WGM130" s="18"/>
      <c r="WGN130" s="18"/>
      <c r="WGO130" s="18"/>
      <c r="WGP130" s="18"/>
      <c r="WGQ130" s="18"/>
      <c r="WGR130" s="18"/>
      <c r="WGS130" s="18"/>
      <c r="WGT130" s="18"/>
      <c r="WGU130" s="18"/>
      <c r="WGV130" s="18"/>
      <c r="WGW130" s="18"/>
      <c r="WGX130" s="18"/>
      <c r="WGY130" s="18"/>
      <c r="WGZ130" s="18"/>
      <c r="WHA130" s="18"/>
      <c r="WHB130" s="18"/>
      <c r="WHC130" s="18"/>
      <c r="WHD130" s="18"/>
      <c r="WHE130" s="18"/>
      <c r="WHF130" s="18"/>
      <c r="WHG130" s="18"/>
      <c r="WHH130" s="18"/>
      <c r="WHI130" s="18"/>
      <c r="WHJ130" s="18"/>
      <c r="WHK130" s="18"/>
      <c r="WHL130" s="18"/>
      <c r="WHM130" s="18"/>
      <c r="WHN130" s="18"/>
      <c r="WHO130" s="18"/>
      <c r="WHP130" s="18"/>
      <c r="WHQ130" s="18"/>
      <c r="WHR130" s="18"/>
      <c r="WHS130" s="18"/>
      <c r="WHT130" s="18"/>
      <c r="WHU130" s="18"/>
      <c r="WHV130" s="18"/>
      <c r="WHW130" s="18"/>
      <c r="WHX130" s="18"/>
      <c r="WHY130" s="18"/>
      <c r="WHZ130" s="18"/>
      <c r="WIA130" s="18"/>
      <c r="WIB130" s="18"/>
      <c r="WIC130" s="18"/>
      <c r="WID130" s="18"/>
      <c r="WIE130" s="18"/>
      <c r="WIF130" s="18"/>
      <c r="WIG130" s="18"/>
      <c r="WIH130" s="18"/>
      <c r="WII130" s="18"/>
      <c r="WIJ130" s="18"/>
      <c r="WIK130" s="18"/>
      <c r="WIL130" s="18"/>
      <c r="WIM130" s="18"/>
      <c r="WIN130" s="18"/>
      <c r="WIO130" s="18"/>
      <c r="WIP130" s="18"/>
      <c r="WIQ130" s="18"/>
      <c r="WIR130" s="18"/>
      <c r="WIS130" s="18"/>
      <c r="WIT130" s="18"/>
      <c r="WIU130" s="18"/>
      <c r="WIV130" s="18"/>
      <c r="WIW130" s="18"/>
      <c r="WIX130" s="18"/>
      <c r="WIY130" s="18"/>
      <c r="WIZ130" s="18"/>
      <c r="WJA130" s="18"/>
      <c r="WJB130" s="18"/>
      <c r="WJC130" s="18"/>
      <c r="WJD130" s="18"/>
      <c r="WJE130" s="18"/>
      <c r="WJF130" s="18"/>
      <c r="WJG130" s="18"/>
      <c r="WJH130" s="18"/>
      <c r="WJI130" s="18"/>
      <c r="WJJ130" s="18"/>
      <c r="WJK130" s="18"/>
      <c r="WJL130" s="18"/>
      <c r="WJM130" s="18"/>
      <c r="WJN130" s="18"/>
      <c r="WJO130" s="18"/>
      <c r="WJP130" s="18"/>
      <c r="WJQ130" s="18"/>
      <c r="WJR130" s="18"/>
      <c r="WJS130" s="18"/>
      <c r="WJT130" s="18"/>
      <c r="WJU130" s="18"/>
      <c r="WJV130" s="18"/>
      <c r="WJW130" s="18"/>
      <c r="WJX130" s="18"/>
      <c r="WJY130" s="18"/>
      <c r="WJZ130" s="18"/>
      <c r="WKA130" s="18"/>
      <c r="WKB130" s="18"/>
      <c r="WKC130" s="18"/>
      <c r="WKD130" s="18"/>
      <c r="WKE130" s="18"/>
      <c r="WKF130" s="18"/>
      <c r="WKG130" s="18"/>
      <c r="WKH130" s="18"/>
      <c r="WKI130" s="18"/>
      <c r="WKJ130" s="18"/>
      <c r="WKK130" s="18"/>
      <c r="WKL130" s="18"/>
      <c r="WKM130" s="18"/>
      <c r="WKN130" s="18"/>
      <c r="WKO130" s="18"/>
      <c r="WKP130" s="18"/>
      <c r="WKQ130" s="18"/>
      <c r="WKR130" s="18"/>
      <c r="WKS130" s="18"/>
      <c r="WKT130" s="18"/>
      <c r="WKU130" s="18"/>
      <c r="WKV130" s="18"/>
      <c r="WKW130" s="18"/>
      <c r="WKX130" s="18"/>
      <c r="WKY130" s="18"/>
      <c r="WKZ130" s="18"/>
      <c r="WLA130" s="18"/>
      <c r="WLB130" s="18"/>
      <c r="WLC130" s="18"/>
      <c r="WLD130" s="18"/>
      <c r="WLE130" s="18"/>
      <c r="WLF130" s="18"/>
      <c r="WLG130" s="18"/>
      <c r="WLH130" s="18"/>
      <c r="WLI130" s="18"/>
      <c r="WLJ130" s="18"/>
      <c r="WLK130" s="18"/>
      <c r="WLL130" s="18"/>
      <c r="WLM130" s="18"/>
      <c r="WLN130" s="18"/>
      <c r="WLO130" s="18"/>
      <c r="WLP130" s="18"/>
      <c r="WLQ130" s="18"/>
      <c r="WLR130" s="18"/>
      <c r="WLS130" s="18"/>
      <c r="WLT130" s="18"/>
      <c r="WLU130" s="18"/>
      <c r="WLV130" s="18"/>
      <c r="WLW130" s="18"/>
      <c r="WLX130" s="18"/>
      <c r="WLY130" s="18"/>
      <c r="WLZ130" s="18"/>
      <c r="WMA130" s="18"/>
      <c r="WMB130" s="18"/>
      <c r="WMC130" s="18"/>
      <c r="WMD130" s="18"/>
      <c r="WME130" s="18"/>
      <c r="WMF130" s="18"/>
      <c r="WMG130" s="18"/>
      <c r="WMH130" s="18"/>
      <c r="WMI130" s="18"/>
      <c r="WMJ130" s="18"/>
      <c r="WMK130" s="18"/>
      <c r="WML130" s="18"/>
      <c r="WMM130" s="18"/>
      <c r="WMN130" s="18"/>
      <c r="WMO130" s="18"/>
      <c r="WMP130" s="18"/>
      <c r="WMQ130" s="18"/>
      <c r="WMR130" s="18"/>
      <c r="WMS130" s="18"/>
      <c r="WMT130" s="18"/>
      <c r="WMU130" s="18"/>
      <c r="WMV130" s="18"/>
      <c r="WMW130" s="18"/>
      <c r="WMX130" s="18"/>
      <c r="WMY130" s="18"/>
      <c r="WMZ130" s="18"/>
      <c r="WNA130" s="18"/>
      <c r="WNB130" s="18"/>
      <c r="WNC130" s="18"/>
      <c r="WND130" s="18"/>
      <c r="WNE130" s="18"/>
      <c r="WNF130" s="18"/>
      <c r="WNG130" s="18"/>
      <c r="WNH130" s="18"/>
      <c r="WNI130" s="18"/>
      <c r="WNJ130" s="18"/>
      <c r="WNK130" s="18"/>
      <c r="WNL130" s="18"/>
      <c r="WNM130" s="18"/>
      <c r="WNN130" s="18"/>
      <c r="WNO130" s="18"/>
      <c r="WNP130" s="18"/>
      <c r="WNQ130" s="18"/>
      <c r="WNR130" s="18"/>
      <c r="WNS130" s="18"/>
      <c r="WNT130" s="18"/>
      <c r="WNU130" s="18"/>
      <c r="WNV130" s="18"/>
      <c r="WNW130" s="18"/>
      <c r="WNX130" s="18"/>
      <c r="WNY130" s="18"/>
      <c r="WNZ130" s="18"/>
      <c r="WOA130" s="18"/>
      <c r="WOB130" s="18"/>
      <c r="WOC130" s="18"/>
      <c r="WOD130" s="18"/>
      <c r="WOE130" s="18"/>
      <c r="WOF130" s="18"/>
      <c r="WOG130" s="18"/>
      <c r="WOH130" s="18"/>
      <c r="WOI130" s="18"/>
      <c r="WOJ130" s="18"/>
      <c r="WOK130" s="18"/>
      <c r="WOL130" s="18"/>
      <c r="WOM130" s="18"/>
      <c r="WON130" s="18"/>
      <c r="WOO130" s="18"/>
      <c r="WOP130" s="18"/>
      <c r="WOQ130" s="18"/>
      <c r="WOR130" s="18"/>
      <c r="WOS130" s="18"/>
      <c r="WOT130" s="18"/>
      <c r="WOU130" s="18"/>
      <c r="WOV130" s="18"/>
      <c r="WOW130" s="18"/>
      <c r="WOX130" s="18"/>
      <c r="WOY130" s="18"/>
      <c r="WOZ130" s="18"/>
      <c r="WPA130" s="18"/>
      <c r="WPB130" s="18"/>
      <c r="WPC130" s="18"/>
      <c r="WPD130" s="18"/>
      <c r="WPE130" s="18"/>
      <c r="WPF130" s="18"/>
      <c r="WPG130" s="18"/>
      <c r="WPH130" s="18"/>
      <c r="WPI130" s="18"/>
      <c r="WPJ130" s="18"/>
      <c r="WPK130" s="18"/>
      <c r="WPL130" s="18"/>
      <c r="WPM130" s="18"/>
      <c r="WPN130" s="18"/>
      <c r="WPO130" s="18"/>
      <c r="WPP130" s="18"/>
      <c r="WPQ130" s="18"/>
      <c r="WPR130" s="18"/>
      <c r="WPS130" s="18"/>
      <c r="WPT130" s="18"/>
      <c r="WPU130" s="18"/>
      <c r="WPV130" s="18"/>
      <c r="WPW130" s="18"/>
      <c r="WPX130" s="18"/>
      <c r="WPY130" s="18"/>
      <c r="WPZ130" s="18"/>
      <c r="WQA130" s="18"/>
      <c r="WQB130" s="18"/>
      <c r="WQC130" s="18"/>
      <c r="WQD130" s="18"/>
      <c r="WQE130" s="18"/>
      <c r="WQF130" s="18"/>
      <c r="WQG130" s="18"/>
      <c r="WQH130" s="18"/>
      <c r="WQI130" s="18"/>
      <c r="WQJ130" s="18"/>
      <c r="WQK130" s="18"/>
      <c r="WQL130" s="18"/>
      <c r="WQM130" s="18"/>
      <c r="WQN130" s="18"/>
      <c r="WQO130" s="18"/>
      <c r="WQP130" s="18"/>
      <c r="WQQ130" s="18"/>
      <c r="WQR130" s="18"/>
      <c r="WQS130" s="18"/>
      <c r="WQT130" s="18"/>
      <c r="WQU130" s="18"/>
      <c r="WQV130" s="18"/>
      <c r="WQW130" s="18"/>
      <c r="WQX130" s="18"/>
      <c r="WQY130" s="18"/>
      <c r="WQZ130" s="18"/>
      <c r="WRA130" s="18"/>
      <c r="WRB130" s="18"/>
      <c r="WRC130" s="18"/>
      <c r="WRD130" s="18"/>
      <c r="WRE130" s="18"/>
      <c r="WRF130" s="18"/>
      <c r="WRG130" s="18"/>
      <c r="WRH130" s="18"/>
      <c r="WRI130" s="18"/>
      <c r="WRJ130" s="18"/>
      <c r="WRK130" s="18"/>
      <c r="WRL130" s="18"/>
      <c r="WRM130" s="18"/>
      <c r="WRN130" s="18"/>
      <c r="WRO130" s="18"/>
      <c r="WRP130" s="18"/>
      <c r="WRQ130" s="18"/>
      <c r="WRR130" s="18"/>
      <c r="WRS130" s="18"/>
      <c r="WRT130" s="18"/>
      <c r="WRU130" s="18"/>
      <c r="WRV130" s="18"/>
      <c r="WRW130" s="18"/>
      <c r="WRX130" s="18"/>
      <c r="WRY130" s="18"/>
      <c r="WRZ130" s="18"/>
      <c r="WSA130" s="18"/>
      <c r="WSB130" s="18"/>
      <c r="WSC130" s="18"/>
      <c r="WSD130" s="18"/>
      <c r="WSE130" s="18"/>
      <c r="WSF130" s="18"/>
      <c r="WSG130" s="18"/>
      <c r="WSH130" s="18"/>
      <c r="WSI130" s="18"/>
      <c r="WSJ130" s="18"/>
      <c r="WSK130" s="18"/>
      <c r="WSL130" s="18"/>
      <c r="WSM130" s="18"/>
      <c r="WSN130" s="18"/>
      <c r="WSO130" s="18"/>
      <c r="WSP130" s="18"/>
      <c r="WSQ130" s="18"/>
      <c r="WSR130" s="18"/>
      <c r="WSS130" s="18"/>
      <c r="WST130" s="18"/>
      <c r="WSU130" s="18"/>
      <c r="WSV130" s="18"/>
      <c r="WSW130" s="18"/>
      <c r="WSX130" s="18"/>
      <c r="WSY130" s="18"/>
      <c r="WSZ130" s="18"/>
      <c r="WTA130" s="18"/>
      <c r="WTB130" s="18"/>
      <c r="WTC130" s="18"/>
      <c r="WTD130" s="18"/>
      <c r="WTE130" s="18"/>
      <c r="WTF130" s="18"/>
      <c r="WTG130" s="18"/>
      <c r="WTH130" s="18"/>
      <c r="WTI130" s="18"/>
      <c r="WTJ130" s="18"/>
      <c r="WTK130" s="18"/>
      <c r="WTL130" s="18"/>
      <c r="WTM130" s="18"/>
      <c r="WTN130" s="18"/>
      <c r="WTO130" s="18"/>
      <c r="WTP130" s="18"/>
      <c r="WTQ130" s="18"/>
      <c r="WTR130" s="18"/>
      <c r="WTS130" s="18"/>
      <c r="WTT130" s="18"/>
      <c r="WTU130" s="18"/>
      <c r="WTV130" s="18"/>
      <c r="WTW130" s="18"/>
      <c r="WTX130" s="18"/>
      <c r="WTY130" s="18"/>
      <c r="WTZ130" s="18"/>
      <c r="WUA130" s="18"/>
      <c r="WUB130" s="18"/>
      <c r="WUC130" s="18"/>
      <c r="WUD130" s="18"/>
      <c r="WUE130" s="18"/>
      <c r="WUF130" s="18"/>
      <c r="WUG130" s="18"/>
      <c r="WUH130" s="18"/>
      <c r="WUI130" s="18"/>
      <c r="WUJ130" s="18"/>
      <c r="WUK130" s="18"/>
      <c r="WUL130" s="18"/>
      <c r="WUM130" s="18"/>
      <c r="WUN130" s="18"/>
      <c r="WUO130" s="18"/>
      <c r="WUP130" s="18"/>
      <c r="WUQ130" s="18"/>
      <c r="WUR130" s="18"/>
      <c r="WUS130" s="18"/>
      <c r="WUT130" s="18"/>
      <c r="WUU130" s="18"/>
      <c r="WUV130" s="18"/>
      <c r="WUW130" s="18"/>
      <c r="WUX130" s="18"/>
      <c r="WUY130" s="18"/>
      <c r="WUZ130" s="18"/>
      <c r="WVA130" s="18"/>
      <c r="WVB130" s="18"/>
      <c r="WVC130" s="18"/>
      <c r="WVD130" s="18"/>
      <c r="WVE130" s="18"/>
      <c r="WVF130" s="18"/>
      <c r="WVG130" s="18"/>
      <c r="WVH130" s="18"/>
      <c r="WVI130" s="18"/>
      <c r="WVJ130" s="18"/>
      <c r="WVK130" s="18"/>
      <c r="WVL130" s="18"/>
      <c r="WVM130" s="18"/>
      <c r="WVN130" s="18"/>
      <c r="WVO130" s="18"/>
      <c r="WVP130" s="18"/>
      <c r="WVQ130" s="18"/>
      <c r="WVR130" s="18"/>
      <c r="WVS130" s="18"/>
      <c r="WVT130" s="18"/>
      <c r="WVU130" s="18"/>
      <c r="WVV130" s="18"/>
      <c r="WVW130" s="18"/>
      <c r="WVX130" s="18"/>
      <c r="WVY130" s="18"/>
      <c r="WVZ130" s="18"/>
      <c r="WWA130" s="18"/>
      <c r="WWB130" s="18"/>
      <c r="WWC130" s="18"/>
      <c r="WWD130" s="18"/>
      <c r="WWE130" s="18"/>
      <c r="WWF130" s="18"/>
      <c r="WWG130" s="18"/>
      <c r="WWH130" s="18"/>
      <c r="WWI130" s="18"/>
      <c r="WWJ130" s="18"/>
      <c r="WWK130" s="18"/>
      <c r="WWL130" s="18"/>
      <c r="WWM130" s="18"/>
      <c r="WWN130" s="18"/>
      <c r="WWO130" s="18"/>
      <c r="WWP130" s="18"/>
      <c r="WWQ130" s="18"/>
      <c r="WWR130" s="18"/>
      <c r="WWS130" s="18"/>
      <c r="WWT130" s="18"/>
      <c r="WWU130" s="18"/>
      <c r="WWV130" s="18"/>
      <c r="WWW130" s="18"/>
      <c r="WWX130" s="18"/>
      <c r="WWY130" s="18"/>
      <c r="WWZ130" s="18"/>
      <c r="WXA130" s="18"/>
      <c r="WXB130" s="18"/>
      <c r="WXC130" s="18"/>
      <c r="WXD130" s="18"/>
      <c r="WXE130" s="18"/>
      <c r="WXF130" s="18"/>
      <c r="WXG130" s="18"/>
      <c r="WXH130" s="18"/>
      <c r="WXI130" s="18"/>
      <c r="WXJ130" s="18"/>
      <c r="WXK130" s="18"/>
      <c r="WXL130" s="18"/>
      <c r="WXM130" s="18"/>
      <c r="WXN130" s="18"/>
      <c r="WXO130" s="18"/>
      <c r="WXP130" s="18"/>
      <c r="WXQ130" s="18"/>
      <c r="WXR130" s="18"/>
      <c r="WXS130" s="18"/>
      <c r="WXT130" s="18"/>
      <c r="WXU130" s="18"/>
      <c r="WXV130" s="18"/>
      <c r="WXW130" s="18"/>
      <c r="WXX130" s="18"/>
      <c r="WXY130" s="18"/>
      <c r="WXZ130" s="18"/>
      <c r="WYA130" s="18"/>
      <c r="WYB130" s="18"/>
      <c r="WYC130" s="18"/>
      <c r="WYD130" s="18"/>
      <c r="WYE130" s="18"/>
      <c r="WYF130" s="18"/>
      <c r="WYG130" s="18"/>
      <c r="WYH130" s="18"/>
      <c r="WYI130" s="18"/>
      <c r="WYJ130" s="18"/>
      <c r="WYK130" s="18"/>
      <c r="WYL130" s="18"/>
      <c r="WYM130" s="18"/>
      <c r="WYN130" s="18"/>
      <c r="WYO130" s="18"/>
      <c r="WYP130" s="18"/>
      <c r="WYQ130" s="18"/>
      <c r="WYR130" s="18"/>
      <c r="WYS130" s="18"/>
      <c r="WYT130" s="18"/>
      <c r="WYU130" s="18"/>
      <c r="WYV130" s="18"/>
      <c r="WYW130" s="18"/>
      <c r="WYX130" s="18"/>
      <c r="WYY130" s="18"/>
      <c r="WYZ130" s="18"/>
      <c r="WZA130" s="18"/>
      <c r="WZB130" s="18"/>
      <c r="WZC130" s="18"/>
      <c r="WZD130" s="18"/>
      <c r="WZE130" s="18"/>
      <c r="WZF130" s="18"/>
      <c r="WZG130" s="18"/>
      <c r="WZH130" s="18"/>
      <c r="WZI130" s="18"/>
      <c r="WZJ130" s="18"/>
      <c r="WZK130" s="18"/>
      <c r="WZL130" s="18"/>
      <c r="WZM130" s="18"/>
      <c r="WZN130" s="18"/>
      <c r="WZO130" s="18"/>
      <c r="WZP130" s="18"/>
      <c r="WZQ130" s="18"/>
      <c r="WZR130" s="18"/>
      <c r="WZS130" s="18"/>
      <c r="WZT130" s="18"/>
      <c r="WZU130" s="18"/>
      <c r="WZV130" s="18"/>
      <c r="WZW130" s="18"/>
      <c r="WZX130" s="18"/>
      <c r="WZY130" s="18"/>
      <c r="WZZ130" s="18"/>
      <c r="XAA130" s="18"/>
      <c r="XAB130" s="18"/>
      <c r="XAC130" s="18"/>
      <c r="XAD130" s="18"/>
      <c r="XAE130" s="18"/>
      <c r="XAF130" s="18"/>
      <c r="XAG130" s="18"/>
      <c r="XAH130" s="18"/>
      <c r="XAI130" s="18"/>
      <c r="XAJ130" s="18"/>
      <c r="XAK130" s="18"/>
      <c r="XAL130" s="18"/>
      <c r="XAM130" s="18"/>
      <c r="XAN130" s="18"/>
      <c r="XAO130" s="18"/>
      <c r="XAP130" s="18"/>
      <c r="XAQ130" s="18"/>
      <c r="XAR130" s="18"/>
      <c r="XAS130" s="18"/>
      <c r="XAT130" s="18"/>
      <c r="XAU130" s="18"/>
      <c r="XAV130" s="18"/>
      <c r="XAW130" s="18"/>
      <c r="XAX130" s="18"/>
      <c r="XAY130" s="18"/>
      <c r="XAZ130" s="18"/>
      <c r="XBA130" s="18"/>
      <c r="XBB130" s="18"/>
      <c r="XBC130" s="18"/>
      <c r="XBD130" s="18"/>
      <c r="XBE130" s="18"/>
      <c r="XBF130" s="18"/>
      <c r="XBG130" s="18"/>
      <c r="XBH130" s="18"/>
      <c r="XBI130" s="18"/>
      <c r="XBJ130" s="18"/>
      <c r="XBK130" s="18"/>
      <c r="XBL130" s="18"/>
      <c r="XBM130" s="18"/>
      <c r="XBN130" s="18"/>
      <c r="XBO130" s="18"/>
      <c r="XBP130" s="18"/>
      <c r="XBQ130" s="18"/>
      <c r="XBR130" s="18"/>
      <c r="XBS130" s="18"/>
      <c r="XBT130" s="18"/>
      <c r="XBU130" s="18"/>
      <c r="XBV130" s="18"/>
      <c r="XBW130" s="18"/>
      <c r="XBX130" s="18"/>
      <c r="XBY130" s="18"/>
      <c r="XBZ130" s="18"/>
      <c r="XCA130" s="18"/>
      <c r="XCB130" s="18"/>
      <c r="XCC130" s="18"/>
      <c r="XCD130" s="18"/>
      <c r="XCE130" s="18"/>
      <c r="XCF130" s="18"/>
      <c r="XCG130" s="18"/>
      <c r="XCH130" s="18"/>
      <c r="XCI130" s="18"/>
      <c r="XCJ130" s="18"/>
      <c r="XCK130" s="18"/>
      <c r="XCL130" s="18"/>
      <c r="XCM130" s="18"/>
      <c r="XCN130" s="18"/>
      <c r="XCO130" s="18"/>
      <c r="XCP130" s="18"/>
      <c r="XCQ130" s="18"/>
      <c r="XCR130" s="18"/>
      <c r="XCS130" s="18"/>
      <c r="XCT130" s="18"/>
      <c r="XCU130" s="18"/>
      <c r="XCV130" s="18"/>
      <c r="XCW130" s="18"/>
      <c r="XCX130" s="18"/>
      <c r="XCY130" s="18"/>
      <c r="XCZ130" s="18"/>
      <c r="XDA130" s="18"/>
      <c r="XDB130" s="18"/>
      <c r="XDC130" s="18"/>
      <c r="XDD130" s="18"/>
      <c r="XDE130" s="18"/>
      <c r="XDF130" s="18"/>
      <c r="XDG130" s="18"/>
      <c r="XDH130" s="18"/>
      <c r="XDI130" s="18"/>
      <c r="XDJ130" s="18"/>
      <c r="XDK130" s="18"/>
      <c r="XDL130" s="18"/>
      <c r="XDM130" s="18"/>
      <c r="XDN130" s="18"/>
      <c r="XDO130" s="18"/>
      <c r="XDP130" s="18"/>
      <c r="XDQ130" s="18"/>
      <c r="XDR130" s="18"/>
      <c r="XDS130" s="18"/>
      <c r="XDT130" s="18"/>
      <c r="XDU130" s="18"/>
      <c r="XDV130" s="18"/>
      <c r="XDW130" s="18"/>
      <c r="XDX130" s="18"/>
      <c r="XDY130" s="18"/>
      <c r="XDZ130" s="18"/>
      <c r="XEA130" s="18"/>
      <c r="XEB130" s="18"/>
      <c r="XEC130" s="18"/>
      <c r="XED130" s="18"/>
      <c r="XEE130" s="18"/>
      <c r="XEF130" s="18"/>
      <c r="XEG130" s="18"/>
      <c r="XEH130" s="18"/>
      <c r="XEI130" s="18"/>
      <c r="XEJ130" s="18"/>
      <c r="XEK130" s="18"/>
      <c r="XEL130" s="18"/>
      <c r="XEM130" s="18"/>
      <c r="XEN130" s="18"/>
      <c r="XEO130" s="18"/>
      <c r="XEP130" s="18"/>
      <c r="XEQ130" s="18"/>
      <c r="XER130" s="18"/>
      <c r="XES130" s="18"/>
      <c r="XET130" s="18"/>
      <c r="XEU130" s="18"/>
      <c r="XEV130" s="18"/>
      <c r="XEW130" s="18"/>
      <c r="XEX130" s="18"/>
      <c r="XEY130" s="18"/>
      <c r="XEZ130" s="18"/>
      <c r="XFA130" s="18"/>
      <c r="XFB130" s="18"/>
      <c r="XFC130" s="18"/>
      <c r="XFD130" s="18"/>
    </row>
    <row r="131" spans="1:4054 13934:16384" s="17" customFormat="1" x14ac:dyDescent="0.25">
      <c r="A131" s="47"/>
      <c r="B131" s="163" t="s">
        <v>263</v>
      </c>
      <c r="C131" s="163"/>
      <c r="D131" s="75">
        <f>SUM(D128:D130)</f>
        <v>350</v>
      </c>
      <c r="E131" s="76"/>
      <c r="F131" s="76"/>
      <c r="G131" s="76"/>
      <c r="H131" s="76"/>
      <c r="I131" s="76"/>
      <c r="J131" s="75"/>
      <c r="K131" s="75"/>
      <c r="L131" s="76"/>
      <c r="M131" s="76"/>
      <c r="N131" s="76"/>
      <c r="O131" s="76"/>
      <c r="P131" s="76"/>
      <c r="Q131" s="16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8"/>
      <c r="AMA131" s="18"/>
      <c r="AMB131" s="18"/>
      <c r="AMC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UU131" s="18"/>
      <c r="AUV131" s="18"/>
      <c r="AUW131" s="18"/>
      <c r="AUX131" s="18"/>
      <c r="AUY131" s="18"/>
      <c r="AUZ131" s="18"/>
      <c r="AVA131" s="18"/>
      <c r="AVB131" s="18"/>
      <c r="AVC131" s="18"/>
      <c r="AVD131" s="18"/>
      <c r="AVE131" s="18"/>
      <c r="AVF131" s="18"/>
      <c r="AVG131" s="18"/>
      <c r="AVH131" s="18"/>
      <c r="AVI131" s="18"/>
      <c r="AVJ131" s="18"/>
      <c r="AVK131" s="18"/>
      <c r="AVL131" s="18"/>
      <c r="AVM131" s="18"/>
      <c r="AVN131" s="18"/>
      <c r="AVO131" s="18"/>
      <c r="AVP131" s="18"/>
      <c r="AVQ131" s="18"/>
      <c r="AVR131" s="18"/>
      <c r="AVS131" s="18"/>
      <c r="AVT131" s="18"/>
      <c r="AVU131" s="18"/>
      <c r="AVV131" s="18"/>
      <c r="AVW131" s="18"/>
      <c r="AVX131" s="18"/>
      <c r="AVY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Q131" s="18"/>
      <c r="BER131" s="18"/>
      <c r="BES131" s="18"/>
      <c r="BET131" s="18"/>
      <c r="BEU131" s="18"/>
      <c r="BEV131" s="18"/>
      <c r="BEW131" s="18"/>
      <c r="BEX131" s="18"/>
      <c r="BEY131" s="18"/>
      <c r="BEZ131" s="18"/>
      <c r="BFA131" s="18"/>
      <c r="BFB131" s="18"/>
      <c r="BFC131" s="18"/>
      <c r="BFD131" s="18"/>
      <c r="BFE131" s="18"/>
      <c r="BFF131" s="18"/>
      <c r="BFG131" s="18"/>
      <c r="BFH131" s="18"/>
      <c r="BFI131" s="18"/>
      <c r="BFJ131" s="18"/>
      <c r="BFK131" s="18"/>
      <c r="BFL131" s="18"/>
      <c r="BFM131" s="18"/>
      <c r="BFN131" s="18"/>
      <c r="BFO131" s="18"/>
      <c r="BFP131" s="18"/>
      <c r="BFQ131" s="18"/>
      <c r="BFR131" s="18"/>
      <c r="BFS131" s="18"/>
      <c r="BFT131" s="18"/>
      <c r="BFU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M131" s="18"/>
      <c r="BON131" s="18"/>
      <c r="BOO131" s="18"/>
      <c r="BOP131" s="18"/>
      <c r="BOQ131" s="18"/>
      <c r="BOR131" s="18"/>
      <c r="BOS131" s="18"/>
      <c r="BOT131" s="18"/>
      <c r="BOU131" s="18"/>
      <c r="BOV131" s="18"/>
      <c r="BOW131" s="18"/>
      <c r="BOX131" s="18"/>
      <c r="BOY131" s="18"/>
      <c r="BOZ131" s="18"/>
      <c r="BPA131" s="18"/>
      <c r="BPB131" s="18"/>
      <c r="BPC131" s="18"/>
      <c r="BPD131" s="18"/>
      <c r="BPE131" s="18"/>
      <c r="BPF131" s="18"/>
      <c r="BPG131" s="18"/>
      <c r="BPH131" s="18"/>
      <c r="BPI131" s="18"/>
      <c r="BPJ131" s="18"/>
      <c r="BPK131" s="18"/>
      <c r="BPL131" s="18"/>
      <c r="BPM131" s="18"/>
      <c r="BPN131" s="18"/>
      <c r="BPO131" s="18"/>
      <c r="BPP131" s="18"/>
      <c r="BPQ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I131" s="18"/>
      <c r="BYJ131" s="18"/>
      <c r="BYK131" s="18"/>
      <c r="BYL131" s="18"/>
      <c r="BYM131" s="18"/>
      <c r="BYN131" s="18"/>
      <c r="BYO131" s="18"/>
      <c r="BYP131" s="18"/>
      <c r="BYQ131" s="18"/>
      <c r="BYR131" s="18"/>
      <c r="BYS131" s="18"/>
      <c r="BYT131" s="18"/>
      <c r="BYU131" s="18"/>
      <c r="BYV131" s="18"/>
      <c r="BYW131" s="18"/>
      <c r="BYX131" s="18"/>
      <c r="BYY131" s="18"/>
      <c r="BYZ131" s="18"/>
      <c r="BZA131" s="18"/>
      <c r="BZB131" s="18"/>
      <c r="BZC131" s="18"/>
      <c r="BZD131" s="18"/>
      <c r="BZE131" s="18"/>
      <c r="BZF131" s="18"/>
      <c r="BZG131" s="18"/>
      <c r="BZH131" s="18"/>
      <c r="BZI131" s="18"/>
      <c r="BZJ131" s="18"/>
      <c r="BZK131" s="18"/>
      <c r="BZL131" s="18"/>
      <c r="BZM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E131" s="18"/>
      <c r="CIF131" s="18"/>
      <c r="CIG131" s="18"/>
      <c r="CIH131" s="18"/>
      <c r="CII131" s="18"/>
      <c r="CIJ131" s="18"/>
      <c r="CIK131" s="18"/>
      <c r="CIL131" s="18"/>
      <c r="CIM131" s="18"/>
      <c r="CIN131" s="18"/>
      <c r="CIO131" s="18"/>
      <c r="CIP131" s="18"/>
      <c r="CIQ131" s="18"/>
      <c r="CIR131" s="18"/>
      <c r="CIS131" s="18"/>
      <c r="CIT131" s="18"/>
      <c r="CIU131" s="18"/>
      <c r="CIV131" s="18"/>
      <c r="CIW131" s="18"/>
      <c r="CIX131" s="18"/>
      <c r="CIY131" s="18"/>
      <c r="CIZ131" s="18"/>
      <c r="CJA131" s="18"/>
      <c r="CJB131" s="18"/>
      <c r="CJC131" s="18"/>
      <c r="CJD131" s="18"/>
      <c r="CJE131" s="18"/>
      <c r="CJF131" s="18"/>
      <c r="CJG131" s="18"/>
      <c r="CJH131" s="18"/>
      <c r="CJI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A131" s="18"/>
      <c r="CSB131" s="18"/>
      <c r="CSC131" s="18"/>
      <c r="CSD131" s="18"/>
      <c r="CSE131" s="18"/>
      <c r="CSF131" s="18"/>
      <c r="CSG131" s="18"/>
      <c r="CSH131" s="18"/>
      <c r="CSI131" s="18"/>
      <c r="CSJ131" s="18"/>
      <c r="CSK131" s="18"/>
      <c r="CSL131" s="18"/>
      <c r="CSM131" s="18"/>
      <c r="CSN131" s="18"/>
      <c r="CSO131" s="18"/>
      <c r="CSP131" s="18"/>
      <c r="CSQ131" s="18"/>
      <c r="CSR131" s="18"/>
      <c r="CSS131" s="18"/>
      <c r="CST131" s="18"/>
      <c r="CSU131" s="18"/>
      <c r="CSV131" s="18"/>
      <c r="CSW131" s="18"/>
      <c r="CSX131" s="18"/>
      <c r="CSY131" s="18"/>
      <c r="CSZ131" s="18"/>
      <c r="CTA131" s="18"/>
      <c r="CTB131" s="18"/>
      <c r="CTC131" s="18"/>
      <c r="CTD131" s="18"/>
      <c r="CTE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  <c r="CYY131" s="18"/>
      <c r="CYZ131" s="18"/>
      <c r="CZA131" s="18"/>
      <c r="CZB131" s="18"/>
      <c r="CZC131" s="18"/>
      <c r="CZD131" s="18"/>
      <c r="CZE131" s="18"/>
      <c r="CZF131" s="18"/>
      <c r="CZG131" s="18"/>
      <c r="CZH131" s="18"/>
      <c r="CZI131" s="18"/>
      <c r="CZJ131" s="18"/>
      <c r="CZK131" s="18"/>
      <c r="CZL131" s="18"/>
      <c r="CZM131" s="18"/>
      <c r="CZN131" s="18"/>
      <c r="CZO131" s="18"/>
      <c r="CZP131" s="18"/>
      <c r="CZQ131" s="18"/>
      <c r="CZR131" s="18"/>
      <c r="CZS131" s="18"/>
      <c r="CZT131" s="18"/>
      <c r="CZU131" s="18"/>
      <c r="CZV131" s="18"/>
      <c r="CZW131" s="18"/>
      <c r="CZX131" s="18"/>
      <c r="CZY131" s="18"/>
      <c r="CZZ131" s="18"/>
      <c r="DAA131" s="18"/>
      <c r="DAB131" s="18"/>
      <c r="DAC131" s="18"/>
      <c r="DAD131" s="18"/>
      <c r="DAE131" s="18"/>
      <c r="DAF131" s="18"/>
      <c r="DAG131" s="18"/>
      <c r="DAH131" s="18"/>
      <c r="DAI131" s="18"/>
      <c r="DAJ131" s="18"/>
      <c r="DAK131" s="18"/>
      <c r="DAL131" s="18"/>
      <c r="DAM131" s="18"/>
      <c r="DAN131" s="18"/>
      <c r="DAO131" s="18"/>
      <c r="DAP131" s="18"/>
      <c r="DAQ131" s="18"/>
      <c r="DAR131" s="18"/>
      <c r="DAS131" s="18"/>
      <c r="DAT131" s="18"/>
      <c r="DAU131" s="18"/>
      <c r="DAV131" s="18"/>
      <c r="DAW131" s="18"/>
      <c r="DAX131" s="18"/>
      <c r="DAY131" s="18"/>
      <c r="DAZ131" s="18"/>
      <c r="DBA131" s="18"/>
      <c r="DBB131" s="18"/>
      <c r="DBC131" s="18"/>
      <c r="DBD131" s="18"/>
      <c r="DBE131" s="18"/>
      <c r="DBF131" s="18"/>
      <c r="DBG131" s="18"/>
      <c r="DBH131" s="18"/>
      <c r="DBI131" s="18"/>
      <c r="DBJ131" s="18"/>
      <c r="DBK131" s="18"/>
      <c r="DBL131" s="18"/>
      <c r="DBM131" s="18"/>
      <c r="DBN131" s="18"/>
      <c r="DBO131" s="18"/>
      <c r="DBP131" s="18"/>
      <c r="DBQ131" s="18"/>
      <c r="DBR131" s="18"/>
      <c r="DBS131" s="18"/>
      <c r="DBT131" s="18"/>
      <c r="DBU131" s="18"/>
      <c r="DBV131" s="18"/>
      <c r="DBW131" s="18"/>
      <c r="DBX131" s="18"/>
      <c r="DBY131" s="18"/>
      <c r="DBZ131" s="18"/>
      <c r="DCA131" s="18"/>
      <c r="DCB131" s="18"/>
      <c r="DCC131" s="18"/>
      <c r="DCD131" s="18"/>
      <c r="DCE131" s="18"/>
      <c r="DCF131" s="18"/>
      <c r="DCG131" s="18"/>
      <c r="DCH131" s="18"/>
      <c r="DCI131" s="18"/>
      <c r="DCJ131" s="18"/>
      <c r="DCK131" s="18"/>
      <c r="DCL131" s="18"/>
      <c r="DCM131" s="18"/>
      <c r="DCN131" s="18"/>
      <c r="DCO131" s="18"/>
      <c r="DCP131" s="18"/>
      <c r="DCQ131" s="18"/>
      <c r="DCR131" s="18"/>
      <c r="DCS131" s="18"/>
      <c r="DCT131" s="18"/>
      <c r="DCU131" s="18"/>
      <c r="DCV131" s="18"/>
      <c r="DCW131" s="18"/>
      <c r="DCX131" s="18"/>
      <c r="DCY131" s="18"/>
      <c r="DCZ131" s="18"/>
      <c r="DDA131" s="18"/>
      <c r="DDB131" s="18"/>
      <c r="DDC131" s="18"/>
      <c r="DDD131" s="18"/>
      <c r="DDE131" s="18"/>
      <c r="DDF131" s="18"/>
      <c r="DDG131" s="18"/>
      <c r="DDH131" s="18"/>
      <c r="DDI131" s="18"/>
      <c r="DDJ131" s="18"/>
      <c r="DDK131" s="18"/>
      <c r="DDL131" s="18"/>
      <c r="DDM131" s="18"/>
      <c r="DDN131" s="18"/>
      <c r="DDO131" s="18"/>
      <c r="DDP131" s="18"/>
      <c r="DDQ131" s="18"/>
      <c r="DDR131" s="18"/>
      <c r="DDS131" s="18"/>
      <c r="DDT131" s="18"/>
      <c r="DDU131" s="18"/>
      <c r="DDV131" s="18"/>
      <c r="DDW131" s="18"/>
      <c r="DDX131" s="18"/>
      <c r="DDY131" s="18"/>
      <c r="DDZ131" s="18"/>
      <c r="DEA131" s="18"/>
      <c r="DEB131" s="18"/>
      <c r="DEC131" s="18"/>
      <c r="DED131" s="18"/>
      <c r="DEE131" s="18"/>
      <c r="DEF131" s="18"/>
      <c r="DEG131" s="18"/>
      <c r="DEH131" s="18"/>
      <c r="DEI131" s="18"/>
      <c r="DEJ131" s="18"/>
      <c r="DEK131" s="18"/>
      <c r="DEL131" s="18"/>
      <c r="DEM131" s="18"/>
      <c r="DEN131" s="18"/>
      <c r="DEO131" s="18"/>
      <c r="DEP131" s="18"/>
      <c r="DEQ131" s="18"/>
      <c r="DER131" s="18"/>
      <c r="DES131" s="18"/>
      <c r="DET131" s="18"/>
      <c r="DEU131" s="18"/>
      <c r="DEV131" s="18"/>
      <c r="DEW131" s="18"/>
      <c r="DEX131" s="18"/>
      <c r="DEY131" s="18"/>
      <c r="DEZ131" s="18"/>
      <c r="DFA131" s="18"/>
      <c r="DFB131" s="18"/>
      <c r="DFC131" s="18"/>
      <c r="DFD131" s="18"/>
      <c r="DFE131" s="18"/>
      <c r="DFF131" s="18"/>
      <c r="DFG131" s="18"/>
      <c r="DFH131" s="18"/>
      <c r="DFI131" s="18"/>
      <c r="DFJ131" s="18"/>
      <c r="DFK131" s="18"/>
      <c r="DFL131" s="18"/>
      <c r="DFM131" s="18"/>
      <c r="DFN131" s="18"/>
      <c r="DFO131" s="18"/>
      <c r="DFP131" s="18"/>
      <c r="DFQ131" s="18"/>
      <c r="DFR131" s="18"/>
      <c r="DFS131" s="18"/>
      <c r="DFT131" s="18"/>
      <c r="DFU131" s="18"/>
      <c r="DFV131" s="18"/>
      <c r="DFW131" s="18"/>
      <c r="DFX131" s="18"/>
      <c r="DFY131" s="18"/>
      <c r="DFZ131" s="18"/>
      <c r="DGA131" s="18"/>
      <c r="DGB131" s="18"/>
      <c r="DGC131" s="18"/>
      <c r="DGD131" s="18"/>
      <c r="DGE131" s="18"/>
      <c r="DGF131" s="18"/>
      <c r="DGG131" s="18"/>
      <c r="DGH131" s="18"/>
      <c r="DGI131" s="18"/>
      <c r="DGJ131" s="18"/>
      <c r="DGK131" s="18"/>
      <c r="DGL131" s="18"/>
      <c r="DGM131" s="18"/>
      <c r="DGN131" s="18"/>
      <c r="DGO131" s="18"/>
      <c r="DGP131" s="18"/>
      <c r="DGQ131" s="18"/>
      <c r="DGR131" s="18"/>
      <c r="DGS131" s="18"/>
      <c r="DGT131" s="18"/>
      <c r="DGU131" s="18"/>
      <c r="DGV131" s="18"/>
      <c r="DGW131" s="18"/>
      <c r="DGX131" s="18"/>
      <c r="DGY131" s="18"/>
      <c r="DGZ131" s="18"/>
      <c r="DHA131" s="18"/>
      <c r="DHB131" s="18"/>
      <c r="DHC131" s="18"/>
      <c r="DHD131" s="18"/>
      <c r="DHE131" s="18"/>
      <c r="DHF131" s="18"/>
      <c r="DHG131" s="18"/>
      <c r="DHH131" s="18"/>
      <c r="DHI131" s="18"/>
      <c r="DHJ131" s="18"/>
      <c r="DHK131" s="18"/>
      <c r="DHL131" s="18"/>
      <c r="DHM131" s="18"/>
      <c r="DHN131" s="18"/>
      <c r="DHO131" s="18"/>
      <c r="DHP131" s="18"/>
      <c r="DHQ131" s="18"/>
      <c r="DHR131" s="18"/>
      <c r="DHS131" s="18"/>
      <c r="DHT131" s="18"/>
      <c r="DHU131" s="18"/>
      <c r="DHV131" s="18"/>
      <c r="DHW131" s="18"/>
      <c r="DHX131" s="18"/>
      <c r="DHY131" s="18"/>
      <c r="DHZ131" s="18"/>
      <c r="DIA131" s="18"/>
      <c r="DIB131" s="18"/>
      <c r="DIC131" s="18"/>
      <c r="DID131" s="18"/>
      <c r="DIE131" s="18"/>
      <c r="DIF131" s="18"/>
      <c r="DIG131" s="18"/>
      <c r="DIH131" s="18"/>
      <c r="DII131" s="18"/>
      <c r="DIJ131" s="18"/>
      <c r="DIK131" s="18"/>
      <c r="DIL131" s="18"/>
      <c r="DIM131" s="18"/>
      <c r="DIN131" s="18"/>
      <c r="DIO131" s="18"/>
      <c r="DIP131" s="18"/>
      <c r="DIQ131" s="18"/>
      <c r="DIR131" s="18"/>
      <c r="DIS131" s="18"/>
      <c r="DIT131" s="18"/>
      <c r="DIU131" s="18"/>
      <c r="DIV131" s="18"/>
      <c r="DIW131" s="18"/>
      <c r="DIX131" s="18"/>
      <c r="DIY131" s="18"/>
      <c r="DIZ131" s="18"/>
      <c r="DJA131" s="18"/>
      <c r="DJB131" s="18"/>
      <c r="DJC131" s="18"/>
      <c r="DJD131" s="18"/>
      <c r="DJE131" s="18"/>
      <c r="DJF131" s="18"/>
      <c r="DJG131" s="18"/>
      <c r="DJH131" s="18"/>
      <c r="DJI131" s="18"/>
      <c r="DJJ131" s="18"/>
      <c r="DJK131" s="18"/>
      <c r="DJL131" s="18"/>
      <c r="DJM131" s="18"/>
      <c r="DJN131" s="18"/>
      <c r="DJO131" s="18"/>
      <c r="DJP131" s="18"/>
      <c r="DJQ131" s="18"/>
      <c r="DJR131" s="18"/>
      <c r="DJS131" s="18"/>
      <c r="DJT131" s="18"/>
      <c r="DJU131" s="18"/>
      <c r="DJV131" s="18"/>
      <c r="DJW131" s="18"/>
      <c r="DJX131" s="18"/>
      <c r="DJY131" s="18"/>
      <c r="DJZ131" s="18"/>
      <c r="DKA131" s="18"/>
      <c r="DKB131" s="18"/>
      <c r="DKC131" s="18"/>
      <c r="DKD131" s="18"/>
      <c r="DKE131" s="18"/>
      <c r="DKF131" s="18"/>
      <c r="DKG131" s="18"/>
      <c r="DKH131" s="18"/>
      <c r="DKI131" s="18"/>
      <c r="DKJ131" s="18"/>
      <c r="DKK131" s="18"/>
      <c r="DKL131" s="18"/>
      <c r="DKM131" s="18"/>
      <c r="DKN131" s="18"/>
      <c r="DKO131" s="18"/>
      <c r="DKP131" s="18"/>
      <c r="DKQ131" s="18"/>
      <c r="DKR131" s="18"/>
      <c r="DKS131" s="18"/>
      <c r="DKT131" s="18"/>
      <c r="DKU131" s="18"/>
      <c r="DKV131" s="18"/>
      <c r="DKW131" s="18"/>
      <c r="DKX131" s="18"/>
      <c r="DKY131" s="18"/>
      <c r="DKZ131" s="18"/>
      <c r="DLA131" s="18"/>
      <c r="DLB131" s="18"/>
      <c r="DLC131" s="18"/>
      <c r="DLD131" s="18"/>
      <c r="DLE131" s="18"/>
      <c r="DLF131" s="18"/>
      <c r="DLG131" s="18"/>
      <c r="DLH131" s="18"/>
      <c r="DLI131" s="18"/>
      <c r="DLJ131" s="18"/>
      <c r="DLK131" s="18"/>
      <c r="DLL131" s="18"/>
      <c r="DLM131" s="18"/>
      <c r="DLN131" s="18"/>
      <c r="DLO131" s="18"/>
      <c r="DLP131" s="18"/>
      <c r="DLQ131" s="18"/>
      <c r="DLR131" s="18"/>
      <c r="DLS131" s="18"/>
      <c r="DLT131" s="18"/>
      <c r="DLU131" s="18"/>
      <c r="DLV131" s="18"/>
      <c r="DLW131" s="18"/>
      <c r="DLX131" s="18"/>
      <c r="DLY131" s="18"/>
      <c r="DLZ131" s="18"/>
      <c r="DMA131" s="18"/>
      <c r="DMB131" s="18"/>
      <c r="DMC131" s="18"/>
      <c r="DMD131" s="18"/>
      <c r="DME131" s="18"/>
      <c r="DMF131" s="18"/>
      <c r="DMG131" s="18"/>
      <c r="DMH131" s="18"/>
      <c r="DMI131" s="18"/>
      <c r="DMJ131" s="18"/>
      <c r="DMK131" s="18"/>
      <c r="DML131" s="18"/>
      <c r="DMM131" s="18"/>
      <c r="DMN131" s="18"/>
      <c r="DMO131" s="18"/>
      <c r="DMP131" s="18"/>
      <c r="DMQ131" s="18"/>
      <c r="DMR131" s="18"/>
      <c r="DMS131" s="18"/>
      <c r="DMT131" s="18"/>
      <c r="DMU131" s="18"/>
      <c r="DMV131" s="18"/>
      <c r="DMW131" s="18"/>
      <c r="DMX131" s="18"/>
      <c r="DMY131" s="18"/>
      <c r="DMZ131" s="18"/>
      <c r="DNA131" s="18"/>
      <c r="DNB131" s="18"/>
      <c r="DNC131" s="18"/>
      <c r="DND131" s="18"/>
      <c r="DNE131" s="18"/>
      <c r="DNF131" s="18"/>
      <c r="DNG131" s="18"/>
      <c r="DNH131" s="18"/>
      <c r="DNI131" s="18"/>
      <c r="DNJ131" s="18"/>
      <c r="DNK131" s="18"/>
      <c r="DNL131" s="18"/>
      <c r="DNM131" s="18"/>
      <c r="DNN131" s="18"/>
      <c r="DNO131" s="18"/>
      <c r="DNP131" s="18"/>
      <c r="DNQ131" s="18"/>
      <c r="DNR131" s="18"/>
      <c r="DNS131" s="18"/>
      <c r="DNT131" s="18"/>
      <c r="DNU131" s="18"/>
      <c r="DNV131" s="18"/>
      <c r="DNW131" s="18"/>
      <c r="DNX131" s="18"/>
      <c r="DNY131" s="18"/>
      <c r="DNZ131" s="18"/>
      <c r="DOA131" s="18"/>
      <c r="DOB131" s="18"/>
      <c r="DOC131" s="18"/>
      <c r="DOD131" s="18"/>
      <c r="DOE131" s="18"/>
      <c r="DOF131" s="18"/>
      <c r="DOG131" s="18"/>
      <c r="DOH131" s="18"/>
      <c r="DOI131" s="18"/>
      <c r="DOJ131" s="18"/>
      <c r="DOK131" s="18"/>
      <c r="DOL131" s="18"/>
      <c r="DOM131" s="18"/>
      <c r="DON131" s="18"/>
      <c r="DOO131" s="18"/>
      <c r="DOP131" s="18"/>
      <c r="DOQ131" s="18"/>
      <c r="DOR131" s="18"/>
      <c r="DOS131" s="18"/>
      <c r="DOT131" s="18"/>
      <c r="DOU131" s="18"/>
      <c r="DOV131" s="18"/>
      <c r="DOW131" s="18"/>
      <c r="DOX131" s="18"/>
      <c r="DOY131" s="18"/>
      <c r="DOZ131" s="18"/>
      <c r="DPA131" s="18"/>
      <c r="DPB131" s="18"/>
      <c r="DPC131" s="18"/>
      <c r="DPD131" s="18"/>
      <c r="DPE131" s="18"/>
      <c r="DPF131" s="18"/>
      <c r="DPG131" s="18"/>
      <c r="DPH131" s="18"/>
      <c r="DPI131" s="18"/>
      <c r="DPJ131" s="18"/>
      <c r="DPK131" s="18"/>
      <c r="DPL131" s="18"/>
      <c r="DPM131" s="18"/>
      <c r="DPN131" s="18"/>
      <c r="DPO131" s="18"/>
      <c r="DPP131" s="18"/>
      <c r="DPQ131" s="18"/>
      <c r="DPR131" s="18"/>
      <c r="DPS131" s="18"/>
      <c r="DPT131" s="18"/>
      <c r="DPU131" s="18"/>
      <c r="DPV131" s="18"/>
      <c r="DPW131" s="18"/>
      <c r="DPX131" s="18"/>
      <c r="DPY131" s="18"/>
      <c r="DPZ131" s="18"/>
      <c r="DQA131" s="18"/>
      <c r="DQB131" s="18"/>
      <c r="DQC131" s="18"/>
      <c r="DQD131" s="18"/>
      <c r="DQE131" s="18"/>
      <c r="DQF131" s="18"/>
      <c r="DQG131" s="18"/>
      <c r="DQH131" s="18"/>
      <c r="DQI131" s="18"/>
      <c r="DQJ131" s="18"/>
      <c r="DQK131" s="18"/>
      <c r="DQL131" s="18"/>
      <c r="DQM131" s="18"/>
      <c r="DQN131" s="18"/>
      <c r="DQO131" s="18"/>
      <c r="DQP131" s="18"/>
      <c r="DQQ131" s="18"/>
      <c r="DQR131" s="18"/>
      <c r="DQS131" s="18"/>
      <c r="DQT131" s="18"/>
      <c r="DQU131" s="18"/>
      <c r="DQV131" s="18"/>
      <c r="DQW131" s="18"/>
      <c r="DQX131" s="18"/>
      <c r="DQY131" s="18"/>
      <c r="DQZ131" s="18"/>
      <c r="DRA131" s="18"/>
      <c r="DRB131" s="18"/>
      <c r="DRC131" s="18"/>
      <c r="DRD131" s="18"/>
      <c r="DRE131" s="18"/>
      <c r="DRF131" s="18"/>
      <c r="DRG131" s="18"/>
      <c r="DRH131" s="18"/>
      <c r="DRI131" s="18"/>
      <c r="DRJ131" s="18"/>
      <c r="DRK131" s="18"/>
      <c r="DRL131" s="18"/>
      <c r="DRM131" s="18"/>
      <c r="DRN131" s="18"/>
      <c r="DRO131" s="18"/>
      <c r="DRP131" s="18"/>
      <c r="DRQ131" s="18"/>
      <c r="DRR131" s="18"/>
      <c r="DRS131" s="18"/>
      <c r="DRT131" s="18"/>
      <c r="DRU131" s="18"/>
      <c r="DRV131" s="18"/>
      <c r="DRW131" s="18"/>
      <c r="DRX131" s="18"/>
      <c r="DRY131" s="18"/>
      <c r="DRZ131" s="18"/>
      <c r="DSA131" s="18"/>
      <c r="DSB131" s="18"/>
      <c r="DSC131" s="18"/>
      <c r="DSD131" s="18"/>
      <c r="DSE131" s="18"/>
      <c r="DSF131" s="18"/>
      <c r="DSG131" s="18"/>
      <c r="DSH131" s="18"/>
      <c r="DSI131" s="18"/>
      <c r="DSJ131" s="18"/>
      <c r="DSK131" s="18"/>
      <c r="DSL131" s="18"/>
      <c r="DSM131" s="18"/>
      <c r="DSN131" s="18"/>
      <c r="DSO131" s="18"/>
      <c r="DSP131" s="18"/>
      <c r="DSQ131" s="18"/>
      <c r="DSR131" s="18"/>
      <c r="DSS131" s="18"/>
      <c r="DST131" s="18"/>
      <c r="DSU131" s="18"/>
      <c r="DSV131" s="18"/>
      <c r="DSW131" s="18"/>
      <c r="DSX131" s="18"/>
      <c r="DSY131" s="18"/>
      <c r="DSZ131" s="18"/>
      <c r="DTA131" s="18"/>
      <c r="DTB131" s="18"/>
      <c r="DTC131" s="18"/>
      <c r="DTD131" s="18"/>
      <c r="DTE131" s="18"/>
      <c r="DTF131" s="18"/>
      <c r="DTG131" s="18"/>
      <c r="DTH131" s="18"/>
      <c r="DTI131" s="18"/>
      <c r="DTJ131" s="18"/>
      <c r="DTK131" s="18"/>
      <c r="DTL131" s="18"/>
      <c r="DTM131" s="18"/>
      <c r="DTN131" s="18"/>
      <c r="DTO131" s="18"/>
      <c r="DTP131" s="18"/>
      <c r="DTQ131" s="18"/>
      <c r="DTR131" s="18"/>
      <c r="DTS131" s="18"/>
      <c r="DTT131" s="18"/>
      <c r="DTU131" s="18"/>
      <c r="DTV131" s="18"/>
      <c r="DTW131" s="18"/>
      <c r="DTX131" s="18"/>
      <c r="DTY131" s="18"/>
      <c r="DTZ131" s="18"/>
      <c r="DUA131" s="18"/>
      <c r="DUB131" s="18"/>
      <c r="DUC131" s="18"/>
      <c r="DUD131" s="18"/>
      <c r="DUE131" s="18"/>
      <c r="DUF131" s="18"/>
      <c r="DUG131" s="18"/>
      <c r="DUH131" s="18"/>
      <c r="DUI131" s="18"/>
      <c r="DUJ131" s="18"/>
      <c r="DUK131" s="18"/>
      <c r="DUL131" s="18"/>
      <c r="DUM131" s="18"/>
      <c r="DUN131" s="18"/>
      <c r="DUO131" s="18"/>
      <c r="DUP131" s="18"/>
      <c r="DUQ131" s="18"/>
      <c r="DUR131" s="18"/>
      <c r="DUS131" s="18"/>
      <c r="DUT131" s="18"/>
      <c r="DUU131" s="18"/>
      <c r="DUV131" s="18"/>
      <c r="DUW131" s="18"/>
      <c r="DUX131" s="18"/>
      <c r="DUY131" s="18"/>
      <c r="DUZ131" s="18"/>
      <c r="DVA131" s="18"/>
      <c r="DVB131" s="18"/>
      <c r="DVC131" s="18"/>
      <c r="DVD131" s="18"/>
      <c r="DVE131" s="18"/>
      <c r="DVF131" s="18"/>
      <c r="DVG131" s="18"/>
      <c r="DVH131" s="18"/>
      <c r="DVI131" s="18"/>
      <c r="DVJ131" s="18"/>
      <c r="DVK131" s="18"/>
      <c r="DVL131" s="18"/>
      <c r="DVM131" s="18"/>
      <c r="DVN131" s="18"/>
      <c r="DVO131" s="18"/>
      <c r="DVP131" s="18"/>
      <c r="DVQ131" s="18"/>
      <c r="DVR131" s="18"/>
      <c r="DVS131" s="18"/>
      <c r="DVT131" s="18"/>
      <c r="DVU131" s="18"/>
      <c r="DVV131" s="18"/>
      <c r="DVW131" s="18"/>
      <c r="DVX131" s="18"/>
      <c r="DVY131" s="18"/>
      <c r="DVZ131" s="18"/>
      <c r="DWA131" s="18"/>
      <c r="DWB131" s="18"/>
      <c r="DWC131" s="18"/>
      <c r="DWD131" s="18"/>
      <c r="DWE131" s="18"/>
      <c r="DWF131" s="18"/>
      <c r="DWG131" s="18"/>
      <c r="DWH131" s="18"/>
      <c r="DWI131" s="18"/>
      <c r="DWJ131" s="18"/>
      <c r="DWK131" s="18"/>
      <c r="DWL131" s="18"/>
      <c r="DWM131" s="18"/>
      <c r="DWN131" s="18"/>
      <c r="DWO131" s="18"/>
      <c r="DWP131" s="18"/>
      <c r="DWQ131" s="18"/>
      <c r="DWR131" s="18"/>
      <c r="DWS131" s="18"/>
      <c r="DWT131" s="18"/>
      <c r="DWU131" s="18"/>
      <c r="DWV131" s="18"/>
      <c r="DWW131" s="18"/>
      <c r="DWX131" s="18"/>
      <c r="DWY131" s="18"/>
      <c r="DWZ131" s="18"/>
      <c r="DXA131" s="18"/>
      <c r="DXB131" s="18"/>
      <c r="DXC131" s="18"/>
      <c r="DXD131" s="18"/>
      <c r="DXE131" s="18"/>
      <c r="DXF131" s="18"/>
      <c r="DXG131" s="18"/>
      <c r="DXH131" s="18"/>
      <c r="DXI131" s="18"/>
      <c r="DXJ131" s="18"/>
      <c r="DXK131" s="18"/>
      <c r="DXL131" s="18"/>
      <c r="DXM131" s="18"/>
      <c r="DXN131" s="18"/>
      <c r="DXO131" s="18"/>
      <c r="DXP131" s="18"/>
      <c r="DXQ131" s="18"/>
      <c r="DXR131" s="18"/>
      <c r="DXS131" s="18"/>
      <c r="DXT131" s="18"/>
      <c r="DXU131" s="18"/>
      <c r="DXV131" s="18"/>
      <c r="DXW131" s="18"/>
      <c r="DXX131" s="18"/>
      <c r="DXY131" s="18"/>
      <c r="DXZ131" s="18"/>
      <c r="DYA131" s="18"/>
      <c r="DYB131" s="18"/>
      <c r="DYC131" s="18"/>
      <c r="DYD131" s="18"/>
      <c r="DYE131" s="18"/>
      <c r="DYF131" s="18"/>
      <c r="DYG131" s="18"/>
      <c r="DYH131" s="18"/>
      <c r="DYI131" s="18"/>
      <c r="DYJ131" s="18"/>
      <c r="DYK131" s="18"/>
      <c r="DYL131" s="18"/>
      <c r="DYM131" s="18"/>
      <c r="DYN131" s="18"/>
      <c r="DYO131" s="18"/>
      <c r="DYP131" s="18"/>
      <c r="DYQ131" s="18"/>
      <c r="DYR131" s="18"/>
      <c r="DYS131" s="18"/>
      <c r="DYT131" s="18"/>
      <c r="DYU131" s="18"/>
      <c r="DYV131" s="18"/>
      <c r="DYW131" s="18"/>
      <c r="DYX131" s="18"/>
      <c r="DYY131" s="18"/>
      <c r="DYZ131" s="18"/>
      <c r="DZA131" s="18"/>
      <c r="DZB131" s="18"/>
      <c r="DZC131" s="18"/>
      <c r="DZD131" s="18"/>
      <c r="DZE131" s="18"/>
      <c r="DZF131" s="18"/>
      <c r="DZG131" s="18"/>
      <c r="DZH131" s="18"/>
      <c r="DZI131" s="18"/>
      <c r="DZJ131" s="18"/>
      <c r="DZK131" s="18"/>
      <c r="DZL131" s="18"/>
      <c r="DZM131" s="18"/>
      <c r="DZN131" s="18"/>
      <c r="DZO131" s="18"/>
      <c r="DZP131" s="18"/>
      <c r="DZQ131" s="18"/>
      <c r="DZR131" s="18"/>
      <c r="DZS131" s="18"/>
      <c r="DZT131" s="18"/>
      <c r="DZU131" s="18"/>
      <c r="DZV131" s="18"/>
      <c r="DZW131" s="18"/>
      <c r="DZX131" s="18"/>
      <c r="DZY131" s="18"/>
      <c r="DZZ131" s="18"/>
      <c r="EAA131" s="18"/>
      <c r="EAB131" s="18"/>
      <c r="EAC131" s="18"/>
      <c r="EAD131" s="18"/>
      <c r="EAE131" s="18"/>
      <c r="EAF131" s="18"/>
      <c r="EAG131" s="18"/>
      <c r="EAH131" s="18"/>
      <c r="EAI131" s="18"/>
      <c r="EAJ131" s="18"/>
      <c r="EAK131" s="18"/>
      <c r="EAL131" s="18"/>
      <c r="EAM131" s="18"/>
      <c r="EAN131" s="18"/>
      <c r="EAO131" s="18"/>
      <c r="EAP131" s="18"/>
      <c r="EAQ131" s="18"/>
      <c r="EAR131" s="18"/>
      <c r="EAS131" s="18"/>
      <c r="EAT131" s="18"/>
      <c r="EAU131" s="18"/>
      <c r="EAV131" s="18"/>
      <c r="EAW131" s="18"/>
      <c r="EAX131" s="18"/>
      <c r="EAY131" s="18"/>
      <c r="EAZ131" s="18"/>
      <c r="EBA131" s="18"/>
      <c r="EBB131" s="18"/>
      <c r="EBC131" s="18"/>
      <c r="EBD131" s="18"/>
      <c r="EBE131" s="18"/>
      <c r="EBF131" s="18"/>
      <c r="EBG131" s="18"/>
      <c r="EBH131" s="18"/>
      <c r="EBI131" s="18"/>
      <c r="EBJ131" s="18"/>
      <c r="EBK131" s="18"/>
      <c r="EBL131" s="18"/>
      <c r="EBM131" s="18"/>
      <c r="EBN131" s="18"/>
      <c r="EBO131" s="18"/>
      <c r="EBP131" s="18"/>
      <c r="EBQ131" s="18"/>
      <c r="EBR131" s="18"/>
      <c r="EBS131" s="18"/>
      <c r="EBT131" s="18"/>
      <c r="EBU131" s="18"/>
      <c r="EBV131" s="18"/>
      <c r="EBW131" s="18"/>
      <c r="EBX131" s="18"/>
      <c r="EBY131" s="18"/>
      <c r="EBZ131" s="18"/>
      <c r="ECA131" s="18"/>
      <c r="ECB131" s="18"/>
      <c r="ECC131" s="18"/>
      <c r="ECD131" s="18"/>
      <c r="ECE131" s="18"/>
      <c r="ECF131" s="18"/>
      <c r="ECG131" s="18"/>
      <c r="ECH131" s="18"/>
      <c r="ECI131" s="18"/>
      <c r="ECJ131" s="18"/>
      <c r="ECK131" s="18"/>
      <c r="ECL131" s="18"/>
      <c r="ECM131" s="18"/>
      <c r="ECN131" s="18"/>
      <c r="ECO131" s="18"/>
      <c r="ECP131" s="18"/>
      <c r="ECQ131" s="18"/>
      <c r="ECR131" s="18"/>
      <c r="ECS131" s="18"/>
      <c r="ECT131" s="18"/>
      <c r="ECU131" s="18"/>
      <c r="ECV131" s="18"/>
      <c r="ECW131" s="18"/>
      <c r="ECX131" s="18"/>
      <c r="ECY131" s="18"/>
      <c r="ECZ131" s="18"/>
      <c r="EDA131" s="18"/>
      <c r="EDB131" s="18"/>
      <c r="EDC131" s="18"/>
      <c r="EDD131" s="18"/>
      <c r="EDE131" s="18"/>
      <c r="EDF131" s="18"/>
      <c r="EDG131" s="18"/>
      <c r="EDH131" s="18"/>
      <c r="EDI131" s="18"/>
      <c r="EDJ131" s="18"/>
      <c r="EDK131" s="18"/>
      <c r="EDL131" s="18"/>
      <c r="EDM131" s="18"/>
      <c r="EDN131" s="18"/>
      <c r="EDO131" s="18"/>
      <c r="EDP131" s="18"/>
      <c r="EDQ131" s="18"/>
      <c r="EDR131" s="18"/>
      <c r="EDS131" s="18"/>
      <c r="EDT131" s="18"/>
      <c r="EDU131" s="18"/>
      <c r="EDV131" s="18"/>
      <c r="EDW131" s="18"/>
      <c r="EDX131" s="18"/>
      <c r="EDY131" s="18"/>
      <c r="EDZ131" s="18"/>
      <c r="EEA131" s="18"/>
      <c r="EEB131" s="18"/>
      <c r="EEC131" s="18"/>
      <c r="EED131" s="18"/>
      <c r="EEE131" s="18"/>
      <c r="EEF131" s="18"/>
      <c r="EEG131" s="18"/>
      <c r="EEH131" s="18"/>
      <c r="EEI131" s="18"/>
      <c r="EEJ131" s="18"/>
      <c r="EEK131" s="18"/>
      <c r="EEL131" s="18"/>
      <c r="EEM131" s="18"/>
      <c r="EEN131" s="18"/>
      <c r="EEO131" s="18"/>
      <c r="EEP131" s="18"/>
      <c r="EEQ131" s="18"/>
      <c r="EER131" s="18"/>
      <c r="EES131" s="18"/>
      <c r="EET131" s="18"/>
      <c r="EEU131" s="18"/>
      <c r="EEV131" s="18"/>
      <c r="EEW131" s="18"/>
      <c r="EEX131" s="18"/>
      <c r="EEY131" s="18"/>
      <c r="EEZ131" s="18"/>
      <c r="EFA131" s="18"/>
      <c r="EFB131" s="18"/>
      <c r="EFC131" s="18"/>
      <c r="EFD131" s="18"/>
      <c r="EFE131" s="18"/>
      <c r="EFF131" s="18"/>
      <c r="EFG131" s="18"/>
      <c r="EFH131" s="18"/>
      <c r="EFI131" s="18"/>
      <c r="EFJ131" s="18"/>
      <c r="EFK131" s="18"/>
      <c r="EFL131" s="18"/>
      <c r="EFM131" s="18"/>
      <c r="EFN131" s="18"/>
      <c r="EFO131" s="18"/>
      <c r="EFP131" s="18"/>
      <c r="EFQ131" s="18"/>
      <c r="EFR131" s="18"/>
      <c r="EFS131" s="18"/>
      <c r="EFT131" s="18"/>
      <c r="EFU131" s="18"/>
      <c r="EFV131" s="18"/>
      <c r="EFW131" s="18"/>
      <c r="EFX131" s="18"/>
      <c r="EFY131" s="18"/>
      <c r="EFZ131" s="18"/>
      <c r="EGA131" s="18"/>
      <c r="EGB131" s="18"/>
      <c r="EGC131" s="18"/>
      <c r="EGD131" s="18"/>
      <c r="EGE131" s="18"/>
      <c r="EGF131" s="18"/>
      <c r="EGG131" s="18"/>
      <c r="EGH131" s="18"/>
      <c r="EGI131" s="18"/>
      <c r="EGJ131" s="18"/>
      <c r="EGK131" s="18"/>
      <c r="EGL131" s="18"/>
      <c r="EGM131" s="18"/>
      <c r="EGN131" s="18"/>
      <c r="EGO131" s="18"/>
      <c r="EGP131" s="18"/>
      <c r="EGQ131" s="18"/>
      <c r="EGR131" s="18"/>
      <c r="EGS131" s="18"/>
      <c r="EGT131" s="18"/>
      <c r="EGU131" s="18"/>
      <c r="EGV131" s="18"/>
      <c r="EGW131" s="18"/>
      <c r="EGX131" s="18"/>
      <c r="EGY131" s="18"/>
      <c r="EGZ131" s="18"/>
      <c r="EHA131" s="18"/>
      <c r="EHB131" s="18"/>
      <c r="EHC131" s="18"/>
      <c r="EHD131" s="18"/>
      <c r="EHE131" s="18"/>
      <c r="EHF131" s="18"/>
      <c r="EHG131" s="18"/>
      <c r="EHH131" s="18"/>
      <c r="EHI131" s="18"/>
      <c r="EHJ131" s="18"/>
      <c r="EHK131" s="18"/>
      <c r="EHL131" s="18"/>
      <c r="EHM131" s="18"/>
      <c r="EHN131" s="18"/>
      <c r="EHO131" s="18"/>
      <c r="EHP131" s="18"/>
      <c r="EHQ131" s="18"/>
      <c r="EHR131" s="18"/>
      <c r="EHS131" s="18"/>
      <c r="EHT131" s="18"/>
      <c r="EHU131" s="18"/>
      <c r="EHV131" s="18"/>
      <c r="EHW131" s="18"/>
      <c r="EHX131" s="18"/>
      <c r="EHY131" s="18"/>
      <c r="EHZ131" s="18"/>
      <c r="EIA131" s="18"/>
      <c r="EIB131" s="18"/>
      <c r="EIC131" s="18"/>
      <c r="EID131" s="18"/>
      <c r="EIE131" s="18"/>
      <c r="EIF131" s="18"/>
      <c r="EIG131" s="18"/>
      <c r="EIH131" s="18"/>
      <c r="EII131" s="18"/>
      <c r="EIJ131" s="18"/>
      <c r="EIK131" s="18"/>
      <c r="EIL131" s="18"/>
      <c r="EIM131" s="18"/>
      <c r="EIN131" s="18"/>
      <c r="EIO131" s="18"/>
      <c r="EIP131" s="18"/>
      <c r="EIQ131" s="18"/>
      <c r="EIR131" s="18"/>
      <c r="EIS131" s="18"/>
      <c r="EIT131" s="18"/>
      <c r="EIU131" s="18"/>
      <c r="EIV131" s="18"/>
      <c r="EIW131" s="18"/>
      <c r="EIX131" s="18"/>
      <c r="EIY131" s="18"/>
      <c r="EIZ131" s="18"/>
      <c r="EJA131" s="18"/>
      <c r="EJB131" s="18"/>
      <c r="EJC131" s="18"/>
      <c r="EJD131" s="18"/>
      <c r="EJE131" s="18"/>
      <c r="EJF131" s="18"/>
      <c r="EJG131" s="18"/>
      <c r="EJH131" s="18"/>
      <c r="EJI131" s="18"/>
      <c r="EJJ131" s="18"/>
      <c r="EJK131" s="18"/>
      <c r="EJL131" s="18"/>
      <c r="EJM131" s="18"/>
      <c r="EJN131" s="18"/>
      <c r="EJO131" s="18"/>
      <c r="EJP131" s="18"/>
      <c r="EJQ131" s="18"/>
      <c r="EJR131" s="18"/>
      <c r="EJS131" s="18"/>
      <c r="EJT131" s="18"/>
      <c r="EJU131" s="18"/>
      <c r="EJV131" s="18"/>
      <c r="EJW131" s="18"/>
      <c r="EJX131" s="18"/>
      <c r="EJY131" s="18"/>
      <c r="EJZ131" s="18"/>
      <c r="EKA131" s="18"/>
      <c r="EKB131" s="18"/>
      <c r="EKC131" s="18"/>
      <c r="EKD131" s="18"/>
      <c r="EKE131" s="18"/>
      <c r="EKF131" s="18"/>
      <c r="EKG131" s="18"/>
      <c r="EKH131" s="18"/>
      <c r="EKI131" s="18"/>
      <c r="EKJ131" s="18"/>
      <c r="EKK131" s="18"/>
      <c r="EKL131" s="18"/>
      <c r="EKM131" s="18"/>
      <c r="EKN131" s="18"/>
      <c r="EKO131" s="18"/>
      <c r="EKP131" s="18"/>
      <c r="EKQ131" s="18"/>
      <c r="EKR131" s="18"/>
      <c r="EKS131" s="18"/>
      <c r="EKT131" s="18"/>
      <c r="EKU131" s="18"/>
      <c r="EKV131" s="18"/>
      <c r="EKW131" s="18"/>
      <c r="EKX131" s="18"/>
      <c r="EKY131" s="18"/>
      <c r="EKZ131" s="18"/>
      <c r="ELA131" s="18"/>
      <c r="ELB131" s="18"/>
      <c r="ELC131" s="18"/>
      <c r="ELD131" s="18"/>
      <c r="ELE131" s="18"/>
      <c r="ELF131" s="18"/>
      <c r="ELG131" s="18"/>
      <c r="ELH131" s="18"/>
      <c r="ELI131" s="18"/>
      <c r="ELJ131" s="18"/>
      <c r="ELK131" s="18"/>
      <c r="ELL131" s="18"/>
      <c r="ELM131" s="18"/>
      <c r="ELN131" s="18"/>
      <c r="ELO131" s="18"/>
      <c r="ELP131" s="18"/>
      <c r="ELQ131" s="18"/>
      <c r="ELR131" s="18"/>
      <c r="ELS131" s="18"/>
      <c r="ELT131" s="18"/>
      <c r="ELU131" s="18"/>
      <c r="ELV131" s="18"/>
      <c r="ELW131" s="18"/>
      <c r="ELX131" s="18"/>
      <c r="ELY131" s="18"/>
      <c r="ELZ131" s="18"/>
      <c r="EMA131" s="18"/>
      <c r="EMB131" s="18"/>
      <c r="EMC131" s="18"/>
      <c r="EMD131" s="18"/>
      <c r="EME131" s="18"/>
      <c r="EMF131" s="18"/>
      <c r="EMG131" s="18"/>
      <c r="EMH131" s="18"/>
      <c r="EMI131" s="18"/>
      <c r="EMJ131" s="18"/>
      <c r="EMK131" s="18"/>
      <c r="EML131" s="18"/>
      <c r="EMM131" s="18"/>
      <c r="EMN131" s="18"/>
      <c r="EMO131" s="18"/>
      <c r="EMP131" s="18"/>
      <c r="EMQ131" s="18"/>
      <c r="EMR131" s="18"/>
      <c r="EMS131" s="18"/>
      <c r="EMT131" s="18"/>
      <c r="EMU131" s="18"/>
      <c r="EMV131" s="18"/>
      <c r="EMW131" s="18"/>
      <c r="EMX131" s="18"/>
      <c r="EMY131" s="18"/>
      <c r="EMZ131" s="18"/>
      <c r="ENA131" s="18"/>
      <c r="ENB131" s="18"/>
      <c r="ENC131" s="18"/>
      <c r="END131" s="18"/>
      <c r="ENE131" s="18"/>
      <c r="ENF131" s="18"/>
      <c r="ENG131" s="18"/>
      <c r="ENH131" s="18"/>
      <c r="ENI131" s="18"/>
      <c r="ENJ131" s="18"/>
      <c r="ENK131" s="18"/>
      <c r="ENL131" s="18"/>
      <c r="ENM131" s="18"/>
      <c r="ENN131" s="18"/>
      <c r="ENO131" s="18"/>
      <c r="ENP131" s="18"/>
      <c r="ENQ131" s="18"/>
      <c r="ENR131" s="18"/>
      <c r="ENS131" s="18"/>
      <c r="ENT131" s="18"/>
      <c r="ENU131" s="18"/>
      <c r="ENV131" s="18"/>
      <c r="ENW131" s="18"/>
      <c r="ENX131" s="18"/>
      <c r="ENY131" s="18"/>
      <c r="ENZ131" s="18"/>
      <c r="EOA131" s="18"/>
      <c r="EOB131" s="18"/>
      <c r="EOC131" s="18"/>
      <c r="EOD131" s="18"/>
      <c r="EOE131" s="18"/>
      <c r="EOF131" s="18"/>
      <c r="EOG131" s="18"/>
      <c r="EOH131" s="18"/>
      <c r="EOI131" s="18"/>
      <c r="EOJ131" s="18"/>
      <c r="EOK131" s="18"/>
      <c r="EOL131" s="18"/>
      <c r="EOM131" s="18"/>
      <c r="EON131" s="18"/>
      <c r="EOO131" s="18"/>
      <c r="EOP131" s="18"/>
      <c r="EOQ131" s="18"/>
      <c r="EOR131" s="18"/>
      <c r="EOS131" s="18"/>
      <c r="EOT131" s="18"/>
      <c r="EOU131" s="18"/>
      <c r="EOV131" s="18"/>
      <c r="EOW131" s="18"/>
      <c r="EOX131" s="18"/>
      <c r="EOY131" s="18"/>
      <c r="EOZ131" s="18"/>
      <c r="EPA131" s="18"/>
      <c r="EPB131" s="18"/>
      <c r="EPC131" s="18"/>
      <c r="EPD131" s="18"/>
      <c r="EPE131" s="18"/>
      <c r="EPF131" s="18"/>
      <c r="EPG131" s="18"/>
      <c r="EPH131" s="18"/>
      <c r="EPI131" s="18"/>
      <c r="EPJ131" s="18"/>
      <c r="EPK131" s="18"/>
      <c r="EPL131" s="18"/>
      <c r="EPM131" s="18"/>
      <c r="EPN131" s="18"/>
      <c r="EPO131" s="18"/>
      <c r="EPP131" s="18"/>
      <c r="EPQ131" s="18"/>
      <c r="EPR131" s="18"/>
      <c r="EPS131" s="18"/>
      <c r="EPT131" s="18"/>
      <c r="EPU131" s="18"/>
      <c r="EPV131" s="18"/>
      <c r="EPW131" s="18"/>
      <c r="EPX131" s="18"/>
      <c r="EPY131" s="18"/>
      <c r="EPZ131" s="18"/>
      <c r="EQA131" s="18"/>
      <c r="EQB131" s="18"/>
      <c r="EQC131" s="18"/>
      <c r="EQD131" s="18"/>
      <c r="EQE131" s="18"/>
      <c r="EQF131" s="18"/>
      <c r="EQG131" s="18"/>
      <c r="EQH131" s="18"/>
      <c r="EQI131" s="18"/>
      <c r="EQJ131" s="18"/>
      <c r="EQK131" s="18"/>
      <c r="EQL131" s="18"/>
      <c r="EQM131" s="18"/>
      <c r="EQN131" s="18"/>
      <c r="EQO131" s="18"/>
      <c r="EQP131" s="18"/>
      <c r="EQQ131" s="18"/>
      <c r="EQR131" s="18"/>
      <c r="EQS131" s="18"/>
      <c r="EQT131" s="18"/>
      <c r="EQU131" s="18"/>
      <c r="EQV131" s="18"/>
      <c r="EQW131" s="18"/>
      <c r="EQX131" s="18"/>
      <c r="EQY131" s="18"/>
      <c r="EQZ131" s="18"/>
      <c r="ERA131" s="18"/>
      <c r="ERB131" s="18"/>
      <c r="ERC131" s="18"/>
      <c r="ERD131" s="18"/>
      <c r="ERE131" s="18"/>
      <c r="ERF131" s="18"/>
      <c r="ERG131" s="18"/>
      <c r="ERH131" s="18"/>
      <c r="ERI131" s="18"/>
      <c r="ERJ131" s="18"/>
      <c r="ERK131" s="18"/>
      <c r="ERL131" s="18"/>
      <c r="ERM131" s="18"/>
      <c r="ERN131" s="18"/>
      <c r="ERO131" s="18"/>
      <c r="ERP131" s="18"/>
      <c r="ERQ131" s="18"/>
      <c r="ERR131" s="18"/>
      <c r="ERS131" s="18"/>
      <c r="ERT131" s="18"/>
      <c r="ERU131" s="18"/>
      <c r="ERV131" s="18"/>
      <c r="ERW131" s="18"/>
      <c r="ERX131" s="18"/>
      <c r="ERY131" s="18"/>
      <c r="ERZ131" s="18"/>
      <c r="ESA131" s="18"/>
      <c r="ESB131" s="18"/>
      <c r="ESC131" s="18"/>
      <c r="ESD131" s="18"/>
      <c r="ESE131" s="18"/>
      <c r="ESF131" s="18"/>
      <c r="ESG131" s="18"/>
      <c r="ESH131" s="18"/>
      <c r="ESI131" s="18"/>
      <c r="ESJ131" s="18"/>
      <c r="ESK131" s="18"/>
      <c r="ESL131" s="18"/>
      <c r="ESM131" s="18"/>
      <c r="ESN131" s="18"/>
      <c r="ESO131" s="18"/>
      <c r="ESP131" s="18"/>
      <c r="ESQ131" s="18"/>
      <c r="ESR131" s="18"/>
      <c r="ESS131" s="18"/>
      <c r="EST131" s="18"/>
      <c r="ESU131" s="18"/>
      <c r="ESV131" s="18"/>
      <c r="ESW131" s="18"/>
      <c r="ESX131" s="18"/>
      <c r="ESY131" s="18"/>
      <c r="ESZ131" s="18"/>
      <c r="ETA131" s="18"/>
      <c r="ETB131" s="18"/>
      <c r="ETC131" s="18"/>
      <c r="ETD131" s="18"/>
      <c r="ETE131" s="18"/>
      <c r="ETF131" s="18"/>
      <c r="ETG131" s="18"/>
      <c r="ETH131" s="18"/>
      <c r="ETI131" s="18"/>
      <c r="ETJ131" s="18"/>
      <c r="ETK131" s="18"/>
      <c r="ETL131" s="18"/>
      <c r="ETM131" s="18"/>
      <c r="ETN131" s="18"/>
      <c r="ETO131" s="18"/>
      <c r="ETP131" s="18"/>
      <c r="ETQ131" s="18"/>
      <c r="ETR131" s="18"/>
      <c r="ETS131" s="18"/>
      <c r="ETT131" s="18"/>
      <c r="ETU131" s="18"/>
      <c r="ETV131" s="18"/>
      <c r="ETW131" s="18"/>
      <c r="ETX131" s="18"/>
      <c r="ETY131" s="18"/>
      <c r="ETZ131" s="18"/>
      <c r="EUA131" s="18"/>
      <c r="EUB131" s="18"/>
      <c r="EUC131" s="18"/>
      <c r="EUD131" s="18"/>
      <c r="EUE131" s="18"/>
      <c r="EUF131" s="18"/>
      <c r="EUG131" s="18"/>
      <c r="EUH131" s="18"/>
      <c r="EUI131" s="18"/>
      <c r="EUJ131" s="18"/>
      <c r="EUK131" s="18"/>
      <c r="EUL131" s="18"/>
      <c r="EUM131" s="18"/>
      <c r="EUN131" s="18"/>
      <c r="EUO131" s="18"/>
      <c r="EUP131" s="18"/>
      <c r="EUQ131" s="18"/>
      <c r="EUR131" s="18"/>
      <c r="EUS131" s="18"/>
      <c r="EUT131" s="18"/>
      <c r="EUU131" s="18"/>
      <c r="EUV131" s="18"/>
      <c r="EUW131" s="18"/>
      <c r="EUX131" s="18"/>
      <c r="EUY131" s="18"/>
      <c r="EUZ131" s="18"/>
      <c r="EVA131" s="18"/>
      <c r="EVB131" s="18"/>
      <c r="EVC131" s="18"/>
      <c r="EVD131" s="18"/>
      <c r="EVE131" s="18"/>
      <c r="EVF131" s="18"/>
      <c r="EVG131" s="18"/>
      <c r="EVH131" s="18"/>
      <c r="EVI131" s="18"/>
      <c r="EVJ131" s="18"/>
      <c r="EVK131" s="18"/>
      <c r="EVL131" s="18"/>
      <c r="EVM131" s="18"/>
      <c r="EVN131" s="18"/>
      <c r="EVO131" s="18"/>
      <c r="EVP131" s="18"/>
      <c r="EVQ131" s="18"/>
      <c r="EVR131" s="18"/>
      <c r="EVS131" s="18"/>
      <c r="EVT131" s="18"/>
      <c r="EVU131" s="18"/>
      <c r="EVV131" s="18"/>
      <c r="EVW131" s="18"/>
      <c r="EVX131" s="18"/>
      <c r="EVY131" s="18"/>
      <c r="EVZ131" s="18"/>
      <c r="EWA131" s="18"/>
      <c r="EWB131" s="18"/>
      <c r="EWC131" s="18"/>
      <c r="EWD131" s="18"/>
      <c r="EWE131" s="18"/>
      <c r="EWF131" s="18"/>
      <c r="EWG131" s="18"/>
      <c r="EWH131" s="18"/>
      <c r="EWI131" s="18"/>
      <c r="EWJ131" s="18"/>
      <c r="EWK131" s="18"/>
      <c r="EWL131" s="18"/>
      <c r="EWM131" s="18"/>
      <c r="EWN131" s="18"/>
      <c r="EWO131" s="18"/>
      <c r="EWP131" s="18"/>
      <c r="EWQ131" s="18"/>
      <c r="EWR131" s="18"/>
      <c r="EWS131" s="18"/>
      <c r="EWT131" s="18"/>
      <c r="EWU131" s="18"/>
      <c r="EWV131" s="18"/>
      <c r="EWW131" s="18"/>
      <c r="EWX131" s="18"/>
      <c r="EWY131" s="18"/>
      <c r="EWZ131" s="18"/>
      <c r="EXA131" s="18"/>
      <c r="EXB131" s="18"/>
      <c r="EXC131" s="18"/>
      <c r="EXD131" s="18"/>
      <c r="EXE131" s="18"/>
      <c r="EXF131" s="18"/>
      <c r="EXG131" s="18"/>
      <c r="EXH131" s="18"/>
      <c r="EXI131" s="18"/>
      <c r="EXJ131" s="18"/>
      <c r="EXK131" s="18"/>
      <c r="EXL131" s="18"/>
      <c r="EXM131" s="18"/>
      <c r="EXN131" s="18"/>
      <c r="EXO131" s="18"/>
      <c r="EXP131" s="18"/>
      <c r="EXQ131" s="18"/>
      <c r="EXR131" s="18"/>
      <c r="EXS131" s="18"/>
      <c r="EXT131" s="18"/>
      <c r="EXU131" s="18"/>
      <c r="EXV131" s="18"/>
      <c r="EXW131" s="18"/>
      <c r="EXX131" s="18"/>
      <c r="EXY131" s="18"/>
      <c r="EXZ131" s="18"/>
      <c r="EYA131" s="18"/>
      <c r="EYB131" s="18"/>
      <c r="EYC131" s="18"/>
      <c r="EYD131" s="18"/>
      <c r="EYE131" s="18"/>
      <c r="EYF131" s="18"/>
      <c r="EYG131" s="18"/>
      <c r="EYH131" s="18"/>
      <c r="EYI131" s="18"/>
      <c r="EYJ131" s="18"/>
      <c r="EYK131" s="18"/>
      <c r="EYL131" s="18"/>
      <c r="EYM131" s="18"/>
      <c r="EYN131" s="18"/>
      <c r="EYO131" s="18"/>
      <c r="EYP131" s="18"/>
      <c r="EYQ131" s="18"/>
      <c r="EYR131" s="18"/>
      <c r="EYS131" s="18"/>
      <c r="EYT131" s="18"/>
      <c r="EYU131" s="18"/>
      <c r="EYV131" s="18"/>
      <c r="EYW131" s="18"/>
      <c r="EYX131" s="18"/>
      <c r="UFN131" s="18"/>
      <c r="UFO131" s="18"/>
      <c r="UFP131" s="18"/>
      <c r="UFQ131" s="18"/>
      <c r="UFR131" s="18"/>
      <c r="UFS131" s="18"/>
      <c r="UFT131" s="18"/>
      <c r="UFU131" s="18"/>
      <c r="UFV131" s="18"/>
      <c r="UFW131" s="18"/>
      <c r="UFX131" s="18"/>
      <c r="UFY131" s="18"/>
      <c r="UFZ131" s="18"/>
      <c r="UGA131" s="18"/>
      <c r="UGB131" s="18"/>
      <c r="UGC131" s="18"/>
      <c r="UGD131" s="18"/>
      <c r="UGE131" s="18"/>
      <c r="UGF131" s="18"/>
      <c r="UGG131" s="18"/>
      <c r="UGH131" s="18"/>
      <c r="UGI131" s="18"/>
      <c r="UGJ131" s="18"/>
      <c r="UGK131" s="18"/>
      <c r="UGL131" s="18"/>
      <c r="UGM131" s="18"/>
      <c r="UGN131" s="18"/>
      <c r="UGO131" s="18"/>
      <c r="UGP131" s="18"/>
      <c r="UGQ131" s="18"/>
      <c r="UGR131" s="18"/>
      <c r="UGS131" s="18"/>
      <c r="UGT131" s="18"/>
      <c r="UGU131" s="18"/>
      <c r="UGV131" s="18"/>
      <c r="UGW131" s="18"/>
      <c r="UGX131" s="18"/>
      <c r="UGY131" s="18"/>
      <c r="UGZ131" s="18"/>
      <c r="UHA131" s="18"/>
      <c r="UHB131" s="18"/>
      <c r="UHC131" s="18"/>
      <c r="UHD131" s="18"/>
      <c r="UHE131" s="18"/>
      <c r="UHF131" s="18"/>
      <c r="UHG131" s="18"/>
      <c r="UHH131" s="18"/>
      <c r="UHI131" s="18"/>
      <c r="UHJ131" s="18"/>
      <c r="UHK131" s="18"/>
      <c r="UHL131" s="18"/>
      <c r="UHM131" s="18"/>
      <c r="UHN131" s="18"/>
      <c r="UHO131" s="18"/>
      <c r="UHP131" s="18"/>
      <c r="UHQ131" s="18"/>
      <c r="UHR131" s="18"/>
      <c r="UHS131" s="18"/>
      <c r="UHT131" s="18"/>
      <c r="UHU131" s="18"/>
      <c r="UHV131" s="18"/>
      <c r="UHW131" s="18"/>
      <c r="UHX131" s="18"/>
      <c r="UHY131" s="18"/>
      <c r="UHZ131" s="18"/>
      <c r="UIA131" s="18"/>
      <c r="UIB131" s="18"/>
      <c r="UIC131" s="18"/>
      <c r="UID131" s="18"/>
      <c r="UIE131" s="18"/>
      <c r="UIF131" s="18"/>
      <c r="UIG131" s="18"/>
      <c r="UIH131" s="18"/>
      <c r="UII131" s="18"/>
      <c r="UIJ131" s="18"/>
      <c r="UIK131" s="18"/>
      <c r="UIL131" s="18"/>
      <c r="UIM131" s="18"/>
      <c r="UIN131" s="18"/>
      <c r="UIO131" s="18"/>
      <c r="UIP131" s="18"/>
      <c r="UIQ131" s="18"/>
      <c r="UIR131" s="18"/>
      <c r="UIS131" s="18"/>
      <c r="UIT131" s="18"/>
      <c r="UIU131" s="18"/>
      <c r="UIV131" s="18"/>
      <c r="UIW131" s="18"/>
      <c r="UIX131" s="18"/>
      <c r="UIY131" s="18"/>
      <c r="UIZ131" s="18"/>
      <c r="UJA131" s="18"/>
      <c r="UJB131" s="18"/>
      <c r="UJC131" s="18"/>
      <c r="UJD131" s="18"/>
      <c r="UJE131" s="18"/>
      <c r="UJF131" s="18"/>
      <c r="UJG131" s="18"/>
      <c r="UJH131" s="18"/>
      <c r="UJI131" s="18"/>
      <c r="UJJ131" s="18"/>
      <c r="UJK131" s="18"/>
      <c r="UJL131" s="18"/>
      <c r="UJM131" s="18"/>
      <c r="UJN131" s="18"/>
      <c r="UJO131" s="18"/>
      <c r="UJP131" s="18"/>
      <c r="UJQ131" s="18"/>
      <c r="UJR131" s="18"/>
      <c r="UJS131" s="18"/>
      <c r="UJT131" s="18"/>
      <c r="UJU131" s="18"/>
      <c r="UJV131" s="18"/>
      <c r="UJW131" s="18"/>
      <c r="UJX131" s="18"/>
      <c r="UJY131" s="18"/>
      <c r="UJZ131" s="18"/>
      <c r="UKA131" s="18"/>
      <c r="UKB131" s="18"/>
      <c r="UKC131" s="18"/>
      <c r="UKD131" s="18"/>
      <c r="UKE131" s="18"/>
      <c r="UKF131" s="18"/>
      <c r="UKG131" s="18"/>
      <c r="UKH131" s="18"/>
      <c r="UKI131" s="18"/>
      <c r="UKJ131" s="18"/>
      <c r="UKK131" s="18"/>
      <c r="UKL131" s="18"/>
      <c r="UKM131" s="18"/>
      <c r="UKN131" s="18"/>
      <c r="UKO131" s="18"/>
      <c r="UKP131" s="18"/>
      <c r="UKQ131" s="18"/>
      <c r="UKR131" s="18"/>
      <c r="UKS131" s="18"/>
      <c r="UKT131" s="18"/>
      <c r="UKU131" s="18"/>
      <c r="UKV131" s="18"/>
      <c r="UKW131" s="18"/>
      <c r="UKX131" s="18"/>
      <c r="UKY131" s="18"/>
      <c r="UKZ131" s="18"/>
      <c r="ULA131" s="18"/>
      <c r="ULB131" s="18"/>
      <c r="ULC131" s="18"/>
      <c r="ULD131" s="18"/>
      <c r="ULE131" s="18"/>
      <c r="ULF131" s="18"/>
      <c r="ULG131" s="18"/>
      <c r="ULH131" s="18"/>
      <c r="ULI131" s="18"/>
      <c r="ULJ131" s="18"/>
      <c r="ULK131" s="18"/>
      <c r="ULL131" s="18"/>
      <c r="ULM131" s="18"/>
      <c r="ULN131" s="18"/>
      <c r="ULO131" s="18"/>
      <c r="ULP131" s="18"/>
      <c r="ULQ131" s="18"/>
      <c r="ULR131" s="18"/>
      <c r="ULS131" s="18"/>
      <c r="ULT131" s="18"/>
      <c r="ULU131" s="18"/>
      <c r="ULV131" s="18"/>
      <c r="ULW131" s="18"/>
      <c r="ULX131" s="18"/>
      <c r="ULY131" s="18"/>
      <c r="ULZ131" s="18"/>
      <c r="UMA131" s="18"/>
      <c r="UMB131" s="18"/>
      <c r="UMC131" s="18"/>
      <c r="UMD131" s="18"/>
      <c r="UME131" s="18"/>
      <c r="UMF131" s="18"/>
      <c r="UMG131" s="18"/>
      <c r="UMH131" s="18"/>
      <c r="UMI131" s="18"/>
      <c r="UMJ131" s="18"/>
      <c r="UMK131" s="18"/>
      <c r="UML131" s="18"/>
      <c r="UMM131" s="18"/>
      <c r="UMN131" s="18"/>
      <c r="UMO131" s="18"/>
      <c r="UMP131" s="18"/>
      <c r="UMQ131" s="18"/>
      <c r="UMR131" s="18"/>
      <c r="UMS131" s="18"/>
      <c r="UMT131" s="18"/>
      <c r="UMU131" s="18"/>
      <c r="UMV131" s="18"/>
      <c r="UMW131" s="18"/>
      <c r="UMX131" s="18"/>
      <c r="UMY131" s="18"/>
      <c r="UMZ131" s="18"/>
      <c r="UNA131" s="18"/>
      <c r="UNB131" s="18"/>
      <c r="UNC131" s="18"/>
      <c r="UND131" s="18"/>
      <c r="UNE131" s="18"/>
      <c r="UNF131" s="18"/>
      <c r="UNG131" s="18"/>
      <c r="UNH131" s="18"/>
      <c r="UNI131" s="18"/>
      <c r="UNJ131" s="18"/>
      <c r="UNK131" s="18"/>
      <c r="UNL131" s="18"/>
      <c r="UNM131" s="18"/>
      <c r="UNN131" s="18"/>
      <c r="UNO131" s="18"/>
      <c r="UNP131" s="18"/>
      <c r="UNQ131" s="18"/>
      <c r="UNR131" s="18"/>
      <c r="UNS131" s="18"/>
      <c r="UNT131" s="18"/>
      <c r="UNU131" s="18"/>
      <c r="UNV131" s="18"/>
      <c r="UNW131" s="18"/>
      <c r="UNX131" s="18"/>
      <c r="UNY131" s="18"/>
      <c r="UNZ131" s="18"/>
      <c r="UOA131" s="18"/>
      <c r="UOB131" s="18"/>
      <c r="UOC131" s="18"/>
      <c r="UOD131" s="18"/>
      <c r="UOE131" s="18"/>
      <c r="UOF131" s="18"/>
      <c r="UOG131" s="18"/>
      <c r="UOH131" s="18"/>
      <c r="UOI131" s="18"/>
      <c r="UOJ131" s="18"/>
      <c r="UOK131" s="18"/>
      <c r="UOL131" s="18"/>
      <c r="UOM131" s="18"/>
      <c r="UON131" s="18"/>
      <c r="UOO131" s="18"/>
      <c r="UOP131" s="18"/>
      <c r="UOQ131" s="18"/>
      <c r="UOR131" s="18"/>
      <c r="UOS131" s="18"/>
      <c r="UOT131" s="18"/>
      <c r="UOU131" s="18"/>
      <c r="UOV131" s="18"/>
      <c r="UOW131" s="18"/>
      <c r="UOX131" s="18"/>
      <c r="UOY131" s="18"/>
      <c r="UOZ131" s="18"/>
      <c r="UPA131" s="18"/>
      <c r="UPB131" s="18"/>
      <c r="UPC131" s="18"/>
      <c r="UPD131" s="18"/>
      <c r="UPE131" s="18"/>
      <c r="UPF131" s="18"/>
      <c r="UPG131" s="18"/>
      <c r="UPH131" s="18"/>
      <c r="UPI131" s="18"/>
      <c r="UPJ131" s="18"/>
      <c r="UPK131" s="18"/>
      <c r="UPL131" s="18"/>
      <c r="UPM131" s="18"/>
      <c r="UPN131" s="18"/>
      <c r="UPO131" s="18"/>
      <c r="UPP131" s="18"/>
      <c r="UPQ131" s="18"/>
      <c r="UPR131" s="18"/>
      <c r="UPS131" s="18"/>
      <c r="UPT131" s="18"/>
      <c r="UPU131" s="18"/>
      <c r="UPV131" s="18"/>
      <c r="UPW131" s="18"/>
      <c r="UPX131" s="18"/>
      <c r="UPY131" s="18"/>
      <c r="UPZ131" s="18"/>
      <c r="UQA131" s="18"/>
      <c r="UQB131" s="18"/>
      <c r="UQC131" s="18"/>
      <c r="UQD131" s="18"/>
      <c r="UQE131" s="18"/>
      <c r="UQF131" s="18"/>
      <c r="UQG131" s="18"/>
      <c r="UQH131" s="18"/>
      <c r="UQI131" s="18"/>
      <c r="UQJ131" s="18"/>
      <c r="UQK131" s="18"/>
      <c r="UQL131" s="18"/>
      <c r="UQM131" s="18"/>
      <c r="UQN131" s="18"/>
      <c r="UQO131" s="18"/>
      <c r="UQP131" s="18"/>
      <c r="UQQ131" s="18"/>
      <c r="UQR131" s="18"/>
      <c r="UQS131" s="18"/>
      <c r="UQT131" s="18"/>
      <c r="UQU131" s="18"/>
      <c r="UQV131" s="18"/>
      <c r="UQW131" s="18"/>
      <c r="UQX131" s="18"/>
      <c r="UQY131" s="18"/>
      <c r="UQZ131" s="18"/>
      <c r="URA131" s="18"/>
      <c r="URB131" s="18"/>
      <c r="URC131" s="18"/>
      <c r="URD131" s="18"/>
      <c r="URE131" s="18"/>
      <c r="URF131" s="18"/>
      <c r="URG131" s="18"/>
      <c r="URH131" s="18"/>
      <c r="URI131" s="18"/>
      <c r="URJ131" s="18"/>
      <c r="URK131" s="18"/>
      <c r="URL131" s="18"/>
      <c r="URM131" s="18"/>
      <c r="URN131" s="18"/>
      <c r="URO131" s="18"/>
      <c r="URP131" s="18"/>
      <c r="URQ131" s="18"/>
      <c r="URR131" s="18"/>
      <c r="URS131" s="18"/>
      <c r="URT131" s="18"/>
      <c r="URU131" s="18"/>
      <c r="URV131" s="18"/>
      <c r="URW131" s="18"/>
      <c r="URX131" s="18"/>
      <c r="URY131" s="18"/>
      <c r="URZ131" s="18"/>
      <c r="USA131" s="18"/>
      <c r="USB131" s="18"/>
      <c r="USC131" s="18"/>
      <c r="USD131" s="18"/>
      <c r="USE131" s="18"/>
      <c r="USF131" s="18"/>
      <c r="USG131" s="18"/>
      <c r="USH131" s="18"/>
      <c r="USI131" s="18"/>
      <c r="USJ131" s="18"/>
      <c r="USK131" s="18"/>
      <c r="USL131" s="18"/>
      <c r="USM131" s="18"/>
      <c r="USN131" s="18"/>
      <c r="USO131" s="18"/>
      <c r="USP131" s="18"/>
      <c r="USQ131" s="18"/>
      <c r="USR131" s="18"/>
      <c r="USS131" s="18"/>
      <c r="UST131" s="18"/>
      <c r="USU131" s="18"/>
      <c r="USV131" s="18"/>
      <c r="USW131" s="18"/>
      <c r="USX131" s="18"/>
      <c r="USY131" s="18"/>
      <c r="USZ131" s="18"/>
      <c r="UTA131" s="18"/>
      <c r="UTB131" s="18"/>
      <c r="UTC131" s="18"/>
      <c r="UTD131" s="18"/>
      <c r="UTE131" s="18"/>
      <c r="UTF131" s="18"/>
      <c r="UTG131" s="18"/>
      <c r="UTH131" s="18"/>
      <c r="UTI131" s="18"/>
      <c r="UTJ131" s="18"/>
      <c r="UTK131" s="18"/>
      <c r="UTL131" s="18"/>
      <c r="UTM131" s="18"/>
      <c r="UTN131" s="18"/>
      <c r="UTO131" s="18"/>
      <c r="UTP131" s="18"/>
      <c r="UTQ131" s="18"/>
      <c r="UTR131" s="18"/>
      <c r="UTS131" s="18"/>
      <c r="UTT131" s="18"/>
      <c r="UTU131" s="18"/>
      <c r="UTV131" s="18"/>
      <c r="UTW131" s="18"/>
      <c r="UTX131" s="18"/>
      <c r="UTY131" s="18"/>
      <c r="UTZ131" s="18"/>
      <c r="UUA131" s="18"/>
      <c r="UUB131" s="18"/>
      <c r="UUC131" s="18"/>
      <c r="UUD131" s="18"/>
      <c r="UUE131" s="18"/>
      <c r="UUF131" s="18"/>
      <c r="UUG131" s="18"/>
      <c r="UUH131" s="18"/>
      <c r="UUI131" s="18"/>
      <c r="UUJ131" s="18"/>
      <c r="UUK131" s="18"/>
      <c r="UUL131" s="18"/>
      <c r="UUM131" s="18"/>
      <c r="UUN131" s="18"/>
      <c r="UUO131" s="18"/>
      <c r="UUP131" s="18"/>
      <c r="UUQ131" s="18"/>
      <c r="UUR131" s="18"/>
      <c r="UUS131" s="18"/>
      <c r="UUT131" s="18"/>
      <c r="UUU131" s="18"/>
      <c r="UUV131" s="18"/>
      <c r="UUW131" s="18"/>
      <c r="UUX131" s="18"/>
      <c r="UUY131" s="18"/>
      <c r="UUZ131" s="18"/>
      <c r="UVA131" s="18"/>
      <c r="UVB131" s="18"/>
      <c r="UVC131" s="18"/>
      <c r="UVD131" s="18"/>
      <c r="UVE131" s="18"/>
      <c r="UVF131" s="18"/>
      <c r="UVG131" s="18"/>
      <c r="UVH131" s="18"/>
      <c r="UVI131" s="18"/>
      <c r="UVJ131" s="18"/>
      <c r="UVK131" s="18"/>
      <c r="UVL131" s="18"/>
      <c r="UVM131" s="18"/>
      <c r="UVN131" s="18"/>
      <c r="UVO131" s="18"/>
      <c r="UVP131" s="18"/>
      <c r="UVQ131" s="18"/>
      <c r="UVR131" s="18"/>
      <c r="UVS131" s="18"/>
      <c r="UVT131" s="18"/>
      <c r="UVU131" s="18"/>
      <c r="UVV131" s="18"/>
      <c r="UVW131" s="18"/>
      <c r="UVX131" s="18"/>
      <c r="UVY131" s="18"/>
      <c r="UVZ131" s="18"/>
      <c r="UWA131" s="18"/>
      <c r="UWB131" s="18"/>
      <c r="UWC131" s="18"/>
      <c r="UWD131" s="18"/>
      <c r="UWE131" s="18"/>
      <c r="UWF131" s="18"/>
      <c r="UWG131" s="18"/>
      <c r="UWH131" s="18"/>
      <c r="UWI131" s="18"/>
      <c r="UWJ131" s="18"/>
      <c r="UWK131" s="18"/>
      <c r="UWL131" s="18"/>
      <c r="UWM131" s="18"/>
      <c r="UWN131" s="18"/>
      <c r="UWO131" s="18"/>
      <c r="UWP131" s="18"/>
      <c r="UWQ131" s="18"/>
      <c r="UWR131" s="18"/>
      <c r="UWS131" s="18"/>
      <c r="UWT131" s="18"/>
      <c r="UWU131" s="18"/>
      <c r="UWV131" s="18"/>
      <c r="UWW131" s="18"/>
      <c r="UWX131" s="18"/>
      <c r="UWY131" s="18"/>
      <c r="UWZ131" s="18"/>
      <c r="UXA131" s="18"/>
      <c r="UXB131" s="18"/>
      <c r="UXC131" s="18"/>
      <c r="UXD131" s="18"/>
      <c r="UXE131" s="18"/>
      <c r="UXF131" s="18"/>
      <c r="UXG131" s="18"/>
      <c r="UXH131" s="18"/>
      <c r="UXI131" s="18"/>
      <c r="UXJ131" s="18"/>
      <c r="UXK131" s="18"/>
      <c r="UXL131" s="18"/>
      <c r="UXM131" s="18"/>
      <c r="UXN131" s="18"/>
      <c r="UXO131" s="18"/>
      <c r="UXP131" s="18"/>
      <c r="UXQ131" s="18"/>
      <c r="UXR131" s="18"/>
      <c r="UXS131" s="18"/>
      <c r="UXT131" s="18"/>
      <c r="UXU131" s="18"/>
      <c r="UXV131" s="18"/>
      <c r="UXW131" s="18"/>
      <c r="UXX131" s="18"/>
      <c r="UXY131" s="18"/>
      <c r="UXZ131" s="18"/>
      <c r="UYA131" s="18"/>
      <c r="UYB131" s="18"/>
      <c r="UYC131" s="18"/>
      <c r="UYD131" s="18"/>
      <c r="UYE131" s="18"/>
      <c r="UYF131" s="18"/>
      <c r="UYG131" s="18"/>
      <c r="UYH131" s="18"/>
      <c r="UYI131" s="18"/>
      <c r="UYJ131" s="18"/>
      <c r="UYK131" s="18"/>
      <c r="UYL131" s="18"/>
      <c r="UYM131" s="18"/>
      <c r="UYN131" s="18"/>
      <c r="UYO131" s="18"/>
      <c r="UYP131" s="18"/>
      <c r="UYQ131" s="18"/>
      <c r="UYR131" s="18"/>
      <c r="UYS131" s="18"/>
      <c r="UYT131" s="18"/>
      <c r="UYU131" s="18"/>
      <c r="UYV131" s="18"/>
      <c r="UYW131" s="18"/>
      <c r="UYX131" s="18"/>
      <c r="UYY131" s="18"/>
      <c r="UYZ131" s="18"/>
      <c r="UZA131" s="18"/>
      <c r="UZB131" s="18"/>
      <c r="UZC131" s="18"/>
      <c r="UZD131" s="18"/>
      <c r="UZE131" s="18"/>
      <c r="UZF131" s="18"/>
      <c r="UZG131" s="18"/>
      <c r="UZH131" s="18"/>
      <c r="UZI131" s="18"/>
      <c r="UZJ131" s="18"/>
      <c r="UZK131" s="18"/>
      <c r="UZL131" s="18"/>
      <c r="UZM131" s="18"/>
      <c r="UZN131" s="18"/>
      <c r="UZO131" s="18"/>
      <c r="UZP131" s="18"/>
      <c r="UZQ131" s="18"/>
      <c r="UZR131" s="18"/>
      <c r="UZS131" s="18"/>
      <c r="UZT131" s="18"/>
      <c r="UZU131" s="18"/>
      <c r="UZV131" s="18"/>
      <c r="UZW131" s="18"/>
      <c r="UZX131" s="18"/>
      <c r="UZY131" s="18"/>
      <c r="UZZ131" s="18"/>
      <c r="VAA131" s="18"/>
      <c r="VAB131" s="18"/>
      <c r="VAC131" s="18"/>
      <c r="VAD131" s="18"/>
      <c r="VAE131" s="18"/>
      <c r="VAF131" s="18"/>
      <c r="VAG131" s="18"/>
      <c r="VAH131" s="18"/>
      <c r="VAI131" s="18"/>
      <c r="VAJ131" s="18"/>
      <c r="VAK131" s="18"/>
      <c r="VAL131" s="18"/>
      <c r="VAM131" s="18"/>
      <c r="VAN131" s="18"/>
      <c r="VAO131" s="18"/>
      <c r="VAP131" s="18"/>
      <c r="VAQ131" s="18"/>
      <c r="VAR131" s="18"/>
      <c r="VAS131" s="18"/>
      <c r="VAT131" s="18"/>
      <c r="VAU131" s="18"/>
      <c r="VAV131" s="18"/>
      <c r="VAW131" s="18"/>
      <c r="VAX131" s="18"/>
      <c r="VAY131" s="18"/>
      <c r="VAZ131" s="18"/>
      <c r="VBA131" s="18"/>
      <c r="VBB131" s="18"/>
      <c r="VBC131" s="18"/>
      <c r="VBD131" s="18"/>
      <c r="VBE131" s="18"/>
      <c r="VBF131" s="18"/>
      <c r="VBG131" s="18"/>
      <c r="VBH131" s="18"/>
      <c r="VBI131" s="18"/>
      <c r="VBJ131" s="18"/>
      <c r="VBK131" s="18"/>
      <c r="VBL131" s="18"/>
      <c r="VBM131" s="18"/>
      <c r="VBN131" s="18"/>
      <c r="VBO131" s="18"/>
      <c r="VBP131" s="18"/>
      <c r="VBQ131" s="18"/>
      <c r="VBR131" s="18"/>
      <c r="VBS131" s="18"/>
      <c r="VBT131" s="18"/>
      <c r="VBU131" s="18"/>
      <c r="VBV131" s="18"/>
      <c r="VBW131" s="18"/>
      <c r="VBX131" s="18"/>
      <c r="VBY131" s="18"/>
      <c r="VBZ131" s="18"/>
      <c r="VCA131" s="18"/>
      <c r="VCB131" s="18"/>
      <c r="VCC131" s="18"/>
      <c r="VCD131" s="18"/>
      <c r="VCE131" s="18"/>
      <c r="VCF131" s="18"/>
      <c r="VCG131" s="18"/>
      <c r="VCH131" s="18"/>
      <c r="VCI131" s="18"/>
      <c r="VCJ131" s="18"/>
      <c r="VCK131" s="18"/>
      <c r="VCL131" s="18"/>
      <c r="VCM131" s="18"/>
      <c r="VCN131" s="18"/>
      <c r="VCO131" s="18"/>
      <c r="VCP131" s="18"/>
      <c r="VCQ131" s="18"/>
      <c r="VCR131" s="18"/>
      <c r="VCS131" s="18"/>
      <c r="VCT131" s="18"/>
      <c r="VCU131" s="18"/>
      <c r="VCV131" s="18"/>
      <c r="VCW131" s="18"/>
      <c r="VCX131" s="18"/>
      <c r="VCY131" s="18"/>
      <c r="VCZ131" s="18"/>
      <c r="VDA131" s="18"/>
      <c r="VDB131" s="18"/>
      <c r="VDC131" s="18"/>
      <c r="VDD131" s="18"/>
      <c r="VDE131" s="18"/>
      <c r="VDF131" s="18"/>
      <c r="VDG131" s="18"/>
      <c r="VDH131" s="18"/>
      <c r="VDI131" s="18"/>
      <c r="VDJ131" s="18"/>
      <c r="VDK131" s="18"/>
      <c r="VDL131" s="18"/>
      <c r="VDM131" s="18"/>
      <c r="VDN131" s="18"/>
      <c r="VDO131" s="18"/>
      <c r="VDP131" s="18"/>
      <c r="VDQ131" s="18"/>
      <c r="VDR131" s="18"/>
      <c r="VDS131" s="18"/>
      <c r="VDT131" s="18"/>
      <c r="VDU131" s="18"/>
      <c r="VDV131" s="18"/>
      <c r="VDW131" s="18"/>
      <c r="VDX131" s="18"/>
      <c r="VDY131" s="18"/>
      <c r="VDZ131" s="18"/>
      <c r="VEA131" s="18"/>
      <c r="VEB131" s="18"/>
      <c r="VEC131" s="18"/>
      <c r="VED131" s="18"/>
      <c r="VEE131" s="18"/>
      <c r="VEF131" s="18"/>
      <c r="VEG131" s="18"/>
      <c r="VEH131" s="18"/>
      <c r="VEI131" s="18"/>
      <c r="VEJ131" s="18"/>
      <c r="VEK131" s="18"/>
      <c r="VEL131" s="18"/>
      <c r="VEM131" s="18"/>
      <c r="VEN131" s="18"/>
      <c r="VEO131" s="18"/>
      <c r="VEP131" s="18"/>
      <c r="VEQ131" s="18"/>
      <c r="VER131" s="18"/>
      <c r="VES131" s="18"/>
      <c r="VET131" s="18"/>
      <c r="VEU131" s="18"/>
      <c r="VEV131" s="18"/>
      <c r="VEW131" s="18"/>
      <c r="VEX131" s="18"/>
      <c r="VEY131" s="18"/>
      <c r="VEZ131" s="18"/>
      <c r="VFA131" s="18"/>
      <c r="VFB131" s="18"/>
      <c r="VFC131" s="18"/>
      <c r="VFD131" s="18"/>
      <c r="VFE131" s="18"/>
      <c r="VFF131" s="18"/>
      <c r="VFG131" s="18"/>
      <c r="VFH131" s="18"/>
      <c r="VFI131" s="18"/>
      <c r="VFJ131" s="18"/>
      <c r="VFK131" s="18"/>
      <c r="VFL131" s="18"/>
      <c r="VFM131" s="18"/>
      <c r="VFN131" s="18"/>
      <c r="VFO131" s="18"/>
      <c r="VFP131" s="18"/>
      <c r="VFQ131" s="18"/>
      <c r="VFR131" s="18"/>
      <c r="VFS131" s="18"/>
      <c r="VFT131" s="18"/>
      <c r="VFU131" s="18"/>
      <c r="VFV131" s="18"/>
      <c r="VFW131" s="18"/>
      <c r="VFX131" s="18"/>
      <c r="VFY131" s="18"/>
      <c r="VFZ131" s="18"/>
      <c r="VGA131" s="18"/>
      <c r="VGB131" s="18"/>
      <c r="VGC131" s="18"/>
      <c r="VGD131" s="18"/>
      <c r="VGE131" s="18"/>
      <c r="VGF131" s="18"/>
      <c r="VGG131" s="18"/>
      <c r="VGH131" s="18"/>
      <c r="VGI131" s="18"/>
      <c r="VGJ131" s="18"/>
      <c r="VGK131" s="18"/>
      <c r="VGL131" s="18"/>
      <c r="VGM131" s="18"/>
      <c r="VGN131" s="18"/>
      <c r="VGO131" s="18"/>
      <c r="VGP131" s="18"/>
      <c r="VGQ131" s="18"/>
      <c r="VGR131" s="18"/>
      <c r="VGS131" s="18"/>
      <c r="VGT131" s="18"/>
      <c r="VGU131" s="18"/>
      <c r="VGV131" s="18"/>
      <c r="VGW131" s="18"/>
      <c r="VGX131" s="18"/>
      <c r="VGY131" s="18"/>
      <c r="VGZ131" s="18"/>
      <c r="VHA131" s="18"/>
      <c r="VHB131" s="18"/>
      <c r="VHC131" s="18"/>
      <c r="VHD131" s="18"/>
      <c r="VHE131" s="18"/>
      <c r="VHF131" s="18"/>
      <c r="VHG131" s="18"/>
      <c r="VHH131" s="18"/>
      <c r="VHI131" s="18"/>
      <c r="VHJ131" s="18"/>
      <c r="VHK131" s="18"/>
      <c r="VHL131" s="18"/>
      <c r="VHM131" s="18"/>
      <c r="VHN131" s="18"/>
      <c r="VHO131" s="18"/>
      <c r="VHP131" s="18"/>
      <c r="VHQ131" s="18"/>
      <c r="VHR131" s="18"/>
      <c r="VHS131" s="18"/>
      <c r="VHT131" s="18"/>
      <c r="VHU131" s="18"/>
      <c r="VHV131" s="18"/>
      <c r="VHW131" s="18"/>
      <c r="VHX131" s="18"/>
      <c r="VHY131" s="18"/>
      <c r="VHZ131" s="18"/>
      <c r="VIA131" s="18"/>
      <c r="VIB131" s="18"/>
      <c r="VIC131" s="18"/>
      <c r="VID131" s="18"/>
      <c r="VIE131" s="18"/>
      <c r="VIF131" s="18"/>
      <c r="VIG131" s="18"/>
      <c r="VIH131" s="18"/>
      <c r="VII131" s="18"/>
      <c r="VIJ131" s="18"/>
      <c r="VIK131" s="18"/>
      <c r="VIL131" s="18"/>
      <c r="VIM131" s="18"/>
      <c r="VIN131" s="18"/>
      <c r="VIO131" s="18"/>
      <c r="VIP131" s="18"/>
      <c r="VIQ131" s="18"/>
      <c r="VIR131" s="18"/>
      <c r="VIS131" s="18"/>
      <c r="VIT131" s="18"/>
      <c r="VIU131" s="18"/>
      <c r="VIV131" s="18"/>
      <c r="VIW131" s="18"/>
      <c r="VIX131" s="18"/>
      <c r="VIY131" s="18"/>
      <c r="VIZ131" s="18"/>
      <c r="VJA131" s="18"/>
      <c r="VJB131" s="18"/>
      <c r="VJC131" s="18"/>
      <c r="VJD131" s="18"/>
      <c r="VJE131" s="18"/>
      <c r="VJF131" s="18"/>
      <c r="VJG131" s="18"/>
      <c r="VJH131" s="18"/>
      <c r="VJI131" s="18"/>
      <c r="VJJ131" s="18"/>
      <c r="VJK131" s="18"/>
      <c r="VJL131" s="18"/>
      <c r="VJM131" s="18"/>
      <c r="VJN131" s="18"/>
      <c r="VJO131" s="18"/>
      <c r="VJP131" s="18"/>
      <c r="VJQ131" s="18"/>
      <c r="VJR131" s="18"/>
      <c r="VJS131" s="18"/>
      <c r="VJT131" s="18"/>
      <c r="VJU131" s="18"/>
      <c r="VJV131" s="18"/>
      <c r="VJW131" s="18"/>
      <c r="VJX131" s="18"/>
      <c r="VJY131" s="18"/>
      <c r="VJZ131" s="18"/>
      <c r="VKA131" s="18"/>
      <c r="VKB131" s="18"/>
      <c r="VKC131" s="18"/>
      <c r="VKD131" s="18"/>
      <c r="VKE131" s="18"/>
      <c r="VKF131" s="18"/>
      <c r="VKG131" s="18"/>
      <c r="VKH131" s="18"/>
      <c r="VKI131" s="18"/>
      <c r="VKJ131" s="18"/>
      <c r="VKK131" s="18"/>
      <c r="VKL131" s="18"/>
      <c r="VKM131" s="18"/>
      <c r="VKN131" s="18"/>
      <c r="VKO131" s="18"/>
      <c r="VKP131" s="18"/>
      <c r="VKQ131" s="18"/>
      <c r="VKR131" s="18"/>
      <c r="VKS131" s="18"/>
      <c r="VKT131" s="18"/>
      <c r="VKU131" s="18"/>
      <c r="VKV131" s="18"/>
      <c r="VKW131" s="18"/>
      <c r="VKX131" s="18"/>
      <c r="VKY131" s="18"/>
      <c r="VKZ131" s="18"/>
      <c r="VLA131" s="18"/>
      <c r="VLB131" s="18"/>
      <c r="VLC131" s="18"/>
      <c r="VLD131" s="18"/>
      <c r="VLE131" s="18"/>
      <c r="VLF131" s="18"/>
      <c r="VLG131" s="18"/>
      <c r="VLH131" s="18"/>
      <c r="VLI131" s="18"/>
      <c r="VLJ131" s="18"/>
      <c r="VLK131" s="18"/>
      <c r="VLL131" s="18"/>
      <c r="VLM131" s="18"/>
      <c r="VLN131" s="18"/>
      <c r="VLO131" s="18"/>
      <c r="VLP131" s="18"/>
      <c r="VLQ131" s="18"/>
      <c r="VLR131" s="18"/>
      <c r="VLS131" s="18"/>
      <c r="VLT131" s="18"/>
      <c r="VLU131" s="18"/>
      <c r="VLV131" s="18"/>
      <c r="VLW131" s="18"/>
      <c r="VLX131" s="18"/>
      <c r="VLY131" s="18"/>
      <c r="VLZ131" s="18"/>
      <c r="VMA131" s="18"/>
      <c r="VMB131" s="18"/>
      <c r="VMC131" s="18"/>
      <c r="VMD131" s="18"/>
      <c r="VME131" s="18"/>
      <c r="VMF131" s="18"/>
      <c r="VMG131" s="18"/>
      <c r="VMH131" s="18"/>
      <c r="VMI131" s="18"/>
      <c r="VMJ131" s="18"/>
      <c r="VMK131" s="18"/>
      <c r="VML131" s="18"/>
      <c r="VMM131" s="18"/>
      <c r="VMN131" s="18"/>
      <c r="VMO131" s="18"/>
      <c r="VMP131" s="18"/>
      <c r="VMQ131" s="18"/>
      <c r="VMR131" s="18"/>
      <c r="VMS131" s="18"/>
      <c r="VMT131" s="18"/>
      <c r="VMU131" s="18"/>
      <c r="VMV131" s="18"/>
      <c r="VMW131" s="18"/>
      <c r="VMX131" s="18"/>
      <c r="VMY131" s="18"/>
      <c r="VMZ131" s="18"/>
      <c r="VNA131" s="18"/>
      <c r="VNB131" s="18"/>
      <c r="VNC131" s="18"/>
      <c r="VND131" s="18"/>
      <c r="VNE131" s="18"/>
      <c r="VNF131" s="18"/>
      <c r="VNG131" s="18"/>
      <c r="VNH131" s="18"/>
      <c r="VNI131" s="18"/>
      <c r="VNJ131" s="18"/>
      <c r="VNK131" s="18"/>
      <c r="VNL131" s="18"/>
      <c r="VNM131" s="18"/>
      <c r="VNN131" s="18"/>
      <c r="VNO131" s="18"/>
      <c r="VNP131" s="18"/>
      <c r="VNQ131" s="18"/>
      <c r="VNR131" s="18"/>
      <c r="VNS131" s="18"/>
      <c r="VNT131" s="18"/>
      <c r="VNU131" s="18"/>
      <c r="VNV131" s="18"/>
      <c r="VNW131" s="18"/>
      <c r="VNX131" s="18"/>
      <c r="VNY131" s="18"/>
      <c r="VNZ131" s="18"/>
      <c r="VOA131" s="18"/>
      <c r="VOB131" s="18"/>
      <c r="VOC131" s="18"/>
      <c r="VOD131" s="18"/>
      <c r="VOE131" s="18"/>
      <c r="VOF131" s="18"/>
      <c r="VOG131" s="18"/>
      <c r="VOH131" s="18"/>
      <c r="VOI131" s="18"/>
      <c r="VOJ131" s="18"/>
      <c r="VOK131" s="18"/>
      <c r="VOL131" s="18"/>
      <c r="VOM131" s="18"/>
      <c r="VON131" s="18"/>
      <c r="VOO131" s="18"/>
      <c r="VOP131" s="18"/>
      <c r="VOQ131" s="18"/>
      <c r="VOR131" s="18"/>
      <c r="VOS131" s="18"/>
      <c r="VOT131" s="18"/>
      <c r="VOU131" s="18"/>
      <c r="VOV131" s="18"/>
      <c r="VOW131" s="18"/>
      <c r="VOX131" s="18"/>
      <c r="VOY131" s="18"/>
      <c r="VOZ131" s="18"/>
      <c r="VPA131" s="18"/>
      <c r="VPB131" s="18"/>
      <c r="VPC131" s="18"/>
      <c r="VPD131" s="18"/>
      <c r="VPE131" s="18"/>
      <c r="VPF131" s="18"/>
      <c r="VPG131" s="18"/>
      <c r="VPH131" s="18"/>
      <c r="VPI131" s="18"/>
      <c r="VPJ131" s="18"/>
      <c r="VPK131" s="18"/>
      <c r="VPL131" s="18"/>
      <c r="VPM131" s="18"/>
      <c r="VPN131" s="18"/>
      <c r="VPO131" s="18"/>
      <c r="VPP131" s="18"/>
      <c r="VPQ131" s="18"/>
      <c r="VPR131" s="18"/>
      <c r="VPS131" s="18"/>
      <c r="VPT131" s="18"/>
      <c r="VPU131" s="18"/>
      <c r="VPV131" s="18"/>
      <c r="VPW131" s="18"/>
      <c r="VPX131" s="18"/>
      <c r="VPY131" s="18"/>
      <c r="VPZ131" s="18"/>
      <c r="VQA131" s="18"/>
      <c r="VQB131" s="18"/>
      <c r="VQC131" s="18"/>
      <c r="VQD131" s="18"/>
      <c r="VQE131" s="18"/>
      <c r="VQF131" s="18"/>
      <c r="VQG131" s="18"/>
      <c r="VQH131" s="18"/>
      <c r="VQI131" s="18"/>
      <c r="VQJ131" s="18"/>
      <c r="VQK131" s="18"/>
      <c r="VQL131" s="18"/>
      <c r="VQM131" s="18"/>
      <c r="VQN131" s="18"/>
      <c r="VQO131" s="18"/>
      <c r="VQP131" s="18"/>
      <c r="VQQ131" s="18"/>
      <c r="VQR131" s="18"/>
      <c r="VQS131" s="18"/>
      <c r="VQT131" s="18"/>
      <c r="VQU131" s="18"/>
      <c r="VQV131" s="18"/>
      <c r="VQW131" s="18"/>
      <c r="VQX131" s="18"/>
      <c r="VQY131" s="18"/>
      <c r="VQZ131" s="18"/>
      <c r="VRA131" s="18"/>
      <c r="VRB131" s="18"/>
      <c r="VRC131" s="18"/>
      <c r="VRD131" s="18"/>
      <c r="VRE131" s="18"/>
      <c r="VRF131" s="18"/>
      <c r="VRG131" s="18"/>
      <c r="VRH131" s="18"/>
      <c r="VRI131" s="18"/>
      <c r="VRJ131" s="18"/>
      <c r="VRK131" s="18"/>
      <c r="VRL131" s="18"/>
      <c r="VRM131" s="18"/>
      <c r="VRN131" s="18"/>
      <c r="VRO131" s="18"/>
      <c r="VRP131" s="18"/>
      <c r="VRQ131" s="18"/>
      <c r="VRR131" s="18"/>
      <c r="VRS131" s="18"/>
      <c r="VRT131" s="18"/>
      <c r="VRU131" s="18"/>
      <c r="VRV131" s="18"/>
      <c r="VRW131" s="18"/>
      <c r="VRX131" s="18"/>
      <c r="VRY131" s="18"/>
      <c r="VRZ131" s="18"/>
      <c r="VSA131" s="18"/>
      <c r="VSB131" s="18"/>
      <c r="VSC131" s="18"/>
      <c r="VSD131" s="18"/>
      <c r="VSE131" s="18"/>
      <c r="VSF131" s="18"/>
      <c r="VSG131" s="18"/>
      <c r="VSH131" s="18"/>
      <c r="VSI131" s="18"/>
      <c r="VSJ131" s="18"/>
      <c r="VSK131" s="18"/>
      <c r="VSL131" s="18"/>
      <c r="VSM131" s="18"/>
      <c r="VSN131" s="18"/>
      <c r="VSO131" s="18"/>
      <c r="VSP131" s="18"/>
      <c r="VSQ131" s="18"/>
      <c r="VSR131" s="18"/>
      <c r="VSS131" s="18"/>
      <c r="VST131" s="18"/>
      <c r="VSU131" s="18"/>
      <c r="VSV131" s="18"/>
      <c r="VSW131" s="18"/>
      <c r="VSX131" s="18"/>
      <c r="VSY131" s="18"/>
      <c r="VSZ131" s="18"/>
      <c r="VTA131" s="18"/>
      <c r="VTB131" s="18"/>
      <c r="VTC131" s="18"/>
      <c r="VTD131" s="18"/>
      <c r="VTE131" s="18"/>
      <c r="VTF131" s="18"/>
      <c r="VTG131" s="18"/>
      <c r="VTH131" s="18"/>
      <c r="VTI131" s="18"/>
      <c r="VTJ131" s="18"/>
      <c r="VTK131" s="18"/>
      <c r="VTL131" s="18"/>
      <c r="VTM131" s="18"/>
      <c r="VTN131" s="18"/>
      <c r="VTO131" s="18"/>
      <c r="VTP131" s="18"/>
      <c r="VTQ131" s="18"/>
      <c r="VTR131" s="18"/>
      <c r="VTS131" s="18"/>
      <c r="VTT131" s="18"/>
      <c r="VTU131" s="18"/>
      <c r="VTV131" s="18"/>
      <c r="VTW131" s="18"/>
      <c r="VTX131" s="18"/>
      <c r="VTY131" s="18"/>
      <c r="VTZ131" s="18"/>
      <c r="VUA131" s="18"/>
      <c r="VUB131" s="18"/>
      <c r="VUC131" s="18"/>
      <c r="VUD131" s="18"/>
      <c r="VUE131" s="18"/>
      <c r="VUF131" s="18"/>
      <c r="VUG131" s="18"/>
      <c r="VUH131" s="18"/>
      <c r="VUI131" s="18"/>
      <c r="VUJ131" s="18"/>
      <c r="VUK131" s="18"/>
      <c r="VUL131" s="18"/>
      <c r="VUM131" s="18"/>
      <c r="VUN131" s="18"/>
      <c r="VUO131" s="18"/>
      <c r="VUP131" s="18"/>
      <c r="VUQ131" s="18"/>
      <c r="VUR131" s="18"/>
      <c r="VUS131" s="18"/>
      <c r="VUT131" s="18"/>
      <c r="VUU131" s="18"/>
      <c r="VUV131" s="18"/>
      <c r="VUW131" s="18"/>
      <c r="VUX131" s="18"/>
      <c r="VUY131" s="18"/>
      <c r="VUZ131" s="18"/>
      <c r="VVA131" s="18"/>
      <c r="VVB131" s="18"/>
      <c r="VVC131" s="18"/>
      <c r="VVD131" s="18"/>
      <c r="VVE131" s="18"/>
      <c r="VVF131" s="18"/>
      <c r="VVG131" s="18"/>
      <c r="VVH131" s="18"/>
      <c r="VVI131" s="18"/>
      <c r="VVJ131" s="18"/>
      <c r="VVK131" s="18"/>
      <c r="VVL131" s="18"/>
      <c r="VVM131" s="18"/>
      <c r="VVN131" s="18"/>
      <c r="VVO131" s="18"/>
      <c r="VVP131" s="18"/>
      <c r="VVQ131" s="18"/>
      <c r="VVR131" s="18"/>
      <c r="VVS131" s="18"/>
      <c r="VVT131" s="18"/>
      <c r="VVU131" s="18"/>
      <c r="VVV131" s="18"/>
      <c r="VVW131" s="18"/>
      <c r="VVX131" s="18"/>
      <c r="VVY131" s="18"/>
      <c r="VVZ131" s="18"/>
      <c r="VWA131" s="18"/>
      <c r="VWB131" s="18"/>
      <c r="VWC131" s="18"/>
      <c r="VWD131" s="18"/>
      <c r="VWE131" s="18"/>
      <c r="VWF131" s="18"/>
      <c r="VWG131" s="18"/>
      <c r="VWH131" s="18"/>
      <c r="VWI131" s="18"/>
      <c r="VWJ131" s="18"/>
      <c r="VWK131" s="18"/>
      <c r="VWL131" s="18"/>
      <c r="VWM131" s="18"/>
      <c r="VWN131" s="18"/>
      <c r="VWO131" s="18"/>
      <c r="VWP131" s="18"/>
      <c r="VWQ131" s="18"/>
      <c r="VWR131" s="18"/>
      <c r="VWS131" s="18"/>
      <c r="VWT131" s="18"/>
      <c r="VWU131" s="18"/>
      <c r="VWV131" s="18"/>
      <c r="VWW131" s="18"/>
      <c r="VWX131" s="18"/>
      <c r="VWY131" s="18"/>
      <c r="VWZ131" s="18"/>
      <c r="VXA131" s="18"/>
      <c r="VXB131" s="18"/>
      <c r="VXC131" s="18"/>
      <c r="VXD131" s="18"/>
      <c r="VXE131" s="18"/>
      <c r="VXF131" s="18"/>
      <c r="VXG131" s="18"/>
      <c r="VXH131" s="18"/>
      <c r="VXI131" s="18"/>
      <c r="VXJ131" s="18"/>
      <c r="VXK131" s="18"/>
      <c r="VXL131" s="18"/>
      <c r="VXM131" s="18"/>
      <c r="VXN131" s="18"/>
      <c r="VXO131" s="18"/>
      <c r="VXP131" s="18"/>
      <c r="VXQ131" s="18"/>
      <c r="VXR131" s="18"/>
      <c r="VXS131" s="18"/>
      <c r="VXT131" s="18"/>
      <c r="VXU131" s="18"/>
      <c r="VXV131" s="18"/>
      <c r="VXW131" s="18"/>
      <c r="VXX131" s="18"/>
      <c r="VXY131" s="18"/>
      <c r="VXZ131" s="18"/>
      <c r="VYA131" s="18"/>
      <c r="VYB131" s="18"/>
      <c r="VYC131" s="18"/>
      <c r="VYD131" s="18"/>
      <c r="VYE131" s="18"/>
      <c r="VYF131" s="18"/>
      <c r="VYG131" s="18"/>
      <c r="VYH131" s="18"/>
      <c r="VYI131" s="18"/>
      <c r="VYJ131" s="18"/>
      <c r="VYK131" s="18"/>
      <c r="VYL131" s="18"/>
      <c r="VYM131" s="18"/>
      <c r="VYN131" s="18"/>
      <c r="VYO131" s="18"/>
      <c r="VYP131" s="18"/>
      <c r="VYQ131" s="18"/>
      <c r="VYR131" s="18"/>
      <c r="VYS131" s="18"/>
      <c r="VYT131" s="18"/>
      <c r="VYU131" s="18"/>
      <c r="VYV131" s="18"/>
      <c r="VYW131" s="18"/>
      <c r="VYX131" s="18"/>
      <c r="VYY131" s="18"/>
      <c r="VYZ131" s="18"/>
      <c r="VZA131" s="18"/>
      <c r="VZB131" s="18"/>
      <c r="VZC131" s="18"/>
      <c r="VZD131" s="18"/>
      <c r="VZE131" s="18"/>
      <c r="VZF131" s="18"/>
      <c r="VZG131" s="18"/>
      <c r="VZH131" s="18"/>
      <c r="VZI131" s="18"/>
      <c r="VZJ131" s="18"/>
      <c r="VZK131" s="18"/>
      <c r="VZL131" s="18"/>
      <c r="VZM131" s="18"/>
      <c r="VZN131" s="18"/>
      <c r="VZO131" s="18"/>
      <c r="VZP131" s="18"/>
      <c r="VZQ131" s="18"/>
      <c r="VZR131" s="18"/>
      <c r="VZS131" s="18"/>
      <c r="VZT131" s="18"/>
      <c r="VZU131" s="18"/>
      <c r="VZV131" s="18"/>
      <c r="VZW131" s="18"/>
      <c r="VZX131" s="18"/>
      <c r="VZY131" s="18"/>
      <c r="VZZ131" s="18"/>
      <c r="WAA131" s="18"/>
      <c r="WAB131" s="18"/>
      <c r="WAC131" s="18"/>
      <c r="WAD131" s="18"/>
      <c r="WAE131" s="18"/>
      <c r="WAF131" s="18"/>
      <c r="WAG131" s="18"/>
      <c r="WAH131" s="18"/>
      <c r="WAI131" s="18"/>
      <c r="WAJ131" s="18"/>
      <c r="WAK131" s="18"/>
      <c r="WAL131" s="18"/>
      <c r="WAM131" s="18"/>
      <c r="WAN131" s="18"/>
      <c r="WAO131" s="18"/>
      <c r="WAP131" s="18"/>
      <c r="WAQ131" s="18"/>
      <c r="WAR131" s="18"/>
      <c r="WAS131" s="18"/>
      <c r="WAT131" s="18"/>
      <c r="WAU131" s="18"/>
      <c r="WAV131" s="18"/>
      <c r="WAW131" s="18"/>
      <c r="WAX131" s="18"/>
      <c r="WAY131" s="18"/>
      <c r="WAZ131" s="18"/>
      <c r="WBA131" s="18"/>
      <c r="WBB131" s="18"/>
      <c r="WBC131" s="18"/>
      <c r="WBD131" s="18"/>
      <c r="WBE131" s="18"/>
      <c r="WBF131" s="18"/>
      <c r="WBG131" s="18"/>
      <c r="WBH131" s="18"/>
      <c r="WBI131" s="18"/>
      <c r="WBJ131" s="18"/>
      <c r="WBK131" s="18"/>
      <c r="WBL131" s="18"/>
      <c r="WBM131" s="18"/>
      <c r="WBN131" s="18"/>
      <c r="WBO131" s="18"/>
      <c r="WBP131" s="18"/>
      <c r="WBQ131" s="18"/>
      <c r="WBR131" s="18"/>
      <c r="WBS131" s="18"/>
      <c r="WBT131" s="18"/>
      <c r="WBU131" s="18"/>
      <c r="WBV131" s="18"/>
      <c r="WBW131" s="18"/>
      <c r="WBX131" s="18"/>
      <c r="WBY131" s="18"/>
      <c r="WBZ131" s="18"/>
      <c r="WCA131" s="18"/>
      <c r="WCB131" s="18"/>
      <c r="WCC131" s="18"/>
      <c r="WCD131" s="18"/>
      <c r="WCE131" s="18"/>
      <c r="WCF131" s="18"/>
      <c r="WCG131" s="18"/>
      <c r="WCH131" s="18"/>
      <c r="WCI131" s="18"/>
      <c r="WCJ131" s="18"/>
      <c r="WCK131" s="18"/>
      <c r="WCL131" s="18"/>
      <c r="WCM131" s="18"/>
      <c r="WCN131" s="18"/>
      <c r="WCO131" s="18"/>
      <c r="WCP131" s="18"/>
      <c r="WCQ131" s="18"/>
      <c r="WCR131" s="18"/>
      <c r="WCS131" s="18"/>
      <c r="WCT131" s="18"/>
      <c r="WCU131" s="18"/>
      <c r="WCV131" s="18"/>
      <c r="WCW131" s="18"/>
      <c r="WCX131" s="18"/>
      <c r="WCY131" s="18"/>
      <c r="WCZ131" s="18"/>
      <c r="WDA131" s="18"/>
      <c r="WDB131" s="18"/>
      <c r="WDC131" s="18"/>
      <c r="WDD131" s="18"/>
      <c r="WDE131" s="18"/>
      <c r="WDF131" s="18"/>
      <c r="WDG131" s="18"/>
      <c r="WDH131" s="18"/>
      <c r="WDI131" s="18"/>
      <c r="WDJ131" s="18"/>
      <c r="WDK131" s="18"/>
      <c r="WDL131" s="18"/>
      <c r="WDM131" s="18"/>
      <c r="WDN131" s="18"/>
      <c r="WDO131" s="18"/>
      <c r="WDP131" s="18"/>
      <c r="WDQ131" s="18"/>
      <c r="WDR131" s="18"/>
      <c r="WDS131" s="18"/>
      <c r="WDT131" s="18"/>
      <c r="WDU131" s="18"/>
      <c r="WDV131" s="18"/>
      <c r="WDW131" s="18"/>
      <c r="WDX131" s="18"/>
      <c r="WDY131" s="18"/>
      <c r="WDZ131" s="18"/>
      <c r="WEA131" s="18"/>
      <c r="WEB131" s="18"/>
      <c r="WEC131" s="18"/>
      <c r="WED131" s="18"/>
      <c r="WEE131" s="18"/>
      <c r="WEF131" s="18"/>
      <c r="WEG131" s="18"/>
      <c r="WEH131" s="18"/>
      <c r="WEI131" s="18"/>
      <c r="WEJ131" s="18"/>
      <c r="WEK131" s="18"/>
      <c r="WEL131" s="18"/>
      <c r="WEM131" s="18"/>
      <c r="WEN131" s="18"/>
      <c r="WEO131" s="18"/>
      <c r="WEP131" s="18"/>
      <c r="WEQ131" s="18"/>
      <c r="WER131" s="18"/>
      <c r="WES131" s="18"/>
      <c r="WET131" s="18"/>
      <c r="WEU131" s="18"/>
      <c r="WEV131" s="18"/>
      <c r="WEW131" s="18"/>
      <c r="WEX131" s="18"/>
      <c r="WEY131" s="18"/>
      <c r="WEZ131" s="18"/>
      <c r="WFA131" s="18"/>
      <c r="WFB131" s="18"/>
      <c r="WFC131" s="18"/>
      <c r="WFD131" s="18"/>
      <c r="WFE131" s="18"/>
      <c r="WFF131" s="18"/>
      <c r="WFG131" s="18"/>
      <c r="WFH131" s="18"/>
      <c r="WFI131" s="18"/>
      <c r="WFJ131" s="18"/>
      <c r="WFK131" s="18"/>
      <c r="WFL131" s="18"/>
      <c r="WFM131" s="18"/>
      <c r="WFN131" s="18"/>
      <c r="WFO131" s="18"/>
      <c r="WFP131" s="18"/>
      <c r="WFQ131" s="18"/>
      <c r="WFR131" s="18"/>
      <c r="WFS131" s="18"/>
      <c r="WFT131" s="18"/>
      <c r="WFU131" s="18"/>
      <c r="WFV131" s="18"/>
      <c r="WFW131" s="18"/>
      <c r="WFX131" s="18"/>
      <c r="WFY131" s="18"/>
      <c r="WFZ131" s="18"/>
      <c r="WGA131" s="18"/>
      <c r="WGB131" s="18"/>
      <c r="WGC131" s="18"/>
      <c r="WGD131" s="18"/>
      <c r="WGE131" s="18"/>
      <c r="WGF131" s="18"/>
      <c r="WGG131" s="18"/>
      <c r="WGH131" s="18"/>
      <c r="WGI131" s="18"/>
      <c r="WGJ131" s="18"/>
      <c r="WGK131" s="18"/>
      <c r="WGL131" s="18"/>
      <c r="WGM131" s="18"/>
      <c r="WGN131" s="18"/>
      <c r="WGO131" s="18"/>
      <c r="WGP131" s="18"/>
      <c r="WGQ131" s="18"/>
      <c r="WGR131" s="18"/>
      <c r="WGS131" s="18"/>
      <c r="WGT131" s="18"/>
      <c r="WGU131" s="18"/>
      <c r="WGV131" s="18"/>
      <c r="WGW131" s="18"/>
      <c r="WGX131" s="18"/>
      <c r="WGY131" s="18"/>
      <c r="WGZ131" s="18"/>
      <c r="WHA131" s="18"/>
      <c r="WHB131" s="18"/>
      <c r="WHC131" s="18"/>
      <c r="WHD131" s="18"/>
      <c r="WHE131" s="18"/>
      <c r="WHF131" s="18"/>
      <c r="WHG131" s="18"/>
      <c r="WHH131" s="18"/>
      <c r="WHI131" s="18"/>
      <c r="WHJ131" s="18"/>
      <c r="WHK131" s="18"/>
      <c r="WHL131" s="18"/>
      <c r="WHM131" s="18"/>
      <c r="WHN131" s="18"/>
      <c r="WHO131" s="18"/>
      <c r="WHP131" s="18"/>
      <c r="WHQ131" s="18"/>
      <c r="WHR131" s="18"/>
      <c r="WHS131" s="18"/>
      <c r="WHT131" s="18"/>
      <c r="WHU131" s="18"/>
      <c r="WHV131" s="18"/>
      <c r="WHW131" s="18"/>
      <c r="WHX131" s="18"/>
      <c r="WHY131" s="18"/>
      <c r="WHZ131" s="18"/>
      <c r="WIA131" s="18"/>
      <c r="WIB131" s="18"/>
      <c r="WIC131" s="18"/>
      <c r="WID131" s="18"/>
      <c r="WIE131" s="18"/>
      <c r="WIF131" s="18"/>
      <c r="WIG131" s="18"/>
      <c r="WIH131" s="18"/>
      <c r="WII131" s="18"/>
      <c r="WIJ131" s="18"/>
      <c r="WIK131" s="18"/>
      <c r="WIL131" s="18"/>
      <c r="WIM131" s="18"/>
      <c r="WIN131" s="18"/>
      <c r="WIO131" s="18"/>
      <c r="WIP131" s="18"/>
      <c r="WIQ131" s="18"/>
      <c r="WIR131" s="18"/>
      <c r="WIS131" s="18"/>
      <c r="WIT131" s="18"/>
      <c r="WIU131" s="18"/>
      <c r="WIV131" s="18"/>
      <c r="WIW131" s="18"/>
      <c r="WIX131" s="18"/>
      <c r="WIY131" s="18"/>
      <c r="WIZ131" s="18"/>
      <c r="WJA131" s="18"/>
      <c r="WJB131" s="18"/>
      <c r="WJC131" s="18"/>
      <c r="WJD131" s="18"/>
      <c r="WJE131" s="18"/>
      <c r="WJF131" s="18"/>
      <c r="WJG131" s="18"/>
      <c r="WJH131" s="18"/>
      <c r="WJI131" s="18"/>
      <c r="WJJ131" s="18"/>
      <c r="WJK131" s="18"/>
      <c r="WJL131" s="18"/>
      <c r="WJM131" s="18"/>
      <c r="WJN131" s="18"/>
      <c r="WJO131" s="18"/>
      <c r="WJP131" s="18"/>
      <c r="WJQ131" s="18"/>
      <c r="WJR131" s="18"/>
      <c r="WJS131" s="18"/>
      <c r="WJT131" s="18"/>
      <c r="WJU131" s="18"/>
      <c r="WJV131" s="18"/>
      <c r="WJW131" s="18"/>
      <c r="WJX131" s="18"/>
      <c r="WJY131" s="18"/>
      <c r="WJZ131" s="18"/>
      <c r="WKA131" s="18"/>
      <c r="WKB131" s="18"/>
      <c r="WKC131" s="18"/>
      <c r="WKD131" s="18"/>
      <c r="WKE131" s="18"/>
      <c r="WKF131" s="18"/>
      <c r="WKG131" s="18"/>
      <c r="WKH131" s="18"/>
      <c r="WKI131" s="18"/>
      <c r="WKJ131" s="18"/>
      <c r="WKK131" s="18"/>
      <c r="WKL131" s="18"/>
      <c r="WKM131" s="18"/>
      <c r="WKN131" s="18"/>
      <c r="WKO131" s="18"/>
      <c r="WKP131" s="18"/>
      <c r="WKQ131" s="18"/>
      <c r="WKR131" s="18"/>
      <c r="WKS131" s="18"/>
      <c r="WKT131" s="18"/>
      <c r="WKU131" s="18"/>
      <c r="WKV131" s="18"/>
      <c r="WKW131" s="18"/>
      <c r="WKX131" s="18"/>
      <c r="WKY131" s="18"/>
      <c r="WKZ131" s="18"/>
      <c r="WLA131" s="18"/>
      <c r="WLB131" s="18"/>
      <c r="WLC131" s="18"/>
      <c r="WLD131" s="18"/>
      <c r="WLE131" s="18"/>
      <c r="WLF131" s="18"/>
      <c r="WLG131" s="18"/>
      <c r="WLH131" s="18"/>
      <c r="WLI131" s="18"/>
      <c r="WLJ131" s="18"/>
      <c r="WLK131" s="18"/>
      <c r="WLL131" s="18"/>
      <c r="WLM131" s="18"/>
      <c r="WLN131" s="18"/>
      <c r="WLO131" s="18"/>
      <c r="WLP131" s="18"/>
      <c r="WLQ131" s="18"/>
      <c r="WLR131" s="18"/>
      <c r="WLS131" s="18"/>
      <c r="WLT131" s="18"/>
      <c r="WLU131" s="18"/>
      <c r="WLV131" s="18"/>
      <c r="WLW131" s="18"/>
      <c r="WLX131" s="18"/>
      <c r="WLY131" s="18"/>
      <c r="WLZ131" s="18"/>
      <c r="WMA131" s="18"/>
      <c r="WMB131" s="18"/>
      <c r="WMC131" s="18"/>
      <c r="WMD131" s="18"/>
      <c r="WME131" s="18"/>
      <c r="WMF131" s="18"/>
      <c r="WMG131" s="18"/>
      <c r="WMH131" s="18"/>
      <c r="WMI131" s="18"/>
      <c r="WMJ131" s="18"/>
      <c r="WMK131" s="18"/>
      <c r="WML131" s="18"/>
      <c r="WMM131" s="18"/>
      <c r="WMN131" s="18"/>
      <c r="WMO131" s="18"/>
      <c r="WMP131" s="18"/>
      <c r="WMQ131" s="18"/>
      <c r="WMR131" s="18"/>
      <c r="WMS131" s="18"/>
      <c r="WMT131" s="18"/>
      <c r="WMU131" s="18"/>
      <c r="WMV131" s="18"/>
      <c r="WMW131" s="18"/>
      <c r="WMX131" s="18"/>
      <c r="WMY131" s="18"/>
      <c r="WMZ131" s="18"/>
      <c r="WNA131" s="18"/>
      <c r="WNB131" s="18"/>
      <c r="WNC131" s="18"/>
      <c r="WND131" s="18"/>
      <c r="WNE131" s="18"/>
      <c r="WNF131" s="18"/>
      <c r="WNG131" s="18"/>
      <c r="WNH131" s="18"/>
      <c r="WNI131" s="18"/>
      <c r="WNJ131" s="18"/>
      <c r="WNK131" s="18"/>
      <c r="WNL131" s="18"/>
      <c r="WNM131" s="18"/>
      <c r="WNN131" s="18"/>
      <c r="WNO131" s="18"/>
      <c r="WNP131" s="18"/>
      <c r="WNQ131" s="18"/>
      <c r="WNR131" s="18"/>
      <c r="WNS131" s="18"/>
      <c r="WNT131" s="18"/>
      <c r="WNU131" s="18"/>
      <c r="WNV131" s="18"/>
      <c r="WNW131" s="18"/>
      <c r="WNX131" s="18"/>
      <c r="WNY131" s="18"/>
      <c r="WNZ131" s="18"/>
      <c r="WOA131" s="18"/>
      <c r="WOB131" s="18"/>
      <c r="WOC131" s="18"/>
      <c r="WOD131" s="18"/>
      <c r="WOE131" s="18"/>
      <c r="WOF131" s="18"/>
      <c r="WOG131" s="18"/>
      <c r="WOH131" s="18"/>
      <c r="WOI131" s="18"/>
      <c r="WOJ131" s="18"/>
      <c r="WOK131" s="18"/>
      <c r="WOL131" s="18"/>
      <c r="WOM131" s="18"/>
      <c r="WON131" s="18"/>
      <c r="WOO131" s="18"/>
      <c r="WOP131" s="18"/>
      <c r="WOQ131" s="18"/>
      <c r="WOR131" s="18"/>
      <c r="WOS131" s="18"/>
      <c r="WOT131" s="18"/>
      <c r="WOU131" s="18"/>
      <c r="WOV131" s="18"/>
      <c r="WOW131" s="18"/>
      <c r="WOX131" s="18"/>
      <c r="WOY131" s="18"/>
      <c r="WOZ131" s="18"/>
      <c r="WPA131" s="18"/>
      <c r="WPB131" s="18"/>
      <c r="WPC131" s="18"/>
      <c r="WPD131" s="18"/>
      <c r="WPE131" s="18"/>
      <c r="WPF131" s="18"/>
      <c r="WPG131" s="18"/>
      <c r="WPH131" s="18"/>
      <c r="WPI131" s="18"/>
      <c r="WPJ131" s="18"/>
      <c r="WPK131" s="18"/>
      <c r="WPL131" s="18"/>
      <c r="WPM131" s="18"/>
      <c r="WPN131" s="18"/>
      <c r="WPO131" s="18"/>
      <c r="WPP131" s="18"/>
      <c r="WPQ131" s="18"/>
      <c r="WPR131" s="18"/>
      <c r="WPS131" s="18"/>
      <c r="WPT131" s="18"/>
      <c r="WPU131" s="18"/>
      <c r="WPV131" s="18"/>
      <c r="WPW131" s="18"/>
      <c r="WPX131" s="18"/>
      <c r="WPY131" s="18"/>
      <c r="WPZ131" s="18"/>
      <c r="WQA131" s="18"/>
      <c r="WQB131" s="18"/>
      <c r="WQC131" s="18"/>
      <c r="WQD131" s="18"/>
      <c r="WQE131" s="18"/>
      <c r="WQF131" s="18"/>
      <c r="WQG131" s="18"/>
      <c r="WQH131" s="18"/>
      <c r="WQI131" s="18"/>
      <c r="WQJ131" s="18"/>
      <c r="WQK131" s="18"/>
      <c r="WQL131" s="18"/>
      <c r="WQM131" s="18"/>
      <c r="WQN131" s="18"/>
      <c r="WQO131" s="18"/>
      <c r="WQP131" s="18"/>
      <c r="WQQ131" s="18"/>
      <c r="WQR131" s="18"/>
      <c r="WQS131" s="18"/>
      <c r="WQT131" s="18"/>
      <c r="WQU131" s="18"/>
      <c r="WQV131" s="18"/>
      <c r="WQW131" s="18"/>
      <c r="WQX131" s="18"/>
      <c r="WQY131" s="18"/>
      <c r="WQZ131" s="18"/>
      <c r="WRA131" s="18"/>
      <c r="WRB131" s="18"/>
      <c r="WRC131" s="18"/>
      <c r="WRD131" s="18"/>
      <c r="WRE131" s="18"/>
      <c r="WRF131" s="18"/>
      <c r="WRG131" s="18"/>
      <c r="WRH131" s="18"/>
      <c r="WRI131" s="18"/>
      <c r="WRJ131" s="18"/>
      <c r="WRK131" s="18"/>
      <c r="WRL131" s="18"/>
      <c r="WRM131" s="18"/>
      <c r="WRN131" s="18"/>
      <c r="WRO131" s="18"/>
      <c r="WRP131" s="18"/>
      <c r="WRQ131" s="18"/>
      <c r="WRR131" s="18"/>
      <c r="WRS131" s="18"/>
      <c r="WRT131" s="18"/>
      <c r="WRU131" s="18"/>
      <c r="WRV131" s="18"/>
      <c r="WRW131" s="18"/>
      <c r="WRX131" s="18"/>
      <c r="WRY131" s="18"/>
      <c r="WRZ131" s="18"/>
      <c r="WSA131" s="18"/>
      <c r="WSB131" s="18"/>
      <c r="WSC131" s="18"/>
      <c r="WSD131" s="18"/>
      <c r="WSE131" s="18"/>
      <c r="WSF131" s="18"/>
      <c r="WSG131" s="18"/>
      <c r="WSH131" s="18"/>
      <c r="WSI131" s="18"/>
      <c r="WSJ131" s="18"/>
      <c r="WSK131" s="18"/>
      <c r="WSL131" s="18"/>
      <c r="WSM131" s="18"/>
      <c r="WSN131" s="18"/>
      <c r="WSO131" s="18"/>
      <c r="WSP131" s="18"/>
      <c r="WSQ131" s="18"/>
      <c r="WSR131" s="18"/>
      <c r="WSS131" s="18"/>
      <c r="WST131" s="18"/>
      <c r="WSU131" s="18"/>
      <c r="WSV131" s="18"/>
      <c r="WSW131" s="18"/>
      <c r="WSX131" s="18"/>
      <c r="WSY131" s="18"/>
      <c r="WSZ131" s="18"/>
      <c r="WTA131" s="18"/>
      <c r="WTB131" s="18"/>
      <c r="WTC131" s="18"/>
      <c r="WTD131" s="18"/>
      <c r="WTE131" s="18"/>
      <c r="WTF131" s="18"/>
      <c r="WTG131" s="18"/>
      <c r="WTH131" s="18"/>
      <c r="WTI131" s="18"/>
      <c r="WTJ131" s="18"/>
      <c r="WTK131" s="18"/>
      <c r="WTL131" s="18"/>
      <c r="WTM131" s="18"/>
      <c r="WTN131" s="18"/>
      <c r="WTO131" s="18"/>
      <c r="WTP131" s="18"/>
      <c r="WTQ131" s="18"/>
      <c r="WTR131" s="18"/>
      <c r="WTS131" s="18"/>
      <c r="WTT131" s="18"/>
      <c r="WTU131" s="18"/>
      <c r="WTV131" s="18"/>
      <c r="WTW131" s="18"/>
      <c r="WTX131" s="18"/>
      <c r="WTY131" s="18"/>
      <c r="WTZ131" s="18"/>
      <c r="WUA131" s="18"/>
      <c r="WUB131" s="18"/>
      <c r="WUC131" s="18"/>
      <c r="WUD131" s="18"/>
      <c r="WUE131" s="18"/>
      <c r="WUF131" s="18"/>
      <c r="WUG131" s="18"/>
      <c r="WUH131" s="18"/>
      <c r="WUI131" s="18"/>
      <c r="WUJ131" s="18"/>
      <c r="WUK131" s="18"/>
      <c r="WUL131" s="18"/>
      <c r="WUM131" s="18"/>
      <c r="WUN131" s="18"/>
      <c r="WUO131" s="18"/>
      <c r="WUP131" s="18"/>
      <c r="WUQ131" s="18"/>
      <c r="WUR131" s="18"/>
      <c r="WUS131" s="18"/>
      <c r="WUT131" s="18"/>
      <c r="WUU131" s="18"/>
      <c r="WUV131" s="18"/>
      <c r="WUW131" s="18"/>
      <c r="WUX131" s="18"/>
      <c r="WUY131" s="18"/>
      <c r="WUZ131" s="18"/>
      <c r="WVA131" s="18"/>
      <c r="WVB131" s="18"/>
      <c r="WVC131" s="18"/>
      <c r="WVD131" s="18"/>
      <c r="WVE131" s="18"/>
      <c r="WVF131" s="18"/>
      <c r="WVG131" s="18"/>
      <c r="WVH131" s="18"/>
      <c r="WVI131" s="18"/>
      <c r="WVJ131" s="18"/>
      <c r="WVK131" s="18"/>
      <c r="WVL131" s="18"/>
      <c r="WVM131" s="18"/>
      <c r="WVN131" s="18"/>
      <c r="WVO131" s="18"/>
      <c r="WVP131" s="18"/>
      <c r="WVQ131" s="18"/>
      <c r="WVR131" s="18"/>
      <c r="WVS131" s="18"/>
      <c r="WVT131" s="18"/>
      <c r="WVU131" s="18"/>
      <c r="WVV131" s="18"/>
      <c r="WVW131" s="18"/>
      <c r="WVX131" s="18"/>
      <c r="WVY131" s="18"/>
      <c r="WVZ131" s="18"/>
      <c r="WWA131" s="18"/>
      <c r="WWB131" s="18"/>
      <c r="WWC131" s="18"/>
      <c r="WWD131" s="18"/>
      <c r="WWE131" s="18"/>
      <c r="WWF131" s="18"/>
      <c r="WWG131" s="18"/>
      <c r="WWH131" s="18"/>
      <c r="WWI131" s="18"/>
      <c r="WWJ131" s="18"/>
      <c r="WWK131" s="18"/>
      <c r="WWL131" s="18"/>
      <c r="WWM131" s="18"/>
      <c r="WWN131" s="18"/>
      <c r="WWO131" s="18"/>
      <c r="WWP131" s="18"/>
      <c r="WWQ131" s="18"/>
      <c r="WWR131" s="18"/>
      <c r="WWS131" s="18"/>
      <c r="WWT131" s="18"/>
      <c r="WWU131" s="18"/>
      <c r="WWV131" s="18"/>
      <c r="WWW131" s="18"/>
      <c r="WWX131" s="18"/>
      <c r="WWY131" s="18"/>
      <c r="WWZ131" s="18"/>
      <c r="WXA131" s="18"/>
      <c r="WXB131" s="18"/>
      <c r="WXC131" s="18"/>
      <c r="WXD131" s="18"/>
      <c r="WXE131" s="18"/>
      <c r="WXF131" s="18"/>
      <c r="WXG131" s="18"/>
      <c r="WXH131" s="18"/>
      <c r="WXI131" s="18"/>
      <c r="WXJ131" s="18"/>
      <c r="WXK131" s="18"/>
      <c r="WXL131" s="18"/>
      <c r="WXM131" s="18"/>
      <c r="WXN131" s="18"/>
      <c r="WXO131" s="18"/>
      <c r="WXP131" s="18"/>
      <c r="WXQ131" s="18"/>
      <c r="WXR131" s="18"/>
      <c r="WXS131" s="18"/>
      <c r="WXT131" s="18"/>
      <c r="WXU131" s="18"/>
      <c r="WXV131" s="18"/>
      <c r="WXW131" s="18"/>
      <c r="WXX131" s="18"/>
      <c r="WXY131" s="18"/>
      <c r="WXZ131" s="18"/>
      <c r="WYA131" s="18"/>
      <c r="WYB131" s="18"/>
      <c r="WYC131" s="18"/>
      <c r="WYD131" s="18"/>
      <c r="WYE131" s="18"/>
      <c r="WYF131" s="18"/>
      <c r="WYG131" s="18"/>
      <c r="WYH131" s="18"/>
      <c r="WYI131" s="18"/>
      <c r="WYJ131" s="18"/>
      <c r="WYK131" s="18"/>
      <c r="WYL131" s="18"/>
      <c r="WYM131" s="18"/>
      <c r="WYN131" s="18"/>
      <c r="WYO131" s="18"/>
      <c r="WYP131" s="18"/>
      <c r="WYQ131" s="18"/>
      <c r="WYR131" s="18"/>
      <c r="WYS131" s="18"/>
      <c r="WYT131" s="18"/>
      <c r="WYU131" s="18"/>
      <c r="WYV131" s="18"/>
      <c r="WYW131" s="18"/>
      <c r="WYX131" s="18"/>
      <c r="WYY131" s="18"/>
      <c r="WYZ131" s="18"/>
      <c r="WZA131" s="18"/>
      <c r="WZB131" s="18"/>
      <c r="WZC131" s="18"/>
      <c r="WZD131" s="18"/>
      <c r="WZE131" s="18"/>
      <c r="WZF131" s="18"/>
      <c r="WZG131" s="18"/>
      <c r="WZH131" s="18"/>
      <c r="WZI131" s="18"/>
      <c r="WZJ131" s="18"/>
      <c r="WZK131" s="18"/>
      <c r="WZL131" s="18"/>
      <c r="WZM131" s="18"/>
      <c r="WZN131" s="18"/>
      <c r="WZO131" s="18"/>
      <c r="WZP131" s="18"/>
      <c r="WZQ131" s="18"/>
      <c r="WZR131" s="18"/>
      <c r="WZS131" s="18"/>
      <c r="WZT131" s="18"/>
      <c r="WZU131" s="18"/>
      <c r="WZV131" s="18"/>
      <c r="WZW131" s="18"/>
      <c r="WZX131" s="18"/>
      <c r="WZY131" s="18"/>
      <c r="WZZ131" s="18"/>
      <c r="XAA131" s="18"/>
      <c r="XAB131" s="18"/>
      <c r="XAC131" s="18"/>
      <c r="XAD131" s="18"/>
      <c r="XAE131" s="18"/>
      <c r="XAF131" s="18"/>
      <c r="XAG131" s="18"/>
      <c r="XAH131" s="18"/>
      <c r="XAI131" s="18"/>
      <c r="XAJ131" s="18"/>
      <c r="XAK131" s="18"/>
      <c r="XAL131" s="18"/>
      <c r="XAM131" s="18"/>
      <c r="XAN131" s="18"/>
      <c r="XAO131" s="18"/>
      <c r="XAP131" s="18"/>
      <c r="XAQ131" s="18"/>
      <c r="XAR131" s="18"/>
      <c r="XAS131" s="18"/>
      <c r="XAT131" s="18"/>
      <c r="XAU131" s="18"/>
      <c r="XAV131" s="18"/>
      <c r="XAW131" s="18"/>
      <c r="XAX131" s="18"/>
      <c r="XAY131" s="18"/>
      <c r="XAZ131" s="18"/>
      <c r="XBA131" s="18"/>
      <c r="XBB131" s="18"/>
      <c r="XBC131" s="18"/>
      <c r="XBD131" s="18"/>
      <c r="XBE131" s="18"/>
      <c r="XBF131" s="18"/>
      <c r="XBG131" s="18"/>
      <c r="XBH131" s="18"/>
      <c r="XBI131" s="18"/>
      <c r="XBJ131" s="18"/>
      <c r="XBK131" s="18"/>
      <c r="XBL131" s="18"/>
      <c r="XBM131" s="18"/>
      <c r="XBN131" s="18"/>
      <c r="XBO131" s="18"/>
      <c r="XBP131" s="18"/>
      <c r="XBQ131" s="18"/>
      <c r="XBR131" s="18"/>
      <c r="XBS131" s="18"/>
      <c r="XBT131" s="18"/>
      <c r="XBU131" s="18"/>
      <c r="XBV131" s="18"/>
      <c r="XBW131" s="18"/>
      <c r="XBX131" s="18"/>
      <c r="XBY131" s="18"/>
      <c r="XBZ131" s="18"/>
      <c r="XCA131" s="18"/>
      <c r="XCB131" s="18"/>
      <c r="XCC131" s="18"/>
      <c r="XCD131" s="18"/>
      <c r="XCE131" s="18"/>
      <c r="XCF131" s="18"/>
      <c r="XCG131" s="18"/>
      <c r="XCH131" s="18"/>
      <c r="XCI131" s="18"/>
      <c r="XCJ131" s="18"/>
      <c r="XCK131" s="18"/>
      <c r="XCL131" s="18"/>
      <c r="XCM131" s="18"/>
      <c r="XCN131" s="18"/>
      <c r="XCO131" s="18"/>
      <c r="XCP131" s="18"/>
      <c r="XCQ131" s="18"/>
      <c r="XCR131" s="18"/>
      <c r="XCS131" s="18"/>
      <c r="XCT131" s="18"/>
      <c r="XCU131" s="18"/>
      <c r="XCV131" s="18"/>
      <c r="XCW131" s="18"/>
      <c r="XCX131" s="18"/>
      <c r="XCY131" s="18"/>
      <c r="XCZ131" s="18"/>
      <c r="XDA131" s="18"/>
      <c r="XDB131" s="18"/>
      <c r="XDC131" s="18"/>
      <c r="XDD131" s="18"/>
      <c r="XDE131" s="18"/>
      <c r="XDF131" s="18"/>
      <c r="XDG131" s="18"/>
      <c r="XDH131" s="18"/>
      <c r="XDI131" s="18"/>
      <c r="XDJ131" s="18"/>
      <c r="XDK131" s="18"/>
      <c r="XDL131" s="18"/>
      <c r="XDM131" s="18"/>
      <c r="XDN131" s="18"/>
      <c r="XDO131" s="18"/>
      <c r="XDP131" s="18"/>
      <c r="XDQ131" s="18"/>
      <c r="XDR131" s="18"/>
      <c r="XDS131" s="18"/>
      <c r="XDT131" s="18"/>
      <c r="XDU131" s="18"/>
      <c r="XDV131" s="18"/>
      <c r="XDW131" s="18"/>
      <c r="XDX131" s="18"/>
      <c r="XDY131" s="18"/>
      <c r="XDZ131" s="18"/>
      <c r="XEA131" s="18"/>
      <c r="XEB131" s="18"/>
      <c r="XEC131" s="18"/>
      <c r="XED131" s="18"/>
      <c r="XEE131" s="18"/>
      <c r="XEF131" s="18"/>
      <c r="XEG131" s="18"/>
      <c r="XEH131" s="18"/>
      <c r="XEI131" s="18"/>
      <c r="XEJ131" s="18"/>
      <c r="XEK131" s="18"/>
      <c r="XEL131" s="18"/>
      <c r="XEM131" s="18"/>
      <c r="XEN131" s="18"/>
      <c r="XEO131" s="18"/>
      <c r="XEP131" s="18"/>
      <c r="XEQ131" s="18"/>
      <c r="XER131" s="18"/>
      <c r="XES131" s="18"/>
      <c r="XET131" s="18"/>
      <c r="XEU131" s="18"/>
      <c r="XEV131" s="18"/>
      <c r="XEW131" s="18"/>
      <c r="XEX131" s="18"/>
      <c r="XEY131" s="18"/>
      <c r="XEZ131" s="18"/>
      <c r="XFA131" s="18"/>
      <c r="XFB131" s="18"/>
      <c r="XFC131" s="18"/>
      <c r="XFD131" s="18"/>
    </row>
    <row r="132" spans="1:4054 13934:16384" s="17" customFormat="1" x14ac:dyDescent="0.25">
      <c r="A132" s="7" t="s">
        <v>58</v>
      </c>
      <c r="B132" s="7"/>
      <c r="C132" s="7"/>
      <c r="D132" s="7"/>
      <c r="E132" s="76">
        <f t="shared" ref="E132:P132" si="60">SUM(E128:E131)</f>
        <v>15.63</v>
      </c>
      <c r="F132" s="76">
        <f t="shared" si="60"/>
        <v>14.36</v>
      </c>
      <c r="G132" s="76">
        <f t="shared" si="60"/>
        <v>46.230000000000004</v>
      </c>
      <c r="H132" s="76">
        <f t="shared" si="60"/>
        <v>368</v>
      </c>
      <c r="I132" s="76">
        <f t="shared" si="60"/>
        <v>67.5</v>
      </c>
      <c r="J132" s="76">
        <f t="shared" si="60"/>
        <v>0.31</v>
      </c>
      <c r="K132" s="76">
        <f t="shared" si="60"/>
        <v>0.57000000000000006</v>
      </c>
      <c r="L132" s="76">
        <f t="shared" si="60"/>
        <v>2.0299999999999998</v>
      </c>
      <c r="M132" s="76">
        <f t="shared" si="60"/>
        <v>307.89999999999998</v>
      </c>
      <c r="N132" s="76">
        <f t="shared" si="60"/>
        <v>77.91</v>
      </c>
      <c r="O132" s="76">
        <f t="shared" si="60"/>
        <v>366.7</v>
      </c>
      <c r="P132" s="76">
        <f t="shared" si="60"/>
        <v>2.4900000000000002</v>
      </c>
      <c r="Q132" s="16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  <c r="CYY132" s="18"/>
      <c r="CYZ132" s="18"/>
      <c r="CZA132" s="18"/>
      <c r="CZB132" s="18"/>
      <c r="CZC132" s="18"/>
      <c r="CZD132" s="18"/>
      <c r="CZE132" s="18"/>
      <c r="CZF132" s="18"/>
      <c r="CZG132" s="18"/>
      <c r="CZH132" s="18"/>
      <c r="CZI132" s="18"/>
      <c r="CZJ132" s="18"/>
      <c r="CZK132" s="18"/>
      <c r="CZL132" s="18"/>
      <c r="CZM132" s="18"/>
      <c r="CZN132" s="18"/>
      <c r="CZO132" s="18"/>
      <c r="CZP132" s="18"/>
      <c r="CZQ132" s="18"/>
      <c r="CZR132" s="18"/>
      <c r="CZS132" s="18"/>
      <c r="CZT132" s="18"/>
      <c r="CZU132" s="18"/>
      <c r="CZV132" s="18"/>
      <c r="CZW132" s="18"/>
      <c r="CZX132" s="18"/>
      <c r="CZY132" s="18"/>
      <c r="CZZ132" s="18"/>
      <c r="DAA132" s="18"/>
      <c r="DAB132" s="18"/>
      <c r="DAC132" s="18"/>
      <c r="DAD132" s="18"/>
      <c r="DAE132" s="18"/>
      <c r="DAF132" s="18"/>
      <c r="DAG132" s="18"/>
      <c r="DAH132" s="18"/>
      <c r="DAI132" s="18"/>
      <c r="DAJ132" s="18"/>
      <c r="DAK132" s="18"/>
      <c r="DAL132" s="18"/>
      <c r="DAM132" s="18"/>
      <c r="DAN132" s="18"/>
      <c r="DAO132" s="18"/>
      <c r="DAP132" s="18"/>
      <c r="DAQ132" s="18"/>
      <c r="DAR132" s="18"/>
      <c r="DAS132" s="18"/>
      <c r="DAT132" s="18"/>
      <c r="DAU132" s="18"/>
      <c r="DAV132" s="18"/>
      <c r="DAW132" s="18"/>
      <c r="DAX132" s="18"/>
      <c r="DAY132" s="18"/>
      <c r="DAZ132" s="18"/>
      <c r="DBA132" s="18"/>
      <c r="DBB132" s="18"/>
      <c r="DBC132" s="18"/>
      <c r="DBD132" s="18"/>
      <c r="DBE132" s="18"/>
      <c r="DBF132" s="18"/>
      <c r="DBG132" s="18"/>
      <c r="DBH132" s="18"/>
      <c r="DBI132" s="18"/>
      <c r="DBJ132" s="18"/>
      <c r="DBK132" s="18"/>
      <c r="DBL132" s="18"/>
      <c r="DBM132" s="18"/>
      <c r="DBN132" s="18"/>
      <c r="DBO132" s="18"/>
      <c r="DBP132" s="18"/>
      <c r="DBQ132" s="18"/>
      <c r="DBR132" s="18"/>
      <c r="DBS132" s="18"/>
      <c r="DBT132" s="18"/>
      <c r="DBU132" s="18"/>
      <c r="DBV132" s="18"/>
      <c r="DBW132" s="18"/>
      <c r="DBX132" s="18"/>
      <c r="DBY132" s="18"/>
      <c r="DBZ132" s="18"/>
      <c r="DCA132" s="18"/>
      <c r="DCB132" s="18"/>
      <c r="DCC132" s="18"/>
      <c r="DCD132" s="18"/>
      <c r="DCE132" s="18"/>
      <c r="DCF132" s="18"/>
      <c r="DCG132" s="18"/>
      <c r="DCH132" s="18"/>
      <c r="DCI132" s="18"/>
      <c r="DCJ132" s="18"/>
      <c r="DCK132" s="18"/>
      <c r="DCL132" s="18"/>
      <c r="DCM132" s="18"/>
      <c r="DCN132" s="18"/>
      <c r="DCO132" s="18"/>
      <c r="DCP132" s="18"/>
      <c r="DCQ132" s="18"/>
      <c r="DCR132" s="18"/>
      <c r="DCS132" s="18"/>
      <c r="DCT132" s="18"/>
      <c r="DCU132" s="18"/>
      <c r="DCV132" s="18"/>
      <c r="DCW132" s="18"/>
      <c r="DCX132" s="18"/>
      <c r="DCY132" s="18"/>
      <c r="DCZ132" s="18"/>
      <c r="DDA132" s="18"/>
      <c r="DDB132" s="18"/>
      <c r="DDC132" s="18"/>
      <c r="DDD132" s="18"/>
      <c r="DDE132" s="18"/>
      <c r="DDF132" s="18"/>
      <c r="DDG132" s="18"/>
      <c r="DDH132" s="18"/>
      <c r="DDI132" s="18"/>
      <c r="DDJ132" s="18"/>
      <c r="DDK132" s="18"/>
      <c r="DDL132" s="18"/>
      <c r="DDM132" s="18"/>
      <c r="DDN132" s="18"/>
      <c r="DDO132" s="18"/>
      <c r="DDP132" s="18"/>
      <c r="DDQ132" s="18"/>
      <c r="DDR132" s="18"/>
      <c r="DDS132" s="18"/>
      <c r="DDT132" s="18"/>
      <c r="DDU132" s="18"/>
      <c r="DDV132" s="18"/>
      <c r="DDW132" s="18"/>
      <c r="DDX132" s="18"/>
      <c r="DDY132" s="18"/>
      <c r="DDZ132" s="18"/>
      <c r="DEA132" s="18"/>
      <c r="DEB132" s="18"/>
      <c r="DEC132" s="18"/>
      <c r="DED132" s="18"/>
      <c r="DEE132" s="18"/>
      <c r="DEF132" s="18"/>
      <c r="DEG132" s="18"/>
      <c r="DEH132" s="18"/>
      <c r="DEI132" s="18"/>
      <c r="DEJ132" s="18"/>
      <c r="DEK132" s="18"/>
      <c r="DEL132" s="18"/>
      <c r="DEM132" s="18"/>
      <c r="DEN132" s="18"/>
      <c r="DEO132" s="18"/>
      <c r="DEP132" s="18"/>
      <c r="DEQ132" s="18"/>
      <c r="DER132" s="18"/>
      <c r="DES132" s="18"/>
      <c r="DET132" s="18"/>
      <c r="DEU132" s="18"/>
      <c r="DEV132" s="18"/>
      <c r="DEW132" s="18"/>
      <c r="DEX132" s="18"/>
      <c r="DEY132" s="18"/>
      <c r="DEZ132" s="18"/>
      <c r="DFA132" s="18"/>
      <c r="DFB132" s="18"/>
      <c r="DFC132" s="18"/>
      <c r="DFD132" s="18"/>
      <c r="DFE132" s="18"/>
      <c r="DFF132" s="18"/>
      <c r="DFG132" s="18"/>
      <c r="DFH132" s="18"/>
      <c r="DFI132" s="18"/>
      <c r="DFJ132" s="18"/>
      <c r="DFK132" s="18"/>
      <c r="DFL132" s="18"/>
      <c r="DFM132" s="18"/>
      <c r="DFN132" s="18"/>
      <c r="DFO132" s="18"/>
      <c r="DFP132" s="18"/>
      <c r="DFQ132" s="18"/>
      <c r="DFR132" s="18"/>
      <c r="DFS132" s="18"/>
      <c r="DFT132" s="18"/>
      <c r="DFU132" s="18"/>
      <c r="DFV132" s="18"/>
      <c r="DFW132" s="18"/>
      <c r="DFX132" s="18"/>
      <c r="DFY132" s="18"/>
      <c r="DFZ132" s="18"/>
      <c r="DGA132" s="18"/>
      <c r="DGB132" s="18"/>
      <c r="DGC132" s="18"/>
      <c r="DGD132" s="18"/>
      <c r="DGE132" s="18"/>
      <c r="DGF132" s="18"/>
      <c r="DGG132" s="18"/>
      <c r="DGH132" s="18"/>
      <c r="DGI132" s="18"/>
      <c r="DGJ132" s="18"/>
      <c r="DGK132" s="18"/>
      <c r="DGL132" s="18"/>
      <c r="DGM132" s="18"/>
      <c r="DGN132" s="18"/>
      <c r="DGO132" s="18"/>
      <c r="DGP132" s="18"/>
      <c r="DGQ132" s="18"/>
      <c r="DGR132" s="18"/>
      <c r="DGS132" s="18"/>
      <c r="DGT132" s="18"/>
      <c r="DGU132" s="18"/>
      <c r="DGV132" s="18"/>
      <c r="DGW132" s="18"/>
      <c r="DGX132" s="18"/>
      <c r="DGY132" s="18"/>
      <c r="DGZ132" s="18"/>
      <c r="DHA132" s="18"/>
      <c r="DHB132" s="18"/>
      <c r="DHC132" s="18"/>
      <c r="DHD132" s="18"/>
      <c r="DHE132" s="18"/>
      <c r="DHF132" s="18"/>
      <c r="DHG132" s="18"/>
      <c r="DHH132" s="18"/>
      <c r="DHI132" s="18"/>
      <c r="DHJ132" s="18"/>
      <c r="DHK132" s="18"/>
      <c r="DHL132" s="18"/>
      <c r="DHM132" s="18"/>
      <c r="DHN132" s="18"/>
      <c r="DHO132" s="18"/>
      <c r="DHP132" s="18"/>
      <c r="DHQ132" s="18"/>
      <c r="DHR132" s="18"/>
      <c r="DHS132" s="18"/>
      <c r="DHT132" s="18"/>
      <c r="DHU132" s="18"/>
      <c r="DHV132" s="18"/>
      <c r="DHW132" s="18"/>
      <c r="DHX132" s="18"/>
      <c r="DHY132" s="18"/>
      <c r="DHZ132" s="18"/>
      <c r="DIA132" s="18"/>
      <c r="DIB132" s="18"/>
      <c r="DIC132" s="18"/>
      <c r="DID132" s="18"/>
      <c r="DIE132" s="18"/>
      <c r="DIF132" s="18"/>
      <c r="DIG132" s="18"/>
      <c r="DIH132" s="18"/>
      <c r="DII132" s="18"/>
      <c r="DIJ132" s="18"/>
      <c r="DIK132" s="18"/>
      <c r="DIL132" s="18"/>
      <c r="DIM132" s="18"/>
      <c r="DIN132" s="18"/>
      <c r="DIO132" s="18"/>
      <c r="DIP132" s="18"/>
      <c r="DIQ132" s="18"/>
      <c r="DIR132" s="18"/>
      <c r="DIS132" s="18"/>
      <c r="DIT132" s="18"/>
      <c r="DIU132" s="18"/>
      <c r="DIV132" s="18"/>
      <c r="DIW132" s="18"/>
      <c r="DIX132" s="18"/>
      <c r="DIY132" s="18"/>
      <c r="DIZ132" s="18"/>
      <c r="DJA132" s="18"/>
      <c r="DJB132" s="18"/>
      <c r="DJC132" s="18"/>
      <c r="DJD132" s="18"/>
      <c r="DJE132" s="18"/>
      <c r="DJF132" s="18"/>
      <c r="DJG132" s="18"/>
      <c r="DJH132" s="18"/>
      <c r="DJI132" s="18"/>
      <c r="DJJ132" s="18"/>
      <c r="DJK132" s="18"/>
      <c r="DJL132" s="18"/>
      <c r="DJM132" s="18"/>
      <c r="DJN132" s="18"/>
      <c r="DJO132" s="18"/>
      <c r="DJP132" s="18"/>
      <c r="DJQ132" s="18"/>
      <c r="DJR132" s="18"/>
      <c r="DJS132" s="18"/>
      <c r="DJT132" s="18"/>
      <c r="DJU132" s="18"/>
      <c r="DJV132" s="18"/>
      <c r="DJW132" s="18"/>
      <c r="DJX132" s="18"/>
      <c r="DJY132" s="18"/>
      <c r="DJZ132" s="18"/>
      <c r="DKA132" s="18"/>
      <c r="DKB132" s="18"/>
      <c r="DKC132" s="18"/>
      <c r="DKD132" s="18"/>
      <c r="DKE132" s="18"/>
      <c r="DKF132" s="18"/>
      <c r="DKG132" s="18"/>
      <c r="DKH132" s="18"/>
      <c r="DKI132" s="18"/>
      <c r="DKJ132" s="18"/>
      <c r="DKK132" s="18"/>
      <c r="DKL132" s="18"/>
      <c r="DKM132" s="18"/>
      <c r="DKN132" s="18"/>
      <c r="DKO132" s="18"/>
      <c r="DKP132" s="18"/>
      <c r="DKQ132" s="18"/>
      <c r="DKR132" s="18"/>
      <c r="DKS132" s="18"/>
      <c r="DKT132" s="18"/>
      <c r="DKU132" s="18"/>
      <c r="DKV132" s="18"/>
      <c r="DKW132" s="18"/>
      <c r="DKX132" s="18"/>
      <c r="DKY132" s="18"/>
      <c r="DKZ132" s="18"/>
      <c r="DLA132" s="18"/>
      <c r="DLB132" s="18"/>
      <c r="DLC132" s="18"/>
      <c r="DLD132" s="18"/>
      <c r="DLE132" s="18"/>
      <c r="DLF132" s="18"/>
      <c r="DLG132" s="18"/>
      <c r="DLH132" s="18"/>
      <c r="DLI132" s="18"/>
      <c r="DLJ132" s="18"/>
      <c r="DLK132" s="18"/>
      <c r="DLL132" s="18"/>
      <c r="DLM132" s="18"/>
      <c r="DLN132" s="18"/>
      <c r="DLO132" s="18"/>
      <c r="DLP132" s="18"/>
      <c r="DLQ132" s="18"/>
      <c r="DLR132" s="18"/>
      <c r="DLS132" s="18"/>
      <c r="DLT132" s="18"/>
      <c r="DLU132" s="18"/>
      <c r="DLV132" s="18"/>
      <c r="DLW132" s="18"/>
      <c r="DLX132" s="18"/>
      <c r="DLY132" s="18"/>
      <c r="DLZ132" s="18"/>
      <c r="DMA132" s="18"/>
      <c r="DMB132" s="18"/>
      <c r="DMC132" s="18"/>
      <c r="DMD132" s="18"/>
      <c r="DME132" s="18"/>
      <c r="DMF132" s="18"/>
      <c r="DMG132" s="18"/>
      <c r="DMH132" s="18"/>
      <c r="DMI132" s="18"/>
      <c r="DMJ132" s="18"/>
      <c r="DMK132" s="18"/>
      <c r="DML132" s="18"/>
      <c r="DMM132" s="18"/>
      <c r="DMN132" s="18"/>
      <c r="DMO132" s="18"/>
      <c r="DMP132" s="18"/>
      <c r="DMQ132" s="18"/>
      <c r="DMR132" s="18"/>
      <c r="DMS132" s="18"/>
      <c r="DMT132" s="18"/>
      <c r="DMU132" s="18"/>
      <c r="DMV132" s="18"/>
      <c r="DMW132" s="18"/>
      <c r="DMX132" s="18"/>
      <c r="DMY132" s="18"/>
      <c r="DMZ132" s="18"/>
      <c r="DNA132" s="18"/>
      <c r="DNB132" s="18"/>
      <c r="DNC132" s="18"/>
      <c r="DND132" s="18"/>
      <c r="DNE132" s="18"/>
      <c r="DNF132" s="18"/>
      <c r="DNG132" s="18"/>
      <c r="DNH132" s="18"/>
      <c r="DNI132" s="18"/>
      <c r="DNJ132" s="18"/>
      <c r="DNK132" s="18"/>
      <c r="DNL132" s="18"/>
      <c r="DNM132" s="18"/>
      <c r="DNN132" s="18"/>
      <c r="DNO132" s="18"/>
      <c r="DNP132" s="18"/>
      <c r="DNQ132" s="18"/>
      <c r="DNR132" s="18"/>
      <c r="DNS132" s="18"/>
      <c r="DNT132" s="18"/>
      <c r="DNU132" s="18"/>
      <c r="DNV132" s="18"/>
      <c r="DNW132" s="18"/>
      <c r="DNX132" s="18"/>
      <c r="DNY132" s="18"/>
      <c r="DNZ132" s="18"/>
      <c r="DOA132" s="18"/>
      <c r="DOB132" s="18"/>
      <c r="DOC132" s="18"/>
      <c r="DOD132" s="18"/>
      <c r="DOE132" s="18"/>
      <c r="DOF132" s="18"/>
      <c r="DOG132" s="18"/>
      <c r="DOH132" s="18"/>
      <c r="DOI132" s="18"/>
      <c r="DOJ132" s="18"/>
      <c r="DOK132" s="18"/>
      <c r="DOL132" s="18"/>
      <c r="DOM132" s="18"/>
      <c r="DON132" s="18"/>
      <c r="DOO132" s="18"/>
      <c r="DOP132" s="18"/>
      <c r="DOQ132" s="18"/>
      <c r="DOR132" s="18"/>
      <c r="DOS132" s="18"/>
      <c r="DOT132" s="18"/>
      <c r="DOU132" s="18"/>
      <c r="DOV132" s="18"/>
      <c r="DOW132" s="18"/>
      <c r="DOX132" s="18"/>
      <c r="DOY132" s="18"/>
      <c r="DOZ132" s="18"/>
      <c r="DPA132" s="18"/>
      <c r="DPB132" s="18"/>
      <c r="DPC132" s="18"/>
      <c r="DPD132" s="18"/>
      <c r="DPE132" s="18"/>
      <c r="DPF132" s="18"/>
      <c r="DPG132" s="18"/>
      <c r="DPH132" s="18"/>
      <c r="DPI132" s="18"/>
      <c r="DPJ132" s="18"/>
      <c r="DPK132" s="18"/>
      <c r="DPL132" s="18"/>
      <c r="DPM132" s="18"/>
      <c r="DPN132" s="18"/>
      <c r="DPO132" s="18"/>
      <c r="DPP132" s="18"/>
      <c r="DPQ132" s="18"/>
      <c r="DPR132" s="18"/>
      <c r="DPS132" s="18"/>
      <c r="DPT132" s="18"/>
      <c r="DPU132" s="18"/>
      <c r="DPV132" s="18"/>
      <c r="DPW132" s="18"/>
      <c r="DPX132" s="18"/>
      <c r="DPY132" s="18"/>
      <c r="DPZ132" s="18"/>
      <c r="DQA132" s="18"/>
      <c r="DQB132" s="18"/>
      <c r="DQC132" s="18"/>
      <c r="DQD132" s="18"/>
      <c r="DQE132" s="18"/>
      <c r="DQF132" s="18"/>
      <c r="DQG132" s="18"/>
      <c r="DQH132" s="18"/>
      <c r="DQI132" s="18"/>
      <c r="DQJ132" s="18"/>
      <c r="DQK132" s="18"/>
      <c r="DQL132" s="18"/>
      <c r="DQM132" s="18"/>
      <c r="DQN132" s="18"/>
      <c r="DQO132" s="18"/>
      <c r="DQP132" s="18"/>
      <c r="DQQ132" s="18"/>
      <c r="DQR132" s="18"/>
      <c r="DQS132" s="18"/>
      <c r="DQT132" s="18"/>
      <c r="DQU132" s="18"/>
      <c r="DQV132" s="18"/>
      <c r="DQW132" s="18"/>
      <c r="DQX132" s="18"/>
      <c r="DQY132" s="18"/>
      <c r="DQZ132" s="18"/>
      <c r="DRA132" s="18"/>
      <c r="DRB132" s="18"/>
      <c r="DRC132" s="18"/>
      <c r="DRD132" s="18"/>
      <c r="DRE132" s="18"/>
      <c r="DRF132" s="18"/>
      <c r="DRG132" s="18"/>
      <c r="DRH132" s="18"/>
      <c r="DRI132" s="18"/>
      <c r="DRJ132" s="18"/>
      <c r="DRK132" s="18"/>
      <c r="DRL132" s="18"/>
      <c r="DRM132" s="18"/>
      <c r="DRN132" s="18"/>
      <c r="DRO132" s="18"/>
      <c r="DRP132" s="18"/>
      <c r="DRQ132" s="18"/>
      <c r="DRR132" s="18"/>
      <c r="DRS132" s="18"/>
      <c r="DRT132" s="18"/>
      <c r="DRU132" s="18"/>
      <c r="DRV132" s="18"/>
      <c r="DRW132" s="18"/>
      <c r="DRX132" s="18"/>
      <c r="DRY132" s="18"/>
      <c r="DRZ132" s="18"/>
      <c r="DSA132" s="18"/>
      <c r="DSB132" s="18"/>
      <c r="DSC132" s="18"/>
      <c r="DSD132" s="18"/>
      <c r="DSE132" s="18"/>
      <c r="DSF132" s="18"/>
      <c r="DSG132" s="18"/>
      <c r="DSH132" s="18"/>
      <c r="DSI132" s="18"/>
      <c r="DSJ132" s="18"/>
      <c r="DSK132" s="18"/>
      <c r="DSL132" s="18"/>
      <c r="DSM132" s="18"/>
      <c r="DSN132" s="18"/>
      <c r="DSO132" s="18"/>
      <c r="DSP132" s="18"/>
      <c r="DSQ132" s="18"/>
      <c r="DSR132" s="18"/>
      <c r="DSS132" s="18"/>
      <c r="DST132" s="18"/>
      <c r="DSU132" s="18"/>
      <c r="DSV132" s="18"/>
      <c r="DSW132" s="18"/>
      <c r="DSX132" s="18"/>
      <c r="DSY132" s="18"/>
      <c r="DSZ132" s="18"/>
      <c r="DTA132" s="18"/>
      <c r="DTB132" s="18"/>
      <c r="DTC132" s="18"/>
      <c r="DTD132" s="18"/>
      <c r="DTE132" s="18"/>
      <c r="DTF132" s="18"/>
      <c r="DTG132" s="18"/>
      <c r="DTH132" s="18"/>
      <c r="DTI132" s="18"/>
      <c r="DTJ132" s="18"/>
      <c r="DTK132" s="18"/>
      <c r="DTL132" s="18"/>
      <c r="DTM132" s="18"/>
      <c r="DTN132" s="18"/>
      <c r="DTO132" s="18"/>
      <c r="DTP132" s="18"/>
      <c r="DTQ132" s="18"/>
      <c r="DTR132" s="18"/>
      <c r="DTS132" s="18"/>
      <c r="DTT132" s="18"/>
      <c r="DTU132" s="18"/>
      <c r="DTV132" s="18"/>
      <c r="DTW132" s="18"/>
      <c r="DTX132" s="18"/>
      <c r="DTY132" s="18"/>
      <c r="DTZ132" s="18"/>
      <c r="DUA132" s="18"/>
      <c r="DUB132" s="18"/>
      <c r="DUC132" s="18"/>
      <c r="DUD132" s="18"/>
      <c r="DUE132" s="18"/>
      <c r="DUF132" s="18"/>
      <c r="DUG132" s="18"/>
      <c r="DUH132" s="18"/>
      <c r="DUI132" s="18"/>
      <c r="DUJ132" s="18"/>
      <c r="DUK132" s="18"/>
      <c r="DUL132" s="18"/>
      <c r="DUM132" s="18"/>
      <c r="DUN132" s="18"/>
      <c r="DUO132" s="18"/>
      <c r="DUP132" s="18"/>
      <c r="DUQ132" s="18"/>
      <c r="DUR132" s="18"/>
      <c r="DUS132" s="18"/>
      <c r="DUT132" s="18"/>
      <c r="DUU132" s="18"/>
      <c r="DUV132" s="18"/>
      <c r="DUW132" s="18"/>
      <c r="DUX132" s="18"/>
      <c r="DUY132" s="18"/>
      <c r="DUZ132" s="18"/>
      <c r="DVA132" s="18"/>
      <c r="DVB132" s="18"/>
      <c r="DVC132" s="18"/>
      <c r="DVD132" s="18"/>
      <c r="DVE132" s="18"/>
      <c r="DVF132" s="18"/>
      <c r="DVG132" s="18"/>
      <c r="DVH132" s="18"/>
      <c r="DVI132" s="18"/>
      <c r="DVJ132" s="18"/>
      <c r="DVK132" s="18"/>
      <c r="DVL132" s="18"/>
      <c r="DVM132" s="18"/>
      <c r="DVN132" s="18"/>
      <c r="DVO132" s="18"/>
      <c r="DVP132" s="18"/>
      <c r="DVQ132" s="18"/>
      <c r="DVR132" s="18"/>
      <c r="DVS132" s="18"/>
      <c r="DVT132" s="18"/>
      <c r="DVU132" s="18"/>
      <c r="DVV132" s="18"/>
      <c r="DVW132" s="18"/>
      <c r="DVX132" s="18"/>
      <c r="DVY132" s="18"/>
      <c r="DVZ132" s="18"/>
      <c r="DWA132" s="18"/>
      <c r="DWB132" s="18"/>
      <c r="DWC132" s="18"/>
      <c r="DWD132" s="18"/>
      <c r="DWE132" s="18"/>
      <c r="DWF132" s="18"/>
      <c r="DWG132" s="18"/>
      <c r="DWH132" s="18"/>
      <c r="DWI132" s="18"/>
      <c r="DWJ132" s="18"/>
      <c r="DWK132" s="18"/>
      <c r="DWL132" s="18"/>
      <c r="DWM132" s="18"/>
      <c r="DWN132" s="18"/>
      <c r="DWO132" s="18"/>
      <c r="DWP132" s="18"/>
      <c r="DWQ132" s="18"/>
      <c r="DWR132" s="18"/>
      <c r="DWS132" s="18"/>
      <c r="DWT132" s="18"/>
      <c r="DWU132" s="18"/>
      <c r="DWV132" s="18"/>
      <c r="DWW132" s="18"/>
      <c r="DWX132" s="18"/>
      <c r="DWY132" s="18"/>
      <c r="DWZ132" s="18"/>
      <c r="DXA132" s="18"/>
      <c r="DXB132" s="18"/>
      <c r="DXC132" s="18"/>
      <c r="DXD132" s="18"/>
      <c r="DXE132" s="18"/>
      <c r="DXF132" s="18"/>
      <c r="DXG132" s="18"/>
      <c r="DXH132" s="18"/>
      <c r="DXI132" s="18"/>
      <c r="DXJ132" s="18"/>
      <c r="DXK132" s="18"/>
      <c r="DXL132" s="18"/>
      <c r="DXM132" s="18"/>
      <c r="DXN132" s="18"/>
      <c r="DXO132" s="18"/>
      <c r="DXP132" s="18"/>
      <c r="DXQ132" s="18"/>
      <c r="DXR132" s="18"/>
      <c r="DXS132" s="18"/>
      <c r="DXT132" s="18"/>
      <c r="DXU132" s="18"/>
      <c r="DXV132" s="18"/>
      <c r="DXW132" s="18"/>
      <c r="DXX132" s="18"/>
      <c r="DXY132" s="18"/>
      <c r="DXZ132" s="18"/>
      <c r="DYA132" s="18"/>
      <c r="DYB132" s="18"/>
      <c r="DYC132" s="18"/>
      <c r="DYD132" s="18"/>
      <c r="DYE132" s="18"/>
      <c r="DYF132" s="18"/>
      <c r="DYG132" s="18"/>
      <c r="DYH132" s="18"/>
      <c r="DYI132" s="18"/>
      <c r="DYJ132" s="18"/>
      <c r="DYK132" s="18"/>
      <c r="DYL132" s="18"/>
      <c r="DYM132" s="18"/>
      <c r="DYN132" s="18"/>
      <c r="DYO132" s="18"/>
      <c r="DYP132" s="18"/>
      <c r="DYQ132" s="18"/>
      <c r="DYR132" s="18"/>
      <c r="DYS132" s="18"/>
      <c r="DYT132" s="18"/>
      <c r="DYU132" s="18"/>
      <c r="DYV132" s="18"/>
      <c r="DYW132" s="18"/>
      <c r="DYX132" s="18"/>
      <c r="DYY132" s="18"/>
      <c r="DYZ132" s="18"/>
      <c r="DZA132" s="18"/>
      <c r="DZB132" s="18"/>
      <c r="DZC132" s="18"/>
      <c r="DZD132" s="18"/>
      <c r="DZE132" s="18"/>
      <c r="DZF132" s="18"/>
      <c r="DZG132" s="18"/>
      <c r="DZH132" s="18"/>
      <c r="DZI132" s="18"/>
      <c r="DZJ132" s="18"/>
      <c r="DZK132" s="18"/>
      <c r="DZL132" s="18"/>
      <c r="DZM132" s="18"/>
      <c r="DZN132" s="18"/>
      <c r="DZO132" s="18"/>
      <c r="DZP132" s="18"/>
      <c r="DZQ132" s="18"/>
      <c r="DZR132" s="18"/>
      <c r="DZS132" s="18"/>
      <c r="DZT132" s="18"/>
      <c r="DZU132" s="18"/>
      <c r="DZV132" s="18"/>
      <c r="DZW132" s="18"/>
      <c r="DZX132" s="18"/>
      <c r="DZY132" s="18"/>
      <c r="DZZ132" s="18"/>
      <c r="EAA132" s="18"/>
      <c r="EAB132" s="18"/>
      <c r="EAC132" s="18"/>
      <c r="EAD132" s="18"/>
      <c r="EAE132" s="18"/>
      <c r="EAF132" s="18"/>
      <c r="EAG132" s="18"/>
      <c r="EAH132" s="18"/>
      <c r="EAI132" s="18"/>
      <c r="EAJ132" s="18"/>
      <c r="EAK132" s="18"/>
      <c r="EAL132" s="18"/>
      <c r="EAM132" s="18"/>
      <c r="EAN132" s="18"/>
      <c r="EAO132" s="18"/>
      <c r="EAP132" s="18"/>
      <c r="EAQ132" s="18"/>
      <c r="EAR132" s="18"/>
      <c r="EAS132" s="18"/>
      <c r="EAT132" s="18"/>
      <c r="EAU132" s="18"/>
      <c r="EAV132" s="18"/>
      <c r="EAW132" s="18"/>
      <c r="EAX132" s="18"/>
      <c r="EAY132" s="18"/>
      <c r="EAZ132" s="18"/>
      <c r="EBA132" s="18"/>
      <c r="EBB132" s="18"/>
      <c r="EBC132" s="18"/>
      <c r="EBD132" s="18"/>
      <c r="EBE132" s="18"/>
      <c r="EBF132" s="18"/>
      <c r="EBG132" s="18"/>
      <c r="EBH132" s="18"/>
      <c r="EBI132" s="18"/>
      <c r="EBJ132" s="18"/>
      <c r="EBK132" s="18"/>
      <c r="EBL132" s="18"/>
      <c r="EBM132" s="18"/>
      <c r="EBN132" s="18"/>
      <c r="EBO132" s="18"/>
      <c r="EBP132" s="18"/>
      <c r="EBQ132" s="18"/>
      <c r="EBR132" s="18"/>
      <c r="EBS132" s="18"/>
      <c r="EBT132" s="18"/>
      <c r="EBU132" s="18"/>
      <c r="EBV132" s="18"/>
      <c r="EBW132" s="18"/>
      <c r="EBX132" s="18"/>
      <c r="EBY132" s="18"/>
      <c r="EBZ132" s="18"/>
      <c r="ECA132" s="18"/>
      <c r="ECB132" s="18"/>
      <c r="ECC132" s="18"/>
      <c r="ECD132" s="18"/>
      <c r="ECE132" s="18"/>
      <c r="ECF132" s="18"/>
      <c r="ECG132" s="18"/>
      <c r="ECH132" s="18"/>
      <c r="ECI132" s="18"/>
      <c r="ECJ132" s="18"/>
      <c r="ECK132" s="18"/>
      <c r="ECL132" s="18"/>
      <c r="ECM132" s="18"/>
      <c r="ECN132" s="18"/>
      <c r="ECO132" s="18"/>
      <c r="ECP132" s="18"/>
      <c r="ECQ132" s="18"/>
      <c r="ECR132" s="18"/>
      <c r="ECS132" s="18"/>
      <c r="ECT132" s="18"/>
      <c r="ECU132" s="18"/>
      <c r="ECV132" s="18"/>
      <c r="ECW132" s="18"/>
      <c r="ECX132" s="18"/>
      <c r="ECY132" s="18"/>
      <c r="ECZ132" s="18"/>
      <c r="EDA132" s="18"/>
      <c r="EDB132" s="18"/>
      <c r="EDC132" s="18"/>
      <c r="EDD132" s="18"/>
      <c r="EDE132" s="18"/>
      <c r="EDF132" s="18"/>
      <c r="EDG132" s="18"/>
      <c r="EDH132" s="18"/>
      <c r="EDI132" s="18"/>
      <c r="EDJ132" s="18"/>
      <c r="EDK132" s="18"/>
      <c r="EDL132" s="18"/>
      <c r="EDM132" s="18"/>
      <c r="EDN132" s="18"/>
      <c r="EDO132" s="18"/>
      <c r="EDP132" s="18"/>
      <c r="EDQ132" s="18"/>
      <c r="EDR132" s="18"/>
      <c r="EDS132" s="18"/>
      <c r="EDT132" s="18"/>
      <c r="EDU132" s="18"/>
      <c r="EDV132" s="18"/>
      <c r="EDW132" s="18"/>
      <c r="EDX132" s="18"/>
      <c r="EDY132" s="18"/>
      <c r="EDZ132" s="18"/>
      <c r="EEA132" s="18"/>
      <c r="EEB132" s="18"/>
      <c r="EEC132" s="18"/>
      <c r="EED132" s="18"/>
      <c r="EEE132" s="18"/>
      <c r="EEF132" s="18"/>
      <c r="EEG132" s="18"/>
      <c r="EEH132" s="18"/>
      <c r="EEI132" s="18"/>
      <c r="EEJ132" s="18"/>
      <c r="EEK132" s="18"/>
      <c r="EEL132" s="18"/>
      <c r="EEM132" s="18"/>
      <c r="EEN132" s="18"/>
      <c r="EEO132" s="18"/>
      <c r="EEP132" s="18"/>
      <c r="EEQ132" s="18"/>
      <c r="EER132" s="18"/>
      <c r="EES132" s="18"/>
      <c r="EET132" s="18"/>
      <c r="EEU132" s="18"/>
      <c r="EEV132" s="18"/>
      <c r="EEW132" s="18"/>
      <c r="EEX132" s="18"/>
      <c r="EEY132" s="18"/>
      <c r="EEZ132" s="18"/>
      <c r="EFA132" s="18"/>
      <c r="EFB132" s="18"/>
      <c r="EFC132" s="18"/>
      <c r="EFD132" s="18"/>
      <c r="EFE132" s="18"/>
      <c r="EFF132" s="18"/>
      <c r="EFG132" s="18"/>
      <c r="EFH132" s="18"/>
      <c r="EFI132" s="18"/>
      <c r="EFJ132" s="18"/>
      <c r="EFK132" s="18"/>
      <c r="EFL132" s="18"/>
      <c r="EFM132" s="18"/>
      <c r="EFN132" s="18"/>
      <c r="EFO132" s="18"/>
      <c r="EFP132" s="18"/>
      <c r="EFQ132" s="18"/>
      <c r="EFR132" s="18"/>
      <c r="EFS132" s="18"/>
      <c r="EFT132" s="18"/>
      <c r="EFU132" s="18"/>
      <c r="EFV132" s="18"/>
      <c r="EFW132" s="18"/>
      <c r="EFX132" s="18"/>
      <c r="EFY132" s="18"/>
      <c r="EFZ132" s="18"/>
      <c r="EGA132" s="18"/>
      <c r="EGB132" s="18"/>
      <c r="EGC132" s="18"/>
      <c r="EGD132" s="18"/>
      <c r="EGE132" s="18"/>
      <c r="EGF132" s="18"/>
      <c r="EGG132" s="18"/>
      <c r="EGH132" s="18"/>
      <c r="EGI132" s="18"/>
      <c r="EGJ132" s="18"/>
      <c r="EGK132" s="18"/>
      <c r="EGL132" s="18"/>
      <c r="EGM132" s="18"/>
      <c r="EGN132" s="18"/>
      <c r="EGO132" s="18"/>
      <c r="EGP132" s="18"/>
      <c r="EGQ132" s="18"/>
      <c r="EGR132" s="18"/>
      <c r="EGS132" s="18"/>
      <c r="EGT132" s="18"/>
      <c r="EGU132" s="18"/>
      <c r="EGV132" s="18"/>
      <c r="EGW132" s="18"/>
      <c r="EGX132" s="18"/>
      <c r="EGY132" s="18"/>
      <c r="EGZ132" s="18"/>
      <c r="EHA132" s="18"/>
      <c r="EHB132" s="18"/>
      <c r="EHC132" s="18"/>
      <c r="EHD132" s="18"/>
      <c r="EHE132" s="18"/>
      <c r="EHF132" s="18"/>
      <c r="EHG132" s="18"/>
      <c r="EHH132" s="18"/>
      <c r="EHI132" s="18"/>
      <c r="EHJ132" s="18"/>
      <c r="EHK132" s="18"/>
      <c r="EHL132" s="18"/>
      <c r="EHM132" s="18"/>
      <c r="EHN132" s="18"/>
      <c r="EHO132" s="18"/>
      <c r="EHP132" s="18"/>
      <c r="EHQ132" s="18"/>
      <c r="EHR132" s="18"/>
      <c r="EHS132" s="18"/>
      <c r="EHT132" s="18"/>
      <c r="EHU132" s="18"/>
      <c r="EHV132" s="18"/>
      <c r="EHW132" s="18"/>
      <c r="EHX132" s="18"/>
      <c r="EHY132" s="18"/>
      <c r="EHZ132" s="18"/>
      <c r="EIA132" s="18"/>
      <c r="EIB132" s="18"/>
      <c r="EIC132" s="18"/>
      <c r="EID132" s="18"/>
      <c r="EIE132" s="18"/>
      <c r="EIF132" s="18"/>
      <c r="EIG132" s="18"/>
      <c r="EIH132" s="18"/>
      <c r="EII132" s="18"/>
      <c r="EIJ132" s="18"/>
      <c r="EIK132" s="18"/>
      <c r="EIL132" s="18"/>
      <c r="EIM132" s="18"/>
      <c r="EIN132" s="18"/>
      <c r="EIO132" s="18"/>
      <c r="EIP132" s="18"/>
      <c r="EIQ132" s="18"/>
      <c r="EIR132" s="18"/>
      <c r="EIS132" s="18"/>
      <c r="EIT132" s="18"/>
      <c r="EIU132" s="18"/>
      <c r="EIV132" s="18"/>
      <c r="EIW132" s="18"/>
      <c r="EIX132" s="18"/>
      <c r="EIY132" s="18"/>
      <c r="EIZ132" s="18"/>
      <c r="EJA132" s="18"/>
      <c r="EJB132" s="18"/>
      <c r="EJC132" s="18"/>
      <c r="EJD132" s="18"/>
      <c r="EJE132" s="18"/>
      <c r="EJF132" s="18"/>
      <c r="EJG132" s="18"/>
      <c r="EJH132" s="18"/>
      <c r="EJI132" s="18"/>
      <c r="EJJ132" s="18"/>
      <c r="EJK132" s="18"/>
      <c r="EJL132" s="18"/>
      <c r="EJM132" s="18"/>
      <c r="EJN132" s="18"/>
      <c r="EJO132" s="18"/>
      <c r="EJP132" s="18"/>
      <c r="EJQ132" s="18"/>
      <c r="EJR132" s="18"/>
      <c r="EJS132" s="18"/>
      <c r="EJT132" s="18"/>
      <c r="EJU132" s="18"/>
      <c r="EJV132" s="18"/>
      <c r="EJW132" s="18"/>
      <c r="EJX132" s="18"/>
      <c r="EJY132" s="18"/>
      <c r="EJZ132" s="18"/>
      <c r="EKA132" s="18"/>
      <c r="EKB132" s="18"/>
      <c r="EKC132" s="18"/>
      <c r="EKD132" s="18"/>
      <c r="EKE132" s="18"/>
      <c r="EKF132" s="18"/>
      <c r="EKG132" s="18"/>
      <c r="EKH132" s="18"/>
      <c r="EKI132" s="18"/>
      <c r="EKJ132" s="18"/>
      <c r="EKK132" s="18"/>
      <c r="EKL132" s="18"/>
      <c r="EKM132" s="18"/>
      <c r="EKN132" s="18"/>
      <c r="EKO132" s="18"/>
      <c r="EKP132" s="18"/>
      <c r="EKQ132" s="18"/>
      <c r="EKR132" s="18"/>
      <c r="EKS132" s="18"/>
      <c r="EKT132" s="18"/>
      <c r="EKU132" s="18"/>
      <c r="EKV132" s="18"/>
      <c r="EKW132" s="18"/>
      <c r="EKX132" s="18"/>
      <c r="EKY132" s="18"/>
      <c r="EKZ132" s="18"/>
      <c r="ELA132" s="18"/>
      <c r="ELB132" s="18"/>
      <c r="ELC132" s="18"/>
      <c r="ELD132" s="18"/>
      <c r="ELE132" s="18"/>
      <c r="ELF132" s="18"/>
      <c r="ELG132" s="18"/>
      <c r="ELH132" s="18"/>
      <c r="ELI132" s="18"/>
      <c r="ELJ132" s="18"/>
      <c r="ELK132" s="18"/>
      <c r="ELL132" s="18"/>
      <c r="ELM132" s="18"/>
      <c r="ELN132" s="18"/>
      <c r="ELO132" s="18"/>
      <c r="ELP132" s="18"/>
      <c r="ELQ132" s="18"/>
      <c r="ELR132" s="18"/>
      <c r="ELS132" s="18"/>
      <c r="ELT132" s="18"/>
      <c r="ELU132" s="18"/>
      <c r="ELV132" s="18"/>
      <c r="ELW132" s="18"/>
      <c r="ELX132" s="18"/>
      <c r="ELY132" s="18"/>
      <c r="ELZ132" s="18"/>
      <c r="EMA132" s="18"/>
      <c r="EMB132" s="18"/>
      <c r="EMC132" s="18"/>
      <c r="EMD132" s="18"/>
      <c r="EME132" s="18"/>
      <c r="EMF132" s="18"/>
      <c r="EMG132" s="18"/>
      <c r="EMH132" s="18"/>
      <c r="EMI132" s="18"/>
      <c r="EMJ132" s="18"/>
      <c r="EMK132" s="18"/>
      <c r="EML132" s="18"/>
      <c r="EMM132" s="18"/>
      <c r="EMN132" s="18"/>
      <c r="EMO132" s="18"/>
      <c r="EMP132" s="18"/>
      <c r="EMQ132" s="18"/>
      <c r="EMR132" s="18"/>
      <c r="EMS132" s="18"/>
      <c r="EMT132" s="18"/>
      <c r="EMU132" s="18"/>
      <c r="EMV132" s="18"/>
      <c r="EMW132" s="18"/>
      <c r="EMX132" s="18"/>
      <c r="EMY132" s="18"/>
      <c r="EMZ132" s="18"/>
      <c r="ENA132" s="18"/>
      <c r="ENB132" s="18"/>
      <c r="ENC132" s="18"/>
      <c r="END132" s="18"/>
      <c r="ENE132" s="18"/>
      <c r="ENF132" s="18"/>
      <c r="ENG132" s="18"/>
      <c r="ENH132" s="18"/>
      <c r="ENI132" s="18"/>
      <c r="ENJ132" s="18"/>
      <c r="ENK132" s="18"/>
      <c r="ENL132" s="18"/>
      <c r="ENM132" s="18"/>
      <c r="ENN132" s="18"/>
      <c r="ENO132" s="18"/>
      <c r="ENP132" s="18"/>
      <c r="ENQ132" s="18"/>
      <c r="ENR132" s="18"/>
      <c r="ENS132" s="18"/>
      <c r="ENT132" s="18"/>
      <c r="ENU132" s="18"/>
      <c r="ENV132" s="18"/>
      <c r="ENW132" s="18"/>
      <c r="ENX132" s="18"/>
      <c r="ENY132" s="18"/>
      <c r="ENZ132" s="18"/>
      <c r="EOA132" s="18"/>
      <c r="EOB132" s="18"/>
      <c r="EOC132" s="18"/>
      <c r="EOD132" s="18"/>
      <c r="EOE132" s="18"/>
      <c r="EOF132" s="18"/>
      <c r="EOG132" s="18"/>
      <c r="EOH132" s="18"/>
      <c r="EOI132" s="18"/>
      <c r="EOJ132" s="18"/>
      <c r="EOK132" s="18"/>
      <c r="EOL132" s="18"/>
      <c r="EOM132" s="18"/>
      <c r="EON132" s="18"/>
      <c r="EOO132" s="18"/>
      <c r="EOP132" s="18"/>
      <c r="EOQ132" s="18"/>
      <c r="EOR132" s="18"/>
      <c r="EOS132" s="18"/>
      <c r="EOT132" s="18"/>
      <c r="EOU132" s="18"/>
      <c r="EOV132" s="18"/>
      <c r="EOW132" s="18"/>
      <c r="EOX132" s="18"/>
      <c r="EOY132" s="18"/>
      <c r="EOZ132" s="18"/>
      <c r="EPA132" s="18"/>
      <c r="EPB132" s="18"/>
      <c r="EPC132" s="18"/>
      <c r="EPD132" s="18"/>
      <c r="EPE132" s="18"/>
      <c r="EPF132" s="18"/>
      <c r="EPG132" s="18"/>
      <c r="EPH132" s="18"/>
      <c r="EPI132" s="18"/>
      <c r="EPJ132" s="18"/>
      <c r="EPK132" s="18"/>
      <c r="EPL132" s="18"/>
      <c r="EPM132" s="18"/>
      <c r="EPN132" s="18"/>
      <c r="EPO132" s="18"/>
      <c r="EPP132" s="18"/>
      <c r="EPQ132" s="18"/>
      <c r="EPR132" s="18"/>
      <c r="EPS132" s="18"/>
      <c r="EPT132" s="18"/>
      <c r="EPU132" s="18"/>
      <c r="EPV132" s="18"/>
      <c r="EPW132" s="18"/>
      <c r="EPX132" s="18"/>
      <c r="EPY132" s="18"/>
      <c r="EPZ132" s="18"/>
      <c r="EQA132" s="18"/>
      <c r="EQB132" s="18"/>
      <c r="EQC132" s="18"/>
      <c r="EQD132" s="18"/>
      <c r="EQE132" s="18"/>
      <c r="EQF132" s="18"/>
      <c r="EQG132" s="18"/>
      <c r="EQH132" s="18"/>
      <c r="EQI132" s="18"/>
      <c r="EQJ132" s="18"/>
      <c r="EQK132" s="18"/>
      <c r="EQL132" s="18"/>
      <c r="EQM132" s="18"/>
      <c r="EQN132" s="18"/>
      <c r="EQO132" s="18"/>
      <c r="EQP132" s="18"/>
      <c r="EQQ132" s="18"/>
      <c r="EQR132" s="18"/>
      <c r="EQS132" s="18"/>
      <c r="EQT132" s="18"/>
      <c r="EQU132" s="18"/>
      <c r="EQV132" s="18"/>
      <c r="EQW132" s="18"/>
      <c r="EQX132" s="18"/>
      <c r="EQY132" s="18"/>
      <c r="EQZ132" s="18"/>
      <c r="ERA132" s="18"/>
      <c r="ERB132" s="18"/>
      <c r="ERC132" s="18"/>
      <c r="ERD132" s="18"/>
      <c r="ERE132" s="18"/>
      <c r="ERF132" s="18"/>
      <c r="ERG132" s="18"/>
      <c r="ERH132" s="18"/>
      <c r="ERI132" s="18"/>
      <c r="ERJ132" s="18"/>
      <c r="ERK132" s="18"/>
      <c r="ERL132" s="18"/>
      <c r="ERM132" s="18"/>
      <c r="ERN132" s="18"/>
      <c r="ERO132" s="18"/>
      <c r="ERP132" s="18"/>
      <c r="ERQ132" s="18"/>
      <c r="ERR132" s="18"/>
      <c r="ERS132" s="18"/>
      <c r="ERT132" s="18"/>
      <c r="ERU132" s="18"/>
      <c r="ERV132" s="18"/>
      <c r="ERW132" s="18"/>
      <c r="ERX132" s="18"/>
      <c r="ERY132" s="18"/>
      <c r="ERZ132" s="18"/>
      <c r="ESA132" s="18"/>
      <c r="ESB132" s="18"/>
      <c r="ESC132" s="18"/>
      <c r="ESD132" s="18"/>
      <c r="ESE132" s="18"/>
      <c r="ESF132" s="18"/>
      <c r="ESG132" s="18"/>
      <c r="ESH132" s="18"/>
      <c r="ESI132" s="18"/>
      <c r="ESJ132" s="18"/>
      <c r="ESK132" s="18"/>
      <c r="ESL132" s="18"/>
      <c r="ESM132" s="18"/>
      <c r="ESN132" s="18"/>
      <c r="ESO132" s="18"/>
      <c r="ESP132" s="18"/>
      <c r="ESQ132" s="18"/>
      <c r="ESR132" s="18"/>
      <c r="ESS132" s="18"/>
      <c r="EST132" s="18"/>
      <c r="ESU132" s="18"/>
      <c r="ESV132" s="18"/>
      <c r="ESW132" s="18"/>
      <c r="ESX132" s="18"/>
      <c r="ESY132" s="18"/>
      <c r="ESZ132" s="18"/>
      <c r="ETA132" s="18"/>
      <c r="ETB132" s="18"/>
      <c r="ETC132" s="18"/>
      <c r="ETD132" s="18"/>
      <c r="ETE132" s="18"/>
      <c r="ETF132" s="18"/>
      <c r="ETG132" s="18"/>
      <c r="ETH132" s="18"/>
      <c r="ETI132" s="18"/>
      <c r="ETJ132" s="18"/>
      <c r="ETK132" s="18"/>
      <c r="ETL132" s="18"/>
      <c r="ETM132" s="18"/>
      <c r="ETN132" s="18"/>
      <c r="ETO132" s="18"/>
      <c r="ETP132" s="18"/>
      <c r="ETQ132" s="18"/>
      <c r="ETR132" s="18"/>
      <c r="ETS132" s="18"/>
      <c r="ETT132" s="18"/>
      <c r="ETU132" s="18"/>
      <c r="ETV132" s="18"/>
      <c r="ETW132" s="18"/>
      <c r="ETX132" s="18"/>
      <c r="ETY132" s="18"/>
      <c r="ETZ132" s="18"/>
      <c r="EUA132" s="18"/>
      <c r="EUB132" s="18"/>
      <c r="EUC132" s="18"/>
      <c r="EUD132" s="18"/>
      <c r="EUE132" s="18"/>
      <c r="EUF132" s="18"/>
      <c r="EUG132" s="18"/>
      <c r="EUH132" s="18"/>
      <c r="EUI132" s="18"/>
      <c r="EUJ132" s="18"/>
      <c r="EUK132" s="18"/>
      <c r="EUL132" s="18"/>
      <c r="EUM132" s="18"/>
      <c r="EUN132" s="18"/>
      <c r="EUO132" s="18"/>
      <c r="EUP132" s="18"/>
      <c r="EUQ132" s="18"/>
      <c r="EUR132" s="18"/>
      <c r="EUS132" s="18"/>
      <c r="EUT132" s="18"/>
      <c r="EUU132" s="18"/>
      <c r="EUV132" s="18"/>
      <c r="EUW132" s="18"/>
      <c r="EUX132" s="18"/>
      <c r="EUY132" s="18"/>
      <c r="EUZ132" s="18"/>
      <c r="EVA132" s="18"/>
      <c r="EVB132" s="18"/>
      <c r="EVC132" s="18"/>
      <c r="EVD132" s="18"/>
      <c r="EVE132" s="18"/>
      <c r="EVF132" s="18"/>
      <c r="EVG132" s="18"/>
      <c r="EVH132" s="18"/>
      <c r="EVI132" s="18"/>
      <c r="EVJ132" s="18"/>
      <c r="EVK132" s="18"/>
      <c r="EVL132" s="18"/>
      <c r="EVM132" s="18"/>
      <c r="EVN132" s="18"/>
      <c r="EVO132" s="18"/>
      <c r="EVP132" s="18"/>
      <c r="EVQ132" s="18"/>
      <c r="EVR132" s="18"/>
      <c r="EVS132" s="18"/>
      <c r="EVT132" s="18"/>
      <c r="EVU132" s="18"/>
      <c r="EVV132" s="18"/>
      <c r="EVW132" s="18"/>
      <c r="EVX132" s="18"/>
      <c r="EVY132" s="18"/>
      <c r="EVZ132" s="18"/>
      <c r="EWA132" s="18"/>
      <c r="EWB132" s="18"/>
      <c r="EWC132" s="18"/>
      <c r="EWD132" s="18"/>
      <c r="EWE132" s="18"/>
      <c r="EWF132" s="18"/>
      <c r="EWG132" s="18"/>
      <c r="EWH132" s="18"/>
      <c r="EWI132" s="18"/>
      <c r="EWJ132" s="18"/>
      <c r="EWK132" s="18"/>
      <c r="EWL132" s="18"/>
      <c r="EWM132" s="18"/>
      <c r="EWN132" s="18"/>
      <c r="EWO132" s="18"/>
      <c r="EWP132" s="18"/>
      <c r="EWQ132" s="18"/>
      <c r="EWR132" s="18"/>
      <c r="EWS132" s="18"/>
      <c r="EWT132" s="18"/>
      <c r="EWU132" s="18"/>
      <c r="EWV132" s="18"/>
      <c r="EWW132" s="18"/>
      <c r="EWX132" s="18"/>
      <c r="EWY132" s="18"/>
      <c r="EWZ132" s="18"/>
      <c r="EXA132" s="18"/>
      <c r="EXB132" s="18"/>
      <c r="EXC132" s="18"/>
      <c r="EXD132" s="18"/>
      <c r="EXE132" s="18"/>
      <c r="EXF132" s="18"/>
      <c r="EXG132" s="18"/>
      <c r="EXH132" s="18"/>
      <c r="EXI132" s="18"/>
      <c r="EXJ132" s="18"/>
      <c r="EXK132" s="18"/>
      <c r="EXL132" s="18"/>
      <c r="EXM132" s="18"/>
      <c r="EXN132" s="18"/>
      <c r="EXO132" s="18"/>
      <c r="EXP132" s="18"/>
      <c r="EXQ132" s="18"/>
      <c r="EXR132" s="18"/>
      <c r="EXS132" s="18"/>
      <c r="EXT132" s="18"/>
      <c r="EXU132" s="18"/>
      <c r="EXV132" s="18"/>
      <c r="EXW132" s="18"/>
      <c r="EXX132" s="18"/>
      <c r="EXY132" s="18"/>
      <c r="EXZ132" s="18"/>
      <c r="EYA132" s="18"/>
      <c r="EYB132" s="18"/>
      <c r="EYC132" s="18"/>
      <c r="EYD132" s="18"/>
      <c r="EYE132" s="18"/>
      <c r="EYF132" s="18"/>
      <c r="EYG132" s="18"/>
      <c r="EYH132" s="18"/>
      <c r="EYI132" s="18"/>
      <c r="EYJ132" s="18"/>
      <c r="EYK132" s="18"/>
      <c r="EYL132" s="18"/>
      <c r="EYM132" s="18"/>
      <c r="EYN132" s="18"/>
      <c r="EYO132" s="18"/>
      <c r="EYP132" s="18"/>
      <c r="EYQ132" s="18"/>
      <c r="EYR132" s="18"/>
      <c r="EYS132" s="18"/>
      <c r="EYT132" s="18"/>
      <c r="EYU132" s="18"/>
      <c r="EYV132" s="18"/>
      <c r="EYW132" s="18"/>
      <c r="EYX132" s="18"/>
      <c r="UFN132" s="18"/>
      <c r="UFO132" s="18"/>
      <c r="UFP132" s="18"/>
      <c r="UFQ132" s="18"/>
      <c r="UFR132" s="18"/>
      <c r="UFS132" s="18"/>
      <c r="UFT132" s="18"/>
      <c r="UFU132" s="18"/>
      <c r="UFV132" s="18"/>
      <c r="UFW132" s="18"/>
      <c r="UFX132" s="18"/>
      <c r="UFY132" s="18"/>
      <c r="UFZ132" s="18"/>
      <c r="UGA132" s="18"/>
      <c r="UGB132" s="18"/>
      <c r="UGC132" s="18"/>
      <c r="UGD132" s="18"/>
      <c r="UGE132" s="18"/>
      <c r="UGF132" s="18"/>
      <c r="UGG132" s="18"/>
      <c r="UGH132" s="18"/>
      <c r="UGI132" s="18"/>
      <c r="UGJ132" s="18"/>
      <c r="UGK132" s="18"/>
      <c r="UGL132" s="18"/>
      <c r="UGM132" s="18"/>
      <c r="UGN132" s="18"/>
      <c r="UGO132" s="18"/>
      <c r="UGP132" s="18"/>
      <c r="UGQ132" s="18"/>
      <c r="UGR132" s="18"/>
      <c r="UGS132" s="18"/>
      <c r="UGT132" s="18"/>
      <c r="UGU132" s="18"/>
      <c r="UGV132" s="18"/>
      <c r="UGW132" s="18"/>
      <c r="UGX132" s="18"/>
      <c r="UGY132" s="18"/>
      <c r="UGZ132" s="18"/>
      <c r="UHA132" s="18"/>
      <c r="UHB132" s="18"/>
      <c r="UHC132" s="18"/>
      <c r="UHD132" s="18"/>
      <c r="UHE132" s="18"/>
      <c r="UHF132" s="18"/>
      <c r="UHG132" s="18"/>
      <c r="UHH132" s="18"/>
      <c r="UHI132" s="18"/>
      <c r="UHJ132" s="18"/>
      <c r="UHK132" s="18"/>
      <c r="UHL132" s="18"/>
      <c r="UHM132" s="18"/>
      <c r="UHN132" s="18"/>
      <c r="UHO132" s="18"/>
      <c r="UHP132" s="18"/>
      <c r="UHQ132" s="18"/>
      <c r="UHR132" s="18"/>
      <c r="UHS132" s="18"/>
      <c r="UHT132" s="18"/>
      <c r="UHU132" s="18"/>
      <c r="UHV132" s="18"/>
      <c r="UHW132" s="18"/>
      <c r="UHX132" s="18"/>
      <c r="UHY132" s="18"/>
      <c r="UHZ132" s="18"/>
      <c r="UIA132" s="18"/>
      <c r="UIB132" s="18"/>
      <c r="UIC132" s="18"/>
      <c r="UID132" s="18"/>
      <c r="UIE132" s="18"/>
      <c r="UIF132" s="18"/>
      <c r="UIG132" s="18"/>
      <c r="UIH132" s="18"/>
      <c r="UII132" s="18"/>
      <c r="UIJ132" s="18"/>
      <c r="UIK132" s="18"/>
      <c r="UIL132" s="18"/>
      <c r="UIM132" s="18"/>
      <c r="UIN132" s="18"/>
      <c r="UIO132" s="18"/>
      <c r="UIP132" s="18"/>
      <c r="UIQ132" s="18"/>
      <c r="UIR132" s="18"/>
      <c r="UIS132" s="18"/>
      <c r="UIT132" s="18"/>
      <c r="UIU132" s="18"/>
      <c r="UIV132" s="18"/>
      <c r="UIW132" s="18"/>
      <c r="UIX132" s="18"/>
      <c r="UIY132" s="18"/>
      <c r="UIZ132" s="18"/>
      <c r="UJA132" s="18"/>
      <c r="UJB132" s="18"/>
      <c r="UJC132" s="18"/>
      <c r="UJD132" s="18"/>
      <c r="UJE132" s="18"/>
      <c r="UJF132" s="18"/>
      <c r="UJG132" s="18"/>
      <c r="UJH132" s="18"/>
      <c r="UJI132" s="18"/>
      <c r="UJJ132" s="18"/>
      <c r="UJK132" s="18"/>
      <c r="UJL132" s="18"/>
      <c r="UJM132" s="18"/>
      <c r="UJN132" s="18"/>
      <c r="UJO132" s="18"/>
      <c r="UJP132" s="18"/>
      <c r="UJQ132" s="18"/>
      <c r="UJR132" s="18"/>
      <c r="UJS132" s="18"/>
      <c r="UJT132" s="18"/>
      <c r="UJU132" s="18"/>
      <c r="UJV132" s="18"/>
      <c r="UJW132" s="18"/>
      <c r="UJX132" s="18"/>
      <c r="UJY132" s="18"/>
      <c r="UJZ132" s="18"/>
      <c r="UKA132" s="18"/>
      <c r="UKB132" s="18"/>
      <c r="UKC132" s="18"/>
      <c r="UKD132" s="18"/>
      <c r="UKE132" s="18"/>
      <c r="UKF132" s="18"/>
      <c r="UKG132" s="18"/>
      <c r="UKH132" s="18"/>
      <c r="UKI132" s="18"/>
      <c r="UKJ132" s="18"/>
      <c r="UKK132" s="18"/>
      <c r="UKL132" s="18"/>
      <c r="UKM132" s="18"/>
      <c r="UKN132" s="18"/>
      <c r="UKO132" s="18"/>
      <c r="UKP132" s="18"/>
      <c r="UKQ132" s="18"/>
      <c r="UKR132" s="18"/>
      <c r="UKS132" s="18"/>
      <c r="UKT132" s="18"/>
      <c r="UKU132" s="18"/>
      <c r="UKV132" s="18"/>
      <c r="UKW132" s="18"/>
      <c r="UKX132" s="18"/>
      <c r="UKY132" s="18"/>
      <c r="UKZ132" s="18"/>
      <c r="ULA132" s="18"/>
      <c r="ULB132" s="18"/>
      <c r="ULC132" s="18"/>
      <c r="ULD132" s="18"/>
      <c r="ULE132" s="18"/>
      <c r="ULF132" s="18"/>
      <c r="ULG132" s="18"/>
      <c r="ULH132" s="18"/>
      <c r="ULI132" s="18"/>
      <c r="ULJ132" s="18"/>
      <c r="ULK132" s="18"/>
      <c r="ULL132" s="18"/>
      <c r="ULM132" s="18"/>
      <c r="ULN132" s="18"/>
      <c r="ULO132" s="18"/>
      <c r="ULP132" s="18"/>
      <c r="ULQ132" s="18"/>
      <c r="ULR132" s="18"/>
      <c r="ULS132" s="18"/>
      <c r="ULT132" s="18"/>
      <c r="ULU132" s="18"/>
      <c r="ULV132" s="18"/>
      <c r="ULW132" s="18"/>
      <c r="ULX132" s="18"/>
      <c r="ULY132" s="18"/>
      <c r="ULZ132" s="18"/>
      <c r="UMA132" s="18"/>
      <c r="UMB132" s="18"/>
      <c r="UMC132" s="18"/>
      <c r="UMD132" s="18"/>
      <c r="UME132" s="18"/>
      <c r="UMF132" s="18"/>
      <c r="UMG132" s="18"/>
      <c r="UMH132" s="18"/>
      <c r="UMI132" s="18"/>
      <c r="UMJ132" s="18"/>
      <c r="UMK132" s="18"/>
      <c r="UML132" s="18"/>
      <c r="UMM132" s="18"/>
      <c r="UMN132" s="18"/>
      <c r="UMO132" s="18"/>
      <c r="UMP132" s="18"/>
      <c r="UMQ132" s="18"/>
      <c r="UMR132" s="18"/>
      <c r="UMS132" s="18"/>
      <c r="UMT132" s="18"/>
      <c r="UMU132" s="18"/>
      <c r="UMV132" s="18"/>
      <c r="UMW132" s="18"/>
      <c r="UMX132" s="18"/>
      <c r="UMY132" s="18"/>
      <c r="UMZ132" s="18"/>
      <c r="UNA132" s="18"/>
      <c r="UNB132" s="18"/>
      <c r="UNC132" s="18"/>
      <c r="UND132" s="18"/>
      <c r="UNE132" s="18"/>
      <c r="UNF132" s="18"/>
      <c r="UNG132" s="18"/>
      <c r="UNH132" s="18"/>
      <c r="UNI132" s="18"/>
      <c r="UNJ132" s="18"/>
      <c r="UNK132" s="18"/>
      <c r="UNL132" s="18"/>
      <c r="UNM132" s="18"/>
      <c r="UNN132" s="18"/>
      <c r="UNO132" s="18"/>
      <c r="UNP132" s="18"/>
      <c r="UNQ132" s="18"/>
      <c r="UNR132" s="18"/>
      <c r="UNS132" s="18"/>
      <c r="UNT132" s="18"/>
      <c r="UNU132" s="18"/>
      <c r="UNV132" s="18"/>
      <c r="UNW132" s="18"/>
      <c r="UNX132" s="18"/>
      <c r="UNY132" s="18"/>
      <c r="UNZ132" s="18"/>
      <c r="UOA132" s="18"/>
      <c r="UOB132" s="18"/>
      <c r="UOC132" s="18"/>
      <c r="UOD132" s="18"/>
      <c r="UOE132" s="18"/>
      <c r="UOF132" s="18"/>
      <c r="UOG132" s="18"/>
      <c r="UOH132" s="18"/>
      <c r="UOI132" s="18"/>
      <c r="UOJ132" s="18"/>
      <c r="UOK132" s="18"/>
      <c r="UOL132" s="18"/>
      <c r="UOM132" s="18"/>
      <c r="UON132" s="18"/>
      <c r="UOO132" s="18"/>
      <c r="UOP132" s="18"/>
      <c r="UOQ132" s="18"/>
      <c r="UOR132" s="18"/>
      <c r="UOS132" s="18"/>
      <c r="UOT132" s="18"/>
      <c r="UOU132" s="18"/>
      <c r="UOV132" s="18"/>
      <c r="UOW132" s="18"/>
      <c r="UOX132" s="18"/>
      <c r="UOY132" s="18"/>
      <c r="UOZ132" s="18"/>
      <c r="UPA132" s="18"/>
      <c r="UPB132" s="18"/>
      <c r="UPC132" s="18"/>
      <c r="UPD132" s="18"/>
      <c r="UPE132" s="18"/>
      <c r="UPF132" s="18"/>
      <c r="UPG132" s="18"/>
      <c r="UPH132" s="18"/>
      <c r="UPI132" s="18"/>
      <c r="UPJ132" s="18"/>
      <c r="UPK132" s="18"/>
      <c r="UPL132" s="18"/>
      <c r="UPM132" s="18"/>
      <c r="UPN132" s="18"/>
      <c r="UPO132" s="18"/>
      <c r="UPP132" s="18"/>
      <c r="UPQ132" s="18"/>
      <c r="UPR132" s="18"/>
      <c r="UPS132" s="18"/>
      <c r="UPT132" s="18"/>
      <c r="UPU132" s="18"/>
      <c r="UPV132" s="18"/>
      <c r="UPW132" s="18"/>
      <c r="UPX132" s="18"/>
      <c r="UPY132" s="18"/>
      <c r="UPZ132" s="18"/>
      <c r="UQA132" s="18"/>
      <c r="UQB132" s="18"/>
      <c r="UQC132" s="18"/>
      <c r="UQD132" s="18"/>
      <c r="UQE132" s="18"/>
      <c r="UQF132" s="18"/>
      <c r="UQG132" s="18"/>
      <c r="UQH132" s="18"/>
      <c r="UQI132" s="18"/>
      <c r="UQJ132" s="18"/>
      <c r="UQK132" s="18"/>
      <c r="UQL132" s="18"/>
      <c r="UQM132" s="18"/>
      <c r="UQN132" s="18"/>
      <c r="UQO132" s="18"/>
      <c r="UQP132" s="18"/>
      <c r="UQQ132" s="18"/>
      <c r="UQR132" s="18"/>
      <c r="UQS132" s="18"/>
      <c r="UQT132" s="18"/>
      <c r="UQU132" s="18"/>
      <c r="UQV132" s="18"/>
      <c r="UQW132" s="18"/>
      <c r="UQX132" s="18"/>
      <c r="UQY132" s="18"/>
      <c r="UQZ132" s="18"/>
      <c r="URA132" s="18"/>
      <c r="URB132" s="18"/>
      <c r="URC132" s="18"/>
      <c r="URD132" s="18"/>
      <c r="URE132" s="18"/>
      <c r="URF132" s="18"/>
      <c r="URG132" s="18"/>
      <c r="URH132" s="18"/>
      <c r="URI132" s="18"/>
      <c r="URJ132" s="18"/>
      <c r="URK132" s="18"/>
      <c r="URL132" s="18"/>
      <c r="URM132" s="18"/>
      <c r="URN132" s="18"/>
      <c r="URO132" s="18"/>
      <c r="URP132" s="18"/>
      <c r="URQ132" s="18"/>
      <c r="URR132" s="18"/>
      <c r="URS132" s="18"/>
      <c r="URT132" s="18"/>
      <c r="URU132" s="18"/>
      <c r="URV132" s="18"/>
      <c r="URW132" s="18"/>
      <c r="URX132" s="18"/>
      <c r="URY132" s="18"/>
      <c r="URZ132" s="18"/>
      <c r="USA132" s="18"/>
      <c r="USB132" s="18"/>
      <c r="USC132" s="18"/>
      <c r="USD132" s="18"/>
      <c r="USE132" s="18"/>
      <c r="USF132" s="18"/>
      <c r="USG132" s="18"/>
      <c r="USH132" s="18"/>
      <c r="USI132" s="18"/>
      <c r="USJ132" s="18"/>
      <c r="USK132" s="18"/>
      <c r="USL132" s="18"/>
      <c r="USM132" s="18"/>
      <c r="USN132" s="18"/>
      <c r="USO132" s="18"/>
      <c r="USP132" s="18"/>
      <c r="USQ132" s="18"/>
      <c r="USR132" s="18"/>
      <c r="USS132" s="18"/>
      <c r="UST132" s="18"/>
      <c r="USU132" s="18"/>
      <c r="USV132" s="18"/>
      <c r="USW132" s="18"/>
      <c r="USX132" s="18"/>
      <c r="USY132" s="18"/>
      <c r="USZ132" s="18"/>
      <c r="UTA132" s="18"/>
      <c r="UTB132" s="18"/>
      <c r="UTC132" s="18"/>
      <c r="UTD132" s="18"/>
      <c r="UTE132" s="18"/>
      <c r="UTF132" s="18"/>
      <c r="UTG132" s="18"/>
      <c r="UTH132" s="18"/>
      <c r="UTI132" s="18"/>
      <c r="UTJ132" s="18"/>
      <c r="UTK132" s="18"/>
      <c r="UTL132" s="18"/>
      <c r="UTM132" s="18"/>
      <c r="UTN132" s="18"/>
      <c r="UTO132" s="18"/>
      <c r="UTP132" s="18"/>
      <c r="UTQ132" s="18"/>
      <c r="UTR132" s="18"/>
      <c r="UTS132" s="18"/>
      <c r="UTT132" s="18"/>
      <c r="UTU132" s="18"/>
      <c r="UTV132" s="18"/>
      <c r="UTW132" s="18"/>
      <c r="UTX132" s="18"/>
      <c r="UTY132" s="18"/>
      <c r="UTZ132" s="18"/>
      <c r="UUA132" s="18"/>
      <c r="UUB132" s="18"/>
      <c r="UUC132" s="18"/>
      <c r="UUD132" s="18"/>
      <c r="UUE132" s="18"/>
      <c r="UUF132" s="18"/>
      <c r="UUG132" s="18"/>
      <c r="UUH132" s="18"/>
      <c r="UUI132" s="18"/>
      <c r="UUJ132" s="18"/>
      <c r="UUK132" s="18"/>
      <c r="UUL132" s="18"/>
      <c r="UUM132" s="18"/>
      <c r="UUN132" s="18"/>
      <c r="UUO132" s="18"/>
      <c r="UUP132" s="18"/>
      <c r="UUQ132" s="18"/>
      <c r="UUR132" s="18"/>
      <c r="UUS132" s="18"/>
      <c r="UUT132" s="18"/>
      <c r="UUU132" s="18"/>
      <c r="UUV132" s="18"/>
      <c r="UUW132" s="18"/>
      <c r="UUX132" s="18"/>
      <c r="UUY132" s="18"/>
      <c r="UUZ132" s="18"/>
      <c r="UVA132" s="18"/>
      <c r="UVB132" s="18"/>
      <c r="UVC132" s="18"/>
      <c r="UVD132" s="18"/>
      <c r="UVE132" s="18"/>
      <c r="UVF132" s="18"/>
      <c r="UVG132" s="18"/>
      <c r="UVH132" s="18"/>
      <c r="UVI132" s="18"/>
      <c r="UVJ132" s="18"/>
      <c r="UVK132" s="18"/>
      <c r="UVL132" s="18"/>
      <c r="UVM132" s="18"/>
      <c r="UVN132" s="18"/>
      <c r="UVO132" s="18"/>
      <c r="UVP132" s="18"/>
      <c r="UVQ132" s="18"/>
      <c r="UVR132" s="18"/>
      <c r="UVS132" s="18"/>
      <c r="UVT132" s="18"/>
      <c r="UVU132" s="18"/>
      <c r="UVV132" s="18"/>
      <c r="UVW132" s="18"/>
      <c r="UVX132" s="18"/>
      <c r="UVY132" s="18"/>
      <c r="UVZ132" s="18"/>
      <c r="UWA132" s="18"/>
      <c r="UWB132" s="18"/>
      <c r="UWC132" s="18"/>
      <c r="UWD132" s="18"/>
      <c r="UWE132" s="18"/>
      <c r="UWF132" s="18"/>
      <c r="UWG132" s="18"/>
      <c r="UWH132" s="18"/>
      <c r="UWI132" s="18"/>
      <c r="UWJ132" s="18"/>
      <c r="UWK132" s="18"/>
      <c r="UWL132" s="18"/>
      <c r="UWM132" s="18"/>
      <c r="UWN132" s="18"/>
      <c r="UWO132" s="18"/>
      <c r="UWP132" s="18"/>
      <c r="UWQ132" s="18"/>
      <c r="UWR132" s="18"/>
      <c r="UWS132" s="18"/>
      <c r="UWT132" s="18"/>
      <c r="UWU132" s="18"/>
      <c r="UWV132" s="18"/>
      <c r="UWW132" s="18"/>
      <c r="UWX132" s="18"/>
      <c r="UWY132" s="18"/>
      <c r="UWZ132" s="18"/>
      <c r="UXA132" s="18"/>
      <c r="UXB132" s="18"/>
      <c r="UXC132" s="18"/>
      <c r="UXD132" s="18"/>
      <c r="UXE132" s="18"/>
      <c r="UXF132" s="18"/>
      <c r="UXG132" s="18"/>
      <c r="UXH132" s="18"/>
      <c r="UXI132" s="18"/>
      <c r="UXJ132" s="18"/>
      <c r="UXK132" s="18"/>
      <c r="UXL132" s="18"/>
      <c r="UXM132" s="18"/>
      <c r="UXN132" s="18"/>
      <c r="UXO132" s="18"/>
      <c r="UXP132" s="18"/>
      <c r="UXQ132" s="18"/>
      <c r="UXR132" s="18"/>
      <c r="UXS132" s="18"/>
      <c r="UXT132" s="18"/>
      <c r="UXU132" s="18"/>
      <c r="UXV132" s="18"/>
      <c r="UXW132" s="18"/>
      <c r="UXX132" s="18"/>
      <c r="UXY132" s="18"/>
      <c r="UXZ132" s="18"/>
      <c r="UYA132" s="18"/>
      <c r="UYB132" s="18"/>
      <c r="UYC132" s="18"/>
      <c r="UYD132" s="18"/>
      <c r="UYE132" s="18"/>
      <c r="UYF132" s="18"/>
      <c r="UYG132" s="18"/>
      <c r="UYH132" s="18"/>
      <c r="UYI132" s="18"/>
      <c r="UYJ132" s="18"/>
      <c r="UYK132" s="18"/>
      <c r="UYL132" s="18"/>
      <c r="UYM132" s="18"/>
      <c r="UYN132" s="18"/>
      <c r="UYO132" s="18"/>
      <c r="UYP132" s="18"/>
      <c r="UYQ132" s="18"/>
      <c r="UYR132" s="18"/>
      <c r="UYS132" s="18"/>
      <c r="UYT132" s="18"/>
      <c r="UYU132" s="18"/>
      <c r="UYV132" s="18"/>
      <c r="UYW132" s="18"/>
      <c r="UYX132" s="18"/>
      <c r="UYY132" s="18"/>
      <c r="UYZ132" s="18"/>
      <c r="UZA132" s="18"/>
      <c r="UZB132" s="18"/>
      <c r="UZC132" s="18"/>
      <c r="UZD132" s="18"/>
      <c r="UZE132" s="18"/>
      <c r="UZF132" s="18"/>
      <c r="UZG132" s="18"/>
      <c r="UZH132" s="18"/>
      <c r="UZI132" s="18"/>
      <c r="UZJ132" s="18"/>
      <c r="UZK132" s="18"/>
      <c r="UZL132" s="18"/>
      <c r="UZM132" s="18"/>
      <c r="UZN132" s="18"/>
      <c r="UZO132" s="18"/>
      <c r="UZP132" s="18"/>
      <c r="UZQ132" s="18"/>
      <c r="UZR132" s="18"/>
      <c r="UZS132" s="18"/>
      <c r="UZT132" s="18"/>
      <c r="UZU132" s="18"/>
      <c r="UZV132" s="18"/>
      <c r="UZW132" s="18"/>
      <c r="UZX132" s="18"/>
      <c r="UZY132" s="18"/>
      <c r="UZZ132" s="18"/>
      <c r="VAA132" s="18"/>
      <c r="VAB132" s="18"/>
      <c r="VAC132" s="18"/>
      <c r="VAD132" s="18"/>
      <c r="VAE132" s="18"/>
      <c r="VAF132" s="18"/>
      <c r="VAG132" s="18"/>
      <c r="VAH132" s="18"/>
      <c r="VAI132" s="18"/>
      <c r="VAJ132" s="18"/>
      <c r="VAK132" s="18"/>
      <c r="VAL132" s="18"/>
      <c r="VAM132" s="18"/>
      <c r="VAN132" s="18"/>
      <c r="VAO132" s="18"/>
      <c r="VAP132" s="18"/>
      <c r="VAQ132" s="18"/>
      <c r="VAR132" s="18"/>
      <c r="VAS132" s="18"/>
      <c r="VAT132" s="18"/>
      <c r="VAU132" s="18"/>
      <c r="VAV132" s="18"/>
      <c r="VAW132" s="18"/>
      <c r="VAX132" s="18"/>
      <c r="VAY132" s="18"/>
      <c r="VAZ132" s="18"/>
      <c r="VBA132" s="18"/>
      <c r="VBB132" s="18"/>
      <c r="VBC132" s="18"/>
      <c r="VBD132" s="18"/>
      <c r="VBE132" s="18"/>
      <c r="VBF132" s="18"/>
      <c r="VBG132" s="18"/>
      <c r="VBH132" s="18"/>
      <c r="VBI132" s="18"/>
      <c r="VBJ132" s="18"/>
      <c r="VBK132" s="18"/>
      <c r="VBL132" s="18"/>
      <c r="VBM132" s="18"/>
      <c r="VBN132" s="18"/>
      <c r="VBO132" s="18"/>
      <c r="VBP132" s="18"/>
      <c r="VBQ132" s="18"/>
      <c r="VBR132" s="18"/>
      <c r="VBS132" s="18"/>
      <c r="VBT132" s="18"/>
      <c r="VBU132" s="18"/>
      <c r="VBV132" s="18"/>
      <c r="VBW132" s="18"/>
      <c r="VBX132" s="18"/>
      <c r="VBY132" s="18"/>
      <c r="VBZ132" s="18"/>
      <c r="VCA132" s="18"/>
      <c r="VCB132" s="18"/>
      <c r="VCC132" s="18"/>
      <c r="VCD132" s="18"/>
      <c r="VCE132" s="18"/>
      <c r="VCF132" s="18"/>
      <c r="VCG132" s="18"/>
      <c r="VCH132" s="18"/>
      <c r="VCI132" s="18"/>
      <c r="VCJ132" s="18"/>
      <c r="VCK132" s="18"/>
      <c r="VCL132" s="18"/>
      <c r="VCM132" s="18"/>
      <c r="VCN132" s="18"/>
      <c r="VCO132" s="18"/>
      <c r="VCP132" s="18"/>
      <c r="VCQ132" s="18"/>
      <c r="VCR132" s="18"/>
      <c r="VCS132" s="18"/>
      <c r="VCT132" s="18"/>
      <c r="VCU132" s="18"/>
      <c r="VCV132" s="18"/>
      <c r="VCW132" s="18"/>
      <c r="VCX132" s="18"/>
      <c r="VCY132" s="18"/>
      <c r="VCZ132" s="18"/>
      <c r="VDA132" s="18"/>
      <c r="VDB132" s="18"/>
      <c r="VDC132" s="18"/>
      <c r="VDD132" s="18"/>
      <c r="VDE132" s="18"/>
      <c r="VDF132" s="18"/>
      <c r="VDG132" s="18"/>
      <c r="VDH132" s="18"/>
      <c r="VDI132" s="18"/>
      <c r="VDJ132" s="18"/>
      <c r="VDK132" s="18"/>
      <c r="VDL132" s="18"/>
      <c r="VDM132" s="18"/>
      <c r="VDN132" s="18"/>
      <c r="VDO132" s="18"/>
      <c r="VDP132" s="18"/>
      <c r="VDQ132" s="18"/>
      <c r="VDR132" s="18"/>
      <c r="VDS132" s="18"/>
      <c r="VDT132" s="18"/>
      <c r="VDU132" s="18"/>
      <c r="VDV132" s="18"/>
      <c r="VDW132" s="18"/>
      <c r="VDX132" s="18"/>
      <c r="VDY132" s="18"/>
      <c r="VDZ132" s="18"/>
      <c r="VEA132" s="18"/>
      <c r="VEB132" s="18"/>
      <c r="VEC132" s="18"/>
      <c r="VED132" s="18"/>
      <c r="VEE132" s="18"/>
      <c r="VEF132" s="18"/>
      <c r="VEG132" s="18"/>
      <c r="VEH132" s="18"/>
      <c r="VEI132" s="18"/>
      <c r="VEJ132" s="18"/>
      <c r="VEK132" s="18"/>
      <c r="VEL132" s="18"/>
      <c r="VEM132" s="18"/>
      <c r="VEN132" s="18"/>
      <c r="VEO132" s="18"/>
      <c r="VEP132" s="18"/>
      <c r="VEQ132" s="18"/>
      <c r="VER132" s="18"/>
      <c r="VES132" s="18"/>
      <c r="VET132" s="18"/>
      <c r="VEU132" s="18"/>
      <c r="VEV132" s="18"/>
      <c r="VEW132" s="18"/>
      <c r="VEX132" s="18"/>
      <c r="VEY132" s="18"/>
      <c r="VEZ132" s="18"/>
      <c r="VFA132" s="18"/>
      <c r="VFB132" s="18"/>
      <c r="VFC132" s="18"/>
      <c r="VFD132" s="18"/>
      <c r="VFE132" s="18"/>
      <c r="VFF132" s="18"/>
      <c r="VFG132" s="18"/>
      <c r="VFH132" s="18"/>
      <c r="VFI132" s="18"/>
      <c r="VFJ132" s="18"/>
      <c r="VFK132" s="18"/>
      <c r="VFL132" s="18"/>
      <c r="VFM132" s="18"/>
      <c r="VFN132" s="18"/>
      <c r="VFO132" s="18"/>
      <c r="VFP132" s="18"/>
      <c r="VFQ132" s="18"/>
      <c r="VFR132" s="18"/>
      <c r="VFS132" s="18"/>
      <c r="VFT132" s="18"/>
      <c r="VFU132" s="18"/>
      <c r="VFV132" s="18"/>
      <c r="VFW132" s="18"/>
      <c r="VFX132" s="18"/>
      <c r="VFY132" s="18"/>
      <c r="VFZ132" s="18"/>
      <c r="VGA132" s="18"/>
      <c r="VGB132" s="18"/>
      <c r="VGC132" s="18"/>
      <c r="VGD132" s="18"/>
      <c r="VGE132" s="18"/>
      <c r="VGF132" s="18"/>
      <c r="VGG132" s="18"/>
      <c r="VGH132" s="18"/>
      <c r="VGI132" s="18"/>
      <c r="VGJ132" s="18"/>
      <c r="VGK132" s="18"/>
      <c r="VGL132" s="18"/>
      <c r="VGM132" s="18"/>
      <c r="VGN132" s="18"/>
      <c r="VGO132" s="18"/>
      <c r="VGP132" s="18"/>
      <c r="VGQ132" s="18"/>
      <c r="VGR132" s="18"/>
      <c r="VGS132" s="18"/>
      <c r="VGT132" s="18"/>
      <c r="VGU132" s="18"/>
      <c r="VGV132" s="18"/>
      <c r="VGW132" s="18"/>
      <c r="VGX132" s="18"/>
      <c r="VGY132" s="18"/>
      <c r="VGZ132" s="18"/>
      <c r="VHA132" s="18"/>
      <c r="VHB132" s="18"/>
      <c r="VHC132" s="18"/>
      <c r="VHD132" s="18"/>
      <c r="VHE132" s="18"/>
      <c r="VHF132" s="18"/>
      <c r="VHG132" s="18"/>
      <c r="VHH132" s="18"/>
      <c r="VHI132" s="18"/>
      <c r="VHJ132" s="18"/>
      <c r="VHK132" s="18"/>
      <c r="VHL132" s="18"/>
      <c r="VHM132" s="18"/>
      <c r="VHN132" s="18"/>
      <c r="VHO132" s="18"/>
      <c r="VHP132" s="18"/>
      <c r="VHQ132" s="18"/>
      <c r="VHR132" s="18"/>
      <c r="VHS132" s="18"/>
      <c r="VHT132" s="18"/>
      <c r="VHU132" s="18"/>
      <c r="VHV132" s="18"/>
      <c r="VHW132" s="18"/>
      <c r="VHX132" s="18"/>
      <c r="VHY132" s="18"/>
      <c r="VHZ132" s="18"/>
      <c r="VIA132" s="18"/>
      <c r="VIB132" s="18"/>
      <c r="VIC132" s="18"/>
      <c r="VID132" s="18"/>
      <c r="VIE132" s="18"/>
      <c r="VIF132" s="18"/>
      <c r="VIG132" s="18"/>
      <c r="VIH132" s="18"/>
      <c r="VII132" s="18"/>
      <c r="VIJ132" s="18"/>
      <c r="VIK132" s="18"/>
      <c r="VIL132" s="18"/>
      <c r="VIM132" s="18"/>
      <c r="VIN132" s="18"/>
      <c r="VIO132" s="18"/>
      <c r="VIP132" s="18"/>
      <c r="VIQ132" s="18"/>
      <c r="VIR132" s="18"/>
      <c r="VIS132" s="18"/>
      <c r="VIT132" s="18"/>
      <c r="VIU132" s="18"/>
      <c r="VIV132" s="18"/>
      <c r="VIW132" s="18"/>
      <c r="VIX132" s="18"/>
      <c r="VIY132" s="18"/>
      <c r="VIZ132" s="18"/>
      <c r="VJA132" s="18"/>
      <c r="VJB132" s="18"/>
      <c r="VJC132" s="18"/>
      <c r="VJD132" s="18"/>
      <c r="VJE132" s="18"/>
      <c r="VJF132" s="18"/>
      <c r="VJG132" s="18"/>
      <c r="VJH132" s="18"/>
      <c r="VJI132" s="18"/>
      <c r="VJJ132" s="18"/>
      <c r="VJK132" s="18"/>
      <c r="VJL132" s="18"/>
      <c r="VJM132" s="18"/>
      <c r="VJN132" s="18"/>
      <c r="VJO132" s="18"/>
      <c r="VJP132" s="18"/>
      <c r="VJQ132" s="18"/>
      <c r="VJR132" s="18"/>
      <c r="VJS132" s="18"/>
      <c r="VJT132" s="18"/>
      <c r="VJU132" s="18"/>
      <c r="VJV132" s="18"/>
      <c r="VJW132" s="18"/>
      <c r="VJX132" s="18"/>
      <c r="VJY132" s="18"/>
      <c r="VJZ132" s="18"/>
      <c r="VKA132" s="18"/>
      <c r="VKB132" s="18"/>
      <c r="VKC132" s="18"/>
      <c r="VKD132" s="18"/>
      <c r="VKE132" s="18"/>
      <c r="VKF132" s="18"/>
      <c r="VKG132" s="18"/>
      <c r="VKH132" s="18"/>
      <c r="VKI132" s="18"/>
      <c r="VKJ132" s="18"/>
      <c r="VKK132" s="18"/>
      <c r="VKL132" s="18"/>
      <c r="VKM132" s="18"/>
      <c r="VKN132" s="18"/>
      <c r="VKO132" s="18"/>
      <c r="VKP132" s="18"/>
      <c r="VKQ132" s="18"/>
      <c r="VKR132" s="18"/>
      <c r="VKS132" s="18"/>
      <c r="VKT132" s="18"/>
      <c r="VKU132" s="18"/>
      <c r="VKV132" s="18"/>
      <c r="VKW132" s="18"/>
      <c r="VKX132" s="18"/>
      <c r="VKY132" s="18"/>
      <c r="VKZ132" s="18"/>
      <c r="VLA132" s="18"/>
      <c r="VLB132" s="18"/>
      <c r="VLC132" s="18"/>
      <c r="VLD132" s="18"/>
      <c r="VLE132" s="18"/>
      <c r="VLF132" s="18"/>
      <c r="VLG132" s="18"/>
      <c r="VLH132" s="18"/>
      <c r="VLI132" s="18"/>
      <c r="VLJ132" s="18"/>
      <c r="VLK132" s="18"/>
      <c r="VLL132" s="18"/>
      <c r="VLM132" s="18"/>
      <c r="VLN132" s="18"/>
      <c r="VLO132" s="18"/>
      <c r="VLP132" s="18"/>
      <c r="VLQ132" s="18"/>
      <c r="VLR132" s="18"/>
      <c r="VLS132" s="18"/>
      <c r="VLT132" s="18"/>
      <c r="VLU132" s="18"/>
      <c r="VLV132" s="18"/>
      <c r="VLW132" s="18"/>
      <c r="VLX132" s="18"/>
      <c r="VLY132" s="18"/>
      <c r="VLZ132" s="18"/>
      <c r="VMA132" s="18"/>
      <c r="VMB132" s="18"/>
      <c r="VMC132" s="18"/>
      <c r="VMD132" s="18"/>
      <c r="VME132" s="18"/>
      <c r="VMF132" s="18"/>
      <c r="VMG132" s="18"/>
      <c r="VMH132" s="18"/>
      <c r="VMI132" s="18"/>
      <c r="VMJ132" s="18"/>
      <c r="VMK132" s="18"/>
      <c r="VML132" s="18"/>
      <c r="VMM132" s="18"/>
      <c r="VMN132" s="18"/>
      <c r="VMO132" s="18"/>
      <c r="VMP132" s="18"/>
      <c r="VMQ132" s="18"/>
      <c r="VMR132" s="18"/>
      <c r="VMS132" s="18"/>
      <c r="VMT132" s="18"/>
      <c r="VMU132" s="18"/>
      <c r="VMV132" s="18"/>
      <c r="VMW132" s="18"/>
      <c r="VMX132" s="18"/>
      <c r="VMY132" s="18"/>
      <c r="VMZ132" s="18"/>
      <c r="VNA132" s="18"/>
      <c r="VNB132" s="18"/>
      <c r="VNC132" s="18"/>
      <c r="VND132" s="18"/>
      <c r="VNE132" s="18"/>
      <c r="VNF132" s="18"/>
      <c r="VNG132" s="18"/>
      <c r="VNH132" s="18"/>
      <c r="VNI132" s="18"/>
      <c r="VNJ132" s="18"/>
      <c r="VNK132" s="18"/>
      <c r="VNL132" s="18"/>
      <c r="VNM132" s="18"/>
      <c r="VNN132" s="18"/>
      <c r="VNO132" s="18"/>
      <c r="VNP132" s="18"/>
      <c r="VNQ132" s="18"/>
      <c r="VNR132" s="18"/>
      <c r="VNS132" s="18"/>
      <c r="VNT132" s="18"/>
      <c r="VNU132" s="18"/>
      <c r="VNV132" s="18"/>
      <c r="VNW132" s="18"/>
      <c r="VNX132" s="18"/>
      <c r="VNY132" s="18"/>
      <c r="VNZ132" s="18"/>
      <c r="VOA132" s="18"/>
      <c r="VOB132" s="18"/>
      <c r="VOC132" s="18"/>
      <c r="VOD132" s="18"/>
      <c r="VOE132" s="18"/>
      <c r="VOF132" s="18"/>
      <c r="VOG132" s="18"/>
      <c r="VOH132" s="18"/>
      <c r="VOI132" s="18"/>
      <c r="VOJ132" s="18"/>
      <c r="VOK132" s="18"/>
      <c r="VOL132" s="18"/>
      <c r="VOM132" s="18"/>
      <c r="VON132" s="18"/>
      <c r="VOO132" s="18"/>
      <c r="VOP132" s="18"/>
      <c r="VOQ132" s="18"/>
      <c r="VOR132" s="18"/>
      <c r="VOS132" s="18"/>
      <c r="VOT132" s="18"/>
      <c r="VOU132" s="18"/>
      <c r="VOV132" s="18"/>
      <c r="VOW132" s="18"/>
      <c r="VOX132" s="18"/>
      <c r="VOY132" s="18"/>
      <c r="VOZ132" s="18"/>
      <c r="VPA132" s="18"/>
      <c r="VPB132" s="18"/>
      <c r="VPC132" s="18"/>
      <c r="VPD132" s="18"/>
      <c r="VPE132" s="18"/>
      <c r="VPF132" s="18"/>
      <c r="VPG132" s="18"/>
      <c r="VPH132" s="18"/>
      <c r="VPI132" s="18"/>
      <c r="VPJ132" s="18"/>
      <c r="VPK132" s="18"/>
      <c r="VPL132" s="18"/>
      <c r="VPM132" s="18"/>
      <c r="VPN132" s="18"/>
      <c r="VPO132" s="18"/>
      <c r="VPP132" s="18"/>
      <c r="VPQ132" s="18"/>
      <c r="VPR132" s="18"/>
      <c r="VPS132" s="18"/>
      <c r="VPT132" s="18"/>
      <c r="VPU132" s="18"/>
      <c r="VPV132" s="18"/>
      <c r="VPW132" s="18"/>
      <c r="VPX132" s="18"/>
      <c r="VPY132" s="18"/>
      <c r="VPZ132" s="18"/>
      <c r="VQA132" s="18"/>
      <c r="VQB132" s="18"/>
      <c r="VQC132" s="18"/>
      <c r="VQD132" s="18"/>
      <c r="VQE132" s="18"/>
      <c r="VQF132" s="18"/>
      <c r="VQG132" s="18"/>
      <c r="VQH132" s="18"/>
      <c r="VQI132" s="18"/>
      <c r="VQJ132" s="18"/>
      <c r="VQK132" s="18"/>
      <c r="VQL132" s="18"/>
      <c r="VQM132" s="18"/>
      <c r="VQN132" s="18"/>
      <c r="VQO132" s="18"/>
      <c r="VQP132" s="18"/>
      <c r="VQQ132" s="18"/>
      <c r="VQR132" s="18"/>
      <c r="VQS132" s="18"/>
      <c r="VQT132" s="18"/>
      <c r="VQU132" s="18"/>
      <c r="VQV132" s="18"/>
      <c r="VQW132" s="18"/>
      <c r="VQX132" s="18"/>
      <c r="VQY132" s="18"/>
      <c r="VQZ132" s="18"/>
      <c r="VRA132" s="18"/>
      <c r="VRB132" s="18"/>
      <c r="VRC132" s="18"/>
      <c r="VRD132" s="18"/>
      <c r="VRE132" s="18"/>
      <c r="VRF132" s="18"/>
      <c r="VRG132" s="18"/>
      <c r="VRH132" s="18"/>
      <c r="VRI132" s="18"/>
      <c r="VRJ132" s="18"/>
      <c r="VRK132" s="18"/>
      <c r="VRL132" s="18"/>
      <c r="VRM132" s="18"/>
      <c r="VRN132" s="18"/>
      <c r="VRO132" s="18"/>
      <c r="VRP132" s="18"/>
      <c r="VRQ132" s="18"/>
      <c r="VRR132" s="18"/>
      <c r="VRS132" s="18"/>
      <c r="VRT132" s="18"/>
      <c r="VRU132" s="18"/>
      <c r="VRV132" s="18"/>
      <c r="VRW132" s="18"/>
      <c r="VRX132" s="18"/>
      <c r="VRY132" s="18"/>
      <c r="VRZ132" s="18"/>
      <c r="VSA132" s="18"/>
      <c r="VSB132" s="18"/>
      <c r="VSC132" s="18"/>
      <c r="VSD132" s="18"/>
      <c r="VSE132" s="18"/>
      <c r="VSF132" s="18"/>
      <c r="VSG132" s="18"/>
      <c r="VSH132" s="18"/>
      <c r="VSI132" s="18"/>
      <c r="VSJ132" s="18"/>
      <c r="VSK132" s="18"/>
      <c r="VSL132" s="18"/>
      <c r="VSM132" s="18"/>
      <c r="VSN132" s="18"/>
      <c r="VSO132" s="18"/>
      <c r="VSP132" s="18"/>
      <c r="VSQ132" s="18"/>
      <c r="VSR132" s="18"/>
      <c r="VSS132" s="18"/>
      <c r="VST132" s="18"/>
      <c r="VSU132" s="18"/>
      <c r="VSV132" s="18"/>
      <c r="VSW132" s="18"/>
      <c r="VSX132" s="18"/>
      <c r="VSY132" s="18"/>
      <c r="VSZ132" s="18"/>
      <c r="VTA132" s="18"/>
      <c r="VTB132" s="18"/>
      <c r="VTC132" s="18"/>
      <c r="VTD132" s="18"/>
      <c r="VTE132" s="18"/>
      <c r="VTF132" s="18"/>
      <c r="VTG132" s="18"/>
      <c r="VTH132" s="18"/>
      <c r="VTI132" s="18"/>
      <c r="VTJ132" s="18"/>
      <c r="VTK132" s="18"/>
      <c r="VTL132" s="18"/>
      <c r="VTM132" s="18"/>
      <c r="VTN132" s="18"/>
      <c r="VTO132" s="18"/>
      <c r="VTP132" s="18"/>
      <c r="VTQ132" s="18"/>
      <c r="VTR132" s="18"/>
      <c r="VTS132" s="18"/>
      <c r="VTT132" s="18"/>
      <c r="VTU132" s="18"/>
      <c r="VTV132" s="18"/>
      <c r="VTW132" s="18"/>
      <c r="VTX132" s="18"/>
      <c r="VTY132" s="18"/>
      <c r="VTZ132" s="18"/>
      <c r="VUA132" s="18"/>
      <c r="VUB132" s="18"/>
      <c r="VUC132" s="18"/>
      <c r="VUD132" s="18"/>
      <c r="VUE132" s="18"/>
      <c r="VUF132" s="18"/>
      <c r="VUG132" s="18"/>
      <c r="VUH132" s="18"/>
      <c r="VUI132" s="18"/>
      <c r="VUJ132" s="18"/>
      <c r="VUK132" s="18"/>
      <c r="VUL132" s="18"/>
      <c r="VUM132" s="18"/>
      <c r="VUN132" s="18"/>
      <c r="VUO132" s="18"/>
      <c r="VUP132" s="18"/>
      <c r="VUQ132" s="18"/>
      <c r="VUR132" s="18"/>
      <c r="VUS132" s="18"/>
      <c r="VUT132" s="18"/>
      <c r="VUU132" s="18"/>
      <c r="VUV132" s="18"/>
      <c r="VUW132" s="18"/>
      <c r="VUX132" s="18"/>
      <c r="VUY132" s="18"/>
      <c r="VUZ132" s="18"/>
      <c r="VVA132" s="18"/>
      <c r="VVB132" s="18"/>
      <c r="VVC132" s="18"/>
      <c r="VVD132" s="18"/>
      <c r="VVE132" s="18"/>
      <c r="VVF132" s="18"/>
      <c r="VVG132" s="18"/>
      <c r="VVH132" s="18"/>
      <c r="VVI132" s="18"/>
      <c r="VVJ132" s="18"/>
      <c r="VVK132" s="18"/>
      <c r="VVL132" s="18"/>
      <c r="VVM132" s="18"/>
      <c r="VVN132" s="18"/>
      <c r="VVO132" s="18"/>
      <c r="VVP132" s="18"/>
      <c r="VVQ132" s="18"/>
      <c r="VVR132" s="18"/>
      <c r="VVS132" s="18"/>
      <c r="VVT132" s="18"/>
      <c r="VVU132" s="18"/>
      <c r="VVV132" s="18"/>
      <c r="VVW132" s="18"/>
      <c r="VVX132" s="18"/>
      <c r="VVY132" s="18"/>
      <c r="VVZ132" s="18"/>
      <c r="VWA132" s="18"/>
      <c r="VWB132" s="18"/>
      <c r="VWC132" s="18"/>
      <c r="VWD132" s="18"/>
      <c r="VWE132" s="18"/>
      <c r="VWF132" s="18"/>
      <c r="VWG132" s="18"/>
      <c r="VWH132" s="18"/>
      <c r="VWI132" s="18"/>
      <c r="VWJ132" s="18"/>
      <c r="VWK132" s="18"/>
      <c r="VWL132" s="18"/>
      <c r="VWM132" s="18"/>
      <c r="VWN132" s="18"/>
      <c r="VWO132" s="18"/>
      <c r="VWP132" s="18"/>
      <c r="VWQ132" s="18"/>
      <c r="VWR132" s="18"/>
      <c r="VWS132" s="18"/>
      <c r="VWT132" s="18"/>
      <c r="VWU132" s="18"/>
      <c r="VWV132" s="18"/>
      <c r="VWW132" s="18"/>
      <c r="VWX132" s="18"/>
      <c r="VWY132" s="18"/>
      <c r="VWZ132" s="18"/>
      <c r="VXA132" s="18"/>
      <c r="VXB132" s="18"/>
      <c r="VXC132" s="18"/>
      <c r="VXD132" s="18"/>
      <c r="VXE132" s="18"/>
      <c r="VXF132" s="18"/>
      <c r="VXG132" s="18"/>
      <c r="VXH132" s="18"/>
      <c r="VXI132" s="18"/>
      <c r="VXJ132" s="18"/>
      <c r="VXK132" s="18"/>
      <c r="VXL132" s="18"/>
      <c r="VXM132" s="18"/>
      <c r="VXN132" s="18"/>
      <c r="VXO132" s="18"/>
      <c r="VXP132" s="18"/>
      <c r="VXQ132" s="18"/>
      <c r="VXR132" s="18"/>
      <c r="VXS132" s="18"/>
      <c r="VXT132" s="18"/>
      <c r="VXU132" s="18"/>
      <c r="VXV132" s="18"/>
      <c r="VXW132" s="18"/>
      <c r="VXX132" s="18"/>
      <c r="VXY132" s="18"/>
      <c r="VXZ132" s="18"/>
      <c r="VYA132" s="18"/>
      <c r="VYB132" s="18"/>
      <c r="VYC132" s="18"/>
      <c r="VYD132" s="18"/>
      <c r="VYE132" s="18"/>
      <c r="VYF132" s="18"/>
      <c r="VYG132" s="18"/>
      <c r="VYH132" s="18"/>
      <c r="VYI132" s="18"/>
      <c r="VYJ132" s="18"/>
      <c r="VYK132" s="18"/>
      <c r="VYL132" s="18"/>
      <c r="VYM132" s="18"/>
      <c r="VYN132" s="18"/>
      <c r="VYO132" s="18"/>
      <c r="VYP132" s="18"/>
      <c r="VYQ132" s="18"/>
      <c r="VYR132" s="18"/>
      <c r="VYS132" s="18"/>
      <c r="VYT132" s="18"/>
      <c r="VYU132" s="18"/>
      <c r="VYV132" s="18"/>
      <c r="VYW132" s="18"/>
      <c r="VYX132" s="18"/>
      <c r="VYY132" s="18"/>
      <c r="VYZ132" s="18"/>
      <c r="VZA132" s="18"/>
      <c r="VZB132" s="18"/>
      <c r="VZC132" s="18"/>
      <c r="VZD132" s="18"/>
      <c r="VZE132" s="18"/>
      <c r="VZF132" s="18"/>
      <c r="VZG132" s="18"/>
      <c r="VZH132" s="18"/>
      <c r="VZI132" s="18"/>
      <c r="VZJ132" s="18"/>
      <c r="VZK132" s="18"/>
      <c r="VZL132" s="18"/>
      <c r="VZM132" s="18"/>
      <c r="VZN132" s="18"/>
      <c r="VZO132" s="18"/>
      <c r="VZP132" s="18"/>
      <c r="VZQ132" s="18"/>
      <c r="VZR132" s="18"/>
      <c r="VZS132" s="18"/>
      <c r="VZT132" s="18"/>
      <c r="VZU132" s="18"/>
      <c r="VZV132" s="18"/>
      <c r="VZW132" s="18"/>
      <c r="VZX132" s="18"/>
      <c r="VZY132" s="18"/>
      <c r="VZZ132" s="18"/>
      <c r="WAA132" s="18"/>
      <c r="WAB132" s="18"/>
      <c r="WAC132" s="18"/>
      <c r="WAD132" s="18"/>
      <c r="WAE132" s="18"/>
      <c r="WAF132" s="18"/>
      <c r="WAG132" s="18"/>
      <c r="WAH132" s="18"/>
      <c r="WAI132" s="18"/>
      <c r="WAJ132" s="18"/>
      <c r="WAK132" s="18"/>
      <c r="WAL132" s="18"/>
      <c r="WAM132" s="18"/>
      <c r="WAN132" s="18"/>
      <c r="WAO132" s="18"/>
      <c r="WAP132" s="18"/>
      <c r="WAQ132" s="18"/>
      <c r="WAR132" s="18"/>
      <c r="WAS132" s="18"/>
      <c r="WAT132" s="18"/>
      <c r="WAU132" s="18"/>
      <c r="WAV132" s="18"/>
      <c r="WAW132" s="18"/>
      <c r="WAX132" s="18"/>
      <c r="WAY132" s="18"/>
      <c r="WAZ132" s="18"/>
      <c r="WBA132" s="18"/>
      <c r="WBB132" s="18"/>
      <c r="WBC132" s="18"/>
      <c r="WBD132" s="18"/>
      <c r="WBE132" s="18"/>
      <c r="WBF132" s="18"/>
      <c r="WBG132" s="18"/>
      <c r="WBH132" s="18"/>
      <c r="WBI132" s="18"/>
      <c r="WBJ132" s="18"/>
      <c r="WBK132" s="18"/>
      <c r="WBL132" s="18"/>
      <c r="WBM132" s="18"/>
      <c r="WBN132" s="18"/>
      <c r="WBO132" s="18"/>
      <c r="WBP132" s="18"/>
      <c r="WBQ132" s="18"/>
      <c r="WBR132" s="18"/>
      <c r="WBS132" s="18"/>
      <c r="WBT132" s="18"/>
      <c r="WBU132" s="18"/>
      <c r="WBV132" s="18"/>
      <c r="WBW132" s="18"/>
      <c r="WBX132" s="18"/>
      <c r="WBY132" s="18"/>
      <c r="WBZ132" s="18"/>
      <c r="WCA132" s="18"/>
      <c r="WCB132" s="18"/>
      <c r="WCC132" s="18"/>
      <c r="WCD132" s="18"/>
      <c r="WCE132" s="18"/>
      <c r="WCF132" s="18"/>
      <c r="WCG132" s="18"/>
      <c r="WCH132" s="18"/>
      <c r="WCI132" s="18"/>
      <c r="WCJ132" s="18"/>
      <c r="WCK132" s="18"/>
      <c r="WCL132" s="18"/>
      <c r="WCM132" s="18"/>
      <c r="WCN132" s="18"/>
      <c r="WCO132" s="18"/>
      <c r="WCP132" s="18"/>
      <c r="WCQ132" s="18"/>
      <c r="WCR132" s="18"/>
      <c r="WCS132" s="18"/>
      <c r="WCT132" s="18"/>
      <c r="WCU132" s="18"/>
      <c r="WCV132" s="18"/>
      <c r="WCW132" s="18"/>
      <c r="WCX132" s="18"/>
      <c r="WCY132" s="18"/>
      <c r="WCZ132" s="18"/>
      <c r="WDA132" s="18"/>
      <c r="WDB132" s="18"/>
      <c r="WDC132" s="18"/>
      <c r="WDD132" s="18"/>
      <c r="WDE132" s="18"/>
      <c r="WDF132" s="18"/>
      <c r="WDG132" s="18"/>
      <c r="WDH132" s="18"/>
      <c r="WDI132" s="18"/>
      <c r="WDJ132" s="18"/>
      <c r="WDK132" s="18"/>
      <c r="WDL132" s="18"/>
      <c r="WDM132" s="18"/>
      <c r="WDN132" s="18"/>
      <c r="WDO132" s="18"/>
      <c r="WDP132" s="18"/>
      <c r="WDQ132" s="18"/>
      <c r="WDR132" s="18"/>
      <c r="WDS132" s="18"/>
      <c r="WDT132" s="18"/>
      <c r="WDU132" s="18"/>
      <c r="WDV132" s="18"/>
      <c r="WDW132" s="18"/>
      <c r="WDX132" s="18"/>
      <c r="WDY132" s="18"/>
      <c r="WDZ132" s="18"/>
      <c r="WEA132" s="18"/>
      <c r="WEB132" s="18"/>
      <c r="WEC132" s="18"/>
      <c r="WED132" s="18"/>
      <c r="WEE132" s="18"/>
      <c r="WEF132" s="18"/>
      <c r="WEG132" s="18"/>
      <c r="WEH132" s="18"/>
      <c r="WEI132" s="18"/>
      <c r="WEJ132" s="18"/>
      <c r="WEK132" s="18"/>
      <c r="WEL132" s="18"/>
      <c r="WEM132" s="18"/>
      <c r="WEN132" s="18"/>
      <c r="WEO132" s="18"/>
      <c r="WEP132" s="18"/>
      <c r="WEQ132" s="18"/>
      <c r="WER132" s="18"/>
      <c r="WES132" s="18"/>
      <c r="WET132" s="18"/>
      <c r="WEU132" s="18"/>
      <c r="WEV132" s="18"/>
      <c r="WEW132" s="18"/>
      <c r="WEX132" s="18"/>
      <c r="WEY132" s="18"/>
      <c r="WEZ132" s="18"/>
      <c r="WFA132" s="18"/>
      <c r="WFB132" s="18"/>
      <c r="WFC132" s="18"/>
      <c r="WFD132" s="18"/>
      <c r="WFE132" s="18"/>
      <c r="WFF132" s="18"/>
      <c r="WFG132" s="18"/>
      <c r="WFH132" s="18"/>
      <c r="WFI132" s="18"/>
      <c r="WFJ132" s="18"/>
      <c r="WFK132" s="18"/>
      <c r="WFL132" s="18"/>
      <c r="WFM132" s="18"/>
      <c r="WFN132" s="18"/>
      <c r="WFO132" s="18"/>
      <c r="WFP132" s="18"/>
      <c r="WFQ132" s="18"/>
      <c r="WFR132" s="18"/>
      <c r="WFS132" s="18"/>
      <c r="WFT132" s="18"/>
      <c r="WFU132" s="18"/>
      <c r="WFV132" s="18"/>
      <c r="WFW132" s="18"/>
      <c r="WFX132" s="18"/>
      <c r="WFY132" s="18"/>
      <c r="WFZ132" s="18"/>
      <c r="WGA132" s="18"/>
      <c r="WGB132" s="18"/>
      <c r="WGC132" s="18"/>
      <c r="WGD132" s="18"/>
      <c r="WGE132" s="18"/>
      <c r="WGF132" s="18"/>
      <c r="WGG132" s="18"/>
      <c r="WGH132" s="18"/>
      <c r="WGI132" s="18"/>
      <c r="WGJ132" s="18"/>
      <c r="WGK132" s="18"/>
      <c r="WGL132" s="18"/>
      <c r="WGM132" s="18"/>
      <c r="WGN132" s="18"/>
      <c r="WGO132" s="18"/>
      <c r="WGP132" s="18"/>
      <c r="WGQ132" s="18"/>
      <c r="WGR132" s="18"/>
      <c r="WGS132" s="18"/>
      <c r="WGT132" s="18"/>
      <c r="WGU132" s="18"/>
      <c r="WGV132" s="18"/>
      <c r="WGW132" s="18"/>
      <c r="WGX132" s="18"/>
      <c r="WGY132" s="18"/>
      <c r="WGZ132" s="18"/>
      <c r="WHA132" s="18"/>
      <c r="WHB132" s="18"/>
      <c r="WHC132" s="18"/>
      <c r="WHD132" s="18"/>
      <c r="WHE132" s="18"/>
      <c r="WHF132" s="18"/>
      <c r="WHG132" s="18"/>
      <c r="WHH132" s="18"/>
      <c r="WHI132" s="18"/>
      <c r="WHJ132" s="18"/>
      <c r="WHK132" s="18"/>
      <c r="WHL132" s="18"/>
      <c r="WHM132" s="18"/>
      <c r="WHN132" s="18"/>
      <c r="WHO132" s="18"/>
      <c r="WHP132" s="18"/>
      <c r="WHQ132" s="18"/>
      <c r="WHR132" s="18"/>
      <c r="WHS132" s="18"/>
      <c r="WHT132" s="18"/>
      <c r="WHU132" s="18"/>
      <c r="WHV132" s="18"/>
      <c r="WHW132" s="18"/>
      <c r="WHX132" s="18"/>
      <c r="WHY132" s="18"/>
      <c r="WHZ132" s="18"/>
      <c r="WIA132" s="18"/>
      <c r="WIB132" s="18"/>
      <c r="WIC132" s="18"/>
      <c r="WID132" s="18"/>
      <c r="WIE132" s="18"/>
      <c r="WIF132" s="18"/>
      <c r="WIG132" s="18"/>
      <c r="WIH132" s="18"/>
      <c r="WII132" s="18"/>
      <c r="WIJ132" s="18"/>
      <c r="WIK132" s="18"/>
      <c r="WIL132" s="18"/>
      <c r="WIM132" s="18"/>
      <c r="WIN132" s="18"/>
      <c r="WIO132" s="18"/>
      <c r="WIP132" s="18"/>
      <c r="WIQ132" s="18"/>
      <c r="WIR132" s="18"/>
      <c r="WIS132" s="18"/>
      <c r="WIT132" s="18"/>
      <c r="WIU132" s="18"/>
      <c r="WIV132" s="18"/>
      <c r="WIW132" s="18"/>
      <c r="WIX132" s="18"/>
      <c r="WIY132" s="18"/>
      <c r="WIZ132" s="18"/>
      <c r="WJA132" s="18"/>
      <c r="WJB132" s="18"/>
      <c r="WJC132" s="18"/>
      <c r="WJD132" s="18"/>
      <c r="WJE132" s="18"/>
      <c r="WJF132" s="18"/>
      <c r="WJG132" s="18"/>
      <c r="WJH132" s="18"/>
      <c r="WJI132" s="18"/>
      <c r="WJJ132" s="18"/>
      <c r="WJK132" s="18"/>
      <c r="WJL132" s="18"/>
      <c r="WJM132" s="18"/>
      <c r="WJN132" s="18"/>
      <c r="WJO132" s="18"/>
      <c r="WJP132" s="18"/>
      <c r="WJQ132" s="18"/>
      <c r="WJR132" s="18"/>
      <c r="WJS132" s="18"/>
      <c r="WJT132" s="18"/>
      <c r="WJU132" s="18"/>
      <c r="WJV132" s="18"/>
      <c r="WJW132" s="18"/>
      <c r="WJX132" s="18"/>
      <c r="WJY132" s="18"/>
      <c r="WJZ132" s="18"/>
      <c r="WKA132" s="18"/>
      <c r="WKB132" s="18"/>
      <c r="WKC132" s="18"/>
      <c r="WKD132" s="18"/>
      <c r="WKE132" s="18"/>
      <c r="WKF132" s="18"/>
      <c r="WKG132" s="18"/>
      <c r="WKH132" s="18"/>
      <c r="WKI132" s="18"/>
      <c r="WKJ132" s="18"/>
      <c r="WKK132" s="18"/>
      <c r="WKL132" s="18"/>
      <c r="WKM132" s="18"/>
      <c r="WKN132" s="18"/>
      <c r="WKO132" s="18"/>
      <c r="WKP132" s="18"/>
      <c r="WKQ132" s="18"/>
      <c r="WKR132" s="18"/>
      <c r="WKS132" s="18"/>
      <c r="WKT132" s="18"/>
      <c r="WKU132" s="18"/>
      <c r="WKV132" s="18"/>
      <c r="WKW132" s="18"/>
      <c r="WKX132" s="18"/>
      <c r="WKY132" s="18"/>
      <c r="WKZ132" s="18"/>
      <c r="WLA132" s="18"/>
      <c r="WLB132" s="18"/>
      <c r="WLC132" s="18"/>
      <c r="WLD132" s="18"/>
      <c r="WLE132" s="18"/>
      <c r="WLF132" s="18"/>
      <c r="WLG132" s="18"/>
      <c r="WLH132" s="18"/>
      <c r="WLI132" s="18"/>
      <c r="WLJ132" s="18"/>
      <c r="WLK132" s="18"/>
      <c r="WLL132" s="18"/>
      <c r="WLM132" s="18"/>
      <c r="WLN132" s="18"/>
      <c r="WLO132" s="18"/>
      <c r="WLP132" s="18"/>
      <c r="WLQ132" s="18"/>
      <c r="WLR132" s="18"/>
      <c r="WLS132" s="18"/>
      <c r="WLT132" s="18"/>
      <c r="WLU132" s="18"/>
      <c r="WLV132" s="18"/>
      <c r="WLW132" s="18"/>
      <c r="WLX132" s="18"/>
      <c r="WLY132" s="18"/>
      <c r="WLZ132" s="18"/>
      <c r="WMA132" s="18"/>
      <c r="WMB132" s="18"/>
      <c r="WMC132" s="18"/>
      <c r="WMD132" s="18"/>
      <c r="WME132" s="18"/>
      <c r="WMF132" s="18"/>
      <c r="WMG132" s="18"/>
      <c r="WMH132" s="18"/>
      <c r="WMI132" s="18"/>
      <c r="WMJ132" s="18"/>
      <c r="WMK132" s="18"/>
      <c r="WML132" s="18"/>
      <c r="WMM132" s="18"/>
      <c r="WMN132" s="18"/>
      <c r="WMO132" s="18"/>
      <c r="WMP132" s="18"/>
      <c r="WMQ132" s="18"/>
      <c r="WMR132" s="18"/>
      <c r="WMS132" s="18"/>
      <c r="WMT132" s="18"/>
      <c r="WMU132" s="18"/>
      <c r="WMV132" s="18"/>
      <c r="WMW132" s="18"/>
      <c r="WMX132" s="18"/>
      <c r="WMY132" s="18"/>
      <c r="WMZ132" s="18"/>
      <c r="WNA132" s="18"/>
      <c r="WNB132" s="18"/>
      <c r="WNC132" s="18"/>
      <c r="WND132" s="18"/>
      <c r="WNE132" s="18"/>
      <c r="WNF132" s="18"/>
      <c r="WNG132" s="18"/>
      <c r="WNH132" s="18"/>
      <c r="WNI132" s="18"/>
      <c r="WNJ132" s="18"/>
      <c r="WNK132" s="18"/>
      <c r="WNL132" s="18"/>
      <c r="WNM132" s="18"/>
      <c r="WNN132" s="18"/>
      <c r="WNO132" s="18"/>
      <c r="WNP132" s="18"/>
      <c r="WNQ132" s="18"/>
      <c r="WNR132" s="18"/>
      <c r="WNS132" s="18"/>
      <c r="WNT132" s="18"/>
      <c r="WNU132" s="18"/>
      <c r="WNV132" s="18"/>
      <c r="WNW132" s="18"/>
      <c r="WNX132" s="18"/>
      <c r="WNY132" s="18"/>
      <c r="WNZ132" s="18"/>
      <c r="WOA132" s="18"/>
      <c r="WOB132" s="18"/>
      <c r="WOC132" s="18"/>
      <c r="WOD132" s="18"/>
      <c r="WOE132" s="18"/>
      <c r="WOF132" s="18"/>
      <c r="WOG132" s="18"/>
      <c r="WOH132" s="18"/>
      <c r="WOI132" s="18"/>
      <c r="WOJ132" s="18"/>
      <c r="WOK132" s="18"/>
      <c r="WOL132" s="18"/>
      <c r="WOM132" s="18"/>
      <c r="WON132" s="18"/>
      <c r="WOO132" s="18"/>
      <c r="WOP132" s="18"/>
      <c r="WOQ132" s="18"/>
      <c r="WOR132" s="18"/>
      <c r="WOS132" s="18"/>
      <c r="WOT132" s="18"/>
      <c r="WOU132" s="18"/>
      <c r="WOV132" s="18"/>
      <c r="WOW132" s="18"/>
      <c r="WOX132" s="18"/>
      <c r="WOY132" s="18"/>
      <c r="WOZ132" s="18"/>
      <c r="WPA132" s="18"/>
      <c r="WPB132" s="18"/>
      <c r="WPC132" s="18"/>
      <c r="WPD132" s="18"/>
      <c r="WPE132" s="18"/>
      <c r="WPF132" s="18"/>
      <c r="WPG132" s="18"/>
      <c r="WPH132" s="18"/>
      <c r="WPI132" s="18"/>
      <c r="WPJ132" s="18"/>
      <c r="WPK132" s="18"/>
      <c r="WPL132" s="18"/>
      <c r="WPM132" s="18"/>
      <c r="WPN132" s="18"/>
      <c r="WPO132" s="18"/>
      <c r="WPP132" s="18"/>
      <c r="WPQ132" s="18"/>
      <c r="WPR132" s="18"/>
      <c r="WPS132" s="18"/>
      <c r="WPT132" s="18"/>
      <c r="WPU132" s="18"/>
      <c r="WPV132" s="18"/>
      <c r="WPW132" s="18"/>
      <c r="WPX132" s="18"/>
      <c r="WPY132" s="18"/>
      <c r="WPZ132" s="18"/>
      <c r="WQA132" s="18"/>
      <c r="WQB132" s="18"/>
      <c r="WQC132" s="18"/>
      <c r="WQD132" s="18"/>
      <c r="WQE132" s="18"/>
      <c r="WQF132" s="18"/>
      <c r="WQG132" s="18"/>
      <c r="WQH132" s="18"/>
      <c r="WQI132" s="18"/>
      <c r="WQJ132" s="18"/>
      <c r="WQK132" s="18"/>
      <c r="WQL132" s="18"/>
      <c r="WQM132" s="18"/>
      <c r="WQN132" s="18"/>
      <c r="WQO132" s="18"/>
      <c r="WQP132" s="18"/>
      <c r="WQQ132" s="18"/>
      <c r="WQR132" s="18"/>
      <c r="WQS132" s="18"/>
      <c r="WQT132" s="18"/>
      <c r="WQU132" s="18"/>
      <c r="WQV132" s="18"/>
      <c r="WQW132" s="18"/>
      <c r="WQX132" s="18"/>
      <c r="WQY132" s="18"/>
      <c r="WQZ132" s="18"/>
      <c r="WRA132" s="18"/>
      <c r="WRB132" s="18"/>
      <c r="WRC132" s="18"/>
      <c r="WRD132" s="18"/>
      <c r="WRE132" s="18"/>
      <c r="WRF132" s="18"/>
      <c r="WRG132" s="18"/>
      <c r="WRH132" s="18"/>
      <c r="WRI132" s="18"/>
      <c r="WRJ132" s="18"/>
      <c r="WRK132" s="18"/>
      <c r="WRL132" s="18"/>
      <c r="WRM132" s="18"/>
      <c r="WRN132" s="18"/>
      <c r="WRO132" s="18"/>
      <c r="WRP132" s="18"/>
      <c r="WRQ132" s="18"/>
      <c r="WRR132" s="18"/>
      <c r="WRS132" s="18"/>
      <c r="WRT132" s="18"/>
      <c r="WRU132" s="18"/>
      <c r="WRV132" s="18"/>
      <c r="WRW132" s="18"/>
      <c r="WRX132" s="18"/>
      <c r="WRY132" s="18"/>
      <c r="WRZ132" s="18"/>
      <c r="WSA132" s="18"/>
      <c r="WSB132" s="18"/>
      <c r="WSC132" s="18"/>
      <c r="WSD132" s="18"/>
      <c r="WSE132" s="18"/>
      <c r="WSF132" s="18"/>
      <c r="WSG132" s="18"/>
      <c r="WSH132" s="18"/>
      <c r="WSI132" s="18"/>
      <c r="WSJ132" s="18"/>
      <c r="WSK132" s="18"/>
      <c r="WSL132" s="18"/>
      <c r="WSM132" s="18"/>
      <c r="WSN132" s="18"/>
      <c r="WSO132" s="18"/>
      <c r="WSP132" s="18"/>
      <c r="WSQ132" s="18"/>
      <c r="WSR132" s="18"/>
      <c r="WSS132" s="18"/>
      <c r="WST132" s="18"/>
      <c r="WSU132" s="18"/>
      <c r="WSV132" s="18"/>
      <c r="WSW132" s="18"/>
      <c r="WSX132" s="18"/>
      <c r="WSY132" s="18"/>
      <c r="WSZ132" s="18"/>
      <c r="WTA132" s="18"/>
      <c r="WTB132" s="18"/>
      <c r="WTC132" s="18"/>
      <c r="WTD132" s="18"/>
      <c r="WTE132" s="18"/>
      <c r="WTF132" s="18"/>
      <c r="WTG132" s="18"/>
      <c r="WTH132" s="18"/>
      <c r="WTI132" s="18"/>
      <c r="WTJ132" s="18"/>
      <c r="WTK132" s="18"/>
      <c r="WTL132" s="18"/>
      <c r="WTM132" s="18"/>
      <c r="WTN132" s="18"/>
      <c r="WTO132" s="18"/>
      <c r="WTP132" s="18"/>
      <c r="WTQ132" s="18"/>
      <c r="WTR132" s="18"/>
      <c r="WTS132" s="18"/>
      <c r="WTT132" s="18"/>
      <c r="WTU132" s="18"/>
      <c r="WTV132" s="18"/>
      <c r="WTW132" s="18"/>
      <c r="WTX132" s="18"/>
      <c r="WTY132" s="18"/>
      <c r="WTZ132" s="18"/>
      <c r="WUA132" s="18"/>
      <c r="WUB132" s="18"/>
      <c r="WUC132" s="18"/>
      <c r="WUD132" s="18"/>
      <c r="WUE132" s="18"/>
      <c r="WUF132" s="18"/>
      <c r="WUG132" s="18"/>
      <c r="WUH132" s="18"/>
      <c r="WUI132" s="18"/>
      <c r="WUJ132" s="18"/>
      <c r="WUK132" s="18"/>
      <c r="WUL132" s="18"/>
      <c r="WUM132" s="18"/>
      <c r="WUN132" s="18"/>
      <c r="WUO132" s="18"/>
      <c r="WUP132" s="18"/>
      <c r="WUQ132" s="18"/>
      <c r="WUR132" s="18"/>
      <c r="WUS132" s="18"/>
      <c r="WUT132" s="18"/>
      <c r="WUU132" s="18"/>
      <c r="WUV132" s="18"/>
      <c r="WUW132" s="18"/>
      <c r="WUX132" s="18"/>
      <c r="WUY132" s="18"/>
      <c r="WUZ132" s="18"/>
      <c r="WVA132" s="18"/>
      <c r="WVB132" s="18"/>
      <c r="WVC132" s="18"/>
      <c r="WVD132" s="18"/>
      <c r="WVE132" s="18"/>
      <c r="WVF132" s="18"/>
      <c r="WVG132" s="18"/>
      <c r="WVH132" s="18"/>
      <c r="WVI132" s="18"/>
      <c r="WVJ132" s="18"/>
      <c r="WVK132" s="18"/>
      <c r="WVL132" s="18"/>
      <c r="WVM132" s="18"/>
      <c r="WVN132" s="18"/>
      <c r="WVO132" s="18"/>
      <c r="WVP132" s="18"/>
      <c r="WVQ132" s="18"/>
      <c r="WVR132" s="18"/>
      <c r="WVS132" s="18"/>
      <c r="WVT132" s="18"/>
      <c r="WVU132" s="18"/>
      <c r="WVV132" s="18"/>
      <c r="WVW132" s="18"/>
      <c r="WVX132" s="18"/>
      <c r="WVY132" s="18"/>
      <c r="WVZ132" s="18"/>
      <c r="WWA132" s="18"/>
      <c r="WWB132" s="18"/>
      <c r="WWC132" s="18"/>
      <c r="WWD132" s="18"/>
      <c r="WWE132" s="18"/>
      <c r="WWF132" s="18"/>
      <c r="WWG132" s="18"/>
      <c r="WWH132" s="18"/>
      <c r="WWI132" s="18"/>
      <c r="WWJ132" s="18"/>
      <c r="WWK132" s="18"/>
      <c r="WWL132" s="18"/>
      <c r="WWM132" s="18"/>
      <c r="WWN132" s="18"/>
      <c r="WWO132" s="18"/>
      <c r="WWP132" s="18"/>
      <c r="WWQ132" s="18"/>
      <c r="WWR132" s="18"/>
      <c r="WWS132" s="18"/>
      <c r="WWT132" s="18"/>
      <c r="WWU132" s="18"/>
      <c r="WWV132" s="18"/>
      <c r="WWW132" s="18"/>
      <c r="WWX132" s="18"/>
      <c r="WWY132" s="18"/>
      <c r="WWZ132" s="18"/>
      <c r="WXA132" s="18"/>
      <c r="WXB132" s="18"/>
      <c r="WXC132" s="18"/>
      <c r="WXD132" s="18"/>
      <c r="WXE132" s="18"/>
      <c r="WXF132" s="18"/>
      <c r="WXG132" s="18"/>
      <c r="WXH132" s="18"/>
      <c r="WXI132" s="18"/>
      <c r="WXJ132" s="18"/>
      <c r="WXK132" s="18"/>
      <c r="WXL132" s="18"/>
      <c r="WXM132" s="18"/>
      <c r="WXN132" s="18"/>
      <c r="WXO132" s="18"/>
      <c r="WXP132" s="18"/>
      <c r="WXQ132" s="18"/>
      <c r="WXR132" s="18"/>
      <c r="WXS132" s="18"/>
      <c r="WXT132" s="18"/>
      <c r="WXU132" s="18"/>
      <c r="WXV132" s="18"/>
      <c r="WXW132" s="18"/>
      <c r="WXX132" s="18"/>
      <c r="WXY132" s="18"/>
      <c r="WXZ132" s="18"/>
      <c r="WYA132" s="18"/>
      <c r="WYB132" s="18"/>
      <c r="WYC132" s="18"/>
      <c r="WYD132" s="18"/>
      <c r="WYE132" s="18"/>
      <c r="WYF132" s="18"/>
      <c r="WYG132" s="18"/>
      <c r="WYH132" s="18"/>
      <c r="WYI132" s="18"/>
      <c r="WYJ132" s="18"/>
      <c r="WYK132" s="18"/>
      <c r="WYL132" s="18"/>
      <c r="WYM132" s="18"/>
      <c r="WYN132" s="18"/>
      <c r="WYO132" s="18"/>
      <c r="WYP132" s="18"/>
      <c r="WYQ132" s="18"/>
      <c r="WYR132" s="18"/>
      <c r="WYS132" s="18"/>
      <c r="WYT132" s="18"/>
      <c r="WYU132" s="18"/>
      <c r="WYV132" s="18"/>
      <c r="WYW132" s="18"/>
      <c r="WYX132" s="18"/>
      <c r="WYY132" s="18"/>
      <c r="WYZ132" s="18"/>
      <c r="WZA132" s="18"/>
      <c r="WZB132" s="18"/>
      <c r="WZC132" s="18"/>
      <c r="WZD132" s="18"/>
      <c r="WZE132" s="18"/>
      <c r="WZF132" s="18"/>
      <c r="WZG132" s="18"/>
      <c r="WZH132" s="18"/>
      <c r="WZI132" s="18"/>
      <c r="WZJ132" s="18"/>
      <c r="WZK132" s="18"/>
      <c r="WZL132" s="18"/>
      <c r="WZM132" s="18"/>
      <c r="WZN132" s="18"/>
      <c r="WZO132" s="18"/>
      <c r="WZP132" s="18"/>
      <c r="WZQ132" s="18"/>
      <c r="WZR132" s="18"/>
      <c r="WZS132" s="18"/>
      <c r="WZT132" s="18"/>
      <c r="WZU132" s="18"/>
      <c r="WZV132" s="18"/>
      <c r="WZW132" s="18"/>
      <c r="WZX132" s="18"/>
      <c r="WZY132" s="18"/>
      <c r="WZZ132" s="18"/>
      <c r="XAA132" s="18"/>
      <c r="XAB132" s="18"/>
      <c r="XAC132" s="18"/>
      <c r="XAD132" s="18"/>
      <c r="XAE132" s="18"/>
      <c r="XAF132" s="18"/>
      <c r="XAG132" s="18"/>
      <c r="XAH132" s="18"/>
      <c r="XAI132" s="18"/>
      <c r="XAJ132" s="18"/>
      <c r="XAK132" s="18"/>
      <c r="XAL132" s="18"/>
      <c r="XAM132" s="18"/>
      <c r="XAN132" s="18"/>
      <c r="XAO132" s="18"/>
      <c r="XAP132" s="18"/>
      <c r="XAQ132" s="18"/>
      <c r="XAR132" s="18"/>
      <c r="XAS132" s="18"/>
      <c r="XAT132" s="18"/>
      <c r="XAU132" s="18"/>
      <c r="XAV132" s="18"/>
      <c r="XAW132" s="18"/>
      <c r="XAX132" s="18"/>
      <c r="XAY132" s="18"/>
      <c r="XAZ132" s="18"/>
      <c r="XBA132" s="18"/>
      <c r="XBB132" s="18"/>
      <c r="XBC132" s="18"/>
      <c r="XBD132" s="18"/>
      <c r="XBE132" s="18"/>
      <c r="XBF132" s="18"/>
      <c r="XBG132" s="18"/>
      <c r="XBH132" s="18"/>
      <c r="XBI132" s="18"/>
      <c r="XBJ132" s="18"/>
      <c r="XBK132" s="18"/>
      <c r="XBL132" s="18"/>
      <c r="XBM132" s="18"/>
      <c r="XBN132" s="18"/>
      <c r="XBO132" s="18"/>
      <c r="XBP132" s="18"/>
      <c r="XBQ132" s="18"/>
      <c r="XBR132" s="18"/>
      <c r="XBS132" s="18"/>
      <c r="XBT132" s="18"/>
      <c r="XBU132" s="18"/>
      <c r="XBV132" s="18"/>
      <c r="XBW132" s="18"/>
      <c r="XBX132" s="18"/>
      <c r="XBY132" s="18"/>
      <c r="XBZ132" s="18"/>
      <c r="XCA132" s="18"/>
      <c r="XCB132" s="18"/>
      <c r="XCC132" s="18"/>
      <c r="XCD132" s="18"/>
      <c r="XCE132" s="18"/>
      <c r="XCF132" s="18"/>
      <c r="XCG132" s="18"/>
      <c r="XCH132" s="18"/>
      <c r="XCI132" s="18"/>
      <c r="XCJ132" s="18"/>
      <c r="XCK132" s="18"/>
      <c r="XCL132" s="18"/>
      <c r="XCM132" s="18"/>
      <c r="XCN132" s="18"/>
      <c r="XCO132" s="18"/>
      <c r="XCP132" s="18"/>
      <c r="XCQ132" s="18"/>
      <c r="XCR132" s="18"/>
      <c r="XCS132" s="18"/>
      <c r="XCT132" s="18"/>
      <c r="XCU132" s="18"/>
      <c r="XCV132" s="18"/>
      <c r="XCW132" s="18"/>
      <c r="XCX132" s="18"/>
      <c r="XCY132" s="18"/>
      <c r="XCZ132" s="18"/>
      <c r="XDA132" s="18"/>
      <c r="XDB132" s="18"/>
      <c r="XDC132" s="18"/>
      <c r="XDD132" s="18"/>
      <c r="XDE132" s="18"/>
      <c r="XDF132" s="18"/>
      <c r="XDG132" s="18"/>
      <c r="XDH132" s="18"/>
      <c r="XDI132" s="18"/>
      <c r="XDJ132" s="18"/>
      <c r="XDK132" s="18"/>
      <c r="XDL132" s="18"/>
      <c r="XDM132" s="18"/>
      <c r="XDN132" s="18"/>
      <c r="XDO132" s="18"/>
      <c r="XDP132" s="18"/>
      <c r="XDQ132" s="18"/>
      <c r="XDR132" s="18"/>
      <c r="XDS132" s="18"/>
      <c r="XDT132" s="18"/>
      <c r="XDU132" s="18"/>
      <c r="XDV132" s="18"/>
      <c r="XDW132" s="18"/>
      <c r="XDX132" s="18"/>
      <c r="XDY132" s="18"/>
      <c r="XDZ132" s="18"/>
      <c r="XEA132" s="18"/>
      <c r="XEB132" s="18"/>
      <c r="XEC132" s="18"/>
      <c r="XED132" s="18"/>
      <c r="XEE132" s="18"/>
      <c r="XEF132" s="18"/>
      <c r="XEG132" s="18"/>
      <c r="XEH132" s="18"/>
      <c r="XEI132" s="18"/>
      <c r="XEJ132" s="18"/>
      <c r="XEK132" s="18"/>
      <c r="XEL132" s="18"/>
      <c r="XEM132" s="18"/>
      <c r="XEN132" s="18"/>
      <c r="XEO132" s="18"/>
      <c r="XEP132" s="18"/>
      <c r="XEQ132" s="18"/>
      <c r="XER132" s="18"/>
      <c r="XES132" s="18"/>
      <c r="XET132" s="18"/>
      <c r="XEU132" s="18"/>
      <c r="XEV132" s="18"/>
      <c r="XEW132" s="18"/>
      <c r="XEX132" s="18"/>
      <c r="XEY132" s="18"/>
      <c r="XEZ132" s="18"/>
      <c r="XFA132" s="18"/>
      <c r="XFB132" s="18"/>
      <c r="XFC132" s="18"/>
      <c r="XFD132" s="18"/>
    </row>
    <row r="133" spans="1:4054 13934:16384" x14ac:dyDescent="0.25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</row>
    <row r="134" spans="1:4054 13934:16384" ht="12.75" customHeight="1" x14ac:dyDescent="0.25">
      <c r="A134" s="14" t="s">
        <v>0</v>
      </c>
      <c r="B134" s="14" t="s">
        <v>1</v>
      </c>
      <c r="C134" s="13" t="s">
        <v>2</v>
      </c>
      <c r="D134" s="14" t="s">
        <v>3</v>
      </c>
      <c r="E134" s="12" t="s">
        <v>4</v>
      </c>
      <c r="F134" s="12"/>
      <c r="G134" s="12"/>
      <c r="H134" s="3" t="s">
        <v>5</v>
      </c>
      <c r="I134" s="12" t="s">
        <v>6</v>
      </c>
      <c r="J134" s="12"/>
      <c r="K134" s="12"/>
      <c r="L134" s="12"/>
      <c r="M134" s="12" t="s">
        <v>7</v>
      </c>
      <c r="N134" s="12"/>
      <c r="O134" s="12"/>
      <c r="P134" s="12"/>
    </row>
    <row r="135" spans="1:4054 13934:16384" x14ac:dyDescent="0.25">
      <c r="A135" s="14"/>
      <c r="B135" s="14"/>
      <c r="C135" s="13"/>
      <c r="D135" s="14"/>
      <c r="E135" s="12"/>
      <c r="F135" s="12"/>
      <c r="G135" s="12"/>
      <c r="H135" s="3"/>
      <c r="I135" s="12"/>
      <c r="J135" s="12"/>
      <c r="K135" s="12"/>
      <c r="L135" s="12"/>
      <c r="M135" s="12"/>
      <c r="N135" s="12"/>
      <c r="O135" s="12"/>
      <c r="P135" s="12"/>
    </row>
    <row r="136" spans="1:4054 13934:16384" ht="55.15" customHeight="1" x14ac:dyDescent="0.25">
      <c r="A136" s="14"/>
      <c r="B136" s="14"/>
      <c r="C136" s="13"/>
      <c r="D136" s="14"/>
      <c r="E136" s="20" t="s">
        <v>8</v>
      </c>
      <c r="F136" s="20" t="s">
        <v>9</v>
      </c>
      <c r="G136" s="20" t="s">
        <v>10</v>
      </c>
      <c r="H136" s="3"/>
      <c r="I136" s="24" t="s">
        <v>11</v>
      </c>
      <c r="J136" s="24" t="s">
        <v>12</v>
      </c>
      <c r="K136" s="24" t="s">
        <v>13</v>
      </c>
      <c r="L136" s="24" t="s">
        <v>14</v>
      </c>
      <c r="M136" s="20" t="s">
        <v>15</v>
      </c>
      <c r="N136" s="20" t="s">
        <v>16</v>
      </c>
      <c r="O136" s="20" t="s">
        <v>17</v>
      </c>
      <c r="P136" s="20" t="s">
        <v>18</v>
      </c>
    </row>
    <row r="137" spans="1:4054 13934:16384" ht="21.2" customHeight="1" x14ac:dyDescent="0.25">
      <c r="A137" s="159" t="s">
        <v>127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</row>
    <row r="138" spans="1:4054 13934:16384" ht="15" customHeight="1" x14ac:dyDescent="0.25">
      <c r="A138" s="9" t="s">
        <v>20</v>
      </c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</row>
    <row r="139" spans="1:4054 13934:16384" x14ac:dyDescent="0.25">
      <c r="A139" s="9"/>
      <c r="B139" s="36" t="s">
        <v>29</v>
      </c>
      <c r="C139" s="42" t="s">
        <v>264</v>
      </c>
      <c r="D139" s="36">
        <v>150</v>
      </c>
      <c r="E139" s="43">
        <f t="shared" ref="E139:P139" si="61">Q139*150/125</f>
        <v>4.2</v>
      </c>
      <c r="F139" s="43">
        <f t="shared" si="61"/>
        <v>3.7559999999999998</v>
      </c>
      <c r="G139" s="43">
        <f t="shared" si="61"/>
        <v>16.655999999999999</v>
      </c>
      <c r="H139" s="43">
        <f t="shared" si="61"/>
        <v>117</v>
      </c>
      <c r="I139" s="43">
        <f t="shared" si="61"/>
        <v>15</v>
      </c>
      <c r="J139" s="43">
        <f t="shared" si="61"/>
        <v>4.8000000000000001E-2</v>
      </c>
      <c r="K139" s="43">
        <f t="shared" si="61"/>
        <v>0</v>
      </c>
      <c r="L139" s="43">
        <f t="shared" si="61"/>
        <v>0.9</v>
      </c>
      <c r="M139" s="43">
        <f t="shared" si="61"/>
        <v>186</v>
      </c>
      <c r="N139" s="43">
        <f t="shared" si="61"/>
        <v>22.5</v>
      </c>
      <c r="O139" s="43">
        <f t="shared" si="61"/>
        <v>142.5</v>
      </c>
      <c r="P139" s="43">
        <f t="shared" si="61"/>
        <v>0.156</v>
      </c>
      <c r="Q139" s="81">
        <v>3.5</v>
      </c>
      <c r="R139" s="81">
        <v>3.13</v>
      </c>
      <c r="S139" s="81">
        <v>13.88</v>
      </c>
      <c r="T139" s="81">
        <v>97.5</v>
      </c>
      <c r="U139" s="81">
        <v>12.5</v>
      </c>
      <c r="V139" s="27">
        <v>0.04</v>
      </c>
      <c r="W139" s="27"/>
      <c r="X139" s="81">
        <v>0.75</v>
      </c>
      <c r="Y139" s="81">
        <v>155</v>
      </c>
      <c r="Z139" s="81">
        <v>18.75</v>
      </c>
      <c r="AA139" s="81">
        <v>118.75</v>
      </c>
      <c r="AB139" s="81">
        <v>0.13</v>
      </c>
    </row>
    <row r="140" spans="1:4054 13934:16384" x14ac:dyDescent="0.25">
      <c r="A140" s="9"/>
      <c r="B140" s="36" t="s">
        <v>128</v>
      </c>
      <c r="C140" s="42" t="s">
        <v>129</v>
      </c>
      <c r="D140" s="36">
        <v>75</v>
      </c>
      <c r="E140" s="43">
        <f>BD140*75/55</f>
        <v>7.5681818181818183</v>
      </c>
      <c r="F140" s="43">
        <f>BE140*75/55</f>
        <v>11.427272727272729</v>
      </c>
      <c r="G140" s="43">
        <f>BF140*75/55</f>
        <v>1.3772727272727272</v>
      </c>
      <c r="H140" s="43">
        <v>138</v>
      </c>
      <c r="I140" s="43">
        <f t="shared" ref="I140:P140" si="62">BH140*75/55</f>
        <v>171.61363636363637</v>
      </c>
      <c r="J140" s="43">
        <f t="shared" si="62"/>
        <v>4.0909090909090909E-2</v>
      </c>
      <c r="K140" s="43">
        <f t="shared" si="62"/>
        <v>0.25909090909090909</v>
      </c>
      <c r="L140" s="43">
        <f t="shared" si="62"/>
        <v>0.12272727272727273</v>
      </c>
      <c r="M140" s="43">
        <f t="shared" si="62"/>
        <v>56.154545454545456</v>
      </c>
      <c r="N140" s="43">
        <f t="shared" si="62"/>
        <v>9.4499999999999993</v>
      </c>
      <c r="O140" s="43">
        <f t="shared" si="62"/>
        <v>124.52727272727272</v>
      </c>
      <c r="P140" s="43">
        <f t="shared" si="62"/>
        <v>1.3909090909090909</v>
      </c>
      <c r="Q140" s="43">
        <v>8.6</v>
      </c>
      <c r="R140" s="43">
        <v>11.3</v>
      </c>
      <c r="S140" s="43">
        <v>34.299999999999997</v>
      </c>
      <c r="T140" s="43">
        <v>272.89999999999998</v>
      </c>
      <c r="U140" s="43">
        <v>40.200000000000003</v>
      </c>
      <c r="V140" s="36">
        <v>0.21</v>
      </c>
      <c r="W140" s="36">
        <v>0.17</v>
      </c>
      <c r="X140" s="43">
        <v>0.52</v>
      </c>
      <c r="Y140" s="43">
        <v>139</v>
      </c>
      <c r="Z140" s="43">
        <v>63</v>
      </c>
      <c r="AA140" s="43">
        <v>233</v>
      </c>
      <c r="AB140" s="43">
        <v>1.85</v>
      </c>
      <c r="BD140" s="43">
        <v>5.55</v>
      </c>
      <c r="BE140" s="43">
        <v>8.3800000000000008</v>
      </c>
      <c r="BF140" s="43">
        <v>1.01</v>
      </c>
      <c r="BG140" s="43">
        <v>101</v>
      </c>
      <c r="BH140" s="43">
        <v>125.85</v>
      </c>
      <c r="BI140" s="43">
        <v>0.03</v>
      </c>
      <c r="BJ140" s="43">
        <v>0.19</v>
      </c>
      <c r="BK140" s="43">
        <v>0.09</v>
      </c>
      <c r="BL140" s="43">
        <v>41.18</v>
      </c>
      <c r="BM140" s="43">
        <v>6.93</v>
      </c>
      <c r="BN140" s="43">
        <v>91.32</v>
      </c>
      <c r="BO140" s="43">
        <v>1.02</v>
      </c>
    </row>
    <row r="141" spans="1:4054 13934:16384" x14ac:dyDescent="0.25">
      <c r="A141" s="9"/>
      <c r="B141" s="32" t="s">
        <v>130</v>
      </c>
      <c r="C141" s="57" t="s">
        <v>265</v>
      </c>
      <c r="D141" s="35">
        <v>150</v>
      </c>
      <c r="E141" s="38">
        <f>BD141*150/310</f>
        <v>5.1725806451612906</v>
      </c>
      <c r="F141" s="38">
        <f>BE141*150/310</f>
        <v>4.741935483870968</v>
      </c>
      <c r="G141" s="38">
        <f>BF141*150/310</f>
        <v>15.343548387096774</v>
      </c>
      <c r="H141" s="38">
        <v>126</v>
      </c>
      <c r="I141" s="38">
        <f t="shared" ref="I141:P141" si="63">BH141*150/310</f>
        <v>26.129032258064516</v>
      </c>
      <c r="J141" s="38">
        <f t="shared" si="63"/>
        <v>6.7741935483870974E-2</v>
      </c>
      <c r="K141" s="38">
        <f t="shared" si="63"/>
        <v>0.21774193548387097</v>
      </c>
      <c r="L141" s="38">
        <f t="shared" si="63"/>
        <v>1.7951612903225806</v>
      </c>
      <c r="M141" s="38">
        <f t="shared" si="63"/>
        <v>174.87096774193549</v>
      </c>
      <c r="N141" s="38">
        <f t="shared" si="63"/>
        <v>23.748387096774195</v>
      </c>
      <c r="O141" s="38">
        <f t="shared" si="63"/>
        <v>142.5241935483871</v>
      </c>
      <c r="P141" s="38">
        <f t="shared" si="63"/>
        <v>0.46935483870967742</v>
      </c>
      <c r="Q141" s="59"/>
      <c r="R141" s="59"/>
      <c r="S141" s="59"/>
      <c r="T141" s="59"/>
      <c r="U141" s="59"/>
      <c r="V141" s="60"/>
      <c r="W141" s="60"/>
      <c r="X141" s="59"/>
      <c r="Y141" s="59"/>
      <c r="Z141" s="59"/>
      <c r="AA141" s="59"/>
      <c r="AB141" s="59"/>
      <c r="BD141" s="38">
        <v>10.69</v>
      </c>
      <c r="BE141" s="38">
        <v>9.8000000000000007</v>
      </c>
      <c r="BF141" s="38">
        <v>31.71</v>
      </c>
      <c r="BG141" s="38">
        <v>260</v>
      </c>
      <c r="BH141" s="38">
        <v>54</v>
      </c>
      <c r="BI141" s="38">
        <v>0.14000000000000001</v>
      </c>
      <c r="BJ141" s="38">
        <v>0.45</v>
      </c>
      <c r="BK141" s="38">
        <v>3.71</v>
      </c>
      <c r="BL141" s="38">
        <v>361.4</v>
      </c>
      <c r="BM141" s="38">
        <v>49.08</v>
      </c>
      <c r="BN141" s="38">
        <v>294.55</v>
      </c>
      <c r="BO141" s="38">
        <v>0.97</v>
      </c>
      <c r="UCK141" s="16"/>
      <c r="UCL141" s="16"/>
      <c r="UCM141" s="16"/>
      <c r="UCN141" s="16"/>
      <c r="UCO141" s="16"/>
      <c r="UCP141" s="16"/>
      <c r="UCQ141" s="16"/>
      <c r="UCR141" s="16"/>
      <c r="UCS141" s="16"/>
      <c r="UCT141" s="16"/>
      <c r="UCU141" s="16"/>
      <c r="UCV141" s="16"/>
      <c r="UCW141" s="16"/>
      <c r="UCX141" s="16"/>
      <c r="UCY141" s="16"/>
      <c r="UCZ141" s="16"/>
      <c r="UDA141" s="16"/>
      <c r="UDB141" s="16"/>
      <c r="UDC141" s="16"/>
      <c r="UDD141" s="16"/>
      <c r="UDE141" s="16"/>
      <c r="UDF141" s="16"/>
      <c r="UDG141" s="16"/>
      <c r="UDH141" s="16"/>
      <c r="UDI141" s="16"/>
      <c r="UDJ141" s="16"/>
      <c r="UDK141" s="16"/>
      <c r="UDL141" s="16"/>
      <c r="UDM141" s="16"/>
      <c r="UDN141" s="16"/>
      <c r="UDO141" s="16"/>
      <c r="UDP141" s="16"/>
      <c r="UDQ141" s="16"/>
      <c r="UDR141" s="16"/>
      <c r="UDS141" s="16"/>
      <c r="UDT141" s="16"/>
      <c r="UDU141" s="16"/>
      <c r="UDV141" s="16"/>
      <c r="UDW141" s="16"/>
      <c r="UDX141" s="16"/>
      <c r="UDY141" s="16"/>
      <c r="UDZ141" s="16"/>
      <c r="UEA141" s="16"/>
      <c r="UEB141" s="16"/>
      <c r="UEC141" s="16"/>
      <c r="UED141" s="16"/>
      <c r="UEE141" s="16"/>
      <c r="UEF141" s="16"/>
      <c r="UEG141" s="16"/>
      <c r="UEH141" s="16"/>
      <c r="UEI141" s="16"/>
      <c r="UEJ141" s="16"/>
      <c r="UEK141" s="16"/>
      <c r="UEL141" s="16"/>
      <c r="UEM141" s="16"/>
      <c r="UEN141" s="16"/>
      <c r="UEO141" s="16"/>
      <c r="UEP141" s="16"/>
      <c r="UEQ141" s="16"/>
      <c r="UER141" s="16"/>
      <c r="UES141" s="16"/>
      <c r="UET141" s="16"/>
      <c r="UEU141" s="16"/>
      <c r="UEV141" s="16"/>
      <c r="UEW141" s="16"/>
      <c r="UEX141" s="16"/>
      <c r="UEY141" s="16"/>
      <c r="UEZ141" s="16"/>
      <c r="UFA141" s="16"/>
      <c r="UFB141" s="16"/>
      <c r="UFC141" s="16"/>
      <c r="UFD141" s="16"/>
      <c r="UFE141" s="16"/>
      <c r="UFF141" s="16"/>
      <c r="UFG141" s="16"/>
      <c r="UFH141" s="16"/>
      <c r="UFI141" s="16"/>
      <c r="UFJ141" s="16"/>
      <c r="UFK141" s="16"/>
      <c r="UFL141" s="16"/>
      <c r="UFM141" s="16"/>
      <c r="UFN141" s="31"/>
    </row>
    <row r="142" spans="1:4054 13934:16384" x14ac:dyDescent="0.25">
      <c r="A142" s="9"/>
      <c r="B142" s="36" t="s">
        <v>29</v>
      </c>
      <c r="C142" s="27" t="s">
        <v>31</v>
      </c>
      <c r="D142" s="36">
        <v>32</v>
      </c>
      <c r="E142" s="43">
        <v>2.37</v>
      </c>
      <c r="F142" s="43">
        <v>0.28999999999999998</v>
      </c>
      <c r="G142" s="43">
        <v>15.75</v>
      </c>
      <c r="H142" s="43">
        <v>75.02</v>
      </c>
      <c r="I142" s="43">
        <f>BH142*40/20</f>
        <v>0</v>
      </c>
      <c r="J142" s="43">
        <f>BI142*40/20</f>
        <v>0</v>
      </c>
      <c r="K142" s="43">
        <f>BJ142*40/20</f>
        <v>0.02</v>
      </c>
      <c r="L142" s="43">
        <f>BK142*40/20</f>
        <v>0</v>
      </c>
      <c r="M142" s="43">
        <v>6.4</v>
      </c>
      <c r="N142" s="43">
        <v>4.4800000000000004</v>
      </c>
      <c r="O142" s="43">
        <v>20.8</v>
      </c>
      <c r="P142" s="43">
        <v>0.35</v>
      </c>
      <c r="Q142" s="43">
        <v>3.03</v>
      </c>
      <c r="R142" s="43">
        <v>0.36</v>
      </c>
      <c r="S142" s="43">
        <v>19.64</v>
      </c>
      <c r="T142" s="43">
        <v>93.77</v>
      </c>
      <c r="U142" s="43"/>
      <c r="V142" s="43"/>
      <c r="W142" s="43">
        <v>1.2999999999999999E-2</v>
      </c>
      <c r="X142" s="43"/>
      <c r="Y142" s="43">
        <v>8</v>
      </c>
      <c r="Z142" s="43">
        <v>5.6</v>
      </c>
      <c r="AA142" s="43">
        <v>26</v>
      </c>
      <c r="AB142" s="43">
        <v>0.44</v>
      </c>
      <c r="AC142" s="43">
        <v>3</v>
      </c>
      <c r="AD142" s="43">
        <f t="shared" ref="AD142:AN142" si="64">AP142*40/40</f>
        <v>0</v>
      </c>
      <c r="AE142" s="43">
        <f t="shared" si="64"/>
        <v>0</v>
      </c>
      <c r="AF142" s="43">
        <f t="shared" si="64"/>
        <v>0</v>
      </c>
      <c r="AG142" s="43">
        <f t="shared" si="64"/>
        <v>0</v>
      </c>
      <c r="AH142" s="43">
        <f t="shared" si="64"/>
        <v>0</v>
      </c>
      <c r="AI142" s="43">
        <f t="shared" si="64"/>
        <v>0</v>
      </c>
      <c r="AJ142" s="43">
        <f t="shared" si="64"/>
        <v>0</v>
      </c>
      <c r="AK142" s="43">
        <f t="shared" si="64"/>
        <v>0</v>
      </c>
      <c r="AL142" s="43">
        <f t="shared" si="64"/>
        <v>0</v>
      </c>
      <c r="AM142" s="43">
        <f t="shared" si="64"/>
        <v>0</v>
      </c>
      <c r="AN142" s="43">
        <f t="shared" si="64"/>
        <v>0</v>
      </c>
      <c r="BD142" s="43">
        <v>1.48</v>
      </c>
      <c r="BE142" s="43">
        <v>0.18</v>
      </c>
      <c r="BF142" s="43">
        <v>9.82</v>
      </c>
      <c r="BG142" s="43">
        <v>46.89</v>
      </c>
      <c r="BH142" s="43"/>
      <c r="BI142" s="43"/>
      <c r="BJ142" s="43">
        <v>0.01</v>
      </c>
      <c r="BK142" s="43"/>
      <c r="BL142" s="43">
        <v>4</v>
      </c>
      <c r="BM142" s="43">
        <v>2.8</v>
      </c>
      <c r="BN142" s="43">
        <v>13</v>
      </c>
      <c r="BO142" s="43">
        <v>0.22</v>
      </c>
      <c r="UCK142" s="16"/>
      <c r="UCL142" s="16"/>
      <c r="UCM142" s="16"/>
      <c r="UCN142" s="16"/>
      <c r="UCO142" s="16"/>
      <c r="UCP142" s="16"/>
      <c r="UCQ142" s="16"/>
      <c r="UCR142" s="16"/>
      <c r="UCS142" s="16"/>
      <c r="UCT142" s="16"/>
      <c r="UCU142" s="16"/>
      <c r="UCV142" s="16"/>
      <c r="UCW142" s="16"/>
      <c r="UCX142" s="16"/>
      <c r="UCY142" s="16"/>
      <c r="UCZ142" s="16"/>
      <c r="UDA142" s="16"/>
      <c r="UDB142" s="16"/>
      <c r="UDC142" s="16"/>
      <c r="UDD142" s="16"/>
      <c r="UDE142" s="16"/>
      <c r="UDF142" s="16"/>
      <c r="UDG142" s="16"/>
      <c r="UDH142" s="16"/>
      <c r="UDI142" s="16"/>
      <c r="UDJ142" s="16"/>
      <c r="UDK142" s="16"/>
      <c r="UDL142" s="16"/>
      <c r="UDM142" s="16"/>
      <c r="UDN142" s="16"/>
      <c r="UDO142" s="16"/>
      <c r="UDP142" s="16"/>
      <c r="UDQ142" s="16"/>
      <c r="UDR142" s="16"/>
      <c r="UDS142" s="16"/>
      <c r="UDT142" s="16"/>
      <c r="UDU142" s="16"/>
      <c r="UDV142" s="16"/>
      <c r="UDW142" s="16"/>
      <c r="UDX142" s="16"/>
      <c r="UDY142" s="16"/>
      <c r="UDZ142" s="16"/>
      <c r="UEA142" s="16"/>
      <c r="UEB142" s="16"/>
      <c r="UEC142" s="16"/>
      <c r="UED142" s="16"/>
      <c r="UEE142" s="16"/>
      <c r="UEF142" s="16"/>
      <c r="UEG142" s="16"/>
      <c r="UEH142" s="16"/>
      <c r="UEI142" s="16"/>
      <c r="UEJ142" s="16"/>
      <c r="UEK142" s="16"/>
      <c r="UEL142" s="16"/>
      <c r="UEM142" s="16"/>
      <c r="UEN142" s="16"/>
      <c r="UEO142" s="16"/>
      <c r="UEP142" s="16"/>
      <c r="UEQ142" s="16"/>
      <c r="UER142" s="16"/>
      <c r="UES142" s="16"/>
      <c r="UET142" s="16"/>
      <c r="UEU142" s="16"/>
      <c r="UEV142" s="16"/>
      <c r="UEW142" s="16"/>
      <c r="UEX142" s="16"/>
      <c r="UEY142" s="16"/>
      <c r="UEZ142" s="16"/>
      <c r="UFA142" s="16"/>
      <c r="UFB142" s="16"/>
      <c r="UFC142" s="16"/>
      <c r="UFD142" s="16"/>
      <c r="UFE142" s="16"/>
      <c r="UFF142" s="16"/>
      <c r="UFG142" s="16"/>
      <c r="UFH142" s="16"/>
      <c r="UFI142" s="16"/>
      <c r="UFJ142" s="16"/>
      <c r="UFK142" s="16"/>
      <c r="UFL142" s="16"/>
      <c r="UFM142" s="16"/>
      <c r="UFN142" s="31"/>
    </row>
    <row r="143" spans="1:4054 13934:16384" s="54" customFormat="1" x14ac:dyDescent="0.25">
      <c r="A143" s="9"/>
      <c r="B143" s="36" t="s">
        <v>29</v>
      </c>
      <c r="C143" s="42" t="s">
        <v>132</v>
      </c>
      <c r="D143" s="36">
        <v>34</v>
      </c>
      <c r="E143" s="43">
        <f>BD143*34/35</f>
        <v>2.0497142857142854</v>
      </c>
      <c r="F143" s="43">
        <f>BE143*34/35</f>
        <v>3.4</v>
      </c>
      <c r="G143" s="43">
        <f>BF143*34/35</f>
        <v>25.159999999999997</v>
      </c>
      <c r="H143" s="43">
        <f>BG143*34/35</f>
        <v>139.4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BD143" s="43">
        <v>2.11</v>
      </c>
      <c r="BE143" s="43">
        <v>3.5</v>
      </c>
      <c r="BF143" s="43">
        <v>25.9</v>
      </c>
      <c r="BG143" s="43">
        <v>143.5</v>
      </c>
      <c r="BH143" s="43"/>
      <c r="BI143" s="43"/>
      <c r="BJ143" s="43"/>
      <c r="BK143" s="43"/>
      <c r="BL143" s="43"/>
      <c r="BM143" s="43"/>
      <c r="BN143" s="43"/>
      <c r="BO143" s="43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  <c r="DVS143" s="18"/>
      <c r="DVT143" s="18"/>
      <c r="DVU143" s="18"/>
      <c r="DVV143" s="18"/>
      <c r="DVW143" s="18"/>
      <c r="DVX143" s="18"/>
      <c r="DVY143" s="18"/>
      <c r="DVZ143" s="18"/>
      <c r="DWA143" s="18"/>
      <c r="DWB143" s="18"/>
      <c r="DWC143" s="18"/>
      <c r="DWD143" s="18"/>
      <c r="DWE143" s="18"/>
      <c r="DWF143" s="18"/>
      <c r="DWG143" s="18"/>
      <c r="DWH143" s="18"/>
      <c r="DWI143" s="18"/>
      <c r="DWJ143" s="18"/>
      <c r="DWK143" s="18"/>
      <c r="DWL143" s="18"/>
      <c r="DWM143" s="18"/>
      <c r="DWN143" s="18"/>
      <c r="DWO143" s="18"/>
      <c r="DWP143" s="18"/>
      <c r="DWQ143" s="18"/>
      <c r="DWR143" s="18"/>
      <c r="DWS143" s="18"/>
      <c r="DWT143" s="18"/>
      <c r="DWU143" s="18"/>
      <c r="DWV143" s="18"/>
      <c r="DWW143" s="18"/>
      <c r="DWX143" s="18"/>
      <c r="DWY143" s="18"/>
      <c r="DWZ143" s="18"/>
      <c r="DXA143" s="18"/>
      <c r="DXB143" s="18"/>
      <c r="DXC143" s="18"/>
      <c r="DXD143" s="18"/>
      <c r="DXE143" s="18"/>
      <c r="DXF143" s="18"/>
      <c r="DXG143" s="18"/>
      <c r="DXH143" s="18"/>
      <c r="DXI143" s="18"/>
      <c r="DXJ143" s="18"/>
      <c r="DXK143" s="18"/>
      <c r="DXL143" s="18"/>
      <c r="DXM143" s="18"/>
      <c r="DXN143" s="18"/>
      <c r="DXO143" s="18"/>
      <c r="DXP143" s="18"/>
      <c r="DXQ143" s="18"/>
      <c r="DXR143" s="18"/>
      <c r="DXS143" s="18"/>
      <c r="DXT143" s="18"/>
      <c r="DXU143" s="18"/>
      <c r="DXV143" s="18"/>
      <c r="DXW143" s="18"/>
      <c r="DXX143" s="18"/>
      <c r="DXY143" s="18"/>
      <c r="DXZ143" s="18"/>
      <c r="DYA143" s="18"/>
      <c r="DYB143" s="18"/>
      <c r="DYC143" s="18"/>
      <c r="DYD143" s="18"/>
      <c r="DYE143" s="18"/>
      <c r="DYF143" s="18"/>
      <c r="DYG143" s="18"/>
      <c r="DYH143" s="18"/>
      <c r="DYI143" s="18"/>
      <c r="DYJ143" s="18"/>
      <c r="DYK143" s="18"/>
      <c r="DYL143" s="18"/>
      <c r="DYM143" s="18"/>
      <c r="DYN143" s="18"/>
      <c r="DYO143" s="18"/>
      <c r="DYP143" s="18"/>
      <c r="DYQ143" s="18"/>
      <c r="DYR143" s="18"/>
      <c r="DYS143" s="18"/>
      <c r="DYT143" s="18"/>
      <c r="DYU143" s="18"/>
      <c r="DYV143" s="18"/>
      <c r="DYW143" s="18"/>
      <c r="DYX143" s="18"/>
      <c r="DYY143" s="18"/>
      <c r="DYZ143" s="18"/>
      <c r="DZA143" s="18"/>
      <c r="DZB143" s="18"/>
      <c r="DZC143" s="18"/>
      <c r="DZD143" s="18"/>
      <c r="DZE143" s="18"/>
      <c r="DZF143" s="18"/>
      <c r="DZG143" s="18"/>
      <c r="DZH143" s="18"/>
      <c r="DZI143" s="18"/>
      <c r="DZJ143" s="18"/>
      <c r="DZK143" s="18"/>
      <c r="DZL143" s="18"/>
      <c r="DZM143" s="18"/>
      <c r="DZN143" s="18"/>
      <c r="DZO143" s="18"/>
      <c r="DZP143" s="18"/>
      <c r="DZQ143" s="18"/>
      <c r="DZR143" s="18"/>
      <c r="DZS143" s="18"/>
      <c r="DZT143" s="18"/>
      <c r="DZU143" s="18"/>
      <c r="DZV143" s="18"/>
      <c r="DZW143" s="18"/>
      <c r="DZX143" s="18"/>
      <c r="DZY143" s="18"/>
      <c r="DZZ143" s="18"/>
      <c r="EAA143" s="18"/>
      <c r="EAB143" s="18"/>
      <c r="EAC143" s="18"/>
      <c r="EAD143" s="18"/>
      <c r="EAE143" s="18"/>
      <c r="EAF143" s="18"/>
      <c r="EAG143" s="18"/>
      <c r="EAH143" s="18"/>
      <c r="EAI143" s="18"/>
      <c r="EAJ143" s="18"/>
      <c r="EAK143" s="18"/>
      <c r="EAL143" s="18"/>
      <c r="EAM143" s="18"/>
      <c r="EAN143" s="18"/>
      <c r="EAO143" s="18"/>
      <c r="EAP143" s="18"/>
      <c r="EAQ143" s="18"/>
      <c r="EAR143" s="18"/>
      <c r="EAS143" s="18"/>
      <c r="EAT143" s="18"/>
      <c r="EAU143" s="18"/>
      <c r="EAV143" s="18"/>
      <c r="EAW143" s="18"/>
      <c r="EAX143" s="18"/>
      <c r="EAY143" s="18"/>
      <c r="EAZ143" s="18"/>
      <c r="EBA143" s="18"/>
      <c r="EBB143" s="18"/>
      <c r="EBC143" s="18"/>
      <c r="EBD143" s="18"/>
      <c r="EBE143" s="18"/>
      <c r="EBF143" s="18"/>
      <c r="EBG143" s="18"/>
      <c r="EBH143" s="18"/>
      <c r="EBI143" s="18"/>
      <c r="EBJ143" s="18"/>
      <c r="EBK143" s="18"/>
      <c r="EBL143" s="18"/>
      <c r="EBM143" s="18"/>
      <c r="EBN143" s="18"/>
      <c r="EBO143" s="18"/>
      <c r="EBP143" s="18"/>
      <c r="EBQ143" s="18"/>
      <c r="EBR143" s="18"/>
      <c r="EBS143" s="18"/>
      <c r="EBT143" s="18"/>
      <c r="EBU143" s="18"/>
      <c r="EBV143" s="18"/>
      <c r="EBW143" s="18"/>
      <c r="EBX143" s="18"/>
      <c r="EBY143" s="18"/>
      <c r="EBZ143" s="18"/>
      <c r="ECA143" s="18"/>
      <c r="ECB143" s="18"/>
      <c r="ECC143" s="18"/>
      <c r="ECD143" s="18"/>
      <c r="ECE143" s="18"/>
      <c r="ECF143" s="18"/>
      <c r="ECG143" s="18"/>
      <c r="ECH143" s="18"/>
      <c r="ECI143" s="18"/>
      <c r="ECJ143" s="18"/>
      <c r="ECK143" s="18"/>
      <c r="ECL143" s="18"/>
      <c r="ECM143" s="18"/>
      <c r="ECN143" s="18"/>
      <c r="ECO143" s="18"/>
      <c r="ECP143" s="18"/>
      <c r="ECQ143" s="18"/>
      <c r="ECR143" s="18"/>
      <c r="ECS143" s="18"/>
      <c r="ECT143" s="18"/>
      <c r="ECU143" s="18"/>
      <c r="ECV143" s="18"/>
      <c r="ECW143" s="18"/>
      <c r="ECX143" s="18"/>
      <c r="ECY143" s="18"/>
      <c r="ECZ143" s="18"/>
      <c r="EDA143" s="18"/>
      <c r="EDB143" s="18"/>
      <c r="EDC143" s="18"/>
      <c r="EDD143" s="18"/>
      <c r="EDE143" s="18"/>
      <c r="EDF143" s="18"/>
      <c r="EDG143" s="18"/>
      <c r="EDH143" s="18"/>
      <c r="EDI143" s="18"/>
      <c r="EDJ143" s="18"/>
      <c r="EDK143" s="18"/>
      <c r="EDL143" s="18"/>
      <c r="EDM143" s="18"/>
      <c r="EDN143" s="18"/>
      <c r="EDO143" s="18"/>
      <c r="EDP143" s="18"/>
      <c r="EDQ143" s="18"/>
      <c r="EDR143" s="18"/>
      <c r="EDS143" s="18"/>
      <c r="EDT143" s="18"/>
      <c r="EDU143" s="18"/>
      <c r="EDV143" s="18"/>
      <c r="EDW143" s="18"/>
      <c r="EDX143" s="18"/>
      <c r="EDY143" s="18"/>
      <c r="EDZ143" s="18"/>
      <c r="EEA143" s="18"/>
      <c r="EEB143" s="18"/>
      <c r="EEC143" s="18"/>
      <c r="EED143" s="18"/>
      <c r="EEE143" s="18"/>
      <c r="EEF143" s="18"/>
      <c r="EEG143" s="18"/>
      <c r="EEH143" s="18"/>
      <c r="EEI143" s="18"/>
      <c r="EEJ143" s="18"/>
      <c r="EEK143" s="18"/>
      <c r="EEL143" s="18"/>
      <c r="EEM143" s="18"/>
      <c r="EEN143" s="18"/>
      <c r="EEO143" s="18"/>
      <c r="EEP143" s="18"/>
      <c r="EEQ143" s="18"/>
      <c r="EER143" s="18"/>
      <c r="EES143" s="18"/>
      <c r="EET143" s="18"/>
      <c r="EEU143" s="18"/>
      <c r="EEV143" s="18"/>
      <c r="EEW143" s="18"/>
      <c r="EEX143" s="18"/>
      <c r="EEY143" s="18"/>
      <c r="EEZ143" s="18"/>
      <c r="EFA143" s="18"/>
      <c r="EFB143" s="18"/>
      <c r="EFC143" s="18"/>
      <c r="EFD143" s="18"/>
      <c r="EFE143" s="18"/>
      <c r="EFF143" s="18"/>
      <c r="EFG143" s="18"/>
      <c r="EFH143" s="18"/>
      <c r="EFI143" s="18"/>
      <c r="EFJ143" s="18"/>
      <c r="EFK143" s="18"/>
      <c r="EFL143" s="18"/>
      <c r="EFM143" s="18"/>
      <c r="EFN143" s="18"/>
      <c r="EFO143" s="18"/>
      <c r="EFP143" s="18"/>
      <c r="EFQ143" s="18"/>
      <c r="EFR143" s="18"/>
      <c r="EFS143" s="18"/>
      <c r="EFT143" s="18"/>
      <c r="EFU143" s="18"/>
      <c r="EFV143" s="18"/>
      <c r="EFW143" s="18"/>
      <c r="EFX143" s="18"/>
      <c r="EFY143" s="18"/>
      <c r="EFZ143" s="18"/>
      <c r="EGA143" s="18"/>
      <c r="EGB143" s="18"/>
      <c r="EGC143" s="18"/>
      <c r="EGD143" s="18"/>
      <c r="EGE143" s="18"/>
      <c r="EGF143" s="18"/>
      <c r="EGG143" s="18"/>
      <c r="EGH143" s="18"/>
      <c r="EGI143" s="18"/>
      <c r="EGJ143" s="18"/>
      <c r="EGK143" s="18"/>
      <c r="EGL143" s="18"/>
      <c r="EGM143" s="18"/>
      <c r="EGN143" s="18"/>
      <c r="EGO143" s="18"/>
      <c r="EGP143" s="18"/>
      <c r="EGQ143" s="18"/>
      <c r="EGR143" s="18"/>
      <c r="EGS143" s="18"/>
      <c r="EGT143" s="18"/>
      <c r="EGU143" s="18"/>
      <c r="EGV143" s="18"/>
      <c r="EGW143" s="18"/>
      <c r="EGX143" s="18"/>
      <c r="EGY143" s="18"/>
      <c r="EGZ143" s="18"/>
      <c r="EHA143" s="18"/>
      <c r="EHB143" s="18"/>
      <c r="EHC143" s="18"/>
      <c r="EHD143" s="18"/>
      <c r="EHE143" s="18"/>
      <c r="EHF143" s="18"/>
      <c r="EHG143" s="18"/>
      <c r="EHH143" s="18"/>
      <c r="EHI143" s="18"/>
      <c r="EHJ143" s="18"/>
      <c r="EHK143" s="18"/>
      <c r="EHL143" s="18"/>
      <c r="EHM143" s="18"/>
      <c r="EHN143" s="18"/>
      <c r="EHO143" s="18"/>
      <c r="EHP143" s="18"/>
      <c r="EHQ143" s="18"/>
      <c r="EHR143" s="18"/>
      <c r="EHS143" s="18"/>
      <c r="EHT143" s="18"/>
      <c r="EHU143" s="18"/>
      <c r="EHV143" s="18"/>
      <c r="EHW143" s="18"/>
      <c r="EHX143" s="18"/>
      <c r="EHY143" s="18"/>
      <c r="EHZ143" s="18"/>
      <c r="EIA143" s="18"/>
      <c r="EIB143" s="18"/>
      <c r="EIC143" s="18"/>
      <c r="EID143" s="18"/>
      <c r="EIE143" s="18"/>
      <c r="EIF143" s="18"/>
      <c r="EIG143" s="18"/>
      <c r="EIH143" s="18"/>
      <c r="EII143" s="18"/>
      <c r="EIJ143" s="18"/>
      <c r="EIK143" s="18"/>
      <c r="EIL143" s="18"/>
      <c r="EIM143" s="18"/>
      <c r="EIN143" s="18"/>
      <c r="EIO143" s="18"/>
      <c r="EIP143" s="18"/>
      <c r="EIQ143" s="18"/>
      <c r="EIR143" s="18"/>
      <c r="EIS143" s="18"/>
      <c r="EIT143" s="18"/>
      <c r="EIU143" s="18"/>
      <c r="EIV143" s="18"/>
      <c r="EIW143" s="18"/>
      <c r="EIX143" s="18"/>
      <c r="EIY143" s="18"/>
      <c r="EIZ143" s="18"/>
      <c r="EJA143" s="18"/>
      <c r="EJB143" s="18"/>
      <c r="EJC143" s="18"/>
      <c r="EJD143" s="18"/>
      <c r="EJE143" s="18"/>
      <c r="EJF143" s="18"/>
      <c r="EJG143" s="18"/>
      <c r="EJH143" s="18"/>
      <c r="EJI143" s="18"/>
      <c r="EJJ143" s="18"/>
      <c r="EJK143" s="18"/>
      <c r="EJL143" s="18"/>
      <c r="EJM143" s="18"/>
      <c r="EJN143" s="18"/>
      <c r="EJO143" s="18"/>
      <c r="EJP143" s="18"/>
      <c r="EJQ143" s="18"/>
      <c r="EJR143" s="18"/>
      <c r="EJS143" s="18"/>
      <c r="EJT143" s="18"/>
      <c r="EJU143" s="18"/>
      <c r="EJV143" s="18"/>
      <c r="EJW143" s="18"/>
      <c r="EJX143" s="18"/>
      <c r="EJY143" s="18"/>
      <c r="EJZ143" s="18"/>
      <c r="EKA143" s="18"/>
      <c r="EKB143" s="18"/>
      <c r="EKC143" s="18"/>
      <c r="EKD143" s="18"/>
      <c r="EKE143" s="18"/>
      <c r="EKF143" s="18"/>
      <c r="EKG143" s="18"/>
      <c r="EKH143" s="18"/>
      <c r="EKI143" s="18"/>
      <c r="EKJ143" s="18"/>
      <c r="EKK143" s="18"/>
      <c r="EKL143" s="18"/>
      <c r="EKM143" s="18"/>
      <c r="EKN143" s="18"/>
      <c r="EKO143" s="18"/>
      <c r="EKP143" s="18"/>
      <c r="EKQ143" s="18"/>
      <c r="EKR143" s="18"/>
      <c r="EKS143" s="18"/>
      <c r="EKT143" s="18"/>
      <c r="EKU143" s="18"/>
      <c r="EKV143" s="18"/>
      <c r="EKW143" s="18"/>
      <c r="EKX143" s="18"/>
      <c r="EKY143" s="18"/>
      <c r="EKZ143" s="18"/>
      <c r="ELA143" s="18"/>
      <c r="ELB143" s="18"/>
      <c r="ELC143" s="18"/>
      <c r="ELD143" s="18"/>
      <c r="ELE143" s="18"/>
      <c r="ELF143" s="18"/>
      <c r="ELG143" s="18"/>
      <c r="ELH143" s="18"/>
      <c r="ELI143" s="18"/>
      <c r="ELJ143" s="18"/>
      <c r="ELK143" s="18"/>
      <c r="ELL143" s="18"/>
      <c r="ELM143" s="18"/>
      <c r="ELN143" s="18"/>
      <c r="ELO143" s="18"/>
      <c r="ELP143" s="18"/>
      <c r="ELQ143" s="18"/>
      <c r="ELR143" s="18"/>
      <c r="ELS143" s="18"/>
      <c r="ELT143" s="18"/>
      <c r="ELU143" s="18"/>
      <c r="ELV143" s="18"/>
      <c r="ELW143" s="18"/>
      <c r="ELX143" s="18"/>
      <c r="ELY143" s="18"/>
      <c r="ELZ143" s="18"/>
      <c r="EMA143" s="18"/>
      <c r="EMB143" s="18"/>
      <c r="EMC143" s="18"/>
      <c r="EMD143" s="18"/>
      <c r="EME143" s="18"/>
      <c r="EMF143" s="18"/>
      <c r="EMG143" s="18"/>
      <c r="EMH143" s="18"/>
      <c r="EMI143" s="18"/>
      <c r="EMJ143" s="18"/>
      <c r="EMK143" s="18"/>
      <c r="EML143" s="18"/>
      <c r="EMM143" s="18"/>
      <c r="EMN143" s="18"/>
      <c r="EMO143" s="18"/>
      <c r="EMP143" s="18"/>
      <c r="EMQ143" s="18"/>
      <c r="EMR143" s="18"/>
      <c r="EMS143" s="18"/>
      <c r="EMT143" s="18"/>
      <c r="EMU143" s="18"/>
      <c r="EMV143" s="18"/>
      <c r="EMW143" s="18"/>
      <c r="EMX143" s="18"/>
      <c r="EMY143" s="18"/>
      <c r="EMZ143" s="18"/>
      <c r="ENA143" s="18"/>
      <c r="ENB143" s="18"/>
      <c r="ENC143" s="18"/>
      <c r="END143" s="18"/>
      <c r="ENE143" s="18"/>
      <c r="ENF143" s="18"/>
      <c r="ENG143" s="18"/>
      <c r="ENH143" s="18"/>
      <c r="ENI143" s="18"/>
      <c r="ENJ143" s="18"/>
      <c r="ENK143" s="18"/>
      <c r="ENL143" s="18"/>
      <c r="ENM143" s="18"/>
      <c r="ENN143" s="18"/>
      <c r="ENO143" s="18"/>
      <c r="ENP143" s="18"/>
      <c r="ENQ143" s="18"/>
      <c r="ENR143" s="18"/>
      <c r="ENS143" s="18"/>
      <c r="ENT143" s="18"/>
      <c r="ENU143" s="18"/>
      <c r="ENV143" s="18"/>
      <c r="ENW143" s="18"/>
      <c r="ENX143" s="18"/>
      <c r="ENY143" s="18"/>
      <c r="ENZ143" s="18"/>
      <c r="EOA143" s="18"/>
      <c r="EOB143" s="18"/>
      <c r="EOC143" s="18"/>
      <c r="EOD143" s="18"/>
      <c r="EOE143" s="18"/>
      <c r="EOF143" s="18"/>
      <c r="EOG143" s="18"/>
      <c r="EOH143" s="18"/>
      <c r="EOI143" s="18"/>
      <c r="EOJ143" s="18"/>
      <c r="EOK143" s="18"/>
      <c r="EOL143" s="18"/>
      <c r="EOM143" s="18"/>
      <c r="EON143" s="18"/>
      <c r="EOO143" s="18"/>
      <c r="EOP143" s="18"/>
      <c r="EOQ143" s="18"/>
      <c r="EOR143" s="18"/>
      <c r="EOS143" s="18"/>
      <c r="EOT143" s="18"/>
      <c r="EOU143" s="18"/>
      <c r="EOV143" s="18"/>
      <c r="EOW143" s="18"/>
      <c r="EOX143" s="18"/>
      <c r="EOY143" s="18"/>
      <c r="EOZ143" s="18"/>
      <c r="EPA143" s="18"/>
      <c r="EPB143" s="18"/>
      <c r="EPC143" s="18"/>
      <c r="EPD143" s="18"/>
      <c r="EPE143" s="18"/>
      <c r="EPF143" s="18"/>
      <c r="EPG143" s="18"/>
      <c r="EPH143" s="18"/>
      <c r="EPI143" s="18"/>
      <c r="EPJ143" s="18"/>
      <c r="EPK143" s="18"/>
      <c r="EPL143" s="18"/>
      <c r="EPM143" s="18"/>
      <c r="EPN143" s="18"/>
      <c r="EPO143" s="18"/>
      <c r="EPP143" s="18"/>
      <c r="EPQ143" s="18"/>
      <c r="EPR143" s="18"/>
      <c r="EPS143" s="18"/>
      <c r="EPT143" s="18"/>
      <c r="EPU143" s="18"/>
      <c r="EPV143" s="18"/>
      <c r="EPW143" s="18"/>
      <c r="EPX143" s="18"/>
      <c r="EPY143" s="18"/>
      <c r="EPZ143" s="18"/>
      <c r="EQA143" s="18"/>
      <c r="EQB143" s="18"/>
      <c r="EQC143" s="18"/>
      <c r="EQD143" s="18"/>
      <c r="EQE143" s="18"/>
      <c r="EQF143" s="18"/>
      <c r="EQG143" s="18"/>
      <c r="EQH143" s="18"/>
      <c r="EQI143" s="18"/>
      <c r="EQJ143" s="18"/>
      <c r="EQK143" s="18"/>
      <c r="EQL143" s="18"/>
      <c r="EQM143" s="18"/>
      <c r="EQN143" s="18"/>
      <c r="EQO143" s="18"/>
      <c r="EQP143" s="18"/>
      <c r="EQQ143" s="18"/>
      <c r="EQR143" s="18"/>
      <c r="EQS143" s="18"/>
      <c r="EQT143" s="18"/>
      <c r="EQU143" s="18"/>
      <c r="EQV143" s="18"/>
      <c r="EQW143" s="18"/>
      <c r="EQX143" s="18"/>
      <c r="EQY143" s="18"/>
      <c r="EQZ143" s="18"/>
      <c r="ERA143" s="18"/>
      <c r="ERB143" s="18"/>
      <c r="ERC143" s="18"/>
      <c r="ERD143" s="18"/>
      <c r="ERE143" s="18"/>
      <c r="ERF143" s="18"/>
      <c r="ERG143" s="18"/>
      <c r="ERH143" s="18"/>
      <c r="ERI143" s="18"/>
      <c r="ERJ143" s="18"/>
      <c r="ERK143" s="18"/>
      <c r="ERL143" s="18"/>
      <c r="ERM143" s="18"/>
      <c r="ERN143" s="18"/>
      <c r="ERO143" s="18"/>
      <c r="ERP143" s="18"/>
      <c r="ERQ143" s="18"/>
      <c r="ERR143" s="18"/>
      <c r="ERS143" s="18"/>
      <c r="ERT143" s="18"/>
      <c r="ERU143" s="18"/>
      <c r="ERV143" s="18"/>
      <c r="ERW143" s="18"/>
      <c r="ERX143" s="18"/>
      <c r="ERY143" s="18"/>
      <c r="ERZ143" s="18"/>
      <c r="ESA143" s="18"/>
      <c r="ESB143" s="18"/>
      <c r="ESC143" s="18"/>
      <c r="ESD143" s="18"/>
      <c r="ESE143" s="18"/>
      <c r="ESF143" s="18"/>
      <c r="ESG143" s="18"/>
      <c r="ESH143" s="18"/>
      <c r="ESI143" s="18"/>
      <c r="ESJ143" s="18"/>
      <c r="ESK143" s="18"/>
      <c r="ESL143" s="18"/>
      <c r="ESM143" s="18"/>
      <c r="ESN143" s="18"/>
      <c r="ESO143" s="18"/>
      <c r="ESP143" s="18"/>
      <c r="ESQ143" s="18"/>
      <c r="ESR143" s="18"/>
      <c r="ESS143" s="18"/>
      <c r="EST143" s="18"/>
      <c r="ESU143" s="18"/>
      <c r="ESV143" s="18"/>
      <c r="ESW143" s="18"/>
      <c r="ESX143" s="18"/>
      <c r="ESY143" s="18"/>
      <c r="ESZ143" s="18"/>
      <c r="ETA143" s="18"/>
      <c r="ETB143" s="18"/>
      <c r="ETC143" s="18"/>
      <c r="ETD143" s="18"/>
      <c r="ETE143" s="18"/>
      <c r="ETF143" s="18"/>
      <c r="ETG143" s="18"/>
      <c r="ETH143" s="18"/>
      <c r="ETI143" s="18"/>
      <c r="ETJ143" s="18"/>
      <c r="ETK143" s="18"/>
      <c r="ETL143" s="18"/>
      <c r="ETM143" s="18"/>
      <c r="ETN143" s="18"/>
      <c r="ETO143" s="18"/>
      <c r="ETP143" s="18"/>
      <c r="ETQ143" s="18"/>
      <c r="ETR143" s="18"/>
      <c r="ETS143" s="18"/>
      <c r="ETT143" s="18"/>
      <c r="ETU143" s="18"/>
      <c r="ETV143" s="18"/>
      <c r="ETW143" s="18"/>
      <c r="ETX143" s="18"/>
      <c r="ETY143" s="18"/>
      <c r="ETZ143" s="18"/>
      <c r="EUA143" s="18"/>
      <c r="EUB143" s="18"/>
      <c r="EUC143" s="18"/>
      <c r="EUD143" s="18"/>
      <c r="EUE143" s="18"/>
      <c r="EUF143" s="18"/>
      <c r="EUG143" s="18"/>
      <c r="EUH143" s="18"/>
      <c r="EUI143" s="18"/>
      <c r="EUJ143" s="18"/>
      <c r="EUK143" s="18"/>
      <c r="EUL143" s="18"/>
      <c r="EUM143" s="18"/>
      <c r="EUN143" s="18"/>
      <c r="EUO143" s="18"/>
      <c r="EUP143" s="18"/>
      <c r="EUQ143" s="18"/>
      <c r="EUR143" s="18"/>
      <c r="EUS143" s="18"/>
      <c r="EUT143" s="18"/>
      <c r="EUU143" s="18"/>
      <c r="EUV143" s="18"/>
      <c r="EUW143" s="18"/>
      <c r="EUX143" s="18"/>
      <c r="EUY143" s="18"/>
      <c r="EUZ143" s="18"/>
      <c r="EVA143" s="18"/>
      <c r="EVB143" s="18"/>
      <c r="EVC143" s="18"/>
      <c r="EVD143" s="18"/>
      <c r="EVE143" s="18"/>
      <c r="EVF143" s="18"/>
      <c r="EVG143" s="18"/>
      <c r="EVH143" s="18"/>
      <c r="EVI143" s="18"/>
      <c r="EVJ143" s="18"/>
      <c r="EVK143" s="18"/>
      <c r="EVL143" s="18"/>
      <c r="EVM143" s="18"/>
      <c r="EVN143" s="18"/>
      <c r="EVO143" s="18"/>
      <c r="EVP143" s="18"/>
      <c r="EVQ143" s="18"/>
      <c r="EVR143" s="18"/>
      <c r="EVS143" s="18"/>
      <c r="EVT143" s="18"/>
      <c r="EVU143" s="18"/>
      <c r="EVV143" s="18"/>
      <c r="EVW143" s="18"/>
      <c r="EVX143" s="18"/>
      <c r="EVY143" s="18"/>
      <c r="EVZ143" s="18"/>
      <c r="EWA143" s="18"/>
      <c r="EWB143" s="18"/>
      <c r="EWC143" s="18"/>
      <c r="EWD143" s="18"/>
      <c r="EWE143" s="18"/>
      <c r="EWF143" s="18"/>
      <c r="EWG143" s="18"/>
      <c r="EWH143" s="18"/>
      <c r="EWI143" s="18"/>
      <c r="EWJ143" s="18"/>
      <c r="EWK143" s="18"/>
      <c r="EWL143" s="18"/>
      <c r="EWM143" s="18"/>
      <c r="EWN143" s="18"/>
      <c r="EWO143" s="18"/>
      <c r="EWP143" s="18"/>
      <c r="EWQ143" s="18"/>
      <c r="EWR143" s="18"/>
      <c r="EWS143" s="18"/>
      <c r="EWT143" s="18"/>
      <c r="EWU143" s="18"/>
      <c r="EWV143" s="18"/>
      <c r="EWW143" s="18"/>
      <c r="EWX143" s="18"/>
      <c r="EWY143" s="18"/>
      <c r="EWZ143" s="18"/>
      <c r="EXA143" s="18"/>
      <c r="EXB143" s="18"/>
      <c r="EXC143" s="18"/>
      <c r="EXD143" s="18"/>
      <c r="EXE143" s="18"/>
      <c r="EXF143" s="18"/>
      <c r="EXG143" s="18"/>
      <c r="EXH143" s="18"/>
      <c r="EXI143" s="18"/>
      <c r="EXJ143" s="18"/>
      <c r="EXK143" s="18"/>
      <c r="EXL143" s="18"/>
      <c r="EXM143" s="18"/>
      <c r="EXN143" s="18"/>
      <c r="EXO143" s="18"/>
      <c r="EXP143" s="18"/>
      <c r="EXQ143" s="18"/>
      <c r="EXR143" s="18"/>
      <c r="EXS143" s="18"/>
      <c r="EXT143" s="18"/>
      <c r="EXU143" s="18"/>
      <c r="EXV143" s="18"/>
      <c r="EXW143" s="18"/>
      <c r="EXX143" s="18"/>
      <c r="EXY143" s="18"/>
      <c r="EXZ143" s="18"/>
      <c r="EYA143" s="18"/>
      <c r="EYB143" s="18"/>
      <c r="EYC143" s="18"/>
      <c r="EYD143" s="18"/>
      <c r="EYE143" s="18"/>
      <c r="EYF143" s="18"/>
      <c r="EYG143" s="18"/>
      <c r="EYH143" s="18"/>
      <c r="EYI143" s="18"/>
      <c r="EYJ143" s="18"/>
      <c r="EYK143" s="18"/>
      <c r="EYL143" s="18"/>
      <c r="EYM143" s="18"/>
      <c r="EYN143" s="18"/>
      <c r="EYO143" s="18"/>
      <c r="EYP143" s="18"/>
      <c r="EYQ143" s="18"/>
      <c r="EYR143" s="18"/>
      <c r="EYS143" s="18"/>
      <c r="EYT143" s="18"/>
      <c r="EYU143" s="18"/>
      <c r="EYV143" s="18"/>
      <c r="EYW143" s="18"/>
      <c r="EYX143" s="18"/>
      <c r="TOX143" s="55"/>
      <c r="TOY143" s="55"/>
      <c r="TOZ143" s="55"/>
      <c r="TPA143" s="55"/>
      <c r="TPB143" s="55"/>
      <c r="TPC143" s="55"/>
      <c r="TPD143" s="55"/>
      <c r="TPE143" s="55"/>
      <c r="TPF143" s="55"/>
      <c r="TPG143" s="55"/>
      <c r="TPH143" s="55"/>
      <c r="TPI143" s="55"/>
      <c r="TPJ143" s="55"/>
      <c r="TPK143" s="55"/>
      <c r="TPL143" s="55"/>
      <c r="TPM143" s="55"/>
      <c r="TPN143" s="55"/>
      <c r="TPO143" s="55"/>
      <c r="TPP143" s="55"/>
      <c r="TPQ143" s="55"/>
      <c r="TPR143" s="55"/>
      <c r="TPS143" s="55"/>
      <c r="TPT143" s="55"/>
      <c r="TPU143" s="55"/>
      <c r="TPV143" s="55"/>
      <c r="TPW143" s="55"/>
      <c r="TPX143" s="55"/>
      <c r="TPY143" s="55"/>
      <c r="TPZ143" s="55"/>
      <c r="TQA143" s="55"/>
      <c r="TQB143" s="55"/>
      <c r="TQC143" s="55"/>
      <c r="TQD143" s="55"/>
      <c r="TQE143" s="55"/>
      <c r="TQF143" s="55"/>
      <c r="TQG143" s="55"/>
      <c r="TQH143" s="55"/>
      <c r="TQI143" s="55"/>
      <c r="TQJ143" s="55"/>
      <c r="TQK143" s="55"/>
      <c r="TQL143" s="55"/>
      <c r="TQM143" s="55"/>
      <c r="TQN143" s="55"/>
      <c r="TQO143" s="55"/>
      <c r="TQP143" s="55"/>
      <c r="TQQ143" s="55"/>
      <c r="TQR143" s="55"/>
      <c r="TQS143" s="55"/>
      <c r="TQT143" s="55"/>
      <c r="TQU143" s="55"/>
      <c r="TQV143" s="55"/>
      <c r="TQW143" s="55"/>
      <c r="TQX143" s="55"/>
      <c r="TQY143" s="55"/>
      <c r="TQZ143" s="55"/>
      <c r="TRA143" s="55"/>
      <c r="TRB143" s="55"/>
      <c r="TRC143" s="55"/>
      <c r="TRD143" s="55"/>
      <c r="TRE143" s="55"/>
      <c r="TRF143" s="55"/>
      <c r="TRG143" s="55"/>
      <c r="TRH143" s="55"/>
      <c r="TRI143" s="55"/>
      <c r="TRJ143" s="55"/>
      <c r="TRK143" s="55"/>
      <c r="TRL143" s="55"/>
      <c r="TRM143" s="55"/>
      <c r="TRN143" s="55"/>
      <c r="TRO143" s="55"/>
      <c r="TRP143" s="55"/>
      <c r="TRQ143" s="55"/>
      <c r="TRR143" s="55"/>
      <c r="TRS143" s="55"/>
      <c r="TRT143" s="55"/>
      <c r="TRU143" s="55"/>
      <c r="TRV143" s="55"/>
      <c r="TRW143" s="55"/>
      <c r="TRX143" s="55"/>
      <c r="TRY143" s="55"/>
      <c r="TRZ143" s="55"/>
      <c r="TSA143" s="55"/>
      <c r="TSB143" s="55"/>
      <c r="TSC143" s="55"/>
      <c r="TSD143" s="55"/>
      <c r="TSE143" s="55"/>
      <c r="TSF143" s="55"/>
      <c r="TSG143" s="55"/>
      <c r="TSH143" s="55"/>
      <c r="TSI143" s="55"/>
      <c r="TSJ143" s="55"/>
      <c r="TSK143" s="55"/>
      <c r="TSL143" s="55"/>
      <c r="TSM143" s="55"/>
      <c r="TSN143" s="55"/>
      <c r="TSO143" s="55"/>
      <c r="TSP143" s="55"/>
      <c r="TSQ143" s="55"/>
      <c r="TSR143" s="55"/>
      <c r="TSS143" s="55"/>
      <c r="TST143" s="55"/>
      <c r="TSU143" s="55"/>
      <c r="TSV143" s="55"/>
      <c r="TSW143" s="55"/>
      <c r="TSX143" s="55"/>
      <c r="TSY143" s="55"/>
      <c r="TSZ143" s="55"/>
      <c r="TTA143" s="55"/>
      <c r="TTB143" s="55"/>
      <c r="TTC143" s="55"/>
      <c r="TTD143" s="55"/>
      <c r="TTE143" s="55"/>
      <c r="TTF143" s="55"/>
      <c r="TTG143" s="55"/>
      <c r="TTH143" s="55"/>
      <c r="TTI143" s="55"/>
      <c r="TTJ143" s="55"/>
      <c r="TTK143" s="55"/>
      <c r="TTL143" s="55"/>
      <c r="TTM143" s="55"/>
      <c r="TTN143" s="55"/>
      <c r="TTO143" s="55"/>
      <c r="TTP143" s="55"/>
      <c r="TTQ143" s="55"/>
      <c r="TTR143" s="55"/>
      <c r="TTS143" s="55"/>
      <c r="TTT143" s="55"/>
      <c r="TTU143" s="55"/>
      <c r="TTV143" s="55"/>
      <c r="TTW143" s="55"/>
      <c r="TTX143" s="55"/>
      <c r="TTY143" s="55"/>
      <c r="TTZ143" s="55"/>
      <c r="TUA143" s="55"/>
      <c r="TUB143" s="55"/>
      <c r="TUC143" s="55"/>
      <c r="TUD143" s="55"/>
      <c r="TUE143" s="55"/>
      <c r="TUF143" s="55"/>
      <c r="TUG143" s="55"/>
      <c r="TUH143" s="55"/>
      <c r="TUI143" s="55"/>
      <c r="TUJ143" s="55"/>
      <c r="TUK143" s="55"/>
      <c r="TUL143" s="55"/>
      <c r="TUM143" s="55"/>
      <c r="TUN143" s="55"/>
      <c r="TUO143" s="55"/>
      <c r="TUP143" s="55"/>
      <c r="TUQ143" s="55"/>
      <c r="TUR143" s="55"/>
      <c r="TUS143" s="55"/>
      <c r="TUT143" s="55"/>
      <c r="TUU143" s="55"/>
      <c r="TUV143" s="55"/>
      <c r="TUW143" s="55"/>
      <c r="TUX143" s="55"/>
      <c r="TUY143" s="55"/>
      <c r="TUZ143" s="55"/>
      <c r="TVA143" s="55"/>
      <c r="TVB143" s="55"/>
      <c r="TVC143" s="55"/>
      <c r="TVD143" s="55"/>
      <c r="TVE143" s="55"/>
      <c r="TVF143" s="55"/>
      <c r="TVG143" s="55"/>
      <c r="TVH143" s="55"/>
      <c r="TVI143" s="55"/>
      <c r="TVJ143" s="55"/>
      <c r="TVK143" s="55"/>
      <c r="TVL143" s="55"/>
      <c r="TVM143" s="55"/>
      <c r="TVN143" s="55"/>
      <c r="TVO143" s="55"/>
      <c r="TVP143" s="55"/>
      <c r="TVQ143" s="55"/>
      <c r="TVR143" s="55"/>
      <c r="TVS143" s="55"/>
      <c r="TVT143" s="55"/>
      <c r="TVU143" s="55"/>
      <c r="TVV143" s="55"/>
      <c r="TVW143" s="55"/>
      <c r="TVX143" s="55"/>
      <c r="TVY143" s="55"/>
      <c r="TVZ143" s="55"/>
      <c r="TWA143" s="55"/>
      <c r="TWB143" s="55"/>
      <c r="TWC143" s="55"/>
      <c r="TWD143" s="55"/>
      <c r="TWE143" s="55"/>
      <c r="TWF143" s="55"/>
      <c r="TWG143" s="55"/>
      <c r="TWH143" s="55"/>
      <c r="TWI143" s="55"/>
      <c r="TWJ143" s="55"/>
      <c r="TWK143" s="55"/>
      <c r="TWL143" s="55"/>
      <c r="TWM143" s="55"/>
      <c r="TWN143" s="55"/>
      <c r="TWO143" s="55"/>
      <c r="TWP143" s="55"/>
      <c r="TWQ143" s="55"/>
      <c r="TWR143" s="55"/>
      <c r="TWS143" s="55"/>
      <c r="TWT143" s="55"/>
      <c r="TWU143" s="55"/>
      <c r="TWV143" s="55"/>
      <c r="TWW143" s="55"/>
      <c r="TWX143" s="55"/>
      <c r="TWY143" s="55"/>
      <c r="TWZ143" s="55"/>
      <c r="TXA143" s="55"/>
      <c r="TXB143" s="55"/>
      <c r="TXC143" s="55"/>
      <c r="TXD143" s="55"/>
      <c r="TXE143" s="55"/>
      <c r="TXF143" s="55"/>
      <c r="TXG143" s="55"/>
      <c r="TXH143" s="55"/>
      <c r="TXI143" s="55"/>
      <c r="TXJ143" s="55"/>
      <c r="TXK143" s="55"/>
      <c r="TXL143" s="55"/>
      <c r="TXM143" s="55"/>
      <c r="TXN143" s="55"/>
      <c r="TXO143" s="55"/>
      <c r="TXP143" s="55"/>
      <c r="TXQ143" s="55"/>
      <c r="TXR143" s="55"/>
      <c r="TXS143" s="55"/>
      <c r="TXT143" s="55"/>
      <c r="TXU143" s="55"/>
      <c r="TXV143" s="55"/>
      <c r="TXW143" s="55"/>
      <c r="TXX143" s="55"/>
      <c r="TXY143" s="55"/>
      <c r="TXZ143" s="55"/>
      <c r="TYA143" s="55"/>
      <c r="TYB143" s="55"/>
      <c r="TYC143" s="55"/>
      <c r="TYD143" s="55"/>
      <c r="TYE143" s="55"/>
      <c r="TYF143" s="55"/>
      <c r="TYG143" s="55"/>
      <c r="TYH143" s="55"/>
      <c r="TYI143" s="55"/>
      <c r="TYJ143" s="55"/>
      <c r="TYK143" s="55"/>
      <c r="TYL143" s="55"/>
      <c r="TYM143" s="55"/>
      <c r="TYN143" s="55"/>
      <c r="TYO143" s="55"/>
      <c r="TYP143" s="55"/>
      <c r="TYQ143" s="55"/>
      <c r="TYR143" s="55"/>
      <c r="TYS143" s="55"/>
      <c r="TYT143" s="55"/>
      <c r="TYU143" s="55"/>
      <c r="TYV143" s="55"/>
      <c r="TYW143" s="55"/>
      <c r="TYX143" s="55"/>
      <c r="TYY143" s="55"/>
      <c r="TYZ143" s="55"/>
      <c r="TZA143" s="55"/>
      <c r="TZB143" s="55"/>
      <c r="TZC143" s="55"/>
      <c r="TZD143" s="55"/>
      <c r="TZE143" s="55"/>
      <c r="TZF143" s="55"/>
      <c r="TZG143" s="55"/>
      <c r="TZH143" s="55"/>
      <c r="TZI143" s="55"/>
      <c r="TZJ143" s="55"/>
      <c r="TZK143" s="55"/>
      <c r="TZL143" s="55"/>
      <c r="TZM143" s="55"/>
      <c r="TZN143" s="55"/>
      <c r="TZO143" s="55"/>
      <c r="TZP143" s="55"/>
      <c r="TZQ143" s="55"/>
      <c r="TZR143" s="55"/>
      <c r="TZS143" s="55"/>
      <c r="TZT143" s="55"/>
      <c r="TZU143" s="55"/>
      <c r="TZV143" s="55"/>
      <c r="TZW143" s="55"/>
      <c r="TZX143" s="55"/>
      <c r="TZY143" s="55"/>
      <c r="TZZ143" s="55"/>
      <c r="UAA143" s="55"/>
      <c r="UAB143" s="55"/>
      <c r="UAC143" s="55"/>
      <c r="UAD143" s="55"/>
      <c r="UAE143" s="55"/>
      <c r="UAF143" s="55"/>
      <c r="UAG143" s="55"/>
      <c r="UAH143" s="55"/>
      <c r="UAI143" s="55"/>
      <c r="UAJ143" s="55"/>
      <c r="UAK143" s="55"/>
      <c r="UAL143" s="55"/>
      <c r="UAM143" s="55"/>
      <c r="UAN143" s="55"/>
      <c r="UAO143" s="55"/>
      <c r="UAP143" s="55"/>
      <c r="UAQ143" s="55"/>
      <c r="UAR143" s="55"/>
      <c r="UAS143" s="55"/>
      <c r="UAT143" s="55"/>
      <c r="UAU143" s="55"/>
      <c r="UAV143" s="55"/>
      <c r="UAW143" s="55"/>
      <c r="UAX143" s="55"/>
      <c r="UAY143" s="55"/>
      <c r="UAZ143" s="55"/>
      <c r="UBA143" s="55"/>
      <c r="UBB143" s="55"/>
      <c r="UBC143" s="55"/>
      <c r="UBD143" s="55"/>
      <c r="UBE143" s="55"/>
      <c r="UBF143" s="55"/>
      <c r="UBG143" s="55"/>
      <c r="UBH143" s="55"/>
      <c r="UBI143" s="55"/>
      <c r="UBJ143" s="55"/>
      <c r="UBK143" s="55"/>
      <c r="UBL143" s="55"/>
      <c r="UBM143" s="55"/>
      <c r="UBN143" s="55"/>
      <c r="UBO143" s="55"/>
      <c r="UBP143" s="55"/>
      <c r="UBQ143" s="55"/>
      <c r="UBR143" s="55"/>
      <c r="UBS143" s="55"/>
      <c r="UBT143" s="55"/>
      <c r="UBU143" s="55"/>
      <c r="UBV143" s="55"/>
      <c r="UBW143" s="55"/>
      <c r="UBX143" s="55"/>
      <c r="UBY143" s="55"/>
      <c r="UBZ143" s="55"/>
      <c r="UCA143" s="55"/>
      <c r="UCB143" s="55"/>
      <c r="UCC143" s="55"/>
      <c r="UCD143" s="55"/>
      <c r="UCE143" s="55"/>
      <c r="UCF143" s="55"/>
      <c r="UCG143" s="55"/>
      <c r="UCH143" s="55"/>
      <c r="UCI143" s="55"/>
      <c r="UCJ143" s="55"/>
      <c r="UCK143" s="56"/>
      <c r="UCL143" s="56"/>
      <c r="UCM143" s="56"/>
      <c r="UCN143" s="56"/>
      <c r="UCO143" s="56"/>
      <c r="UCP143" s="56"/>
      <c r="UCQ143" s="56"/>
      <c r="UCR143" s="56"/>
      <c r="UCS143" s="56"/>
      <c r="UCT143" s="56"/>
      <c r="UCU143" s="56"/>
      <c r="UCV143" s="56"/>
      <c r="UCW143" s="56"/>
      <c r="UCX143" s="56"/>
      <c r="UCY143" s="56"/>
      <c r="UCZ143" s="56"/>
      <c r="UDA143" s="56"/>
      <c r="UDB143" s="56"/>
      <c r="UDC143" s="56"/>
      <c r="UDD143" s="56"/>
      <c r="UDE143" s="56"/>
      <c r="UDF143" s="56"/>
      <c r="UDG143" s="56"/>
      <c r="UDH143" s="56"/>
      <c r="UDI143" s="56"/>
      <c r="UDJ143" s="56"/>
      <c r="UDK143" s="56"/>
      <c r="UDL143" s="56"/>
      <c r="UDM143" s="56"/>
      <c r="UDN143" s="56"/>
      <c r="UDO143" s="56"/>
      <c r="UDP143" s="56"/>
      <c r="UDQ143" s="56"/>
      <c r="UDR143" s="56"/>
      <c r="UDS143" s="56"/>
      <c r="UDT143" s="56"/>
      <c r="UDU143" s="56"/>
      <c r="UDV143" s="56"/>
      <c r="UDW143" s="56"/>
      <c r="UDX143" s="56"/>
      <c r="UDY143" s="56"/>
      <c r="UDZ143" s="56"/>
      <c r="UEA143" s="56"/>
      <c r="UEB143" s="56"/>
      <c r="UEC143" s="56"/>
      <c r="UED143" s="56"/>
      <c r="UEE143" s="56"/>
      <c r="UEF143" s="56"/>
      <c r="UEG143" s="56"/>
      <c r="UEH143" s="56"/>
      <c r="UEI143" s="56"/>
      <c r="UEJ143" s="56"/>
      <c r="UEK143" s="56"/>
      <c r="UEL143" s="56"/>
      <c r="UEM143" s="56"/>
      <c r="UEN143" s="56"/>
      <c r="UEO143" s="56"/>
      <c r="UEP143" s="56"/>
      <c r="UEQ143" s="56"/>
      <c r="UER143" s="56"/>
      <c r="UES143" s="56"/>
      <c r="UET143" s="56"/>
      <c r="UEU143" s="56"/>
      <c r="UEV143" s="56"/>
      <c r="UEW143" s="56"/>
      <c r="UEX143" s="56"/>
      <c r="UEY143" s="56"/>
      <c r="UEZ143" s="56"/>
      <c r="UFA143" s="56"/>
      <c r="UFB143" s="56"/>
      <c r="UFC143" s="56"/>
      <c r="UFD143" s="56"/>
      <c r="UFE143" s="56"/>
      <c r="UFF143" s="56"/>
      <c r="UFG143" s="56"/>
      <c r="UFH143" s="56"/>
      <c r="UFI143" s="56"/>
      <c r="UFJ143" s="56"/>
      <c r="UFK143" s="56"/>
      <c r="UFL143" s="56"/>
      <c r="UFM143" s="56"/>
      <c r="UFN143" s="18"/>
      <c r="UFO143" s="18"/>
      <c r="UFP143" s="18"/>
      <c r="UFQ143" s="18"/>
      <c r="UFR143" s="18"/>
      <c r="UFS143" s="18"/>
      <c r="UFT143" s="18"/>
      <c r="UFU143" s="18"/>
      <c r="UFV143" s="18"/>
      <c r="UFW143" s="18"/>
      <c r="UFX143" s="18"/>
      <c r="UFY143" s="18"/>
      <c r="UFZ143" s="18"/>
      <c r="UGA143" s="18"/>
      <c r="UGB143" s="18"/>
      <c r="UGC143" s="18"/>
      <c r="UGD143" s="18"/>
      <c r="UGE143" s="18"/>
      <c r="UGF143" s="18"/>
      <c r="UGG143" s="18"/>
      <c r="UGH143" s="18"/>
      <c r="UGI143" s="18"/>
      <c r="UGJ143" s="18"/>
      <c r="UGK143" s="18"/>
      <c r="UGL143" s="18"/>
      <c r="UGM143" s="18"/>
      <c r="UGN143" s="18"/>
      <c r="UGO143" s="18"/>
      <c r="UGP143" s="18"/>
      <c r="UGQ143" s="18"/>
      <c r="UGR143" s="18"/>
      <c r="UGS143" s="18"/>
      <c r="UGT143" s="18"/>
      <c r="UGU143" s="18"/>
      <c r="UGV143" s="18"/>
      <c r="UGW143" s="18"/>
      <c r="UGX143" s="18"/>
      <c r="UGY143" s="18"/>
      <c r="UGZ143" s="18"/>
      <c r="UHA143" s="18"/>
      <c r="UHB143" s="18"/>
      <c r="UHC143" s="18"/>
      <c r="UHD143" s="18"/>
      <c r="UHE143" s="18"/>
      <c r="UHF143" s="18"/>
      <c r="UHG143" s="18"/>
      <c r="UHH143" s="18"/>
      <c r="UHI143" s="18"/>
      <c r="UHJ143" s="18"/>
      <c r="UHK143" s="18"/>
      <c r="UHL143" s="18"/>
      <c r="UHM143" s="18"/>
      <c r="UHN143" s="18"/>
      <c r="UHO143" s="18"/>
      <c r="UHP143" s="18"/>
      <c r="UHQ143" s="18"/>
      <c r="UHR143" s="18"/>
      <c r="UHS143" s="18"/>
      <c r="UHT143" s="18"/>
      <c r="UHU143" s="18"/>
      <c r="UHV143" s="18"/>
      <c r="UHW143" s="18"/>
      <c r="UHX143" s="18"/>
      <c r="UHY143" s="18"/>
      <c r="UHZ143" s="18"/>
      <c r="UIA143" s="18"/>
      <c r="UIB143" s="18"/>
      <c r="UIC143" s="18"/>
      <c r="UID143" s="18"/>
      <c r="UIE143" s="18"/>
      <c r="UIF143" s="18"/>
      <c r="UIG143" s="18"/>
      <c r="UIH143" s="18"/>
      <c r="UII143" s="18"/>
      <c r="UIJ143" s="18"/>
      <c r="UIK143" s="18"/>
      <c r="UIL143" s="18"/>
      <c r="UIM143" s="18"/>
      <c r="UIN143" s="18"/>
      <c r="UIO143" s="18"/>
      <c r="UIP143" s="18"/>
      <c r="UIQ143" s="18"/>
      <c r="UIR143" s="18"/>
      <c r="UIS143" s="18"/>
      <c r="UIT143" s="18"/>
      <c r="UIU143" s="18"/>
      <c r="UIV143" s="18"/>
      <c r="UIW143" s="18"/>
      <c r="UIX143" s="18"/>
      <c r="UIY143" s="18"/>
      <c r="UIZ143" s="18"/>
      <c r="UJA143" s="18"/>
      <c r="UJB143" s="18"/>
      <c r="UJC143" s="18"/>
      <c r="UJD143" s="18"/>
      <c r="UJE143" s="18"/>
      <c r="UJF143" s="18"/>
      <c r="UJG143" s="18"/>
      <c r="UJH143" s="18"/>
      <c r="UJI143" s="18"/>
      <c r="UJJ143" s="18"/>
      <c r="UJK143" s="18"/>
      <c r="UJL143" s="18"/>
      <c r="UJM143" s="18"/>
      <c r="UJN143" s="18"/>
      <c r="UJO143" s="18"/>
      <c r="UJP143" s="18"/>
      <c r="UJQ143" s="18"/>
      <c r="UJR143" s="18"/>
      <c r="UJS143" s="18"/>
      <c r="UJT143" s="18"/>
      <c r="UJU143" s="18"/>
      <c r="UJV143" s="18"/>
      <c r="UJW143" s="18"/>
      <c r="UJX143" s="18"/>
      <c r="UJY143" s="18"/>
      <c r="UJZ143" s="18"/>
      <c r="UKA143" s="18"/>
      <c r="UKB143" s="18"/>
      <c r="UKC143" s="18"/>
      <c r="UKD143" s="18"/>
      <c r="UKE143" s="18"/>
      <c r="UKF143" s="18"/>
      <c r="UKG143" s="18"/>
      <c r="UKH143" s="18"/>
      <c r="UKI143" s="18"/>
      <c r="UKJ143" s="18"/>
      <c r="UKK143" s="18"/>
      <c r="UKL143" s="18"/>
      <c r="UKM143" s="18"/>
      <c r="UKN143" s="18"/>
      <c r="UKO143" s="18"/>
      <c r="UKP143" s="18"/>
      <c r="UKQ143" s="18"/>
      <c r="UKR143" s="18"/>
      <c r="UKS143" s="18"/>
      <c r="UKT143" s="18"/>
      <c r="UKU143" s="18"/>
      <c r="UKV143" s="18"/>
      <c r="UKW143" s="18"/>
      <c r="UKX143" s="18"/>
      <c r="UKY143" s="18"/>
      <c r="UKZ143" s="18"/>
      <c r="ULA143" s="18"/>
      <c r="ULB143" s="18"/>
      <c r="ULC143" s="18"/>
      <c r="ULD143" s="18"/>
      <c r="ULE143" s="18"/>
      <c r="ULF143" s="18"/>
      <c r="ULG143" s="18"/>
      <c r="ULH143" s="18"/>
      <c r="ULI143" s="18"/>
      <c r="ULJ143" s="18"/>
      <c r="ULK143" s="18"/>
      <c r="ULL143" s="18"/>
      <c r="ULM143" s="18"/>
      <c r="ULN143" s="18"/>
      <c r="ULO143" s="18"/>
      <c r="ULP143" s="18"/>
      <c r="ULQ143" s="18"/>
      <c r="ULR143" s="18"/>
      <c r="ULS143" s="18"/>
      <c r="ULT143" s="18"/>
      <c r="ULU143" s="18"/>
      <c r="ULV143" s="18"/>
      <c r="ULW143" s="18"/>
      <c r="ULX143" s="18"/>
      <c r="ULY143" s="18"/>
      <c r="ULZ143" s="18"/>
      <c r="UMA143" s="18"/>
      <c r="UMB143" s="18"/>
      <c r="UMC143" s="18"/>
      <c r="UMD143" s="18"/>
      <c r="UME143" s="18"/>
      <c r="UMF143" s="18"/>
      <c r="UMG143" s="18"/>
      <c r="UMH143" s="18"/>
      <c r="UMI143" s="18"/>
      <c r="UMJ143" s="18"/>
      <c r="UMK143" s="18"/>
      <c r="UML143" s="18"/>
      <c r="UMM143" s="18"/>
      <c r="UMN143" s="18"/>
      <c r="UMO143" s="18"/>
      <c r="UMP143" s="18"/>
      <c r="UMQ143" s="18"/>
      <c r="UMR143" s="18"/>
      <c r="UMS143" s="18"/>
      <c r="UMT143" s="18"/>
      <c r="UMU143" s="18"/>
      <c r="UMV143" s="18"/>
      <c r="UMW143" s="18"/>
      <c r="UMX143" s="18"/>
      <c r="UMY143" s="18"/>
      <c r="UMZ143" s="18"/>
      <c r="UNA143" s="18"/>
      <c r="UNB143" s="18"/>
      <c r="UNC143" s="18"/>
      <c r="UND143" s="18"/>
      <c r="UNE143" s="18"/>
      <c r="UNF143" s="18"/>
      <c r="UNG143" s="18"/>
      <c r="UNH143" s="18"/>
      <c r="UNI143" s="18"/>
      <c r="UNJ143" s="18"/>
      <c r="UNK143" s="18"/>
      <c r="UNL143" s="18"/>
      <c r="UNM143" s="18"/>
      <c r="UNN143" s="18"/>
      <c r="UNO143" s="18"/>
      <c r="UNP143" s="18"/>
      <c r="UNQ143" s="18"/>
      <c r="UNR143" s="18"/>
      <c r="UNS143" s="18"/>
      <c r="UNT143" s="18"/>
      <c r="UNU143" s="18"/>
      <c r="UNV143" s="18"/>
      <c r="UNW143" s="18"/>
      <c r="UNX143" s="18"/>
      <c r="UNY143" s="18"/>
      <c r="UNZ143" s="18"/>
      <c r="UOA143" s="18"/>
      <c r="UOB143" s="18"/>
      <c r="UOC143" s="18"/>
      <c r="UOD143" s="18"/>
      <c r="UOE143" s="18"/>
      <c r="UOF143" s="18"/>
      <c r="UOG143" s="18"/>
      <c r="UOH143" s="18"/>
      <c r="UOI143" s="18"/>
      <c r="UOJ143" s="18"/>
      <c r="UOK143" s="18"/>
      <c r="UOL143" s="18"/>
      <c r="UOM143" s="18"/>
      <c r="UON143" s="18"/>
      <c r="UOO143" s="18"/>
      <c r="UOP143" s="18"/>
      <c r="UOQ143" s="18"/>
      <c r="UOR143" s="18"/>
      <c r="UOS143" s="18"/>
      <c r="UOT143" s="18"/>
      <c r="UOU143" s="18"/>
      <c r="UOV143" s="18"/>
      <c r="UOW143" s="18"/>
      <c r="UOX143" s="18"/>
      <c r="UOY143" s="18"/>
      <c r="UOZ143" s="18"/>
      <c r="UPA143" s="18"/>
      <c r="UPB143" s="18"/>
      <c r="UPC143" s="18"/>
      <c r="UPD143" s="18"/>
      <c r="UPE143" s="18"/>
      <c r="UPF143" s="18"/>
      <c r="UPG143" s="18"/>
      <c r="UPH143" s="18"/>
      <c r="UPI143" s="18"/>
      <c r="UPJ143" s="18"/>
      <c r="UPK143" s="18"/>
      <c r="UPL143" s="18"/>
      <c r="UPM143" s="18"/>
      <c r="UPN143" s="18"/>
      <c r="UPO143" s="18"/>
      <c r="UPP143" s="18"/>
      <c r="UPQ143" s="18"/>
      <c r="UPR143" s="18"/>
      <c r="UPS143" s="18"/>
      <c r="UPT143" s="18"/>
      <c r="UPU143" s="18"/>
      <c r="UPV143" s="18"/>
      <c r="UPW143" s="18"/>
      <c r="UPX143" s="18"/>
      <c r="UPY143" s="18"/>
      <c r="UPZ143" s="18"/>
      <c r="UQA143" s="18"/>
      <c r="UQB143" s="18"/>
      <c r="UQC143" s="18"/>
      <c r="UQD143" s="18"/>
      <c r="UQE143" s="18"/>
      <c r="UQF143" s="18"/>
      <c r="UQG143" s="18"/>
      <c r="UQH143" s="18"/>
      <c r="UQI143" s="18"/>
      <c r="UQJ143" s="18"/>
      <c r="UQK143" s="18"/>
      <c r="UQL143" s="18"/>
      <c r="UQM143" s="18"/>
      <c r="UQN143" s="18"/>
      <c r="UQO143" s="18"/>
      <c r="UQP143" s="18"/>
      <c r="UQQ143" s="18"/>
      <c r="UQR143" s="18"/>
      <c r="UQS143" s="18"/>
      <c r="UQT143" s="18"/>
      <c r="UQU143" s="18"/>
      <c r="UQV143" s="18"/>
      <c r="UQW143" s="18"/>
      <c r="UQX143" s="18"/>
      <c r="UQY143" s="18"/>
      <c r="UQZ143" s="18"/>
      <c r="URA143" s="18"/>
      <c r="URB143" s="18"/>
      <c r="URC143" s="18"/>
      <c r="URD143" s="18"/>
      <c r="URE143" s="18"/>
      <c r="URF143" s="18"/>
      <c r="URG143" s="18"/>
      <c r="URH143" s="18"/>
      <c r="URI143" s="18"/>
      <c r="URJ143" s="18"/>
      <c r="URK143" s="18"/>
      <c r="URL143" s="18"/>
      <c r="URM143" s="18"/>
      <c r="URN143" s="18"/>
      <c r="URO143" s="18"/>
      <c r="URP143" s="18"/>
      <c r="URQ143" s="18"/>
      <c r="URR143" s="18"/>
      <c r="URS143" s="18"/>
      <c r="URT143" s="18"/>
      <c r="URU143" s="18"/>
      <c r="URV143" s="18"/>
      <c r="URW143" s="18"/>
      <c r="URX143" s="18"/>
      <c r="URY143" s="18"/>
      <c r="URZ143" s="18"/>
      <c r="USA143" s="18"/>
      <c r="USB143" s="18"/>
      <c r="USC143" s="18"/>
      <c r="USD143" s="18"/>
      <c r="USE143" s="18"/>
      <c r="USF143" s="18"/>
      <c r="USG143" s="18"/>
      <c r="USH143" s="18"/>
      <c r="USI143" s="18"/>
      <c r="USJ143" s="18"/>
      <c r="USK143" s="18"/>
      <c r="USL143" s="18"/>
      <c r="USM143" s="18"/>
      <c r="USN143" s="18"/>
      <c r="USO143" s="18"/>
      <c r="USP143" s="18"/>
      <c r="USQ143" s="18"/>
      <c r="USR143" s="18"/>
      <c r="USS143" s="18"/>
      <c r="UST143" s="18"/>
      <c r="USU143" s="18"/>
      <c r="USV143" s="18"/>
      <c r="USW143" s="18"/>
      <c r="USX143" s="18"/>
      <c r="USY143" s="18"/>
      <c r="USZ143" s="18"/>
      <c r="UTA143" s="18"/>
      <c r="UTB143" s="18"/>
      <c r="UTC143" s="18"/>
      <c r="UTD143" s="18"/>
      <c r="UTE143" s="18"/>
      <c r="UTF143" s="18"/>
      <c r="UTG143" s="18"/>
      <c r="UTH143" s="18"/>
      <c r="UTI143" s="18"/>
      <c r="UTJ143" s="18"/>
      <c r="UTK143" s="18"/>
      <c r="UTL143" s="18"/>
      <c r="UTM143" s="18"/>
      <c r="UTN143" s="18"/>
      <c r="UTO143" s="18"/>
      <c r="UTP143" s="18"/>
      <c r="UTQ143" s="18"/>
      <c r="UTR143" s="18"/>
      <c r="UTS143" s="18"/>
      <c r="UTT143" s="18"/>
      <c r="UTU143" s="18"/>
      <c r="UTV143" s="18"/>
      <c r="UTW143" s="18"/>
      <c r="UTX143" s="18"/>
      <c r="UTY143" s="18"/>
      <c r="UTZ143" s="18"/>
      <c r="UUA143" s="18"/>
      <c r="UUB143" s="18"/>
      <c r="UUC143" s="18"/>
      <c r="UUD143" s="18"/>
      <c r="UUE143" s="18"/>
      <c r="UUF143" s="18"/>
      <c r="UUG143" s="18"/>
      <c r="UUH143" s="18"/>
      <c r="UUI143" s="18"/>
      <c r="UUJ143" s="18"/>
      <c r="UUK143" s="18"/>
      <c r="UUL143" s="18"/>
      <c r="UUM143" s="18"/>
      <c r="UUN143" s="18"/>
      <c r="UUO143" s="18"/>
      <c r="UUP143" s="18"/>
      <c r="UUQ143" s="18"/>
      <c r="UUR143" s="18"/>
      <c r="UUS143" s="18"/>
      <c r="UUT143" s="18"/>
      <c r="UUU143" s="18"/>
      <c r="UUV143" s="18"/>
      <c r="UUW143" s="18"/>
      <c r="UUX143" s="18"/>
      <c r="UUY143" s="18"/>
      <c r="UUZ143" s="18"/>
      <c r="UVA143" s="18"/>
      <c r="UVB143" s="18"/>
      <c r="UVC143" s="18"/>
      <c r="UVD143" s="18"/>
      <c r="UVE143" s="18"/>
      <c r="UVF143" s="18"/>
      <c r="UVG143" s="18"/>
      <c r="UVH143" s="18"/>
      <c r="UVI143" s="18"/>
      <c r="UVJ143" s="18"/>
      <c r="UVK143" s="18"/>
      <c r="UVL143" s="18"/>
      <c r="UVM143" s="18"/>
      <c r="UVN143" s="18"/>
      <c r="UVO143" s="18"/>
      <c r="UVP143" s="18"/>
      <c r="UVQ143" s="18"/>
      <c r="UVR143" s="18"/>
      <c r="UVS143" s="18"/>
      <c r="UVT143" s="18"/>
      <c r="UVU143" s="18"/>
      <c r="UVV143" s="18"/>
      <c r="UVW143" s="18"/>
      <c r="UVX143" s="18"/>
      <c r="UVY143" s="18"/>
      <c r="UVZ143" s="18"/>
      <c r="UWA143" s="18"/>
      <c r="UWB143" s="18"/>
      <c r="UWC143" s="18"/>
      <c r="UWD143" s="18"/>
      <c r="UWE143" s="18"/>
      <c r="UWF143" s="18"/>
      <c r="UWG143" s="18"/>
      <c r="UWH143" s="18"/>
      <c r="UWI143" s="18"/>
      <c r="UWJ143" s="18"/>
      <c r="UWK143" s="18"/>
      <c r="UWL143" s="18"/>
      <c r="UWM143" s="18"/>
      <c r="UWN143" s="18"/>
      <c r="UWO143" s="18"/>
      <c r="UWP143" s="18"/>
      <c r="UWQ143" s="18"/>
      <c r="UWR143" s="18"/>
      <c r="UWS143" s="18"/>
      <c r="UWT143" s="18"/>
      <c r="UWU143" s="18"/>
      <c r="UWV143" s="18"/>
      <c r="UWW143" s="18"/>
      <c r="UWX143" s="18"/>
      <c r="UWY143" s="18"/>
      <c r="UWZ143" s="18"/>
      <c r="UXA143" s="18"/>
      <c r="UXB143" s="18"/>
      <c r="UXC143" s="18"/>
      <c r="UXD143" s="18"/>
      <c r="UXE143" s="18"/>
      <c r="UXF143" s="18"/>
      <c r="UXG143" s="18"/>
      <c r="UXH143" s="18"/>
      <c r="UXI143" s="18"/>
      <c r="UXJ143" s="18"/>
      <c r="UXK143" s="18"/>
      <c r="UXL143" s="18"/>
      <c r="UXM143" s="18"/>
      <c r="UXN143" s="18"/>
      <c r="UXO143" s="18"/>
      <c r="UXP143" s="18"/>
      <c r="UXQ143" s="18"/>
      <c r="UXR143" s="18"/>
      <c r="UXS143" s="18"/>
      <c r="UXT143" s="18"/>
      <c r="UXU143" s="18"/>
      <c r="UXV143" s="18"/>
      <c r="UXW143" s="18"/>
      <c r="UXX143" s="18"/>
      <c r="UXY143" s="18"/>
      <c r="UXZ143" s="18"/>
      <c r="UYA143" s="18"/>
      <c r="UYB143" s="18"/>
      <c r="UYC143" s="18"/>
      <c r="UYD143" s="18"/>
      <c r="UYE143" s="18"/>
      <c r="UYF143" s="18"/>
      <c r="UYG143" s="18"/>
      <c r="UYH143" s="18"/>
      <c r="UYI143" s="18"/>
      <c r="UYJ143" s="18"/>
      <c r="UYK143" s="18"/>
      <c r="UYL143" s="18"/>
      <c r="UYM143" s="18"/>
      <c r="UYN143" s="18"/>
      <c r="UYO143" s="18"/>
      <c r="UYP143" s="18"/>
      <c r="UYQ143" s="18"/>
      <c r="UYR143" s="18"/>
      <c r="UYS143" s="18"/>
      <c r="UYT143" s="18"/>
      <c r="UYU143" s="18"/>
      <c r="UYV143" s="18"/>
      <c r="UYW143" s="18"/>
      <c r="UYX143" s="18"/>
      <c r="UYY143" s="18"/>
      <c r="UYZ143" s="18"/>
      <c r="UZA143" s="18"/>
      <c r="UZB143" s="18"/>
      <c r="UZC143" s="18"/>
      <c r="UZD143" s="18"/>
      <c r="UZE143" s="18"/>
      <c r="UZF143" s="18"/>
      <c r="UZG143" s="18"/>
      <c r="UZH143" s="18"/>
      <c r="UZI143" s="18"/>
      <c r="UZJ143" s="18"/>
      <c r="UZK143" s="18"/>
      <c r="UZL143" s="18"/>
      <c r="UZM143" s="18"/>
      <c r="UZN143" s="18"/>
      <c r="UZO143" s="18"/>
      <c r="UZP143" s="18"/>
      <c r="UZQ143" s="18"/>
      <c r="UZR143" s="18"/>
      <c r="UZS143" s="18"/>
      <c r="UZT143" s="18"/>
      <c r="UZU143" s="18"/>
      <c r="UZV143" s="18"/>
      <c r="UZW143" s="18"/>
      <c r="UZX143" s="18"/>
      <c r="UZY143" s="18"/>
      <c r="UZZ143" s="18"/>
      <c r="VAA143" s="18"/>
      <c r="VAB143" s="18"/>
      <c r="VAC143" s="18"/>
      <c r="VAD143" s="18"/>
      <c r="VAE143" s="18"/>
      <c r="VAF143" s="18"/>
      <c r="VAG143" s="18"/>
      <c r="VAH143" s="18"/>
      <c r="VAI143" s="18"/>
      <c r="VAJ143" s="18"/>
      <c r="VAK143" s="18"/>
      <c r="VAL143" s="18"/>
      <c r="VAM143" s="18"/>
      <c r="VAN143" s="18"/>
      <c r="VAO143" s="18"/>
      <c r="VAP143" s="18"/>
      <c r="VAQ143" s="18"/>
      <c r="VAR143" s="18"/>
      <c r="VAS143" s="18"/>
      <c r="VAT143" s="18"/>
      <c r="VAU143" s="18"/>
      <c r="VAV143" s="18"/>
      <c r="VAW143" s="18"/>
      <c r="VAX143" s="18"/>
      <c r="VAY143" s="18"/>
      <c r="VAZ143" s="18"/>
      <c r="VBA143" s="18"/>
      <c r="VBB143" s="18"/>
      <c r="VBC143" s="18"/>
      <c r="VBD143" s="18"/>
      <c r="VBE143" s="18"/>
      <c r="VBF143" s="18"/>
      <c r="VBG143" s="18"/>
      <c r="VBH143" s="18"/>
      <c r="VBI143" s="18"/>
      <c r="VBJ143" s="18"/>
      <c r="VBK143" s="18"/>
      <c r="VBL143" s="18"/>
      <c r="VBM143" s="18"/>
      <c r="VBN143" s="18"/>
      <c r="VBO143" s="18"/>
      <c r="VBP143" s="18"/>
      <c r="VBQ143" s="18"/>
      <c r="VBR143" s="18"/>
      <c r="VBS143" s="18"/>
      <c r="VBT143" s="18"/>
      <c r="VBU143" s="18"/>
      <c r="VBV143" s="18"/>
      <c r="VBW143" s="18"/>
      <c r="VBX143" s="18"/>
      <c r="VBY143" s="18"/>
      <c r="VBZ143" s="18"/>
      <c r="VCA143" s="18"/>
      <c r="VCB143" s="18"/>
      <c r="VCC143" s="18"/>
      <c r="VCD143" s="18"/>
      <c r="VCE143" s="18"/>
      <c r="VCF143" s="18"/>
      <c r="VCG143" s="18"/>
      <c r="VCH143" s="18"/>
      <c r="VCI143" s="18"/>
      <c r="VCJ143" s="18"/>
      <c r="VCK143" s="18"/>
      <c r="VCL143" s="18"/>
      <c r="VCM143" s="18"/>
      <c r="VCN143" s="18"/>
      <c r="VCO143" s="18"/>
      <c r="VCP143" s="18"/>
      <c r="VCQ143" s="18"/>
      <c r="VCR143" s="18"/>
      <c r="VCS143" s="18"/>
      <c r="VCT143" s="18"/>
      <c r="VCU143" s="18"/>
      <c r="VCV143" s="18"/>
      <c r="VCW143" s="18"/>
      <c r="VCX143" s="18"/>
      <c r="VCY143" s="18"/>
      <c r="VCZ143" s="18"/>
      <c r="VDA143" s="18"/>
      <c r="VDB143" s="18"/>
      <c r="VDC143" s="18"/>
      <c r="VDD143" s="18"/>
      <c r="VDE143" s="18"/>
      <c r="VDF143" s="18"/>
      <c r="VDG143" s="18"/>
      <c r="VDH143" s="18"/>
      <c r="VDI143" s="18"/>
      <c r="VDJ143" s="18"/>
      <c r="VDK143" s="18"/>
      <c r="VDL143" s="18"/>
      <c r="VDM143" s="18"/>
      <c r="VDN143" s="18"/>
      <c r="VDO143" s="18"/>
      <c r="VDP143" s="18"/>
      <c r="VDQ143" s="18"/>
      <c r="VDR143" s="18"/>
      <c r="VDS143" s="18"/>
      <c r="VDT143" s="18"/>
      <c r="VDU143" s="18"/>
      <c r="VDV143" s="18"/>
      <c r="VDW143" s="18"/>
      <c r="VDX143" s="18"/>
      <c r="VDY143" s="18"/>
      <c r="VDZ143" s="18"/>
      <c r="VEA143" s="18"/>
      <c r="VEB143" s="18"/>
      <c r="VEC143" s="18"/>
      <c r="VED143" s="18"/>
      <c r="VEE143" s="18"/>
      <c r="VEF143" s="18"/>
      <c r="VEG143" s="18"/>
      <c r="VEH143" s="18"/>
      <c r="VEI143" s="18"/>
      <c r="VEJ143" s="18"/>
      <c r="VEK143" s="18"/>
      <c r="VEL143" s="18"/>
      <c r="VEM143" s="18"/>
      <c r="VEN143" s="18"/>
      <c r="VEO143" s="18"/>
      <c r="VEP143" s="18"/>
      <c r="VEQ143" s="18"/>
      <c r="VER143" s="18"/>
      <c r="VES143" s="18"/>
      <c r="VET143" s="18"/>
      <c r="VEU143" s="18"/>
      <c r="VEV143" s="18"/>
      <c r="VEW143" s="18"/>
      <c r="VEX143" s="18"/>
      <c r="VEY143" s="18"/>
      <c r="VEZ143" s="18"/>
      <c r="VFA143" s="18"/>
      <c r="VFB143" s="18"/>
      <c r="VFC143" s="18"/>
      <c r="VFD143" s="18"/>
      <c r="VFE143" s="18"/>
      <c r="VFF143" s="18"/>
      <c r="VFG143" s="18"/>
      <c r="VFH143" s="18"/>
      <c r="VFI143" s="18"/>
      <c r="VFJ143" s="18"/>
      <c r="VFK143" s="18"/>
      <c r="VFL143" s="18"/>
      <c r="VFM143" s="18"/>
      <c r="VFN143" s="18"/>
      <c r="VFO143" s="18"/>
      <c r="VFP143" s="18"/>
      <c r="VFQ143" s="18"/>
      <c r="VFR143" s="18"/>
      <c r="VFS143" s="18"/>
      <c r="VFT143" s="18"/>
      <c r="VFU143" s="18"/>
      <c r="VFV143" s="18"/>
      <c r="VFW143" s="18"/>
      <c r="VFX143" s="18"/>
      <c r="VFY143" s="18"/>
      <c r="VFZ143" s="18"/>
      <c r="VGA143" s="18"/>
      <c r="VGB143" s="18"/>
      <c r="VGC143" s="18"/>
      <c r="VGD143" s="18"/>
      <c r="VGE143" s="18"/>
      <c r="VGF143" s="18"/>
      <c r="VGG143" s="18"/>
      <c r="VGH143" s="18"/>
      <c r="VGI143" s="18"/>
      <c r="VGJ143" s="18"/>
      <c r="VGK143" s="18"/>
      <c r="VGL143" s="18"/>
      <c r="VGM143" s="18"/>
      <c r="VGN143" s="18"/>
      <c r="VGO143" s="18"/>
      <c r="VGP143" s="18"/>
      <c r="VGQ143" s="18"/>
      <c r="VGR143" s="18"/>
      <c r="VGS143" s="18"/>
      <c r="VGT143" s="18"/>
      <c r="VGU143" s="18"/>
      <c r="VGV143" s="18"/>
      <c r="VGW143" s="18"/>
      <c r="VGX143" s="18"/>
      <c r="VGY143" s="18"/>
      <c r="VGZ143" s="18"/>
      <c r="VHA143" s="18"/>
      <c r="VHB143" s="18"/>
      <c r="VHC143" s="18"/>
      <c r="VHD143" s="18"/>
      <c r="VHE143" s="18"/>
      <c r="VHF143" s="18"/>
      <c r="VHG143" s="18"/>
      <c r="VHH143" s="18"/>
      <c r="VHI143" s="18"/>
      <c r="VHJ143" s="18"/>
      <c r="VHK143" s="18"/>
      <c r="VHL143" s="18"/>
      <c r="VHM143" s="18"/>
      <c r="VHN143" s="18"/>
      <c r="VHO143" s="18"/>
      <c r="VHP143" s="18"/>
      <c r="VHQ143" s="18"/>
      <c r="VHR143" s="18"/>
      <c r="VHS143" s="18"/>
      <c r="VHT143" s="18"/>
      <c r="VHU143" s="18"/>
      <c r="VHV143" s="18"/>
      <c r="VHW143" s="18"/>
      <c r="VHX143" s="18"/>
      <c r="VHY143" s="18"/>
      <c r="VHZ143" s="18"/>
      <c r="VIA143" s="18"/>
      <c r="VIB143" s="18"/>
      <c r="VIC143" s="18"/>
      <c r="VID143" s="18"/>
      <c r="VIE143" s="18"/>
      <c r="VIF143" s="18"/>
      <c r="VIG143" s="18"/>
      <c r="VIH143" s="18"/>
      <c r="VII143" s="18"/>
      <c r="VIJ143" s="18"/>
      <c r="VIK143" s="18"/>
      <c r="VIL143" s="18"/>
      <c r="VIM143" s="18"/>
      <c r="VIN143" s="18"/>
      <c r="VIO143" s="18"/>
      <c r="VIP143" s="18"/>
      <c r="VIQ143" s="18"/>
      <c r="VIR143" s="18"/>
      <c r="VIS143" s="18"/>
      <c r="VIT143" s="18"/>
      <c r="VIU143" s="18"/>
      <c r="VIV143" s="18"/>
      <c r="VIW143" s="18"/>
      <c r="VIX143" s="18"/>
      <c r="VIY143" s="18"/>
      <c r="VIZ143" s="18"/>
      <c r="VJA143" s="18"/>
      <c r="VJB143" s="18"/>
      <c r="VJC143" s="18"/>
      <c r="VJD143" s="18"/>
      <c r="VJE143" s="18"/>
      <c r="VJF143" s="18"/>
      <c r="VJG143" s="18"/>
      <c r="VJH143" s="18"/>
      <c r="VJI143" s="18"/>
      <c r="VJJ143" s="18"/>
      <c r="VJK143" s="18"/>
      <c r="VJL143" s="18"/>
      <c r="VJM143" s="18"/>
      <c r="VJN143" s="18"/>
      <c r="VJO143" s="18"/>
      <c r="VJP143" s="18"/>
      <c r="VJQ143" s="18"/>
      <c r="VJR143" s="18"/>
      <c r="VJS143" s="18"/>
      <c r="VJT143" s="18"/>
      <c r="VJU143" s="18"/>
      <c r="VJV143" s="18"/>
      <c r="VJW143" s="18"/>
      <c r="VJX143" s="18"/>
      <c r="VJY143" s="18"/>
      <c r="VJZ143" s="18"/>
      <c r="VKA143" s="18"/>
      <c r="VKB143" s="18"/>
      <c r="VKC143" s="18"/>
      <c r="VKD143" s="18"/>
      <c r="VKE143" s="18"/>
      <c r="VKF143" s="18"/>
      <c r="VKG143" s="18"/>
      <c r="VKH143" s="18"/>
      <c r="VKI143" s="18"/>
      <c r="VKJ143" s="18"/>
      <c r="VKK143" s="18"/>
      <c r="VKL143" s="18"/>
      <c r="VKM143" s="18"/>
      <c r="VKN143" s="18"/>
      <c r="VKO143" s="18"/>
      <c r="VKP143" s="18"/>
      <c r="VKQ143" s="18"/>
      <c r="VKR143" s="18"/>
      <c r="VKS143" s="18"/>
      <c r="VKT143" s="18"/>
      <c r="VKU143" s="18"/>
      <c r="VKV143" s="18"/>
      <c r="VKW143" s="18"/>
      <c r="VKX143" s="18"/>
      <c r="VKY143" s="18"/>
      <c r="VKZ143" s="18"/>
      <c r="VLA143" s="18"/>
      <c r="VLB143" s="18"/>
      <c r="VLC143" s="18"/>
      <c r="VLD143" s="18"/>
      <c r="VLE143" s="18"/>
      <c r="VLF143" s="18"/>
      <c r="VLG143" s="18"/>
      <c r="VLH143" s="18"/>
      <c r="VLI143" s="18"/>
      <c r="VLJ143" s="18"/>
      <c r="VLK143" s="18"/>
      <c r="VLL143" s="18"/>
      <c r="VLM143" s="18"/>
      <c r="VLN143" s="18"/>
      <c r="VLO143" s="18"/>
      <c r="VLP143" s="18"/>
      <c r="VLQ143" s="18"/>
      <c r="VLR143" s="18"/>
      <c r="VLS143" s="18"/>
      <c r="VLT143" s="18"/>
      <c r="VLU143" s="18"/>
      <c r="VLV143" s="18"/>
      <c r="VLW143" s="18"/>
      <c r="VLX143" s="18"/>
      <c r="VLY143" s="18"/>
      <c r="VLZ143" s="18"/>
      <c r="VMA143" s="18"/>
      <c r="VMB143" s="18"/>
      <c r="VMC143" s="18"/>
      <c r="VMD143" s="18"/>
      <c r="VME143" s="18"/>
      <c r="VMF143" s="18"/>
      <c r="VMG143" s="18"/>
      <c r="VMH143" s="18"/>
      <c r="VMI143" s="18"/>
      <c r="VMJ143" s="18"/>
      <c r="VMK143" s="18"/>
      <c r="VML143" s="18"/>
      <c r="VMM143" s="18"/>
      <c r="VMN143" s="18"/>
      <c r="VMO143" s="18"/>
      <c r="VMP143" s="18"/>
      <c r="VMQ143" s="18"/>
      <c r="VMR143" s="18"/>
      <c r="VMS143" s="18"/>
      <c r="VMT143" s="18"/>
      <c r="VMU143" s="18"/>
      <c r="VMV143" s="18"/>
      <c r="VMW143" s="18"/>
      <c r="VMX143" s="18"/>
      <c r="VMY143" s="18"/>
      <c r="VMZ143" s="18"/>
      <c r="VNA143" s="18"/>
      <c r="VNB143" s="18"/>
      <c r="VNC143" s="18"/>
      <c r="VND143" s="18"/>
      <c r="VNE143" s="18"/>
      <c r="VNF143" s="18"/>
      <c r="VNG143" s="18"/>
      <c r="VNH143" s="18"/>
      <c r="VNI143" s="18"/>
      <c r="VNJ143" s="18"/>
      <c r="VNK143" s="18"/>
      <c r="VNL143" s="18"/>
      <c r="VNM143" s="18"/>
      <c r="VNN143" s="18"/>
      <c r="VNO143" s="18"/>
      <c r="VNP143" s="18"/>
      <c r="VNQ143" s="18"/>
      <c r="VNR143" s="18"/>
      <c r="VNS143" s="18"/>
      <c r="VNT143" s="18"/>
      <c r="VNU143" s="18"/>
      <c r="VNV143" s="18"/>
      <c r="VNW143" s="18"/>
      <c r="VNX143" s="18"/>
      <c r="VNY143" s="18"/>
      <c r="VNZ143" s="18"/>
      <c r="VOA143" s="18"/>
      <c r="VOB143" s="18"/>
      <c r="VOC143" s="18"/>
      <c r="VOD143" s="18"/>
      <c r="VOE143" s="18"/>
      <c r="VOF143" s="18"/>
      <c r="VOG143" s="18"/>
      <c r="VOH143" s="18"/>
      <c r="VOI143" s="18"/>
      <c r="VOJ143" s="18"/>
      <c r="VOK143" s="18"/>
      <c r="VOL143" s="18"/>
      <c r="VOM143" s="18"/>
      <c r="VON143" s="18"/>
      <c r="VOO143" s="18"/>
      <c r="VOP143" s="18"/>
      <c r="VOQ143" s="18"/>
      <c r="VOR143" s="18"/>
      <c r="VOS143" s="18"/>
      <c r="VOT143" s="18"/>
      <c r="VOU143" s="18"/>
      <c r="VOV143" s="18"/>
      <c r="VOW143" s="18"/>
      <c r="VOX143" s="18"/>
      <c r="VOY143" s="18"/>
      <c r="VOZ143" s="18"/>
      <c r="VPA143" s="18"/>
      <c r="VPB143" s="18"/>
      <c r="VPC143" s="18"/>
      <c r="VPD143" s="18"/>
      <c r="VPE143" s="18"/>
      <c r="VPF143" s="18"/>
      <c r="VPG143" s="18"/>
      <c r="VPH143" s="18"/>
      <c r="VPI143" s="18"/>
      <c r="VPJ143" s="18"/>
      <c r="VPK143" s="18"/>
      <c r="VPL143" s="18"/>
      <c r="VPM143" s="18"/>
      <c r="VPN143" s="18"/>
      <c r="VPO143" s="18"/>
      <c r="VPP143" s="18"/>
      <c r="VPQ143" s="18"/>
      <c r="VPR143" s="18"/>
      <c r="VPS143" s="18"/>
      <c r="VPT143" s="18"/>
      <c r="VPU143" s="18"/>
      <c r="VPV143" s="18"/>
      <c r="VPW143" s="18"/>
      <c r="VPX143" s="18"/>
      <c r="VPY143" s="18"/>
      <c r="VPZ143" s="18"/>
      <c r="VQA143" s="18"/>
      <c r="VQB143" s="18"/>
      <c r="VQC143" s="18"/>
      <c r="VQD143" s="18"/>
      <c r="VQE143" s="18"/>
      <c r="VQF143" s="18"/>
      <c r="VQG143" s="18"/>
      <c r="VQH143" s="18"/>
      <c r="VQI143" s="18"/>
      <c r="VQJ143" s="18"/>
      <c r="VQK143" s="18"/>
      <c r="VQL143" s="18"/>
      <c r="VQM143" s="18"/>
      <c r="VQN143" s="18"/>
      <c r="VQO143" s="18"/>
      <c r="VQP143" s="18"/>
      <c r="VQQ143" s="18"/>
      <c r="VQR143" s="18"/>
      <c r="VQS143" s="18"/>
      <c r="VQT143" s="18"/>
      <c r="VQU143" s="18"/>
      <c r="VQV143" s="18"/>
      <c r="VQW143" s="18"/>
      <c r="VQX143" s="18"/>
      <c r="VQY143" s="18"/>
      <c r="VQZ143" s="18"/>
      <c r="VRA143" s="18"/>
      <c r="VRB143" s="18"/>
      <c r="VRC143" s="18"/>
      <c r="VRD143" s="18"/>
      <c r="VRE143" s="18"/>
      <c r="VRF143" s="18"/>
      <c r="VRG143" s="18"/>
      <c r="VRH143" s="18"/>
      <c r="VRI143" s="18"/>
      <c r="VRJ143" s="18"/>
      <c r="VRK143" s="18"/>
      <c r="VRL143" s="18"/>
      <c r="VRM143" s="18"/>
      <c r="VRN143" s="18"/>
      <c r="VRO143" s="18"/>
      <c r="VRP143" s="18"/>
      <c r="VRQ143" s="18"/>
      <c r="VRR143" s="18"/>
      <c r="VRS143" s="18"/>
      <c r="VRT143" s="18"/>
      <c r="VRU143" s="18"/>
      <c r="VRV143" s="18"/>
      <c r="VRW143" s="18"/>
      <c r="VRX143" s="18"/>
      <c r="VRY143" s="18"/>
      <c r="VRZ143" s="18"/>
      <c r="VSA143" s="18"/>
      <c r="VSB143" s="18"/>
      <c r="VSC143" s="18"/>
      <c r="VSD143" s="18"/>
      <c r="VSE143" s="18"/>
      <c r="VSF143" s="18"/>
      <c r="VSG143" s="18"/>
      <c r="VSH143" s="18"/>
      <c r="VSI143" s="18"/>
      <c r="VSJ143" s="18"/>
      <c r="VSK143" s="18"/>
      <c r="VSL143" s="18"/>
      <c r="VSM143" s="18"/>
      <c r="VSN143" s="18"/>
      <c r="VSO143" s="18"/>
      <c r="VSP143" s="18"/>
      <c r="VSQ143" s="18"/>
      <c r="VSR143" s="18"/>
      <c r="VSS143" s="18"/>
      <c r="VST143" s="18"/>
      <c r="VSU143" s="18"/>
      <c r="VSV143" s="18"/>
      <c r="VSW143" s="18"/>
      <c r="VSX143" s="18"/>
      <c r="VSY143" s="18"/>
      <c r="VSZ143" s="18"/>
      <c r="VTA143" s="18"/>
      <c r="VTB143" s="18"/>
      <c r="VTC143" s="18"/>
      <c r="VTD143" s="18"/>
      <c r="VTE143" s="18"/>
      <c r="VTF143" s="18"/>
      <c r="VTG143" s="18"/>
      <c r="VTH143" s="18"/>
      <c r="VTI143" s="18"/>
      <c r="VTJ143" s="18"/>
      <c r="VTK143" s="18"/>
      <c r="VTL143" s="18"/>
      <c r="VTM143" s="18"/>
      <c r="VTN143" s="18"/>
      <c r="VTO143" s="18"/>
      <c r="VTP143" s="18"/>
      <c r="VTQ143" s="18"/>
      <c r="VTR143" s="18"/>
      <c r="VTS143" s="18"/>
      <c r="VTT143" s="18"/>
      <c r="VTU143" s="18"/>
      <c r="VTV143" s="18"/>
      <c r="VTW143" s="18"/>
      <c r="VTX143" s="18"/>
      <c r="VTY143" s="18"/>
      <c r="VTZ143" s="18"/>
      <c r="VUA143" s="18"/>
      <c r="VUB143" s="18"/>
      <c r="VUC143" s="18"/>
      <c r="VUD143" s="18"/>
      <c r="VUE143" s="18"/>
      <c r="VUF143" s="18"/>
      <c r="VUG143" s="18"/>
      <c r="VUH143" s="18"/>
      <c r="VUI143" s="18"/>
      <c r="VUJ143" s="18"/>
      <c r="VUK143" s="18"/>
      <c r="VUL143" s="18"/>
      <c r="VUM143" s="18"/>
      <c r="VUN143" s="18"/>
      <c r="VUO143" s="18"/>
      <c r="VUP143" s="18"/>
      <c r="VUQ143" s="18"/>
      <c r="VUR143" s="18"/>
      <c r="VUS143" s="18"/>
      <c r="VUT143" s="18"/>
      <c r="VUU143" s="18"/>
      <c r="VUV143" s="18"/>
      <c r="VUW143" s="18"/>
      <c r="VUX143" s="18"/>
      <c r="VUY143" s="18"/>
      <c r="VUZ143" s="18"/>
      <c r="VVA143" s="18"/>
      <c r="VVB143" s="18"/>
      <c r="VVC143" s="18"/>
      <c r="VVD143" s="18"/>
      <c r="VVE143" s="18"/>
      <c r="VVF143" s="18"/>
      <c r="VVG143" s="18"/>
      <c r="VVH143" s="18"/>
      <c r="VVI143" s="18"/>
      <c r="VVJ143" s="18"/>
      <c r="VVK143" s="18"/>
      <c r="VVL143" s="18"/>
      <c r="VVM143" s="18"/>
      <c r="VVN143" s="18"/>
      <c r="VVO143" s="18"/>
      <c r="VVP143" s="18"/>
      <c r="VVQ143" s="18"/>
      <c r="VVR143" s="18"/>
      <c r="VVS143" s="18"/>
      <c r="VVT143" s="18"/>
      <c r="VVU143" s="18"/>
      <c r="VVV143" s="18"/>
      <c r="VVW143" s="18"/>
      <c r="VVX143" s="18"/>
      <c r="VVY143" s="18"/>
      <c r="VVZ143" s="18"/>
      <c r="VWA143" s="18"/>
      <c r="VWB143" s="18"/>
      <c r="VWC143" s="18"/>
      <c r="VWD143" s="18"/>
      <c r="VWE143" s="18"/>
      <c r="VWF143" s="18"/>
      <c r="VWG143" s="18"/>
      <c r="VWH143" s="18"/>
      <c r="VWI143" s="18"/>
      <c r="VWJ143" s="18"/>
      <c r="VWK143" s="18"/>
      <c r="VWL143" s="18"/>
      <c r="VWM143" s="18"/>
      <c r="VWN143" s="18"/>
      <c r="VWO143" s="18"/>
      <c r="VWP143" s="18"/>
      <c r="VWQ143" s="18"/>
      <c r="VWR143" s="18"/>
      <c r="VWS143" s="18"/>
      <c r="VWT143" s="18"/>
      <c r="VWU143" s="18"/>
      <c r="VWV143" s="18"/>
      <c r="VWW143" s="18"/>
      <c r="VWX143" s="18"/>
      <c r="VWY143" s="18"/>
      <c r="VWZ143" s="18"/>
      <c r="VXA143" s="18"/>
      <c r="VXB143" s="18"/>
      <c r="VXC143" s="18"/>
      <c r="VXD143" s="18"/>
      <c r="VXE143" s="18"/>
      <c r="VXF143" s="18"/>
      <c r="VXG143" s="18"/>
      <c r="VXH143" s="18"/>
      <c r="VXI143" s="18"/>
      <c r="VXJ143" s="18"/>
      <c r="VXK143" s="18"/>
      <c r="VXL143" s="18"/>
      <c r="VXM143" s="18"/>
      <c r="VXN143" s="18"/>
      <c r="VXO143" s="18"/>
      <c r="VXP143" s="18"/>
      <c r="VXQ143" s="18"/>
      <c r="VXR143" s="18"/>
      <c r="VXS143" s="18"/>
      <c r="VXT143" s="18"/>
      <c r="VXU143" s="18"/>
      <c r="VXV143" s="18"/>
      <c r="VXW143" s="18"/>
      <c r="VXX143" s="18"/>
      <c r="VXY143" s="18"/>
      <c r="VXZ143" s="18"/>
      <c r="VYA143" s="18"/>
      <c r="VYB143" s="18"/>
      <c r="VYC143" s="18"/>
      <c r="VYD143" s="18"/>
      <c r="VYE143" s="18"/>
      <c r="VYF143" s="18"/>
      <c r="VYG143" s="18"/>
      <c r="VYH143" s="18"/>
      <c r="VYI143" s="18"/>
      <c r="VYJ143" s="18"/>
      <c r="VYK143" s="18"/>
      <c r="VYL143" s="18"/>
      <c r="VYM143" s="18"/>
      <c r="VYN143" s="18"/>
      <c r="VYO143" s="18"/>
      <c r="VYP143" s="18"/>
      <c r="VYQ143" s="18"/>
      <c r="VYR143" s="18"/>
      <c r="VYS143" s="18"/>
      <c r="VYT143" s="18"/>
      <c r="VYU143" s="18"/>
      <c r="VYV143" s="18"/>
      <c r="VYW143" s="18"/>
      <c r="VYX143" s="18"/>
      <c r="VYY143" s="18"/>
      <c r="VYZ143" s="18"/>
      <c r="VZA143" s="18"/>
      <c r="VZB143" s="18"/>
      <c r="VZC143" s="18"/>
      <c r="VZD143" s="18"/>
      <c r="VZE143" s="18"/>
      <c r="VZF143" s="18"/>
      <c r="VZG143" s="18"/>
      <c r="VZH143" s="18"/>
      <c r="VZI143" s="18"/>
      <c r="VZJ143" s="18"/>
      <c r="VZK143" s="18"/>
      <c r="VZL143" s="18"/>
      <c r="VZM143" s="18"/>
      <c r="VZN143" s="18"/>
      <c r="VZO143" s="18"/>
      <c r="VZP143" s="18"/>
      <c r="VZQ143" s="18"/>
      <c r="VZR143" s="18"/>
      <c r="VZS143" s="18"/>
      <c r="VZT143" s="18"/>
      <c r="VZU143" s="18"/>
      <c r="VZV143" s="18"/>
      <c r="VZW143" s="18"/>
      <c r="VZX143" s="18"/>
      <c r="VZY143" s="18"/>
      <c r="VZZ143" s="18"/>
      <c r="WAA143" s="18"/>
      <c r="WAB143" s="18"/>
      <c r="WAC143" s="18"/>
      <c r="WAD143" s="18"/>
      <c r="WAE143" s="18"/>
      <c r="WAF143" s="18"/>
      <c r="WAG143" s="18"/>
      <c r="WAH143" s="18"/>
      <c r="WAI143" s="18"/>
      <c r="WAJ143" s="18"/>
      <c r="WAK143" s="18"/>
      <c r="WAL143" s="18"/>
      <c r="WAM143" s="18"/>
      <c r="WAN143" s="18"/>
      <c r="WAO143" s="18"/>
      <c r="WAP143" s="18"/>
      <c r="WAQ143" s="18"/>
      <c r="WAR143" s="18"/>
      <c r="WAS143" s="18"/>
      <c r="WAT143" s="18"/>
      <c r="WAU143" s="18"/>
      <c r="WAV143" s="18"/>
      <c r="WAW143" s="18"/>
      <c r="WAX143" s="18"/>
      <c r="WAY143" s="18"/>
      <c r="WAZ143" s="18"/>
      <c r="WBA143" s="18"/>
      <c r="WBB143" s="18"/>
      <c r="WBC143" s="18"/>
      <c r="WBD143" s="18"/>
      <c r="WBE143" s="18"/>
      <c r="WBF143" s="18"/>
      <c r="WBG143" s="18"/>
      <c r="WBH143" s="18"/>
      <c r="WBI143" s="18"/>
      <c r="WBJ143" s="18"/>
      <c r="WBK143" s="18"/>
      <c r="WBL143" s="18"/>
      <c r="WBM143" s="18"/>
      <c r="WBN143" s="18"/>
      <c r="WBO143" s="18"/>
      <c r="WBP143" s="18"/>
      <c r="WBQ143" s="18"/>
      <c r="WBR143" s="18"/>
      <c r="WBS143" s="18"/>
      <c r="WBT143" s="18"/>
      <c r="WBU143" s="18"/>
      <c r="WBV143" s="18"/>
      <c r="WBW143" s="18"/>
      <c r="WBX143" s="18"/>
      <c r="WBY143" s="18"/>
      <c r="WBZ143" s="18"/>
      <c r="WCA143" s="18"/>
      <c r="WCB143" s="18"/>
      <c r="WCC143" s="18"/>
      <c r="WCD143" s="18"/>
      <c r="WCE143" s="18"/>
      <c r="WCF143" s="18"/>
      <c r="WCG143" s="18"/>
      <c r="WCH143" s="18"/>
      <c r="WCI143" s="18"/>
      <c r="WCJ143" s="18"/>
      <c r="WCK143" s="18"/>
      <c r="WCL143" s="18"/>
      <c r="WCM143" s="18"/>
      <c r="WCN143" s="18"/>
      <c r="WCO143" s="18"/>
      <c r="WCP143" s="18"/>
      <c r="WCQ143" s="18"/>
      <c r="WCR143" s="18"/>
      <c r="WCS143" s="18"/>
      <c r="WCT143" s="18"/>
      <c r="WCU143" s="18"/>
      <c r="WCV143" s="18"/>
      <c r="WCW143" s="18"/>
      <c r="WCX143" s="18"/>
      <c r="WCY143" s="18"/>
      <c r="WCZ143" s="18"/>
      <c r="WDA143" s="18"/>
      <c r="WDB143" s="18"/>
      <c r="WDC143" s="18"/>
      <c r="WDD143" s="18"/>
      <c r="WDE143" s="18"/>
      <c r="WDF143" s="18"/>
      <c r="WDG143" s="18"/>
      <c r="WDH143" s="18"/>
      <c r="WDI143" s="18"/>
      <c r="WDJ143" s="18"/>
      <c r="WDK143" s="18"/>
      <c r="WDL143" s="18"/>
      <c r="WDM143" s="18"/>
      <c r="WDN143" s="18"/>
      <c r="WDO143" s="18"/>
      <c r="WDP143" s="18"/>
      <c r="WDQ143" s="18"/>
      <c r="WDR143" s="18"/>
      <c r="WDS143" s="18"/>
      <c r="WDT143" s="18"/>
      <c r="WDU143" s="18"/>
      <c r="WDV143" s="18"/>
      <c r="WDW143" s="18"/>
      <c r="WDX143" s="18"/>
      <c r="WDY143" s="18"/>
      <c r="WDZ143" s="18"/>
      <c r="WEA143" s="18"/>
      <c r="WEB143" s="18"/>
      <c r="WEC143" s="18"/>
      <c r="WED143" s="18"/>
      <c r="WEE143" s="18"/>
      <c r="WEF143" s="18"/>
      <c r="WEG143" s="18"/>
      <c r="WEH143" s="18"/>
      <c r="WEI143" s="18"/>
      <c r="WEJ143" s="18"/>
      <c r="WEK143" s="18"/>
      <c r="WEL143" s="18"/>
      <c r="WEM143" s="18"/>
      <c r="WEN143" s="18"/>
      <c r="WEO143" s="18"/>
      <c r="WEP143" s="18"/>
      <c r="WEQ143" s="18"/>
      <c r="WER143" s="18"/>
      <c r="WES143" s="18"/>
      <c r="WET143" s="18"/>
      <c r="WEU143" s="18"/>
      <c r="WEV143" s="18"/>
      <c r="WEW143" s="18"/>
      <c r="WEX143" s="18"/>
      <c r="WEY143" s="18"/>
      <c r="WEZ143" s="18"/>
      <c r="WFA143" s="18"/>
      <c r="WFB143" s="18"/>
      <c r="WFC143" s="18"/>
      <c r="WFD143" s="18"/>
      <c r="WFE143" s="18"/>
      <c r="WFF143" s="18"/>
      <c r="WFG143" s="18"/>
      <c r="WFH143" s="18"/>
      <c r="WFI143" s="18"/>
      <c r="WFJ143" s="18"/>
      <c r="WFK143" s="18"/>
      <c r="WFL143" s="18"/>
      <c r="WFM143" s="18"/>
      <c r="WFN143" s="18"/>
      <c r="WFO143" s="18"/>
      <c r="WFP143" s="18"/>
      <c r="WFQ143" s="18"/>
      <c r="WFR143" s="18"/>
      <c r="WFS143" s="18"/>
      <c r="WFT143" s="18"/>
      <c r="WFU143" s="18"/>
      <c r="WFV143" s="18"/>
      <c r="WFW143" s="18"/>
      <c r="WFX143" s="18"/>
      <c r="WFY143" s="18"/>
      <c r="WFZ143" s="18"/>
      <c r="WGA143" s="18"/>
      <c r="WGB143" s="18"/>
      <c r="WGC143" s="18"/>
      <c r="WGD143" s="18"/>
      <c r="WGE143" s="18"/>
      <c r="WGF143" s="18"/>
      <c r="WGG143" s="18"/>
      <c r="WGH143" s="18"/>
      <c r="WGI143" s="18"/>
      <c r="WGJ143" s="18"/>
      <c r="WGK143" s="18"/>
      <c r="WGL143" s="18"/>
      <c r="WGM143" s="18"/>
      <c r="WGN143" s="18"/>
      <c r="WGO143" s="18"/>
      <c r="WGP143" s="18"/>
      <c r="WGQ143" s="18"/>
      <c r="WGR143" s="18"/>
      <c r="WGS143" s="18"/>
      <c r="WGT143" s="18"/>
      <c r="WGU143" s="18"/>
      <c r="WGV143" s="18"/>
      <c r="WGW143" s="18"/>
      <c r="WGX143" s="18"/>
      <c r="WGY143" s="18"/>
      <c r="WGZ143" s="18"/>
      <c r="WHA143" s="18"/>
      <c r="WHB143" s="18"/>
      <c r="WHC143" s="18"/>
      <c r="WHD143" s="18"/>
      <c r="WHE143" s="18"/>
      <c r="WHF143" s="18"/>
      <c r="WHG143" s="18"/>
      <c r="WHH143" s="18"/>
      <c r="WHI143" s="18"/>
      <c r="WHJ143" s="18"/>
      <c r="WHK143" s="18"/>
      <c r="WHL143" s="18"/>
      <c r="WHM143" s="18"/>
      <c r="WHN143" s="18"/>
      <c r="WHO143" s="18"/>
      <c r="WHP143" s="18"/>
      <c r="WHQ143" s="18"/>
      <c r="WHR143" s="18"/>
      <c r="WHS143" s="18"/>
      <c r="WHT143" s="18"/>
      <c r="WHU143" s="18"/>
      <c r="WHV143" s="18"/>
      <c r="WHW143" s="18"/>
      <c r="WHX143" s="18"/>
      <c r="WHY143" s="18"/>
      <c r="WHZ143" s="18"/>
      <c r="WIA143" s="18"/>
      <c r="WIB143" s="18"/>
      <c r="WIC143" s="18"/>
      <c r="WID143" s="18"/>
      <c r="WIE143" s="18"/>
      <c r="WIF143" s="18"/>
      <c r="WIG143" s="18"/>
      <c r="WIH143" s="18"/>
      <c r="WII143" s="18"/>
      <c r="WIJ143" s="18"/>
      <c r="WIK143" s="18"/>
      <c r="WIL143" s="18"/>
      <c r="WIM143" s="18"/>
      <c r="WIN143" s="18"/>
      <c r="WIO143" s="18"/>
      <c r="WIP143" s="18"/>
      <c r="WIQ143" s="18"/>
      <c r="WIR143" s="18"/>
      <c r="WIS143" s="18"/>
      <c r="WIT143" s="18"/>
      <c r="WIU143" s="18"/>
      <c r="WIV143" s="18"/>
      <c r="WIW143" s="18"/>
      <c r="WIX143" s="18"/>
      <c r="WIY143" s="18"/>
      <c r="WIZ143" s="18"/>
      <c r="WJA143" s="18"/>
      <c r="WJB143" s="18"/>
      <c r="WJC143" s="18"/>
      <c r="WJD143" s="18"/>
      <c r="WJE143" s="18"/>
      <c r="WJF143" s="18"/>
      <c r="WJG143" s="18"/>
      <c r="WJH143" s="18"/>
      <c r="WJI143" s="18"/>
      <c r="WJJ143" s="18"/>
      <c r="WJK143" s="18"/>
      <c r="WJL143" s="18"/>
      <c r="WJM143" s="18"/>
      <c r="WJN143" s="18"/>
      <c r="WJO143" s="18"/>
      <c r="WJP143" s="18"/>
      <c r="WJQ143" s="18"/>
      <c r="WJR143" s="18"/>
      <c r="WJS143" s="18"/>
      <c r="WJT143" s="18"/>
      <c r="WJU143" s="18"/>
      <c r="WJV143" s="18"/>
      <c r="WJW143" s="18"/>
      <c r="WJX143" s="18"/>
      <c r="WJY143" s="18"/>
      <c r="WJZ143" s="18"/>
      <c r="WKA143" s="18"/>
      <c r="WKB143" s="18"/>
      <c r="WKC143" s="18"/>
      <c r="WKD143" s="18"/>
      <c r="WKE143" s="18"/>
      <c r="WKF143" s="18"/>
      <c r="WKG143" s="18"/>
      <c r="WKH143" s="18"/>
      <c r="WKI143" s="18"/>
      <c r="WKJ143" s="18"/>
      <c r="WKK143" s="18"/>
      <c r="WKL143" s="18"/>
      <c r="WKM143" s="18"/>
      <c r="WKN143" s="18"/>
      <c r="WKO143" s="18"/>
      <c r="WKP143" s="18"/>
      <c r="WKQ143" s="18"/>
      <c r="WKR143" s="18"/>
      <c r="WKS143" s="18"/>
      <c r="WKT143" s="18"/>
      <c r="WKU143" s="18"/>
      <c r="WKV143" s="18"/>
      <c r="WKW143" s="18"/>
      <c r="WKX143" s="18"/>
      <c r="WKY143" s="18"/>
      <c r="WKZ143" s="18"/>
      <c r="WLA143" s="18"/>
      <c r="WLB143" s="18"/>
      <c r="WLC143" s="18"/>
      <c r="WLD143" s="18"/>
      <c r="WLE143" s="18"/>
      <c r="WLF143" s="18"/>
      <c r="WLG143" s="18"/>
      <c r="WLH143" s="18"/>
      <c r="WLI143" s="18"/>
      <c r="WLJ143" s="18"/>
      <c r="WLK143" s="18"/>
      <c r="WLL143" s="18"/>
      <c r="WLM143" s="18"/>
      <c r="WLN143" s="18"/>
      <c r="WLO143" s="18"/>
      <c r="WLP143" s="18"/>
      <c r="WLQ143" s="18"/>
      <c r="WLR143" s="18"/>
      <c r="WLS143" s="18"/>
      <c r="WLT143" s="18"/>
      <c r="WLU143" s="18"/>
      <c r="WLV143" s="18"/>
      <c r="WLW143" s="18"/>
      <c r="WLX143" s="18"/>
      <c r="WLY143" s="18"/>
      <c r="WLZ143" s="18"/>
      <c r="WMA143" s="18"/>
      <c r="WMB143" s="18"/>
      <c r="WMC143" s="18"/>
      <c r="WMD143" s="18"/>
      <c r="WME143" s="18"/>
      <c r="WMF143" s="18"/>
      <c r="WMG143" s="18"/>
      <c r="WMH143" s="18"/>
      <c r="WMI143" s="18"/>
      <c r="WMJ143" s="18"/>
      <c r="WMK143" s="18"/>
      <c r="WML143" s="18"/>
      <c r="WMM143" s="18"/>
      <c r="WMN143" s="18"/>
      <c r="WMO143" s="18"/>
      <c r="WMP143" s="18"/>
      <c r="WMQ143" s="18"/>
      <c r="WMR143" s="18"/>
      <c r="WMS143" s="18"/>
      <c r="WMT143" s="18"/>
      <c r="WMU143" s="18"/>
      <c r="WMV143" s="18"/>
      <c r="WMW143" s="18"/>
      <c r="WMX143" s="18"/>
      <c r="WMY143" s="18"/>
      <c r="WMZ143" s="18"/>
      <c r="WNA143" s="18"/>
      <c r="WNB143" s="18"/>
      <c r="WNC143" s="18"/>
      <c r="WND143" s="18"/>
      <c r="WNE143" s="18"/>
      <c r="WNF143" s="18"/>
      <c r="WNG143" s="18"/>
      <c r="WNH143" s="18"/>
      <c r="WNI143" s="18"/>
      <c r="WNJ143" s="18"/>
      <c r="WNK143" s="18"/>
      <c r="WNL143" s="18"/>
      <c r="WNM143" s="18"/>
      <c r="WNN143" s="18"/>
      <c r="WNO143" s="18"/>
      <c r="WNP143" s="18"/>
      <c r="WNQ143" s="18"/>
      <c r="WNR143" s="18"/>
      <c r="WNS143" s="18"/>
      <c r="WNT143" s="18"/>
      <c r="WNU143" s="18"/>
      <c r="WNV143" s="18"/>
      <c r="WNW143" s="18"/>
      <c r="WNX143" s="18"/>
      <c r="WNY143" s="18"/>
      <c r="WNZ143" s="18"/>
      <c r="WOA143" s="18"/>
      <c r="WOB143" s="18"/>
      <c r="WOC143" s="18"/>
      <c r="WOD143" s="18"/>
      <c r="WOE143" s="18"/>
      <c r="WOF143" s="18"/>
      <c r="WOG143" s="18"/>
      <c r="WOH143" s="18"/>
      <c r="WOI143" s="18"/>
      <c r="WOJ143" s="18"/>
      <c r="WOK143" s="18"/>
      <c r="WOL143" s="18"/>
      <c r="WOM143" s="18"/>
      <c r="WON143" s="18"/>
      <c r="WOO143" s="18"/>
      <c r="WOP143" s="18"/>
      <c r="WOQ143" s="18"/>
      <c r="WOR143" s="18"/>
      <c r="WOS143" s="18"/>
      <c r="WOT143" s="18"/>
      <c r="WOU143" s="18"/>
      <c r="WOV143" s="18"/>
      <c r="WOW143" s="18"/>
      <c r="WOX143" s="18"/>
      <c r="WOY143" s="18"/>
      <c r="WOZ143" s="18"/>
      <c r="WPA143" s="18"/>
      <c r="WPB143" s="18"/>
      <c r="WPC143" s="18"/>
      <c r="WPD143" s="18"/>
      <c r="WPE143" s="18"/>
      <c r="WPF143" s="18"/>
      <c r="WPG143" s="18"/>
      <c r="WPH143" s="18"/>
      <c r="WPI143" s="18"/>
      <c r="WPJ143" s="18"/>
      <c r="WPK143" s="18"/>
      <c r="WPL143" s="18"/>
      <c r="WPM143" s="18"/>
      <c r="WPN143" s="18"/>
      <c r="WPO143" s="18"/>
      <c r="WPP143" s="18"/>
      <c r="WPQ143" s="18"/>
      <c r="WPR143" s="18"/>
      <c r="WPS143" s="18"/>
      <c r="WPT143" s="18"/>
      <c r="WPU143" s="18"/>
      <c r="WPV143" s="18"/>
      <c r="WPW143" s="18"/>
      <c r="WPX143" s="18"/>
      <c r="WPY143" s="18"/>
      <c r="WPZ143" s="18"/>
      <c r="WQA143" s="18"/>
      <c r="WQB143" s="18"/>
      <c r="WQC143" s="18"/>
      <c r="WQD143" s="18"/>
      <c r="WQE143" s="18"/>
      <c r="WQF143" s="18"/>
      <c r="WQG143" s="18"/>
      <c r="WQH143" s="18"/>
      <c r="WQI143" s="18"/>
      <c r="WQJ143" s="18"/>
      <c r="WQK143" s="18"/>
      <c r="WQL143" s="18"/>
      <c r="WQM143" s="18"/>
      <c r="WQN143" s="18"/>
      <c r="WQO143" s="18"/>
      <c r="WQP143" s="18"/>
      <c r="WQQ143" s="18"/>
      <c r="WQR143" s="18"/>
      <c r="WQS143" s="18"/>
      <c r="WQT143" s="18"/>
      <c r="WQU143" s="18"/>
      <c r="WQV143" s="18"/>
      <c r="WQW143" s="18"/>
      <c r="WQX143" s="18"/>
      <c r="WQY143" s="18"/>
      <c r="WQZ143" s="18"/>
      <c r="WRA143" s="18"/>
      <c r="WRB143" s="18"/>
      <c r="WRC143" s="18"/>
      <c r="WRD143" s="18"/>
      <c r="WRE143" s="18"/>
      <c r="WRF143" s="18"/>
      <c r="WRG143" s="18"/>
      <c r="WRH143" s="18"/>
      <c r="WRI143" s="18"/>
      <c r="WRJ143" s="18"/>
      <c r="WRK143" s="18"/>
      <c r="WRL143" s="18"/>
      <c r="WRM143" s="18"/>
      <c r="WRN143" s="18"/>
      <c r="WRO143" s="18"/>
      <c r="WRP143" s="18"/>
      <c r="WRQ143" s="18"/>
      <c r="WRR143" s="18"/>
      <c r="WRS143" s="18"/>
      <c r="WRT143" s="18"/>
      <c r="WRU143" s="18"/>
      <c r="WRV143" s="18"/>
      <c r="WRW143" s="18"/>
      <c r="WRX143" s="18"/>
      <c r="WRY143" s="18"/>
      <c r="WRZ143" s="18"/>
      <c r="WSA143" s="18"/>
      <c r="WSB143" s="18"/>
      <c r="WSC143" s="18"/>
      <c r="WSD143" s="18"/>
      <c r="WSE143" s="18"/>
      <c r="WSF143" s="18"/>
      <c r="WSG143" s="18"/>
      <c r="WSH143" s="18"/>
      <c r="WSI143" s="18"/>
      <c r="WSJ143" s="18"/>
      <c r="WSK143" s="18"/>
      <c r="WSL143" s="18"/>
      <c r="WSM143" s="18"/>
      <c r="WSN143" s="18"/>
      <c r="WSO143" s="18"/>
      <c r="WSP143" s="18"/>
      <c r="WSQ143" s="18"/>
      <c r="WSR143" s="18"/>
      <c r="WSS143" s="18"/>
      <c r="WST143" s="18"/>
      <c r="WSU143" s="18"/>
      <c r="WSV143" s="18"/>
      <c r="WSW143" s="18"/>
      <c r="WSX143" s="18"/>
      <c r="WSY143" s="18"/>
      <c r="WSZ143" s="18"/>
      <c r="WTA143" s="18"/>
      <c r="WTB143" s="18"/>
      <c r="WTC143" s="18"/>
      <c r="WTD143" s="18"/>
      <c r="WTE143" s="18"/>
      <c r="WTF143" s="18"/>
      <c r="WTG143" s="18"/>
      <c r="WTH143" s="18"/>
      <c r="WTI143" s="18"/>
      <c r="WTJ143" s="18"/>
      <c r="WTK143" s="18"/>
      <c r="WTL143" s="18"/>
      <c r="WTM143" s="18"/>
      <c r="WTN143" s="18"/>
      <c r="WTO143" s="18"/>
      <c r="WTP143" s="18"/>
      <c r="WTQ143" s="18"/>
      <c r="WTR143" s="18"/>
      <c r="WTS143" s="18"/>
      <c r="WTT143" s="18"/>
      <c r="WTU143" s="18"/>
      <c r="WTV143" s="18"/>
      <c r="WTW143" s="18"/>
      <c r="WTX143" s="18"/>
      <c r="WTY143" s="18"/>
      <c r="WTZ143" s="18"/>
      <c r="WUA143" s="18"/>
      <c r="WUB143" s="18"/>
      <c r="WUC143" s="18"/>
      <c r="WUD143" s="18"/>
      <c r="WUE143" s="18"/>
      <c r="WUF143" s="18"/>
      <c r="WUG143" s="18"/>
      <c r="WUH143" s="18"/>
      <c r="WUI143" s="18"/>
      <c r="WUJ143" s="18"/>
      <c r="WUK143" s="18"/>
      <c r="WUL143" s="18"/>
      <c r="WUM143" s="18"/>
      <c r="WUN143" s="18"/>
      <c r="WUO143" s="18"/>
      <c r="WUP143" s="18"/>
      <c r="WUQ143" s="18"/>
      <c r="WUR143" s="18"/>
      <c r="WUS143" s="18"/>
      <c r="WUT143" s="18"/>
      <c r="WUU143" s="18"/>
      <c r="WUV143" s="18"/>
      <c r="WUW143" s="18"/>
      <c r="WUX143" s="18"/>
      <c r="WUY143" s="18"/>
      <c r="WUZ143" s="18"/>
      <c r="WVA143" s="18"/>
      <c r="WVB143" s="18"/>
      <c r="WVC143" s="18"/>
      <c r="WVD143" s="18"/>
      <c r="WVE143" s="18"/>
      <c r="WVF143" s="18"/>
      <c r="WVG143" s="18"/>
      <c r="WVH143" s="18"/>
      <c r="WVI143" s="18"/>
      <c r="WVJ143" s="18"/>
      <c r="WVK143" s="18"/>
      <c r="WVL143" s="18"/>
      <c r="WVM143" s="18"/>
      <c r="WVN143" s="18"/>
      <c r="WVO143" s="18"/>
      <c r="WVP143" s="18"/>
      <c r="WVQ143" s="18"/>
      <c r="WVR143" s="18"/>
      <c r="WVS143" s="18"/>
      <c r="WVT143" s="18"/>
      <c r="WVU143" s="18"/>
      <c r="WVV143" s="18"/>
      <c r="WVW143" s="18"/>
      <c r="WVX143" s="18"/>
      <c r="WVY143" s="18"/>
      <c r="WVZ143" s="18"/>
      <c r="WWA143" s="18"/>
      <c r="WWB143" s="18"/>
      <c r="WWC143" s="18"/>
      <c r="WWD143" s="18"/>
      <c r="WWE143" s="18"/>
      <c r="WWF143" s="18"/>
      <c r="WWG143" s="18"/>
      <c r="WWH143" s="18"/>
      <c r="WWI143" s="18"/>
      <c r="WWJ143" s="18"/>
      <c r="WWK143" s="18"/>
      <c r="WWL143" s="18"/>
      <c r="WWM143" s="18"/>
      <c r="WWN143" s="18"/>
      <c r="WWO143" s="18"/>
      <c r="WWP143" s="18"/>
      <c r="WWQ143" s="18"/>
      <c r="WWR143" s="18"/>
      <c r="WWS143" s="18"/>
      <c r="WWT143" s="18"/>
      <c r="WWU143" s="18"/>
      <c r="WWV143" s="18"/>
      <c r="WWW143" s="18"/>
      <c r="WWX143" s="18"/>
      <c r="WWY143" s="18"/>
      <c r="WWZ143" s="18"/>
      <c r="WXA143" s="18"/>
      <c r="WXB143" s="18"/>
      <c r="WXC143" s="18"/>
      <c r="WXD143" s="18"/>
      <c r="WXE143" s="18"/>
      <c r="WXF143" s="18"/>
      <c r="WXG143" s="18"/>
      <c r="WXH143" s="18"/>
      <c r="WXI143" s="18"/>
      <c r="WXJ143" s="18"/>
      <c r="WXK143" s="18"/>
      <c r="WXL143" s="18"/>
      <c r="WXM143" s="18"/>
      <c r="WXN143" s="18"/>
      <c r="WXO143" s="18"/>
      <c r="WXP143" s="18"/>
      <c r="WXQ143" s="18"/>
      <c r="WXR143" s="18"/>
      <c r="WXS143" s="18"/>
      <c r="WXT143" s="18"/>
      <c r="WXU143" s="18"/>
      <c r="WXV143" s="18"/>
      <c r="WXW143" s="18"/>
      <c r="WXX143" s="18"/>
      <c r="WXY143" s="18"/>
      <c r="WXZ143" s="18"/>
      <c r="WYA143" s="18"/>
      <c r="WYB143" s="18"/>
      <c r="WYC143" s="18"/>
      <c r="WYD143" s="18"/>
      <c r="WYE143" s="18"/>
      <c r="WYF143" s="18"/>
      <c r="WYG143" s="18"/>
      <c r="WYH143" s="18"/>
      <c r="WYI143" s="18"/>
      <c r="WYJ143" s="18"/>
      <c r="WYK143" s="18"/>
      <c r="WYL143" s="18"/>
      <c r="WYM143" s="18"/>
      <c r="WYN143" s="18"/>
      <c r="WYO143" s="18"/>
      <c r="WYP143" s="18"/>
      <c r="WYQ143" s="18"/>
      <c r="WYR143" s="18"/>
      <c r="WYS143" s="18"/>
      <c r="WYT143" s="18"/>
      <c r="WYU143" s="18"/>
      <c r="WYV143" s="18"/>
      <c r="WYW143" s="18"/>
      <c r="WYX143" s="18"/>
      <c r="WYY143" s="18"/>
      <c r="WYZ143" s="18"/>
      <c r="WZA143" s="18"/>
      <c r="WZB143" s="18"/>
      <c r="WZC143" s="18"/>
      <c r="WZD143" s="18"/>
      <c r="WZE143" s="18"/>
      <c r="WZF143" s="18"/>
      <c r="WZG143" s="18"/>
      <c r="WZH143" s="18"/>
      <c r="WZI143" s="18"/>
      <c r="WZJ143" s="18"/>
      <c r="WZK143" s="18"/>
      <c r="WZL143" s="18"/>
      <c r="WZM143" s="18"/>
      <c r="WZN143" s="18"/>
      <c r="WZO143" s="18"/>
      <c r="WZP143" s="18"/>
      <c r="WZQ143" s="18"/>
      <c r="WZR143" s="18"/>
      <c r="WZS143" s="18"/>
      <c r="WZT143" s="18"/>
      <c r="WZU143" s="18"/>
      <c r="WZV143" s="18"/>
      <c r="WZW143" s="18"/>
      <c r="WZX143" s="18"/>
      <c r="WZY143" s="18"/>
      <c r="WZZ143" s="18"/>
      <c r="XAA143" s="18"/>
      <c r="XAB143" s="18"/>
      <c r="XAC143" s="18"/>
      <c r="XAD143" s="18"/>
      <c r="XAE143" s="18"/>
      <c r="XAF143" s="18"/>
      <c r="XAG143" s="18"/>
      <c r="XAH143" s="18"/>
      <c r="XAI143" s="18"/>
      <c r="XAJ143" s="18"/>
      <c r="XAK143" s="18"/>
      <c r="XAL143" s="18"/>
      <c r="XAM143" s="18"/>
      <c r="XAN143" s="18"/>
      <c r="XAO143" s="18"/>
      <c r="XAP143" s="18"/>
      <c r="XAQ143" s="18"/>
      <c r="XAR143" s="18"/>
      <c r="XAS143" s="18"/>
      <c r="XAT143" s="18"/>
      <c r="XAU143" s="18"/>
      <c r="XAV143" s="18"/>
      <c r="XAW143" s="18"/>
      <c r="XAX143" s="18"/>
      <c r="XAY143" s="18"/>
      <c r="XAZ143" s="18"/>
      <c r="XBA143" s="18"/>
      <c r="XBB143" s="18"/>
      <c r="XBC143" s="18"/>
      <c r="XBD143" s="18"/>
      <c r="XBE143" s="18"/>
      <c r="XBF143" s="18"/>
      <c r="XBG143" s="18"/>
      <c r="XBH143" s="18"/>
      <c r="XBI143" s="18"/>
      <c r="XBJ143" s="18"/>
      <c r="XBK143" s="18"/>
      <c r="XBL143" s="18"/>
      <c r="XBM143" s="18"/>
      <c r="XBN143" s="18"/>
      <c r="XBO143" s="18"/>
      <c r="XBP143" s="18"/>
      <c r="XBQ143" s="18"/>
      <c r="XBR143" s="18"/>
      <c r="XBS143" s="18"/>
      <c r="XBT143" s="18"/>
      <c r="XBU143" s="18"/>
      <c r="XBV143" s="18"/>
      <c r="XBW143" s="18"/>
      <c r="XBX143" s="18"/>
      <c r="XBY143" s="18"/>
      <c r="XBZ143" s="18"/>
      <c r="XCA143" s="18"/>
      <c r="XCB143" s="18"/>
      <c r="XCC143" s="18"/>
      <c r="XCD143" s="18"/>
      <c r="XCE143" s="18"/>
      <c r="XCF143" s="18"/>
      <c r="XCG143" s="18"/>
      <c r="XCH143" s="18"/>
      <c r="XCI143" s="18"/>
      <c r="XCJ143" s="18"/>
      <c r="XCK143" s="18"/>
      <c r="XCL143" s="18"/>
      <c r="XCM143" s="18"/>
      <c r="XCN143" s="18"/>
      <c r="XCO143" s="18"/>
      <c r="XCP143" s="18"/>
      <c r="XCQ143" s="18"/>
      <c r="XCR143" s="18"/>
      <c r="XCS143" s="18"/>
      <c r="XCT143" s="18"/>
      <c r="XCU143" s="18"/>
      <c r="XCV143" s="18"/>
      <c r="XCW143" s="18"/>
      <c r="XCX143" s="18"/>
      <c r="XCY143" s="18"/>
      <c r="XCZ143" s="18"/>
      <c r="XDA143" s="18"/>
      <c r="XDB143" s="18"/>
      <c r="XDC143" s="18"/>
      <c r="XDD143" s="18"/>
      <c r="XDE143" s="18"/>
      <c r="XDF143" s="18"/>
      <c r="XDG143" s="18"/>
      <c r="XDH143" s="18"/>
      <c r="XDI143" s="18"/>
      <c r="XDJ143" s="18"/>
      <c r="XDK143" s="18"/>
      <c r="XDL143" s="18"/>
      <c r="XDM143" s="18"/>
      <c r="XDN143" s="18"/>
      <c r="XDO143" s="18"/>
      <c r="XDP143" s="18"/>
      <c r="XDQ143" s="18"/>
      <c r="XDR143" s="18"/>
      <c r="XDS143" s="18"/>
      <c r="XDT143" s="18"/>
      <c r="XDU143" s="18"/>
      <c r="XDV143" s="18"/>
      <c r="XDW143" s="18"/>
      <c r="XDX143" s="18"/>
      <c r="XDY143" s="18"/>
      <c r="XDZ143" s="18"/>
      <c r="XEA143" s="18"/>
      <c r="XEB143" s="18"/>
      <c r="XEC143" s="18"/>
      <c r="XED143" s="18"/>
      <c r="XEE143" s="18"/>
      <c r="XEF143" s="18"/>
      <c r="XEG143" s="18"/>
      <c r="XEH143" s="18"/>
      <c r="XEI143" s="18"/>
      <c r="XEJ143" s="18"/>
      <c r="XEK143" s="18"/>
      <c r="XEL143" s="18"/>
      <c r="XEM143" s="18"/>
      <c r="XEN143" s="18"/>
      <c r="XEO143" s="18"/>
      <c r="XEP143" s="18"/>
      <c r="XEQ143" s="18"/>
      <c r="XER143" s="18"/>
      <c r="XES143" s="18"/>
      <c r="XET143" s="18"/>
      <c r="XEU143" s="18"/>
      <c r="XEV143" s="18"/>
      <c r="XEW143" s="18"/>
      <c r="XEX143" s="18"/>
      <c r="XEY143" s="18"/>
      <c r="XEZ143" s="18"/>
      <c r="XFA143" s="18"/>
      <c r="XFB143" s="18"/>
      <c r="XFC143" s="18"/>
      <c r="XFD143" s="18"/>
    </row>
    <row r="144" spans="1:4054 13934:16384" x14ac:dyDescent="0.25">
      <c r="A144" s="9"/>
      <c r="B144" s="36" t="s">
        <v>32</v>
      </c>
      <c r="C144" s="42" t="s">
        <v>33</v>
      </c>
      <c r="D144" s="36">
        <v>180</v>
      </c>
      <c r="E144" s="43">
        <f>BD144*180/200</f>
        <v>0.11700000000000001</v>
      </c>
      <c r="F144" s="43">
        <v>0.02</v>
      </c>
      <c r="G144" s="43">
        <v>15.2</v>
      </c>
      <c r="H144" s="44">
        <v>62</v>
      </c>
      <c r="I144" s="43" t="s">
        <v>249</v>
      </c>
      <c r="J144" s="43">
        <v>0</v>
      </c>
      <c r="K144" s="43">
        <v>0</v>
      </c>
      <c r="L144" s="43">
        <v>2.83</v>
      </c>
      <c r="M144" s="43">
        <v>14.2</v>
      </c>
      <c r="N144" s="43">
        <v>2.4</v>
      </c>
      <c r="O144" s="43">
        <v>4.4000000000000004</v>
      </c>
      <c r="P144" s="43">
        <v>0.36</v>
      </c>
      <c r="Q144" s="43">
        <v>0.3</v>
      </c>
      <c r="R144" s="43"/>
      <c r="S144" s="43">
        <v>6.7</v>
      </c>
      <c r="T144" s="43">
        <v>27.9</v>
      </c>
      <c r="U144" s="45">
        <v>0.38</v>
      </c>
      <c r="V144" s="36"/>
      <c r="W144" s="36">
        <v>0.01</v>
      </c>
      <c r="X144" s="43">
        <v>1.1599999999999999</v>
      </c>
      <c r="Y144" s="43">
        <v>6.9</v>
      </c>
      <c r="Z144" s="43">
        <v>4.5999999999999996</v>
      </c>
      <c r="AA144" s="43">
        <v>8.5</v>
      </c>
      <c r="AB144" s="43">
        <v>0.77</v>
      </c>
      <c r="AC144" s="43">
        <v>0.8</v>
      </c>
      <c r="AD144" s="43">
        <v>0.2</v>
      </c>
      <c r="AE144" s="43">
        <v>16.7</v>
      </c>
      <c r="AF144" s="43">
        <v>66.7</v>
      </c>
      <c r="AG144" s="43">
        <v>98</v>
      </c>
      <c r="AH144" s="43">
        <v>0.01</v>
      </c>
      <c r="AI144" s="43">
        <v>0.05</v>
      </c>
      <c r="AJ144" s="43">
        <v>80</v>
      </c>
      <c r="AK144" s="43">
        <v>11</v>
      </c>
      <c r="AL144" s="43">
        <v>3</v>
      </c>
      <c r="AM144" s="43">
        <v>3</v>
      </c>
      <c r="AN144" s="43">
        <v>0.54</v>
      </c>
      <c r="BD144" s="43">
        <v>0.13</v>
      </c>
      <c r="BE144" s="43">
        <v>0.02</v>
      </c>
      <c r="BF144" s="43">
        <v>15.2</v>
      </c>
      <c r="BG144" s="43">
        <v>62</v>
      </c>
      <c r="BH144" s="43"/>
      <c r="BI144" s="43"/>
      <c r="BJ144" s="43"/>
      <c r="BK144" s="43">
        <v>2.83</v>
      </c>
      <c r="BL144" s="43">
        <v>14.2</v>
      </c>
      <c r="BM144" s="43">
        <v>2.4</v>
      </c>
      <c r="BN144" s="43">
        <v>4.4000000000000004</v>
      </c>
      <c r="BO144" s="43">
        <v>0.36</v>
      </c>
    </row>
    <row r="145" spans="1:4054 14284:16384" x14ac:dyDescent="0.25">
      <c r="A145" s="8" t="s">
        <v>89</v>
      </c>
      <c r="B145" s="8"/>
      <c r="C145" s="8"/>
      <c r="D145" s="48">
        <f>SUM(D139:D144)</f>
        <v>621</v>
      </c>
      <c r="E145" s="49"/>
      <c r="F145" s="49"/>
      <c r="G145" s="49"/>
      <c r="H145" s="49"/>
      <c r="I145" s="49"/>
      <c r="J145" s="48"/>
      <c r="K145" s="48"/>
      <c r="L145" s="49"/>
      <c r="M145" s="49"/>
      <c r="N145" s="49"/>
      <c r="O145" s="49"/>
      <c r="P145" s="49"/>
    </row>
    <row r="146" spans="1:4054 14284:16384" x14ac:dyDescent="0.25">
      <c r="A146" s="7" t="s">
        <v>37</v>
      </c>
      <c r="B146" s="7"/>
      <c r="C146" s="7"/>
      <c r="D146" s="7"/>
      <c r="E146" s="49">
        <f t="shared" ref="E146:P146" si="65">SUM(E139:E145)</f>
        <v>21.477476749057395</v>
      </c>
      <c r="F146" s="49">
        <f t="shared" si="65"/>
        <v>23.635208211143695</v>
      </c>
      <c r="G146" s="49">
        <f t="shared" si="65"/>
        <v>89.486821114369505</v>
      </c>
      <c r="H146" s="49">
        <f t="shared" si="65"/>
        <v>657.42</v>
      </c>
      <c r="I146" s="49">
        <f t="shared" si="65"/>
        <v>212.74266862170089</v>
      </c>
      <c r="J146" s="49">
        <f t="shared" si="65"/>
        <v>0.15665102639296188</v>
      </c>
      <c r="K146" s="49">
        <f t="shared" si="65"/>
        <v>0.49683284457478005</v>
      </c>
      <c r="L146" s="49">
        <f t="shared" si="65"/>
        <v>5.6478885630498539</v>
      </c>
      <c r="M146" s="49">
        <f t="shared" si="65"/>
        <v>437.62551319648088</v>
      </c>
      <c r="N146" s="49">
        <f t="shared" si="65"/>
        <v>62.5783870967742</v>
      </c>
      <c r="O146" s="49">
        <f t="shared" si="65"/>
        <v>434.75146627565977</v>
      </c>
      <c r="P146" s="49">
        <f t="shared" si="65"/>
        <v>2.7262639296187681</v>
      </c>
    </row>
    <row r="147" spans="1:4054 14284:16384" ht="15" customHeight="1" x14ac:dyDescent="0.25">
      <c r="A147" s="162" t="s">
        <v>38</v>
      </c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</row>
    <row r="148" spans="1:4054 14284:16384" x14ac:dyDescent="0.25">
      <c r="A148" s="162"/>
      <c r="B148" s="36" t="s">
        <v>60</v>
      </c>
      <c r="C148" s="42" t="s">
        <v>61</v>
      </c>
      <c r="D148" s="28">
        <v>60</v>
      </c>
      <c r="E148" s="29">
        <v>1.2</v>
      </c>
      <c r="F148" s="29">
        <v>0.2</v>
      </c>
      <c r="G148" s="29">
        <v>6.1</v>
      </c>
      <c r="H148" s="29">
        <v>31.3</v>
      </c>
      <c r="I148" s="29">
        <v>0.72</v>
      </c>
      <c r="J148" s="29">
        <v>0.01</v>
      </c>
      <c r="K148" s="29">
        <v>0.02</v>
      </c>
      <c r="L148" s="29">
        <v>1.1499999999999999</v>
      </c>
      <c r="M148" s="29">
        <v>22</v>
      </c>
      <c r="N148" s="29">
        <v>6.8</v>
      </c>
      <c r="O148" s="29">
        <v>21</v>
      </c>
      <c r="P148" s="29">
        <v>0.19</v>
      </c>
      <c r="Q148" s="79">
        <v>0.6</v>
      </c>
      <c r="R148" s="79">
        <v>2.36</v>
      </c>
      <c r="S148" s="79">
        <v>3.85</v>
      </c>
      <c r="T148" s="79">
        <v>38.75</v>
      </c>
      <c r="U148" s="79">
        <v>0.01</v>
      </c>
      <c r="V148" s="80">
        <v>0.01</v>
      </c>
      <c r="W148" s="80">
        <v>0.03</v>
      </c>
      <c r="X148" s="79">
        <v>3.75</v>
      </c>
      <c r="Y148" s="79">
        <v>20</v>
      </c>
      <c r="Z148" s="79">
        <v>7.5</v>
      </c>
      <c r="AA148" s="79">
        <v>18.75</v>
      </c>
      <c r="AB148" s="79">
        <v>0.35</v>
      </c>
      <c r="BD148" s="29">
        <v>0.96</v>
      </c>
      <c r="BE148" s="29">
        <v>6.07</v>
      </c>
      <c r="BF148" s="29">
        <v>3.64</v>
      </c>
      <c r="BG148" s="29">
        <v>70</v>
      </c>
      <c r="BH148" s="29" t="e">
        <f>#REF!*60/100</f>
        <v>#REF!</v>
      </c>
      <c r="BI148" s="29">
        <v>0.04</v>
      </c>
      <c r="BJ148" s="29">
        <v>0.03</v>
      </c>
      <c r="BK148" s="29">
        <v>8.25</v>
      </c>
      <c r="BL148" s="29">
        <v>19</v>
      </c>
      <c r="BM148" s="29">
        <v>16.04</v>
      </c>
      <c r="BN148" s="29">
        <v>33.909999999999997</v>
      </c>
      <c r="BO148" s="29">
        <v>0.73</v>
      </c>
    </row>
    <row r="149" spans="1:4054 14284:16384" s="54" customFormat="1" x14ac:dyDescent="0.25">
      <c r="A149" s="162"/>
      <c r="B149" s="36" t="s">
        <v>133</v>
      </c>
      <c r="C149" s="42" t="s">
        <v>266</v>
      </c>
      <c r="D149" s="36">
        <v>225</v>
      </c>
      <c r="E149" s="36">
        <v>2.0499999999999998</v>
      </c>
      <c r="F149" s="36">
        <v>7.53</v>
      </c>
      <c r="G149" s="36">
        <v>12.52</v>
      </c>
      <c r="H149" s="36">
        <v>124.8</v>
      </c>
      <c r="I149" s="36">
        <v>97.6</v>
      </c>
      <c r="J149" s="36">
        <v>0.04</v>
      </c>
      <c r="K149" s="36">
        <v>0.03</v>
      </c>
      <c r="L149" s="36">
        <v>0.4</v>
      </c>
      <c r="M149" s="36">
        <v>22.84</v>
      </c>
      <c r="N149" s="36">
        <v>8.5399999999999991</v>
      </c>
      <c r="O149" s="36">
        <v>30.8</v>
      </c>
      <c r="P149" s="36">
        <v>0.52</v>
      </c>
      <c r="BD149" s="36">
        <v>0.82</v>
      </c>
      <c r="BE149" s="36">
        <v>2.64</v>
      </c>
      <c r="BF149" s="36">
        <v>4.12</v>
      </c>
      <c r="BG149" s="36">
        <v>43</v>
      </c>
      <c r="BH149" s="36">
        <v>4</v>
      </c>
      <c r="BI149" s="36">
        <v>0.01</v>
      </c>
      <c r="BJ149" s="36">
        <v>0.02</v>
      </c>
      <c r="BK149" s="36">
        <v>10.57</v>
      </c>
      <c r="BL149" s="36">
        <v>26.15</v>
      </c>
      <c r="BM149" s="36">
        <v>11.22</v>
      </c>
      <c r="BN149" s="36">
        <v>20.92</v>
      </c>
      <c r="BO149" s="36">
        <v>0.45</v>
      </c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  <c r="DVS149" s="18"/>
      <c r="DVT149" s="18"/>
      <c r="DVU149" s="18"/>
      <c r="DVV149" s="18"/>
      <c r="DVW149" s="18"/>
      <c r="DVX149" s="18"/>
      <c r="DVY149" s="18"/>
      <c r="DVZ149" s="18"/>
      <c r="DWA149" s="18"/>
      <c r="DWB149" s="18"/>
      <c r="DWC149" s="18"/>
      <c r="DWD149" s="18"/>
      <c r="DWE149" s="18"/>
      <c r="DWF149" s="18"/>
      <c r="DWG149" s="18"/>
      <c r="DWH149" s="18"/>
      <c r="DWI149" s="18"/>
      <c r="DWJ149" s="18"/>
      <c r="DWK149" s="18"/>
      <c r="DWL149" s="18"/>
      <c r="DWM149" s="18"/>
      <c r="DWN149" s="18"/>
      <c r="DWO149" s="18"/>
      <c r="DWP149" s="18"/>
      <c r="DWQ149" s="18"/>
      <c r="DWR149" s="18"/>
      <c r="DWS149" s="18"/>
      <c r="DWT149" s="18"/>
      <c r="DWU149" s="18"/>
      <c r="DWV149" s="18"/>
      <c r="DWW149" s="18"/>
      <c r="DWX149" s="18"/>
      <c r="DWY149" s="18"/>
      <c r="DWZ149" s="18"/>
      <c r="DXA149" s="18"/>
      <c r="DXB149" s="18"/>
      <c r="DXC149" s="18"/>
      <c r="DXD149" s="18"/>
      <c r="DXE149" s="18"/>
      <c r="DXF149" s="18"/>
      <c r="DXG149" s="18"/>
      <c r="DXH149" s="18"/>
      <c r="DXI149" s="18"/>
      <c r="DXJ149" s="18"/>
      <c r="DXK149" s="18"/>
      <c r="DXL149" s="18"/>
      <c r="DXM149" s="18"/>
      <c r="DXN149" s="18"/>
      <c r="DXO149" s="18"/>
      <c r="DXP149" s="18"/>
      <c r="DXQ149" s="18"/>
      <c r="DXR149" s="18"/>
      <c r="DXS149" s="18"/>
      <c r="DXT149" s="18"/>
      <c r="DXU149" s="18"/>
      <c r="DXV149" s="18"/>
      <c r="DXW149" s="18"/>
      <c r="DXX149" s="18"/>
      <c r="DXY149" s="18"/>
      <c r="DXZ149" s="18"/>
      <c r="DYA149" s="18"/>
      <c r="DYB149" s="18"/>
      <c r="DYC149" s="18"/>
      <c r="DYD149" s="18"/>
      <c r="DYE149" s="18"/>
      <c r="DYF149" s="18"/>
      <c r="DYG149" s="18"/>
      <c r="DYH149" s="18"/>
      <c r="DYI149" s="18"/>
      <c r="DYJ149" s="18"/>
      <c r="DYK149" s="18"/>
      <c r="DYL149" s="18"/>
      <c r="DYM149" s="18"/>
      <c r="DYN149" s="18"/>
      <c r="DYO149" s="18"/>
      <c r="DYP149" s="18"/>
      <c r="DYQ149" s="18"/>
      <c r="DYR149" s="18"/>
      <c r="DYS149" s="18"/>
      <c r="DYT149" s="18"/>
      <c r="DYU149" s="18"/>
      <c r="DYV149" s="18"/>
      <c r="DYW149" s="18"/>
      <c r="DYX149" s="18"/>
      <c r="DYY149" s="18"/>
      <c r="DYZ149" s="18"/>
      <c r="DZA149" s="18"/>
      <c r="DZB149" s="18"/>
      <c r="DZC149" s="18"/>
      <c r="DZD149" s="18"/>
      <c r="DZE149" s="18"/>
      <c r="DZF149" s="18"/>
      <c r="DZG149" s="18"/>
      <c r="DZH149" s="18"/>
      <c r="DZI149" s="18"/>
      <c r="DZJ149" s="18"/>
      <c r="DZK149" s="18"/>
      <c r="DZL149" s="18"/>
      <c r="DZM149" s="18"/>
      <c r="DZN149" s="18"/>
      <c r="DZO149" s="18"/>
      <c r="DZP149" s="18"/>
      <c r="DZQ149" s="18"/>
      <c r="DZR149" s="18"/>
      <c r="DZS149" s="18"/>
      <c r="DZT149" s="18"/>
      <c r="DZU149" s="18"/>
      <c r="DZV149" s="18"/>
      <c r="DZW149" s="18"/>
      <c r="DZX149" s="18"/>
      <c r="DZY149" s="18"/>
      <c r="DZZ149" s="18"/>
      <c r="EAA149" s="18"/>
      <c r="EAB149" s="18"/>
      <c r="EAC149" s="18"/>
      <c r="EAD149" s="18"/>
      <c r="EAE149" s="18"/>
      <c r="EAF149" s="18"/>
      <c r="EAG149" s="18"/>
      <c r="EAH149" s="18"/>
      <c r="EAI149" s="18"/>
      <c r="EAJ149" s="18"/>
      <c r="EAK149" s="18"/>
      <c r="EAL149" s="18"/>
      <c r="EAM149" s="18"/>
      <c r="EAN149" s="18"/>
      <c r="EAO149" s="18"/>
      <c r="EAP149" s="18"/>
      <c r="EAQ149" s="18"/>
      <c r="EAR149" s="18"/>
      <c r="EAS149" s="18"/>
      <c r="EAT149" s="18"/>
      <c r="EAU149" s="18"/>
      <c r="EAV149" s="18"/>
      <c r="EAW149" s="18"/>
      <c r="EAX149" s="18"/>
      <c r="EAY149" s="18"/>
      <c r="EAZ149" s="18"/>
      <c r="EBA149" s="18"/>
      <c r="EBB149" s="18"/>
      <c r="EBC149" s="18"/>
      <c r="EBD149" s="18"/>
      <c r="EBE149" s="18"/>
      <c r="EBF149" s="18"/>
      <c r="EBG149" s="18"/>
      <c r="EBH149" s="18"/>
      <c r="EBI149" s="18"/>
      <c r="EBJ149" s="18"/>
      <c r="EBK149" s="18"/>
      <c r="EBL149" s="18"/>
      <c r="EBM149" s="18"/>
      <c r="EBN149" s="18"/>
      <c r="EBO149" s="18"/>
      <c r="EBP149" s="18"/>
      <c r="EBQ149" s="18"/>
      <c r="EBR149" s="18"/>
      <c r="EBS149" s="18"/>
      <c r="EBT149" s="18"/>
      <c r="EBU149" s="18"/>
      <c r="EBV149" s="18"/>
      <c r="EBW149" s="18"/>
      <c r="EBX149" s="18"/>
      <c r="EBY149" s="18"/>
      <c r="EBZ149" s="18"/>
      <c r="ECA149" s="18"/>
      <c r="ECB149" s="18"/>
      <c r="ECC149" s="18"/>
      <c r="ECD149" s="18"/>
      <c r="ECE149" s="18"/>
      <c r="ECF149" s="18"/>
      <c r="ECG149" s="18"/>
      <c r="ECH149" s="18"/>
      <c r="ECI149" s="18"/>
      <c r="ECJ149" s="18"/>
      <c r="ECK149" s="18"/>
      <c r="ECL149" s="18"/>
      <c r="ECM149" s="18"/>
      <c r="ECN149" s="18"/>
      <c r="ECO149" s="18"/>
      <c r="ECP149" s="18"/>
      <c r="ECQ149" s="18"/>
      <c r="ECR149" s="18"/>
      <c r="ECS149" s="18"/>
      <c r="ECT149" s="18"/>
      <c r="ECU149" s="18"/>
      <c r="ECV149" s="18"/>
      <c r="ECW149" s="18"/>
      <c r="ECX149" s="18"/>
      <c r="ECY149" s="18"/>
      <c r="ECZ149" s="18"/>
      <c r="EDA149" s="18"/>
      <c r="EDB149" s="18"/>
      <c r="EDC149" s="18"/>
      <c r="EDD149" s="18"/>
      <c r="EDE149" s="18"/>
      <c r="EDF149" s="18"/>
      <c r="EDG149" s="18"/>
      <c r="EDH149" s="18"/>
      <c r="EDI149" s="18"/>
      <c r="EDJ149" s="18"/>
      <c r="EDK149" s="18"/>
      <c r="EDL149" s="18"/>
      <c r="EDM149" s="18"/>
      <c r="EDN149" s="18"/>
      <c r="EDO149" s="18"/>
      <c r="EDP149" s="18"/>
      <c r="EDQ149" s="18"/>
      <c r="EDR149" s="18"/>
      <c r="EDS149" s="18"/>
      <c r="EDT149" s="18"/>
      <c r="EDU149" s="18"/>
      <c r="EDV149" s="18"/>
      <c r="EDW149" s="18"/>
      <c r="EDX149" s="18"/>
      <c r="EDY149" s="18"/>
      <c r="EDZ149" s="18"/>
      <c r="EEA149" s="18"/>
      <c r="EEB149" s="18"/>
      <c r="EEC149" s="18"/>
      <c r="EED149" s="18"/>
      <c r="EEE149" s="18"/>
      <c r="EEF149" s="18"/>
      <c r="EEG149" s="18"/>
      <c r="EEH149" s="18"/>
      <c r="EEI149" s="18"/>
      <c r="EEJ149" s="18"/>
      <c r="EEK149" s="18"/>
      <c r="EEL149" s="18"/>
      <c r="EEM149" s="18"/>
      <c r="EEN149" s="18"/>
      <c r="EEO149" s="18"/>
      <c r="EEP149" s="18"/>
      <c r="EEQ149" s="18"/>
      <c r="EER149" s="18"/>
      <c r="EES149" s="18"/>
      <c r="EET149" s="18"/>
      <c r="EEU149" s="18"/>
      <c r="EEV149" s="18"/>
      <c r="EEW149" s="18"/>
      <c r="EEX149" s="18"/>
      <c r="EEY149" s="18"/>
      <c r="EEZ149" s="18"/>
      <c r="EFA149" s="18"/>
      <c r="EFB149" s="18"/>
      <c r="EFC149" s="18"/>
      <c r="EFD149" s="18"/>
      <c r="EFE149" s="18"/>
      <c r="EFF149" s="18"/>
      <c r="EFG149" s="18"/>
      <c r="EFH149" s="18"/>
      <c r="EFI149" s="18"/>
      <c r="EFJ149" s="18"/>
      <c r="EFK149" s="18"/>
      <c r="EFL149" s="18"/>
      <c r="EFM149" s="18"/>
      <c r="EFN149" s="18"/>
      <c r="EFO149" s="18"/>
      <c r="EFP149" s="18"/>
      <c r="EFQ149" s="18"/>
      <c r="EFR149" s="18"/>
      <c r="EFS149" s="18"/>
      <c r="EFT149" s="18"/>
      <c r="EFU149" s="18"/>
      <c r="EFV149" s="18"/>
      <c r="EFW149" s="18"/>
      <c r="EFX149" s="18"/>
      <c r="EFY149" s="18"/>
      <c r="EFZ149" s="18"/>
      <c r="EGA149" s="18"/>
      <c r="EGB149" s="18"/>
      <c r="EGC149" s="18"/>
      <c r="EGD149" s="18"/>
      <c r="EGE149" s="18"/>
      <c r="EGF149" s="18"/>
      <c r="EGG149" s="18"/>
      <c r="EGH149" s="18"/>
      <c r="EGI149" s="18"/>
      <c r="EGJ149" s="18"/>
      <c r="EGK149" s="18"/>
      <c r="EGL149" s="18"/>
      <c r="EGM149" s="18"/>
      <c r="EGN149" s="18"/>
      <c r="EGO149" s="18"/>
      <c r="EGP149" s="18"/>
      <c r="EGQ149" s="18"/>
      <c r="EGR149" s="18"/>
      <c r="EGS149" s="18"/>
      <c r="EGT149" s="18"/>
      <c r="EGU149" s="18"/>
      <c r="EGV149" s="18"/>
      <c r="EGW149" s="18"/>
      <c r="EGX149" s="18"/>
      <c r="EGY149" s="18"/>
      <c r="EGZ149" s="18"/>
      <c r="EHA149" s="18"/>
      <c r="EHB149" s="18"/>
      <c r="EHC149" s="18"/>
      <c r="EHD149" s="18"/>
      <c r="EHE149" s="18"/>
      <c r="EHF149" s="18"/>
      <c r="EHG149" s="18"/>
      <c r="EHH149" s="18"/>
      <c r="EHI149" s="18"/>
      <c r="EHJ149" s="18"/>
      <c r="EHK149" s="18"/>
      <c r="EHL149" s="18"/>
      <c r="EHM149" s="18"/>
      <c r="EHN149" s="18"/>
      <c r="EHO149" s="18"/>
      <c r="EHP149" s="18"/>
      <c r="EHQ149" s="18"/>
      <c r="EHR149" s="18"/>
      <c r="EHS149" s="18"/>
      <c r="EHT149" s="18"/>
      <c r="EHU149" s="18"/>
      <c r="EHV149" s="18"/>
      <c r="EHW149" s="18"/>
      <c r="EHX149" s="18"/>
      <c r="EHY149" s="18"/>
      <c r="EHZ149" s="18"/>
      <c r="EIA149" s="18"/>
      <c r="EIB149" s="18"/>
      <c r="EIC149" s="18"/>
      <c r="EID149" s="18"/>
      <c r="EIE149" s="18"/>
      <c r="EIF149" s="18"/>
      <c r="EIG149" s="18"/>
      <c r="EIH149" s="18"/>
      <c r="EII149" s="18"/>
      <c r="EIJ149" s="18"/>
      <c r="EIK149" s="18"/>
      <c r="EIL149" s="18"/>
      <c r="EIM149" s="18"/>
      <c r="EIN149" s="18"/>
      <c r="EIO149" s="18"/>
      <c r="EIP149" s="18"/>
      <c r="EIQ149" s="18"/>
      <c r="EIR149" s="18"/>
      <c r="EIS149" s="18"/>
      <c r="EIT149" s="18"/>
      <c r="EIU149" s="18"/>
      <c r="EIV149" s="18"/>
      <c r="EIW149" s="18"/>
      <c r="EIX149" s="18"/>
      <c r="EIY149" s="18"/>
      <c r="EIZ149" s="18"/>
      <c r="EJA149" s="18"/>
      <c r="EJB149" s="18"/>
      <c r="EJC149" s="18"/>
      <c r="EJD149" s="18"/>
      <c r="EJE149" s="18"/>
      <c r="EJF149" s="18"/>
      <c r="EJG149" s="18"/>
      <c r="EJH149" s="18"/>
      <c r="EJI149" s="18"/>
      <c r="EJJ149" s="18"/>
      <c r="EJK149" s="18"/>
      <c r="EJL149" s="18"/>
      <c r="EJM149" s="18"/>
      <c r="EJN149" s="18"/>
      <c r="EJO149" s="18"/>
      <c r="EJP149" s="18"/>
      <c r="EJQ149" s="18"/>
      <c r="EJR149" s="18"/>
      <c r="EJS149" s="18"/>
      <c r="EJT149" s="18"/>
      <c r="EJU149" s="18"/>
      <c r="EJV149" s="18"/>
      <c r="EJW149" s="18"/>
      <c r="EJX149" s="18"/>
      <c r="EJY149" s="18"/>
      <c r="EJZ149" s="18"/>
      <c r="EKA149" s="18"/>
      <c r="EKB149" s="18"/>
      <c r="EKC149" s="18"/>
      <c r="EKD149" s="18"/>
      <c r="EKE149" s="18"/>
      <c r="EKF149" s="18"/>
      <c r="EKG149" s="18"/>
      <c r="EKH149" s="18"/>
      <c r="EKI149" s="18"/>
      <c r="EKJ149" s="18"/>
      <c r="EKK149" s="18"/>
      <c r="EKL149" s="18"/>
      <c r="EKM149" s="18"/>
      <c r="EKN149" s="18"/>
      <c r="EKO149" s="18"/>
      <c r="EKP149" s="18"/>
      <c r="EKQ149" s="18"/>
      <c r="EKR149" s="18"/>
      <c r="EKS149" s="18"/>
      <c r="EKT149" s="18"/>
      <c r="EKU149" s="18"/>
      <c r="EKV149" s="18"/>
      <c r="EKW149" s="18"/>
      <c r="EKX149" s="18"/>
      <c r="EKY149" s="18"/>
      <c r="EKZ149" s="18"/>
      <c r="ELA149" s="18"/>
      <c r="ELB149" s="18"/>
      <c r="ELC149" s="18"/>
      <c r="ELD149" s="18"/>
      <c r="ELE149" s="18"/>
      <c r="ELF149" s="18"/>
      <c r="ELG149" s="18"/>
      <c r="ELH149" s="18"/>
      <c r="ELI149" s="18"/>
      <c r="ELJ149" s="18"/>
      <c r="ELK149" s="18"/>
      <c r="ELL149" s="18"/>
      <c r="ELM149" s="18"/>
      <c r="ELN149" s="18"/>
      <c r="ELO149" s="18"/>
      <c r="ELP149" s="18"/>
      <c r="ELQ149" s="18"/>
      <c r="ELR149" s="18"/>
      <c r="ELS149" s="18"/>
      <c r="ELT149" s="18"/>
      <c r="ELU149" s="18"/>
      <c r="ELV149" s="18"/>
      <c r="ELW149" s="18"/>
      <c r="ELX149" s="18"/>
      <c r="ELY149" s="18"/>
      <c r="ELZ149" s="18"/>
      <c r="EMA149" s="18"/>
      <c r="EMB149" s="18"/>
      <c r="EMC149" s="18"/>
      <c r="EMD149" s="18"/>
      <c r="EME149" s="18"/>
      <c r="EMF149" s="18"/>
      <c r="EMG149" s="18"/>
      <c r="EMH149" s="18"/>
      <c r="EMI149" s="18"/>
      <c r="EMJ149" s="18"/>
      <c r="EMK149" s="18"/>
      <c r="EML149" s="18"/>
      <c r="EMM149" s="18"/>
      <c r="EMN149" s="18"/>
      <c r="EMO149" s="18"/>
      <c r="EMP149" s="18"/>
      <c r="EMQ149" s="18"/>
      <c r="EMR149" s="18"/>
      <c r="EMS149" s="18"/>
      <c r="EMT149" s="18"/>
      <c r="EMU149" s="18"/>
      <c r="EMV149" s="18"/>
      <c r="EMW149" s="18"/>
      <c r="EMX149" s="18"/>
      <c r="EMY149" s="18"/>
      <c r="EMZ149" s="18"/>
      <c r="ENA149" s="18"/>
      <c r="ENB149" s="18"/>
      <c r="ENC149" s="18"/>
      <c r="END149" s="18"/>
      <c r="ENE149" s="18"/>
      <c r="ENF149" s="18"/>
      <c r="ENG149" s="18"/>
      <c r="ENH149" s="18"/>
      <c r="ENI149" s="18"/>
      <c r="ENJ149" s="18"/>
      <c r="ENK149" s="18"/>
      <c r="ENL149" s="18"/>
      <c r="ENM149" s="18"/>
      <c r="ENN149" s="18"/>
      <c r="ENO149" s="18"/>
      <c r="ENP149" s="18"/>
      <c r="ENQ149" s="18"/>
      <c r="ENR149" s="18"/>
      <c r="ENS149" s="18"/>
      <c r="ENT149" s="18"/>
      <c r="ENU149" s="18"/>
      <c r="ENV149" s="18"/>
      <c r="ENW149" s="18"/>
      <c r="ENX149" s="18"/>
      <c r="ENY149" s="18"/>
      <c r="ENZ149" s="18"/>
      <c r="EOA149" s="18"/>
      <c r="EOB149" s="18"/>
      <c r="EOC149" s="18"/>
      <c r="EOD149" s="18"/>
      <c r="EOE149" s="18"/>
      <c r="EOF149" s="18"/>
      <c r="EOG149" s="18"/>
      <c r="EOH149" s="18"/>
      <c r="EOI149" s="18"/>
      <c r="EOJ149" s="18"/>
      <c r="EOK149" s="18"/>
      <c r="EOL149" s="18"/>
      <c r="EOM149" s="18"/>
      <c r="EON149" s="18"/>
      <c r="EOO149" s="18"/>
      <c r="EOP149" s="18"/>
      <c r="EOQ149" s="18"/>
      <c r="EOR149" s="18"/>
      <c r="EOS149" s="18"/>
      <c r="EOT149" s="18"/>
      <c r="EOU149" s="18"/>
      <c r="EOV149" s="18"/>
      <c r="EOW149" s="18"/>
      <c r="EOX149" s="18"/>
      <c r="EOY149" s="18"/>
      <c r="EOZ149" s="18"/>
      <c r="EPA149" s="18"/>
      <c r="EPB149" s="18"/>
      <c r="EPC149" s="18"/>
      <c r="EPD149" s="18"/>
      <c r="EPE149" s="18"/>
      <c r="EPF149" s="18"/>
      <c r="EPG149" s="18"/>
      <c r="EPH149" s="18"/>
      <c r="EPI149" s="18"/>
      <c r="EPJ149" s="18"/>
      <c r="EPK149" s="18"/>
      <c r="EPL149" s="18"/>
      <c r="EPM149" s="18"/>
      <c r="EPN149" s="18"/>
      <c r="EPO149" s="18"/>
      <c r="EPP149" s="18"/>
      <c r="EPQ149" s="18"/>
      <c r="EPR149" s="18"/>
      <c r="EPS149" s="18"/>
      <c r="EPT149" s="18"/>
      <c r="EPU149" s="18"/>
      <c r="EPV149" s="18"/>
      <c r="EPW149" s="18"/>
      <c r="EPX149" s="18"/>
      <c r="EPY149" s="18"/>
      <c r="EPZ149" s="18"/>
      <c r="EQA149" s="18"/>
      <c r="EQB149" s="18"/>
      <c r="EQC149" s="18"/>
      <c r="EQD149" s="18"/>
      <c r="EQE149" s="18"/>
      <c r="EQF149" s="18"/>
      <c r="EQG149" s="18"/>
      <c r="EQH149" s="18"/>
      <c r="EQI149" s="18"/>
      <c r="EQJ149" s="18"/>
      <c r="EQK149" s="18"/>
      <c r="EQL149" s="18"/>
      <c r="EQM149" s="18"/>
      <c r="EQN149" s="18"/>
      <c r="EQO149" s="18"/>
      <c r="EQP149" s="18"/>
      <c r="EQQ149" s="18"/>
      <c r="EQR149" s="18"/>
      <c r="EQS149" s="18"/>
      <c r="EQT149" s="18"/>
      <c r="EQU149" s="18"/>
      <c r="EQV149" s="18"/>
      <c r="EQW149" s="18"/>
      <c r="EQX149" s="18"/>
      <c r="EQY149" s="18"/>
      <c r="EQZ149" s="18"/>
      <c r="ERA149" s="18"/>
      <c r="ERB149" s="18"/>
      <c r="ERC149" s="18"/>
      <c r="ERD149" s="18"/>
      <c r="ERE149" s="18"/>
      <c r="ERF149" s="18"/>
      <c r="ERG149" s="18"/>
      <c r="ERH149" s="18"/>
      <c r="ERI149" s="18"/>
      <c r="ERJ149" s="18"/>
      <c r="ERK149" s="18"/>
      <c r="ERL149" s="18"/>
      <c r="ERM149" s="18"/>
      <c r="ERN149" s="18"/>
      <c r="ERO149" s="18"/>
      <c r="ERP149" s="18"/>
      <c r="ERQ149" s="18"/>
      <c r="ERR149" s="18"/>
      <c r="ERS149" s="18"/>
      <c r="ERT149" s="18"/>
      <c r="ERU149" s="18"/>
      <c r="ERV149" s="18"/>
      <c r="ERW149" s="18"/>
      <c r="ERX149" s="18"/>
      <c r="ERY149" s="18"/>
      <c r="ERZ149" s="18"/>
      <c r="ESA149" s="18"/>
      <c r="ESB149" s="18"/>
      <c r="ESC149" s="18"/>
      <c r="ESD149" s="18"/>
      <c r="ESE149" s="18"/>
      <c r="ESF149" s="18"/>
      <c r="ESG149" s="18"/>
      <c r="ESH149" s="18"/>
      <c r="ESI149" s="18"/>
      <c r="ESJ149" s="18"/>
      <c r="ESK149" s="18"/>
      <c r="ESL149" s="18"/>
      <c r="ESM149" s="18"/>
      <c r="ESN149" s="18"/>
      <c r="ESO149" s="18"/>
      <c r="ESP149" s="18"/>
      <c r="ESQ149" s="18"/>
      <c r="ESR149" s="18"/>
      <c r="ESS149" s="18"/>
      <c r="EST149" s="18"/>
      <c r="ESU149" s="18"/>
      <c r="ESV149" s="18"/>
      <c r="ESW149" s="18"/>
      <c r="ESX149" s="18"/>
      <c r="ESY149" s="18"/>
      <c r="ESZ149" s="18"/>
      <c r="ETA149" s="18"/>
      <c r="ETB149" s="18"/>
      <c r="ETC149" s="18"/>
      <c r="ETD149" s="18"/>
      <c r="ETE149" s="18"/>
      <c r="ETF149" s="18"/>
      <c r="ETG149" s="18"/>
      <c r="ETH149" s="18"/>
      <c r="ETI149" s="18"/>
      <c r="ETJ149" s="18"/>
      <c r="ETK149" s="18"/>
      <c r="ETL149" s="18"/>
      <c r="ETM149" s="18"/>
      <c r="ETN149" s="18"/>
      <c r="ETO149" s="18"/>
      <c r="ETP149" s="18"/>
      <c r="ETQ149" s="18"/>
      <c r="ETR149" s="18"/>
      <c r="ETS149" s="18"/>
      <c r="ETT149" s="18"/>
      <c r="ETU149" s="18"/>
      <c r="ETV149" s="18"/>
      <c r="ETW149" s="18"/>
      <c r="ETX149" s="18"/>
      <c r="ETY149" s="18"/>
      <c r="ETZ149" s="18"/>
      <c r="EUA149" s="18"/>
      <c r="EUB149" s="18"/>
      <c r="EUC149" s="18"/>
      <c r="EUD149" s="18"/>
      <c r="EUE149" s="18"/>
      <c r="EUF149" s="18"/>
      <c r="EUG149" s="18"/>
      <c r="EUH149" s="18"/>
      <c r="EUI149" s="18"/>
      <c r="EUJ149" s="18"/>
      <c r="EUK149" s="18"/>
      <c r="EUL149" s="18"/>
      <c r="EUM149" s="18"/>
      <c r="EUN149" s="18"/>
      <c r="EUO149" s="18"/>
      <c r="EUP149" s="18"/>
      <c r="EUQ149" s="18"/>
      <c r="EUR149" s="18"/>
      <c r="EUS149" s="18"/>
      <c r="EUT149" s="18"/>
      <c r="EUU149" s="18"/>
      <c r="EUV149" s="18"/>
      <c r="EUW149" s="18"/>
      <c r="EUX149" s="18"/>
      <c r="EUY149" s="18"/>
      <c r="EUZ149" s="18"/>
      <c r="EVA149" s="18"/>
      <c r="EVB149" s="18"/>
      <c r="EVC149" s="18"/>
      <c r="EVD149" s="18"/>
      <c r="EVE149" s="18"/>
      <c r="EVF149" s="18"/>
      <c r="EVG149" s="18"/>
      <c r="EVH149" s="18"/>
      <c r="EVI149" s="18"/>
      <c r="EVJ149" s="18"/>
      <c r="EVK149" s="18"/>
      <c r="EVL149" s="18"/>
      <c r="EVM149" s="18"/>
      <c r="EVN149" s="18"/>
      <c r="EVO149" s="18"/>
      <c r="EVP149" s="18"/>
      <c r="EVQ149" s="18"/>
      <c r="EVR149" s="18"/>
      <c r="EVS149" s="18"/>
      <c r="EVT149" s="18"/>
      <c r="EVU149" s="18"/>
      <c r="EVV149" s="18"/>
      <c r="EVW149" s="18"/>
      <c r="EVX149" s="18"/>
      <c r="EVY149" s="18"/>
      <c r="EVZ149" s="18"/>
      <c r="EWA149" s="18"/>
      <c r="EWB149" s="18"/>
      <c r="EWC149" s="18"/>
      <c r="EWD149" s="18"/>
      <c r="EWE149" s="18"/>
      <c r="EWF149" s="18"/>
      <c r="EWG149" s="18"/>
      <c r="EWH149" s="18"/>
      <c r="EWI149" s="18"/>
      <c r="EWJ149" s="18"/>
      <c r="EWK149" s="18"/>
      <c r="EWL149" s="18"/>
      <c r="EWM149" s="18"/>
      <c r="EWN149" s="18"/>
      <c r="EWO149" s="18"/>
      <c r="EWP149" s="18"/>
      <c r="EWQ149" s="18"/>
      <c r="EWR149" s="18"/>
      <c r="EWS149" s="18"/>
      <c r="EWT149" s="18"/>
      <c r="EWU149" s="18"/>
      <c r="EWV149" s="18"/>
      <c r="EWW149" s="18"/>
      <c r="EWX149" s="18"/>
      <c r="EWY149" s="18"/>
      <c r="EWZ149" s="18"/>
      <c r="EXA149" s="18"/>
      <c r="EXB149" s="18"/>
      <c r="EXC149" s="18"/>
      <c r="EXD149" s="18"/>
      <c r="EXE149" s="18"/>
      <c r="EXF149" s="18"/>
      <c r="EXG149" s="18"/>
      <c r="EXH149" s="18"/>
      <c r="EXI149" s="18"/>
      <c r="EXJ149" s="18"/>
      <c r="EXK149" s="18"/>
      <c r="EXL149" s="18"/>
      <c r="EXM149" s="18"/>
      <c r="EXN149" s="18"/>
      <c r="EXO149" s="18"/>
      <c r="EXP149" s="18"/>
      <c r="EXQ149" s="18"/>
      <c r="EXR149" s="18"/>
      <c r="EXS149" s="18"/>
      <c r="EXT149" s="18"/>
      <c r="EXU149" s="18"/>
      <c r="EXV149" s="18"/>
      <c r="EXW149" s="18"/>
      <c r="EXX149" s="18"/>
      <c r="EXY149" s="18"/>
      <c r="EXZ149" s="18"/>
      <c r="EYA149" s="18"/>
      <c r="EYB149" s="18"/>
      <c r="EYC149" s="18"/>
      <c r="EYD149" s="18"/>
      <c r="EYE149" s="18"/>
      <c r="EYF149" s="18"/>
      <c r="EYG149" s="18"/>
      <c r="EYH149" s="18"/>
      <c r="EYI149" s="18"/>
      <c r="EYJ149" s="18"/>
      <c r="EYK149" s="18"/>
      <c r="EYL149" s="18"/>
      <c r="EYM149" s="18"/>
      <c r="EYN149" s="18"/>
      <c r="EYO149" s="18"/>
      <c r="EYP149" s="18"/>
      <c r="EYQ149" s="18"/>
      <c r="EYR149" s="18"/>
      <c r="EYS149" s="18"/>
      <c r="EYT149" s="18"/>
      <c r="EYU149" s="18"/>
      <c r="EYV149" s="18"/>
      <c r="EYW149" s="18"/>
      <c r="EYX149" s="18"/>
      <c r="UCJ149" s="56"/>
      <c r="UCK149" s="56"/>
      <c r="UCL149" s="56"/>
      <c r="UCM149" s="56"/>
      <c r="UCN149" s="56"/>
      <c r="UCO149" s="56"/>
      <c r="UCP149" s="56"/>
      <c r="UCQ149" s="56"/>
      <c r="UCR149" s="56"/>
      <c r="UCS149" s="56"/>
      <c r="UCT149" s="56"/>
      <c r="UCU149" s="56"/>
      <c r="UCV149" s="56"/>
      <c r="UCW149" s="56"/>
      <c r="UCX149" s="56"/>
      <c r="UCY149" s="56"/>
      <c r="UCZ149" s="56"/>
      <c r="UDA149" s="56"/>
      <c r="UDB149" s="56"/>
      <c r="UDC149" s="56"/>
      <c r="UDD149" s="56"/>
      <c r="UDE149" s="56"/>
      <c r="UDF149" s="56"/>
      <c r="UDG149" s="56"/>
      <c r="UDH149" s="56"/>
      <c r="UDI149" s="56"/>
      <c r="UDJ149" s="56"/>
      <c r="UDK149" s="56"/>
      <c r="UDL149" s="56"/>
      <c r="UDM149" s="56"/>
      <c r="UDN149" s="56"/>
      <c r="UDO149" s="56"/>
      <c r="UDP149" s="56"/>
      <c r="UDQ149" s="56"/>
      <c r="UDR149" s="56"/>
      <c r="UDS149" s="56"/>
      <c r="UDT149" s="56"/>
      <c r="UDU149" s="56"/>
      <c r="UDV149" s="56"/>
      <c r="UDW149" s="56"/>
      <c r="UDX149" s="56"/>
      <c r="UDY149" s="56"/>
      <c r="UDZ149" s="56"/>
      <c r="UEA149" s="56"/>
      <c r="UEB149" s="56"/>
      <c r="UEC149" s="56"/>
      <c r="UED149" s="56"/>
      <c r="UEE149" s="56"/>
      <c r="UEF149" s="56"/>
      <c r="UEG149" s="56"/>
      <c r="UEH149" s="56"/>
      <c r="UEI149" s="56"/>
      <c r="UEJ149" s="56"/>
      <c r="UEK149" s="56"/>
      <c r="UEL149" s="56"/>
      <c r="UEM149" s="56"/>
      <c r="UEN149" s="56"/>
      <c r="UEO149" s="56"/>
      <c r="UEP149" s="56"/>
      <c r="UEQ149" s="56"/>
      <c r="UER149" s="56"/>
      <c r="UES149" s="56"/>
      <c r="UET149" s="56"/>
      <c r="UEU149" s="56"/>
      <c r="UEV149" s="56"/>
      <c r="UEW149" s="56"/>
      <c r="UEX149" s="56"/>
      <c r="UEY149" s="56"/>
      <c r="UEZ149" s="56"/>
      <c r="UFA149" s="56"/>
      <c r="UFB149" s="56"/>
      <c r="UFC149" s="56"/>
      <c r="UFD149" s="56"/>
      <c r="UFE149" s="56"/>
      <c r="UFF149" s="56"/>
      <c r="UFG149" s="56"/>
      <c r="UFH149" s="56"/>
      <c r="UFI149" s="56"/>
      <c r="UFJ149" s="56"/>
      <c r="UFK149" s="56"/>
      <c r="UFL149" s="56"/>
      <c r="UFM149" s="56"/>
      <c r="UFN149" s="18"/>
      <c r="UFO149" s="18"/>
      <c r="UFP149" s="18"/>
      <c r="UFQ149" s="18"/>
      <c r="UFR149" s="18"/>
      <c r="UFS149" s="18"/>
      <c r="UFT149" s="18"/>
      <c r="UFU149" s="18"/>
      <c r="UFV149" s="18"/>
      <c r="UFW149" s="18"/>
      <c r="UFX149" s="18"/>
      <c r="UFY149" s="18"/>
      <c r="UFZ149" s="18"/>
      <c r="UGA149" s="18"/>
      <c r="UGB149" s="18"/>
      <c r="UGC149" s="18"/>
      <c r="UGD149" s="18"/>
      <c r="UGE149" s="18"/>
      <c r="UGF149" s="18"/>
      <c r="UGG149" s="18"/>
      <c r="UGH149" s="18"/>
      <c r="UGI149" s="18"/>
      <c r="UGJ149" s="18"/>
      <c r="UGK149" s="18"/>
      <c r="UGL149" s="18"/>
      <c r="UGM149" s="18"/>
      <c r="UGN149" s="18"/>
      <c r="UGO149" s="18"/>
      <c r="UGP149" s="18"/>
      <c r="UGQ149" s="18"/>
      <c r="UGR149" s="18"/>
      <c r="UGS149" s="18"/>
      <c r="UGT149" s="18"/>
      <c r="UGU149" s="18"/>
      <c r="UGV149" s="18"/>
      <c r="UGW149" s="18"/>
      <c r="UGX149" s="18"/>
      <c r="UGY149" s="18"/>
      <c r="UGZ149" s="18"/>
      <c r="UHA149" s="18"/>
      <c r="UHB149" s="18"/>
      <c r="UHC149" s="18"/>
      <c r="UHD149" s="18"/>
      <c r="UHE149" s="18"/>
      <c r="UHF149" s="18"/>
      <c r="UHG149" s="18"/>
      <c r="UHH149" s="18"/>
      <c r="UHI149" s="18"/>
      <c r="UHJ149" s="18"/>
      <c r="UHK149" s="18"/>
      <c r="UHL149" s="18"/>
      <c r="UHM149" s="18"/>
      <c r="UHN149" s="18"/>
      <c r="UHO149" s="18"/>
      <c r="UHP149" s="18"/>
      <c r="UHQ149" s="18"/>
      <c r="UHR149" s="18"/>
      <c r="UHS149" s="18"/>
      <c r="UHT149" s="18"/>
      <c r="UHU149" s="18"/>
      <c r="UHV149" s="18"/>
      <c r="UHW149" s="18"/>
      <c r="UHX149" s="18"/>
      <c r="UHY149" s="18"/>
      <c r="UHZ149" s="18"/>
      <c r="UIA149" s="18"/>
      <c r="UIB149" s="18"/>
      <c r="UIC149" s="18"/>
      <c r="UID149" s="18"/>
      <c r="UIE149" s="18"/>
      <c r="UIF149" s="18"/>
      <c r="UIG149" s="18"/>
      <c r="UIH149" s="18"/>
      <c r="UII149" s="18"/>
      <c r="UIJ149" s="18"/>
      <c r="UIK149" s="18"/>
      <c r="UIL149" s="18"/>
      <c r="UIM149" s="18"/>
      <c r="UIN149" s="18"/>
      <c r="UIO149" s="18"/>
      <c r="UIP149" s="18"/>
      <c r="UIQ149" s="18"/>
      <c r="UIR149" s="18"/>
      <c r="UIS149" s="18"/>
      <c r="UIT149" s="18"/>
      <c r="UIU149" s="18"/>
      <c r="UIV149" s="18"/>
      <c r="UIW149" s="18"/>
      <c r="UIX149" s="18"/>
      <c r="UIY149" s="18"/>
      <c r="UIZ149" s="18"/>
      <c r="UJA149" s="18"/>
      <c r="UJB149" s="18"/>
      <c r="UJC149" s="18"/>
      <c r="UJD149" s="18"/>
      <c r="UJE149" s="18"/>
      <c r="UJF149" s="18"/>
      <c r="UJG149" s="18"/>
      <c r="UJH149" s="18"/>
      <c r="UJI149" s="18"/>
      <c r="UJJ149" s="18"/>
      <c r="UJK149" s="18"/>
      <c r="UJL149" s="18"/>
      <c r="UJM149" s="18"/>
      <c r="UJN149" s="18"/>
      <c r="UJO149" s="18"/>
      <c r="UJP149" s="18"/>
      <c r="UJQ149" s="18"/>
      <c r="UJR149" s="18"/>
      <c r="UJS149" s="18"/>
      <c r="UJT149" s="18"/>
      <c r="UJU149" s="18"/>
      <c r="UJV149" s="18"/>
      <c r="UJW149" s="18"/>
      <c r="UJX149" s="18"/>
      <c r="UJY149" s="18"/>
      <c r="UJZ149" s="18"/>
      <c r="UKA149" s="18"/>
      <c r="UKB149" s="18"/>
      <c r="UKC149" s="18"/>
      <c r="UKD149" s="18"/>
      <c r="UKE149" s="18"/>
      <c r="UKF149" s="18"/>
      <c r="UKG149" s="18"/>
      <c r="UKH149" s="18"/>
      <c r="UKI149" s="18"/>
      <c r="UKJ149" s="18"/>
      <c r="UKK149" s="18"/>
      <c r="UKL149" s="18"/>
      <c r="UKM149" s="18"/>
      <c r="UKN149" s="18"/>
      <c r="UKO149" s="18"/>
      <c r="UKP149" s="18"/>
      <c r="UKQ149" s="18"/>
      <c r="UKR149" s="18"/>
      <c r="UKS149" s="18"/>
      <c r="UKT149" s="18"/>
      <c r="UKU149" s="18"/>
      <c r="UKV149" s="18"/>
      <c r="UKW149" s="18"/>
      <c r="UKX149" s="18"/>
      <c r="UKY149" s="18"/>
      <c r="UKZ149" s="18"/>
      <c r="ULA149" s="18"/>
      <c r="ULB149" s="18"/>
      <c r="ULC149" s="18"/>
      <c r="ULD149" s="18"/>
      <c r="ULE149" s="18"/>
      <c r="ULF149" s="18"/>
      <c r="ULG149" s="18"/>
      <c r="ULH149" s="18"/>
      <c r="ULI149" s="18"/>
      <c r="ULJ149" s="18"/>
      <c r="ULK149" s="18"/>
      <c r="ULL149" s="18"/>
      <c r="ULM149" s="18"/>
      <c r="ULN149" s="18"/>
      <c r="ULO149" s="18"/>
      <c r="ULP149" s="18"/>
      <c r="ULQ149" s="18"/>
      <c r="ULR149" s="18"/>
      <c r="ULS149" s="18"/>
      <c r="ULT149" s="18"/>
      <c r="ULU149" s="18"/>
      <c r="ULV149" s="18"/>
      <c r="ULW149" s="18"/>
      <c r="ULX149" s="18"/>
      <c r="ULY149" s="18"/>
      <c r="ULZ149" s="18"/>
      <c r="UMA149" s="18"/>
      <c r="UMB149" s="18"/>
      <c r="UMC149" s="18"/>
      <c r="UMD149" s="18"/>
      <c r="UME149" s="18"/>
      <c r="UMF149" s="18"/>
      <c r="UMG149" s="18"/>
      <c r="UMH149" s="18"/>
      <c r="UMI149" s="18"/>
      <c r="UMJ149" s="18"/>
      <c r="UMK149" s="18"/>
      <c r="UML149" s="18"/>
      <c r="UMM149" s="18"/>
      <c r="UMN149" s="18"/>
      <c r="UMO149" s="18"/>
      <c r="UMP149" s="18"/>
      <c r="UMQ149" s="18"/>
      <c r="UMR149" s="18"/>
      <c r="UMS149" s="18"/>
      <c r="UMT149" s="18"/>
      <c r="UMU149" s="18"/>
      <c r="UMV149" s="18"/>
      <c r="UMW149" s="18"/>
      <c r="UMX149" s="18"/>
      <c r="UMY149" s="18"/>
      <c r="UMZ149" s="18"/>
      <c r="UNA149" s="18"/>
      <c r="UNB149" s="18"/>
      <c r="UNC149" s="18"/>
      <c r="UND149" s="18"/>
      <c r="UNE149" s="18"/>
      <c r="UNF149" s="18"/>
      <c r="UNG149" s="18"/>
      <c r="UNH149" s="18"/>
      <c r="UNI149" s="18"/>
      <c r="UNJ149" s="18"/>
      <c r="UNK149" s="18"/>
      <c r="UNL149" s="18"/>
      <c r="UNM149" s="18"/>
      <c r="UNN149" s="18"/>
      <c r="UNO149" s="18"/>
      <c r="UNP149" s="18"/>
      <c r="UNQ149" s="18"/>
      <c r="UNR149" s="18"/>
      <c r="UNS149" s="18"/>
      <c r="UNT149" s="18"/>
      <c r="UNU149" s="18"/>
      <c r="UNV149" s="18"/>
      <c r="UNW149" s="18"/>
      <c r="UNX149" s="18"/>
      <c r="UNY149" s="18"/>
      <c r="UNZ149" s="18"/>
      <c r="UOA149" s="18"/>
      <c r="UOB149" s="18"/>
      <c r="UOC149" s="18"/>
      <c r="UOD149" s="18"/>
      <c r="UOE149" s="18"/>
      <c r="UOF149" s="18"/>
      <c r="UOG149" s="18"/>
      <c r="UOH149" s="18"/>
      <c r="UOI149" s="18"/>
      <c r="UOJ149" s="18"/>
      <c r="UOK149" s="18"/>
      <c r="UOL149" s="18"/>
      <c r="UOM149" s="18"/>
      <c r="UON149" s="18"/>
      <c r="UOO149" s="18"/>
      <c r="UOP149" s="18"/>
      <c r="UOQ149" s="18"/>
      <c r="UOR149" s="18"/>
      <c r="UOS149" s="18"/>
      <c r="UOT149" s="18"/>
      <c r="UOU149" s="18"/>
      <c r="UOV149" s="18"/>
      <c r="UOW149" s="18"/>
      <c r="UOX149" s="18"/>
      <c r="UOY149" s="18"/>
      <c r="UOZ149" s="18"/>
      <c r="UPA149" s="18"/>
      <c r="UPB149" s="18"/>
      <c r="UPC149" s="18"/>
      <c r="UPD149" s="18"/>
      <c r="UPE149" s="18"/>
      <c r="UPF149" s="18"/>
      <c r="UPG149" s="18"/>
      <c r="UPH149" s="18"/>
      <c r="UPI149" s="18"/>
      <c r="UPJ149" s="18"/>
      <c r="UPK149" s="18"/>
      <c r="UPL149" s="18"/>
      <c r="UPM149" s="18"/>
      <c r="UPN149" s="18"/>
      <c r="UPO149" s="18"/>
      <c r="UPP149" s="18"/>
      <c r="UPQ149" s="18"/>
      <c r="UPR149" s="18"/>
      <c r="UPS149" s="18"/>
      <c r="UPT149" s="18"/>
      <c r="UPU149" s="18"/>
      <c r="UPV149" s="18"/>
      <c r="UPW149" s="18"/>
      <c r="UPX149" s="18"/>
      <c r="UPY149" s="18"/>
      <c r="UPZ149" s="18"/>
      <c r="UQA149" s="18"/>
      <c r="UQB149" s="18"/>
      <c r="UQC149" s="18"/>
      <c r="UQD149" s="18"/>
      <c r="UQE149" s="18"/>
      <c r="UQF149" s="18"/>
      <c r="UQG149" s="18"/>
      <c r="UQH149" s="18"/>
      <c r="UQI149" s="18"/>
      <c r="UQJ149" s="18"/>
      <c r="UQK149" s="18"/>
      <c r="UQL149" s="18"/>
      <c r="UQM149" s="18"/>
      <c r="UQN149" s="18"/>
      <c r="UQO149" s="18"/>
      <c r="UQP149" s="18"/>
      <c r="UQQ149" s="18"/>
      <c r="UQR149" s="18"/>
      <c r="UQS149" s="18"/>
      <c r="UQT149" s="18"/>
      <c r="UQU149" s="18"/>
      <c r="UQV149" s="18"/>
      <c r="UQW149" s="18"/>
      <c r="UQX149" s="18"/>
      <c r="UQY149" s="18"/>
      <c r="UQZ149" s="18"/>
      <c r="URA149" s="18"/>
      <c r="URB149" s="18"/>
      <c r="URC149" s="18"/>
      <c r="URD149" s="18"/>
      <c r="URE149" s="18"/>
      <c r="URF149" s="18"/>
      <c r="URG149" s="18"/>
      <c r="URH149" s="18"/>
      <c r="URI149" s="18"/>
      <c r="URJ149" s="18"/>
      <c r="URK149" s="18"/>
      <c r="URL149" s="18"/>
      <c r="URM149" s="18"/>
      <c r="URN149" s="18"/>
      <c r="URO149" s="18"/>
      <c r="URP149" s="18"/>
      <c r="URQ149" s="18"/>
      <c r="URR149" s="18"/>
      <c r="URS149" s="18"/>
      <c r="URT149" s="18"/>
      <c r="URU149" s="18"/>
      <c r="URV149" s="18"/>
      <c r="URW149" s="18"/>
      <c r="URX149" s="18"/>
      <c r="URY149" s="18"/>
      <c r="URZ149" s="18"/>
      <c r="USA149" s="18"/>
      <c r="USB149" s="18"/>
      <c r="USC149" s="18"/>
      <c r="USD149" s="18"/>
      <c r="USE149" s="18"/>
      <c r="USF149" s="18"/>
      <c r="USG149" s="18"/>
      <c r="USH149" s="18"/>
      <c r="USI149" s="18"/>
      <c r="USJ149" s="18"/>
      <c r="USK149" s="18"/>
      <c r="USL149" s="18"/>
      <c r="USM149" s="18"/>
      <c r="USN149" s="18"/>
      <c r="USO149" s="18"/>
      <c r="USP149" s="18"/>
      <c r="USQ149" s="18"/>
      <c r="USR149" s="18"/>
      <c r="USS149" s="18"/>
      <c r="UST149" s="18"/>
      <c r="USU149" s="18"/>
      <c r="USV149" s="18"/>
      <c r="USW149" s="18"/>
      <c r="USX149" s="18"/>
      <c r="USY149" s="18"/>
      <c r="USZ149" s="18"/>
      <c r="UTA149" s="18"/>
      <c r="UTB149" s="18"/>
      <c r="UTC149" s="18"/>
      <c r="UTD149" s="18"/>
      <c r="UTE149" s="18"/>
      <c r="UTF149" s="18"/>
      <c r="UTG149" s="18"/>
      <c r="UTH149" s="18"/>
      <c r="UTI149" s="18"/>
      <c r="UTJ149" s="18"/>
      <c r="UTK149" s="18"/>
      <c r="UTL149" s="18"/>
      <c r="UTM149" s="18"/>
      <c r="UTN149" s="18"/>
      <c r="UTO149" s="18"/>
      <c r="UTP149" s="18"/>
      <c r="UTQ149" s="18"/>
      <c r="UTR149" s="18"/>
      <c r="UTS149" s="18"/>
      <c r="UTT149" s="18"/>
      <c r="UTU149" s="18"/>
      <c r="UTV149" s="18"/>
      <c r="UTW149" s="18"/>
      <c r="UTX149" s="18"/>
      <c r="UTY149" s="18"/>
      <c r="UTZ149" s="18"/>
      <c r="UUA149" s="18"/>
      <c r="UUB149" s="18"/>
      <c r="UUC149" s="18"/>
      <c r="UUD149" s="18"/>
      <c r="UUE149" s="18"/>
      <c r="UUF149" s="18"/>
      <c r="UUG149" s="18"/>
      <c r="UUH149" s="18"/>
      <c r="UUI149" s="18"/>
      <c r="UUJ149" s="18"/>
      <c r="UUK149" s="18"/>
      <c r="UUL149" s="18"/>
      <c r="UUM149" s="18"/>
      <c r="UUN149" s="18"/>
      <c r="UUO149" s="18"/>
      <c r="UUP149" s="18"/>
      <c r="UUQ149" s="18"/>
      <c r="UUR149" s="18"/>
      <c r="UUS149" s="18"/>
      <c r="UUT149" s="18"/>
      <c r="UUU149" s="18"/>
      <c r="UUV149" s="18"/>
      <c r="UUW149" s="18"/>
      <c r="UUX149" s="18"/>
      <c r="UUY149" s="18"/>
      <c r="UUZ149" s="18"/>
      <c r="UVA149" s="18"/>
      <c r="UVB149" s="18"/>
      <c r="UVC149" s="18"/>
      <c r="UVD149" s="18"/>
      <c r="UVE149" s="18"/>
      <c r="UVF149" s="18"/>
      <c r="UVG149" s="18"/>
      <c r="UVH149" s="18"/>
      <c r="UVI149" s="18"/>
      <c r="UVJ149" s="18"/>
      <c r="UVK149" s="18"/>
      <c r="UVL149" s="18"/>
      <c r="UVM149" s="18"/>
      <c r="UVN149" s="18"/>
      <c r="UVO149" s="18"/>
      <c r="UVP149" s="18"/>
      <c r="UVQ149" s="18"/>
      <c r="UVR149" s="18"/>
      <c r="UVS149" s="18"/>
      <c r="UVT149" s="18"/>
      <c r="UVU149" s="18"/>
      <c r="UVV149" s="18"/>
      <c r="UVW149" s="18"/>
      <c r="UVX149" s="18"/>
      <c r="UVY149" s="18"/>
      <c r="UVZ149" s="18"/>
      <c r="UWA149" s="18"/>
      <c r="UWB149" s="18"/>
      <c r="UWC149" s="18"/>
      <c r="UWD149" s="18"/>
      <c r="UWE149" s="18"/>
      <c r="UWF149" s="18"/>
      <c r="UWG149" s="18"/>
      <c r="UWH149" s="18"/>
      <c r="UWI149" s="18"/>
      <c r="UWJ149" s="18"/>
      <c r="UWK149" s="18"/>
      <c r="UWL149" s="18"/>
      <c r="UWM149" s="18"/>
      <c r="UWN149" s="18"/>
      <c r="UWO149" s="18"/>
      <c r="UWP149" s="18"/>
      <c r="UWQ149" s="18"/>
      <c r="UWR149" s="18"/>
      <c r="UWS149" s="18"/>
      <c r="UWT149" s="18"/>
      <c r="UWU149" s="18"/>
      <c r="UWV149" s="18"/>
      <c r="UWW149" s="18"/>
      <c r="UWX149" s="18"/>
      <c r="UWY149" s="18"/>
      <c r="UWZ149" s="18"/>
      <c r="UXA149" s="18"/>
      <c r="UXB149" s="18"/>
      <c r="UXC149" s="18"/>
      <c r="UXD149" s="18"/>
      <c r="UXE149" s="18"/>
      <c r="UXF149" s="18"/>
      <c r="UXG149" s="18"/>
      <c r="UXH149" s="18"/>
      <c r="UXI149" s="18"/>
      <c r="UXJ149" s="18"/>
      <c r="UXK149" s="18"/>
      <c r="UXL149" s="18"/>
      <c r="UXM149" s="18"/>
      <c r="UXN149" s="18"/>
      <c r="UXO149" s="18"/>
      <c r="UXP149" s="18"/>
      <c r="UXQ149" s="18"/>
      <c r="UXR149" s="18"/>
      <c r="UXS149" s="18"/>
      <c r="UXT149" s="18"/>
      <c r="UXU149" s="18"/>
      <c r="UXV149" s="18"/>
      <c r="UXW149" s="18"/>
      <c r="UXX149" s="18"/>
      <c r="UXY149" s="18"/>
      <c r="UXZ149" s="18"/>
      <c r="UYA149" s="18"/>
      <c r="UYB149" s="18"/>
      <c r="UYC149" s="18"/>
      <c r="UYD149" s="18"/>
      <c r="UYE149" s="18"/>
      <c r="UYF149" s="18"/>
      <c r="UYG149" s="18"/>
      <c r="UYH149" s="18"/>
      <c r="UYI149" s="18"/>
      <c r="UYJ149" s="18"/>
      <c r="UYK149" s="18"/>
      <c r="UYL149" s="18"/>
      <c r="UYM149" s="18"/>
      <c r="UYN149" s="18"/>
      <c r="UYO149" s="18"/>
      <c r="UYP149" s="18"/>
      <c r="UYQ149" s="18"/>
      <c r="UYR149" s="18"/>
      <c r="UYS149" s="18"/>
      <c r="UYT149" s="18"/>
      <c r="UYU149" s="18"/>
      <c r="UYV149" s="18"/>
      <c r="UYW149" s="18"/>
      <c r="UYX149" s="18"/>
      <c r="UYY149" s="18"/>
      <c r="UYZ149" s="18"/>
      <c r="UZA149" s="18"/>
      <c r="UZB149" s="18"/>
      <c r="UZC149" s="18"/>
      <c r="UZD149" s="18"/>
      <c r="UZE149" s="18"/>
      <c r="UZF149" s="18"/>
      <c r="UZG149" s="18"/>
      <c r="UZH149" s="18"/>
      <c r="UZI149" s="18"/>
      <c r="UZJ149" s="18"/>
      <c r="UZK149" s="18"/>
      <c r="UZL149" s="18"/>
      <c r="UZM149" s="18"/>
      <c r="UZN149" s="18"/>
      <c r="UZO149" s="18"/>
      <c r="UZP149" s="18"/>
      <c r="UZQ149" s="18"/>
      <c r="UZR149" s="18"/>
      <c r="UZS149" s="18"/>
      <c r="UZT149" s="18"/>
      <c r="UZU149" s="18"/>
      <c r="UZV149" s="18"/>
      <c r="UZW149" s="18"/>
      <c r="UZX149" s="18"/>
      <c r="UZY149" s="18"/>
      <c r="UZZ149" s="18"/>
      <c r="VAA149" s="18"/>
      <c r="VAB149" s="18"/>
      <c r="VAC149" s="18"/>
      <c r="VAD149" s="18"/>
      <c r="VAE149" s="18"/>
      <c r="VAF149" s="18"/>
      <c r="VAG149" s="18"/>
      <c r="VAH149" s="18"/>
      <c r="VAI149" s="18"/>
      <c r="VAJ149" s="18"/>
      <c r="VAK149" s="18"/>
      <c r="VAL149" s="18"/>
      <c r="VAM149" s="18"/>
      <c r="VAN149" s="18"/>
      <c r="VAO149" s="18"/>
      <c r="VAP149" s="18"/>
      <c r="VAQ149" s="18"/>
      <c r="VAR149" s="18"/>
      <c r="VAS149" s="18"/>
      <c r="VAT149" s="18"/>
      <c r="VAU149" s="18"/>
      <c r="VAV149" s="18"/>
      <c r="VAW149" s="18"/>
      <c r="VAX149" s="18"/>
      <c r="VAY149" s="18"/>
      <c r="VAZ149" s="18"/>
      <c r="VBA149" s="18"/>
      <c r="VBB149" s="18"/>
      <c r="VBC149" s="18"/>
      <c r="VBD149" s="18"/>
      <c r="VBE149" s="18"/>
      <c r="VBF149" s="18"/>
      <c r="VBG149" s="18"/>
      <c r="VBH149" s="18"/>
      <c r="VBI149" s="18"/>
      <c r="VBJ149" s="18"/>
      <c r="VBK149" s="18"/>
      <c r="VBL149" s="18"/>
      <c r="VBM149" s="18"/>
      <c r="VBN149" s="18"/>
      <c r="VBO149" s="18"/>
      <c r="VBP149" s="18"/>
      <c r="VBQ149" s="18"/>
      <c r="VBR149" s="18"/>
      <c r="VBS149" s="18"/>
      <c r="VBT149" s="18"/>
      <c r="VBU149" s="18"/>
      <c r="VBV149" s="18"/>
      <c r="VBW149" s="18"/>
      <c r="VBX149" s="18"/>
      <c r="VBY149" s="18"/>
      <c r="VBZ149" s="18"/>
      <c r="VCA149" s="18"/>
      <c r="VCB149" s="18"/>
      <c r="VCC149" s="18"/>
      <c r="VCD149" s="18"/>
      <c r="VCE149" s="18"/>
      <c r="VCF149" s="18"/>
      <c r="VCG149" s="18"/>
      <c r="VCH149" s="18"/>
      <c r="VCI149" s="18"/>
      <c r="VCJ149" s="18"/>
      <c r="VCK149" s="18"/>
      <c r="VCL149" s="18"/>
      <c r="VCM149" s="18"/>
      <c r="VCN149" s="18"/>
      <c r="VCO149" s="18"/>
      <c r="VCP149" s="18"/>
      <c r="VCQ149" s="18"/>
      <c r="VCR149" s="18"/>
      <c r="VCS149" s="18"/>
      <c r="VCT149" s="18"/>
      <c r="VCU149" s="18"/>
      <c r="VCV149" s="18"/>
      <c r="VCW149" s="18"/>
      <c r="VCX149" s="18"/>
      <c r="VCY149" s="18"/>
      <c r="VCZ149" s="18"/>
      <c r="VDA149" s="18"/>
      <c r="VDB149" s="18"/>
      <c r="VDC149" s="18"/>
      <c r="VDD149" s="18"/>
      <c r="VDE149" s="18"/>
      <c r="VDF149" s="18"/>
      <c r="VDG149" s="18"/>
      <c r="VDH149" s="18"/>
      <c r="VDI149" s="18"/>
      <c r="VDJ149" s="18"/>
      <c r="VDK149" s="18"/>
      <c r="VDL149" s="18"/>
      <c r="VDM149" s="18"/>
      <c r="VDN149" s="18"/>
      <c r="VDO149" s="18"/>
      <c r="VDP149" s="18"/>
      <c r="VDQ149" s="18"/>
      <c r="VDR149" s="18"/>
      <c r="VDS149" s="18"/>
      <c r="VDT149" s="18"/>
      <c r="VDU149" s="18"/>
      <c r="VDV149" s="18"/>
      <c r="VDW149" s="18"/>
      <c r="VDX149" s="18"/>
      <c r="VDY149" s="18"/>
      <c r="VDZ149" s="18"/>
      <c r="VEA149" s="18"/>
      <c r="VEB149" s="18"/>
      <c r="VEC149" s="18"/>
      <c r="VED149" s="18"/>
      <c r="VEE149" s="18"/>
      <c r="VEF149" s="18"/>
      <c r="VEG149" s="18"/>
      <c r="VEH149" s="18"/>
      <c r="VEI149" s="18"/>
      <c r="VEJ149" s="18"/>
      <c r="VEK149" s="18"/>
      <c r="VEL149" s="18"/>
      <c r="VEM149" s="18"/>
      <c r="VEN149" s="18"/>
      <c r="VEO149" s="18"/>
      <c r="VEP149" s="18"/>
      <c r="VEQ149" s="18"/>
      <c r="VER149" s="18"/>
      <c r="VES149" s="18"/>
      <c r="VET149" s="18"/>
      <c r="VEU149" s="18"/>
      <c r="VEV149" s="18"/>
      <c r="VEW149" s="18"/>
      <c r="VEX149" s="18"/>
      <c r="VEY149" s="18"/>
      <c r="VEZ149" s="18"/>
      <c r="VFA149" s="18"/>
      <c r="VFB149" s="18"/>
      <c r="VFC149" s="18"/>
      <c r="VFD149" s="18"/>
      <c r="VFE149" s="18"/>
      <c r="VFF149" s="18"/>
      <c r="VFG149" s="18"/>
      <c r="VFH149" s="18"/>
      <c r="VFI149" s="18"/>
      <c r="VFJ149" s="18"/>
      <c r="VFK149" s="18"/>
      <c r="VFL149" s="18"/>
      <c r="VFM149" s="18"/>
      <c r="VFN149" s="18"/>
      <c r="VFO149" s="18"/>
      <c r="VFP149" s="18"/>
      <c r="VFQ149" s="18"/>
      <c r="VFR149" s="18"/>
      <c r="VFS149" s="18"/>
      <c r="VFT149" s="18"/>
      <c r="VFU149" s="18"/>
      <c r="VFV149" s="18"/>
      <c r="VFW149" s="18"/>
      <c r="VFX149" s="18"/>
      <c r="VFY149" s="18"/>
      <c r="VFZ149" s="18"/>
      <c r="VGA149" s="18"/>
      <c r="VGB149" s="18"/>
      <c r="VGC149" s="18"/>
      <c r="VGD149" s="18"/>
      <c r="VGE149" s="18"/>
      <c r="VGF149" s="18"/>
      <c r="VGG149" s="18"/>
      <c r="VGH149" s="18"/>
      <c r="VGI149" s="18"/>
      <c r="VGJ149" s="18"/>
      <c r="VGK149" s="18"/>
      <c r="VGL149" s="18"/>
      <c r="VGM149" s="18"/>
      <c r="VGN149" s="18"/>
      <c r="VGO149" s="18"/>
      <c r="VGP149" s="18"/>
      <c r="VGQ149" s="18"/>
      <c r="VGR149" s="18"/>
      <c r="VGS149" s="18"/>
      <c r="VGT149" s="18"/>
      <c r="VGU149" s="18"/>
      <c r="VGV149" s="18"/>
      <c r="VGW149" s="18"/>
      <c r="VGX149" s="18"/>
      <c r="VGY149" s="18"/>
      <c r="VGZ149" s="18"/>
      <c r="VHA149" s="18"/>
      <c r="VHB149" s="18"/>
      <c r="VHC149" s="18"/>
      <c r="VHD149" s="18"/>
      <c r="VHE149" s="18"/>
      <c r="VHF149" s="18"/>
      <c r="VHG149" s="18"/>
      <c r="VHH149" s="18"/>
      <c r="VHI149" s="18"/>
      <c r="VHJ149" s="18"/>
      <c r="VHK149" s="18"/>
      <c r="VHL149" s="18"/>
      <c r="VHM149" s="18"/>
      <c r="VHN149" s="18"/>
      <c r="VHO149" s="18"/>
      <c r="VHP149" s="18"/>
      <c r="VHQ149" s="18"/>
      <c r="VHR149" s="18"/>
      <c r="VHS149" s="18"/>
      <c r="VHT149" s="18"/>
      <c r="VHU149" s="18"/>
      <c r="VHV149" s="18"/>
      <c r="VHW149" s="18"/>
      <c r="VHX149" s="18"/>
      <c r="VHY149" s="18"/>
      <c r="VHZ149" s="18"/>
      <c r="VIA149" s="18"/>
      <c r="VIB149" s="18"/>
      <c r="VIC149" s="18"/>
      <c r="VID149" s="18"/>
      <c r="VIE149" s="18"/>
      <c r="VIF149" s="18"/>
      <c r="VIG149" s="18"/>
      <c r="VIH149" s="18"/>
      <c r="VII149" s="18"/>
      <c r="VIJ149" s="18"/>
      <c r="VIK149" s="18"/>
      <c r="VIL149" s="18"/>
      <c r="VIM149" s="18"/>
      <c r="VIN149" s="18"/>
      <c r="VIO149" s="18"/>
      <c r="VIP149" s="18"/>
      <c r="VIQ149" s="18"/>
      <c r="VIR149" s="18"/>
      <c r="VIS149" s="18"/>
      <c r="VIT149" s="18"/>
      <c r="VIU149" s="18"/>
      <c r="VIV149" s="18"/>
      <c r="VIW149" s="18"/>
      <c r="VIX149" s="18"/>
      <c r="VIY149" s="18"/>
      <c r="VIZ149" s="18"/>
      <c r="VJA149" s="18"/>
      <c r="VJB149" s="18"/>
      <c r="VJC149" s="18"/>
      <c r="VJD149" s="18"/>
      <c r="VJE149" s="18"/>
      <c r="VJF149" s="18"/>
      <c r="VJG149" s="18"/>
      <c r="VJH149" s="18"/>
      <c r="VJI149" s="18"/>
      <c r="VJJ149" s="18"/>
      <c r="VJK149" s="18"/>
      <c r="VJL149" s="18"/>
      <c r="VJM149" s="18"/>
      <c r="VJN149" s="18"/>
      <c r="VJO149" s="18"/>
      <c r="VJP149" s="18"/>
      <c r="VJQ149" s="18"/>
      <c r="VJR149" s="18"/>
      <c r="VJS149" s="18"/>
      <c r="VJT149" s="18"/>
      <c r="VJU149" s="18"/>
      <c r="VJV149" s="18"/>
      <c r="VJW149" s="18"/>
      <c r="VJX149" s="18"/>
      <c r="VJY149" s="18"/>
      <c r="VJZ149" s="18"/>
      <c r="VKA149" s="18"/>
      <c r="VKB149" s="18"/>
      <c r="VKC149" s="18"/>
      <c r="VKD149" s="18"/>
      <c r="VKE149" s="18"/>
      <c r="VKF149" s="18"/>
      <c r="VKG149" s="18"/>
      <c r="VKH149" s="18"/>
      <c r="VKI149" s="18"/>
      <c r="VKJ149" s="18"/>
      <c r="VKK149" s="18"/>
      <c r="VKL149" s="18"/>
      <c r="VKM149" s="18"/>
      <c r="VKN149" s="18"/>
      <c r="VKO149" s="18"/>
      <c r="VKP149" s="18"/>
      <c r="VKQ149" s="18"/>
      <c r="VKR149" s="18"/>
      <c r="VKS149" s="18"/>
      <c r="VKT149" s="18"/>
      <c r="VKU149" s="18"/>
      <c r="VKV149" s="18"/>
      <c r="VKW149" s="18"/>
      <c r="VKX149" s="18"/>
      <c r="VKY149" s="18"/>
      <c r="VKZ149" s="18"/>
      <c r="VLA149" s="18"/>
      <c r="VLB149" s="18"/>
      <c r="VLC149" s="18"/>
      <c r="VLD149" s="18"/>
      <c r="VLE149" s="18"/>
      <c r="VLF149" s="18"/>
      <c r="VLG149" s="18"/>
      <c r="VLH149" s="18"/>
      <c r="VLI149" s="18"/>
      <c r="VLJ149" s="18"/>
      <c r="VLK149" s="18"/>
      <c r="VLL149" s="18"/>
      <c r="VLM149" s="18"/>
      <c r="VLN149" s="18"/>
      <c r="VLO149" s="18"/>
      <c r="VLP149" s="18"/>
      <c r="VLQ149" s="18"/>
      <c r="VLR149" s="18"/>
      <c r="VLS149" s="18"/>
      <c r="VLT149" s="18"/>
      <c r="VLU149" s="18"/>
      <c r="VLV149" s="18"/>
      <c r="VLW149" s="18"/>
      <c r="VLX149" s="18"/>
      <c r="VLY149" s="18"/>
      <c r="VLZ149" s="18"/>
      <c r="VMA149" s="18"/>
      <c r="VMB149" s="18"/>
      <c r="VMC149" s="18"/>
      <c r="VMD149" s="18"/>
      <c r="VME149" s="18"/>
      <c r="VMF149" s="18"/>
      <c r="VMG149" s="18"/>
      <c r="VMH149" s="18"/>
      <c r="VMI149" s="18"/>
      <c r="VMJ149" s="18"/>
      <c r="VMK149" s="18"/>
      <c r="VML149" s="18"/>
      <c r="VMM149" s="18"/>
      <c r="VMN149" s="18"/>
      <c r="VMO149" s="18"/>
      <c r="VMP149" s="18"/>
      <c r="VMQ149" s="18"/>
      <c r="VMR149" s="18"/>
      <c r="VMS149" s="18"/>
      <c r="VMT149" s="18"/>
      <c r="VMU149" s="18"/>
      <c r="VMV149" s="18"/>
      <c r="VMW149" s="18"/>
      <c r="VMX149" s="18"/>
      <c r="VMY149" s="18"/>
      <c r="VMZ149" s="18"/>
      <c r="VNA149" s="18"/>
      <c r="VNB149" s="18"/>
      <c r="VNC149" s="18"/>
      <c r="VND149" s="18"/>
      <c r="VNE149" s="18"/>
      <c r="VNF149" s="18"/>
      <c r="VNG149" s="18"/>
      <c r="VNH149" s="18"/>
      <c r="VNI149" s="18"/>
      <c r="VNJ149" s="18"/>
      <c r="VNK149" s="18"/>
      <c r="VNL149" s="18"/>
      <c r="VNM149" s="18"/>
      <c r="VNN149" s="18"/>
      <c r="VNO149" s="18"/>
      <c r="VNP149" s="18"/>
      <c r="VNQ149" s="18"/>
      <c r="VNR149" s="18"/>
      <c r="VNS149" s="18"/>
      <c r="VNT149" s="18"/>
      <c r="VNU149" s="18"/>
      <c r="VNV149" s="18"/>
      <c r="VNW149" s="18"/>
      <c r="VNX149" s="18"/>
      <c r="VNY149" s="18"/>
      <c r="VNZ149" s="18"/>
      <c r="VOA149" s="18"/>
      <c r="VOB149" s="18"/>
      <c r="VOC149" s="18"/>
      <c r="VOD149" s="18"/>
      <c r="VOE149" s="18"/>
      <c r="VOF149" s="18"/>
      <c r="VOG149" s="18"/>
      <c r="VOH149" s="18"/>
      <c r="VOI149" s="18"/>
      <c r="VOJ149" s="18"/>
      <c r="VOK149" s="18"/>
      <c r="VOL149" s="18"/>
      <c r="VOM149" s="18"/>
      <c r="VON149" s="18"/>
      <c r="VOO149" s="18"/>
      <c r="VOP149" s="18"/>
      <c r="VOQ149" s="18"/>
      <c r="VOR149" s="18"/>
      <c r="VOS149" s="18"/>
      <c r="VOT149" s="18"/>
      <c r="VOU149" s="18"/>
      <c r="VOV149" s="18"/>
      <c r="VOW149" s="18"/>
      <c r="VOX149" s="18"/>
      <c r="VOY149" s="18"/>
      <c r="VOZ149" s="18"/>
      <c r="VPA149" s="18"/>
      <c r="VPB149" s="18"/>
      <c r="VPC149" s="18"/>
      <c r="VPD149" s="18"/>
      <c r="VPE149" s="18"/>
      <c r="VPF149" s="18"/>
      <c r="VPG149" s="18"/>
      <c r="VPH149" s="18"/>
      <c r="VPI149" s="18"/>
      <c r="VPJ149" s="18"/>
      <c r="VPK149" s="18"/>
      <c r="VPL149" s="18"/>
      <c r="VPM149" s="18"/>
      <c r="VPN149" s="18"/>
      <c r="VPO149" s="18"/>
      <c r="VPP149" s="18"/>
      <c r="VPQ149" s="18"/>
      <c r="VPR149" s="18"/>
      <c r="VPS149" s="18"/>
      <c r="VPT149" s="18"/>
      <c r="VPU149" s="18"/>
      <c r="VPV149" s="18"/>
      <c r="VPW149" s="18"/>
      <c r="VPX149" s="18"/>
      <c r="VPY149" s="18"/>
      <c r="VPZ149" s="18"/>
      <c r="VQA149" s="18"/>
      <c r="VQB149" s="18"/>
      <c r="VQC149" s="18"/>
      <c r="VQD149" s="18"/>
      <c r="VQE149" s="18"/>
      <c r="VQF149" s="18"/>
      <c r="VQG149" s="18"/>
      <c r="VQH149" s="18"/>
      <c r="VQI149" s="18"/>
      <c r="VQJ149" s="18"/>
      <c r="VQK149" s="18"/>
      <c r="VQL149" s="18"/>
      <c r="VQM149" s="18"/>
      <c r="VQN149" s="18"/>
      <c r="VQO149" s="18"/>
      <c r="VQP149" s="18"/>
      <c r="VQQ149" s="18"/>
      <c r="VQR149" s="18"/>
      <c r="VQS149" s="18"/>
      <c r="VQT149" s="18"/>
      <c r="VQU149" s="18"/>
      <c r="VQV149" s="18"/>
      <c r="VQW149" s="18"/>
      <c r="VQX149" s="18"/>
      <c r="VQY149" s="18"/>
      <c r="VQZ149" s="18"/>
      <c r="VRA149" s="18"/>
      <c r="VRB149" s="18"/>
      <c r="VRC149" s="18"/>
      <c r="VRD149" s="18"/>
      <c r="VRE149" s="18"/>
      <c r="VRF149" s="18"/>
      <c r="VRG149" s="18"/>
      <c r="VRH149" s="18"/>
      <c r="VRI149" s="18"/>
      <c r="VRJ149" s="18"/>
      <c r="VRK149" s="18"/>
      <c r="VRL149" s="18"/>
      <c r="VRM149" s="18"/>
      <c r="VRN149" s="18"/>
      <c r="VRO149" s="18"/>
      <c r="VRP149" s="18"/>
      <c r="VRQ149" s="18"/>
      <c r="VRR149" s="18"/>
      <c r="VRS149" s="18"/>
      <c r="VRT149" s="18"/>
      <c r="VRU149" s="18"/>
      <c r="VRV149" s="18"/>
      <c r="VRW149" s="18"/>
      <c r="VRX149" s="18"/>
      <c r="VRY149" s="18"/>
      <c r="VRZ149" s="18"/>
      <c r="VSA149" s="18"/>
      <c r="VSB149" s="18"/>
      <c r="VSC149" s="18"/>
      <c r="VSD149" s="18"/>
      <c r="VSE149" s="18"/>
      <c r="VSF149" s="18"/>
      <c r="VSG149" s="18"/>
      <c r="VSH149" s="18"/>
      <c r="VSI149" s="18"/>
      <c r="VSJ149" s="18"/>
      <c r="VSK149" s="18"/>
      <c r="VSL149" s="18"/>
      <c r="VSM149" s="18"/>
      <c r="VSN149" s="18"/>
      <c r="VSO149" s="18"/>
      <c r="VSP149" s="18"/>
      <c r="VSQ149" s="18"/>
      <c r="VSR149" s="18"/>
      <c r="VSS149" s="18"/>
      <c r="VST149" s="18"/>
      <c r="VSU149" s="18"/>
      <c r="VSV149" s="18"/>
      <c r="VSW149" s="18"/>
      <c r="VSX149" s="18"/>
      <c r="VSY149" s="18"/>
      <c r="VSZ149" s="18"/>
      <c r="VTA149" s="18"/>
      <c r="VTB149" s="18"/>
      <c r="VTC149" s="18"/>
      <c r="VTD149" s="18"/>
      <c r="VTE149" s="18"/>
      <c r="VTF149" s="18"/>
      <c r="VTG149" s="18"/>
      <c r="VTH149" s="18"/>
      <c r="VTI149" s="18"/>
      <c r="VTJ149" s="18"/>
      <c r="VTK149" s="18"/>
      <c r="VTL149" s="18"/>
      <c r="VTM149" s="18"/>
      <c r="VTN149" s="18"/>
      <c r="VTO149" s="18"/>
      <c r="VTP149" s="18"/>
      <c r="VTQ149" s="18"/>
      <c r="VTR149" s="18"/>
      <c r="VTS149" s="18"/>
      <c r="VTT149" s="18"/>
      <c r="VTU149" s="18"/>
      <c r="VTV149" s="18"/>
      <c r="VTW149" s="18"/>
      <c r="VTX149" s="18"/>
      <c r="VTY149" s="18"/>
      <c r="VTZ149" s="18"/>
      <c r="VUA149" s="18"/>
      <c r="VUB149" s="18"/>
      <c r="VUC149" s="18"/>
      <c r="VUD149" s="18"/>
      <c r="VUE149" s="18"/>
      <c r="VUF149" s="18"/>
      <c r="VUG149" s="18"/>
      <c r="VUH149" s="18"/>
      <c r="VUI149" s="18"/>
      <c r="VUJ149" s="18"/>
      <c r="VUK149" s="18"/>
      <c r="VUL149" s="18"/>
      <c r="VUM149" s="18"/>
      <c r="VUN149" s="18"/>
      <c r="VUO149" s="18"/>
      <c r="VUP149" s="18"/>
      <c r="VUQ149" s="18"/>
      <c r="VUR149" s="18"/>
      <c r="VUS149" s="18"/>
      <c r="VUT149" s="18"/>
      <c r="VUU149" s="18"/>
      <c r="VUV149" s="18"/>
      <c r="VUW149" s="18"/>
      <c r="VUX149" s="18"/>
      <c r="VUY149" s="18"/>
      <c r="VUZ149" s="18"/>
      <c r="VVA149" s="18"/>
      <c r="VVB149" s="18"/>
      <c r="VVC149" s="18"/>
      <c r="VVD149" s="18"/>
      <c r="VVE149" s="18"/>
      <c r="VVF149" s="18"/>
      <c r="VVG149" s="18"/>
      <c r="VVH149" s="18"/>
      <c r="VVI149" s="18"/>
      <c r="VVJ149" s="18"/>
      <c r="VVK149" s="18"/>
      <c r="VVL149" s="18"/>
      <c r="VVM149" s="18"/>
      <c r="VVN149" s="18"/>
      <c r="VVO149" s="18"/>
      <c r="VVP149" s="18"/>
      <c r="VVQ149" s="18"/>
      <c r="VVR149" s="18"/>
      <c r="VVS149" s="18"/>
      <c r="VVT149" s="18"/>
      <c r="VVU149" s="18"/>
      <c r="VVV149" s="18"/>
      <c r="VVW149" s="18"/>
      <c r="VVX149" s="18"/>
      <c r="VVY149" s="18"/>
      <c r="VVZ149" s="18"/>
      <c r="VWA149" s="18"/>
      <c r="VWB149" s="18"/>
      <c r="VWC149" s="18"/>
      <c r="VWD149" s="18"/>
      <c r="VWE149" s="18"/>
      <c r="VWF149" s="18"/>
      <c r="VWG149" s="18"/>
      <c r="VWH149" s="18"/>
      <c r="VWI149" s="18"/>
      <c r="VWJ149" s="18"/>
      <c r="VWK149" s="18"/>
      <c r="VWL149" s="18"/>
      <c r="VWM149" s="18"/>
      <c r="VWN149" s="18"/>
      <c r="VWO149" s="18"/>
      <c r="VWP149" s="18"/>
      <c r="VWQ149" s="18"/>
      <c r="VWR149" s="18"/>
      <c r="VWS149" s="18"/>
      <c r="VWT149" s="18"/>
      <c r="VWU149" s="18"/>
      <c r="VWV149" s="18"/>
      <c r="VWW149" s="18"/>
      <c r="VWX149" s="18"/>
      <c r="VWY149" s="18"/>
      <c r="VWZ149" s="18"/>
      <c r="VXA149" s="18"/>
      <c r="VXB149" s="18"/>
      <c r="VXC149" s="18"/>
      <c r="VXD149" s="18"/>
      <c r="VXE149" s="18"/>
      <c r="VXF149" s="18"/>
      <c r="VXG149" s="18"/>
      <c r="VXH149" s="18"/>
      <c r="VXI149" s="18"/>
      <c r="VXJ149" s="18"/>
      <c r="VXK149" s="18"/>
      <c r="VXL149" s="18"/>
      <c r="VXM149" s="18"/>
      <c r="VXN149" s="18"/>
      <c r="VXO149" s="18"/>
      <c r="VXP149" s="18"/>
      <c r="VXQ149" s="18"/>
      <c r="VXR149" s="18"/>
      <c r="VXS149" s="18"/>
      <c r="VXT149" s="18"/>
      <c r="VXU149" s="18"/>
      <c r="VXV149" s="18"/>
      <c r="VXW149" s="18"/>
      <c r="VXX149" s="18"/>
      <c r="VXY149" s="18"/>
      <c r="VXZ149" s="18"/>
      <c r="VYA149" s="18"/>
      <c r="VYB149" s="18"/>
      <c r="VYC149" s="18"/>
      <c r="VYD149" s="18"/>
      <c r="VYE149" s="18"/>
      <c r="VYF149" s="18"/>
      <c r="VYG149" s="18"/>
      <c r="VYH149" s="18"/>
      <c r="VYI149" s="18"/>
      <c r="VYJ149" s="18"/>
      <c r="VYK149" s="18"/>
      <c r="VYL149" s="18"/>
      <c r="VYM149" s="18"/>
      <c r="VYN149" s="18"/>
      <c r="VYO149" s="18"/>
      <c r="VYP149" s="18"/>
      <c r="VYQ149" s="18"/>
      <c r="VYR149" s="18"/>
      <c r="VYS149" s="18"/>
      <c r="VYT149" s="18"/>
      <c r="VYU149" s="18"/>
      <c r="VYV149" s="18"/>
      <c r="VYW149" s="18"/>
      <c r="VYX149" s="18"/>
      <c r="VYY149" s="18"/>
      <c r="VYZ149" s="18"/>
      <c r="VZA149" s="18"/>
      <c r="VZB149" s="18"/>
      <c r="VZC149" s="18"/>
      <c r="VZD149" s="18"/>
      <c r="VZE149" s="18"/>
      <c r="VZF149" s="18"/>
      <c r="VZG149" s="18"/>
      <c r="VZH149" s="18"/>
      <c r="VZI149" s="18"/>
      <c r="VZJ149" s="18"/>
      <c r="VZK149" s="18"/>
      <c r="VZL149" s="18"/>
      <c r="VZM149" s="18"/>
      <c r="VZN149" s="18"/>
      <c r="VZO149" s="18"/>
      <c r="VZP149" s="18"/>
      <c r="VZQ149" s="18"/>
      <c r="VZR149" s="18"/>
      <c r="VZS149" s="18"/>
      <c r="VZT149" s="18"/>
      <c r="VZU149" s="18"/>
      <c r="VZV149" s="18"/>
      <c r="VZW149" s="18"/>
      <c r="VZX149" s="18"/>
      <c r="VZY149" s="18"/>
      <c r="VZZ149" s="18"/>
      <c r="WAA149" s="18"/>
      <c r="WAB149" s="18"/>
      <c r="WAC149" s="18"/>
      <c r="WAD149" s="18"/>
      <c r="WAE149" s="18"/>
      <c r="WAF149" s="18"/>
      <c r="WAG149" s="18"/>
      <c r="WAH149" s="18"/>
      <c r="WAI149" s="18"/>
      <c r="WAJ149" s="18"/>
      <c r="WAK149" s="18"/>
      <c r="WAL149" s="18"/>
      <c r="WAM149" s="18"/>
      <c r="WAN149" s="18"/>
      <c r="WAO149" s="18"/>
      <c r="WAP149" s="18"/>
      <c r="WAQ149" s="18"/>
      <c r="WAR149" s="18"/>
      <c r="WAS149" s="18"/>
      <c r="WAT149" s="18"/>
      <c r="WAU149" s="18"/>
      <c r="WAV149" s="18"/>
      <c r="WAW149" s="18"/>
      <c r="WAX149" s="18"/>
      <c r="WAY149" s="18"/>
      <c r="WAZ149" s="18"/>
      <c r="WBA149" s="18"/>
      <c r="WBB149" s="18"/>
      <c r="WBC149" s="18"/>
      <c r="WBD149" s="18"/>
      <c r="WBE149" s="18"/>
      <c r="WBF149" s="18"/>
      <c r="WBG149" s="18"/>
      <c r="WBH149" s="18"/>
      <c r="WBI149" s="18"/>
      <c r="WBJ149" s="18"/>
      <c r="WBK149" s="18"/>
      <c r="WBL149" s="18"/>
      <c r="WBM149" s="18"/>
      <c r="WBN149" s="18"/>
      <c r="WBO149" s="18"/>
      <c r="WBP149" s="18"/>
      <c r="WBQ149" s="18"/>
      <c r="WBR149" s="18"/>
      <c r="WBS149" s="18"/>
      <c r="WBT149" s="18"/>
      <c r="WBU149" s="18"/>
      <c r="WBV149" s="18"/>
      <c r="WBW149" s="18"/>
      <c r="WBX149" s="18"/>
      <c r="WBY149" s="18"/>
      <c r="WBZ149" s="18"/>
      <c r="WCA149" s="18"/>
      <c r="WCB149" s="18"/>
      <c r="WCC149" s="18"/>
      <c r="WCD149" s="18"/>
      <c r="WCE149" s="18"/>
      <c r="WCF149" s="18"/>
      <c r="WCG149" s="18"/>
      <c r="WCH149" s="18"/>
      <c r="WCI149" s="18"/>
      <c r="WCJ149" s="18"/>
      <c r="WCK149" s="18"/>
      <c r="WCL149" s="18"/>
      <c r="WCM149" s="18"/>
      <c r="WCN149" s="18"/>
      <c r="WCO149" s="18"/>
      <c r="WCP149" s="18"/>
      <c r="WCQ149" s="18"/>
      <c r="WCR149" s="18"/>
      <c r="WCS149" s="18"/>
      <c r="WCT149" s="18"/>
      <c r="WCU149" s="18"/>
      <c r="WCV149" s="18"/>
      <c r="WCW149" s="18"/>
      <c r="WCX149" s="18"/>
      <c r="WCY149" s="18"/>
      <c r="WCZ149" s="18"/>
      <c r="WDA149" s="18"/>
      <c r="WDB149" s="18"/>
      <c r="WDC149" s="18"/>
      <c r="WDD149" s="18"/>
      <c r="WDE149" s="18"/>
      <c r="WDF149" s="18"/>
      <c r="WDG149" s="18"/>
      <c r="WDH149" s="18"/>
      <c r="WDI149" s="18"/>
      <c r="WDJ149" s="18"/>
      <c r="WDK149" s="18"/>
      <c r="WDL149" s="18"/>
      <c r="WDM149" s="18"/>
      <c r="WDN149" s="18"/>
      <c r="WDO149" s="18"/>
      <c r="WDP149" s="18"/>
      <c r="WDQ149" s="18"/>
      <c r="WDR149" s="18"/>
      <c r="WDS149" s="18"/>
      <c r="WDT149" s="18"/>
      <c r="WDU149" s="18"/>
      <c r="WDV149" s="18"/>
      <c r="WDW149" s="18"/>
      <c r="WDX149" s="18"/>
      <c r="WDY149" s="18"/>
      <c r="WDZ149" s="18"/>
      <c r="WEA149" s="18"/>
      <c r="WEB149" s="18"/>
      <c r="WEC149" s="18"/>
      <c r="WED149" s="18"/>
      <c r="WEE149" s="18"/>
      <c r="WEF149" s="18"/>
      <c r="WEG149" s="18"/>
      <c r="WEH149" s="18"/>
      <c r="WEI149" s="18"/>
      <c r="WEJ149" s="18"/>
      <c r="WEK149" s="18"/>
      <c r="WEL149" s="18"/>
      <c r="WEM149" s="18"/>
      <c r="WEN149" s="18"/>
      <c r="WEO149" s="18"/>
      <c r="WEP149" s="18"/>
      <c r="WEQ149" s="18"/>
      <c r="WER149" s="18"/>
      <c r="WES149" s="18"/>
      <c r="WET149" s="18"/>
      <c r="WEU149" s="18"/>
      <c r="WEV149" s="18"/>
      <c r="WEW149" s="18"/>
      <c r="WEX149" s="18"/>
      <c r="WEY149" s="18"/>
      <c r="WEZ149" s="18"/>
      <c r="WFA149" s="18"/>
      <c r="WFB149" s="18"/>
      <c r="WFC149" s="18"/>
      <c r="WFD149" s="18"/>
      <c r="WFE149" s="18"/>
      <c r="WFF149" s="18"/>
      <c r="WFG149" s="18"/>
      <c r="WFH149" s="18"/>
      <c r="WFI149" s="18"/>
      <c r="WFJ149" s="18"/>
      <c r="WFK149" s="18"/>
      <c r="WFL149" s="18"/>
      <c r="WFM149" s="18"/>
      <c r="WFN149" s="18"/>
      <c r="WFO149" s="18"/>
      <c r="WFP149" s="18"/>
      <c r="WFQ149" s="18"/>
      <c r="WFR149" s="18"/>
      <c r="WFS149" s="18"/>
      <c r="WFT149" s="18"/>
      <c r="WFU149" s="18"/>
      <c r="WFV149" s="18"/>
      <c r="WFW149" s="18"/>
      <c r="WFX149" s="18"/>
      <c r="WFY149" s="18"/>
      <c r="WFZ149" s="18"/>
      <c r="WGA149" s="18"/>
      <c r="WGB149" s="18"/>
      <c r="WGC149" s="18"/>
      <c r="WGD149" s="18"/>
      <c r="WGE149" s="18"/>
      <c r="WGF149" s="18"/>
      <c r="WGG149" s="18"/>
      <c r="WGH149" s="18"/>
      <c r="WGI149" s="18"/>
      <c r="WGJ149" s="18"/>
      <c r="WGK149" s="18"/>
      <c r="WGL149" s="18"/>
      <c r="WGM149" s="18"/>
      <c r="WGN149" s="18"/>
      <c r="WGO149" s="18"/>
      <c r="WGP149" s="18"/>
      <c r="WGQ149" s="18"/>
      <c r="WGR149" s="18"/>
      <c r="WGS149" s="18"/>
      <c r="WGT149" s="18"/>
      <c r="WGU149" s="18"/>
      <c r="WGV149" s="18"/>
      <c r="WGW149" s="18"/>
      <c r="WGX149" s="18"/>
      <c r="WGY149" s="18"/>
      <c r="WGZ149" s="18"/>
      <c r="WHA149" s="18"/>
      <c r="WHB149" s="18"/>
      <c r="WHC149" s="18"/>
      <c r="WHD149" s="18"/>
      <c r="WHE149" s="18"/>
      <c r="WHF149" s="18"/>
      <c r="WHG149" s="18"/>
      <c r="WHH149" s="18"/>
      <c r="WHI149" s="18"/>
      <c r="WHJ149" s="18"/>
      <c r="WHK149" s="18"/>
      <c r="WHL149" s="18"/>
      <c r="WHM149" s="18"/>
      <c r="WHN149" s="18"/>
      <c r="WHO149" s="18"/>
      <c r="WHP149" s="18"/>
      <c r="WHQ149" s="18"/>
      <c r="WHR149" s="18"/>
      <c r="WHS149" s="18"/>
      <c r="WHT149" s="18"/>
      <c r="WHU149" s="18"/>
      <c r="WHV149" s="18"/>
      <c r="WHW149" s="18"/>
      <c r="WHX149" s="18"/>
      <c r="WHY149" s="18"/>
      <c r="WHZ149" s="18"/>
      <c r="WIA149" s="18"/>
      <c r="WIB149" s="18"/>
      <c r="WIC149" s="18"/>
      <c r="WID149" s="18"/>
      <c r="WIE149" s="18"/>
      <c r="WIF149" s="18"/>
      <c r="WIG149" s="18"/>
      <c r="WIH149" s="18"/>
      <c r="WII149" s="18"/>
      <c r="WIJ149" s="18"/>
      <c r="WIK149" s="18"/>
      <c r="WIL149" s="18"/>
      <c r="WIM149" s="18"/>
      <c r="WIN149" s="18"/>
      <c r="WIO149" s="18"/>
      <c r="WIP149" s="18"/>
      <c r="WIQ149" s="18"/>
      <c r="WIR149" s="18"/>
      <c r="WIS149" s="18"/>
      <c r="WIT149" s="18"/>
      <c r="WIU149" s="18"/>
      <c r="WIV149" s="18"/>
      <c r="WIW149" s="18"/>
      <c r="WIX149" s="18"/>
      <c r="WIY149" s="18"/>
      <c r="WIZ149" s="18"/>
      <c r="WJA149" s="18"/>
      <c r="WJB149" s="18"/>
      <c r="WJC149" s="18"/>
      <c r="WJD149" s="18"/>
      <c r="WJE149" s="18"/>
      <c r="WJF149" s="18"/>
      <c r="WJG149" s="18"/>
      <c r="WJH149" s="18"/>
      <c r="WJI149" s="18"/>
      <c r="WJJ149" s="18"/>
      <c r="WJK149" s="18"/>
      <c r="WJL149" s="18"/>
      <c r="WJM149" s="18"/>
      <c r="WJN149" s="18"/>
      <c r="WJO149" s="18"/>
      <c r="WJP149" s="18"/>
      <c r="WJQ149" s="18"/>
      <c r="WJR149" s="18"/>
      <c r="WJS149" s="18"/>
      <c r="WJT149" s="18"/>
      <c r="WJU149" s="18"/>
      <c r="WJV149" s="18"/>
      <c r="WJW149" s="18"/>
      <c r="WJX149" s="18"/>
      <c r="WJY149" s="18"/>
      <c r="WJZ149" s="18"/>
      <c r="WKA149" s="18"/>
      <c r="WKB149" s="18"/>
      <c r="WKC149" s="18"/>
      <c r="WKD149" s="18"/>
      <c r="WKE149" s="18"/>
      <c r="WKF149" s="18"/>
      <c r="WKG149" s="18"/>
      <c r="WKH149" s="18"/>
      <c r="WKI149" s="18"/>
      <c r="WKJ149" s="18"/>
      <c r="WKK149" s="18"/>
      <c r="WKL149" s="18"/>
      <c r="WKM149" s="18"/>
      <c r="WKN149" s="18"/>
      <c r="WKO149" s="18"/>
      <c r="WKP149" s="18"/>
      <c r="WKQ149" s="18"/>
      <c r="WKR149" s="18"/>
      <c r="WKS149" s="18"/>
      <c r="WKT149" s="18"/>
      <c r="WKU149" s="18"/>
      <c r="WKV149" s="18"/>
      <c r="WKW149" s="18"/>
      <c r="WKX149" s="18"/>
      <c r="WKY149" s="18"/>
      <c r="WKZ149" s="18"/>
      <c r="WLA149" s="18"/>
      <c r="WLB149" s="18"/>
      <c r="WLC149" s="18"/>
      <c r="WLD149" s="18"/>
      <c r="WLE149" s="18"/>
      <c r="WLF149" s="18"/>
      <c r="WLG149" s="18"/>
      <c r="WLH149" s="18"/>
      <c r="WLI149" s="18"/>
      <c r="WLJ149" s="18"/>
      <c r="WLK149" s="18"/>
      <c r="WLL149" s="18"/>
      <c r="WLM149" s="18"/>
      <c r="WLN149" s="18"/>
      <c r="WLO149" s="18"/>
      <c r="WLP149" s="18"/>
      <c r="WLQ149" s="18"/>
      <c r="WLR149" s="18"/>
      <c r="WLS149" s="18"/>
      <c r="WLT149" s="18"/>
      <c r="WLU149" s="18"/>
      <c r="WLV149" s="18"/>
      <c r="WLW149" s="18"/>
      <c r="WLX149" s="18"/>
      <c r="WLY149" s="18"/>
      <c r="WLZ149" s="18"/>
      <c r="WMA149" s="18"/>
      <c r="WMB149" s="18"/>
      <c r="WMC149" s="18"/>
      <c r="WMD149" s="18"/>
      <c r="WME149" s="18"/>
      <c r="WMF149" s="18"/>
      <c r="WMG149" s="18"/>
      <c r="WMH149" s="18"/>
      <c r="WMI149" s="18"/>
      <c r="WMJ149" s="18"/>
      <c r="WMK149" s="18"/>
      <c r="WML149" s="18"/>
      <c r="WMM149" s="18"/>
      <c r="WMN149" s="18"/>
      <c r="WMO149" s="18"/>
      <c r="WMP149" s="18"/>
      <c r="WMQ149" s="18"/>
      <c r="WMR149" s="18"/>
      <c r="WMS149" s="18"/>
      <c r="WMT149" s="18"/>
      <c r="WMU149" s="18"/>
      <c r="WMV149" s="18"/>
      <c r="WMW149" s="18"/>
      <c r="WMX149" s="18"/>
      <c r="WMY149" s="18"/>
      <c r="WMZ149" s="18"/>
      <c r="WNA149" s="18"/>
      <c r="WNB149" s="18"/>
      <c r="WNC149" s="18"/>
      <c r="WND149" s="18"/>
      <c r="WNE149" s="18"/>
      <c r="WNF149" s="18"/>
      <c r="WNG149" s="18"/>
      <c r="WNH149" s="18"/>
      <c r="WNI149" s="18"/>
      <c r="WNJ149" s="18"/>
      <c r="WNK149" s="18"/>
      <c r="WNL149" s="18"/>
      <c r="WNM149" s="18"/>
      <c r="WNN149" s="18"/>
      <c r="WNO149" s="18"/>
      <c r="WNP149" s="18"/>
      <c r="WNQ149" s="18"/>
      <c r="WNR149" s="18"/>
      <c r="WNS149" s="18"/>
      <c r="WNT149" s="18"/>
      <c r="WNU149" s="18"/>
      <c r="WNV149" s="18"/>
      <c r="WNW149" s="18"/>
      <c r="WNX149" s="18"/>
      <c r="WNY149" s="18"/>
      <c r="WNZ149" s="18"/>
      <c r="WOA149" s="18"/>
      <c r="WOB149" s="18"/>
      <c r="WOC149" s="18"/>
      <c r="WOD149" s="18"/>
      <c r="WOE149" s="18"/>
      <c r="WOF149" s="18"/>
      <c r="WOG149" s="18"/>
      <c r="WOH149" s="18"/>
      <c r="WOI149" s="18"/>
      <c r="WOJ149" s="18"/>
      <c r="WOK149" s="18"/>
      <c r="WOL149" s="18"/>
      <c r="WOM149" s="18"/>
      <c r="WON149" s="18"/>
      <c r="WOO149" s="18"/>
      <c r="WOP149" s="18"/>
      <c r="WOQ149" s="18"/>
      <c r="WOR149" s="18"/>
      <c r="WOS149" s="18"/>
      <c r="WOT149" s="18"/>
      <c r="WOU149" s="18"/>
      <c r="WOV149" s="18"/>
      <c r="WOW149" s="18"/>
      <c r="WOX149" s="18"/>
      <c r="WOY149" s="18"/>
      <c r="WOZ149" s="18"/>
      <c r="WPA149" s="18"/>
      <c r="WPB149" s="18"/>
      <c r="WPC149" s="18"/>
      <c r="WPD149" s="18"/>
      <c r="WPE149" s="18"/>
      <c r="WPF149" s="18"/>
      <c r="WPG149" s="18"/>
      <c r="WPH149" s="18"/>
      <c r="WPI149" s="18"/>
      <c r="WPJ149" s="18"/>
      <c r="WPK149" s="18"/>
      <c r="WPL149" s="18"/>
      <c r="WPM149" s="18"/>
      <c r="WPN149" s="18"/>
      <c r="WPO149" s="18"/>
      <c r="WPP149" s="18"/>
      <c r="WPQ149" s="18"/>
      <c r="WPR149" s="18"/>
      <c r="WPS149" s="18"/>
      <c r="WPT149" s="18"/>
      <c r="WPU149" s="18"/>
      <c r="WPV149" s="18"/>
      <c r="WPW149" s="18"/>
      <c r="WPX149" s="18"/>
      <c r="WPY149" s="18"/>
      <c r="WPZ149" s="18"/>
      <c r="WQA149" s="18"/>
      <c r="WQB149" s="18"/>
      <c r="WQC149" s="18"/>
      <c r="WQD149" s="18"/>
      <c r="WQE149" s="18"/>
      <c r="WQF149" s="18"/>
      <c r="WQG149" s="18"/>
      <c r="WQH149" s="18"/>
      <c r="WQI149" s="18"/>
      <c r="WQJ149" s="18"/>
      <c r="WQK149" s="18"/>
      <c r="WQL149" s="18"/>
      <c r="WQM149" s="18"/>
      <c r="WQN149" s="18"/>
      <c r="WQO149" s="18"/>
      <c r="WQP149" s="18"/>
      <c r="WQQ149" s="18"/>
      <c r="WQR149" s="18"/>
      <c r="WQS149" s="18"/>
      <c r="WQT149" s="18"/>
      <c r="WQU149" s="18"/>
      <c r="WQV149" s="18"/>
      <c r="WQW149" s="18"/>
      <c r="WQX149" s="18"/>
      <c r="WQY149" s="18"/>
      <c r="WQZ149" s="18"/>
      <c r="WRA149" s="18"/>
      <c r="WRB149" s="18"/>
      <c r="WRC149" s="18"/>
      <c r="WRD149" s="18"/>
      <c r="WRE149" s="18"/>
      <c r="WRF149" s="18"/>
      <c r="WRG149" s="18"/>
      <c r="WRH149" s="18"/>
      <c r="WRI149" s="18"/>
      <c r="WRJ149" s="18"/>
      <c r="WRK149" s="18"/>
      <c r="WRL149" s="18"/>
      <c r="WRM149" s="18"/>
      <c r="WRN149" s="18"/>
      <c r="WRO149" s="18"/>
      <c r="WRP149" s="18"/>
      <c r="WRQ149" s="18"/>
      <c r="WRR149" s="18"/>
      <c r="WRS149" s="18"/>
      <c r="WRT149" s="18"/>
      <c r="WRU149" s="18"/>
      <c r="WRV149" s="18"/>
      <c r="WRW149" s="18"/>
      <c r="WRX149" s="18"/>
      <c r="WRY149" s="18"/>
      <c r="WRZ149" s="18"/>
      <c r="WSA149" s="18"/>
      <c r="WSB149" s="18"/>
      <c r="WSC149" s="18"/>
      <c r="WSD149" s="18"/>
      <c r="WSE149" s="18"/>
      <c r="WSF149" s="18"/>
      <c r="WSG149" s="18"/>
      <c r="WSH149" s="18"/>
      <c r="WSI149" s="18"/>
      <c r="WSJ149" s="18"/>
      <c r="WSK149" s="18"/>
      <c r="WSL149" s="18"/>
      <c r="WSM149" s="18"/>
      <c r="WSN149" s="18"/>
      <c r="WSO149" s="18"/>
      <c r="WSP149" s="18"/>
      <c r="WSQ149" s="18"/>
      <c r="WSR149" s="18"/>
      <c r="WSS149" s="18"/>
      <c r="WST149" s="18"/>
      <c r="WSU149" s="18"/>
      <c r="WSV149" s="18"/>
      <c r="WSW149" s="18"/>
      <c r="WSX149" s="18"/>
      <c r="WSY149" s="18"/>
      <c r="WSZ149" s="18"/>
      <c r="WTA149" s="18"/>
      <c r="WTB149" s="18"/>
      <c r="WTC149" s="18"/>
      <c r="WTD149" s="18"/>
      <c r="WTE149" s="18"/>
      <c r="WTF149" s="18"/>
      <c r="WTG149" s="18"/>
      <c r="WTH149" s="18"/>
      <c r="WTI149" s="18"/>
      <c r="WTJ149" s="18"/>
      <c r="WTK149" s="18"/>
      <c r="WTL149" s="18"/>
      <c r="WTM149" s="18"/>
      <c r="WTN149" s="18"/>
      <c r="WTO149" s="18"/>
      <c r="WTP149" s="18"/>
      <c r="WTQ149" s="18"/>
      <c r="WTR149" s="18"/>
      <c r="WTS149" s="18"/>
      <c r="WTT149" s="18"/>
      <c r="WTU149" s="18"/>
      <c r="WTV149" s="18"/>
      <c r="WTW149" s="18"/>
      <c r="WTX149" s="18"/>
      <c r="WTY149" s="18"/>
      <c r="WTZ149" s="18"/>
      <c r="WUA149" s="18"/>
      <c r="WUB149" s="18"/>
      <c r="WUC149" s="18"/>
      <c r="WUD149" s="18"/>
      <c r="WUE149" s="18"/>
      <c r="WUF149" s="18"/>
      <c r="WUG149" s="18"/>
      <c r="WUH149" s="18"/>
      <c r="WUI149" s="18"/>
      <c r="WUJ149" s="18"/>
      <c r="WUK149" s="18"/>
      <c r="WUL149" s="18"/>
      <c r="WUM149" s="18"/>
      <c r="WUN149" s="18"/>
      <c r="WUO149" s="18"/>
      <c r="WUP149" s="18"/>
      <c r="WUQ149" s="18"/>
      <c r="WUR149" s="18"/>
      <c r="WUS149" s="18"/>
      <c r="WUT149" s="18"/>
      <c r="WUU149" s="18"/>
      <c r="WUV149" s="18"/>
      <c r="WUW149" s="18"/>
      <c r="WUX149" s="18"/>
      <c r="WUY149" s="18"/>
      <c r="WUZ149" s="18"/>
      <c r="WVA149" s="18"/>
      <c r="WVB149" s="18"/>
      <c r="WVC149" s="18"/>
      <c r="WVD149" s="18"/>
      <c r="WVE149" s="18"/>
      <c r="WVF149" s="18"/>
      <c r="WVG149" s="18"/>
      <c r="WVH149" s="18"/>
      <c r="WVI149" s="18"/>
      <c r="WVJ149" s="18"/>
      <c r="WVK149" s="18"/>
      <c r="WVL149" s="18"/>
      <c r="WVM149" s="18"/>
      <c r="WVN149" s="18"/>
      <c r="WVO149" s="18"/>
      <c r="WVP149" s="18"/>
      <c r="WVQ149" s="18"/>
      <c r="WVR149" s="18"/>
      <c r="WVS149" s="18"/>
      <c r="WVT149" s="18"/>
      <c r="WVU149" s="18"/>
      <c r="WVV149" s="18"/>
      <c r="WVW149" s="18"/>
      <c r="WVX149" s="18"/>
      <c r="WVY149" s="18"/>
      <c r="WVZ149" s="18"/>
      <c r="WWA149" s="18"/>
      <c r="WWB149" s="18"/>
      <c r="WWC149" s="18"/>
      <c r="WWD149" s="18"/>
      <c r="WWE149" s="18"/>
      <c r="WWF149" s="18"/>
      <c r="WWG149" s="18"/>
      <c r="WWH149" s="18"/>
      <c r="WWI149" s="18"/>
      <c r="WWJ149" s="18"/>
      <c r="WWK149" s="18"/>
      <c r="WWL149" s="18"/>
      <c r="WWM149" s="18"/>
      <c r="WWN149" s="18"/>
      <c r="WWO149" s="18"/>
      <c r="WWP149" s="18"/>
      <c r="WWQ149" s="18"/>
      <c r="WWR149" s="18"/>
      <c r="WWS149" s="18"/>
      <c r="WWT149" s="18"/>
      <c r="WWU149" s="18"/>
      <c r="WWV149" s="18"/>
      <c r="WWW149" s="18"/>
      <c r="WWX149" s="18"/>
      <c r="WWY149" s="18"/>
      <c r="WWZ149" s="18"/>
      <c r="WXA149" s="18"/>
      <c r="WXB149" s="18"/>
      <c r="WXC149" s="18"/>
      <c r="WXD149" s="18"/>
      <c r="WXE149" s="18"/>
      <c r="WXF149" s="18"/>
      <c r="WXG149" s="18"/>
      <c r="WXH149" s="18"/>
      <c r="WXI149" s="18"/>
      <c r="WXJ149" s="18"/>
      <c r="WXK149" s="18"/>
      <c r="WXL149" s="18"/>
      <c r="WXM149" s="18"/>
      <c r="WXN149" s="18"/>
      <c r="WXO149" s="18"/>
      <c r="WXP149" s="18"/>
      <c r="WXQ149" s="18"/>
      <c r="WXR149" s="18"/>
      <c r="WXS149" s="18"/>
      <c r="WXT149" s="18"/>
      <c r="WXU149" s="18"/>
      <c r="WXV149" s="18"/>
      <c r="WXW149" s="18"/>
      <c r="WXX149" s="18"/>
      <c r="WXY149" s="18"/>
      <c r="WXZ149" s="18"/>
      <c r="WYA149" s="18"/>
      <c r="WYB149" s="18"/>
      <c r="WYC149" s="18"/>
      <c r="WYD149" s="18"/>
      <c r="WYE149" s="18"/>
      <c r="WYF149" s="18"/>
      <c r="WYG149" s="18"/>
      <c r="WYH149" s="18"/>
      <c r="WYI149" s="18"/>
      <c r="WYJ149" s="18"/>
      <c r="WYK149" s="18"/>
      <c r="WYL149" s="18"/>
      <c r="WYM149" s="18"/>
      <c r="WYN149" s="18"/>
      <c r="WYO149" s="18"/>
      <c r="WYP149" s="18"/>
      <c r="WYQ149" s="18"/>
      <c r="WYR149" s="18"/>
      <c r="WYS149" s="18"/>
      <c r="WYT149" s="18"/>
      <c r="WYU149" s="18"/>
      <c r="WYV149" s="18"/>
      <c r="WYW149" s="18"/>
      <c r="WYX149" s="18"/>
      <c r="WYY149" s="18"/>
      <c r="WYZ149" s="18"/>
      <c r="WZA149" s="18"/>
      <c r="WZB149" s="18"/>
      <c r="WZC149" s="18"/>
      <c r="WZD149" s="18"/>
      <c r="WZE149" s="18"/>
      <c r="WZF149" s="18"/>
      <c r="WZG149" s="18"/>
      <c r="WZH149" s="18"/>
      <c r="WZI149" s="18"/>
      <c r="WZJ149" s="18"/>
      <c r="WZK149" s="18"/>
      <c r="WZL149" s="18"/>
      <c r="WZM149" s="18"/>
      <c r="WZN149" s="18"/>
      <c r="WZO149" s="18"/>
      <c r="WZP149" s="18"/>
      <c r="WZQ149" s="18"/>
      <c r="WZR149" s="18"/>
      <c r="WZS149" s="18"/>
      <c r="WZT149" s="18"/>
      <c r="WZU149" s="18"/>
      <c r="WZV149" s="18"/>
      <c r="WZW149" s="18"/>
      <c r="WZX149" s="18"/>
      <c r="WZY149" s="18"/>
      <c r="WZZ149" s="18"/>
      <c r="XAA149" s="18"/>
      <c r="XAB149" s="18"/>
      <c r="XAC149" s="18"/>
      <c r="XAD149" s="18"/>
      <c r="XAE149" s="18"/>
      <c r="XAF149" s="18"/>
      <c r="XAG149" s="18"/>
      <c r="XAH149" s="18"/>
      <c r="XAI149" s="18"/>
      <c r="XAJ149" s="18"/>
      <c r="XAK149" s="18"/>
      <c r="XAL149" s="18"/>
      <c r="XAM149" s="18"/>
      <c r="XAN149" s="18"/>
      <c r="XAO149" s="18"/>
      <c r="XAP149" s="18"/>
      <c r="XAQ149" s="18"/>
      <c r="XAR149" s="18"/>
      <c r="XAS149" s="18"/>
      <c r="XAT149" s="18"/>
      <c r="XAU149" s="18"/>
      <c r="XAV149" s="18"/>
      <c r="XAW149" s="18"/>
      <c r="XAX149" s="18"/>
      <c r="XAY149" s="18"/>
      <c r="XAZ149" s="18"/>
      <c r="XBA149" s="18"/>
      <c r="XBB149" s="18"/>
      <c r="XBC149" s="18"/>
      <c r="XBD149" s="18"/>
      <c r="XBE149" s="18"/>
      <c r="XBF149" s="18"/>
      <c r="XBG149" s="18"/>
      <c r="XBH149" s="18"/>
      <c r="XBI149" s="18"/>
      <c r="XBJ149" s="18"/>
      <c r="XBK149" s="18"/>
      <c r="XBL149" s="18"/>
      <c r="XBM149" s="18"/>
      <c r="XBN149" s="18"/>
      <c r="XBO149" s="18"/>
      <c r="XBP149" s="18"/>
      <c r="XBQ149" s="18"/>
      <c r="XBR149" s="18"/>
      <c r="XBS149" s="18"/>
      <c r="XBT149" s="18"/>
      <c r="XBU149" s="18"/>
      <c r="XBV149" s="18"/>
      <c r="XBW149" s="18"/>
      <c r="XBX149" s="18"/>
      <c r="XBY149" s="18"/>
      <c r="XBZ149" s="18"/>
      <c r="XCA149" s="18"/>
      <c r="XCB149" s="18"/>
      <c r="XCC149" s="18"/>
      <c r="XCD149" s="18"/>
      <c r="XCE149" s="18"/>
      <c r="XCF149" s="18"/>
      <c r="XCG149" s="18"/>
      <c r="XCH149" s="18"/>
      <c r="XCI149" s="18"/>
      <c r="XCJ149" s="18"/>
      <c r="XCK149" s="18"/>
      <c r="XCL149" s="18"/>
      <c r="XCM149" s="18"/>
      <c r="XCN149" s="18"/>
      <c r="XCO149" s="18"/>
      <c r="XCP149" s="18"/>
      <c r="XCQ149" s="18"/>
      <c r="XCR149" s="18"/>
      <c r="XCS149" s="18"/>
      <c r="XCT149" s="18"/>
      <c r="XCU149" s="18"/>
      <c r="XCV149" s="18"/>
      <c r="XCW149" s="18"/>
      <c r="XCX149" s="18"/>
      <c r="XCY149" s="18"/>
      <c r="XCZ149" s="18"/>
      <c r="XDA149" s="18"/>
      <c r="XDB149" s="18"/>
      <c r="XDC149" s="18"/>
      <c r="XDD149" s="18"/>
      <c r="XDE149" s="18"/>
      <c r="XDF149" s="18"/>
      <c r="XDG149" s="18"/>
      <c r="XDH149" s="18"/>
      <c r="XDI149" s="18"/>
      <c r="XDJ149" s="18"/>
      <c r="XDK149" s="18"/>
      <c r="XDL149" s="18"/>
      <c r="XDM149" s="18"/>
      <c r="XDN149" s="18"/>
      <c r="XDO149" s="18"/>
      <c r="XDP149" s="18"/>
      <c r="XDQ149" s="18"/>
      <c r="XDR149" s="18"/>
      <c r="XDS149" s="18"/>
      <c r="XDT149" s="18"/>
      <c r="XDU149" s="18"/>
      <c r="XDV149" s="18"/>
      <c r="XDW149" s="18"/>
      <c r="XDX149" s="18"/>
      <c r="XDY149" s="18"/>
      <c r="XDZ149" s="18"/>
      <c r="XEA149" s="18"/>
      <c r="XEB149" s="18"/>
      <c r="XEC149" s="18"/>
      <c r="XED149" s="18"/>
      <c r="XEE149" s="18"/>
      <c r="XEF149" s="18"/>
      <c r="XEG149" s="18"/>
      <c r="XEH149" s="18"/>
      <c r="XEI149" s="18"/>
      <c r="XEJ149" s="18"/>
      <c r="XEK149" s="18"/>
      <c r="XEL149" s="18"/>
      <c r="XEM149" s="18"/>
      <c r="XEN149" s="18"/>
      <c r="XEO149" s="18"/>
      <c r="XEP149" s="18"/>
      <c r="XEQ149" s="18"/>
      <c r="XER149" s="18"/>
      <c r="XES149" s="18"/>
      <c r="XET149" s="18"/>
      <c r="XEU149" s="18"/>
      <c r="XEV149" s="18"/>
      <c r="XEW149" s="18"/>
      <c r="XEX149" s="18"/>
      <c r="XEY149" s="18"/>
      <c r="XEZ149" s="18"/>
      <c r="XFA149" s="18"/>
      <c r="XFB149" s="18"/>
      <c r="XFC149" s="18"/>
      <c r="XFD149" s="18"/>
    </row>
    <row r="150" spans="1:4054 14284:16384" x14ac:dyDescent="0.25">
      <c r="A150" s="162"/>
      <c r="B150" s="32" t="s">
        <v>135</v>
      </c>
      <c r="C150" s="57" t="s">
        <v>267</v>
      </c>
      <c r="D150" s="35">
        <v>200</v>
      </c>
      <c r="E150" s="38">
        <f>BD150*200/150</f>
        <v>23.133333333333336</v>
      </c>
      <c r="F150" s="38">
        <v>19.2</v>
      </c>
      <c r="G150" s="38">
        <v>28.24</v>
      </c>
      <c r="H150" s="38">
        <v>359</v>
      </c>
      <c r="I150" s="38">
        <v>262</v>
      </c>
      <c r="J150" s="38">
        <v>0.09</v>
      </c>
      <c r="K150" s="38">
        <v>0.14000000000000001</v>
      </c>
      <c r="L150" s="38">
        <v>1.8</v>
      </c>
      <c r="M150" s="38">
        <v>19.399999999999999</v>
      </c>
      <c r="N150" s="38">
        <v>42.89</v>
      </c>
      <c r="O150" s="38">
        <v>223.2</v>
      </c>
      <c r="P150" s="38">
        <v>2.81</v>
      </c>
      <c r="BD150" s="38">
        <v>17.350000000000001</v>
      </c>
      <c r="BE150" s="38">
        <v>17.989999999999998</v>
      </c>
      <c r="BF150" s="38">
        <v>26.47</v>
      </c>
      <c r="BG150" s="38">
        <v>337</v>
      </c>
      <c r="BH150" s="38"/>
      <c r="BI150" s="38">
        <v>0.08</v>
      </c>
      <c r="BJ150" s="38">
        <v>0.13</v>
      </c>
      <c r="BK150" s="38">
        <v>1.68</v>
      </c>
      <c r="BL150" s="38">
        <v>18.190000000000001</v>
      </c>
      <c r="BM150" s="38">
        <v>40.21</v>
      </c>
      <c r="BN150" s="38">
        <v>209.24</v>
      </c>
      <c r="BO150" s="38">
        <v>2.63</v>
      </c>
      <c r="UCK150" s="16"/>
      <c r="UCL150" s="16"/>
      <c r="UCM150" s="16"/>
      <c r="UCN150" s="16"/>
      <c r="UCO150" s="16"/>
      <c r="UCP150" s="16"/>
      <c r="UCQ150" s="16"/>
      <c r="UCR150" s="16"/>
      <c r="UCS150" s="16"/>
      <c r="UCT150" s="16"/>
      <c r="UCU150" s="16"/>
      <c r="UCV150" s="16"/>
      <c r="UCW150" s="16"/>
      <c r="UCX150" s="16"/>
      <c r="UCY150" s="16"/>
      <c r="UCZ150" s="16"/>
      <c r="UDA150" s="16"/>
      <c r="UDB150" s="16"/>
      <c r="UDC150" s="16"/>
      <c r="UDD150" s="16"/>
      <c r="UDE150" s="16"/>
      <c r="UDF150" s="16"/>
      <c r="UDG150" s="16"/>
      <c r="UDH150" s="16"/>
      <c r="UDI150" s="16"/>
      <c r="UDJ150" s="16"/>
      <c r="UDK150" s="16"/>
      <c r="UDL150" s="16"/>
      <c r="UDM150" s="16"/>
      <c r="UDN150" s="16"/>
      <c r="UDO150" s="16"/>
      <c r="UDP150" s="16"/>
      <c r="UDQ150" s="16"/>
      <c r="UDR150" s="16"/>
      <c r="UDS150" s="16"/>
      <c r="UDT150" s="16"/>
      <c r="UDU150" s="16"/>
      <c r="UDV150" s="16"/>
      <c r="UDW150" s="16"/>
      <c r="UDX150" s="16"/>
      <c r="UDY150" s="16"/>
      <c r="UDZ150" s="16"/>
      <c r="UEA150" s="16"/>
      <c r="UEB150" s="16"/>
      <c r="UEC150" s="16"/>
      <c r="UED150" s="16"/>
      <c r="UEE150" s="16"/>
      <c r="UEF150" s="16"/>
      <c r="UEG150" s="16"/>
      <c r="UEH150" s="16"/>
      <c r="UEI150" s="16"/>
      <c r="UEJ150" s="16"/>
      <c r="UEK150" s="16"/>
      <c r="UEL150" s="16"/>
      <c r="UEM150" s="16"/>
      <c r="UEN150" s="16"/>
      <c r="UEO150" s="16"/>
      <c r="UEP150" s="16"/>
      <c r="UEQ150" s="16"/>
      <c r="UER150" s="16"/>
      <c r="UES150" s="16"/>
      <c r="UET150" s="16"/>
      <c r="UEU150" s="16"/>
      <c r="UEV150" s="16"/>
      <c r="UEW150" s="16"/>
      <c r="UEX150" s="16"/>
      <c r="UEY150" s="16"/>
      <c r="UEZ150" s="16"/>
      <c r="UFA150" s="16"/>
      <c r="UFB150" s="16"/>
      <c r="UFC150" s="16"/>
      <c r="UFD150" s="16"/>
      <c r="UFE150" s="16"/>
      <c r="UFF150" s="16"/>
      <c r="UFG150" s="16"/>
      <c r="UFH150" s="16"/>
      <c r="UFI150" s="16"/>
      <c r="UFJ150" s="16"/>
      <c r="UFK150" s="16"/>
      <c r="UFL150" s="16"/>
      <c r="UFM150" s="16"/>
    </row>
    <row r="151" spans="1:4054 14284:16384" x14ac:dyDescent="0.25">
      <c r="A151" s="162"/>
      <c r="B151" s="36" t="s">
        <v>29</v>
      </c>
      <c r="C151" s="42" t="s">
        <v>30</v>
      </c>
      <c r="D151" s="36">
        <v>30</v>
      </c>
      <c r="E151" s="43">
        <f t="shared" ref="E151:P151" si="66">BD151*30/28</f>
        <v>2.0357142857142856</v>
      </c>
      <c r="F151" s="43">
        <f t="shared" si="66"/>
        <v>0.36428571428571432</v>
      </c>
      <c r="G151" s="43">
        <f t="shared" si="66"/>
        <v>10.082142857142857</v>
      </c>
      <c r="H151" s="43">
        <f t="shared" si="66"/>
        <v>50.357142857142854</v>
      </c>
      <c r="I151" s="43">
        <f t="shared" si="66"/>
        <v>0</v>
      </c>
      <c r="J151" s="43">
        <f t="shared" si="66"/>
        <v>4.2857142857142858E-2</v>
      </c>
      <c r="K151" s="43">
        <f t="shared" si="66"/>
        <v>3.214285714285714E-2</v>
      </c>
      <c r="L151" s="43">
        <f t="shared" si="66"/>
        <v>0</v>
      </c>
      <c r="M151" s="43">
        <f t="shared" si="66"/>
        <v>13.510714285714284</v>
      </c>
      <c r="N151" s="43">
        <f t="shared" si="66"/>
        <v>14.110714285714286</v>
      </c>
      <c r="O151" s="43">
        <f t="shared" si="66"/>
        <v>45.214285714285715</v>
      </c>
      <c r="P151" s="43">
        <f t="shared" si="66"/>
        <v>1.125</v>
      </c>
      <c r="Q151" s="43">
        <v>1.7</v>
      </c>
      <c r="R151" s="43">
        <v>0.3</v>
      </c>
      <c r="S151" s="43">
        <v>8.4</v>
      </c>
      <c r="T151" s="43">
        <v>42.7</v>
      </c>
      <c r="U151" s="43"/>
      <c r="V151" s="43">
        <v>0.04</v>
      </c>
      <c r="W151" s="43">
        <v>0.02</v>
      </c>
      <c r="X151" s="43"/>
      <c r="Y151" s="43">
        <v>11.26</v>
      </c>
      <c r="Z151" s="43">
        <v>11.76</v>
      </c>
      <c r="AA151" s="43">
        <v>37.68</v>
      </c>
      <c r="AB151" s="43">
        <v>0.94</v>
      </c>
      <c r="BD151" s="43">
        <v>1.9</v>
      </c>
      <c r="BE151" s="43">
        <v>0.34</v>
      </c>
      <c r="BF151" s="43">
        <v>9.41</v>
      </c>
      <c r="BG151" s="43">
        <v>47</v>
      </c>
      <c r="BH151" s="43"/>
      <c r="BI151" s="43">
        <v>0.04</v>
      </c>
      <c r="BJ151" s="43">
        <v>0.03</v>
      </c>
      <c r="BK151" s="43"/>
      <c r="BL151" s="43">
        <v>12.61</v>
      </c>
      <c r="BM151" s="43">
        <v>13.17</v>
      </c>
      <c r="BN151" s="43">
        <v>42.2</v>
      </c>
      <c r="BO151" s="43">
        <v>1.05</v>
      </c>
    </row>
    <row r="152" spans="1:4054 14284:16384" x14ac:dyDescent="0.25">
      <c r="A152" s="162"/>
      <c r="B152" s="36" t="s">
        <v>29</v>
      </c>
      <c r="C152" s="27" t="s">
        <v>31</v>
      </c>
      <c r="D152" s="36">
        <v>45</v>
      </c>
      <c r="E152" s="43">
        <f>BD152*45/20</f>
        <v>3.3299999999999996</v>
      </c>
      <c r="F152" s="43">
        <f>BE152*45/20</f>
        <v>0.40499999999999997</v>
      </c>
      <c r="G152" s="43">
        <v>23.74</v>
      </c>
      <c r="H152" s="43">
        <v>106</v>
      </c>
      <c r="I152" s="43">
        <f t="shared" ref="I152:P152" si="67">BH152*45/20</f>
        <v>0</v>
      </c>
      <c r="J152" s="43">
        <f t="shared" si="67"/>
        <v>0</v>
      </c>
      <c r="K152" s="43">
        <f t="shared" si="67"/>
        <v>2.2499999999999999E-2</v>
      </c>
      <c r="L152" s="43">
        <f t="shared" si="67"/>
        <v>0</v>
      </c>
      <c r="M152" s="43">
        <f t="shared" si="67"/>
        <v>9</v>
      </c>
      <c r="N152" s="43">
        <f t="shared" si="67"/>
        <v>6.2999999999999989</v>
      </c>
      <c r="O152" s="43">
        <f t="shared" si="67"/>
        <v>29.25</v>
      </c>
      <c r="P152" s="43">
        <f t="shared" si="67"/>
        <v>0.495</v>
      </c>
      <c r="Q152" s="43">
        <v>3.03</v>
      </c>
      <c r="R152" s="43">
        <v>0.36</v>
      </c>
      <c r="S152" s="43">
        <v>19.64</v>
      </c>
      <c r="T152" s="43">
        <v>93.77</v>
      </c>
      <c r="U152" s="43"/>
      <c r="V152" s="43"/>
      <c r="W152" s="43">
        <v>1.2999999999999999E-2</v>
      </c>
      <c r="X152" s="43"/>
      <c r="Y152" s="43">
        <v>8</v>
      </c>
      <c r="Z152" s="43">
        <v>5.6</v>
      </c>
      <c r="AA152" s="43">
        <v>26</v>
      </c>
      <c r="AB152" s="43">
        <v>0.44</v>
      </c>
      <c r="AC152" s="43">
        <v>3</v>
      </c>
      <c r="AD152" s="43">
        <f t="shared" ref="AD152:AN152" si="68">AP152*40/40</f>
        <v>0</v>
      </c>
      <c r="AE152" s="43">
        <f t="shared" si="68"/>
        <v>0</v>
      </c>
      <c r="AF152" s="43">
        <f t="shared" si="68"/>
        <v>0</v>
      </c>
      <c r="AG152" s="43">
        <f t="shared" si="68"/>
        <v>0</v>
      </c>
      <c r="AH152" s="43">
        <f t="shared" si="68"/>
        <v>0</v>
      </c>
      <c r="AI152" s="43">
        <f t="shared" si="68"/>
        <v>0</v>
      </c>
      <c r="AJ152" s="43">
        <f t="shared" si="68"/>
        <v>0</v>
      </c>
      <c r="AK152" s="43">
        <f t="shared" si="68"/>
        <v>0</v>
      </c>
      <c r="AL152" s="43">
        <f t="shared" si="68"/>
        <v>0</v>
      </c>
      <c r="AM152" s="43">
        <f t="shared" si="68"/>
        <v>0</v>
      </c>
      <c r="AN152" s="43">
        <f t="shared" si="68"/>
        <v>0</v>
      </c>
      <c r="BD152" s="43">
        <v>1.48</v>
      </c>
      <c r="BE152" s="43">
        <v>0.18</v>
      </c>
      <c r="BF152" s="43">
        <v>9.82</v>
      </c>
      <c r="BG152" s="43">
        <v>46.89</v>
      </c>
      <c r="BH152" s="43"/>
      <c r="BI152" s="43"/>
      <c r="BJ152" s="43">
        <v>0.01</v>
      </c>
      <c r="BK152" s="43"/>
      <c r="BL152" s="43">
        <v>4</v>
      </c>
      <c r="BM152" s="43">
        <v>2.8</v>
      </c>
      <c r="BN152" s="43">
        <v>13</v>
      </c>
      <c r="BO152" s="43">
        <v>0.22</v>
      </c>
      <c r="UCK152" s="16"/>
      <c r="UCL152" s="16"/>
      <c r="UCM152" s="16"/>
      <c r="UCN152" s="16"/>
      <c r="UCO152" s="16"/>
      <c r="UCP152" s="16"/>
      <c r="UCQ152" s="16"/>
      <c r="UCR152" s="16"/>
      <c r="UCS152" s="16"/>
      <c r="UCT152" s="16"/>
      <c r="UCU152" s="16"/>
      <c r="UCV152" s="16"/>
      <c r="UCW152" s="16"/>
      <c r="UCX152" s="16"/>
      <c r="UCY152" s="16"/>
      <c r="UCZ152" s="16"/>
      <c r="UDA152" s="16"/>
      <c r="UDB152" s="16"/>
      <c r="UDC152" s="16"/>
      <c r="UDD152" s="16"/>
      <c r="UDE152" s="16"/>
      <c r="UDF152" s="16"/>
      <c r="UDG152" s="16"/>
      <c r="UDH152" s="16"/>
      <c r="UDI152" s="16"/>
      <c r="UDJ152" s="16"/>
      <c r="UDK152" s="16"/>
      <c r="UDL152" s="16"/>
      <c r="UDM152" s="16"/>
      <c r="UDN152" s="16"/>
      <c r="UDO152" s="16"/>
      <c r="UDP152" s="16"/>
      <c r="UDQ152" s="16"/>
      <c r="UDR152" s="16"/>
      <c r="UDS152" s="16"/>
      <c r="UDT152" s="16"/>
      <c r="UDU152" s="16"/>
      <c r="UDV152" s="16"/>
      <c r="UDW152" s="16"/>
      <c r="UDX152" s="16"/>
      <c r="UDY152" s="16"/>
      <c r="UDZ152" s="16"/>
      <c r="UEA152" s="16"/>
      <c r="UEB152" s="16"/>
      <c r="UEC152" s="16"/>
      <c r="UED152" s="16"/>
      <c r="UEE152" s="16"/>
      <c r="UEF152" s="16"/>
      <c r="UEG152" s="16"/>
      <c r="UEH152" s="16"/>
      <c r="UEI152" s="16"/>
      <c r="UEJ152" s="16"/>
      <c r="UEK152" s="16"/>
      <c r="UEL152" s="16"/>
      <c r="UEM152" s="16"/>
      <c r="UEN152" s="16"/>
      <c r="UEO152" s="16"/>
      <c r="UEP152" s="16"/>
      <c r="UEQ152" s="16"/>
      <c r="UER152" s="16"/>
      <c r="UES152" s="16"/>
      <c r="UET152" s="16"/>
      <c r="UEU152" s="16"/>
      <c r="UEV152" s="16"/>
      <c r="UEW152" s="16"/>
      <c r="UEX152" s="16"/>
      <c r="UEY152" s="16"/>
      <c r="UEZ152" s="16"/>
      <c r="UFA152" s="16"/>
      <c r="UFB152" s="16"/>
      <c r="UFC152" s="16"/>
      <c r="UFD152" s="16"/>
      <c r="UFE152" s="16"/>
      <c r="UFF152" s="16"/>
      <c r="UFG152" s="16"/>
      <c r="UFH152" s="16"/>
      <c r="UFI152" s="16"/>
      <c r="UFJ152" s="16"/>
      <c r="UFK152" s="16"/>
      <c r="UFL152" s="16"/>
      <c r="UFM152" s="16"/>
      <c r="UFN152" s="31"/>
    </row>
    <row r="153" spans="1:4054 14284:16384" x14ac:dyDescent="0.25">
      <c r="A153" s="162"/>
      <c r="B153" s="36" t="s">
        <v>137</v>
      </c>
      <c r="C153" s="42" t="s">
        <v>138</v>
      </c>
      <c r="D153" s="36">
        <v>180</v>
      </c>
      <c r="E153" s="43">
        <v>0.61</v>
      </c>
      <c r="F153" s="43">
        <v>0.25</v>
      </c>
      <c r="G153" s="43">
        <v>18.68</v>
      </c>
      <c r="H153" s="43">
        <v>79</v>
      </c>
      <c r="I153" s="43">
        <v>88.2</v>
      </c>
      <c r="J153" s="43">
        <v>0.02</v>
      </c>
      <c r="K153" s="43">
        <v>0.06</v>
      </c>
      <c r="L153" s="43">
        <v>90</v>
      </c>
      <c r="M153" s="43">
        <v>19.2</v>
      </c>
      <c r="N153" s="43">
        <f>BM153*200/200</f>
        <v>3.1</v>
      </c>
      <c r="O153" s="43">
        <f>BN153*200/200</f>
        <v>3.1</v>
      </c>
      <c r="P153" s="43">
        <f>BO153*200/200</f>
        <v>0.57999999999999996</v>
      </c>
      <c r="Q153" s="43">
        <v>0.6</v>
      </c>
      <c r="R153" s="43">
        <v>0.2</v>
      </c>
      <c r="S153" s="43">
        <v>15.2</v>
      </c>
      <c r="T153" s="43">
        <v>65.3</v>
      </c>
      <c r="U153" s="45">
        <v>98</v>
      </c>
      <c r="V153" s="36">
        <v>0.01</v>
      </c>
      <c r="W153" s="36">
        <v>0.05</v>
      </c>
      <c r="X153" s="43">
        <v>80</v>
      </c>
      <c r="Y153" s="43">
        <v>11</v>
      </c>
      <c r="Z153" s="43">
        <v>3</v>
      </c>
      <c r="AA153" s="43">
        <v>3</v>
      </c>
      <c r="AB153" s="43">
        <v>0.54</v>
      </c>
      <c r="BD153" s="43">
        <v>0.68</v>
      </c>
      <c r="BE153" s="43">
        <v>0.28000000000000003</v>
      </c>
      <c r="BF153" s="43">
        <v>20.76</v>
      </c>
      <c r="BG153" s="43">
        <v>88</v>
      </c>
      <c r="BH153" s="43"/>
      <c r="BI153" s="43">
        <v>0.02</v>
      </c>
      <c r="BJ153" s="43" t="e">
        <f>#REF!*180/200</f>
        <v>#REF!</v>
      </c>
      <c r="BK153" s="43">
        <v>90</v>
      </c>
      <c r="BL153" s="43">
        <v>19.21</v>
      </c>
      <c r="BM153" s="43">
        <v>3.1</v>
      </c>
      <c r="BN153" s="43">
        <v>3.1</v>
      </c>
      <c r="BO153" s="43">
        <v>0.57999999999999996</v>
      </c>
    </row>
    <row r="154" spans="1:4054 14284:16384" x14ac:dyDescent="0.25">
      <c r="A154" s="91"/>
      <c r="B154" s="36" t="s">
        <v>34</v>
      </c>
      <c r="C154" s="42" t="s">
        <v>35</v>
      </c>
      <c r="D154" s="36">
        <v>100</v>
      </c>
      <c r="E154" s="43">
        <f t="shared" ref="E154:P154" si="69">BD154*100/100</f>
        <v>0.4</v>
      </c>
      <c r="F154" s="43">
        <f t="shared" si="69"/>
        <v>0.3</v>
      </c>
      <c r="G154" s="43">
        <f t="shared" si="69"/>
        <v>10.3</v>
      </c>
      <c r="H154" s="43">
        <f t="shared" si="69"/>
        <v>47</v>
      </c>
      <c r="I154" s="43">
        <f t="shared" si="69"/>
        <v>0</v>
      </c>
      <c r="J154" s="43">
        <f t="shared" si="69"/>
        <v>0.02</v>
      </c>
      <c r="K154" s="43">
        <f t="shared" si="69"/>
        <v>0.03</v>
      </c>
      <c r="L154" s="43">
        <f t="shared" si="69"/>
        <v>5</v>
      </c>
      <c r="M154" s="43">
        <f t="shared" si="69"/>
        <v>19</v>
      </c>
      <c r="N154" s="43">
        <f t="shared" si="69"/>
        <v>12</v>
      </c>
      <c r="O154" s="43">
        <f t="shared" si="69"/>
        <v>16</v>
      </c>
      <c r="P154" s="43">
        <f t="shared" si="69"/>
        <v>2.2999999999999998</v>
      </c>
      <c r="BD154" s="43">
        <v>0.4</v>
      </c>
      <c r="BE154" s="43">
        <v>0.3</v>
      </c>
      <c r="BF154" s="43">
        <v>10.3</v>
      </c>
      <c r="BG154" s="43">
        <v>47</v>
      </c>
      <c r="BH154" s="46"/>
      <c r="BI154" s="36">
        <v>0.02</v>
      </c>
      <c r="BJ154" s="36">
        <v>0.03</v>
      </c>
      <c r="BK154" s="43">
        <v>5</v>
      </c>
      <c r="BL154" s="43">
        <v>19</v>
      </c>
      <c r="BM154" s="43">
        <v>12</v>
      </c>
      <c r="BN154" s="43">
        <v>16</v>
      </c>
      <c r="BO154" s="43">
        <v>2.2999999999999998</v>
      </c>
      <c r="UCK154" s="16"/>
      <c r="UCL154" s="16"/>
      <c r="UCM154" s="16"/>
      <c r="UCN154" s="16"/>
      <c r="UCO154" s="16"/>
      <c r="UCP154" s="16"/>
      <c r="UCQ154" s="16"/>
      <c r="UCR154" s="16"/>
      <c r="UCS154" s="16"/>
      <c r="UCT154" s="16"/>
      <c r="UCU154" s="16"/>
      <c r="UCV154" s="16"/>
      <c r="UCW154" s="16"/>
      <c r="UCX154" s="16"/>
      <c r="UCY154" s="16"/>
      <c r="UCZ154" s="16"/>
      <c r="UDA154" s="16"/>
      <c r="UDB154" s="16"/>
      <c r="UDC154" s="16"/>
      <c r="UDD154" s="16"/>
      <c r="UDE154" s="16"/>
      <c r="UDF154" s="16"/>
      <c r="UDG154" s="16"/>
      <c r="UDH154" s="16"/>
      <c r="UDI154" s="16"/>
      <c r="UDJ154" s="16"/>
      <c r="UDK154" s="16"/>
      <c r="UDL154" s="16"/>
      <c r="UDM154" s="16"/>
      <c r="UDN154" s="16"/>
      <c r="UDO154" s="16"/>
      <c r="UDP154" s="16"/>
      <c r="UDQ154" s="16"/>
      <c r="UDR154" s="16"/>
      <c r="UDS154" s="16"/>
      <c r="UDT154" s="16"/>
      <c r="UDU154" s="16"/>
      <c r="UDV154" s="16"/>
      <c r="UDW154" s="16"/>
      <c r="UDX154" s="16"/>
      <c r="UDY154" s="16"/>
      <c r="UDZ154" s="16"/>
      <c r="UEA154" s="16"/>
      <c r="UEB154" s="16"/>
      <c r="UEC154" s="16"/>
      <c r="UED154" s="16"/>
      <c r="UEE154" s="16"/>
      <c r="UEF154" s="16"/>
      <c r="UEG154" s="16"/>
      <c r="UEH154" s="16"/>
      <c r="UEI154" s="16"/>
      <c r="UEJ154" s="16"/>
      <c r="UEK154" s="16"/>
      <c r="UEL154" s="16"/>
      <c r="UEM154" s="16"/>
      <c r="UEN154" s="16"/>
      <c r="UEO154" s="16"/>
      <c r="UEP154" s="16"/>
      <c r="UEQ154" s="16"/>
      <c r="UER154" s="16"/>
      <c r="UES154" s="16"/>
      <c r="UET154" s="16"/>
      <c r="UEU154" s="16"/>
      <c r="UEV154" s="16"/>
      <c r="UEW154" s="16"/>
      <c r="UEX154" s="16"/>
      <c r="UEY154" s="16"/>
      <c r="UEZ154" s="16"/>
      <c r="UFA154" s="16"/>
      <c r="UFB154" s="16"/>
      <c r="UFC154" s="16"/>
      <c r="UFD154" s="16"/>
      <c r="UFE154" s="16"/>
      <c r="UFF154" s="16"/>
      <c r="UFG154" s="16"/>
      <c r="UFH154" s="16"/>
      <c r="UFI154" s="16"/>
      <c r="UFJ154" s="16"/>
      <c r="UFK154" s="16"/>
      <c r="UFL154" s="16"/>
      <c r="UFM154" s="16"/>
      <c r="UFN154" s="31"/>
    </row>
    <row r="155" spans="1:4054 14284:16384" ht="15.75" x14ac:dyDescent="0.25">
      <c r="A155" s="91"/>
      <c r="B155" s="94"/>
      <c r="C155" s="47" t="s">
        <v>268</v>
      </c>
      <c r="D155" s="48">
        <f>SUM(D148:D153)</f>
        <v>740</v>
      </c>
      <c r="E155" s="66"/>
      <c r="F155" s="66"/>
      <c r="G155" s="66"/>
      <c r="H155" s="66"/>
      <c r="I155" s="66"/>
      <c r="J155" s="67"/>
      <c r="K155" s="67"/>
      <c r="L155" s="66"/>
      <c r="M155" s="66"/>
      <c r="N155" s="66"/>
      <c r="O155" s="66"/>
      <c r="P155" s="66"/>
    </row>
    <row r="156" spans="1:4054 14284:16384" ht="15.75" x14ac:dyDescent="0.25">
      <c r="A156" s="164" t="s">
        <v>139</v>
      </c>
      <c r="B156" s="164"/>
      <c r="C156" s="164"/>
      <c r="D156" s="164"/>
      <c r="E156" s="49">
        <f>SUM(E148:E155)</f>
        <v>32.759047619047621</v>
      </c>
      <c r="F156" s="49">
        <f>SUM(F148:F155)</f>
        <v>28.249285714285715</v>
      </c>
      <c r="G156" s="49">
        <v>109.67</v>
      </c>
      <c r="H156" s="49">
        <f t="shared" ref="H156:P156" si="70">SUM(H148:H155)</f>
        <v>797.45714285714291</v>
      </c>
      <c r="I156" s="49">
        <f t="shared" si="70"/>
        <v>448.52</v>
      </c>
      <c r="J156" s="49">
        <f t="shared" si="70"/>
        <v>0.22285714285714286</v>
      </c>
      <c r="K156" s="49">
        <f t="shared" si="70"/>
        <v>0.33464285714285713</v>
      </c>
      <c r="L156" s="49">
        <f t="shared" si="70"/>
        <v>98.35</v>
      </c>
      <c r="M156" s="49">
        <f t="shared" si="70"/>
        <v>124.9507142857143</v>
      </c>
      <c r="N156" s="49">
        <f t="shared" si="70"/>
        <v>93.740714285714276</v>
      </c>
      <c r="O156" s="49">
        <f t="shared" si="70"/>
        <v>368.56428571428575</v>
      </c>
      <c r="P156" s="49">
        <f t="shared" si="70"/>
        <v>8.02</v>
      </c>
    </row>
    <row r="158" spans="1:4054 14284:16384" s="17" customFormat="1" ht="15" customHeight="1" x14ac:dyDescent="0.25">
      <c r="A158" s="5" t="s">
        <v>52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  <c r="AMH158" s="18"/>
      <c r="AMI158" s="18"/>
      <c r="AMJ158" s="18"/>
      <c r="AMK158" s="18"/>
      <c r="AML158" s="18"/>
      <c r="AMM158" s="18"/>
      <c r="AMN158" s="18"/>
      <c r="AMO158" s="18"/>
      <c r="AMP158" s="18"/>
      <c r="AMQ158" s="18"/>
      <c r="AMR158" s="18"/>
      <c r="AMS158" s="18"/>
      <c r="AMT158" s="18"/>
      <c r="AMU158" s="18"/>
      <c r="AMV158" s="18"/>
      <c r="AMW158" s="18"/>
      <c r="AMX158" s="18"/>
      <c r="AMY158" s="18"/>
      <c r="AMZ158" s="18"/>
      <c r="ANA158" s="18"/>
      <c r="ANB158" s="18"/>
      <c r="ANC158" s="18"/>
      <c r="AND158" s="18"/>
      <c r="ANE158" s="18"/>
      <c r="ANF158" s="18"/>
      <c r="ANG158" s="18"/>
      <c r="ANH158" s="18"/>
      <c r="ANI158" s="18"/>
      <c r="ANJ158" s="18"/>
      <c r="ANK158" s="18"/>
      <c r="ANL158" s="18"/>
      <c r="ANM158" s="18"/>
      <c r="ANN158" s="18"/>
      <c r="ANO158" s="18"/>
      <c r="ANP158" s="18"/>
      <c r="ANQ158" s="18"/>
      <c r="ANR158" s="18"/>
      <c r="ANS158" s="18"/>
      <c r="ANT158" s="18"/>
      <c r="ANU158" s="18"/>
      <c r="ANV158" s="18"/>
      <c r="ANW158" s="18"/>
      <c r="ANX158" s="18"/>
      <c r="ANY158" s="18"/>
      <c r="ANZ158" s="18"/>
      <c r="AOA158" s="18"/>
      <c r="AOB158" s="18"/>
      <c r="AOC158" s="18"/>
      <c r="AOD158" s="18"/>
      <c r="AOE158" s="18"/>
      <c r="AOF158" s="18"/>
      <c r="AOG158" s="18"/>
      <c r="AOH158" s="18"/>
      <c r="AOI158" s="18"/>
      <c r="AOJ158" s="18"/>
      <c r="AOK158" s="18"/>
      <c r="AOL158" s="18"/>
      <c r="AOM158" s="18"/>
      <c r="AON158" s="18"/>
      <c r="AOO158" s="18"/>
      <c r="AOP158" s="18"/>
      <c r="AOQ158" s="18"/>
      <c r="AOR158" s="18"/>
      <c r="AOS158" s="18"/>
      <c r="AOT158" s="18"/>
      <c r="AOU158" s="18"/>
      <c r="AOV158" s="18"/>
      <c r="AOW158" s="18"/>
      <c r="AOX158" s="18"/>
      <c r="AOY158" s="18"/>
      <c r="AOZ158" s="18"/>
      <c r="APA158" s="18"/>
      <c r="APB158" s="18"/>
      <c r="APC158" s="18"/>
      <c r="APD158" s="18"/>
      <c r="APE158" s="18"/>
      <c r="APF158" s="18"/>
      <c r="APG158" s="18"/>
      <c r="APH158" s="18"/>
      <c r="API158" s="18"/>
      <c r="APJ158" s="18"/>
      <c r="APK158" s="18"/>
      <c r="APL158" s="18"/>
      <c r="APM158" s="18"/>
      <c r="APN158" s="18"/>
      <c r="APO158" s="18"/>
      <c r="APP158" s="18"/>
      <c r="APQ158" s="18"/>
      <c r="APR158" s="18"/>
      <c r="APS158" s="18"/>
      <c r="APT158" s="18"/>
      <c r="APU158" s="18"/>
      <c r="APV158" s="18"/>
      <c r="APW158" s="18"/>
      <c r="APX158" s="18"/>
      <c r="APY158" s="18"/>
      <c r="APZ158" s="18"/>
      <c r="AQA158" s="18"/>
      <c r="AQB158" s="18"/>
      <c r="AQC158" s="18"/>
      <c r="AQD158" s="18"/>
      <c r="AQE158" s="18"/>
      <c r="AQF158" s="18"/>
      <c r="AQG158" s="18"/>
      <c r="AQH158" s="18"/>
      <c r="AQI158" s="18"/>
      <c r="AQJ158" s="18"/>
      <c r="AQK158" s="18"/>
      <c r="AQL158" s="18"/>
      <c r="AQM158" s="18"/>
      <c r="AQN158" s="18"/>
      <c r="AQO158" s="18"/>
      <c r="AQP158" s="18"/>
      <c r="AQQ158" s="18"/>
      <c r="AQR158" s="18"/>
      <c r="AQS158" s="18"/>
      <c r="AQT158" s="18"/>
      <c r="AQU158" s="18"/>
      <c r="AQV158" s="18"/>
      <c r="AQW158" s="18"/>
      <c r="AQX158" s="18"/>
      <c r="AQY158" s="18"/>
      <c r="AQZ158" s="18"/>
      <c r="ARA158" s="18"/>
      <c r="ARB158" s="18"/>
      <c r="ARC158" s="18"/>
      <c r="ARD158" s="18"/>
      <c r="ARE158" s="18"/>
      <c r="ARF158" s="18"/>
      <c r="ARG158" s="18"/>
      <c r="ARH158" s="18"/>
      <c r="ARI158" s="18"/>
      <c r="ARJ158" s="18"/>
      <c r="ARK158" s="18"/>
      <c r="ARL158" s="18"/>
      <c r="ARM158" s="18"/>
      <c r="ARN158" s="18"/>
      <c r="ARO158" s="18"/>
      <c r="ARP158" s="18"/>
      <c r="ARQ158" s="18"/>
      <c r="ARR158" s="18"/>
      <c r="ARS158" s="18"/>
      <c r="ART158" s="18"/>
      <c r="ARU158" s="18"/>
      <c r="ARV158" s="18"/>
      <c r="ARW158" s="18"/>
      <c r="ARX158" s="18"/>
      <c r="ARY158" s="18"/>
      <c r="ARZ158" s="18"/>
      <c r="ASA158" s="18"/>
      <c r="ASB158" s="18"/>
      <c r="ASC158" s="18"/>
      <c r="ASD158" s="18"/>
      <c r="ASE158" s="18"/>
      <c r="ASF158" s="18"/>
      <c r="ASG158" s="18"/>
      <c r="ASH158" s="18"/>
      <c r="ASI158" s="18"/>
      <c r="ASJ158" s="18"/>
      <c r="ASK158" s="18"/>
      <c r="ASL158" s="18"/>
      <c r="ASM158" s="18"/>
      <c r="ASN158" s="18"/>
      <c r="ASO158" s="18"/>
      <c r="ASP158" s="18"/>
      <c r="ASQ158" s="18"/>
      <c r="ASR158" s="18"/>
      <c r="ASS158" s="18"/>
      <c r="AST158" s="18"/>
      <c r="ASU158" s="18"/>
      <c r="ASV158" s="18"/>
      <c r="ASW158" s="18"/>
      <c r="ASX158" s="18"/>
      <c r="ASY158" s="18"/>
      <c r="ASZ158" s="18"/>
      <c r="ATA158" s="18"/>
      <c r="ATB158" s="18"/>
      <c r="ATC158" s="18"/>
      <c r="ATD158" s="18"/>
      <c r="ATE158" s="18"/>
      <c r="ATF158" s="18"/>
      <c r="ATG158" s="18"/>
      <c r="ATH158" s="18"/>
      <c r="ATI158" s="18"/>
      <c r="ATJ158" s="18"/>
      <c r="ATK158" s="18"/>
      <c r="ATL158" s="18"/>
      <c r="ATM158" s="18"/>
      <c r="ATN158" s="18"/>
      <c r="ATO158" s="18"/>
      <c r="ATP158" s="18"/>
      <c r="ATQ158" s="18"/>
      <c r="ATR158" s="18"/>
      <c r="ATS158" s="18"/>
      <c r="ATT158" s="18"/>
      <c r="ATU158" s="18"/>
      <c r="ATV158" s="18"/>
      <c r="ATW158" s="18"/>
      <c r="ATX158" s="18"/>
      <c r="ATY158" s="18"/>
      <c r="ATZ158" s="18"/>
      <c r="AUA158" s="18"/>
      <c r="AUB158" s="18"/>
      <c r="AUC158" s="18"/>
      <c r="AUD158" s="18"/>
      <c r="AUE158" s="18"/>
      <c r="AUF158" s="18"/>
      <c r="AUG158" s="18"/>
      <c r="AUH158" s="18"/>
      <c r="AUI158" s="18"/>
      <c r="AUJ158" s="18"/>
      <c r="AUK158" s="18"/>
      <c r="AUL158" s="18"/>
      <c r="AUM158" s="18"/>
      <c r="AUN158" s="18"/>
      <c r="AUO158" s="18"/>
      <c r="AUP158" s="18"/>
      <c r="AUQ158" s="18"/>
      <c r="AUR158" s="18"/>
      <c r="AUS158" s="18"/>
      <c r="AUT158" s="18"/>
      <c r="AUU158" s="18"/>
      <c r="AUV158" s="18"/>
      <c r="AUW158" s="18"/>
      <c r="AUX158" s="18"/>
      <c r="AUY158" s="18"/>
      <c r="AUZ158" s="18"/>
      <c r="AVA158" s="18"/>
      <c r="AVB158" s="18"/>
      <c r="AVC158" s="18"/>
      <c r="AVD158" s="18"/>
      <c r="AVE158" s="18"/>
      <c r="AVF158" s="18"/>
      <c r="AVG158" s="18"/>
      <c r="AVH158" s="18"/>
      <c r="AVI158" s="18"/>
      <c r="AVJ158" s="18"/>
      <c r="AVK158" s="18"/>
      <c r="AVL158" s="18"/>
      <c r="AVM158" s="18"/>
      <c r="AVN158" s="18"/>
      <c r="AVO158" s="18"/>
      <c r="AVP158" s="18"/>
      <c r="AVQ158" s="18"/>
      <c r="AVR158" s="18"/>
      <c r="AVS158" s="18"/>
      <c r="AVT158" s="18"/>
      <c r="AVU158" s="18"/>
      <c r="AVV158" s="18"/>
      <c r="AVW158" s="18"/>
      <c r="AVX158" s="18"/>
      <c r="AVY158" s="18"/>
      <c r="AVZ158" s="18"/>
      <c r="AWA158" s="18"/>
      <c r="AWB158" s="18"/>
      <c r="AWC158" s="18"/>
      <c r="AWD158" s="18"/>
      <c r="AWE158" s="18"/>
      <c r="AWF158" s="18"/>
      <c r="AWG158" s="18"/>
      <c r="AWH158" s="18"/>
      <c r="AWI158" s="18"/>
      <c r="AWJ158" s="18"/>
      <c r="AWK158" s="18"/>
      <c r="AWL158" s="18"/>
      <c r="AWM158" s="18"/>
      <c r="AWN158" s="18"/>
      <c r="AWO158" s="18"/>
      <c r="AWP158" s="18"/>
      <c r="AWQ158" s="18"/>
      <c r="AWR158" s="18"/>
      <c r="AWS158" s="18"/>
      <c r="AWT158" s="18"/>
      <c r="AWU158" s="18"/>
      <c r="AWV158" s="18"/>
      <c r="AWW158" s="18"/>
      <c r="AWX158" s="18"/>
      <c r="AWY158" s="18"/>
      <c r="AWZ158" s="18"/>
      <c r="AXA158" s="18"/>
      <c r="AXB158" s="18"/>
      <c r="AXC158" s="18"/>
      <c r="AXD158" s="18"/>
      <c r="AXE158" s="18"/>
      <c r="AXF158" s="18"/>
      <c r="AXG158" s="18"/>
      <c r="AXH158" s="18"/>
      <c r="AXI158" s="18"/>
      <c r="AXJ158" s="18"/>
      <c r="AXK158" s="18"/>
      <c r="AXL158" s="18"/>
      <c r="AXM158" s="18"/>
      <c r="AXN158" s="18"/>
      <c r="AXO158" s="18"/>
      <c r="AXP158" s="18"/>
      <c r="AXQ158" s="18"/>
      <c r="AXR158" s="18"/>
      <c r="AXS158" s="18"/>
      <c r="AXT158" s="18"/>
      <c r="AXU158" s="18"/>
      <c r="AXV158" s="18"/>
      <c r="AXW158" s="18"/>
      <c r="AXX158" s="18"/>
      <c r="AXY158" s="18"/>
      <c r="AXZ158" s="18"/>
      <c r="AYA158" s="18"/>
      <c r="AYB158" s="18"/>
      <c r="AYC158" s="18"/>
      <c r="AYD158" s="18"/>
      <c r="AYE158" s="18"/>
      <c r="AYF158" s="18"/>
      <c r="AYG158" s="18"/>
      <c r="AYH158" s="18"/>
      <c r="AYI158" s="18"/>
      <c r="AYJ158" s="18"/>
      <c r="AYK158" s="18"/>
      <c r="AYL158" s="18"/>
      <c r="AYM158" s="18"/>
      <c r="AYN158" s="18"/>
      <c r="AYO158" s="18"/>
      <c r="AYP158" s="18"/>
      <c r="AYQ158" s="18"/>
      <c r="AYR158" s="18"/>
      <c r="AYS158" s="18"/>
      <c r="AYT158" s="18"/>
      <c r="AYU158" s="18"/>
      <c r="AYV158" s="18"/>
      <c r="AYW158" s="18"/>
      <c r="AYX158" s="18"/>
      <c r="AYY158" s="18"/>
      <c r="AYZ158" s="18"/>
      <c r="AZA158" s="18"/>
      <c r="AZB158" s="18"/>
      <c r="AZC158" s="18"/>
      <c r="AZD158" s="18"/>
      <c r="AZE158" s="18"/>
      <c r="AZF158" s="18"/>
      <c r="AZG158" s="18"/>
      <c r="AZH158" s="18"/>
      <c r="AZI158" s="18"/>
      <c r="AZJ158" s="18"/>
      <c r="AZK158" s="18"/>
      <c r="AZL158" s="18"/>
      <c r="AZM158" s="18"/>
      <c r="AZN158" s="18"/>
      <c r="AZO158" s="18"/>
      <c r="AZP158" s="18"/>
      <c r="AZQ158" s="18"/>
      <c r="AZR158" s="18"/>
      <c r="AZS158" s="18"/>
      <c r="AZT158" s="18"/>
      <c r="AZU158" s="18"/>
      <c r="AZV158" s="18"/>
      <c r="AZW158" s="18"/>
      <c r="AZX158" s="18"/>
      <c r="AZY158" s="18"/>
      <c r="AZZ158" s="18"/>
      <c r="BAA158" s="18"/>
      <c r="BAB158" s="18"/>
      <c r="BAC158" s="18"/>
      <c r="BAD158" s="18"/>
      <c r="BAE158" s="18"/>
      <c r="BAF158" s="18"/>
      <c r="BAG158" s="18"/>
      <c r="BAH158" s="18"/>
      <c r="BAI158" s="18"/>
      <c r="BAJ158" s="18"/>
      <c r="BAK158" s="18"/>
      <c r="BAL158" s="18"/>
      <c r="BAM158" s="18"/>
      <c r="BAN158" s="18"/>
      <c r="BAO158" s="18"/>
      <c r="BAP158" s="18"/>
      <c r="BAQ158" s="18"/>
      <c r="BAR158" s="18"/>
      <c r="BAS158" s="18"/>
      <c r="BAT158" s="18"/>
      <c r="BAU158" s="18"/>
      <c r="BAV158" s="18"/>
      <c r="BAW158" s="18"/>
      <c r="BAX158" s="18"/>
      <c r="BAY158" s="18"/>
      <c r="BAZ158" s="18"/>
      <c r="BBA158" s="18"/>
      <c r="BBB158" s="18"/>
      <c r="BBC158" s="18"/>
      <c r="BBD158" s="18"/>
      <c r="BBE158" s="18"/>
      <c r="BBF158" s="18"/>
      <c r="BBG158" s="18"/>
      <c r="BBH158" s="18"/>
      <c r="BBI158" s="18"/>
      <c r="BBJ158" s="18"/>
      <c r="BBK158" s="18"/>
      <c r="BBL158" s="18"/>
      <c r="BBM158" s="18"/>
      <c r="BBN158" s="18"/>
      <c r="BBO158" s="18"/>
      <c r="BBP158" s="18"/>
      <c r="BBQ158" s="18"/>
      <c r="BBR158" s="18"/>
      <c r="BBS158" s="18"/>
      <c r="BBT158" s="18"/>
      <c r="BBU158" s="18"/>
      <c r="BBV158" s="18"/>
      <c r="BBW158" s="18"/>
      <c r="BBX158" s="18"/>
      <c r="BBY158" s="18"/>
      <c r="BBZ158" s="18"/>
      <c r="BCA158" s="18"/>
      <c r="BCB158" s="18"/>
      <c r="BCC158" s="18"/>
      <c r="BCD158" s="18"/>
      <c r="BCE158" s="18"/>
      <c r="BCF158" s="18"/>
      <c r="BCG158" s="18"/>
      <c r="BCH158" s="18"/>
      <c r="BCI158" s="18"/>
      <c r="BCJ158" s="18"/>
      <c r="BCK158" s="18"/>
      <c r="BCL158" s="18"/>
      <c r="BCM158" s="18"/>
      <c r="BCN158" s="18"/>
      <c r="BCO158" s="18"/>
      <c r="BCP158" s="18"/>
      <c r="BCQ158" s="18"/>
      <c r="BCR158" s="18"/>
      <c r="BCS158" s="18"/>
      <c r="BCT158" s="18"/>
      <c r="BCU158" s="18"/>
      <c r="BCV158" s="18"/>
      <c r="BCW158" s="18"/>
      <c r="BCX158" s="18"/>
      <c r="BCY158" s="18"/>
      <c r="BCZ158" s="18"/>
      <c r="BDA158" s="18"/>
      <c r="BDB158" s="18"/>
      <c r="BDC158" s="18"/>
      <c r="BDD158" s="18"/>
      <c r="BDE158" s="18"/>
      <c r="BDF158" s="18"/>
      <c r="BDG158" s="18"/>
      <c r="BDH158" s="18"/>
      <c r="BDI158" s="18"/>
      <c r="BDJ158" s="18"/>
      <c r="BDK158" s="18"/>
      <c r="BDL158" s="18"/>
      <c r="BDM158" s="18"/>
      <c r="BDN158" s="18"/>
      <c r="BDO158" s="18"/>
      <c r="BDP158" s="18"/>
      <c r="BDQ158" s="18"/>
      <c r="BDR158" s="18"/>
      <c r="BDS158" s="18"/>
      <c r="BDT158" s="18"/>
      <c r="BDU158" s="18"/>
      <c r="BDV158" s="18"/>
      <c r="BDW158" s="18"/>
      <c r="BDX158" s="18"/>
      <c r="BDY158" s="18"/>
      <c r="BDZ158" s="18"/>
      <c r="BEA158" s="18"/>
      <c r="BEB158" s="18"/>
      <c r="BEC158" s="18"/>
      <c r="BED158" s="18"/>
      <c r="BEE158" s="18"/>
      <c r="BEF158" s="18"/>
      <c r="BEG158" s="18"/>
      <c r="BEH158" s="18"/>
      <c r="BEI158" s="18"/>
      <c r="BEJ158" s="18"/>
      <c r="BEK158" s="18"/>
      <c r="BEL158" s="18"/>
      <c r="BEM158" s="18"/>
      <c r="BEN158" s="18"/>
      <c r="BEO158" s="18"/>
      <c r="BEP158" s="18"/>
      <c r="BEQ158" s="18"/>
      <c r="BER158" s="18"/>
      <c r="BES158" s="18"/>
      <c r="BET158" s="18"/>
      <c r="BEU158" s="18"/>
      <c r="BEV158" s="18"/>
      <c r="BEW158" s="18"/>
      <c r="BEX158" s="18"/>
      <c r="BEY158" s="18"/>
      <c r="BEZ158" s="18"/>
      <c r="BFA158" s="18"/>
      <c r="BFB158" s="18"/>
      <c r="BFC158" s="18"/>
      <c r="BFD158" s="18"/>
      <c r="BFE158" s="18"/>
      <c r="BFF158" s="18"/>
      <c r="BFG158" s="18"/>
      <c r="BFH158" s="18"/>
      <c r="BFI158" s="18"/>
      <c r="BFJ158" s="18"/>
      <c r="BFK158" s="18"/>
      <c r="BFL158" s="18"/>
      <c r="BFM158" s="18"/>
      <c r="BFN158" s="18"/>
      <c r="BFO158" s="18"/>
      <c r="BFP158" s="18"/>
      <c r="BFQ158" s="18"/>
      <c r="BFR158" s="18"/>
      <c r="BFS158" s="18"/>
      <c r="BFT158" s="18"/>
      <c r="BFU158" s="18"/>
      <c r="BFV158" s="18"/>
      <c r="BFW158" s="18"/>
      <c r="BFX158" s="18"/>
      <c r="BFY158" s="18"/>
      <c r="BFZ158" s="18"/>
      <c r="BGA158" s="18"/>
      <c r="BGB158" s="18"/>
      <c r="BGC158" s="18"/>
      <c r="BGD158" s="18"/>
      <c r="BGE158" s="18"/>
      <c r="BGF158" s="18"/>
      <c r="BGG158" s="18"/>
      <c r="BGH158" s="18"/>
      <c r="BGI158" s="18"/>
      <c r="BGJ158" s="18"/>
      <c r="BGK158" s="18"/>
      <c r="BGL158" s="18"/>
      <c r="BGM158" s="18"/>
      <c r="BGN158" s="18"/>
      <c r="BGO158" s="18"/>
      <c r="BGP158" s="18"/>
      <c r="BGQ158" s="18"/>
      <c r="BGR158" s="18"/>
      <c r="BGS158" s="18"/>
      <c r="BGT158" s="18"/>
      <c r="BGU158" s="18"/>
      <c r="BGV158" s="18"/>
      <c r="BGW158" s="18"/>
      <c r="BGX158" s="18"/>
      <c r="BGY158" s="18"/>
      <c r="BGZ158" s="18"/>
      <c r="BHA158" s="18"/>
      <c r="BHB158" s="18"/>
      <c r="BHC158" s="18"/>
      <c r="BHD158" s="18"/>
      <c r="BHE158" s="18"/>
      <c r="BHF158" s="18"/>
      <c r="BHG158" s="18"/>
      <c r="BHH158" s="18"/>
      <c r="BHI158" s="18"/>
      <c r="BHJ158" s="18"/>
      <c r="BHK158" s="18"/>
      <c r="BHL158" s="18"/>
      <c r="BHM158" s="18"/>
      <c r="BHN158" s="18"/>
      <c r="BHO158" s="18"/>
      <c r="BHP158" s="18"/>
      <c r="BHQ158" s="18"/>
      <c r="BHR158" s="18"/>
      <c r="BHS158" s="18"/>
      <c r="BHT158" s="18"/>
      <c r="BHU158" s="18"/>
      <c r="BHV158" s="18"/>
      <c r="BHW158" s="18"/>
      <c r="BHX158" s="18"/>
      <c r="BHY158" s="18"/>
      <c r="BHZ158" s="18"/>
      <c r="BIA158" s="18"/>
      <c r="BIB158" s="18"/>
      <c r="BIC158" s="18"/>
      <c r="BID158" s="18"/>
      <c r="BIE158" s="18"/>
      <c r="BIF158" s="18"/>
      <c r="BIG158" s="18"/>
      <c r="BIH158" s="18"/>
      <c r="BII158" s="18"/>
      <c r="BIJ158" s="18"/>
      <c r="BIK158" s="18"/>
      <c r="BIL158" s="18"/>
      <c r="BIM158" s="18"/>
      <c r="BIN158" s="18"/>
      <c r="BIO158" s="18"/>
      <c r="BIP158" s="18"/>
      <c r="BIQ158" s="18"/>
      <c r="BIR158" s="18"/>
      <c r="BIS158" s="18"/>
      <c r="BIT158" s="18"/>
      <c r="BIU158" s="18"/>
      <c r="BIV158" s="18"/>
      <c r="BIW158" s="18"/>
      <c r="BIX158" s="18"/>
      <c r="BIY158" s="18"/>
      <c r="BIZ158" s="18"/>
      <c r="BJA158" s="18"/>
      <c r="BJB158" s="18"/>
      <c r="BJC158" s="18"/>
      <c r="BJD158" s="18"/>
      <c r="BJE158" s="18"/>
      <c r="BJF158" s="18"/>
      <c r="BJG158" s="18"/>
      <c r="BJH158" s="18"/>
      <c r="BJI158" s="18"/>
      <c r="BJJ158" s="18"/>
      <c r="BJK158" s="18"/>
      <c r="BJL158" s="18"/>
      <c r="BJM158" s="18"/>
      <c r="BJN158" s="18"/>
      <c r="BJO158" s="18"/>
      <c r="BJP158" s="18"/>
      <c r="BJQ158" s="18"/>
      <c r="BJR158" s="18"/>
      <c r="BJS158" s="18"/>
      <c r="BJT158" s="18"/>
      <c r="BJU158" s="18"/>
      <c r="BJV158" s="18"/>
      <c r="BJW158" s="18"/>
      <c r="BJX158" s="18"/>
      <c r="BJY158" s="18"/>
      <c r="BJZ158" s="18"/>
      <c r="BKA158" s="18"/>
      <c r="BKB158" s="18"/>
      <c r="BKC158" s="18"/>
      <c r="BKD158" s="18"/>
      <c r="BKE158" s="18"/>
      <c r="BKF158" s="18"/>
      <c r="BKG158" s="18"/>
      <c r="BKH158" s="18"/>
      <c r="BKI158" s="18"/>
      <c r="BKJ158" s="18"/>
      <c r="BKK158" s="18"/>
      <c r="BKL158" s="18"/>
      <c r="BKM158" s="18"/>
      <c r="BKN158" s="18"/>
      <c r="BKO158" s="18"/>
      <c r="BKP158" s="18"/>
      <c r="BKQ158" s="18"/>
      <c r="BKR158" s="18"/>
      <c r="BKS158" s="18"/>
      <c r="BKT158" s="18"/>
      <c r="BKU158" s="18"/>
      <c r="BKV158" s="18"/>
      <c r="BKW158" s="18"/>
      <c r="BKX158" s="18"/>
      <c r="BKY158" s="18"/>
      <c r="BKZ158" s="18"/>
      <c r="BLA158" s="18"/>
      <c r="BLB158" s="18"/>
      <c r="BLC158" s="18"/>
      <c r="BLD158" s="18"/>
      <c r="BLE158" s="18"/>
      <c r="BLF158" s="18"/>
      <c r="BLG158" s="18"/>
      <c r="BLH158" s="18"/>
      <c r="BLI158" s="18"/>
      <c r="BLJ158" s="18"/>
      <c r="BLK158" s="18"/>
      <c r="BLL158" s="18"/>
      <c r="BLM158" s="18"/>
      <c r="BLN158" s="18"/>
      <c r="BLO158" s="18"/>
      <c r="BLP158" s="18"/>
      <c r="BLQ158" s="18"/>
      <c r="BLR158" s="18"/>
      <c r="BLS158" s="18"/>
      <c r="BLT158" s="18"/>
      <c r="BLU158" s="18"/>
      <c r="BLV158" s="18"/>
      <c r="BLW158" s="18"/>
      <c r="BLX158" s="18"/>
      <c r="BLY158" s="18"/>
      <c r="BLZ158" s="18"/>
      <c r="BMA158" s="18"/>
      <c r="BMB158" s="18"/>
      <c r="BMC158" s="18"/>
      <c r="BMD158" s="18"/>
      <c r="BME158" s="18"/>
      <c r="BMF158" s="18"/>
      <c r="BMG158" s="18"/>
      <c r="BMH158" s="18"/>
      <c r="BMI158" s="18"/>
      <c r="BMJ158" s="18"/>
      <c r="BMK158" s="18"/>
      <c r="BML158" s="18"/>
      <c r="BMM158" s="18"/>
      <c r="BMN158" s="18"/>
      <c r="BMO158" s="18"/>
      <c r="BMP158" s="18"/>
      <c r="BMQ158" s="18"/>
      <c r="BMR158" s="18"/>
      <c r="BMS158" s="18"/>
      <c r="BMT158" s="18"/>
      <c r="BMU158" s="18"/>
      <c r="BMV158" s="18"/>
      <c r="BMW158" s="18"/>
      <c r="BMX158" s="18"/>
      <c r="BMY158" s="18"/>
      <c r="BMZ158" s="18"/>
      <c r="BNA158" s="18"/>
      <c r="BNB158" s="18"/>
      <c r="BNC158" s="18"/>
      <c r="BND158" s="18"/>
      <c r="BNE158" s="18"/>
      <c r="BNF158" s="18"/>
      <c r="BNG158" s="18"/>
      <c r="BNH158" s="18"/>
      <c r="BNI158" s="18"/>
      <c r="BNJ158" s="18"/>
      <c r="BNK158" s="18"/>
      <c r="BNL158" s="18"/>
      <c r="BNM158" s="18"/>
      <c r="BNN158" s="18"/>
      <c r="BNO158" s="18"/>
      <c r="BNP158" s="18"/>
      <c r="BNQ158" s="18"/>
      <c r="BNR158" s="18"/>
      <c r="BNS158" s="18"/>
      <c r="BNT158" s="18"/>
      <c r="BNU158" s="18"/>
      <c r="BNV158" s="18"/>
      <c r="BNW158" s="18"/>
      <c r="BNX158" s="18"/>
      <c r="BNY158" s="18"/>
      <c r="BNZ158" s="18"/>
      <c r="BOA158" s="18"/>
      <c r="BOB158" s="18"/>
      <c r="BOC158" s="18"/>
      <c r="BOD158" s="18"/>
      <c r="BOE158" s="18"/>
      <c r="BOF158" s="18"/>
      <c r="BOG158" s="18"/>
      <c r="BOH158" s="18"/>
      <c r="BOI158" s="18"/>
      <c r="BOJ158" s="18"/>
      <c r="BOK158" s="18"/>
      <c r="BOL158" s="18"/>
      <c r="BOM158" s="18"/>
      <c r="BON158" s="18"/>
      <c r="BOO158" s="18"/>
      <c r="BOP158" s="18"/>
      <c r="BOQ158" s="18"/>
      <c r="BOR158" s="18"/>
      <c r="BOS158" s="18"/>
      <c r="BOT158" s="18"/>
      <c r="BOU158" s="18"/>
      <c r="BOV158" s="18"/>
      <c r="BOW158" s="18"/>
      <c r="BOX158" s="18"/>
      <c r="BOY158" s="18"/>
      <c r="BOZ158" s="18"/>
      <c r="BPA158" s="18"/>
      <c r="BPB158" s="18"/>
      <c r="BPC158" s="18"/>
      <c r="BPD158" s="18"/>
      <c r="BPE158" s="18"/>
      <c r="BPF158" s="18"/>
      <c r="BPG158" s="18"/>
      <c r="BPH158" s="18"/>
      <c r="BPI158" s="18"/>
      <c r="BPJ158" s="18"/>
      <c r="BPK158" s="18"/>
      <c r="BPL158" s="18"/>
      <c r="BPM158" s="18"/>
      <c r="BPN158" s="18"/>
      <c r="BPO158" s="18"/>
      <c r="BPP158" s="18"/>
      <c r="BPQ158" s="18"/>
      <c r="BPR158" s="18"/>
      <c r="BPS158" s="18"/>
      <c r="BPT158" s="18"/>
      <c r="BPU158" s="18"/>
      <c r="BPV158" s="18"/>
      <c r="BPW158" s="18"/>
      <c r="BPX158" s="18"/>
      <c r="BPY158" s="18"/>
      <c r="BPZ158" s="18"/>
      <c r="BQA158" s="18"/>
      <c r="BQB158" s="18"/>
      <c r="BQC158" s="18"/>
      <c r="BQD158" s="18"/>
      <c r="BQE158" s="18"/>
      <c r="BQF158" s="18"/>
      <c r="BQG158" s="18"/>
      <c r="BQH158" s="18"/>
      <c r="BQI158" s="18"/>
      <c r="BQJ158" s="18"/>
      <c r="BQK158" s="18"/>
      <c r="BQL158" s="18"/>
      <c r="BQM158" s="18"/>
      <c r="BQN158" s="18"/>
      <c r="BQO158" s="18"/>
      <c r="BQP158" s="18"/>
      <c r="BQQ158" s="18"/>
      <c r="BQR158" s="18"/>
      <c r="BQS158" s="18"/>
      <c r="BQT158" s="18"/>
      <c r="BQU158" s="18"/>
      <c r="BQV158" s="18"/>
      <c r="BQW158" s="18"/>
      <c r="BQX158" s="18"/>
      <c r="BQY158" s="18"/>
      <c r="BQZ158" s="18"/>
      <c r="BRA158" s="18"/>
      <c r="BRB158" s="18"/>
      <c r="BRC158" s="18"/>
      <c r="BRD158" s="18"/>
      <c r="BRE158" s="18"/>
      <c r="BRF158" s="18"/>
      <c r="BRG158" s="18"/>
      <c r="BRH158" s="18"/>
      <c r="BRI158" s="18"/>
      <c r="BRJ158" s="18"/>
      <c r="BRK158" s="18"/>
      <c r="BRL158" s="18"/>
      <c r="BRM158" s="18"/>
      <c r="BRN158" s="18"/>
      <c r="BRO158" s="18"/>
      <c r="BRP158" s="18"/>
      <c r="BRQ158" s="18"/>
      <c r="BRR158" s="18"/>
      <c r="BRS158" s="18"/>
      <c r="BRT158" s="18"/>
      <c r="BRU158" s="18"/>
      <c r="BRV158" s="18"/>
      <c r="BRW158" s="18"/>
      <c r="BRX158" s="18"/>
      <c r="BRY158" s="18"/>
      <c r="BRZ158" s="18"/>
      <c r="BSA158" s="18"/>
      <c r="BSB158" s="18"/>
      <c r="BSC158" s="18"/>
      <c r="BSD158" s="18"/>
      <c r="BSE158" s="18"/>
      <c r="BSF158" s="18"/>
      <c r="BSG158" s="18"/>
      <c r="BSH158" s="18"/>
      <c r="BSI158" s="18"/>
      <c r="BSJ158" s="18"/>
      <c r="BSK158" s="18"/>
      <c r="BSL158" s="18"/>
      <c r="BSM158" s="18"/>
      <c r="BSN158" s="18"/>
      <c r="BSO158" s="18"/>
      <c r="BSP158" s="18"/>
      <c r="BSQ158" s="18"/>
      <c r="BSR158" s="18"/>
      <c r="BSS158" s="18"/>
      <c r="BST158" s="18"/>
      <c r="BSU158" s="18"/>
      <c r="BSV158" s="18"/>
      <c r="BSW158" s="18"/>
      <c r="BSX158" s="18"/>
      <c r="BSY158" s="18"/>
      <c r="BSZ158" s="18"/>
      <c r="BTA158" s="18"/>
      <c r="BTB158" s="18"/>
      <c r="BTC158" s="18"/>
      <c r="BTD158" s="18"/>
      <c r="BTE158" s="18"/>
      <c r="BTF158" s="18"/>
      <c r="BTG158" s="18"/>
      <c r="BTH158" s="18"/>
      <c r="BTI158" s="18"/>
      <c r="BTJ158" s="18"/>
      <c r="BTK158" s="18"/>
      <c r="BTL158" s="18"/>
      <c r="BTM158" s="18"/>
      <c r="BTN158" s="18"/>
      <c r="BTO158" s="18"/>
      <c r="BTP158" s="18"/>
      <c r="BTQ158" s="18"/>
      <c r="BTR158" s="18"/>
      <c r="BTS158" s="18"/>
      <c r="BTT158" s="18"/>
      <c r="BTU158" s="18"/>
      <c r="BTV158" s="18"/>
      <c r="BTW158" s="18"/>
      <c r="BTX158" s="18"/>
      <c r="BTY158" s="18"/>
      <c r="BTZ158" s="18"/>
      <c r="BUA158" s="18"/>
      <c r="BUB158" s="18"/>
      <c r="BUC158" s="18"/>
      <c r="BUD158" s="18"/>
      <c r="BUE158" s="18"/>
      <c r="BUF158" s="18"/>
      <c r="BUG158" s="18"/>
      <c r="BUH158" s="18"/>
      <c r="BUI158" s="18"/>
      <c r="BUJ158" s="18"/>
      <c r="BUK158" s="18"/>
      <c r="BUL158" s="18"/>
      <c r="BUM158" s="18"/>
      <c r="BUN158" s="18"/>
      <c r="BUO158" s="18"/>
      <c r="BUP158" s="18"/>
      <c r="BUQ158" s="18"/>
      <c r="BUR158" s="18"/>
      <c r="BUS158" s="18"/>
      <c r="BUT158" s="18"/>
      <c r="BUU158" s="18"/>
      <c r="BUV158" s="18"/>
      <c r="BUW158" s="18"/>
      <c r="BUX158" s="18"/>
      <c r="BUY158" s="18"/>
      <c r="BUZ158" s="18"/>
      <c r="BVA158" s="18"/>
      <c r="BVB158" s="18"/>
      <c r="BVC158" s="18"/>
      <c r="BVD158" s="18"/>
      <c r="BVE158" s="18"/>
      <c r="BVF158" s="18"/>
      <c r="BVG158" s="18"/>
      <c r="BVH158" s="18"/>
      <c r="BVI158" s="18"/>
      <c r="BVJ158" s="18"/>
      <c r="BVK158" s="18"/>
      <c r="BVL158" s="18"/>
      <c r="BVM158" s="18"/>
      <c r="BVN158" s="18"/>
      <c r="BVO158" s="18"/>
      <c r="BVP158" s="18"/>
      <c r="BVQ158" s="18"/>
      <c r="BVR158" s="18"/>
      <c r="BVS158" s="18"/>
      <c r="BVT158" s="18"/>
      <c r="BVU158" s="18"/>
      <c r="BVV158" s="18"/>
      <c r="BVW158" s="18"/>
      <c r="BVX158" s="18"/>
      <c r="BVY158" s="18"/>
      <c r="BVZ158" s="18"/>
      <c r="BWA158" s="18"/>
      <c r="BWB158" s="18"/>
      <c r="BWC158" s="18"/>
      <c r="BWD158" s="18"/>
      <c r="BWE158" s="18"/>
      <c r="BWF158" s="18"/>
      <c r="BWG158" s="18"/>
      <c r="BWH158" s="18"/>
      <c r="BWI158" s="18"/>
      <c r="BWJ158" s="18"/>
      <c r="BWK158" s="18"/>
      <c r="BWL158" s="18"/>
      <c r="BWM158" s="18"/>
      <c r="BWN158" s="18"/>
      <c r="BWO158" s="18"/>
      <c r="BWP158" s="18"/>
      <c r="BWQ158" s="18"/>
      <c r="BWR158" s="18"/>
      <c r="BWS158" s="18"/>
      <c r="BWT158" s="18"/>
      <c r="BWU158" s="18"/>
      <c r="BWV158" s="18"/>
      <c r="BWW158" s="18"/>
      <c r="BWX158" s="18"/>
      <c r="BWY158" s="18"/>
      <c r="BWZ158" s="18"/>
      <c r="BXA158" s="18"/>
      <c r="BXB158" s="18"/>
      <c r="BXC158" s="18"/>
      <c r="BXD158" s="18"/>
      <c r="BXE158" s="18"/>
      <c r="BXF158" s="18"/>
      <c r="BXG158" s="18"/>
      <c r="BXH158" s="18"/>
      <c r="BXI158" s="18"/>
      <c r="BXJ158" s="18"/>
      <c r="BXK158" s="18"/>
      <c r="BXL158" s="18"/>
      <c r="BXM158" s="18"/>
      <c r="BXN158" s="18"/>
      <c r="BXO158" s="18"/>
      <c r="BXP158" s="18"/>
      <c r="BXQ158" s="18"/>
      <c r="BXR158" s="18"/>
      <c r="BXS158" s="18"/>
      <c r="BXT158" s="18"/>
      <c r="BXU158" s="18"/>
      <c r="BXV158" s="18"/>
      <c r="BXW158" s="18"/>
      <c r="BXX158" s="18"/>
      <c r="BXY158" s="18"/>
      <c r="BXZ158" s="18"/>
      <c r="BYA158" s="18"/>
      <c r="BYB158" s="18"/>
      <c r="BYC158" s="18"/>
      <c r="BYD158" s="18"/>
      <c r="BYE158" s="18"/>
      <c r="BYF158" s="18"/>
      <c r="BYG158" s="18"/>
      <c r="BYH158" s="18"/>
      <c r="BYI158" s="18"/>
      <c r="BYJ158" s="18"/>
      <c r="BYK158" s="18"/>
      <c r="BYL158" s="18"/>
      <c r="BYM158" s="18"/>
      <c r="BYN158" s="18"/>
      <c r="BYO158" s="18"/>
      <c r="BYP158" s="18"/>
      <c r="BYQ158" s="18"/>
      <c r="BYR158" s="18"/>
      <c r="BYS158" s="18"/>
      <c r="BYT158" s="18"/>
      <c r="BYU158" s="18"/>
      <c r="BYV158" s="18"/>
      <c r="BYW158" s="18"/>
      <c r="BYX158" s="18"/>
      <c r="BYY158" s="18"/>
      <c r="BYZ158" s="18"/>
      <c r="BZA158" s="18"/>
      <c r="BZB158" s="18"/>
      <c r="BZC158" s="18"/>
      <c r="BZD158" s="18"/>
      <c r="BZE158" s="18"/>
      <c r="BZF158" s="18"/>
      <c r="BZG158" s="18"/>
      <c r="BZH158" s="18"/>
      <c r="BZI158" s="18"/>
      <c r="BZJ158" s="18"/>
      <c r="BZK158" s="18"/>
      <c r="BZL158" s="18"/>
      <c r="BZM158" s="18"/>
      <c r="BZN158" s="18"/>
      <c r="BZO158" s="18"/>
      <c r="BZP158" s="18"/>
      <c r="BZQ158" s="18"/>
      <c r="BZR158" s="18"/>
      <c r="BZS158" s="18"/>
      <c r="BZT158" s="18"/>
      <c r="BZU158" s="18"/>
      <c r="BZV158" s="18"/>
      <c r="BZW158" s="18"/>
      <c r="BZX158" s="18"/>
      <c r="BZY158" s="18"/>
      <c r="BZZ158" s="18"/>
      <c r="CAA158" s="18"/>
      <c r="CAB158" s="18"/>
      <c r="CAC158" s="18"/>
      <c r="CAD158" s="18"/>
      <c r="CAE158" s="18"/>
      <c r="CAF158" s="18"/>
      <c r="CAG158" s="18"/>
      <c r="CAH158" s="18"/>
      <c r="CAI158" s="18"/>
      <c r="CAJ158" s="18"/>
      <c r="CAK158" s="18"/>
      <c r="CAL158" s="18"/>
      <c r="CAM158" s="18"/>
      <c r="CAN158" s="18"/>
      <c r="CAO158" s="18"/>
      <c r="CAP158" s="18"/>
      <c r="CAQ158" s="18"/>
      <c r="CAR158" s="18"/>
      <c r="CAS158" s="18"/>
      <c r="CAT158" s="18"/>
      <c r="CAU158" s="18"/>
      <c r="CAV158" s="18"/>
      <c r="CAW158" s="18"/>
      <c r="CAX158" s="18"/>
      <c r="CAY158" s="18"/>
      <c r="CAZ158" s="18"/>
      <c r="CBA158" s="18"/>
      <c r="CBB158" s="18"/>
      <c r="CBC158" s="18"/>
      <c r="CBD158" s="18"/>
      <c r="CBE158" s="18"/>
      <c r="CBF158" s="18"/>
      <c r="CBG158" s="18"/>
      <c r="CBH158" s="18"/>
      <c r="CBI158" s="18"/>
      <c r="CBJ158" s="18"/>
      <c r="CBK158" s="18"/>
      <c r="CBL158" s="18"/>
      <c r="CBM158" s="18"/>
      <c r="CBN158" s="18"/>
      <c r="CBO158" s="18"/>
      <c r="CBP158" s="18"/>
      <c r="CBQ158" s="18"/>
      <c r="CBR158" s="18"/>
      <c r="CBS158" s="18"/>
      <c r="CBT158" s="18"/>
      <c r="CBU158" s="18"/>
      <c r="CBV158" s="18"/>
      <c r="CBW158" s="18"/>
      <c r="CBX158" s="18"/>
      <c r="CBY158" s="18"/>
      <c r="CBZ158" s="18"/>
      <c r="CCA158" s="18"/>
      <c r="CCB158" s="18"/>
      <c r="CCC158" s="18"/>
      <c r="CCD158" s="18"/>
      <c r="CCE158" s="18"/>
      <c r="CCF158" s="18"/>
      <c r="CCG158" s="18"/>
      <c r="CCH158" s="18"/>
      <c r="CCI158" s="18"/>
      <c r="CCJ158" s="18"/>
      <c r="CCK158" s="18"/>
      <c r="CCL158" s="18"/>
      <c r="CCM158" s="18"/>
      <c r="CCN158" s="18"/>
      <c r="CCO158" s="18"/>
      <c r="CCP158" s="18"/>
      <c r="CCQ158" s="18"/>
      <c r="CCR158" s="18"/>
      <c r="CCS158" s="18"/>
      <c r="CCT158" s="18"/>
      <c r="CCU158" s="18"/>
      <c r="CCV158" s="18"/>
      <c r="CCW158" s="18"/>
      <c r="CCX158" s="18"/>
      <c r="CCY158" s="18"/>
      <c r="CCZ158" s="18"/>
      <c r="CDA158" s="18"/>
      <c r="CDB158" s="18"/>
      <c r="CDC158" s="18"/>
      <c r="CDD158" s="18"/>
      <c r="CDE158" s="18"/>
      <c r="CDF158" s="18"/>
      <c r="CDG158" s="18"/>
      <c r="CDH158" s="18"/>
      <c r="CDI158" s="18"/>
      <c r="CDJ158" s="18"/>
      <c r="CDK158" s="18"/>
      <c r="CDL158" s="18"/>
      <c r="CDM158" s="18"/>
      <c r="CDN158" s="18"/>
      <c r="CDO158" s="18"/>
      <c r="CDP158" s="18"/>
      <c r="CDQ158" s="18"/>
      <c r="CDR158" s="18"/>
      <c r="CDS158" s="18"/>
      <c r="CDT158" s="18"/>
      <c r="CDU158" s="18"/>
      <c r="CDV158" s="18"/>
      <c r="CDW158" s="18"/>
      <c r="CDX158" s="18"/>
      <c r="CDY158" s="18"/>
      <c r="CDZ158" s="18"/>
      <c r="CEA158" s="18"/>
      <c r="CEB158" s="18"/>
      <c r="CEC158" s="18"/>
      <c r="CED158" s="18"/>
      <c r="CEE158" s="18"/>
      <c r="CEF158" s="18"/>
      <c r="CEG158" s="18"/>
      <c r="CEH158" s="18"/>
      <c r="CEI158" s="18"/>
      <c r="CEJ158" s="18"/>
      <c r="CEK158" s="18"/>
      <c r="CEL158" s="18"/>
      <c r="CEM158" s="18"/>
      <c r="CEN158" s="18"/>
      <c r="CEO158" s="18"/>
      <c r="CEP158" s="18"/>
      <c r="CEQ158" s="18"/>
      <c r="CER158" s="18"/>
      <c r="CES158" s="18"/>
      <c r="CET158" s="18"/>
      <c r="CEU158" s="18"/>
      <c r="CEV158" s="18"/>
      <c r="CEW158" s="18"/>
      <c r="CEX158" s="18"/>
      <c r="CEY158" s="18"/>
      <c r="CEZ158" s="18"/>
      <c r="CFA158" s="18"/>
      <c r="CFB158" s="18"/>
      <c r="CFC158" s="18"/>
      <c r="CFD158" s="18"/>
      <c r="CFE158" s="18"/>
      <c r="CFF158" s="18"/>
      <c r="CFG158" s="18"/>
      <c r="CFH158" s="18"/>
      <c r="CFI158" s="18"/>
      <c r="CFJ158" s="18"/>
      <c r="CFK158" s="18"/>
      <c r="CFL158" s="18"/>
      <c r="CFM158" s="18"/>
      <c r="CFN158" s="18"/>
      <c r="CFO158" s="18"/>
      <c r="CFP158" s="18"/>
      <c r="CFQ158" s="18"/>
      <c r="CFR158" s="18"/>
      <c r="CFS158" s="18"/>
      <c r="CFT158" s="18"/>
      <c r="CFU158" s="18"/>
      <c r="CFV158" s="18"/>
      <c r="CFW158" s="18"/>
      <c r="CFX158" s="18"/>
      <c r="CFY158" s="18"/>
      <c r="CFZ158" s="18"/>
      <c r="CGA158" s="18"/>
      <c r="CGB158" s="18"/>
      <c r="CGC158" s="18"/>
      <c r="CGD158" s="18"/>
      <c r="CGE158" s="18"/>
      <c r="CGF158" s="18"/>
      <c r="CGG158" s="18"/>
      <c r="CGH158" s="18"/>
      <c r="CGI158" s="18"/>
      <c r="CGJ158" s="18"/>
      <c r="CGK158" s="18"/>
      <c r="CGL158" s="18"/>
      <c r="CGM158" s="18"/>
      <c r="CGN158" s="18"/>
      <c r="CGO158" s="18"/>
      <c r="CGP158" s="18"/>
      <c r="CGQ158" s="18"/>
      <c r="CGR158" s="18"/>
      <c r="CGS158" s="18"/>
      <c r="CGT158" s="18"/>
      <c r="CGU158" s="18"/>
      <c r="CGV158" s="18"/>
      <c r="CGW158" s="18"/>
      <c r="CGX158" s="18"/>
      <c r="CGY158" s="18"/>
      <c r="CGZ158" s="18"/>
      <c r="CHA158" s="18"/>
      <c r="CHB158" s="18"/>
      <c r="CHC158" s="18"/>
      <c r="CHD158" s="18"/>
      <c r="CHE158" s="18"/>
      <c r="CHF158" s="18"/>
      <c r="CHG158" s="18"/>
      <c r="CHH158" s="18"/>
      <c r="CHI158" s="18"/>
      <c r="CHJ158" s="18"/>
      <c r="CHK158" s="18"/>
      <c r="CHL158" s="18"/>
      <c r="CHM158" s="18"/>
      <c r="CHN158" s="18"/>
      <c r="CHO158" s="18"/>
      <c r="CHP158" s="18"/>
      <c r="CHQ158" s="18"/>
      <c r="CHR158" s="18"/>
      <c r="CHS158" s="18"/>
      <c r="CHT158" s="18"/>
      <c r="CHU158" s="18"/>
      <c r="CHV158" s="18"/>
      <c r="CHW158" s="18"/>
      <c r="CHX158" s="18"/>
      <c r="CHY158" s="18"/>
      <c r="CHZ158" s="18"/>
      <c r="CIA158" s="18"/>
      <c r="CIB158" s="18"/>
      <c r="CIC158" s="18"/>
      <c r="CID158" s="18"/>
      <c r="CIE158" s="18"/>
      <c r="CIF158" s="18"/>
      <c r="CIG158" s="18"/>
      <c r="CIH158" s="18"/>
      <c r="CII158" s="18"/>
      <c r="CIJ158" s="18"/>
      <c r="CIK158" s="18"/>
      <c r="CIL158" s="18"/>
      <c r="CIM158" s="18"/>
      <c r="CIN158" s="18"/>
      <c r="CIO158" s="18"/>
      <c r="CIP158" s="18"/>
      <c r="CIQ158" s="18"/>
      <c r="CIR158" s="18"/>
      <c r="CIS158" s="18"/>
      <c r="CIT158" s="18"/>
      <c r="CIU158" s="18"/>
      <c r="CIV158" s="18"/>
      <c r="CIW158" s="18"/>
      <c r="CIX158" s="18"/>
      <c r="CIY158" s="18"/>
      <c r="CIZ158" s="18"/>
      <c r="CJA158" s="18"/>
      <c r="CJB158" s="18"/>
      <c r="CJC158" s="18"/>
      <c r="CJD158" s="18"/>
      <c r="CJE158" s="18"/>
      <c r="CJF158" s="18"/>
      <c r="CJG158" s="18"/>
      <c r="CJH158" s="18"/>
      <c r="CJI158" s="18"/>
      <c r="CJJ158" s="18"/>
      <c r="CJK158" s="18"/>
      <c r="CJL158" s="18"/>
      <c r="CJM158" s="18"/>
      <c r="CJN158" s="18"/>
      <c r="CJO158" s="18"/>
      <c r="CJP158" s="18"/>
      <c r="CJQ158" s="18"/>
      <c r="CJR158" s="18"/>
      <c r="CJS158" s="18"/>
      <c r="CJT158" s="18"/>
      <c r="CJU158" s="18"/>
      <c r="CJV158" s="18"/>
      <c r="CJW158" s="18"/>
      <c r="CJX158" s="18"/>
      <c r="CJY158" s="18"/>
      <c r="CJZ158" s="18"/>
      <c r="CKA158" s="18"/>
      <c r="CKB158" s="18"/>
      <c r="CKC158" s="18"/>
      <c r="CKD158" s="18"/>
      <c r="CKE158" s="18"/>
      <c r="CKF158" s="18"/>
      <c r="CKG158" s="18"/>
      <c r="CKH158" s="18"/>
      <c r="CKI158" s="18"/>
      <c r="CKJ158" s="18"/>
      <c r="CKK158" s="18"/>
      <c r="CKL158" s="18"/>
      <c r="CKM158" s="18"/>
      <c r="CKN158" s="18"/>
      <c r="CKO158" s="18"/>
      <c r="CKP158" s="18"/>
      <c r="CKQ158" s="18"/>
      <c r="CKR158" s="18"/>
      <c r="CKS158" s="18"/>
      <c r="CKT158" s="18"/>
      <c r="CKU158" s="18"/>
      <c r="CKV158" s="18"/>
      <c r="CKW158" s="18"/>
      <c r="CKX158" s="18"/>
      <c r="CKY158" s="18"/>
      <c r="CKZ158" s="18"/>
      <c r="CLA158" s="18"/>
      <c r="CLB158" s="18"/>
      <c r="CLC158" s="18"/>
      <c r="CLD158" s="18"/>
      <c r="CLE158" s="18"/>
      <c r="CLF158" s="18"/>
      <c r="CLG158" s="18"/>
      <c r="CLH158" s="18"/>
      <c r="CLI158" s="18"/>
      <c r="CLJ158" s="18"/>
      <c r="CLK158" s="18"/>
      <c r="CLL158" s="18"/>
      <c r="CLM158" s="18"/>
      <c r="CLN158" s="18"/>
      <c r="CLO158" s="18"/>
      <c r="CLP158" s="18"/>
      <c r="CLQ158" s="18"/>
      <c r="CLR158" s="18"/>
      <c r="CLS158" s="18"/>
      <c r="CLT158" s="18"/>
      <c r="CLU158" s="18"/>
      <c r="CLV158" s="18"/>
      <c r="CLW158" s="18"/>
      <c r="CLX158" s="18"/>
      <c r="CLY158" s="18"/>
      <c r="CLZ158" s="18"/>
      <c r="CMA158" s="18"/>
      <c r="CMB158" s="18"/>
      <c r="CMC158" s="18"/>
      <c r="CMD158" s="18"/>
      <c r="CME158" s="18"/>
      <c r="CMF158" s="18"/>
      <c r="CMG158" s="18"/>
      <c r="CMH158" s="18"/>
      <c r="CMI158" s="18"/>
      <c r="CMJ158" s="18"/>
      <c r="CMK158" s="18"/>
      <c r="CML158" s="18"/>
      <c r="CMM158" s="18"/>
      <c r="CMN158" s="18"/>
      <c r="CMO158" s="18"/>
      <c r="CMP158" s="18"/>
      <c r="CMQ158" s="18"/>
      <c r="CMR158" s="18"/>
      <c r="CMS158" s="18"/>
      <c r="CMT158" s="18"/>
      <c r="CMU158" s="18"/>
      <c r="CMV158" s="18"/>
      <c r="CMW158" s="18"/>
      <c r="CMX158" s="18"/>
      <c r="CMY158" s="18"/>
      <c r="CMZ158" s="18"/>
      <c r="CNA158" s="18"/>
      <c r="CNB158" s="18"/>
      <c r="CNC158" s="18"/>
      <c r="CND158" s="18"/>
      <c r="CNE158" s="18"/>
      <c r="CNF158" s="18"/>
      <c r="CNG158" s="18"/>
      <c r="CNH158" s="18"/>
      <c r="CNI158" s="18"/>
      <c r="CNJ158" s="18"/>
      <c r="CNK158" s="18"/>
      <c r="CNL158" s="18"/>
      <c r="CNM158" s="18"/>
      <c r="CNN158" s="18"/>
      <c r="CNO158" s="18"/>
      <c r="CNP158" s="18"/>
      <c r="CNQ158" s="18"/>
      <c r="CNR158" s="18"/>
      <c r="CNS158" s="18"/>
      <c r="CNT158" s="18"/>
      <c r="CNU158" s="18"/>
      <c r="CNV158" s="18"/>
      <c r="CNW158" s="18"/>
      <c r="CNX158" s="18"/>
      <c r="CNY158" s="18"/>
      <c r="CNZ158" s="18"/>
      <c r="COA158" s="18"/>
      <c r="COB158" s="18"/>
      <c r="COC158" s="18"/>
      <c r="COD158" s="18"/>
      <c r="COE158" s="18"/>
      <c r="COF158" s="18"/>
      <c r="COG158" s="18"/>
      <c r="COH158" s="18"/>
      <c r="COI158" s="18"/>
      <c r="COJ158" s="18"/>
      <c r="COK158" s="18"/>
      <c r="COL158" s="18"/>
      <c r="COM158" s="18"/>
      <c r="CON158" s="18"/>
      <c r="COO158" s="18"/>
      <c r="COP158" s="18"/>
      <c r="COQ158" s="18"/>
      <c r="COR158" s="18"/>
      <c r="COS158" s="18"/>
      <c r="COT158" s="18"/>
      <c r="COU158" s="18"/>
      <c r="COV158" s="18"/>
      <c r="COW158" s="18"/>
      <c r="COX158" s="18"/>
      <c r="COY158" s="18"/>
      <c r="COZ158" s="18"/>
      <c r="CPA158" s="18"/>
      <c r="CPB158" s="18"/>
      <c r="CPC158" s="18"/>
      <c r="CPD158" s="18"/>
      <c r="CPE158" s="18"/>
      <c r="CPF158" s="18"/>
      <c r="CPG158" s="18"/>
      <c r="CPH158" s="18"/>
      <c r="CPI158" s="18"/>
      <c r="CPJ158" s="18"/>
      <c r="CPK158" s="18"/>
      <c r="CPL158" s="18"/>
      <c r="CPM158" s="18"/>
      <c r="CPN158" s="18"/>
      <c r="CPO158" s="18"/>
      <c r="CPP158" s="18"/>
      <c r="CPQ158" s="18"/>
      <c r="CPR158" s="18"/>
      <c r="CPS158" s="18"/>
      <c r="CPT158" s="18"/>
      <c r="CPU158" s="18"/>
      <c r="CPV158" s="18"/>
      <c r="CPW158" s="18"/>
      <c r="CPX158" s="18"/>
      <c r="CPY158" s="18"/>
      <c r="CPZ158" s="18"/>
      <c r="CQA158" s="18"/>
      <c r="CQB158" s="18"/>
      <c r="CQC158" s="18"/>
      <c r="CQD158" s="18"/>
      <c r="CQE158" s="18"/>
      <c r="CQF158" s="18"/>
      <c r="CQG158" s="18"/>
      <c r="CQH158" s="18"/>
      <c r="CQI158" s="18"/>
      <c r="CQJ158" s="18"/>
      <c r="CQK158" s="18"/>
      <c r="CQL158" s="18"/>
      <c r="CQM158" s="18"/>
      <c r="CQN158" s="18"/>
      <c r="CQO158" s="18"/>
      <c r="CQP158" s="18"/>
      <c r="CQQ158" s="18"/>
      <c r="CQR158" s="18"/>
      <c r="CQS158" s="18"/>
      <c r="CQT158" s="18"/>
      <c r="CQU158" s="18"/>
      <c r="CQV158" s="18"/>
      <c r="CQW158" s="18"/>
      <c r="CQX158" s="18"/>
      <c r="CQY158" s="18"/>
      <c r="CQZ158" s="18"/>
      <c r="CRA158" s="18"/>
      <c r="CRB158" s="18"/>
      <c r="CRC158" s="18"/>
      <c r="CRD158" s="18"/>
      <c r="CRE158" s="18"/>
      <c r="CRF158" s="18"/>
      <c r="CRG158" s="18"/>
      <c r="CRH158" s="18"/>
      <c r="CRI158" s="18"/>
      <c r="CRJ158" s="18"/>
      <c r="CRK158" s="18"/>
      <c r="CRL158" s="18"/>
      <c r="CRM158" s="18"/>
      <c r="CRN158" s="18"/>
      <c r="CRO158" s="18"/>
      <c r="CRP158" s="18"/>
      <c r="CRQ158" s="18"/>
      <c r="CRR158" s="18"/>
      <c r="CRS158" s="18"/>
      <c r="CRT158" s="18"/>
      <c r="CRU158" s="18"/>
      <c r="CRV158" s="18"/>
      <c r="CRW158" s="18"/>
      <c r="CRX158" s="18"/>
      <c r="CRY158" s="18"/>
      <c r="CRZ158" s="18"/>
      <c r="CSA158" s="18"/>
      <c r="CSB158" s="18"/>
      <c r="CSC158" s="18"/>
      <c r="CSD158" s="18"/>
      <c r="CSE158" s="18"/>
      <c r="CSF158" s="18"/>
      <c r="CSG158" s="18"/>
      <c r="CSH158" s="18"/>
      <c r="CSI158" s="18"/>
      <c r="CSJ158" s="18"/>
      <c r="CSK158" s="18"/>
      <c r="CSL158" s="18"/>
      <c r="CSM158" s="18"/>
      <c r="CSN158" s="18"/>
      <c r="CSO158" s="18"/>
      <c r="CSP158" s="18"/>
      <c r="CSQ158" s="18"/>
      <c r="CSR158" s="18"/>
      <c r="CSS158" s="18"/>
      <c r="CST158" s="18"/>
      <c r="CSU158" s="18"/>
      <c r="CSV158" s="18"/>
      <c r="CSW158" s="18"/>
      <c r="CSX158" s="18"/>
      <c r="CSY158" s="18"/>
      <c r="CSZ158" s="18"/>
      <c r="CTA158" s="18"/>
      <c r="CTB158" s="18"/>
      <c r="CTC158" s="18"/>
      <c r="CTD158" s="18"/>
      <c r="CTE158" s="18"/>
      <c r="CTF158" s="18"/>
      <c r="CTG158" s="18"/>
      <c r="CTH158" s="18"/>
      <c r="CTI158" s="18"/>
      <c r="CTJ158" s="18"/>
      <c r="CTK158" s="18"/>
      <c r="CTL158" s="18"/>
      <c r="CTM158" s="18"/>
      <c r="CTN158" s="18"/>
      <c r="CTO158" s="18"/>
      <c r="CTP158" s="18"/>
      <c r="CTQ158" s="18"/>
      <c r="CTR158" s="18"/>
      <c r="CTS158" s="18"/>
      <c r="CTT158" s="18"/>
      <c r="CTU158" s="18"/>
      <c r="CTV158" s="18"/>
      <c r="CTW158" s="18"/>
      <c r="CTX158" s="18"/>
      <c r="CTY158" s="18"/>
      <c r="CTZ158" s="18"/>
      <c r="CUA158" s="18"/>
      <c r="CUB158" s="18"/>
      <c r="CUC158" s="18"/>
      <c r="CUD158" s="18"/>
      <c r="CUE158" s="18"/>
      <c r="CUF158" s="18"/>
      <c r="CUG158" s="18"/>
      <c r="CUH158" s="18"/>
      <c r="CUI158" s="18"/>
      <c r="CUJ158" s="18"/>
      <c r="CUK158" s="18"/>
      <c r="CUL158" s="18"/>
      <c r="CUM158" s="18"/>
      <c r="CUN158" s="18"/>
      <c r="CUO158" s="18"/>
      <c r="CUP158" s="18"/>
      <c r="CUQ158" s="18"/>
      <c r="CUR158" s="18"/>
      <c r="CUS158" s="18"/>
      <c r="CUT158" s="18"/>
      <c r="CUU158" s="18"/>
      <c r="CUV158" s="18"/>
      <c r="CUW158" s="18"/>
      <c r="CUX158" s="18"/>
      <c r="CUY158" s="18"/>
      <c r="CUZ158" s="18"/>
      <c r="CVA158" s="18"/>
      <c r="CVB158" s="18"/>
      <c r="CVC158" s="18"/>
      <c r="CVD158" s="18"/>
      <c r="CVE158" s="18"/>
      <c r="CVF158" s="18"/>
      <c r="CVG158" s="18"/>
      <c r="CVH158" s="18"/>
      <c r="CVI158" s="18"/>
      <c r="CVJ158" s="18"/>
      <c r="CVK158" s="18"/>
      <c r="CVL158" s="18"/>
      <c r="CVM158" s="18"/>
      <c r="CVN158" s="18"/>
      <c r="CVO158" s="18"/>
      <c r="CVP158" s="18"/>
      <c r="CVQ158" s="18"/>
      <c r="CVR158" s="18"/>
      <c r="CVS158" s="18"/>
      <c r="CVT158" s="18"/>
      <c r="CVU158" s="18"/>
      <c r="CVV158" s="18"/>
      <c r="CVW158" s="18"/>
      <c r="CVX158" s="18"/>
      <c r="CVY158" s="18"/>
      <c r="CVZ158" s="18"/>
      <c r="CWA158" s="18"/>
      <c r="CWB158" s="18"/>
      <c r="CWC158" s="18"/>
      <c r="CWD158" s="18"/>
      <c r="CWE158" s="18"/>
      <c r="CWF158" s="18"/>
      <c r="CWG158" s="18"/>
      <c r="CWH158" s="18"/>
      <c r="CWI158" s="18"/>
      <c r="CWJ158" s="18"/>
      <c r="CWK158" s="18"/>
      <c r="CWL158" s="18"/>
      <c r="CWM158" s="18"/>
      <c r="CWN158" s="18"/>
      <c r="CWO158" s="18"/>
      <c r="CWP158" s="18"/>
      <c r="CWQ158" s="18"/>
      <c r="CWR158" s="18"/>
      <c r="CWS158" s="18"/>
      <c r="CWT158" s="18"/>
      <c r="CWU158" s="18"/>
      <c r="CWV158" s="18"/>
      <c r="CWW158" s="18"/>
      <c r="CWX158" s="18"/>
      <c r="CWY158" s="18"/>
      <c r="CWZ158" s="18"/>
      <c r="CXA158" s="18"/>
      <c r="CXB158" s="18"/>
      <c r="CXC158" s="18"/>
      <c r="CXD158" s="18"/>
      <c r="CXE158" s="18"/>
      <c r="CXF158" s="18"/>
      <c r="CXG158" s="18"/>
      <c r="CXH158" s="18"/>
      <c r="CXI158" s="18"/>
      <c r="CXJ158" s="18"/>
      <c r="CXK158" s="18"/>
      <c r="CXL158" s="18"/>
      <c r="CXM158" s="18"/>
      <c r="CXN158" s="18"/>
      <c r="CXO158" s="18"/>
      <c r="CXP158" s="18"/>
      <c r="CXQ158" s="18"/>
      <c r="CXR158" s="18"/>
      <c r="CXS158" s="18"/>
      <c r="CXT158" s="18"/>
      <c r="CXU158" s="18"/>
      <c r="CXV158" s="18"/>
      <c r="CXW158" s="18"/>
      <c r="CXX158" s="18"/>
      <c r="CXY158" s="18"/>
      <c r="CXZ158" s="18"/>
      <c r="CYA158" s="18"/>
      <c r="CYB158" s="18"/>
      <c r="CYC158" s="18"/>
      <c r="CYD158" s="18"/>
      <c r="CYE158" s="18"/>
      <c r="CYF158" s="18"/>
      <c r="CYG158" s="18"/>
      <c r="CYH158" s="18"/>
      <c r="CYI158" s="18"/>
      <c r="CYJ158" s="18"/>
      <c r="CYK158" s="18"/>
      <c r="CYL158" s="18"/>
      <c r="CYM158" s="18"/>
      <c r="CYN158" s="18"/>
      <c r="CYO158" s="18"/>
      <c r="CYP158" s="18"/>
      <c r="CYQ158" s="18"/>
      <c r="CYR158" s="18"/>
      <c r="CYS158" s="18"/>
      <c r="CYT158" s="18"/>
      <c r="CYU158" s="18"/>
      <c r="CYV158" s="18"/>
      <c r="CYW158" s="18"/>
      <c r="CYX158" s="18"/>
      <c r="CYY158" s="18"/>
      <c r="CYZ158" s="18"/>
      <c r="CZA158" s="18"/>
      <c r="CZB158" s="18"/>
      <c r="CZC158" s="18"/>
      <c r="CZD158" s="18"/>
      <c r="CZE158" s="18"/>
      <c r="CZF158" s="18"/>
      <c r="CZG158" s="18"/>
      <c r="CZH158" s="18"/>
      <c r="CZI158" s="18"/>
      <c r="CZJ158" s="18"/>
      <c r="CZK158" s="18"/>
      <c r="CZL158" s="18"/>
      <c r="CZM158" s="18"/>
      <c r="CZN158" s="18"/>
      <c r="CZO158" s="18"/>
      <c r="CZP158" s="18"/>
      <c r="CZQ158" s="18"/>
      <c r="CZR158" s="18"/>
      <c r="CZS158" s="18"/>
      <c r="CZT158" s="18"/>
      <c r="CZU158" s="18"/>
      <c r="CZV158" s="18"/>
      <c r="CZW158" s="18"/>
      <c r="CZX158" s="18"/>
      <c r="CZY158" s="18"/>
      <c r="CZZ158" s="18"/>
      <c r="DAA158" s="18"/>
      <c r="DAB158" s="18"/>
      <c r="DAC158" s="18"/>
      <c r="DAD158" s="18"/>
      <c r="DAE158" s="18"/>
      <c r="DAF158" s="18"/>
      <c r="DAG158" s="18"/>
      <c r="DAH158" s="18"/>
      <c r="DAI158" s="18"/>
      <c r="DAJ158" s="18"/>
      <c r="DAK158" s="18"/>
      <c r="DAL158" s="18"/>
      <c r="DAM158" s="18"/>
      <c r="DAN158" s="18"/>
      <c r="DAO158" s="18"/>
      <c r="DAP158" s="18"/>
      <c r="DAQ158" s="18"/>
      <c r="DAR158" s="18"/>
      <c r="DAS158" s="18"/>
      <c r="DAT158" s="18"/>
      <c r="DAU158" s="18"/>
      <c r="DAV158" s="18"/>
      <c r="DAW158" s="18"/>
      <c r="DAX158" s="18"/>
      <c r="DAY158" s="18"/>
      <c r="DAZ158" s="18"/>
      <c r="DBA158" s="18"/>
      <c r="DBB158" s="18"/>
      <c r="DBC158" s="18"/>
      <c r="DBD158" s="18"/>
      <c r="DBE158" s="18"/>
      <c r="DBF158" s="18"/>
      <c r="DBG158" s="18"/>
      <c r="DBH158" s="18"/>
      <c r="DBI158" s="18"/>
      <c r="DBJ158" s="18"/>
      <c r="DBK158" s="18"/>
      <c r="DBL158" s="18"/>
      <c r="DBM158" s="18"/>
      <c r="DBN158" s="18"/>
      <c r="DBO158" s="18"/>
      <c r="DBP158" s="18"/>
      <c r="DBQ158" s="18"/>
      <c r="DBR158" s="18"/>
      <c r="DBS158" s="18"/>
      <c r="DBT158" s="18"/>
      <c r="DBU158" s="18"/>
      <c r="DBV158" s="18"/>
      <c r="DBW158" s="18"/>
      <c r="DBX158" s="18"/>
      <c r="DBY158" s="18"/>
      <c r="DBZ158" s="18"/>
      <c r="DCA158" s="18"/>
      <c r="DCB158" s="18"/>
      <c r="DCC158" s="18"/>
      <c r="DCD158" s="18"/>
      <c r="DCE158" s="18"/>
      <c r="DCF158" s="18"/>
      <c r="DCG158" s="18"/>
      <c r="DCH158" s="18"/>
      <c r="DCI158" s="18"/>
      <c r="DCJ158" s="18"/>
      <c r="DCK158" s="18"/>
      <c r="DCL158" s="18"/>
      <c r="DCM158" s="18"/>
      <c r="DCN158" s="18"/>
      <c r="DCO158" s="18"/>
      <c r="DCP158" s="18"/>
      <c r="DCQ158" s="18"/>
      <c r="DCR158" s="18"/>
      <c r="DCS158" s="18"/>
      <c r="DCT158" s="18"/>
      <c r="DCU158" s="18"/>
      <c r="DCV158" s="18"/>
      <c r="DCW158" s="18"/>
      <c r="DCX158" s="18"/>
      <c r="DCY158" s="18"/>
      <c r="DCZ158" s="18"/>
      <c r="DDA158" s="18"/>
      <c r="DDB158" s="18"/>
      <c r="DDC158" s="18"/>
      <c r="DDD158" s="18"/>
      <c r="DDE158" s="18"/>
      <c r="DDF158" s="18"/>
      <c r="DDG158" s="18"/>
      <c r="DDH158" s="18"/>
      <c r="DDI158" s="18"/>
      <c r="DDJ158" s="18"/>
      <c r="DDK158" s="18"/>
      <c r="DDL158" s="18"/>
      <c r="DDM158" s="18"/>
      <c r="DDN158" s="18"/>
      <c r="DDO158" s="18"/>
      <c r="DDP158" s="18"/>
      <c r="DDQ158" s="18"/>
      <c r="DDR158" s="18"/>
      <c r="DDS158" s="18"/>
      <c r="DDT158" s="18"/>
      <c r="DDU158" s="18"/>
      <c r="DDV158" s="18"/>
      <c r="DDW158" s="18"/>
      <c r="DDX158" s="18"/>
      <c r="DDY158" s="18"/>
      <c r="DDZ158" s="18"/>
      <c r="DEA158" s="18"/>
      <c r="DEB158" s="18"/>
      <c r="DEC158" s="18"/>
      <c r="DED158" s="18"/>
      <c r="DEE158" s="18"/>
      <c r="DEF158" s="18"/>
      <c r="DEG158" s="18"/>
      <c r="DEH158" s="18"/>
      <c r="DEI158" s="18"/>
      <c r="DEJ158" s="18"/>
      <c r="DEK158" s="18"/>
      <c r="DEL158" s="18"/>
      <c r="DEM158" s="18"/>
      <c r="DEN158" s="18"/>
      <c r="DEO158" s="18"/>
      <c r="DEP158" s="18"/>
      <c r="DEQ158" s="18"/>
      <c r="DER158" s="18"/>
      <c r="DES158" s="18"/>
      <c r="DET158" s="18"/>
      <c r="DEU158" s="18"/>
      <c r="DEV158" s="18"/>
      <c r="DEW158" s="18"/>
      <c r="DEX158" s="18"/>
      <c r="DEY158" s="18"/>
      <c r="DEZ158" s="18"/>
      <c r="DFA158" s="18"/>
      <c r="DFB158" s="18"/>
      <c r="DFC158" s="18"/>
      <c r="DFD158" s="18"/>
      <c r="DFE158" s="18"/>
      <c r="DFF158" s="18"/>
      <c r="DFG158" s="18"/>
      <c r="DFH158" s="18"/>
      <c r="DFI158" s="18"/>
      <c r="DFJ158" s="18"/>
      <c r="DFK158" s="18"/>
      <c r="DFL158" s="18"/>
      <c r="DFM158" s="18"/>
      <c r="DFN158" s="18"/>
      <c r="DFO158" s="18"/>
      <c r="DFP158" s="18"/>
      <c r="DFQ158" s="18"/>
      <c r="DFR158" s="18"/>
      <c r="DFS158" s="18"/>
      <c r="DFT158" s="18"/>
      <c r="DFU158" s="18"/>
      <c r="DFV158" s="18"/>
      <c r="DFW158" s="18"/>
      <c r="DFX158" s="18"/>
      <c r="DFY158" s="18"/>
      <c r="DFZ158" s="18"/>
      <c r="DGA158" s="18"/>
      <c r="DGB158" s="18"/>
      <c r="DGC158" s="18"/>
      <c r="DGD158" s="18"/>
      <c r="DGE158" s="18"/>
      <c r="DGF158" s="18"/>
      <c r="DGG158" s="18"/>
      <c r="DGH158" s="18"/>
      <c r="DGI158" s="18"/>
      <c r="DGJ158" s="18"/>
      <c r="DGK158" s="18"/>
      <c r="DGL158" s="18"/>
      <c r="DGM158" s="18"/>
      <c r="DGN158" s="18"/>
      <c r="DGO158" s="18"/>
      <c r="DGP158" s="18"/>
      <c r="DGQ158" s="18"/>
      <c r="DGR158" s="18"/>
      <c r="DGS158" s="18"/>
      <c r="DGT158" s="18"/>
      <c r="DGU158" s="18"/>
      <c r="DGV158" s="18"/>
      <c r="DGW158" s="18"/>
      <c r="DGX158" s="18"/>
      <c r="DGY158" s="18"/>
      <c r="DGZ158" s="18"/>
      <c r="DHA158" s="18"/>
      <c r="DHB158" s="18"/>
      <c r="DHC158" s="18"/>
      <c r="DHD158" s="18"/>
      <c r="DHE158" s="18"/>
      <c r="DHF158" s="18"/>
      <c r="DHG158" s="18"/>
      <c r="DHH158" s="18"/>
      <c r="DHI158" s="18"/>
      <c r="DHJ158" s="18"/>
      <c r="DHK158" s="18"/>
      <c r="DHL158" s="18"/>
      <c r="DHM158" s="18"/>
      <c r="DHN158" s="18"/>
      <c r="DHO158" s="18"/>
      <c r="DHP158" s="18"/>
      <c r="DHQ158" s="18"/>
      <c r="DHR158" s="18"/>
      <c r="DHS158" s="18"/>
      <c r="DHT158" s="18"/>
      <c r="DHU158" s="18"/>
      <c r="DHV158" s="18"/>
      <c r="DHW158" s="18"/>
      <c r="DHX158" s="18"/>
      <c r="DHY158" s="18"/>
      <c r="DHZ158" s="18"/>
      <c r="DIA158" s="18"/>
      <c r="DIB158" s="18"/>
      <c r="DIC158" s="18"/>
      <c r="DID158" s="18"/>
      <c r="DIE158" s="18"/>
      <c r="DIF158" s="18"/>
      <c r="DIG158" s="18"/>
      <c r="DIH158" s="18"/>
      <c r="DII158" s="18"/>
      <c r="DIJ158" s="18"/>
      <c r="DIK158" s="18"/>
      <c r="DIL158" s="18"/>
      <c r="DIM158" s="18"/>
      <c r="DIN158" s="18"/>
      <c r="DIO158" s="18"/>
      <c r="DIP158" s="18"/>
      <c r="DIQ158" s="18"/>
      <c r="DIR158" s="18"/>
      <c r="DIS158" s="18"/>
      <c r="DIT158" s="18"/>
      <c r="DIU158" s="18"/>
      <c r="DIV158" s="18"/>
      <c r="DIW158" s="18"/>
      <c r="DIX158" s="18"/>
      <c r="DIY158" s="18"/>
      <c r="DIZ158" s="18"/>
      <c r="DJA158" s="18"/>
      <c r="DJB158" s="18"/>
      <c r="DJC158" s="18"/>
      <c r="DJD158" s="18"/>
      <c r="DJE158" s="18"/>
      <c r="DJF158" s="18"/>
      <c r="DJG158" s="18"/>
      <c r="DJH158" s="18"/>
      <c r="DJI158" s="18"/>
      <c r="DJJ158" s="18"/>
      <c r="DJK158" s="18"/>
      <c r="DJL158" s="18"/>
      <c r="DJM158" s="18"/>
      <c r="DJN158" s="18"/>
      <c r="DJO158" s="18"/>
      <c r="DJP158" s="18"/>
      <c r="DJQ158" s="18"/>
      <c r="DJR158" s="18"/>
      <c r="DJS158" s="18"/>
      <c r="DJT158" s="18"/>
      <c r="DJU158" s="18"/>
      <c r="DJV158" s="18"/>
      <c r="DJW158" s="18"/>
      <c r="DJX158" s="18"/>
      <c r="DJY158" s="18"/>
      <c r="DJZ158" s="18"/>
      <c r="DKA158" s="18"/>
      <c r="DKB158" s="18"/>
      <c r="DKC158" s="18"/>
      <c r="DKD158" s="18"/>
      <c r="DKE158" s="18"/>
      <c r="DKF158" s="18"/>
      <c r="DKG158" s="18"/>
      <c r="DKH158" s="18"/>
      <c r="DKI158" s="18"/>
      <c r="DKJ158" s="18"/>
      <c r="DKK158" s="18"/>
      <c r="DKL158" s="18"/>
      <c r="DKM158" s="18"/>
      <c r="DKN158" s="18"/>
      <c r="DKO158" s="18"/>
      <c r="DKP158" s="18"/>
      <c r="DKQ158" s="18"/>
      <c r="DKR158" s="18"/>
      <c r="DKS158" s="18"/>
      <c r="DKT158" s="18"/>
      <c r="DKU158" s="18"/>
      <c r="DKV158" s="18"/>
      <c r="DKW158" s="18"/>
      <c r="DKX158" s="18"/>
      <c r="DKY158" s="18"/>
      <c r="DKZ158" s="18"/>
      <c r="DLA158" s="18"/>
      <c r="DLB158" s="18"/>
      <c r="DLC158" s="18"/>
      <c r="DLD158" s="18"/>
      <c r="DLE158" s="18"/>
      <c r="DLF158" s="18"/>
      <c r="DLG158" s="18"/>
      <c r="DLH158" s="18"/>
      <c r="DLI158" s="18"/>
      <c r="DLJ158" s="18"/>
      <c r="DLK158" s="18"/>
      <c r="DLL158" s="18"/>
      <c r="DLM158" s="18"/>
      <c r="DLN158" s="18"/>
      <c r="DLO158" s="18"/>
      <c r="DLP158" s="18"/>
      <c r="DLQ158" s="18"/>
      <c r="DLR158" s="18"/>
      <c r="DLS158" s="18"/>
      <c r="DLT158" s="18"/>
      <c r="DLU158" s="18"/>
      <c r="DLV158" s="18"/>
      <c r="DLW158" s="18"/>
      <c r="DLX158" s="18"/>
      <c r="DLY158" s="18"/>
      <c r="DLZ158" s="18"/>
      <c r="DMA158" s="18"/>
      <c r="DMB158" s="18"/>
      <c r="DMC158" s="18"/>
      <c r="DMD158" s="18"/>
      <c r="DME158" s="18"/>
      <c r="DMF158" s="18"/>
      <c r="DMG158" s="18"/>
      <c r="DMH158" s="18"/>
      <c r="DMI158" s="18"/>
      <c r="DMJ158" s="18"/>
      <c r="DMK158" s="18"/>
      <c r="DML158" s="18"/>
      <c r="DMM158" s="18"/>
      <c r="DMN158" s="18"/>
      <c r="DMO158" s="18"/>
      <c r="DMP158" s="18"/>
      <c r="DMQ158" s="18"/>
      <c r="DMR158" s="18"/>
      <c r="DMS158" s="18"/>
      <c r="DMT158" s="18"/>
      <c r="DMU158" s="18"/>
      <c r="DMV158" s="18"/>
      <c r="DMW158" s="18"/>
      <c r="DMX158" s="18"/>
      <c r="DMY158" s="18"/>
      <c r="DMZ158" s="18"/>
      <c r="DNA158" s="18"/>
      <c r="DNB158" s="18"/>
      <c r="DNC158" s="18"/>
      <c r="DND158" s="18"/>
      <c r="DNE158" s="18"/>
      <c r="DNF158" s="18"/>
      <c r="DNG158" s="18"/>
      <c r="DNH158" s="18"/>
      <c r="DNI158" s="18"/>
      <c r="DNJ158" s="18"/>
      <c r="DNK158" s="18"/>
      <c r="DNL158" s="18"/>
      <c r="DNM158" s="18"/>
      <c r="DNN158" s="18"/>
      <c r="DNO158" s="18"/>
      <c r="DNP158" s="18"/>
      <c r="DNQ158" s="18"/>
      <c r="DNR158" s="18"/>
      <c r="DNS158" s="18"/>
      <c r="DNT158" s="18"/>
      <c r="DNU158" s="18"/>
      <c r="DNV158" s="18"/>
      <c r="DNW158" s="18"/>
      <c r="DNX158" s="18"/>
      <c r="DNY158" s="18"/>
      <c r="DNZ158" s="18"/>
      <c r="DOA158" s="18"/>
      <c r="DOB158" s="18"/>
      <c r="DOC158" s="18"/>
      <c r="DOD158" s="18"/>
      <c r="DOE158" s="18"/>
      <c r="DOF158" s="18"/>
      <c r="DOG158" s="18"/>
      <c r="DOH158" s="18"/>
      <c r="DOI158" s="18"/>
      <c r="DOJ158" s="18"/>
      <c r="DOK158" s="18"/>
      <c r="DOL158" s="18"/>
      <c r="DOM158" s="18"/>
      <c r="DON158" s="18"/>
      <c r="DOO158" s="18"/>
      <c r="DOP158" s="18"/>
      <c r="DOQ158" s="18"/>
      <c r="DOR158" s="18"/>
      <c r="DOS158" s="18"/>
      <c r="DOT158" s="18"/>
      <c r="DOU158" s="18"/>
      <c r="DOV158" s="18"/>
      <c r="DOW158" s="18"/>
      <c r="DOX158" s="18"/>
      <c r="DOY158" s="18"/>
      <c r="DOZ158" s="18"/>
      <c r="DPA158" s="18"/>
      <c r="DPB158" s="18"/>
      <c r="DPC158" s="18"/>
      <c r="DPD158" s="18"/>
      <c r="DPE158" s="18"/>
      <c r="DPF158" s="18"/>
      <c r="DPG158" s="18"/>
      <c r="DPH158" s="18"/>
      <c r="DPI158" s="18"/>
      <c r="DPJ158" s="18"/>
      <c r="DPK158" s="18"/>
      <c r="DPL158" s="18"/>
      <c r="DPM158" s="18"/>
      <c r="DPN158" s="18"/>
      <c r="DPO158" s="18"/>
      <c r="DPP158" s="18"/>
      <c r="DPQ158" s="18"/>
      <c r="DPR158" s="18"/>
      <c r="DPS158" s="18"/>
      <c r="DPT158" s="18"/>
      <c r="DPU158" s="18"/>
      <c r="DPV158" s="18"/>
      <c r="DPW158" s="18"/>
      <c r="DPX158" s="18"/>
      <c r="DPY158" s="18"/>
      <c r="DPZ158" s="18"/>
      <c r="DQA158" s="18"/>
      <c r="DQB158" s="18"/>
      <c r="DQC158" s="18"/>
      <c r="DQD158" s="18"/>
      <c r="DQE158" s="18"/>
      <c r="DQF158" s="18"/>
      <c r="DQG158" s="18"/>
      <c r="DQH158" s="18"/>
      <c r="DQI158" s="18"/>
      <c r="DQJ158" s="18"/>
      <c r="DQK158" s="18"/>
      <c r="DQL158" s="18"/>
      <c r="DQM158" s="18"/>
      <c r="DQN158" s="18"/>
      <c r="DQO158" s="18"/>
      <c r="DQP158" s="18"/>
      <c r="DQQ158" s="18"/>
      <c r="DQR158" s="18"/>
      <c r="DQS158" s="18"/>
      <c r="DQT158" s="18"/>
      <c r="DQU158" s="18"/>
      <c r="DQV158" s="18"/>
      <c r="DQW158" s="18"/>
      <c r="DQX158" s="18"/>
      <c r="DQY158" s="18"/>
      <c r="DQZ158" s="18"/>
      <c r="DRA158" s="18"/>
      <c r="DRB158" s="18"/>
      <c r="DRC158" s="18"/>
      <c r="DRD158" s="18"/>
      <c r="DRE158" s="18"/>
      <c r="DRF158" s="18"/>
      <c r="DRG158" s="18"/>
      <c r="DRH158" s="18"/>
      <c r="DRI158" s="18"/>
      <c r="DRJ158" s="18"/>
      <c r="DRK158" s="18"/>
      <c r="DRL158" s="18"/>
      <c r="DRM158" s="18"/>
      <c r="DRN158" s="18"/>
      <c r="DRO158" s="18"/>
      <c r="DRP158" s="18"/>
      <c r="DRQ158" s="18"/>
      <c r="DRR158" s="18"/>
      <c r="DRS158" s="18"/>
      <c r="DRT158" s="18"/>
      <c r="DRU158" s="18"/>
      <c r="DRV158" s="18"/>
      <c r="DRW158" s="18"/>
      <c r="DRX158" s="18"/>
      <c r="DRY158" s="18"/>
      <c r="DRZ158" s="18"/>
      <c r="DSA158" s="18"/>
      <c r="DSB158" s="18"/>
      <c r="DSC158" s="18"/>
      <c r="DSD158" s="18"/>
      <c r="DSE158" s="18"/>
      <c r="DSF158" s="18"/>
      <c r="DSG158" s="18"/>
      <c r="DSH158" s="18"/>
      <c r="DSI158" s="18"/>
      <c r="DSJ158" s="18"/>
      <c r="DSK158" s="18"/>
      <c r="DSL158" s="18"/>
      <c r="DSM158" s="18"/>
      <c r="DSN158" s="18"/>
      <c r="DSO158" s="18"/>
      <c r="DSP158" s="18"/>
      <c r="DSQ158" s="18"/>
      <c r="DSR158" s="18"/>
      <c r="DSS158" s="18"/>
      <c r="DST158" s="18"/>
      <c r="DSU158" s="18"/>
      <c r="DSV158" s="18"/>
      <c r="DSW158" s="18"/>
      <c r="DSX158" s="18"/>
      <c r="DSY158" s="18"/>
      <c r="DSZ158" s="18"/>
      <c r="DTA158" s="18"/>
      <c r="DTB158" s="18"/>
      <c r="DTC158" s="18"/>
      <c r="DTD158" s="18"/>
      <c r="DTE158" s="18"/>
      <c r="DTF158" s="18"/>
      <c r="DTG158" s="18"/>
      <c r="DTH158" s="18"/>
      <c r="DTI158" s="18"/>
      <c r="DTJ158" s="18"/>
      <c r="DTK158" s="18"/>
      <c r="DTL158" s="18"/>
      <c r="DTM158" s="18"/>
      <c r="DTN158" s="18"/>
      <c r="DTO158" s="18"/>
      <c r="DTP158" s="18"/>
      <c r="DTQ158" s="18"/>
      <c r="DTR158" s="18"/>
      <c r="DTS158" s="18"/>
      <c r="DTT158" s="18"/>
      <c r="DTU158" s="18"/>
      <c r="DTV158" s="18"/>
      <c r="DTW158" s="18"/>
      <c r="DTX158" s="18"/>
      <c r="DTY158" s="18"/>
      <c r="DTZ158" s="18"/>
      <c r="DUA158" s="18"/>
      <c r="DUB158" s="18"/>
      <c r="DUC158" s="18"/>
      <c r="DUD158" s="18"/>
      <c r="DUE158" s="18"/>
      <c r="DUF158" s="18"/>
      <c r="DUG158" s="18"/>
      <c r="DUH158" s="18"/>
      <c r="DUI158" s="18"/>
      <c r="DUJ158" s="18"/>
      <c r="DUK158" s="18"/>
      <c r="DUL158" s="18"/>
      <c r="DUM158" s="18"/>
      <c r="DUN158" s="18"/>
      <c r="DUO158" s="18"/>
      <c r="DUP158" s="18"/>
      <c r="DUQ158" s="18"/>
      <c r="DUR158" s="18"/>
      <c r="DUS158" s="18"/>
      <c r="DUT158" s="18"/>
      <c r="DUU158" s="18"/>
      <c r="DUV158" s="18"/>
      <c r="DUW158" s="18"/>
      <c r="DUX158" s="18"/>
      <c r="DUY158" s="18"/>
      <c r="DUZ158" s="18"/>
      <c r="DVA158" s="18"/>
      <c r="DVB158" s="18"/>
      <c r="DVC158" s="18"/>
      <c r="DVD158" s="18"/>
      <c r="DVE158" s="18"/>
      <c r="DVF158" s="18"/>
      <c r="DVG158" s="18"/>
      <c r="DVH158" s="18"/>
      <c r="DVI158" s="18"/>
      <c r="DVJ158" s="18"/>
      <c r="DVK158" s="18"/>
      <c r="DVL158" s="18"/>
      <c r="DVM158" s="18"/>
      <c r="DVN158" s="18"/>
      <c r="DVO158" s="18"/>
      <c r="DVP158" s="18"/>
      <c r="DVQ158" s="18"/>
      <c r="DVR158" s="18"/>
      <c r="DVS158" s="18"/>
      <c r="DVT158" s="18"/>
      <c r="DVU158" s="18"/>
      <c r="DVV158" s="18"/>
      <c r="DVW158" s="18"/>
      <c r="DVX158" s="18"/>
      <c r="DVY158" s="18"/>
      <c r="DVZ158" s="18"/>
      <c r="DWA158" s="18"/>
      <c r="DWB158" s="18"/>
      <c r="DWC158" s="18"/>
      <c r="DWD158" s="18"/>
      <c r="DWE158" s="18"/>
      <c r="DWF158" s="18"/>
      <c r="DWG158" s="18"/>
      <c r="DWH158" s="18"/>
      <c r="DWI158" s="18"/>
      <c r="DWJ158" s="18"/>
      <c r="DWK158" s="18"/>
      <c r="DWL158" s="18"/>
      <c r="DWM158" s="18"/>
      <c r="DWN158" s="18"/>
      <c r="DWO158" s="18"/>
      <c r="DWP158" s="18"/>
      <c r="DWQ158" s="18"/>
      <c r="DWR158" s="18"/>
      <c r="DWS158" s="18"/>
      <c r="DWT158" s="18"/>
      <c r="DWU158" s="18"/>
      <c r="DWV158" s="18"/>
      <c r="DWW158" s="18"/>
      <c r="DWX158" s="18"/>
      <c r="DWY158" s="18"/>
      <c r="DWZ158" s="18"/>
      <c r="DXA158" s="18"/>
      <c r="DXB158" s="18"/>
      <c r="DXC158" s="18"/>
      <c r="DXD158" s="18"/>
      <c r="DXE158" s="18"/>
      <c r="DXF158" s="18"/>
      <c r="DXG158" s="18"/>
      <c r="DXH158" s="18"/>
      <c r="DXI158" s="18"/>
      <c r="DXJ158" s="18"/>
      <c r="DXK158" s="18"/>
      <c r="DXL158" s="18"/>
      <c r="DXM158" s="18"/>
      <c r="DXN158" s="18"/>
      <c r="DXO158" s="18"/>
      <c r="DXP158" s="18"/>
      <c r="DXQ158" s="18"/>
      <c r="DXR158" s="18"/>
      <c r="DXS158" s="18"/>
      <c r="DXT158" s="18"/>
      <c r="DXU158" s="18"/>
      <c r="DXV158" s="18"/>
      <c r="DXW158" s="18"/>
      <c r="DXX158" s="18"/>
      <c r="DXY158" s="18"/>
      <c r="DXZ158" s="18"/>
      <c r="DYA158" s="18"/>
      <c r="DYB158" s="18"/>
      <c r="DYC158" s="18"/>
      <c r="DYD158" s="18"/>
      <c r="DYE158" s="18"/>
      <c r="DYF158" s="18"/>
      <c r="DYG158" s="18"/>
      <c r="DYH158" s="18"/>
      <c r="DYI158" s="18"/>
      <c r="DYJ158" s="18"/>
      <c r="DYK158" s="18"/>
      <c r="DYL158" s="18"/>
      <c r="DYM158" s="18"/>
      <c r="DYN158" s="18"/>
      <c r="DYO158" s="18"/>
      <c r="DYP158" s="18"/>
      <c r="DYQ158" s="18"/>
      <c r="DYR158" s="18"/>
      <c r="DYS158" s="18"/>
      <c r="DYT158" s="18"/>
      <c r="DYU158" s="18"/>
      <c r="DYV158" s="18"/>
      <c r="DYW158" s="18"/>
      <c r="DYX158" s="18"/>
      <c r="DYY158" s="18"/>
      <c r="DYZ158" s="18"/>
      <c r="DZA158" s="18"/>
      <c r="DZB158" s="18"/>
      <c r="DZC158" s="18"/>
      <c r="DZD158" s="18"/>
      <c r="DZE158" s="18"/>
      <c r="DZF158" s="18"/>
      <c r="DZG158" s="18"/>
      <c r="DZH158" s="18"/>
      <c r="DZI158" s="18"/>
      <c r="DZJ158" s="18"/>
      <c r="DZK158" s="18"/>
      <c r="DZL158" s="18"/>
      <c r="DZM158" s="18"/>
      <c r="DZN158" s="18"/>
      <c r="DZO158" s="18"/>
      <c r="DZP158" s="18"/>
      <c r="DZQ158" s="18"/>
      <c r="DZR158" s="18"/>
      <c r="DZS158" s="18"/>
      <c r="DZT158" s="18"/>
      <c r="DZU158" s="18"/>
      <c r="DZV158" s="18"/>
      <c r="DZW158" s="18"/>
      <c r="DZX158" s="18"/>
      <c r="DZY158" s="18"/>
      <c r="DZZ158" s="18"/>
      <c r="EAA158" s="18"/>
      <c r="EAB158" s="18"/>
      <c r="EAC158" s="18"/>
      <c r="EAD158" s="18"/>
      <c r="EAE158" s="18"/>
      <c r="EAF158" s="18"/>
      <c r="EAG158" s="18"/>
      <c r="EAH158" s="18"/>
      <c r="EAI158" s="18"/>
      <c r="EAJ158" s="18"/>
      <c r="EAK158" s="18"/>
      <c r="EAL158" s="18"/>
      <c r="EAM158" s="18"/>
      <c r="EAN158" s="18"/>
      <c r="EAO158" s="18"/>
      <c r="EAP158" s="18"/>
      <c r="EAQ158" s="18"/>
      <c r="EAR158" s="18"/>
      <c r="EAS158" s="18"/>
      <c r="EAT158" s="18"/>
      <c r="EAU158" s="18"/>
      <c r="EAV158" s="18"/>
      <c r="EAW158" s="18"/>
      <c r="EAX158" s="18"/>
      <c r="EAY158" s="18"/>
      <c r="EAZ158" s="18"/>
      <c r="EBA158" s="18"/>
      <c r="EBB158" s="18"/>
      <c r="EBC158" s="18"/>
      <c r="EBD158" s="18"/>
      <c r="EBE158" s="18"/>
      <c r="EBF158" s="18"/>
      <c r="EBG158" s="18"/>
      <c r="EBH158" s="18"/>
      <c r="EBI158" s="18"/>
      <c r="EBJ158" s="18"/>
      <c r="EBK158" s="18"/>
      <c r="EBL158" s="18"/>
      <c r="EBM158" s="18"/>
      <c r="EBN158" s="18"/>
      <c r="EBO158" s="18"/>
      <c r="EBP158" s="18"/>
      <c r="EBQ158" s="18"/>
      <c r="EBR158" s="18"/>
      <c r="EBS158" s="18"/>
      <c r="EBT158" s="18"/>
      <c r="EBU158" s="18"/>
      <c r="EBV158" s="18"/>
      <c r="EBW158" s="18"/>
      <c r="EBX158" s="18"/>
      <c r="EBY158" s="18"/>
      <c r="EBZ158" s="18"/>
      <c r="ECA158" s="18"/>
      <c r="ECB158" s="18"/>
      <c r="ECC158" s="18"/>
      <c r="ECD158" s="18"/>
      <c r="ECE158" s="18"/>
      <c r="ECF158" s="18"/>
      <c r="ECG158" s="18"/>
      <c r="ECH158" s="18"/>
      <c r="ECI158" s="18"/>
      <c r="ECJ158" s="18"/>
      <c r="ECK158" s="18"/>
      <c r="ECL158" s="18"/>
      <c r="ECM158" s="18"/>
      <c r="ECN158" s="18"/>
      <c r="ECO158" s="18"/>
      <c r="ECP158" s="18"/>
      <c r="ECQ158" s="18"/>
      <c r="ECR158" s="18"/>
      <c r="ECS158" s="18"/>
      <c r="ECT158" s="18"/>
      <c r="ECU158" s="18"/>
      <c r="ECV158" s="18"/>
      <c r="ECW158" s="18"/>
      <c r="ECX158" s="18"/>
      <c r="ECY158" s="18"/>
      <c r="ECZ158" s="18"/>
      <c r="EDA158" s="18"/>
      <c r="EDB158" s="18"/>
      <c r="EDC158" s="18"/>
      <c r="EDD158" s="18"/>
      <c r="EDE158" s="18"/>
      <c r="EDF158" s="18"/>
      <c r="EDG158" s="18"/>
      <c r="EDH158" s="18"/>
      <c r="EDI158" s="18"/>
      <c r="EDJ158" s="18"/>
      <c r="EDK158" s="18"/>
      <c r="EDL158" s="18"/>
      <c r="EDM158" s="18"/>
      <c r="EDN158" s="18"/>
      <c r="EDO158" s="18"/>
      <c r="EDP158" s="18"/>
      <c r="EDQ158" s="18"/>
      <c r="EDR158" s="18"/>
      <c r="EDS158" s="18"/>
      <c r="EDT158" s="18"/>
      <c r="EDU158" s="18"/>
      <c r="EDV158" s="18"/>
      <c r="EDW158" s="18"/>
      <c r="EDX158" s="18"/>
      <c r="EDY158" s="18"/>
      <c r="EDZ158" s="18"/>
      <c r="EEA158" s="18"/>
      <c r="EEB158" s="18"/>
      <c r="EEC158" s="18"/>
      <c r="EED158" s="18"/>
      <c r="EEE158" s="18"/>
      <c r="EEF158" s="18"/>
      <c r="EEG158" s="18"/>
      <c r="EEH158" s="18"/>
      <c r="EEI158" s="18"/>
      <c r="EEJ158" s="18"/>
      <c r="EEK158" s="18"/>
      <c r="EEL158" s="18"/>
      <c r="EEM158" s="18"/>
      <c r="EEN158" s="18"/>
      <c r="EEO158" s="18"/>
      <c r="EEP158" s="18"/>
      <c r="EEQ158" s="18"/>
      <c r="EER158" s="18"/>
      <c r="EES158" s="18"/>
      <c r="EET158" s="18"/>
      <c r="EEU158" s="18"/>
      <c r="EEV158" s="18"/>
      <c r="EEW158" s="18"/>
      <c r="EEX158" s="18"/>
      <c r="EEY158" s="18"/>
      <c r="EEZ158" s="18"/>
      <c r="EFA158" s="18"/>
      <c r="EFB158" s="18"/>
      <c r="EFC158" s="18"/>
      <c r="EFD158" s="18"/>
      <c r="EFE158" s="18"/>
      <c r="EFF158" s="18"/>
      <c r="EFG158" s="18"/>
      <c r="EFH158" s="18"/>
      <c r="EFI158" s="18"/>
      <c r="EFJ158" s="18"/>
      <c r="EFK158" s="18"/>
      <c r="EFL158" s="18"/>
      <c r="EFM158" s="18"/>
      <c r="EFN158" s="18"/>
      <c r="EFO158" s="18"/>
      <c r="EFP158" s="18"/>
      <c r="EFQ158" s="18"/>
      <c r="EFR158" s="18"/>
      <c r="EFS158" s="18"/>
      <c r="EFT158" s="18"/>
      <c r="EFU158" s="18"/>
      <c r="EFV158" s="18"/>
      <c r="EFW158" s="18"/>
      <c r="EFX158" s="18"/>
      <c r="EFY158" s="18"/>
      <c r="EFZ158" s="18"/>
      <c r="EGA158" s="18"/>
      <c r="EGB158" s="18"/>
      <c r="EGC158" s="18"/>
      <c r="EGD158" s="18"/>
      <c r="EGE158" s="18"/>
      <c r="EGF158" s="18"/>
      <c r="EGG158" s="18"/>
      <c r="EGH158" s="18"/>
      <c r="EGI158" s="18"/>
      <c r="EGJ158" s="18"/>
      <c r="EGK158" s="18"/>
      <c r="EGL158" s="18"/>
      <c r="EGM158" s="18"/>
      <c r="EGN158" s="18"/>
      <c r="EGO158" s="18"/>
      <c r="EGP158" s="18"/>
      <c r="EGQ158" s="18"/>
      <c r="EGR158" s="18"/>
      <c r="EGS158" s="18"/>
      <c r="EGT158" s="18"/>
      <c r="EGU158" s="18"/>
      <c r="EGV158" s="18"/>
      <c r="EGW158" s="18"/>
      <c r="EGX158" s="18"/>
      <c r="EGY158" s="18"/>
      <c r="EGZ158" s="18"/>
      <c r="EHA158" s="18"/>
      <c r="EHB158" s="18"/>
      <c r="EHC158" s="18"/>
      <c r="EHD158" s="18"/>
      <c r="EHE158" s="18"/>
      <c r="EHF158" s="18"/>
      <c r="EHG158" s="18"/>
      <c r="EHH158" s="18"/>
      <c r="EHI158" s="18"/>
      <c r="EHJ158" s="18"/>
      <c r="EHK158" s="18"/>
      <c r="EHL158" s="18"/>
      <c r="EHM158" s="18"/>
      <c r="EHN158" s="18"/>
      <c r="EHO158" s="18"/>
      <c r="EHP158" s="18"/>
      <c r="EHQ158" s="18"/>
      <c r="EHR158" s="18"/>
      <c r="EHS158" s="18"/>
      <c r="EHT158" s="18"/>
      <c r="EHU158" s="18"/>
      <c r="EHV158" s="18"/>
      <c r="EHW158" s="18"/>
      <c r="EHX158" s="18"/>
      <c r="EHY158" s="18"/>
      <c r="EHZ158" s="18"/>
      <c r="EIA158" s="18"/>
      <c r="EIB158" s="18"/>
      <c r="EIC158" s="18"/>
      <c r="EID158" s="18"/>
      <c r="EIE158" s="18"/>
      <c r="EIF158" s="18"/>
      <c r="EIG158" s="18"/>
      <c r="EIH158" s="18"/>
      <c r="EII158" s="18"/>
      <c r="EIJ158" s="18"/>
      <c r="EIK158" s="18"/>
      <c r="EIL158" s="18"/>
      <c r="EIM158" s="18"/>
      <c r="EIN158" s="18"/>
      <c r="EIO158" s="18"/>
      <c r="EIP158" s="18"/>
      <c r="EIQ158" s="18"/>
      <c r="EIR158" s="18"/>
      <c r="EIS158" s="18"/>
      <c r="EIT158" s="18"/>
      <c r="EIU158" s="18"/>
      <c r="EIV158" s="18"/>
      <c r="EIW158" s="18"/>
      <c r="EIX158" s="18"/>
      <c r="EIY158" s="18"/>
      <c r="EIZ158" s="18"/>
      <c r="EJA158" s="18"/>
      <c r="EJB158" s="18"/>
      <c r="EJC158" s="18"/>
      <c r="EJD158" s="18"/>
      <c r="EJE158" s="18"/>
      <c r="EJF158" s="18"/>
      <c r="EJG158" s="18"/>
      <c r="EJH158" s="18"/>
      <c r="EJI158" s="18"/>
      <c r="EJJ158" s="18"/>
      <c r="EJK158" s="18"/>
      <c r="EJL158" s="18"/>
      <c r="EJM158" s="18"/>
      <c r="EJN158" s="18"/>
      <c r="EJO158" s="18"/>
      <c r="EJP158" s="18"/>
      <c r="EJQ158" s="18"/>
      <c r="EJR158" s="18"/>
      <c r="EJS158" s="18"/>
      <c r="EJT158" s="18"/>
      <c r="EJU158" s="18"/>
      <c r="EJV158" s="18"/>
      <c r="EJW158" s="18"/>
      <c r="EJX158" s="18"/>
      <c r="EJY158" s="18"/>
      <c r="EJZ158" s="18"/>
      <c r="EKA158" s="18"/>
      <c r="EKB158" s="18"/>
      <c r="EKC158" s="18"/>
      <c r="EKD158" s="18"/>
      <c r="EKE158" s="18"/>
      <c r="EKF158" s="18"/>
      <c r="EKG158" s="18"/>
      <c r="EKH158" s="18"/>
      <c r="EKI158" s="18"/>
      <c r="EKJ158" s="18"/>
      <c r="EKK158" s="18"/>
      <c r="EKL158" s="18"/>
      <c r="EKM158" s="18"/>
      <c r="EKN158" s="18"/>
      <c r="EKO158" s="18"/>
      <c r="EKP158" s="18"/>
      <c r="EKQ158" s="18"/>
      <c r="EKR158" s="18"/>
      <c r="EKS158" s="18"/>
      <c r="EKT158" s="18"/>
      <c r="EKU158" s="18"/>
      <c r="EKV158" s="18"/>
      <c r="EKW158" s="18"/>
      <c r="EKX158" s="18"/>
      <c r="EKY158" s="18"/>
      <c r="EKZ158" s="18"/>
      <c r="ELA158" s="18"/>
      <c r="ELB158" s="18"/>
      <c r="ELC158" s="18"/>
      <c r="ELD158" s="18"/>
      <c r="ELE158" s="18"/>
      <c r="ELF158" s="18"/>
      <c r="ELG158" s="18"/>
      <c r="ELH158" s="18"/>
      <c r="ELI158" s="18"/>
      <c r="ELJ158" s="18"/>
      <c r="ELK158" s="18"/>
      <c r="ELL158" s="18"/>
      <c r="ELM158" s="18"/>
      <c r="ELN158" s="18"/>
      <c r="ELO158" s="18"/>
      <c r="ELP158" s="18"/>
      <c r="ELQ158" s="18"/>
      <c r="ELR158" s="18"/>
      <c r="ELS158" s="18"/>
      <c r="ELT158" s="18"/>
      <c r="ELU158" s="18"/>
      <c r="ELV158" s="18"/>
      <c r="ELW158" s="18"/>
      <c r="ELX158" s="18"/>
      <c r="ELY158" s="18"/>
      <c r="ELZ158" s="18"/>
      <c r="EMA158" s="18"/>
      <c r="EMB158" s="18"/>
      <c r="EMC158" s="18"/>
      <c r="EMD158" s="18"/>
      <c r="EME158" s="18"/>
      <c r="EMF158" s="18"/>
      <c r="EMG158" s="18"/>
      <c r="EMH158" s="18"/>
      <c r="EMI158" s="18"/>
      <c r="EMJ158" s="18"/>
      <c r="EMK158" s="18"/>
      <c r="EML158" s="18"/>
      <c r="EMM158" s="18"/>
      <c r="EMN158" s="18"/>
      <c r="EMO158" s="18"/>
      <c r="EMP158" s="18"/>
      <c r="EMQ158" s="18"/>
      <c r="EMR158" s="18"/>
      <c r="EMS158" s="18"/>
      <c r="EMT158" s="18"/>
      <c r="EMU158" s="18"/>
      <c r="EMV158" s="18"/>
      <c r="EMW158" s="18"/>
      <c r="EMX158" s="18"/>
      <c r="EMY158" s="18"/>
      <c r="EMZ158" s="18"/>
      <c r="ENA158" s="18"/>
      <c r="ENB158" s="18"/>
      <c r="ENC158" s="18"/>
      <c r="END158" s="18"/>
      <c r="ENE158" s="18"/>
      <c r="ENF158" s="18"/>
      <c r="ENG158" s="18"/>
      <c r="ENH158" s="18"/>
      <c r="ENI158" s="18"/>
      <c r="ENJ158" s="18"/>
      <c r="ENK158" s="18"/>
      <c r="ENL158" s="18"/>
      <c r="ENM158" s="18"/>
      <c r="ENN158" s="18"/>
      <c r="ENO158" s="18"/>
      <c r="ENP158" s="18"/>
      <c r="ENQ158" s="18"/>
      <c r="ENR158" s="18"/>
      <c r="ENS158" s="18"/>
      <c r="ENT158" s="18"/>
      <c r="ENU158" s="18"/>
      <c r="ENV158" s="18"/>
      <c r="ENW158" s="18"/>
      <c r="ENX158" s="18"/>
      <c r="ENY158" s="18"/>
      <c r="ENZ158" s="18"/>
      <c r="EOA158" s="18"/>
      <c r="EOB158" s="18"/>
      <c r="EOC158" s="18"/>
      <c r="EOD158" s="18"/>
      <c r="EOE158" s="18"/>
      <c r="EOF158" s="18"/>
      <c r="EOG158" s="18"/>
      <c r="EOH158" s="18"/>
      <c r="EOI158" s="18"/>
      <c r="EOJ158" s="18"/>
      <c r="EOK158" s="18"/>
      <c r="EOL158" s="18"/>
      <c r="EOM158" s="18"/>
      <c r="EON158" s="18"/>
      <c r="EOO158" s="18"/>
      <c r="EOP158" s="18"/>
      <c r="EOQ158" s="18"/>
      <c r="EOR158" s="18"/>
      <c r="EOS158" s="18"/>
      <c r="EOT158" s="18"/>
      <c r="EOU158" s="18"/>
      <c r="EOV158" s="18"/>
      <c r="EOW158" s="18"/>
      <c r="EOX158" s="18"/>
      <c r="EOY158" s="18"/>
      <c r="EOZ158" s="18"/>
      <c r="EPA158" s="18"/>
      <c r="EPB158" s="18"/>
      <c r="EPC158" s="18"/>
      <c r="EPD158" s="18"/>
      <c r="EPE158" s="18"/>
      <c r="EPF158" s="18"/>
      <c r="EPG158" s="18"/>
      <c r="EPH158" s="18"/>
      <c r="EPI158" s="18"/>
      <c r="EPJ158" s="18"/>
      <c r="EPK158" s="18"/>
      <c r="EPL158" s="18"/>
      <c r="EPM158" s="18"/>
      <c r="EPN158" s="18"/>
      <c r="EPO158" s="18"/>
      <c r="EPP158" s="18"/>
      <c r="EPQ158" s="18"/>
      <c r="EPR158" s="18"/>
      <c r="EPS158" s="18"/>
      <c r="EPT158" s="18"/>
      <c r="EPU158" s="18"/>
      <c r="EPV158" s="18"/>
      <c r="EPW158" s="18"/>
      <c r="EPX158" s="18"/>
      <c r="EPY158" s="18"/>
      <c r="EPZ158" s="18"/>
      <c r="EQA158" s="18"/>
      <c r="EQB158" s="18"/>
      <c r="EQC158" s="18"/>
      <c r="EQD158" s="18"/>
      <c r="EQE158" s="18"/>
      <c r="EQF158" s="18"/>
      <c r="EQG158" s="18"/>
      <c r="EQH158" s="18"/>
      <c r="EQI158" s="18"/>
      <c r="EQJ158" s="18"/>
      <c r="EQK158" s="18"/>
      <c r="EQL158" s="18"/>
      <c r="EQM158" s="18"/>
      <c r="EQN158" s="18"/>
      <c r="EQO158" s="18"/>
      <c r="EQP158" s="18"/>
      <c r="EQQ158" s="18"/>
      <c r="EQR158" s="18"/>
      <c r="EQS158" s="18"/>
      <c r="EQT158" s="18"/>
      <c r="EQU158" s="18"/>
      <c r="EQV158" s="18"/>
      <c r="EQW158" s="18"/>
      <c r="EQX158" s="18"/>
      <c r="EQY158" s="18"/>
      <c r="EQZ158" s="18"/>
      <c r="ERA158" s="18"/>
      <c r="ERB158" s="18"/>
      <c r="ERC158" s="18"/>
      <c r="ERD158" s="18"/>
      <c r="ERE158" s="18"/>
      <c r="ERF158" s="18"/>
      <c r="ERG158" s="18"/>
      <c r="ERH158" s="18"/>
      <c r="ERI158" s="18"/>
      <c r="ERJ158" s="18"/>
      <c r="ERK158" s="18"/>
      <c r="ERL158" s="18"/>
      <c r="ERM158" s="18"/>
      <c r="ERN158" s="18"/>
      <c r="ERO158" s="18"/>
      <c r="ERP158" s="18"/>
      <c r="ERQ158" s="18"/>
      <c r="ERR158" s="18"/>
      <c r="ERS158" s="18"/>
      <c r="ERT158" s="18"/>
      <c r="ERU158" s="18"/>
      <c r="ERV158" s="18"/>
      <c r="ERW158" s="18"/>
      <c r="ERX158" s="18"/>
      <c r="ERY158" s="18"/>
      <c r="ERZ158" s="18"/>
      <c r="ESA158" s="18"/>
      <c r="ESB158" s="18"/>
      <c r="ESC158" s="18"/>
      <c r="ESD158" s="18"/>
      <c r="ESE158" s="18"/>
      <c r="ESF158" s="18"/>
      <c r="ESG158" s="18"/>
      <c r="ESH158" s="18"/>
      <c r="ESI158" s="18"/>
      <c r="ESJ158" s="18"/>
      <c r="ESK158" s="18"/>
      <c r="ESL158" s="18"/>
      <c r="ESM158" s="18"/>
      <c r="ESN158" s="18"/>
      <c r="ESO158" s="18"/>
      <c r="ESP158" s="18"/>
      <c r="ESQ158" s="18"/>
      <c r="ESR158" s="18"/>
      <c r="ESS158" s="18"/>
      <c r="EST158" s="18"/>
      <c r="ESU158" s="18"/>
      <c r="ESV158" s="18"/>
      <c r="ESW158" s="18"/>
      <c r="ESX158" s="18"/>
      <c r="ESY158" s="18"/>
      <c r="ESZ158" s="18"/>
      <c r="ETA158" s="18"/>
      <c r="ETB158" s="18"/>
      <c r="ETC158" s="18"/>
      <c r="ETD158" s="18"/>
      <c r="ETE158" s="18"/>
      <c r="ETF158" s="18"/>
      <c r="ETG158" s="18"/>
      <c r="ETH158" s="18"/>
      <c r="ETI158" s="18"/>
      <c r="ETJ158" s="18"/>
      <c r="ETK158" s="18"/>
      <c r="ETL158" s="18"/>
      <c r="ETM158" s="18"/>
      <c r="ETN158" s="18"/>
      <c r="ETO158" s="18"/>
      <c r="ETP158" s="18"/>
      <c r="ETQ158" s="18"/>
      <c r="ETR158" s="18"/>
      <c r="ETS158" s="18"/>
      <c r="ETT158" s="18"/>
      <c r="ETU158" s="18"/>
      <c r="ETV158" s="18"/>
      <c r="ETW158" s="18"/>
      <c r="ETX158" s="18"/>
      <c r="ETY158" s="18"/>
      <c r="ETZ158" s="18"/>
      <c r="EUA158" s="18"/>
      <c r="EUB158" s="18"/>
      <c r="EUC158" s="18"/>
      <c r="EUD158" s="18"/>
      <c r="EUE158" s="18"/>
      <c r="EUF158" s="18"/>
      <c r="EUG158" s="18"/>
      <c r="EUH158" s="18"/>
      <c r="EUI158" s="18"/>
      <c r="EUJ158" s="18"/>
      <c r="EUK158" s="18"/>
      <c r="EUL158" s="18"/>
      <c r="EUM158" s="18"/>
      <c r="EUN158" s="18"/>
      <c r="EUO158" s="18"/>
      <c r="EUP158" s="18"/>
      <c r="EUQ158" s="18"/>
      <c r="EUR158" s="18"/>
      <c r="EUS158" s="18"/>
      <c r="EUT158" s="18"/>
      <c r="EUU158" s="18"/>
      <c r="EUV158" s="18"/>
      <c r="EUW158" s="18"/>
      <c r="EUX158" s="18"/>
      <c r="EUY158" s="18"/>
      <c r="EUZ158" s="18"/>
      <c r="EVA158" s="18"/>
      <c r="EVB158" s="18"/>
      <c r="EVC158" s="18"/>
      <c r="EVD158" s="18"/>
      <c r="EVE158" s="18"/>
      <c r="EVF158" s="18"/>
      <c r="EVG158" s="18"/>
      <c r="EVH158" s="18"/>
      <c r="EVI158" s="18"/>
      <c r="EVJ158" s="18"/>
      <c r="EVK158" s="18"/>
      <c r="EVL158" s="18"/>
      <c r="EVM158" s="18"/>
      <c r="EVN158" s="18"/>
      <c r="EVO158" s="18"/>
      <c r="EVP158" s="18"/>
      <c r="EVQ158" s="18"/>
      <c r="EVR158" s="18"/>
      <c r="EVS158" s="18"/>
      <c r="EVT158" s="18"/>
      <c r="EVU158" s="18"/>
      <c r="EVV158" s="18"/>
      <c r="EVW158" s="18"/>
      <c r="EVX158" s="18"/>
      <c r="EVY158" s="18"/>
      <c r="EVZ158" s="18"/>
      <c r="EWA158" s="18"/>
      <c r="EWB158" s="18"/>
      <c r="EWC158" s="18"/>
      <c r="EWD158" s="18"/>
      <c r="EWE158" s="18"/>
      <c r="EWF158" s="18"/>
      <c r="EWG158" s="18"/>
      <c r="EWH158" s="18"/>
      <c r="EWI158" s="18"/>
      <c r="EWJ158" s="18"/>
      <c r="EWK158" s="18"/>
      <c r="EWL158" s="18"/>
      <c r="EWM158" s="18"/>
      <c r="EWN158" s="18"/>
      <c r="EWO158" s="18"/>
      <c r="EWP158" s="18"/>
      <c r="EWQ158" s="18"/>
      <c r="EWR158" s="18"/>
      <c r="EWS158" s="18"/>
      <c r="EWT158" s="18"/>
      <c r="EWU158" s="18"/>
      <c r="EWV158" s="18"/>
      <c r="EWW158" s="18"/>
      <c r="EWX158" s="18"/>
      <c r="EWY158" s="18"/>
      <c r="EWZ158" s="18"/>
      <c r="EXA158" s="18"/>
      <c r="EXB158" s="18"/>
      <c r="EXC158" s="18"/>
      <c r="EXD158" s="18"/>
      <c r="EXE158" s="18"/>
      <c r="EXF158" s="18"/>
      <c r="EXG158" s="18"/>
      <c r="EXH158" s="18"/>
      <c r="EXI158" s="18"/>
      <c r="EXJ158" s="18"/>
      <c r="EXK158" s="18"/>
      <c r="EXL158" s="18"/>
      <c r="EXM158" s="18"/>
      <c r="EXN158" s="18"/>
      <c r="EXO158" s="18"/>
      <c r="EXP158" s="18"/>
      <c r="EXQ158" s="18"/>
      <c r="EXR158" s="18"/>
      <c r="EXS158" s="18"/>
      <c r="EXT158" s="18"/>
      <c r="EXU158" s="18"/>
      <c r="EXV158" s="18"/>
      <c r="EXW158" s="18"/>
      <c r="EXX158" s="18"/>
      <c r="EXY158" s="18"/>
      <c r="EXZ158" s="18"/>
      <c r="EYA158" s="18"/>
      <c r="EYB158" s="18"/>
      <c r="EYC158" s="18"/>
      <c r="EYD158" s="18"/>
      <c r="EYE158" s="18"/>
      <c r="EYF158" s="18"/>
      <c r="EYG158" s="18"/>
      <c r="EYH158" s="18"/>
      <c r="EYI158" s="18"/>
      <c r="EYJ158" s="18"/>
      <c r="EYK158" s="18"/>
      <c r="EYL158" s="18"/>
      <c r="EYM158" s="18"/>
      <c r="EYN158" s="18"/>
      <c r="EYO158" s="18"/>
      <c r="EYP158" s="18"/>
      <c r="EYQ158" s="18"/>
      <c r="EYR158" s="18"/>
      <c r="EYS158" s="18"/>
      <c r="EYT158" s="18"/>
      <c r="EYU158" s="18"/>
      <c r="EYV158" s="18"/>
      <c r="EYW158" s="18"/>
      <c r="EYX158" s="18"/>
      <c r="UFN158" s="18"/>
      <c r="UFO158" s="18"/>
      <c r="UFP158" s="18"/>
      <c r="UFQ158" s="18"/>
      <c r="UFR158" s="18"/>
      <c r="UFS158" s="18"/>
      <c r="UFT158" s="18"/>
      <c r="UFU158" s="18"/>
      <c r="UFV158" s="18"/>
      <c r="UFW158" s="18"/>
      <c r="UFX158" s="18"/>
      <c r="UFY158" s="18"/>
      <c r="UFZ158" s="18"/>
      <c r="UGA158" s="18"/>
      <c r="UGB158" s="18"/>
      <c r="UGC158" s="18"/>
      <c r="UGD158" s="18"/>
      <c r="UGE158" s="18"/>
      <c r="UGF158" s="18"/>
      <c r="UGG158" s="18"/>
      <c r="UGH158" s="18"/>
      <c r="UGI158" s="18"/>
      <c r="UGJ158" s="18"/>
      <c r="UGK158" s="18"/>
      <c r="UGL158" s="18"/>
      <c r="UGM158" s="18"/>
      <c r="UGN158" s="18"/>
      <c r="UGO158" s="18"/>
      <c r="UGP158" s="18"/>
      <c r="UGQ158" s="18"/>
      <c r="UGR158" s="18"/>
      <c r="UGS158" s="18"/>
      <c r="UGT158" s="18"/>
      <c r="UGU158" s="18"/>
      <c r="UGV158" s="18"/>
      <c r="UGW158" s="18"/>
      <c r="UGX158" s="18"/>
      <c r="UGY158" s="18"/>
      <c r="UGZ158" s="18"/>
      <c r="UHA158" s="18"/>
      <c r="UHB158" s="18"/>
      <c r="UHC158" s="18"/>
      <c r="UHD158" s="18"/>
      <c r="UHE158" s="18"/>
      <c r="UHF158" s="18"/>
      <c r="UHG158" s="18"/>
      <c r="UHH158" s="18"/>
      <c r="UHI158" s="18"/>
      <c r="UHJ158" s="18"/>
      <c r="UHK158" s="18"/>
      <c r="UHL158" s="18"/>
      <c r="UHM158" s="18"/>
      <c r="UHN158" s="18"/>
      <c r="UHO158" s="18"/>
      <c r="UHP158" s="18"/>
      <c r="UHQ158" s="18"/>
      <c r="UHR158" s="18"/>
      <c r="UHS158" s="18"/>
      <c r="UHT158" s="18"/>
      <c r="UHU158" s="18"/>
      <c r="UHV158" s="18"/>
      <c r="UHW158" s="18"/>
      <c r="UHX158" s="18"/>
      <c r="UHY158" s="18"/>
      <c r="UHZ158" s="18"/>
      <c r="UIA158" s="18"/>
      <c r="UIB158" s="18"/>
      <c r="UIC158" s="18"/>
      <c r="UID158" s="18"/>
      <c r="UIE158" s="18"/>
      <c r="UIF158" s="18"/>
      <c r="UIG158" s="18"/>
      <c r="UIH158" s="18"/>
      <c r="UII158" s="18"/>
      <c r="UIJ158" s="18"/>
      <c r="UIK158" s="18"/>
      <c r="UIL158" s="18"/>
      <c r="UIM158" s="18"/>
      <c r="UIN158" s="18"/>
      <c r="UIO158" s="18"/>
      <c r="UIP158" s="18"/>
      <c r="UIQ158" s="18"/>
      <c r="UIR158" s="18"/>
      <c r="UIS158" s="18"/>
      <c r="UIT158" s="18"/>
      <c r="UIU158" s="18"/>
      <c r="UIV158" s="18"/>
      <c r="UIW158" s="18"/>
      <c r="UIX158" s="18"/>
      <c r="UIY158" s="18"/>
      <c r="UIZ158" s="18"/>
      <c r="UJA158" s="18"/>
      <c r="UJB158" s="18"/>
      <c r="UJC158" s="18"/>
      <c r="UJD158" s="18"/>
      <c r="UJE158" s="18"/>
      <c r="UJF158" s="18"/>
      <c r="UJG158" s="18"/>
      <c r="UJH158" s="18"/>
      <c r="UJI158" s="18"/>
      <c r="UJJ158" s="18"/>
      <c r="UJK158" s="18"/>
      <c r="UJL158" s="18"/>
      <c r="UJM158" s="18"/>
      <c r="UJN158" s="18"/>
      <c r="UJO158" s="18"/>
      <c r="UJP158" s="18"/>
      <c r="UJQ158" s="18"/>
      <c r="UJR158" s="18"/>
      <c r="UJS158" s="18"/>
      <c r="UJT158" s="18"/>
      <c r="UJU158" s="18"/>
      <c r="UJV158" s="18"/>
      <c r="UJW158" s="18"/>
      <c r="UJX158" s="18"/>
      <c r="UJY158" s="18"/>
      <c r="UJZ158" s="18"/>
      <c r="UKA158" s="18"/>
      <c r="UKB158" s="18"/>
      <c r="UKC158" s="18"/>
      <c r="UKD158" s="18"/>
      <c r="UKE158" s="18"/>
      <c r="UKF158" s="18"/>
      <c r="UKG158" s="18"/>
      <c r="UKH158" s="18"/>
      <c r="UKI158" s="18"/>
      <c r="UKJ158" s="18"/>
      <c r="UKK158" s="18"/>
      <c r="UKL158" s="18"/>
      <c r="UKM158" s="18"/>
      <c r="UKN158" s="18"/>
      <c r="UKO158" s="18"/>
      <c r="UKP158" s="18"/>
      <c r="UKQ158" s="18"/>
      <c r="UKR158" s="18"/>
      <c r="UKS158" s="18"/>
      <c r="UKT158" s="18"/>
      <c r="UKU158" s="18"/>
      <c r="UKV158" s="18"/>
      <c r="UKW158" s="18"/>
      <c r="UKX158" s="18"/>
      <c r="UKY158" s="18"/>
      <c r="UKZ158" s="18"/>
      <c r="ULA158" s="18"/>
      <c r="ULB158" s="18"/>
      <c r="ULC158" s="18"/>
      <c r="ULD158" s="18"/>
      <c r="ULE158" s="18"/>
      <c r="ULF158" s="18"/>
      <c r="ULG158" s="18"/>
      <c r="ULH158" s="18"/>
      <c r="ULI158" s="18"/>
      <c r="ULJ158" s="18"/>
      <c r="ULK158" s="18"/>
      <c r="ULL158" s="18"/>
      <c r="ULM158" s="18"/>
      <c r="ULN158" s="18"/>
      <c r="ULO158" s="18"/>
      <c r="ULP158" s="18"/>
      <c r="ULQ158" s="18"/>
      <c r="ULR158" s="18"/>
      <c r="ULS158" s="18"/>
      <c r="ULT158" s="18"/>
      <c r="ULU158" s="18"/>
      <c r="ULV158" s="18"/>
      <c r="ULW158" s="18"/>
      <c r="ULX158" s="18"/>
      <c r="ULY158" s="18"/>
      <c r="ULZ158" s="18"/>
      <c r="UMA158" s="18"/>
      <c r="UMB158" s="18"/>
      <c r="UMC158" s="18"/>
      <c r="UMD158" s="18"/>
      <c r="UME158" s="18"/>
      <c r="UMF158" s="18"/>
      <c r="UMG158" s="18"/>
      <c r="UMH158" s="18"/>
      <c r="UMI158" s="18"/>
      <c r="UMJ158" s="18"/>
      <c r="UMK158" s="18"/>
      <c r="UML158" s="18"/>
      <c r="UMM158" s="18"/>
      <c r="UMN158" s="18"/>
      <c r="UMO158" s="18"/>
      <c r="UMP158" s="18"/>
      <c r="UMQ158" s="18"/>
      <c r="UMR158" s="18"/>
      <c r="UMS158" s="18"/>
      <c r="UMT158" s="18"/>
      <c r="UMU158" s="18"/>
      <c r="UMV158" s="18"/>
      <c r="UMW158" s="18"/>
      <c r="UMX158" s="18"/>
      <c r="UMY158" s="18"/>
      <c r="UMZ158" s="18"/>
      <c r="UNA158" s="18"/>
      <c r="UNB158" s="18"/>
      <c r="UNC158" s="18"/>
      <c r="UND158" s="18"/>
      <c r="UNE158" s="18"/>
      <c r="UNF158" s="18"/>
      <c r="UNG158" s="18"/>
      <c r="UNH158" s="18"/>
      <c r="UNI158" s="18"/>
      <c r="UNJ158" s="18"/>
      <c r="UNK158" s="18"/>
      <c r="UNL158" s="18"/>
      <c r="UNM158" s="18"/>
      <c r="UNN158" s="18"/>
      <c r="UNO158" s="18"/>
      <c r="UNP158" s="18"/>
      <c r="UNQ158" s="18"/>
      <c r="UNR158" s="18"/>
      <c r="UNS158" s="18"/>
      <c r="UNT158" s="18"/>
      <c r="UNU158" s="18"/>
      <c r="UNV158" s="18"/>
      <c r="UNW158" s="18"/>
      <c r="UNX158" s="18"/>
      <c r="UNY158" s="18"/>
      <c r="UNZ158" s="18"/>
      <c r="UOA158" s="18"/>
      <c r="UOB158" s="18"/>
      <c r="UOC158" s="18"/>
      <c r="UOD158" s="18"/>
      <c r="UOE158" s="18"/>
      <c r="UOF158" s="18"/>
      <c r="UOG158" s="18"/>
      <c r="UOH158" s="18"/>
      <c r="UOI158" s="18"/>
      <c r="UOJ158" s="18"/>
      <c r="UOK158" s="18"/>
      <c r="UOL158" s="18"/>
      <c r="UOM158" s="18"/>
      <c r="UON158" s="18"/>
      <c r="UOO158" s="18"/>
      <c r="UOP158" s="18"/>
      <c r="UOQ158" s="18"/>
      <c r="UOR158" s="18"/>
      <c r="UOS158" s="18"/>
      <c r="UOT158" s="18"/>
      <c r="UOU158" s="18"/>
      <c r="UOV158" s="18"/>
      <c r="UOW158" s="18"/>
      <c r="UOX158" s="18"/>
      <c r="UOY158" s="18"/>
      <c r="UOZ158" s="18"/>
      <c r="UPA158" s="18"/>
      <c r="UPB158" s="18"/>
      <c r="UPC158" s="18"/>
      <c r="UPD158" s="18"/>
      <c r="UPE158" s="18"/>
      <c r="UPF158" s="18"/>
      <c r="UPG158" s="18"/>
      <c r="UPH158" s="18"/>
      <c r="UPI158" s="18"/>
      <c r="UPJ158" s="18"/>
      <c r="UPK158" s="18"/>
      <c r="UPL158" s="18"/>
      <c r="UPM158" s="18"/>
      <c r="UPN158" s="18"/>
      <c r="UPO158" s="18"/>
      <c r="UPP158" s="18"/>
      <c r="UPQ158" s="18"/>
      <c r="UPR158" s="18"/>
      <c r="UPS158" s="18"/>
      <c r="UPT158" s="18"/>
      <c r="UPU158" s="18"/>
      <c r="UPV158" s="18"/>
      <c r="UPW158" s="18"/>
      <c r="UPX158" s="18"/>
      <c r="UPY158" s="18"/>
      <c r="UPZ158" s="18"/>
      <c r="UQA158" s="18"/>
      <c r="UQB158" s="18"/>
      <c r="UQC158" s="18"/>
      <c r="UQD158" s="18"/>
      <c r="UQE158" s="18"/>
      <c r="UQF158" s="18"/>
      <c r="UQG158" s="18"/>
      <c r="UQH158" s="18"/>
      <c r="UQI158" s="18"/>
      <c r="UQJ158" s="18"/>
      <c r="UQK158" s="18"/>
      <c r="UQL158" s="18"/>
      <c r="UQM158" s="18"/>
      <c r="UQN158" s="18"/>
      <c r="UQO158" s="18"/>
      <c r="UQP158" s="18"/>
      <c r="UQQ158" s="18"/>
      <c r="UQR158" s="18"/>
      <c r="UQS158" s="18"/>
      <c r="UQT158" s="18"/>
      <c r="UQU158" s="18"/>
      <c r="UQV158" s="18"/>
      <c r="UQW158" s="18"/>
      <c r="UQX158" s="18"/>
      <c r="UQY158" s="18"/>
      <c r="UQZ158" s="18"/>
      <c r="URA158" s="18"/>
      <c r="URB158" s="18"/>
      <c r="URC158" s="18"/>
      <c r="URD158" s="18"/>
      <c r="URE158" s="18"/>
      <c r="URF158" s="18"/>
      <c r="URG158" s="18"/>
      <c r="URH158" s="18"/>
      <c r="URI158" s="18"/>
      <c r="URJ158" s="18"/>
      <c r="URK158" s="18"/>
      <c r="URL158" s="18"/>
      <c r="URM158" s="18"/>
      <c r="URN158" s="18"/>
      <c r="URO158" s="18"/>
      <c r="URP158" s="18"/>
      <c r="URQ158" s="18"/>
      <c r="URR158" s="18"/>
      <c r="URS158" s="18"/>
      <c r="URT158" s="18"/>
      <c r="URU158" s="18"/>
      <c r="URV158" s="18"/>
      <c r="URW158" s="18"/>
      <c r="URX158" s="18"/>
      <c r="URY158" s="18"/>
      <c r="URZ158" s="18"/>
      <c r="USA158" s="18"/>
      <c r="USB158" s="18"/>
      <c r="USC158" s="18"/>
      <c r="USD158" s="18"/>
      <c r="USE158" s="18"/>
      <c r="USF158" s="18"/>
      <c r="USG158" s="18"/>
      <c r="USH158" s="18"/>
      <c r="USI158" s="18"/>
      <c r="USJ158" s="18"/>
      <c r="USK158" s="18"/>
      <c r="USL158" s="18"/>
      <c r="USM158" s="18"/>
      <c r="USN158" s="18"/>
      <c r="USO158" s="18"/>
      <c r="USP158" s="18"/>
      <c r="USQ158" s="18"/>
      <c r="USR158" s="18"/>
      <c r="USS158" s="18"/>
      <c r="UST158" s="18"/>
      <c r="USU158" s="18"/>
      <c r="USV158" s="18"/>
      <c r="USW158" s="18"/>
      <c r="USX158" s="18"/>
      <c r="USY158" s="18"/>
      <c r="USZ158" s="18"/>
      <c r="UTA158" s="18"/>
      <c r="UTB158" s="18"/>
      <c r="UTC158" s="18"/>
      <c r="UTD158" s="18"/>
      <c r="UTE158" s="18"/>
      <c r="UTF158" s="18"/>
      <c r="UTG158" s="18"/>
      <c r="UTH158" s="18"/>
      <c r="UTI158" s="18"/>
      <c r="UTJ158" s="18"/>
      <c r="UTK158" s="18"/>
      <c r="UTL158" s="18"/>
      <c r="UTM158" s="18"/>
      <c r="UTN158" s="18"/>
      <c r="UTO158" s="18"/>
      <c r="UTP158" s="18"/>
      <c r="UTQ158" s="18"/>
      <c r="UTR158" s="18"/>
      <c r="UTS158" s="18"/>
      <c r="UTT158" s="18"/>
      <c r="UTU158" s="18"/>
      <c r="UTV158" s="18"/>
      <c r="UTW158" s="18"/>
      <c r="UTX158" s="18"/>
      <c r="UTY158" s="18"/>
      <c r="UTZ158" s="18"/>
      <c r="UUA158" s="18"/>
      <c r="UUB158" s="18"/>
      <c r="UUC158" s="18"/>
      <c r="UUD158" s="18"/>
      <c r="UUE158" s="18"/>
      <c r="UUF158" s="18"/>
      <c r="UUG158" s="18"/>
      <c r="UUH158" s="18"/>
      <c r="UUI158" s="18"/>
      <c r="UUJ158" s="18"/>
      <c r="UUK158" s="18"/>
      <c r="UUL158" s="18"/>
      <c r="UUM158" s="18"/>
      <c r="UUN158" s="18"/>
      <c r="UUO158" s="18"/>
      <c r="UUP158" s="18"/>
      <c r="UUQ158" s="18"/>
      <c r="UUR158" s="18"/>
      <c r="UUS158" s="18"/>
      <c r="UUT158" s="18"/>
      <c r="UUU158" s="18"/>
      <c r="UUV158" s="18"/>
      <c r="UUW158" s="18"/>
      <c r="UUX158" s="18"/>
      <c r="UUY158" s="18"/>
      <c r="UUZ158" s="18"/>
      <c r="UVA158" s="18"/>
      <c r="UVB158" s="18"/>
      <c r="UVC158" s="18"/>
      <c r="UVD158" s="18"/>
      <c r="UVE158" s="18"/>
      <c r="UVF158" s="18"/>
      <c r="UVG158" s="18"/>
      <c r="UVH158" s="18"/>
      <c r="UVI158" s="18"/>
      <c r="UVJ158" s="18"/>
      <c r="UVK158" s="18"/>
      <c r="UVL158" s="18"/>
      <c r="UVM158" s="18"/>
      <c r="UVN158" s="18"/>
      <c r="UVO158" s="18"/>
      <c r="UVP158" s="18"/>
      <c r="UVQ158" s="18"/>
      <c r="UVR158" s="18"/>
      <c r="UVS158" s="18"/>
      <c r="UVT158" s="18"/>
      <c r="UVU158" s="18"/>
      <c r="UVV158" s="18"/>
      <c r="UVW158" s="18"/>
      <c r="UVX158" s="18"/>
      <c r="UVY158" s="18"/>
      <c r="UVZ158" s="18"/>
      <c r="UWA158" s="18"/>
      <c r="UWB158" s="18"/>
      <c r="UWC158" s="18"/>
      <c r="UWD158" s="18"/>
      <c r="UWE158" s="18"/>
      <c r="UWF158" s="18"/>
      <c r="UWG158" s="18"/>
      <c r="UWH158" s="18"/>
      <c r="UWI158" s="18"/>
      <c r="UWJ158" s="18"/>
      <c r="UWK158" s="18"/>
      <c r="UWL158" s="18"/>
      <c r="UWM158" s="18"/>
      <c r="UWN158" s="18"/>
      <c r="UWO158" s="18"/>
      <c r="UWP158" s="18"/>
      <c r="UWQ158" s="18"/>
      <c r="UWR158" s="18"/>
      <c r="UWS158" s="18"/>
      <c r="UWT158" s="18"/>
      <c r="UWU158" s="18"/>
      <c r="UWV158" s="18"/>
      <c r="UWW158" s="18"/>
      <c r="UWX158" s="18"/>
      <c r="UWY158" s="18"/>
      <c r="UWZ158" s="18"/>
      <c r="UXA158" s="18"/>
      <c r="UXB158" s="18"/>
      <c r="UXC158" s="18"/>
      <c r="UXD158" s="18"/>
      <c r="UXE158" s="18"/>
      <c r="UXF158" s="18"/>
      <c r="UXG158" s="18"/>
      <c r="UXH158" s="18"/>
      <c r="UXI158" s="18"/>
      <c r="UXJ158" s="18"/>
      <c r="UXK158" s="18"/>
      <c r="UXL158" s="18"/>
      <c r="UXM158" s="18"/>
      <c r="UXN158" s="18"/>
      <c r="UXO158" s="18"/>
      <c r="UXP158" s="18"/>
      <c r="UXQ158" s="18"/>
      <c r="UXR158" s="18"/>
      <c r="UXS158" s="18"/>
      <c r="UXT158" s="18"/>
      <c r="UXU158" s="18"/>
      <c r="UXV158" s="18"/>
      <c r="UXW158" s="18"/>
      <c r="UXX158" s="18"/>
      <c r="UXY158" s="18"/>
      <c r="UXZ158" s="18"/>
      <c r="UYA158" s="18"/>
      <c r="UYB158" s="18"/>
      <c r="UYC158" s="18"/>
      <c r="UYD158" s="18"/>
      <c r="UYE158" s="18"/>
      <c r="UYF158" s="18"/>
      <c r="UYG158" s="18"/>
      <c r="UYH158" s="18"/>
      <c r="UYI158" s="18"/>
      <c r="UYJ158" s="18"/>
      <c r="UYK158" s="18"/>
      <c r="UYL158" s="18"/>
      <c r="UYM158" s="18"/>
      <c r="UYN158" s="18"/>
      <c r="UYO158" s="18"/>
      <c r="UYP158" s="18"/>
      <c r="UYQ158" s="18"/>
      <c r="UYR158" s="18"/>
      <c r="UYS158" s="18"/>
      <c r="UYT158" s="18"/>
      <c r="UYU158" s="18"/>
      <c r="UYV158" s="18"/>
      <c r="UYW158" s="18"/>
      <c r="UYX158" s="18"/>
      <c r="UYY158" s="18"/>
      <c r="UYZ158" s="18"/>
      <c r="UZA158" s="18"/>
      <c r="UZB158" s="18"/>
      <c r="UZC158" s="18"/>
      <c r="UZD158" s="18"/>
      <c r="UZE158" s="18"/>
      <c r="UZF158" s="18"/>
      <c r="UZG158" s="18"/>
      <c r="UZH158" s="18"/>
      <c r="UZI158" s="18"/>
      <c r="UZJ158" s="18"/>
      <c r="UZK158" s="18"/>
      <c r="UZL158" s="18"/>
      <c r="UZM158" s="18"/>
      <c r="UZN158" s="18"/>
      <c r="UZO158" s="18"/>
      <c r="UZP158" s="18"/>
      <c r="UZQ158" s="18"/>
      <c r="UZR158" s="18"/>
      <c r="UZS158" s="18"/>
      <c r="UZT158" s="18"/>
      <c r="UZU158" s="18"/>
      <c r="UZV158" s="18"/>
      <c r="UZW158" s="18"/>
      <c r="UZX158" s="18"/>
      <c r="UZY158" s="18"/>
      <c r="UZZ158" s="18"/>
      <c r="VAA158" s="18"/>
      <c r="VAB158" s="18"/>
      <c r="VAC158" s="18"/>
      <c r="VAD158" s="18"/>
      <c r="VAE158" s="18"/>
      <c r="VAF158" s="18"/>
      <c r="VAG158" s="18"/>
      <c r="VAH158" s="18"/>
      <c r="VAI158" s="18"/>
      <c r="VAJ158" s="18"/>
      <c r="VAK158" s="18"/>
      <c r="VAL158" s="18"/>
      <c r="VAM158" s="18"/>
      <c r="VAN158" s="18"/>
      <c r="VAO158" s="18"/>
      <c r="VAP158" s="18"/>
      <c r="VAQ158" s="18"/>
      <c r="VAR158" s="18"/>
      <c r="VAS158" s="18"/>
      <c r="VAT158" s="18"/>
      <c r="VAU158" s="18"/>
      <c r="VAV158" s="18"/>
      <c r="VAW158" s="18"/>
      <c r="VAX158" s="18"/>
      <c r="VAY158" s="18"/>
      <c r="VAZ158" s="18"/>
      <c r="VBA158" s="18"/>
      <c r="VBB158" s="18"/>
      <c r="VBC158" s="18"/>
      <c r="VBD158" s="18"/>
      <c r="VBE158" s="18"/>
      <c r="VBF158" s="18"/>
      <c r="VBG158" s="18"/>
      <c r="VBH158" s="18"/>
      <c r="VBI158" s="18"/>
      <c r="VBJ158" s="18"/>
      <c r="VBK158" s="18"/>
      <c r="VBL158" s="18"/>
      <c r="VBM158" s="18"/>
      <c r="VBN158" s="18"/>
      <c r="VBO158" s="18"/>
      <c r="VBP158" s="18"/>
      <c r="VBQ158" s="18"/>
      <c r="VBR158" s="18"/>
      <c r="VBS158" s="18"/>
      <c r="VBT158" s="18"/>
      <c r="VBU158" s="18"/>
      <c r="VBV158" s="18"/>
      <c r="VBW158" s="18"/>
      <c r="VBX158" s="18"/>
      <c r="VBY158" s="18"/>
      <c r="VBZ158" s="18"/>
      <c r="VCA158" s="18"/>
      <c r="VCB158" s="18"/>
      <c r="VCC158" s="18"/>
      <c r="VCD158" s="18"/>
      <c r="VCE158" s="18"/>
      <c r="VCF158" s="18"/>
      <c r="VCG158" s="18"/>
      <c r="VCH158" s="18"/>
      <c r="VCI158" s="18"/>
      <c r="VCJ158" s="18"/>
      <c r="VCK158" s="18"/>
      <c r="VCL158" s="18"/>
      <c r="VCM158" s="18"/>
      <c r="VCN158" s="18"/>
      <c r="VCO158" s="18"/>
      <c r="VCP158" s="18"/>
      <c r="VCQ158" s="18"/>
      <c r="VCR158" s="18"/>
      <c r="VCS158" s="18"/>
      <c r="VCT158" s="18"/>
      <c r="VCU158" s="18"/>
      <c r="VCV158" s="18"/>
      <c r="VCW158" s="18"/>
      <c r="VCX158" s="18"/>
      <c r="VCY158" s="18"/>
      <c r="VCZ158" s="18"/>
      <c r="VDA158" s="18"/>
      <c r="VDB158" s="18"/>
      <c r="VDC158" s="18"/>
      <c r="VDD158" s="18"/>
      <c r="VDE158" s="18"/>
      <c r="VDF158" s="18"/>
      <c r="VDG158" s="18"/>
      <c r="VDH158" s="18"/>
      <c r="VDI158" s="18"/>
      <c r="VDJ158" s="18"/>
      <c r="VDK158" s="18"/>
      <c r="VDL158" s="18"/>
      <c r="VDM158" s="18"/>
      <c r="VDN158" s="18"/>
      <c r="VDO158" s="18"/>
      <c r="VDP158" s="18"/>
      <c r="VDQ158" s="18"/>
      <c r="VDR158" s="18"/>
      <c r="VDS158" s="18"/>
      <c r="VDT158" s="18"/>
      <c r="VDU158" s="18"/>
      <c r="VDV158" s="18"/>
      <c r="VDW158" s="18"/>
      <c r="VDX158" s="18"/>
      <c r="VDY158" s="18"/>
      <c r="VDZ158" s="18"/>
      <c r="VEA158" s="18"/>
      <c r="VEB158" s="18"/>
      <c r="VEC158" s="18"/>
      <c r="VED158" s="18"/>
      <c r="VEE158" s="18"/>
      <c r="VEF158" s="18"/>
      <c r="VEG158" s="18"/>
      <c r="VEH158" s="18"/>
      <c r="VEI158" s="18"/>
      <c r="VEJ158" s="18"/>
      <c r="VEK158" s="18"/>
      <c r="VEL158" s="18"/>
      <c r="VEM158" s="18"/>
      <c r="VEN158" s="18"/>
      <c r="VEO158" s="18"/>
      <c r="VEP158" s="18"/>
      <c r="VEQ158" s="18"/>
      <c r="VER158" s="18"/>
      <c r="VES158" s="18"/>
      <c r="VET158" s="18"/>
      <c r="VEU158" s="18"/>
      <c r="VEV158" s="18"/>
      <c r="VEW158" s="18"/>
      <c r="VEX158" s="18"/>
      <c r="VEY158" s="18"/>
      <c r="VEZ158" s="18"/>
      <c r="VFA158" s="18"/>
      <c r="VFB158" s="18"/>
      <c r="VFC158" s="18"/>
      <c r="VFD158" s="18"/>
      <c r="VFE158" s="18"/>
      <c r="VFF158" s="18"/>
      <c r="VFG158" s="18"/>
      <c r="VFH158" s="18"/>
      <c r="VFI158" s="18"/>
      <c r="VFJ158" s="18"/>
      <c r="VFK158" s="18"/>
      <c r="VFL158" s="18"/>
      <c r="VFM158" s="18"/>
      <c r="VFN158" s="18"/>
      <c r="VFO158" s="18"/>
      <c r="VFP158" s="18"/>
      <c r="VFQ158" s="18"/>
      <c r="VFR158" s="18"/>
      <c r="VFS158" s="18"/>
      <c r="VFT158" s="18"/>
      <c r="VFU158" s="18"/>
      <c r="VFV158" s="18"/>
      <c r="VFW158" s="18"/>
      <c r="VFX158" s="18"/>
      <c r="VFY158" s="18"/>
      <c r="VFZ158" s="18"/>
      <c r="VGA158" s="18"/>
      <c r="VGB158" s="18"/>
      <c r="VGC158" s="18"/>
      <c r="VGD158" s="18"/>
      <c r="VGE158" s="18"/>
      <c r="VGF158" s="18"/>
      <c r="VGG158" s="18"/>
      <c r="VGH158" s="18"/>
      <c r="VGI158" s="18"/>
      <c r="VGJ158" s="18"/>
      <c r="VGK158" s="18"/>
      <c r="VGL158" s="18"/>
      <c r="VGM158" s="18"/>
      <c r="VGN158" s="18"/>
      <c r="VGO158" s="18"/>
      <c r="VGP158" s="18"/>
      <c r="VGQ158" s="18"/>
      <c r="VGR158" s="18"/>
      <c r="VGS158" s="18"/>
      <c r="VGT158" s="18"/>
      <c r="VGU158" s="18"/>
      <c r="VGV158" s="18"/>
      <c r="VGW158" s="18"/>
      <c r="VGX158" s="18"/>
      <c r="VGY158" s="18"/>
      <c r="VGZ158" s="18"/>
      <c r="VHA158" s="18"/>
      <c r="VHB158" s="18"/>
      <c r="VHC158" s="18"/>
      <c r="VHD158" s="18"/>
      <c r="VHE158" s="18"/>
      <c r="VHF158" s="18"/>
      <c r="VHG158" s="18"/>
      <c r="VHH158" s="18"/>
      <c r="VHI158" s="18"/>
      <c r="VHJ158" s="18"/>
      <c r="VHK158" s="18"/>
      <c r="VHL158" s="18"/>
      <c r="VHM158" s="18"/>
      <c r="VHN158" s="18"/>
      <c r="VHO158" s="18"/>
      <c r="VHP158" s="18"/>
      <c r="VHQ158" s="18"/>
      <c r="VHR158" s="18"/>
      <c r="VHS158" s="18"/>
      <c r="VHT158" s="18"/>
      <c r="VHU158" s="18"/>
      <c r="VHV158" s="18"/>
      <c r="VHW158" s="18"/>
      <c r="VHX158" s="18"/>
      <c r="VHY158" s="18"/>
      <c r="VHZ158" s="18"/>
      <c r="VIA158" s="18"/>
      <c r="VIB158" s="18"/>
      <c r="VIC158" s="18"/>
      <c r="VID158" s="18"/>
      <c r="VIE158" s="18"/>
      <c r="VIF158" s="18"/>
      <c r="VIG158" s="18"/>
      <c r="VIH158" s="18"/>
      <c r="VII158" s="18"/>
      <c r="VIJ158" s="18"/>
      <c r="VIK158" s="18"/>
      <c r="VIL158" s="18"/>
      <c r="VIM158" s="18"/>
      <c r="VIN158" s="18"/>
      <c r="VIO158" s="18"/>
      <c r="VIP158" s="18"/>
      <c r="VIQ158" s="18"/>
      <c r="VIR158" s="18"/>
      <c r="VIS158" s="18"/>
      <c r="VIT158" s="18"/>
      <c r="VIU158" s="18"/>
      <c r="VIV158" s="18"/>
      <c r="VIW158" s="18"/>
      <c r="VIX158" s="18"/>
      <c r="VIY158" s="18"/>
      <c r="VIZ158" s="18"/>
      <c r="VJA158" s="18"/>
      <c r="VJB158" s="18"/>
      <c r="VJC158" s="18"/>
      <c r="VJD158" s="18"/>
      <c r="VJE158" s="18"/>
      <c r="VJF158" s="18"/>
      <c r="VJG158" s="18"/>
      <c r="VJH158" s="18"/>
      <c r="VJI158" s="18"/>
      <c r="VJJ158" s="18"/>
      <c r="VJK158" s="18"/>
      <c r="VJL158" s="18"/>
      <c r="VJM158" s="18"/>
      <c r="VJN158" s="18"/>
      <c r="VJO158" s="18"/>
      <c r="VJP158" s="18"/>
      <c r="VJQ158" s="18"/>
      <c r="VJR158" s="18"/>
      <c r="VJS158" s="18"/>
      <c r="VJT158" s="18"/>
      <c r="VJU158" s="18"/>
      <c r="VJV158" s="18"/>
      <c r="VJW158" s="18"/>
      <c r="VJX158" s="18"/>
      <c r="VJY158" s="18"/>
      <c r="VJZ158" s="18"/>
      <c r="VKA158" s="18"/>
      <c r="VKB158" s="18"/>
      <c r="VKC158" s="18"/>
      <c r="VKD158" s="18"/>
      <c r="VKE158" s="18"/>
      <c r="VKF158" s="18"/>
      <c r="VKG158" s="18"/>
      <c r="VKH158" s="18"/>
      <c r="VKI158" s="18"/>
      <c r="VKJ158" s="18"/>
      <c r="VKK158" s="18"/>
      <c r="VKL158" s="18"/>
      <c r="VKM158" s="18"/>
      <c r="VKN158" s="18"/>
      <c r="VKO158" s="18"/>
      <c r="VKP158" s="18"/>
      <c r="VKQ158" s="18"/>
      <c r="VKR158" s="18"/>
      <c r="VKS158" s="18"/>
      <c r="VKT158" s="18"/>
      <c r="VKU158" s="18"/>
      <c r="VKV158" s="18"/>
      <c r="VKW158" s="18"/>
      <c r="VKX158" s="18"/>
      <c r="VKY158" s="18"/>
      <c r="VKZ158" s="18"/>
      <c r="VLA158" s="18"/>
      <c r="VLB158" s="18"/>
      <c r="VLC158" s="18"/>
      <c r="VLD158" s="18"/>
      <c r="VLE158" s="18"/>
      <c r="VLF158" s="18"/>
      <c r="VLG158" s="18"/>
      <c r="VLH158" s="18"/>
      <c r="VLI158" s="18"/>
      <c r="VLJ158" s="18"/>
      <c r="VLK158" s="18"/>
      <c r="VLL158" s="18"/>
      <c r="VLM158" s="18"/>
      <c r="VLN158" s="18"/>
      <c r="VLO158" s="18"/>
      <c r="VLP158" s="18"/>
      <c r="VLQ158" s="18"/>
      <c r="VLR158" s="18"/>
      <c r="VLS158" s="18"/>
      <c r="VLT158" s="18"/>
      <c r="VLU158" s="18"/>
      <c r="VLV158" s="18"/>
      <c r="VLW158" s="18"/>
      <c r="VLX158" s="18"/>
      <c r="VLY158" s="18"/>
      <c r="VLZ158" s="18"/>
      <c r="VMA158" s="18"/>
      <c r="VMB158" s="18"/>
      <c r="VMC158" s="18"/>
      <c r="VMD158" s="18"/>
      <c r="VME158" s="18"/>
      <c r="VMF158" s="18"/>
      <c r="VMG158" s="18"/>
      <c r="VMH158" s="18"/>
      <c r="VMI158" s="18"/>
      <c r="VMJ158" s="18"/>
      <c r="VMK158" s="18"/>
      <c r="VML158" s="18"/>
      <c r="VMM158" s="18"/>
      <c r="VMN158" s="18"/>
      <c r="VMO158" s="18"/>
      <c r="VMP158" s="18"/>
      <c r="VMQ158" s="18"/>
      <c r="VMR158" s="18"/>
      <c r="VMS158" s="18"/>
      <c r="VMT158" s="18"/>
      <c r="VMU158" s="18"/>
      <c r="VMV158" s="18"/>
      <c r="VMW158" s="18"/>
      <c r="VMX158" s="18"/>
      <c r="VMY158" s="18"/>
      <c r="VMZ158" s="18"/>
      <c r="VNA158" s="18"/>
      <c r="VNB158" s="18"/>
      <c r="VNC158" s="18"/>
      <c r="VND158" s="18"/>
      <c r="VNE158" s="18"/>
      <c r="VNF158" s="18"/>
      <c r="VNG158" s="18"/>
      <c r="VNH158" s="18"/>
      <c r="VNI158" s="18"/>
      <c r="VNJ158" s="18"/>
      <c r="VNK158" s="18"/>
      <c r="VNL158" s="18"/>
      <c r="VNM158" s="18"/>
      <c r="VNN158" s="18"/>
      <c r="VNO158" s="18"/>
      <c r="VNP158" s="18"/>
      <c r="VNQ158" s="18"/>
      <c r="VNR158" s="18"/>
      <c r="VNS158" s="18"/>
      <c r="VNT158" s="18"/>
      <c r="VNU158" s="18"/>
      <c r="VNV158" s="18"/>
      <c r="VNW158" s="18"/>
      <c r="VNX158" s="18"/>
      <c r="VNY158" s="18"/>
      <c r="VNZ158" s="18"/>
      <c r="VOA158" s="18"/>
      <c r="VOB158" s="18"/>
      <c r="VOC158" s="18"/>
      <c r="VOD158" s="18"/>
      <c r="VOE158" s="18"/>
      <c r="VOF158" s="18"/>
      <c r="VOG158" s="18"/>
      <c r="VOH158" s="18"/>
      <c r="VOI158" s="18"/>
      <c r="VOJ158" s="18"/>
      <c r="VOK158" s="18"/>
      <c r="VOL158" s="18"/>
      <c r="VOM158" s="18"/>
      <c r="VON158" s="18"/>
      <c r="VOO158" s="18"/>
      <c r="VOP158" s="18"/>
      <c r="VOQ158" s="18"/>
      <c r="VOR158" s="18"/>
      <c r="VOS158" s="18"/>
      <c r="VOT158" s="18"/>
      <c r="VOU158" s="18"/>
      <c r="VOV158" s="18"/>
      <c r="VOW158" s="18"/>
      <c r="VOX158" s="18"/>
      <c r="VOY158" s="18"/>
      <c r="VOZ158" s="18"/>
      <c r="VPA158" s="18"/>
      <c r="VPB158" s="18"/>
      <c r="VPC158" s="18"/>
      <c r="VPD158" s="18"/>
      <c r="VPE158" s="18"/>
      <c r="VPF158" s="18"/>
      <c r="VPG158" s="18"/>
      <c r="VPH158" s="18"/>
      <c r="VPI158" s="18"/>
      <c r="VPJ158" s="18"/>
      <c r="VPK158" s="18"/>
      <c r="VPL158" s="18"/>
      <c r="VPM158" s="18"/>
      <c r="VPN158" s="18"/>
      <c r="VPO158" s="18"/>
      <c r="VPP158" s="18"/>
      <c r="VPQ158" s="18"/>
      <c r="VPR158" s="18"/>
      <c r="VPS158" s="18"/>
      <c r="VPT158" s="18"/>
      <c r="VPU158" s="18"/>
      <c r="VPV158" s="18"/>
      <c r="VPW158" s="18"/>
      <c r="VPX158" s="18"/>
      <c r="VPY158" s="18"/>
      <c r="VPZ158" s="18"/>
      <c r="VQA158" s="18"/>
      <c r="VQB158" s="18"/>
      <c r="VQC158" s="18"/>
      <c r="VQD158" s="18"/>
      <c r="VQE158" s="18"/>
      <c r="VQF158" s="18"/>
      <c r="VQG158" s="18"/>
      <c r="VQH158" s="18"/>
      <c r="VQI158" s="18"/>
      <c r="VQJ158" s="18"/>
      <c r="VQK158" s="18"/>
      <c r="VQL158" s="18"/>
      <c r="VQM158" s="18"/>
      <c r="VQN158" s="18"/>
      <c r="VQO158" s="18"/>
      <c r="VQP158" s="18"/>
      <c r="VQQ158" s="18"/>
      <c r="VQR158" s="18"/>
      <c r="VQS158" s="18"/>
      <c r="VQT158" s="18"/>
      <c r="VQU158" s="18"/>
      <c r="VQV158" s="18"/>
      <c r="VQW158" s="18"/>
      <c r="VQX158" s="18"/>
      <c r="VQY158" s="18"/>
      <c r="VQZ158" s="18"/>
      <c r="VRA158" s="18"/>
      <c r="VRB158" s="18"/>
      <c r="VRC158" s="18"/>
      <c r="VRD158" s="18"/>
      <c r="VRE158" s="18"/>
      <c r="VRF158" s="18"/>
      <c r="VRG158" s="18"/>
      <c r="VRH158" s="18"/>
      <c r="VRI158" s="18"/>
      <c r="VRJ158" s="18"/>
      <c r="VRK158" s="18"/>
      <c r="VRL158" s="18"/>
      <c r="VRM158" s="18"/>
      <c r="VRN158" s="18"/>
      <c r="VRO158" s="18"/>
      <c r="VRP158" s="18"/>
      <c r="VRQ158" s="18"/>
      <c r="VRR158" s="18"/>
      <c r="VRS158" s="18"/>
      <c r="VRT158" s="18"/>
      <c r="VRU158" s="18"/>
      <c r="VRV158" s="18"/>
      <c r="VRW158" s="18"/>
      <c r="VRX158" s="18"/>
      <c r="VRY158" s="18"/>
      <c r="VRZ158" s="18"/>
      <c r="VSA158" s="18"/>
      <c r="VSB158" s="18"/>
      <c r="VSC158" s="18"/>
      <c r="VSD158" s="18"/>
      <c r="VSE158" s="18"/>
      <c r="VSF158" s="18"/>
      <c r="VSG158" s="18"/>
      <c r="VSH158" s="18"/>
      <c r="VSI158" s="18"/>
      <c r="VSJ158" s="18"/>
      <c r="VSK158" s="18"/>
      <c r="VSL158" s="18"/>
      <c r="VSM158" s="18"/>
      <c r="VSN158" s="18"/>
      <c r="VSO158" s="18"/>
      <c r="VSP158" s="18"/>
      <c r="VSQ158" s="18"/>
      <c r="VSR158" s="18"/>
      <c r="VSS158" s="18"/>
      <c r="VST158" s="18"/>
      <c r="VSU158" s="18"/>
      <c r="VSV158" s="18"/>
      <c r="VSW158" s="18"/>
      <c r="VSX158" s="18"/>
      <c r="VSY158" s="18"/>
      <c r="VSZ158" s="18"/>
      <c r="VTA158" s="18"/>
      <c r="VTB158" s="18"/>
      <c r="VTC158" s="18"/>
      <c r="VTD158" s="18"/>
      <c r="VTE158" s="18"/>
      <c r="VTF158" s="18"/>
      <c r="VTG158" s="18"/>
      <c r="VTH158" s="18"/>
      <c r="VTI158" s="18"/>
      <c r="VTJ158" s="18"/>
      <c r="VTK158" s="18"/>
      <c r="VTL158" s="18"/>
      <c r="VTM158" s="18"/>
      <c r="VTN158" s="18"/>
      <c r="VTO158" s="18"/>
      <c r="VTP158" s="18"/>
      <c r="VTQ158" s="18"/>
      <c r="VTR158" s="18"/>
      <c r="VTS158" s="18"/>
      <c r="VTT158" s="18"/>
      <c r="VTU158" s="18"/>
      <c r="VTV158" s="18"/>
      <c r="VTW158" s="18"/>
      <c r="VTX158" s="18"/>
      <c r="VTY158" s="18"/>
      <c r="VTZ158" s="18"/>
      <c r="VUA158" s="18"/>
      <c r="VUB158" s="18"/>
      <c r="VUC158" s="18"/>
      <c r="VUD158" s="18"/>
      <c r="VUE158" s="18"/>
      <c r="VUF158" s="18"/>
      <c r="VUG158" s="18"/>
      <c r="VUH158" s="18"/>
      <c r="VUI158" s="18"/>
      <c r="VUJ158" s="18"/>
      <c r="VUK158" s="18"/>
      <c r="VUL158" s="18"/>
      <c r="VUM158" s="18"/>
      <c r="VUN158" s="18"/>
      <c r="VUO158" s="18"/>
      <c r="VUP158" s="18"/>
      <c r="VUQ158" s="18"/>
      <c r="VUR158" s="18"/>
      <c r="VUS158" s="18"/>
      <c r="VUT158" s="18"/>
      <c r="VUU158" s="18"/>
      <c r="VUV158" s="18"/>
      <c r="VUW158" s="18"/>
      <c r="VUX158" s="18"/>
      <c r="VUY158" s="18"/>
      <c r="VUZ158" s="18"/>
      <c r="VVA158" s="18"/>
      <c r="VVB158" s="18"/>
      <c r="VVC158" s="18"/>
      <c r="VVD158" s="18"/>
      <c r="VVE158" s="18"/>
      <c r="VVF158" s="18"/>
      <c r="VVG158" s="18"/>
      <c r="VVH158" s="18"/>
      <c r="VVI158" s="18"/>
      <c r="VVJ158" s="18"/>
      <c r="VVK158" s="18"/>
      <c r="VVL158" s="18"/>
      <c r="VVM158" s="18"/>
      <c r="VVN158" s="18"/>
      <c r="VVO158" s="18"/>
      <c r="VVP158" s="18"/>
      <c r="VVQ158" s="18"/>
      <c r="VVR158" s="18"/>
      <c r="VVS158" s="18"/>
      <c r="VVT158" s="18"/>
      <c r="VVU158" s="18"/>
      <c r="VVV158" s="18"/>
      <c r="VVW158" s="18"/>
      <c r="VVX158" s="18"/>
      <c r="VVY158" s="18"/>
      <c r="VVZ158" s="18"/>
      <c r="VWA158" s="18"/>
      <c r="VWB158" s="18"/>
      <c r="VWC158" s="18"/>
      <c r="VWD158" s="18"/>
      <c r="VWE158" s="18"/>
      <c r="VWF158" s="18"/>
      <c r="VWG158" s="18"/>
      <c r="VWH158" s="18"/>
      <c r="VWI158" s="18"/>
      <c r="VWJ158" s="18"/>
      <c r="VWK158" s="18"/>
      <c r="VWL158" s="18"/>
      <c r="VWM158" s="18"/>
      <c r="VWN158" s="18"/>
      <c r="VWO158" s="18"/>
      <c r="VWP158" s="18"/>
      <c r="VWQ158" s="18"/>
      <c r="VWR158" s="18"/>
      <c r="VWS158" s="18"/>
      <c r="VWT158" s="18"/>
      <c r="VWU158" s="18"/>
      <c r="VWV158" s="18"/>
      <c r="VWW158" s="18"/>
      <c r="VWX158" s="18"/>
      <c r="VWY158" s="18"/>
      <c r="VWZ158" s="18"/>
      <c r="VXA158" s="18"/>
      <c r="VXB158" s="18"/>
      <c r="VXC158" s="18"/>
      <c r="VXD158" s="18"/>
      <c r="VXE158" s="18"/>
      <c r="VXF158" s="18"/>
      <c r="VXG158" s="18"/>
      <c r="VXH158" s="18"/>
      <c r="VXI158" s="18"/>
      <c r="VXJ158" s="18"/>
      <c r="VXK158" s="18"/>
      <c r="VXL158" s="18"/>
      <c r="VXM158" s="18"/>
      <c r="VXN158" s="18"/>
      <c r="VXO158" s="18"/>
      <c r="VXP158" s="18"/>
      <c r="VXQ158" s="18"/>
      <c r="VXR158" s="18"/>
      <c r="VXS158" s="18"/>
      <c r="VXT158" s="18"/>
      <c r="VXU158" s="18"/>
      <c r="VXV158" s="18"/>
      <c r="VXW158" s="18"/>
      <c r="VXX158" s="18"/>
      <c r="VXY158" s="18"/>
      <c r="VXZ158" s="18"/>
      <c r="VYA158" s="18"/>
      <c r="VYB158" s="18"/>
      <c r="VYC158" s="18"/>
      <c r="VYD158" s="18"/>
      <c r="VYE158" s="18"/>
      <c r="VYF158" s="18"/>
      <c r="VYG158" s="18"/>
      <c r="VYH158" s="18"/>
      <c r="VYI158" s="18"/>
      <c r="VYJ158" s="18"/>
      <c r="VYK158" s="18"/>
      <c r="VYL158" s="18"/>
      <c r="VYM158" s="18"/>
      <c r="VYN158" s="18"/>
      <c r="VYO158" s="18"/>
      <c r="VYP158" s="18"/>
      <c r="VYQ158" s="18"/>
      <c r="VYR158" s="18"/>
      <c r="VYS158" s="18"/>
      <c r="VYT158" s="18"/>
      <c r="VYU158" s="18"/>
      <c r="VYV158" s="18"/>
      <c r="VYW158" s="18"/>
      <c r="VYX158" s="18"/>
      <c r="VYY158" s="18"/>
      <c r="VYZ158" s="18"/>
      <c r="VZA158" s="18"/>
      <c r="VZB158" s="18"/>
      <c r="VZC158" s="18"/>
      <c r="VZD158" s="18"/>
      <c r="VZE158" s="18"/>
      <c r="VZF158" s="18"/>
      <c r="VZG158" s="18"/>
      <c r="VZH158" s="18"/>
      <c r="VZI158" s="18"/>
      <c r="VZJ158" s="18"/>
      <c r="VZK158" s="18"/>
      <c r="VZL158" s="18"/>
      <c r="VZM158" s="18"/>
      <c r="VZN158" s="18"/>
      <c r="VZO158" s="18"/>
      <c r="VZP158" s="18"/>
      <c r="VZQ158" s="18"/>
      <c r="VZR158" s="18"/>
      <c r="VZS158" s="18"/>
      <c r="VZT158" s="18"/>
      <c r="VZU158" s="18"/>
      <c r="VZV158" s="18"/>
      <c r="VZW158" s="18"/>
      <c r="VZX158" s="18"/>
      <c r="VZY158" s="18"/>
      <c r="VZZ158" s="18"/>
      <c r="WAA158" s="18"/>
      <c r="WAB158" s="18"/>
      <c r="WAC158" s="18"/>
      <c r="WAD158" s="18"/>
      <c r="WAE158" s="18"/>
      <c r="WAF158" s="18"/>
      <c r="WAG158" s="18"/>
      <c r="WAH158" s="18"/>
      <c r="WAI158" s="18"/>
      <c r="WAJ158" s="18"/>
      <c r="WAK158" s="18"/>
      <c r="WAL158" s="18"/>
      <c r="WAM158" s="18"/>
      <c r="WAN158" s="18"/>
      <c r="WAO158" s="18"/>
      <c r="WAP158" s="18"/>
      <c r="WAQ158" s="18"/>
      <c r="WAR158" s="18"/>
      <c r="WAS158" s="18"/>
      <c r="WAT158" s="18"/>
      <c r="WAU158" s="18"/>
      <c r="WAV158" s="18"/>
      <c r="WAW158" s="18"/>
      <c r="WAX158" s="18"/>
      <c r="WAY158" s="18"/>
      <c r="WAZ158" s="18"/>
      <c r="WBA158" s="18"/>
      <c r="WBB158" s="18"/>
      <c r="WBC158" s="18"/>
      <c r="WBD158" s="18"/>
      <c r="WBE158" s="18"/>
      <c r="WBF158" s="18"/>
      <c r="WBG158" s="18"/>
      <c r="WBH158" s="18"/>
      <c r="WBI158" s="18"/>
      <c r="WBJ158" s="18"/>
      <c r="WBK158" s="18"/>
      <c r="WBL158" s="18"/>
      <c r="WBM158" s="18"/>
      <c r="WBN158" s="18"/>
      <c r="WBO158" s="18"/>
      <c r="WBP158" s="18"/>
      <c r="WBQ158" s="18"/>
      <c r="WBR158" s="18"/>
      <c r="WBS158" s="18"/>
      <c r="WBT158" s="18"/>
      <c r="WBU158" s="18"/>
      <c r="WBV158" s="18"/>
      <c r="WBW158" s="18"/>
      <c r="WBX158" s="18"/>
      <c r="WBY158" s="18"/>
      <c r="WBZ158" s="18"/>
      <c r="WCA158" s="18"/>
      <c r="WCB158" s="18"/>
      <c r="WCC158" s="18"/>
      <c r="WCD158" s="18"/>
      <c r="WCE158" s="18"/>
      <c r="WCF158" s="18"/>
      <c r="WCG158" s="18"/>
      <c r="WCH158" s="18"/>
      <c r="WCI158" s="18"/>
      <c r="WCJ158" s="18"/>
      <c r="WCK158" s="18"/>
      <c r="WCL158" s="18"/>
      <c r="WCM158" s="18"/>
      <c r="WCN158" s="18"/>
      <c r="WCO158" s="18"/>
      <c r="WCP158" s="18"/>
      <c r="WCQ158" s="18"/>
      <c r="WCR158" s="18"/>
      <c r="WCS158" s="18"/>
      <c r="WCT158" s="18"/>
      <c r="WCU158" s="18"/>
      <c r="WCV158" s="18"/>
      <c r="WCW158" s="18"/>
      <c r="WCX158" s="18"/>
      <c r="WCY158" s="18"/>
      <c r="WCZ158" s="18"/>
      <c r="WDA158" s="18"/>
      <c r="WDB158" s="18"/>
      <c r="WDC158" s="18"/>
      <c r="WDD158" s="18"/>
      <c r="WDE158" s="18"/>
      <c r="WDF158" s="18"/>
      <c r="WDG158" s="18"/>
      <c r="WDH158" s="18"/>
      <c r="WDI158" s="18"/>
      <c r="WDJ158" s="18"/>
      <c r="WDK158" s="18"/>
      <c r="WDL158" s="18"/>
      <c r="WDM158" s="18"/>
      <c r="WDN158" s="18"/>
      <c r="WDO158" s="18"/>
      <c r="WDP158" s="18"/>
      <c r="WDQ158" s="18"/>
      <c r="WDR158" s="18"/>
      <c r="WDS158" s="18"/>
      <c r="WDT158" s="18"/>
      <c r="WDU158" s="18"/>
      <c r="WDV158" s="18"/>
      <c r="WDW158" s="18"/>
      <c r="WDX158" s="18"/>
      <c r="WDY158" s="18"/>
      <c r="WDZ158" s="18"/>
      <c r="WEA158" s="18"/>
      <c r="WEB158" s="18"/>
      <c r="WEC158" s="18"/>
      <c r="WED158" s="18"/>
      <c r="WEE158" s="18"/>
      <c r="WEF158" s="18"/>
      <c r="WEG158" s="18"/>
      <c r="WEH158" s="18"/>
      <c r="WEI158" s="18"/>
      <c r="WEJ158" s="18"/>
      <c r="WEK158" s="18"/>
      <c r="WEL158" s="18"/>
      <c r="WEM158" s="18"/>
      <c r="WEN158" s="18"/>
      <c r="WEO158" s="18"/>
      <c r="WEP158" s="18"/>
      <c r="WEQ158" s="18"/>
      <c r="WER158" s="18"/>
      <c r="WES158" s="18"/>
      <c r="WET158" s="18"/>
      <c r="WEU158" s="18"/>
      <c r="WEV158" s="18"/>
      <c r="WEW158" s="18"/>
      <c r="WEX158" s="18"/>
      <c r="WEY158" s="18"/>
      <c r="WEZ158" s="18"/>
      <c r="WFA158" s="18"/>
      <c r="WFB158" s="18"/>
      <c r="WFC158" s="18"/>
      <c r="WFD158" s="18"/>
      <c r="WFE158" s="18"/>
      <c r="WFF158" s="18"/>
      <c r="WFG158" s="18"/>
      <c r="WFH158" s="18"/>
      <c r="WFI158" s="18"/>
      <c r="WFJ158" s="18"/>
      <c r="WFK158" s="18"/>
      <c r="WFL158" s="18"/>
      <c r="WFM158" s="18"/>
      <c r="WFN158" s="18"/>
      <c r="WFO158" s="18"/>
      <c r="WFP158" s="18"/>
      <c r="WFQ158" s="18"/>
      <c r="WFR158" s="18"/>
      <c r="WFS158" s="18"/>
      <c r="WFT158" s="18"/>
      <c r="WFU158" s="18"/>
      <c r="WFV158" s="18"/>
      <c r="WFW158" s="18"/>
      <c r="WFX158" s="18"/>
      <c r="WFY158" s="18"/>
      <c r="WFZ158" s="18"/>
      <c r="WGA158" s="18"/>
      <c r="WGB158" s="18"/>
      <c r="WGC158" s="18"/>
      <c r="WGD158" s="18"/>
      <c r="WGE158" s="18"/>
      <c r="WGF158" s="18"/>
      <c r="WGG158" s="18"/>
      <c r="WGH158" s="18"/>
      <c r="WGI158" s="18"/>
      <c r="WGJ158" s="18"/>
      <c r="WGK158" s="18"/>
      <c r="WGL158" s="18"/>
      <c r="WGM158" s="18"/>
      <c r="WGN158" s="18"/>
      <c r="WGO158" s="18"/>
      <c r="WGP158" s="18"/>
      <c r="WGQ158" s="18"/>
      <c r="WGR158" s="18"/>
      <c r="WGS158" s="18"/>
      <c r="WGT158" s="18"/>
      <c r="WGU158" s="18"/>
      <c r="WGV158" s="18"/>
      <c r="WGW158" s="18"/>
      <c r="WGX158" s="18"/>
      <c r="WGY158" s="18"/>
      <c r="WGZ158" s="18"/>
      <c r="WHA158" s="18"/>
      <c r="WHB158" s="18"/>
      <c r="WHC158" s="18"/>
      <c r="WHD158" s="18"/>
      <c r="WHE158" s="18"/>
      <c r="WHF158" s="18"/>
      <c r="WHG158" s="18"/>
      <c r="WHH158" s="18"/>
      <c r="WHI158" s="18"/>
      <c r="WHJ158" s="18"/>
      <c r="WHK158" s="18"/>
      <c r="WHL158" s="18"/>
      <c r="WHM158" s="18"/>
      <c r="WHN158" s="18"/>
      <c r="WHO158" s="18"/>
      <c r="WHP158" s="18"/>
      <c r="WHQ158" s="18"/>
      <c r="WHR158" s="18"/>
      <c r="WHS158" s="18"/>
      <c r="WHT158" s="18"/>
      <c r="WHU158" s="18"/>
      <c r="WHV158" s="18"/>
      <c r="WHW158" s="18"/>
      <c r="WHX158" s="18"/>
      <c r="WHY158" s="18"/>
      <c r="WHZ158" s="18"/>
      <c r="WIA158" s="18"/>
      <c r="WIB158" s="18"/>
      <c r="WIC158" s="18"/>
      <c r="WID158" s="18"/>
      <c r="WIE158" s="18"/>
      <c r="WIF158" s="18"/>
      <c r="WIG158" s="18"/>
      <c r="WIH158" s="18"/>
      <c r="WII158" s="18"/>
      <c r="WIJ158" s="18"/>
      <c r="WIK158" s="18"/>
      <c r="WIL158" s="18"/>
      <c r="WIM158" s="18"/>
      <c r="WIN158" s="18"/>
      <c r="WIO158" s="18"/>
      <c r="WIP158" s="18"/>
      <c r="WIQ158" s="18"/>
      <c r="WIR158" s="18"/>
      <c r="WIS158" s="18"/>
      <c r="WIT158" s="18"/>
      <c r="WIU158" s="18"/>
      <c r="WIV158" s="18"/>
      <c r="WIW158" s="18"/>
      <c r="WIX158" s="18"/>
      <c r="WIY158" s="18"/>
      <c r="WIZ158" s="18"/>
      <c r="WJA158" s="18"/>
      <c r="WJB158" s="18"/>
      <c r="WJC158" s="18"/>
      <c r="WJD158" s="18"/>
      <c r="WJE158" s="18"/>
      <c r="WJF158" s="18"/>
      <c r="WJG158" s="18"/>
      <c r="WJH158" s="18"/>
      <c r="WJI158" s="18"/>
      <c r="WJJ158" s="18"/>
      <c r="WJK158" s="18"/>
      <c r="WJL158" s="18"/>
      <c r="WJM158" s="18"/>
      <c r="WJN158" s="18"/>
      <c r="WJO158" s="18"/>
      <c r="WJP158" s="18"/>
      <c r="WJQ158" s="18"/>
      <c r="WJR158" s="18"/>
      <c r="WJS158" s="18"/>
      <c r="WJT158" s="18"/>
      <c r="WJU158" s="18"/>
      <c r="WJV158" s="18"/>
      <c r="WJW158" s="18"/>
      <c r="WJX158" s="18"/>
      <c r="WJY158" s="18"/>
      <c r="WJZ158" s="18"/>
      <c r="WKA158" s="18"/>
      <c r="WKB158" s="18"/>
      <c r="WKC158" s="18"/>
      <c r="WKD158" s="18"/>
      <c r="WKE158" s="18"/>
      <c r="WKF158" s="18"/>
      <c r="WKG158" s="18"/>
      <c r="WKH158" s="18"/>
      <c r="WKI158" s="18"/>
      <c r="WKJ158" s="18"/>
      <c r="WKK158" s="18"/>
      <c r="WKL158" s="18"/>
      <c r="WKM158" s="18"/>
      <c r="WKN158" s="18"/>
      <c r="WKO158" s="18"/>
      <c r="WKP158" s="18"/>
      <c r="WKQ158" s="18"/>
      <c r="WKR158" s="18"/>
      <c r="WKS158" s="18"/>
      <c r="WKT158" s="18"/>
      <c r="WKU158" s="18"/>
      <c r="WKV158" s="18"/>
      <c r="WKW158" s="18"/>
      <c r="WKX158" s="18"/>
      <c r="WKY158" s="18"/>
      <c r="WKZ158" s="18"/>
      <c r="WLA158" s="18"/>
      <c r="WLB158" s="18"/>
      <c r="WLC158" s="18"/>
      <c r="WLD158" s="18"/>
      <c r="WLE158" s="18"/>
      <c r="WLF158" s="18"/>
      <c r="WLG158" s="18"/>
      <c r="WLH158" s="18"/>
      <c r="WLI158" s="18"/>
      <c r="WLJ158" s="18"/>
      <c r="WLK158" s="18"/>
      <c r="WLL158" s="18"/>
      <c r="WLM158" s="18"/>
      <c r="WLN158" s="18"/>
      <c r="WLO158" s="18"/>
      <c r="WLP158" s="18"/>
      <c r="WLQ158" s="18"/>
      <c r="WLR158" s="18"/>
      <c r="WLS158" s="18"/>
      <c r="WLT158" s="18"/>
      <c r="WLU158" s="18"/>
      <c r="WLV158" s="18"/>
      <c r="WLW158" s="18"/>
      <c r="WLX158" s="18"/>
      <c r="WLY158" s="18"/>
      <c r="WLZ158" s="18"/>
      <c r="WMA158" s="18"/>
      <c r="WMB158" s="18"/>
      <c r="WMC158" s="18"/>
      <c r="WMD158" s="18"/>
      <c r="WME158" s="18"/>
      <c r="WMF158" s="18"/>
      <c r="WMG158" s="18"/>
      <c r="WMH158" s="18"/>
      <c r="WMI158" s="18"/>
      <c r="WMJ158" s="18"/>
      <c r="WMK158" s="18"/>
      <c r="WML158" s="18"/>
      <c r="WMM158" s="18"/>
      <c r="WMN158" s="18"/>
      <c r="WMO158" s="18"/>
      <c r="WMP158" s="18"/>
      <c r="WMQ158" s="18"/>
      <c r="WMR158" s="18"/>
      <c r="WMS158" s="18"/>
      <c r="WMT158" s="18"/>
      <c r="WMU158" s="18"/>
      <c r="WMV158" s="18"/>
      <c r="WMW158" s="18"/>
      <c r="WMX158" s="18"/>
      <c r="WMY158" s="18"/>
      <c r="WMZ158" s="18"/>
      <c r="WNA158" s="18"/>
      <c r="WNB158" s="18"/>
      <c r="WNC158" s="18"/>
      <c r="WND158" s="18"/>
      <c r="WNE158" s="18"/>
      <c r="WNF158" s="18"/>
      <c r="WNG158" s="18"/>
      <c r="WNH158" s="18"/>
      <c r="WNI158" s="18"/>
      <c r="WNJ158" s="18"/>
      <c r="WNK158" s="18"/>
      <c r="WNL158" s="18"/>
      <c r="WNM158" s="18"/>
      <c r="WNN158" s="18"/>
      <c r="WNO158" s="18"/>
      <c r="WNP158" s="18"/>
      <c r="WNQ158" s="18"/>
      <c r="WNR158" s="18"/>
      <c r="WNS158" s="18"/>
      <c r="WNT158" s="18"/>
      <c r="WNU158" s="18"/>
      <c r="WNV158" s="18"/>
      <c r="WNW158" s="18"/>
      <c r="WNX158" s="18"/>
      <c r="WNY158" s="18"/>
      <c r="WNZ158" s="18"/>
      <c r="WOA158" s="18"/>
      <c r="WOB158" s="18"/>
      <c r="WOC158" s="18"/>
      <c r="WOD158" s="18"/>
      <c r="WOE158" s="18"/>
      <c r="WOF158" s="18"/>
      <c r="WOG158" s="18"/>
      <c r="WOH158" s="18"/>
      <c r="WOI158" s="18"/>
      <c r="WOJ158" s="18"/>
      <c r="WOK158" s="18"/>
      <c r="WOL158" s="18"/>
      <c r="WOM158" s="18"/>
      <c r="WON158" s="18"/>
      <c r="WOO158" s="18"/>
      <c r="WOP158" s="18"/>
      <c r="WOQ158" s="18"/>
      <c r="WOR158" s="18"/>
      <c r="WOS158" s="18"/>
      <c r="WOT158" s="18"/>
      <c r="WOU158" s="18"/>
      <c r="WOV158" s="18"/>
      <c r="WOW158" s="18"/>
      <c r="WOX158" s="18"/>
      <c r="WOY158" s="18"/>
      <c r="WOZ158" s="18"/>
      <c r="WPA158" s="18"/>
      <c r="WPB158" s="18"/>
      <c r="WPC158" s="18"/>
      <c r="WPD158" s="18"/>
      <c r="WPE158" s="18"/>
      <c r="WPF158" s="18"/>
      <c r="WPG158" s="18"/>
      <c r="WPH158" s="18"/>
      <c r="WPI158" s="18"/>
      <c r="WPJ158" s="18"/>
      <c r="WPK158" s="18"/>
      <c r="WPL158" s="18"/>
      <c r="WPM158" s="18"/>
      <c r="WPN158" s="18"/>
      <c r="WPO158" s="18"/>
      <c r="WPP158" s="18"/>
      <c r="WPQ158" s="18"/>
      <c r="WPR158" s="18"/>
      <c r="WPS158" s="18"/>
      <c r="WPT158" s="18"/>
      <c r="WPU158" s="18"/>
      <c r="WPV158" s="18"/>
      <c r="WPW158" s="18"/>
      <c r="WPX158" s="18"/>
      <c r="WPY158" s="18"/>
      <c r="WPZ158" s="18"/>
      <c r="WQA158" s="18"/>
      <c r="WQB158" s="18"/>
      <c r="WQC158" s="18"/>
      <c r="WQD158" s="18"/>
      <c r="WQE158" s="18"/>
      <c r="WQF158" s="18"/>
      <c r="WQG158" s="18"/>
      <c r="WQH158" s="18"/>
      <c r="WQI158" s="18"/>
      <c r="WQJ158" s="18"/>
      <c r="WQK158" s="18"/>
      <c r="WQL158" s="18"/>
      <c r="WQM158" s="18"/>
      <c r="WQN158" s="18"/>
      <c r="WQO158" s="18"/>
      <c r="WQP158" s="18"/>
      <c r="WQQ158" s="18"/>
      <c r="WQR158" s="18"/>
      <c r="WQS158" s="18"/>
      <c r="WQT158" s="18"/>
      <c r="WQU158" s="18"/>
      <c r="WQV158" s="18"/>
      <c r="WQW158" s="18"/>
      <c r="WQX158" s="18"/>
      <c r="WQY158" s="18"/>
      <c r="WQZ158" s="18"/>
      <c r="WRA158" s="18"/>
      <c r="WRB158" s="18"/>
      <c r="WRC158" s="18"/>
      <c r="WRD158" s="18"/>
      <c r="WRE158" s="18"/>
      <c r="WRF158" s="18"/>
      <c r="WRG158" s="18"/>
      <c r="WRH158" s="18"/>
      <c r="WRI158" s="18"/>
      <c r="WRJ158" s="18"/>
      <c r="WRK158" s="18"/>
      <c r="WRL158" s="18"/>
      <c r="WRM158" s="18"/>
      <c r="WRN158" s="18"/>
      <c r="WRO158" s="18"/>
      <c r="WRP158" s="18"/>
      <c r="WRQ158" s="18"/>
      <c r="WRR158" s="18"/>
      <c r="WRS158" s="18"/>
      <c r="WRT158" s="18"/>
      <c r="WRU158" s="18"/>
      <c r="WRV158" s="18"/>
      <c r="WRW158" s="18"/>
      <c r="WRX158" s="18"/>
      <c r="WRY158" s="18"/>
      <c r="WRZ158" s="18"/>
      <c r="WSA158" s="18"/>
      <c r="WSB158" s="18"/>
      <c r="WSC158" s="18"/>
      <c r="WSD158" s="18"/>
      <c r="WSE158" s="18"/>
      <c r="WSF158" s="18"/>
      <c r="WSG158" s="18"/>
      <c r="WSH158" s="18"/>
      <c r="WSI158" s="18"/>
      <c r="WSJ158" s="18"/>
      <c r="WSK158" s="18"/>
      <c r="WSL158" s="18"/>
      <c r="WSM158" s="18"/>
      <c r="WSN158" s="18"/>
      <c r="WSO158" s="18"/>
      <c r="WSP158" s="18"/>
      <c r="WSQ158" s="18"/>
      <c r="WSR158" s="18"/>
      <c r="WSS158" s="18"/>
      <c r="WST158" s="18"/>
      <c r="WSU158" s="18"/>
      <c r="WSV158" s="18"/>
      <c r="WSW158" s="18"/>
      <c r="WSX158" s="18"/>
      <c r="WSY158" s="18"/>
      <c r="WSZ158" s="18"/>
      <c r="WTA158" s="18"/>
      <c r="WTB158" s="18"/>
      <c r="WTC158" s="18"/>
      <c r="WTD158" s="18"/>
      <c r="WTE158" s="18"/>
      <c r="WTF158" s="18"/>
      <c r="WTG158" s="18"/>
      <c r="WTH158" s="18"/>
      <c r="WTI158" s="18"/>
      <c r="WTJ158" s="18"/>
      <c r="WTK158" s="18"/>
      <c r="WTL158" s="18"/>
      <c r="WTM158" s="18"/>
      <c r="WTN158" s="18"/>
      <c r="WTO158" s="18"/>
      <c r="WTP158" s="18"/>
      <c r="WTQ158" s="18"/>
      <c r="WTR158" s="18"/>
      <c r="WTS158" s="18"/>
      <c r="WTT158" s="18"/>
      <c r="WTU158" s="18"/>
      <c r="WTV158" s="18"/>
      <c r="WTW158" s="18"/>
      <c r="WTX158" s="18"/>
      <c r="WTY158" s="18"/>
      <c r="WTZ158" s="18"/>
      <c r="WUA158" s="18"/>
      <c r="WUB158" s="18"/>
      <c r="WUC158" s="18"/>
      <c r="WUD158" s="18"/>
      <c r="WUE158" s="18"/>
      <c r="WUF158" s="18"/>
      <c r="WUG158" s="18"/>
      <c r="WUH158" s="18"/>
      <c r="WUI158" s="18"/>
      <c r="WUJ158" s="18"/>
      <c r="WUK158" s="18"/>
      <c r="WUL158" s="18"/>
      <c r="WUM158" s="18"/>
      <c r="WUN158" s="18"/>
      <c r="WUO158" s="18"/>
      <c r="WUP158" s="18"/>
      <c r="WUQ158" s="18"/>
      <c r="WUR158" s="18"/>
      <c r="WUS158" s="18"/>
      <c r="WUT158" s="18"/>
      <c r="WUU158" s="18"/>
      <c r="WUV158" s="18"/>
      <c r="WUW158" s="18"/>
      <c r="WUX158" s="18"/>
      <c r="WUY158" s="18"/>
      <c r="WUZ158" s="18"/>
      <c r="WVA158" s="18"/>
      <c r="WVB158" s="18"/>
      <c r="WVC158" s="18"/>
      <c r="WVD158" s="18"/>
      <c r="WVE158" s="18"/>
      <c r="WVF158" s="18"/>
      <c r="WVG158" s="18"/>
      <c r="WVH158" s="18"/>
      <c r="WVI158" s="18"/>
      <c r="WVJ158" s="18"/>
      <c r="WVK158" s="18"/>
      <c r="WVL158" s="18"/>
      <c r="WVM158" s="18"/>
      <c r="WVN158" s="18"/>
      <c r="WVO158" s="18"/>
      <c r="WVP158" s="18"/>
      <c r="WVQ158" s="18"/>
      <c r="WVR158" s="18"/>
      <c r="WVS158" s="18"/>
      <c r="WVT158" s="18"/>
      <c r="WVU158" s="18"/>
      <c r="WVV158" s="18"/>
      <c r="WVW158" s="18"/>
      <c r="WVX158" s="18"/>
      <c r="WVY158" s="18"/>
      <c r="WVZ158" s="18"/>
      <c r="WWA158" s="18"/>
      <c r="WWB158" s="18"/>
      <c r="WWC158" s="18"/>
      <c r="WWD158" s="18"/>
      <c r="WWE158" s="18"/>
      <c r="WWF158" s="18"/>
      <c r="WWG158" s="18"/>
      <c r="WWH158" s="18"/>
      <c r="WWI158" s="18"/>
      <c r="WWJ158" s="18"/>
      <c r="WWK158" s="18"/>
      <c r="WWL158" s="18"/>
      <c r="WWM158" s="18"/>
      <c r="WWN158" s="18"/>
      <c r="WWO158" s="18"/>
      <c r="WWP158" s="18"/>
      <c r="WWQ158" s="18"/>
      <c r="WWR158" s="18"/>
      <c r="WWS158" s="18"/>
      <c r="WWT158" s="18"/>
      <c r="WWU158" s="18"/>
      <c r="WWV158" s="18"/>
      <c r="WWW158" s="18"/>
      <c r="WWX158" s="18"/>
      <c r="WWY158" s="18"/>
      <c r="WWZ158" s="18"/>
      <c r="WXA158" s="18"/>
      <c r="WXB158" s="18"/>
      <c r="WXC158" s="18"/>
      <c r="WXD158" s="18"/>
      <c r="WXE158" s="18"/>
      <c r="WXF158" s="18"/>
      <c r="WXG158" s="18"/>
      <c r="WXH158" s="18"/>
      <c r="WXI158" s="18"/>
      <c r="WXJ158" s="18"/>
      <c r="WXK158" s="18"/>
      <c r="WXL158" s="18"/>
      <c r="WXM158" s="18"/>
      <c r="WXN158" s="18"/>
      <c r="WXO158" s="18"/>
      <c r="WXP158" s="18"/>
      <c r="WXQ158" s="18"/>
      <c r="WXR158" s="18"/>
      <c r="WXS158" s="18"/>
      <c r="WXT158" s="18"/>
      <c r="WXU158" s="18"/>
      <c r="WXV158" s="18"/>
      <c r="WXW158" s="18"/>
      <c r="WXX158" s="18"/>
      <c r="WXY158" s="18"/>
      <c r="WXZ158" s="18"/>
      <c r="WYA158" s="18"/>
      <c r="WYB158" s="18"/>
      <c r="WYC158" s="18"/>
      <c r="WYD158" s="18"/>
      <c r="WYE158" s="18"/>
      <c r="WYF158" s="18"/>
      <c r="WYG158" s="18"/>
      <c r="WYH158" s="18"/>
      <c r="WYI158" s="18"/>
      <c r="WYJ158" s="18"/>
      <c r="WYK158" s="18"/>
      <c r="WYL158" s="18"/>
      <c r="WYM158" s="18"/>
      <c r="WYN158" s="18"/>
      <c r="WYO158" s="18"/>
      <c r="WYP158" s="18"/>
      <c r="WYQ158" s="18"/>
      <c r="WYR158" s="18"/>
      <c r="WYS158" s="18"/>
      <c r="WYT158" s="18"/>
      <c r="WYU158" s="18"/>
      <c r="WYV158" s="18"/>
      <c r="WYW158" s="18"/>
      <c r="WYX158" s="18"/>
      <c r="WYY158" s="18"/>
      <c r="WYZ158" s="18"/>
      <c r="WZA158" s="18"/>
      <c r="WZB158" s="18"/>
      <c r="WZC158" s="18"/>
      <c r="WZD158" s="18"/>
      <c r="WZE158" s="18"/>
      <c r="WZF158" s="18"/>
      <c r="WZG158" s="18"/>
      <c r="WZH158" s="18"/>
      <c r="WZI158" s="18"/>
      <c r="WZJ158" s="18"/>
      <c r="WZK158" s="18"/>
      <c r="WZL158" s="18"/>
      <c r="WZM158" s="18"/>
      <c r="WZN158" s="18"/>
      <c r="WZO158" s="18"/>
      <c r="WZP158" s="18"/>
      <c r="WZQ158" s="18"/>
      <c r="WZR158" s="18"/>
      <c r="WZS158" s="18"/>
      <c r="WZT158" s="18"/>
      <c r="WZU158" s="18"/>
      <c r="WZV158" s="18"/>
      <c r="WZW158" s="18"/>
      <c r="WZX158" s="18"/>
      <c r="WZY158" s="18"/>
      <c r="WZZ158" s="18"/>
      <c r="XAA158" s="18"/>
      <c r="XAB158" s="18"/>
      <c r="XAC158" s="18"/>
      <c r="XAD158" s="18"/>
      <c r="XAE158" s="18"/>
      <c r="XAF158" s="18"/>
      <c r="XAG158" s="18"/>
      <c r="XAH158" s="18"/>
      <c r="XAI158" s="18"/>
      <c r="XAJ158" s="18"/>
      <c r="XAK158" s="18"/>
      <c r="XAL158" s="18"/>
      <c r="XAM158" s="18"/>
      <c r="XAN158" s="18"/>
      <c r="XAO158" s="18"/>
      <c r="XAP158" s="18"/>
      <c r="XAQ158" s="18"/>
      <c r="XAR158" s="18"/>
      <c r="XAS158" s="18"/>
      <c r="XAT158" s="18"/>
      <c r="XAU158" s="18"/>
      <c r="XAV158" s="18"/>
      <c r="XAW158" s="18"/>
      <c r="XAX158" s="18"/>
      <c r="XAY158" s="18"/>
      <c r="XAZ158" s="18"/>
      <c r="XBA158" s="18"/>
      <c r="XBB158" s="18"/>
      <c r="XBC158" s="18"/>
      <c r="XBD158" s="18"/>
      <c r="XBE158" s="18"/>
      <c r="XBF158" s="18"/>
      <c r="XBG158" s="18"/>
      <c r="XBH158" s="18"/>
      <c r="XBI158" s="18"/>
      <c r="XBJ158" s="18"/>
      <c r="XBK158" s="18"/>
      <c r="XBL158" s="18"/>
      <c r="XBM158" s="18"/>
      <c r="XBN158" s="18"/>
      <c r="XBO158" s="18"/>
      <c r="XBP158" s="18"/>
      <c r="XBQ158" s="18"/>
      <c r="XBR158" s="18"/>
      <c r="XBS158" s="18"/>
      <c r="XBT158" s="18"/>
      <c r="XBU158" s="18"/>
      <c r="XBV158" s="18"/>
      <c r="XBW158" s="18"/>
      <c r="XBX158" s="18"/>
      <c r="XBY158" s="18"/>
      <c r="XBZ158" s="18"/>
      <c r="XCA158" s="18"/>
      <c r="XCB158" s="18"/>
      <c r="XCC158" s="18"/>
      <c r="XCD158" s="18"/>
      <c r="XCE158" s="18"/>
      <c r="XCF158" s="18"/>
      <c r="XCG158" s="18"/>
      <c r="XCH158" s="18"/>
      <c r="XCI158" s="18"/>
      <c r="XCJ158" s="18"/>
      <c r="XCK158" s="18"/>
      <c r="XCL158" s="18"/>
      <c r="XCM158" s="18"/>
      <c r="XCN158" s="18"/>
      <c r="XCO158" s="18"/>
      <c r="XCP158" s="18"/>
      <c r="XCQ158" s="18"/>
      <c r="XCR158" s="18"/>
      <c r="XCS158" s="18"/>
      <c r="XCT158" s="18"/>
      <c r="XCU158" s="18"/>
      <c r="XCV158" s="18"/>
      <c r="XCW158" s="18"/>
      <c r="XCX158" s="18"/>
      <c r="XCY158" s="18"/>
      <c r="XCZ158" s="18"/>
      <c r="XDA158" s="18"/>
      <c r="XDB158" s="18"/>
      <c r="XDC158" s="18"/>
      <c r="XDD158" s="18"/>
      <c r="XDE158" s="18"/>
      <c r="XDF158" s="18"/>
      <c r="XDG158" s="18"/>
      <c r="XDH158" s="18"/>
      <c r="XDI158" s="18"/>
      <c r="XDJ158" s="18"/>
      <c r="XDK158" s="18"/>
      <c r="XDL158" s="18"/>
      <c r="XDM158" s="18"/>
      <c r="XDN158" s="18"/>
      <c r="XDO158" s="18"/>
      <c r="XDP158" s="18"/>
      <c r="XDQ158" s="18"/>
      <c r="XDR158" s="18"/>
      <c r="XDS158" s="18"/>
      <c r="XDT158" s="18"/>
      <c r="XDU158" s="18"/>
      <c r="XDV158" s="18"/>
      <c r="XDW158" s="18"/>
      <c r="XDX158" s="18"/>
      <c r="XDY158" s="18"/>
      <c r="XDZ158" s="18"/>
      <c r="XEA158" s="18"/>
      <c r="XEB158" s="18"/>
      <c r="XEC158" s="18"/>
      <c r="XED158" s="18"/>
      <c r="XEE158" s="18"/>
      <c r="XEF158" s="18"/>
      <c r="XEG158" s="18"/>
      <c r="XEH158" s="18"/>
      <c r="XEI158" s="18"/>
      <c r="XEJ158" s="18"/>
      <c r="XEK158" s="18"/>
      <c r="XEL158" s="18"/>
      <c r="XEM158" s="18"/>
      <c r="XEN158" s="18"/>
      <c r="XEO158" s="18"/>
      <c r="XEP158" s="18"/>
      <c r="XEQ158" s="18"/>
      <c r="XER158" s="18"/>
      <c r="XES158" s="18"/>
      <c r="XET158" s="18"/>
      <c r="XEU158" s="18"/>
      <c r="XEV158" s="18"/>
      <c r="XEW158" s="18"/>
      <c r="XEX158" s="18"/>
      <c r="XEY158" s="18"/>
      <c r="XEZ158" s="18"/>
      <c r="XFA158" s="18"/>
      <c r="XFB158" s="18"/>
      <c r="XFC158" s="18"/>
      <c r="XFD158" s="18"/>
    </row>
    <row r="159" spans="1:4054 14284:16384" x14ac:dyDescent="0.25">
      <c r="A159" s="5"/>
      <c r="B159" s="36" t="s">
        <v>140</v>
      </c>
      <c r="C159" s="42" t="s">
        <v>129</v>
      </c>
      <c r="D159" s="36">
        <v>100</v>
      </c>
      <c r="E159" s="43">
        <v>8.4700000000000006</v>
      </c>
      <c r="F159" s="43">
        <v>12</v>
      </c>
      <c r="G159" s="43">
        <v>2.2000000000000002</v>
      </c>
      <c r="H159" s="43">
        <v>150.33000000000001</v>
      </c>
      <c r="I159" s="43">
        <v>122</v>
      </c>
      <c r="J159" s="43">
        <v>0.04</v>
      </c>
      <c r="K159" s="43">
        <v>0.27</v>
      </c>
      <c r="L159" s="43">
        <v>0.2</v>
      </c>
      <c r="M159" s="43">
        <v>73.33</v>
      </c>
      <c r="N159" s="43">
        <v>11.33</v>
      </c>
      <c r="O159" s="43">
        <v>135.33000000000001</v>
      </c>
      <c r="P159" s="43">
        <v>1.4</v>
      </c>
      <c r="AO159" s="43">
        <v>12.7</v>
      </c>
      <c r="AP159" s="43">
        <v>18</v>
      </c>
      <c r="AQ159" s="43">
        <v>3.3</v>
      </c>
      <c r="AR159" s="43">
        <v>225.5</v>
      </c>
      <c r="AS159" s="43">
        <v>183</v>
      </c>
      <c r="AT159" s="36">
        <v>0.06</v>
      </c>
      <c r="AU159" s="36">
        <v>0.4</v>
      </c>
      <c r="AV159" s="43">
        <v>0.3</v>
      </c>
      <c r="AW159" s="43">
        <v>110</v>
      </c>
      <c r="AX159" s="43">
        <v>17</v>
      </c>
      <c r="AY159" s="43">
        <v>203</v>
      </c>
      <c r="AZ159" s="43">
        <v>2.1</v>
      </c>
    </row>
    <row r="160" spans="1:4054 14284:16384" x14ac:dyDescent="0.25">
      <c r="A160" s="5"/>
      <c r="B160" s="36" t="s">
        <v>29</v>
      </c>
      <c r="C160" s="64" t="s">
        <v>31</v>
      </c>
      <c r="D160" s="36">
        <v>31</v>
      </c>
      <c r="E160" s="43">
        <f t="shared" ref="E160:P160" si="71">SUM(BD160*31/30)</f>
        <v>2.2733333333333334</v>
      </c>
      <c r="F160" s="43">
        <f t="shared" si="71"/>
        <v>0.27900000000000003</v>
      </c>
      <c r="G160" s="43">
        <f t="shared" si="71"/>
        <v>18.631000000000004</v>
      </c>
      <c r="H160" s="43">
        <f t="shared" si="71"/>
        <v>72.663999999999987</v>
      </c>
      <c r="I160" s="43">
        <f t="shared" si="71"/>
        <v>0</v>
      </c>
      <c r="J160" s="43">
        <f t="shared" si="71"/>
        <v>0</v>
      </c>
      <c r="K160" s="43">
        <f t="shared" si="71"/>
        <v>1.3433333333333332E-2</v>
      </c>
      <c r="L160" s="43">
        <f t="shared" si="71"/>
        <v>0</v>
      </c>
      <c r="M160" s="43">
        <f t="shared" si="71"/>
        <v>6.2</v>
      </c>
      <c r="N160" s="43">
        <f t="shared" si="71"/>
        <v>4.3400000000000007</v>
      </c>
      <c r="O160" s="43">
        <f t="shared" si="71"/>
        <v>20.149999999999999</v>
      </c>
      <c r="P160" s="43">
        <f t="shared" si="71"/>
        <v>0.34100000000000003</v>
      </c>
      <c r="BD160" s="43">
        <v>2.2000000000000002</v>
      </c>
      <c r="BE160" s="43">
        <v>0.27</v>
      </c>
      <c r="BF160" s="43">
        <v>18.03</v>
      </c>
      <c r="BG160" s="43">
        <v>70.319999999999993</v>
      </c>
      <c r="BH160" s="43"/>
      <c r="BI160" s="43"/>
      <c r="BJ160" s="43">
        <v>1.2999999999999999E-2</v>
      </c>
      <c r="BK160" s="43"/>
      <c r="BL160" s="43">
        <v>6</v>
      </c>
      <c r="BM160" s="43">
        <v>4.2</v>
      </c>
      <c r="BN160" s="43">
        <v>19.5</v>
      </c>
      <c r="BO160" s="43">
        <v>0.33</v>
      </c>
      <c r="UCK160" s="16"/>
      <c r="UCL160" s="16"/>
      <c r="UCM160" s="16"/>
      <c r="UCN160" s="16"/>
      <c r="UCO160" s="16"/>
      <c r="UCP160" s="16"/>
      <c r="UCQ160" s="16"/>
      <c r="UCR160" s="16"/>
      <c r="UCS160" s="16"/>
      <c r="UCT160" s="16"/>
      <c r="UCU160" s="16"/>
      <c r="UCV160" s="16"/>
      <c r="UCW160" s="16"/>
      <c r="UCX160" s="16"/>
      <c r="UCY160" s="16"/>
      <c r="UCZ160" s="16"/>
      <c r="UDA160" s="16"/>
      <c r="UDB160" s="16"/>
      <c r="UDC160" s="16"/>
      <c r="UDD160" s="16"/>
      <c r="UDE160" s="16"/>
      <c r="UDF160" s="16"/>
      <c r="UDG160" s="16"/>
      <c r="UDH160" s="16"/>
      <c r="UDI160" s="16"/>
      <c r="UDJ160" s="16"/>
      <c r="UDK160" s="16"/>
      <c r="UDL160" s="16"/>
      <c r="UDM160" s="16"/>
      <c r="UDN160" s="16"/>
      <c r="UDO160" s="16"/>
      <c r="UDP160" s="16"/>
      <c r="UDQ160" s="16"/>
      <c r="UDR160" s="16"/>
      <c r="UDS160" s="16"/>
      <c r="UDT160" s="16"/>
      <c r="UDU160" s="16"/>
      <c r="UDV160" s="16"/>
      <c r="UDW160" s="16"/>
      <c r="UDX160" s="16"/>
      <c r="UDY160" s="16"/>
      <c r="UDZ160" s="16"/>
      <c r="UEA160" s="16"/>
      <c r="UEB160" s="16"/>
      <c r="UEC160" s="16"/>
      <c r="UED160" s="16"/>
      <c r="UEE160" s="16"/>
      <c r="UEF160" s="16"/>
      <c r="UEG160" s="16"/>
      <c r="UEH160" s="16"/>
      <c r="UEI160" s="16"/>
      <c r="UEJ160" s="16"/>
      <c r="UEK160" s="16"/>
      <c r="UEL160" s="16"/>
      <c r="UEM160" s="16"/>
      <c r="UEN160" s="16"/>
      <c r="UEO160" s="16"/>
      <c r="UEP160" s="16"/>
      <c r="UEQ160" s="16"/>
      <c r="UER160" s="16"/>
      <c r="UES160" s="16"/>
      <c r="UET160" s="16"/>
      <c r="UEU160" s="16"/>
      <c r="UEV160" s="16"/>
      <c r="UEW160" s="16"/>
      <c r="UEX160" s="16"/>
      <c r="UEY160" s="16"/>
      <c r="UEZ160" s="16"/>
      <c r="UFA160" s="16"/>
      <c r="UFB160" s="16"/>
      <c r="UFC160" s="16"/>
      <c r="UFD160" s="16"/>
      <c r="UFE160" s="16"/>
      <c r="UFF160" s="16"/>
      <c r="UFG160" s="16"/>
      <c r="UFH160" s="16"/>
      <c r="UFI160" s="16"/>
      <c r="UFJ160" s="16"/>
      <c r="UFK160" s="16"/>
      <c r="UFL160" s="16"/>
      <c r="UFM160" s="16"/>
    </row>
    <row r="161" spans="1:4054 14285:16384" ht="26.85" customHeight="1" x14ac:dyDescent="0.25">
      <c r="A161" s="5"/>
      <c r="B161" s="36" t="s">
        <v>141</v>
      </c>
      <c r="C161" s="42" t="s">
        <v>142</v>
      </c>
      <c r="D161" s="36">
        <v>200</v>
      </c>
      <c r="E161" s="43">
        <v>0.3</v>
      </c>
      <c r="F161" s="43">
        <v>0.1</v>
      </c>
      <c r="G161" s="43">
        <v>10.3</v>
      </c>
      <c r="H161" s="43">
        <v>42.8</v>
      </c>
      <c r="I161" s="43">
        <v>4.08</v>
      </c>
      <c r="J161" s="43">
        <v>0.01</v>
      </c>
      <c r="K161" s="43">
        <v>0.01</v>
      </c>
      <c r="L161" s="43">
        <v>2.5</v>
      </c>
      <c r="M161" s="43">
        <v>13</v>
      </c>
      <c r="N161" s="43">
        <v>9.1</v>
      </c>
      <c r="O161" s="43">
        <v>10</v>
      </c>
      <c r="P161" s="43">
        <v>0.19</v>
      </c>
      <c r="Q161" s="43">
        <v>0.6</v>
      </c>
      <c r="R161" s="43">
        <v>0.2</v>
      </c>
      <c r="S161" s="43">
        <v>15.2</v>
      </c>
      <c r="T161" s="43">
        <v>65.3</v>
      </c>
      <c r="U161" s="45">
        <v>98</v>
      </c>
      <c r="V161" s="36">
        <v>0.01</v>
      </c>
      <c r="W161" s="36">
        <v>0.05</v>
      </c>
      <c r="X161" s="43">
        <v>80</v>
      </c>
      <c r="Y161" s="43">
        <v>11</v>
      </c>
      <c r="Z161" s="43">
        <v>3</v>
      </c>
      <c r="AA161" s="43">
        <v>3</v>
      </c>
      <c r="AB161" s="43">
        <v>0.54</v>
      </c>
    </row>
    <row r="162" spans="1:4054 14285:16384" s="17" customFormat="1" x14ac:dyDescent="0.25">
      <c r="A162" s="5" t="s">
        <v>143</v>
      </c>
      <c r="B162" s="47"/>
      <c r="C162" s="47" t="s">
        <v>205</v>
      </c>
      <c r="D162" s="75">
        <f>SUM(D159:D161)</f>
        <v>331</v>
      </c>
      <c r="E162" s="76"/>
      <c r="F162" s="76"/>
      <c r="G162" s="76"/>
      <c r="H162" s="76"/>
      <c r="I162" s="76"/>
      <c r="J162" s="75"/>
      <c r="K162" s="75"/>
      <c r="L162" s="76"/>
      <c r="M162" s="76"/>
      <c r="N162" s="76"/>
      <c r="O162" s="76"/>
      <c r="P162" s="76"/>
      <c r="Q162" s="16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  <c r="AMH162" s="18"/>
      <c r="AMI162" s="18"/>
      <c r="AMJ162" s="18"/>
      <c r="AMK162" s="18"/>
      <c r="AML162" s="18"/>
      <c r="AMM162" s="18"/>
      <c r="AMN162" s="18"/>
      <c r="AMO162" s="18"/>
      <c r="AMP162" s="18"/>
      <c r="AMQ162" s="18"/>
      <c r="AMR162" s="18"/>
      <c r="AMS162" s="18"/>
      <c r="AMT162" s="18"/>
      <c r="AMU162" s="18"/>
      <c r="AMV162" s="18"/>
      <c r="AMW162" s="18"/>
      <c r="AMX162" s="18"/>
      <c r="AMY162" s="18"/>
      <c r="AMZ162" s="18"/>
      <c r="ANA162" s="18"/>
      <c r="ANB162" s="18"/>
      <c r="ANC162" s="18"/>
      <c r="AND162" s="18"/>
      <c r="ANE162" s="18"/>
      <c r="ANF162" s="18"/>
      <c r="ANG162" s="18"/>
      <c r="ANH162" s="18"/>
      <c r="ANI162" s="18"/>
      <c r="ANJ162" s="18"/>
      <c r="ANK162" s="18"/>
      <c r="ANL162" s="18"/>
      <c r="ANM162" s="18"/>
      <c r="ANN162" s="18"/>
      <c r="ANO162" s="18"/>
      <c r="ANP162" s="18"/>
      <c r="ANQ162" s="18"/>
      <c r="ANR162" s="18"/>
      <c r="ANS162" s="18"/>
      <c r="ANT162" s="18"/>
      <c r="ANU162" s="18"/>
      <c r="ANV162" s="18"/>
      <c r="ANW162" s="18"/>
      <c r="ANX162" s="18"/>
      <c r="ANY162" s="18"/>
      <c r="ANZ162" s="18"/>
      <c r="AOA162" s="18"/>
      <c r="AOB162" s="18"/>
      <c r="AOC162" s="18"/>
      <c r="AOD162" s="18"/>
      <c r="AOE162" s="18"/>
      <c r="AOF162" s="18"/>
      <c r="AOG162" s="18"/>
      <c r="AOH162" s="18"/>
      <c r="AOI162" s="18"/>
      <c r="AOJ162" s="18"/>
      <c r="AOK162" s="18"/>
      <c r="AOL162" s="18"/>
      <c r="AOM162" s="18"/>
      <c r="AON162" s="18"/>
      <c r="AOO162" s="18"/>
      <c r="AOP162" s="18"/>
      <c r="AOQ162" s="18"/>
      <c r="AOR162" s="18"/>
      <c r="AOS162" s="18"/>
      <c r="AOT162" s="18"/>
      <c r="AOU162" s="18"/>
      <c r="AOV162" s="18"/>
      <c r="AOW162" s="18"/>
      <c r="AOX162" s="18"/>
      <c r="AOY162" s="18"/>
      <c r="AOZ162" s="18"/>
      <c r="APA162" s="18"/>
      <c r="APB162" s="18"/>
      <c r="APC162" s="18"/>
      <c r="APD162" s="18"/>
      <c r="APE162" s="18"/>
      <c r="APF162" s="18"/>
      <c r="APG162" s="18"/>
      <c r="APH162" s="18"/>
      <c r="API162" s="18"/>
      <c r="APJ162" s="18"/>
      <c r="APK162" s="18"/>
      <c r="APL162" s="18"/>
      <c r="APM162" s="18"/>
      <c r="APN162" s="18"/>
      <c r="APO162" s="18"/>
      <c r="APP162" s="18"/>
      <c r="APQ162" s="18"/>
      <c r="APR162" s="18"/>
      <c r="APS162" s="18"/>
      <c r="APT162" s="18"/>
      <c r="APU162" s="18"/>
      <c r="APV162" s="18"/>
      <c r="APW162" s="18"/>
      <c r="APX162" s="18"/>
      <c r="APY162" s="18"/>
      <c r="APZ162" s="18"/>
      <c r="AQA162" s="18"/>
      <c r="AQB162" s="18"/>
      <c r="AQC162" s="18"/>
      <c r="AQD162" s="18"/>
      <c r="AQE162" s="18"/>
      <c r="AQF162" s="18"/>
      <c r="AQG162" s="18"/>
      <c r="AQH162" s="18"/>
      <c r="AQI162" s="18"/>
      <c r="AQJ162" s="18"/>
      <c r="AQK162" s="18"/>
      <c r="AQL162" s="18"/>
      <c r="AQM162" s="18"/>
      <c r="AQN162" s="18"/>
      <c r="AQO162" s="18"/>
      <c r="AQP162" s="18"/>
      <c r="AQQ162" s="18"/>
      <c r="AQR162" s="18"/>
      <c r="AQS162" s="18"/>
      <c r="AQT162" s="18"/>
      <c r="AQU162" s="18"/>
      <c r="AQV162" s="18"/>
      <c r="AQW162" s="18"/>
      <c r="AQX162" s="18"/>
      <c r="AQY162" s="18"/>
      <c r="AQZ162" s="18"/>
      <c r="ARA162" s="18"/>
      <c r="ARB162" s="18"/>
      <c r="ARC162" s="18"/>
      <c r="ARD162" s="18"/>
      <c r="ARE162" s="18"/>
      <c r="ARF162" s="18"/>
      <c r="ARG162" s="18"/>
      <c r="ARH162" s="18"/>
      <c r="ARI162" s="18"/>
      <c r="ARJ162" s="18"/>
      <c r="ARK162" s="18"/>
      <c r="ARL162" s="18"/>
      <c r="ARM162" s="18"/>
      <c r="ARN162" s="18"/>
      <c r="ARO162" s="18"/>
      <c r="ARP162" s="18"/>
      <c r="ARQ162" s="18"/>
      <c r="ARR162" s="18"/>
      <c r="ARS162" s="18"/>
      <c r="ART162" s="18"/>
      <c r="ARU162" s="18"/>
      <c r="ARV162" s="18"/>
      <c r="ARW162" s="18"/>
      <c r="ARX162" s="18"/>
      <c r="ARY162" s="18"/>
      <c r="ARZ162" s="18"/>
      <c r="ASA162" s="18"/>
      <c r="ASB162" s="18"/>
      <c r="ASC162" s="18"/>
      <c r="ASD162" s="18"/>
      <c r="ASE162" s="18"/>
      <c r="ASF162" s="18"/>
      <c r="ASG162" s="18"/>
      <c r="ASH162" s="18"/>
      <c r="ASI162" s="18"/>
      <c r="ASJ162" s="18"/>
      <c r="ASK162" s="18"/>
      <c r="ASL162" s="18"/>
      <c r="ASM162" s="18"/>
      <c r="ASN162" s="18"/>
      <c r="ASO162" s="18"/>
      <c r="ASP162" s="18"/>
      <c r="ASQ162" s="18"/>
      <c r="ASR162" s="18"/>
      <c r="ASS162" s="18"/>
      <c r="AST162" s="18"/>
      <c r="ASU162" s="18"/>
      <c r="ASV162" s="18"/>
      <c r="ASW162" s="18"/>
      <c r="ASX162" s="18"/>
      <c r="ASY162" s="18"/>
      <c r="ASZ162" s="18"/>
      <c r="ATA162" s="18"/>
      <c r="ATB162" s="18"/>
      <c r="ATC162" s="18"/>
      <c r="ATD162" s="18"/>
      <c r="ATE162" s="18"/>
      <c r="ATF162" s="18"/>
      <c r="ATG162" s="18"/>
      <c r="ATH162" s="18"/>
      <c r="ATI162" s="18"/>
      <c r="ATJ162" s="18"/>
      <c r="ATK162" s="18"/>
      <c r="ATL162" s="18"/>
      <c r="ATM162" s="18"/>
      <c r="ATN162" s="18"/>
      <c r="ATO162" s="18"/>
      <c r="ATP162" s="18"/>
      <c r="ATQ162" s="18"/>
      <c r="ATR162" s="18"/>
      <c r="ATS162" s="18"/>
      <c r="ATT162" s="18"/>
      <c r="ATU162" s="18"/>
      <c r="ATV162" s="18"/>
      <c r="ATW162" s="18"/>
      <c r="ATX162" s="18"/>
      <c r="ATY162" s="18"/>
      <c r="ATZ162" s="18"/>
      <c r="AUA162" s="18"/>
      <c r="AUB162" s="18"/>
      <c r="AUC162" s="18"/>
      <c r="AUD162" s="18"/>
      <c r="AUE162" s="18"/>
      <c r="AUF162" s="18"/>
      <c r="AUG162" s="18"/>
      <c r="AUH162" s="18"/>
      <c r="AUI162" s="18"/>
      <c r="AUJ162" s="18"/>
      <c r="AUK162" s="18"/>
      <c r="AUL162" s="18"/>
      <c r="AUM162" s="18"/>
      <c r="AUN162" s="18"/>
      <c r="AUO162" s="18"/>
      <c r="AUP162" s="18"/>
      <c r="AUQ162" s="18"/>
      <c r="AUR162" s="18"/>
      <c r="AUS162" s="18"/>
      <c r="AUT162" s="18"/>
      <c r="AUU162" s="18"/>
      <c r="AUV162" s="18"/>
      <c r="AUW162" s="18"/>
      <c r="AUX162" s="18"/>
      <c r="AUY162" s="18"/>
      <c r="AUZ162" s="18"/>
      <c r="AVA162" s="18"/>
      <c r="AVB162" s="18"/>
      <c r="AVC162" s="18"/>
      <c r="AVD162" s="18"/>
      <c r="AVE162" s="18"/>
      <c r="AVF162" s="18"/>
      <c r="AVG162" s="18"/>
      <c r="AVH162" s="18"/>
      <c r="AVI162" s="18"/>
      <c r="AVJ162" s="18"/>
      <c r="AVK162" s="18"/>
      <c r="AVL162" s="18"/>
      <c r="AVM162" s="18"/>
      <c r="AVN162" s="18"/>
      <c r="AVO162" s="18"/>
      <c r="AVP162" s="18"/>
      <c r="AVQ162" s="18"/>
      <c r="AVR162" s="18"/>
      <c r="AVS162" s="18"/>
      <c r="AVT162" s="18"/>
      <c r="AVU162" s="18"/>
      <c r="AVV162" s="18"/>
      <c r="AVW162" s="18"/>
      <c r="AVX162" s="18"/>
      <c r="AVY162" s="18"/>
      <c r="AVZ162" s="18"/>
      <c r="AWA162" s="18"/>
      <c r="AWB162" s="18"/>
      <c r="AWC162" s="18"/>
      <c r="AWD162" s="18"/>
      <c r="AWE162" s="18"/>
      <c r="AWF162" s="18"/>
      <c r="AWG162" s="18"/>
      <c r="AWH162" s="18"/>
      <c r="AWI162" s="18"/>
      <c r="AWJ162" s="18"/>
      <c r="AWK162" s="18"/>
      <c r="AWL162" s="18"/>
      <c r="AWM162" s="18"/>
      <c r="AWN162" s="18"/>
      <c r="AWO162" s="18"/>
      <c r="AWP162" s="18"/>
      <c r="AWQ162" s="18"/>
      <c r="AWR162" s="18"/>
      <c r="AWS162" s="18"/>
      <c r="AWT162" s="18"/>
      <c r="AWU162" s="18"/>
      <c r="AWV162" s="18"/>
      <c r="AWW162" s="18"/>
      <c r="AWX162" s="18"/>
      <c r="AWY162" s="18"/>
      <c r="AWZ162" s="18"/>
      <c r="AXA162" s="18"/>
      <c r="AXB162" s="18"/>
      <c r="AXC162" s="18"/>
      <c r="AXD162" s="18"/>
      <c r="AXE162" s="18"/>
      <c r="AXF162" s="18"/>
      <c r="AXG162" s="18"/>
      <c r="AXH162" s="18"/>
      <c r="AXI162" s="18"/>
      <c r="AXJ162" s="18"/>
      <c r="AXK162" s="18"/>
      <c r="AXL162" s="18"/>
      <c r="AXM162" s="18"/>
      <c r="AXN162" s="18"/>
      <c r="AXO162" s="18"/>
      <c r="AXP162" s="18"/>
      <c r="AXQ162" s="18"/>
      <c r="AXR162" s="18"/>
      <c r="AXS162" s="18"/>
      <c r="AXT162" s="18"/>
      <c r="AXU162" s="18"/>
      <c r="AXV162" s="18"/>
      <c r="AXW162" s="18"/>
      <c r="AXX162" s="18"/>
      <c r="AXY162" s="18"/>
      <c r="AXZ162" s="18"/>
      <c r="AYA162" s="18"/>
      <c r="AYB162" s="18"/>
      <c r="AYC162" s="18"/>
      <c r="AYD162" s="18"/>
      <c r="AYE162" s="18"/>
      <c r="AYF162" s="18"/>
      <c r="AYG162" s="18"/>
      <c r="AYH162" s="18"/>
      <c r="AYI162" s="18"/>
      <c r="AYJ162" s="18"/>
      <c r="AYK162" s="18"/>
      <c r="AYL162" s="18"/>
      <c r="AYM162" s="18"/>
      <c r="AYN162" s="18"/>
      <c r="AYO162" s="18"/>
      <c r="AYP162" s="18"/>
      <c r="AYQ162" s="18"/>
      <c r="AYR162" s="18"/>
      <c r="AYS162" s="18"/>
      <c r="AYT162" s="18"/>
      <c r="AYU162" s="18"/>
      <c r="AYV162" s="18"/>
      <c r="AYW162" s="18"/>
      <c r="AYX162" s="18"/>
      <c r="AYY162" s="18"/>
      <c r="AYZ162" s="18"/>
      <c r="AZA162" s="18"/>
      <c r="AZB162" s="18"/>
      <c r="AZC162" s="18"/>
      <c r="AZD162" s="18"/>
      <c r="AZE162" s="18"/>
      <c r="AZF162" s="18"/>
      <c r="AZG162" s="18"/>
      <c r="AZH162" s="18"/>
      <c r="AZI162" s="18"/>
      <c r="AZJ162" s="18"/>
      <c r="AZK162" s="18"/>
      <c r="AZL162" s="18"/>
      <c r="AZM162" s="18"/>
      <c r="AZN162" s="18"/>
      <c r="AZO162" s="18"/>
      <c r="AZP162" s="18"/>
      <c r="AZQ162" s="18"/>
      <c r="AZR162" s="18"/>
      <c r="AZS162" s="18"/>
      <c r="AZT162" s="18"/>
      <c r="AZU162" s="18"/>
      <c r="AZV162" s="18"/>
      <c r="AZW162" s="18"/>
      <c r="AZX162" s="18"/>
      <c r="AZY162" s="18"/>
      <c r="AZZ162" s="18"/>
      <c r="BAA162" s="18"/>
      <c r="BAB162" s="18"/>
      <c r="BAC162" s="18"/>
      <c r="BAD162" s="18"/>
      <c r="BAE162" s="18"/>
      <c r="BAF162" s="18"/>
      <c r="BAG162" s="18"/>
      <c r="BAH162" s="18"/>
      <c r="BAI162" s="18"/>
      <c r="BAJ162" s="18"/>
      <c r="BAK162" s="18"/>
      <c r="BAL162" s="18"/>
      <c r="BAM162" s="18"/>
      <c r="BAN162" s="18"/>
      <c r="BAO162" s="18"/>
      <c r="BAP162" s="18"/>
      <c r="BAQ162" s="18"/>
      <c r="BAR162" s="18"/>
      <c r="BAS162" s="18"/>
      <c r="BAT162" s="18"/>
      <c r="BAU162" s="18"/>
      <c r="BAV162" s="18"/>
      <c r="BAW162" s="18"/>
      <c r="BAX162" s="18"/>
      <c r="BAY162" s="18"/>
      <c r="BAZ162" s="18"/>
      <c r="BBA162" s="18"/>
      <c r="BBB162" s="18"/>
      <c r="BBC162" s="18"/>
      <c r="BBD162" s="18"/>
      <c r="BBE162" s="18"/>
      <c r="BBF162" s="18"/>
      <c r="BBG162" s="18"/>
      <c r="BBH162" s="18"/>
      <c r="BBI162" s="18"/>
      <c r="BBJ162" s="18"/>
      <c r="BBK162" s="18"/>
      <c r="BBL162" s="18"/>
      <c r="BBM162" s="18"/>
      <c r="BBN162" s="18"/>
      <c r="BBO162" s="18"/>
      <c r="BBP162" s="18"/>
      <c r="BBQ162" s="18"/>
      <c r="BBR162" s="18"/>
      <c r="BBS162" s="18"/>
      <c r="BBT162" s="18"/>
      <c r="BBU162" s="18"/>
      <c r="BBV162" s="18"/>
      <c r="BBW162" s="18"/>
      <c r="BBX162" s="18"/>
      <c r="BBY162" s="18"/>
      <c r="BBZ162" s="18"/>
      <c r="BCA162" s="18"/>
      <c r="BCB162" s="18"/>
      <c r="BCC162" s="18"/>
      <c r="BCD162" s="18"/>
      <c r="BCE162" s="18"/>
      <c r="BCF162" s="18"/>
      <c r="BCG162" s="18"/>
      <c r="BCH162" s="18"/>
      <c r="BCI162" s="18"/>
      <c r="BCJ162" s="18"/>
      <c r="BCK162" s="18"/>
      <c r="BCL162" s="18"/>
      <c r="BCM162" s="18"/>
      <c r="BCN162" s="18"/>
      <c r="BCO162" s="18"/>
      <c r="BCP162" s="18"/>
      <c r="BCQ162" s="18"/>
      <c r="BCR162" s="18"/>
      <c r="BCS162" s="18"/>
      <c r="BCT162" s="18"/>
      <c r="BCU162" s="18"/>
      <c r="BCV162" s="18"/>
      <c r="BCW162" s="18"/>
      <c r="BCX162" s="18"/>
      <c r="BCY162" s="18"/>
      <c r="BCZ162" s="18"/>
      <c r="BDA162" s="18"/>
      <c r="BDB162" s="18"/>
      <c r="BDC162" s="18"/>
      <c r="BDD162" s="18"/>
      <c r="BDE162" s="18"/>
      <c r="BDF162" s="18"/>
      <c r="BDG162" s="18"/>
      <c r="BDH162" s="18"/>
      <c r="BDI162" s="18"/>
      <c r="BDJ162" s="18"/>
      <c r="BDK162" s="18"/>
      <c r="BDL162" s="18"/>
      <c r="BDM162" s="18"/>
      <c r="BDN162" s="18"/>
      <c r="BDO162" s="18"/>
      <c r="BDP162" s="18"/>
      <c r="BDQ162" s="18"/>
      <c r="BDR162" s="18"/>
      <c r="BDS162" s="18"/>
      <c r="BDT162" s="18"/>
      <c r="BDU162" s="18"/>
      <c r="BDV162" s="18"/>
      <c r="BDW162" s="18"/>
      <c r="BDX162" s="18"/>
      <c r="BDY162" s="18"/>
      <c r="BDZ162" s="18"/>
      <c r="BEA162" s="18"/>
      <c r="BEB162" s="18"/>
      <c r="BEC162" s="18"/>
      <c r="BED162" s="18"/>
      <c r="BEE162" s="18"/>
      <c r="BEF162" s="18"/>
      <c r="BEG162" s="18"/>
      <c r="BEH162" s="18"/>
      <c r="BEI162" s="18"/>
      <c r="BEJ162" s="18"/>
      <c r="BEK162" s="18"/>
      <c r="BEL162" s="18"/>
      <c r="BEM162" s="18"/>
      <c r="BEN162" s="18"/>
      <c r="BEO162" s="18"/>
      <c r="BEP162" s="18"/>
      <c r="BEQ162" s="18"/>
      <c r="BER162" s="18"/>
      <c r="BES162" s="18"/>
      <c r="BET162" s="18"/>
      <c r="BEU162" s="18"/>
      <c r="BEV162" s="18"/>
      <c r="BEW162" s="18"/>
      <c r="BEX162" s="18"/>
      <c r="BEY162" s="18"/>
      <c r="BEZ162" s="18"/>
      <c r="BFA162" s="18"/>
      <c r="BFB162" s="18"/>
      <c r="BFC162" s="18"/>
      <c r="BFD162" s="18"/>
      <c r="BFE162" s="18"/>
      <c r="BFF162" s="18"/>
      <c r="BFG162" s="18"/>
      <c r="BFH162" s="18"/>
      <c r="BFI162" s="18"/>
      <c r="BFJ162" s="18"/>
      <c r="BFK162" s="18"/>
      <c r="BFL162" s="18"/>
      <c r="BFM162" s="18"/>
      <c r="BFN162" s="18"/>
      <c r="BFO162" s="18"/>
      <c r="BFP162" s="18"/>
      <c r="BFQ162" s="18"/>
      <c r="BFR162" s="18"/>
      <c r="BFS162" s="18"/>
      <c r="BFT162" s="18"/>
      <c r="BFU162" s="18"/>
      <c r="BFV162" s="18"/>
      <c r="BFW162" s="18"/>
      <c r="BFX162" s="18"/>
      <c r="BFY162" s="18"/>
      <c r="BFZ162" s="18"/>
      <c r="BGA162" s="18"/>
      <c r="BGB162" s="18"/>
      <c r="BGC162" s="18"/>
      <c r="BGD162" s="18"/>
      <c r="BGE162" s="18"/>
      <c r="BGF162" s="18"/>
      <c r="BGG162" s="18"/>
      <c r="BGH162" s="18"/>
      <c r="BGI162" s="18"/>
      <c r="BGJ162" s="18"/>
      <c r="BGK162" s="18"/>
      <c r="BGL162" s="18"/>
      <c r="BGM162" s="18"/>
      <c r="BGN162" s="18"/>
      <c r="BGO162" s="18"/>
      <c r="BGP162" s="18"/>
      <c r="BGQ162" s="18"/>
      <c r="BGR162" s="18"/>
      <c r="BGS162" s="18"/>
      <c r="BGT162" s="18"/>
      <c r="BGU162" s="18"/>
      <c r="BGV162" s="18"/>
      <c r="BGW162" s="18"/>
      <c r="BGX162" s="18"/>
      <c r="BGY162" s="18"/>
      <c r="BGZ162" s="18"/>
      <c r="BHA162" s="18"/>
      <c r="BHB162" s="18"/>
      <c r="BHC162" s="18"/>
      <c r="BHD162" s="18"/>
      <c r="BHE162" s="18"/>
      <c r="BHF162" s="18"/>
      <c r="BHG162" s="18"/>
      <c r="BHH162" s="18"/>
      <c r="BHI162" s="18"/>
      <c r="BHJ162" s="18"/>
      <c r="BHK162" s="18"/>
      <c r="BHL162" s="18"/>
      <c r="BHM162" s="18"/>
      <c r="BHN162" s="18"/>
      <c r="BHO162" s="18"/>
      <c r="BHP162" s="18"/>
      <c r="BHQ162" s="18"/>
      <c r="BHR162" s="18"/>
      <c r="BHS162" s="18"/>
      <c r="BHT162" s="18"/>
      <c r="BHU162" s="18"/>
      <c r="BHV162" s="18"/>
      <c r="BHW162" s="18"/>
      <c r="BHX162" s="18"/>
      <c r="BHY162" s="18"/>
      <c r="BHZ162" s="18"/>
      <c r="BIA162" s="18"/>
      <c r="BIB162" s="18"/>
      <c r="BIC162" s="18"/>
      <c r="BID162" s="18"/>
      <c r="BIE162" s="18"/>
      <c r="BIF162" s="18"/>
      <c r="BIG162" s="18"/>
      <c r="BIH162" s="18"/>
      <c r="BII162" s="18"/>
      <c r="BIJ162" s="18"/>
      <c r="BIK162" s="18"/>
      <c r="BIL162" s="18"/>
      <c r="BIM162" s="18"/>
      <c r="BIN162" s="18"/>
      <c r="BIO162" s="18"/>
      <c r="BIP162" s="18"/>
      <c r="BIQ162" s="18"/>
      <c r="BIR162" s="18"/>
      <c r="BIS162" s="18"/>
      <c r="BIT162" s="18"/>
      <c r="BIU162" s="18"/>
      <c r="BIV162" s="18"/>
      <c r="BIW162" s="18"/>
      <c r="BIX162" s="18"/>
      <c r="BIY162" s="18"/>
      <c r="BIZ162" s="18"/>
      <c r="BJA162" s="18"/>
      <c r="BJB162" s="18"/>
      <c r="BJC162" s="18"/>
      <c r="BJD162" s="18"/>
      <c r="BJE162" s="18"/>
      <c r="BJF162" s="18"/>
      <c r="BJG162" s="18"/>
      <c r="BJH162" s="18"/>
      <c r="BJI162" s="18"/>
      <c r="BJJ162" s="18"/>
      <c r="BJK162" s="18"/>
      <c r="BJL162" s="18"/>
      <c r="BJM162" s="18"/>
      <c r="BJN162" s="18"/>
      <c r="BJO162" s="18"/>
      <c r="BJP162" s="18"/>
      <c r="BJQ162" s="18"/>
      <c r="BJR162" s="18"/>
      <c r="BJS162" s="18"/>
      <c r="BJT162" s="18"/>
      <c r="BJU162" s="18"/>
      <c r="BJV162" s="18"/>
      <c r="BJW162" s="18"/>
      <c r="BJX162" s="18"/>
      <c r="BJY162" s="18"/>
      <c r="BJZ162" s="18"/>
      <c r="BKA162" s="18"/>
      <c r="BKB162" s="18"/>
      <c r="BKC162" s="18"/>
      <c r="BKD162" s="18"/>
      <c r="BKE162" s="18"/>
      <c r="BKF162" s="18"/>
      <c r="BKG162" s="18"/>
      <c r="BKH162" s="18"/>
      <c r="BKI162" s="18"/>
      <c r="BKJ162" s="18"/>
      <c r="BKK162" s="18"/>
      <c r="BKL162" s="18"/>
      <c r="BKM162" s="18"/>
      <c r="BKN162" s="18"/>
      <c r="BKO162" s="18"/>
      <c r="BKP162" s="18"/>
      <c r="BKQ162" s="18"/>
      <c r="BKR162" s="18"/>
      <c r="BKS162" s="18"/>
      <c r="BKT162" s="18"/>
      <c r="BKU162" s="18"/>
      <c r="BKV162" s="18"/>
      <c r="BKW162" s="18"/>
      <c r="BKX162" s="18"/>
      <c r="BKY162" s="18"/>
      <c r="BKZ162" s="18"/>
      <c r="BLA162" s="18"/>
      <c r="BLB162" s="18"/>
      <c r="BLC162" s="18"/>
      <c r="BLD162" s="18"/>
      <c r="BLE162" s="18"/>
      <c r="BLF162" s="18"/>
      <c r="BLG162" s="18"/>
      <c r="BLH162" s="18"/>
      <c r="BLI162" s="18"/>
      <c r="BLJ162" s="18"/>
      <c r="BLK162" s="18"/>
      <c r="BLL162" s="18"/>
      <c r="BLM162" s="18"/>
      <c r="BLN162" s="18"/>
      <c r="BLO162" s="18"/>
      <c r="BLP162" s="18"/>
      <c r="BLQ162" s="18"/>
      <c r="BLR162" s="18"/>
      <c r="BLS162" s="18"/>
      <c r="BLT162" s="18"/>
      <c r="BLU162" s="18"/>
      <c r="BLV162" s="18"/>
      <c r="BLW162" s="18"/>
      <c r="BLX162" s="18"/>
      <c r="BLY162" s="18"/>
      <c r="BLZ162" s="18"/>
      <c r="BMA162" s="18"/>
      <c r="BMB162" s="18"/>
      <c r="BMC162" s="18"/>
      <c r="BMD162" s="18"/>
      <c r="BME162" s="18"/>
      <c r="BMF162" s="18"/>
      <c r="BMG162" s="18"/>
      <c r="BMH162" s="18"/>
      <c r="BMI162" s="18"/>
      <c r="BMJ162" s="18"/>
      <c r="BMK162" s="18"/>
      <c r="BML162" s="18"/>
      <c r="BMM162" s="18"/>
      <c r="BMN162" s="18"/>
      <c r="BMO162" s="18"/>
      <c r="BMP162" s="18"/>
      <c r="BMQ162" s="18"/>
      <c r="BMR162" s="18"/>
      <c r="BMS162" s="18"/>
      <c r="BMT162" s="18"/>
      <c r="BMU162" s="18"/>
      <c r="BMV162" s="18"/>
      <c r="BMW162" s="18"/>
      <c r="BMX162" s="18"/>
      <c r="BMY162" s="18"/>
      <c r="BMZ162" s="18"/>
      <c r="BNA162" s="18"/>
      <c r="BNB162" s="18"/>
      <c r="BNC162" s="18"/>
      <c r="BND162" s="18"/>
      <c r="BNE162" s="18"/>
      <c r="BNF162" s="18"/>
      <c r="BNG162" s="18"/>
      <c r="BNH162" s="18"/>
      <c r="BNI162" s="18"/>
      <c r="BNJ162" s="18"/>
      <c r="BNK162" s="18"/>
      <c r="BNL162" s="18"/>
      <c r="BNM162" s="18"/>
      <c r="BNN162" s="18"/>
      <c r="BNO162" s="18"/>
      <c r="BNP162" s="18"/>
      <c r="BNQ162" s="18"/>
      <c r="BNR162" s="18"/>
      <c r="BNS162" s="18"/>
      <c r="BNT162" s="18"/>
      <c r="BNU162" s="18"/>
      <c r="BNV162" s="18"/>
      <c r="BNW162" s="18"/>
      <c r="BNX162" s="18"/>
      <c r="BNY162" s="18"/>
      <c r="BNZ162" s="18"/>
      <c r="BOA162" s="18"/>
      <c r="BOB162" s="18"/>
      <c r="BOC162" s="18"/>
      <c r="BOD162" s="18"/>
      <c r="BOE162" s="18"/>
      <c r="BOF162" s="18"/>
      <c r="BOG162" s="18"/>
      <c r="BOH162" s="18"/>
      <c r="BOI162" s="18"/>
      <c r="BOJ162" s="18"/>
      <c r="BOK162" s="18"/>
      <c r="BOL162" s="18"/>
      <c r="BOM162" s="18"/>
      <c r="BON162" s="18"/>
      <c r="BOO162" s="18"/>
      <c r="BOP162" s="18"/>
      <c r="BOQ162" s="18"/>
      <c r="BOR162" s="18"/>
      <c r="BOS162" s="18"/>
      <c r="BOT162" s="18"/>
      <c r="BOU162" s="18"/>
      <c r="BOV162" s="18"/>
      <c r="BOW162" s="18"/>
      <c r="BOX162" s="18"/>
      <c r="BOY162" s="18"/>
      <c r="BOZ162" s="18"/>
      <c r="BPA162" s="18"/>
      <c r="BPB162" s="18"/>
      <c r="BPC162" s="18"/>
      <c r="BPD162" s="18"/>
      <c r="BPE162" s="18"/>
      <c r="BPF162" s="18"/>
      <c r="BPG162" s="18"/>
      <c r="BPH162" s="18"/>
      <c r="BPI162" s="18"/>
      <c r="BPJ162" s="18"/>
      <c r="BPK162" s="18"/>
      <c r="BPL162" s="18"/>
      <c r="BPM162" s="18"/>
      <c r="BPN162" s="18"/>
      <c r="BPO162" s="18"/>
      <c r="BPP162" s="18"/>
      <c r="BPQ162" s="18"/>
      <c r="BPR162" s="18"/>
      <c r="BPS162" s="18"/>
      <c r="BPT162" s="18"/>
      <c r="BPU162" s="18"/>
      <c r="BPV162" s="18"/>
      <c r="BPW162" s="18"/>
      <c r="BPX162" s="18"/>
      <c r="BPY162" s="18"/>
      <c r="BPZ162" s="18"/>
      <c r="BQA162" s="18"/>
      <c r="BQB162" s="18"/>
      <c r="BQC162" s="18"/>
      <c r="BQD162" s="18"/>
      <c r="BQE162" s="18"/>
      <c r="BQF162" s="18"/>
      <c r="BQG162" s="18"/>
      <c r="BQH162" s="18"/>
      <c r="BQI162" s="18"/>
      <c r="BQJ162" s="18"/>
      <c r="BQK162" s="18"/>
      <c r="BQL162" s="18"/>
      <c r="BQM162" s="18"/>
      <c r="BQN162" s="18"/>
      <c r="BQO162" s="18"/>
      <c r="BQP162" s="18"/>
      <c r="BQQ162" s="18"/>
      <c r="BQR162" s="18"/>
      <c r="BQS162" s="18"/>
      <c r="BQT162" s="18"/>
      <c r="BQU162" s="18"/>
      <c r="BQV162" s="18"/>
      <c r="BQW162" s="18"/>
      <c r="BQX162" s="18"/>
      <c r="BQY162" s="18"/>
      <c r="BQZ162" s="18"/>
      <c r="BRA162" s="18"/>
      <c r="BRB162" s="18"/>
      <c r="BRC162" s="18"/>
      <c r="BRD162" s="18"/>
      <c r="BRE162" s="18"/>
      <c r="BRF162" s="18"/>
      <c r="BRG162" s="18"/>
      <c r="BRH162" s="18"/>
      <c r="BRI162" s="18"/>
      <c r="BRJ162" s="18"/>
      <c r="BRK162" s="18"/>
      <c r="BRL162" s="18"/>
      <c r="BRM162" s="18"/>
      <c r="BRN162" s="18"/>
      <c r="BRO162" s="18"/>
      <c r="BRP162" s="18"/>
      <c r="BRQ162" s="18"/>
      <c r="BRR162" s="18"/>
      <c r="BRS162" s="18"/>
      <c r="BRT162" s="18"/>
      <c r="BRU162" s="18"/>
      <c r="BRV162" s="18"/>
      <c r="BRW162" s="18"/>
      <c r="BRX162" s="18"/>
      <c r="BRY162" s="18"/>
      <c r="BRZ162" s="18"/>
      <c r="BSA162" s="18"/>
      <c r="BSB162" s="18"/>
      <c r="BSC162" s="18"/>
      <c r="BSD162" s="18"/>
      <c r="BSE162" s="18"/>
      <c r="BSF162" s="18"/>
      <c r="BSG162" s="18"/>
      <c r="BSH162" s="18"/>
      <c r="BSI162" s="18"/>
      <c r="BSJ162" s="18"/>
      <c r="BSK162" s="18"/>
      <c r="BSL162" s="18"/>
      <c r="BSM162" s="18"/>
      <c r="BSN162" s="18"/>
      <c r="BSO162" s="18"/>
      <c r="BSP162" s="18"/>
      <c r="BSQ162" s="18"/>
      <c r="BSR162" s="18"/>
      <c r="BSS162" s="18"/>
      <c r="BST162" s="18"/>
      <c r="BSU162" s="18"/>
      <c r="BSV162" s="18"/>
      <c r="BSW162" s="18"/>
      <c r="BSX162" s="18"/>
      <c r="BSY162" s="18"/>
      <c r="BSZ162" s="18"/>
      <c r="BTA162" s="18"/>
      <c r="BTB162" s="18"/>
      <c r="BTC162" s="18"/>
      <c r="BTD162" s="18"/>
      <c r="BTE162" s="18"/>
      <c r="BTF162" s="18"/>
      <c r="BTG162" s="18"/>
      <c r="BTH162" s="18"/>
      <c r="BTI162" s="18"/>
      <c r="BTJ162" s="18"/>
      <c r="BTK162" s="18"/>
      <c r="BTL162" s="18"/>
      <c r="BTM162" s="18"/>
      <c r="BTN162" s="18"/>
      <c r="BTO162" s="18"/>
      <c r="BTP162" s="18"/>
      <c r="BTQ162" s="18"/>
      <c r="BTR162" s="18"/>
      <c r="BTS162" s="18"/>
      <c r="BTT162" s="18"/>
      <c r="BTU162" s="18"/>
      <c r="BTV162" s="18"/>
      <c r="BTW162" s="18"/>
      <c r="BTX162" s="18"/>
      <c r="BTY162" s="18"/>
      <c r="BTZ162" s="18"/>
      <c r="BUA162" s="18"/>
      <c r="BUB162" s="18"/>
      <c r="BUC162" s="18"/>
      <c r="BUD162" s="18"/>
      <c r="BUE162" s="18"/>
      <c r="BUF162" s="18"/>
      <c r="BUG162" s="18"/>
      <c r="BUH162" s="18"/>
      <c r="BUI162" s="18"/>
      <c r="BUJ162" s="18"/>
      <c r="BUK162" s="18"/>
      <c r="BUL162" s="18"/>
      <c r="BUM162" s="18"/>
      <c r="BUN162" s="18"/>
      <c r="BUO162" s="18"/>
      <c r="BUP162" s="18"/>
      <c r="BUQ162" s="18"/>
      <c r="BUR162" s="18"/>
      <c r="BUS162" s="18"/>
      <c r="BUT162" s="18"/>
      <c r="BUU162" s="18"/>
      <c r="BUV162" s="18"/>
      <c r="BUW162" s="18"/>
      <c r="BUX162" s="18"/>
      <c r="BUY162" s="18"/>
      <c r="BUZ162" s="18"/>
      <c r="BVA162" s="18"/>
      <c r="BVB162" s="18"/>
      <c r="BVC162" s="18"/>
      <c r="BVD162" s="18"/>
      <c r="BVE162" s="18"/>
      <c r="BVF162" s="18"/>
      <c r="BVG162" s="18"/>
      <c r="BVH162" s="18"/>
      <c r="BVI162" s="18"/>
      <c r="BVJ162" s="18"/>
      <c r="BVK162" s="18"/>
      <c r="BVL162" s="18"/>
      <c r="BVM162" s="18"/>
      <c r="BVN162" s="18"/>
      <c r="BVO162" s="18"/>
      <c r="BVP162" s="18"/>
      <c r="BVQ162" s="18"/>
      <c r="BVR162" s="18"/>
      <c r="BVS162" s="18"/>
      <c r="BVT162" s="18"/>
      <c r="BVU162" s="18"/>
      <c r="BVV162" s="18"/>
      <c r="BVW162" s="18"/>
      <c r="BVX162" s="18"/>
      <c r="BVY162" s="18"/>
      <c r="BVZ162" s="18"/>
      <c r="BWA162" s="18"/>
      <c r="BWB162" s="18"/>
      <c r="BWC162" s="18"/>
      <c r="BWD162" s="18"/>
      <c r="BWE162" s="18"/>
      <c r="BWF162" s="18"/>
      <c r="BWG162" s="18"/>
      <c r="BWH162" s="18"/>
      <c r="BWI162" s="18"/>
      <c r="BWJ162" s="18"/>
      <c r="BWK162" s="18"/>
      <c r="BWL162" s="18"/>
      <c r="BWM162" s="18"/>
      <c r="BWN162" s="18"/>
      <c r="BWO162" s="18"/>
      <c r="BWP162" s="18"/>
      <c r="BWQ162" s="18"/>
      <c r="BWR162" s="18"/>
      <c r="BWS162" s="18"/>
      <c r="BWT162" s="18"/>
      <c r="BWU162" s="18"/>
      <c r="BWV162" s="18"/>
      <c r="BWW162" s="18"/>
      <c r="BWX162" s="18"/>
      <c r="BWY162" s="18"/>
      <c r="BWZ162" s="18"/>
      <c r="BXA162" s="18"/>
      <c r="BXB162" s="18"/>
      <c r="BXC162" s="18"/>
      <c r="BXD162" s="18"/>
      <c r="BXE162" s="18"/>
      <c r="BXF162" s="18"/>
      <c r="BXG162" s="18"/>
      <c r="BXH162" s="18"/>
      <c r="BXI162" s="18"/>
      <c r="BXJ162" s="18"/>
      <c r="BXK162" s="18"/>
      <c r="BXL162" s="18"/>
      <c r="BXM162" s="18"/>
      <c r="BXN162" s="18"/>
      <c r="BXO162" s="18"/>
      <c r="BXP162" s="18"/>
      <c r="BXQ162" s="18"/>
      <c r="BXR162" s="18"/>
      <c r="BXS162" s="18"/>
      <c r="BXT162" s="18"/>
      <c r="BXU162" s="18"/>
      <c r="BXV162" s="18"/>
      <c r="BXW162" s="18"/>
      <c r="BXX162" s="18"/>
      <c r="BXY162" s="18"/>
      <c r="BXZ162" s="18"/>
      <c r="BYA162" s="18"/>
      <c r="BYB162" s="18"/>
      <c r="BYC162" s="18"/>
      <c r="BYD162" s="18"/>
      <c r="BYE162" s="18"/>
      <c r="BYF162" s="18"/>
      <c r="BYG162" s="18"/>
      <c r="BYH162" s="18"/>
      <c r="BYI162" s="18"/>
      <c r="BYJ162" s="18"/>
      <c r="BYK162" s="18"/>
      <c r="BYL162" s="18"/>
      <c r="BYM162" s="18"/>
      <c r="BYN162" s="18"/>
      <c r="BYO162" s="18"/>
      <c r="BYP162" s="18"/>
      <c r="BYQ162" s="18"/>
      <c r="BYR162" s="18"/>
      <c r="BYS162" s="18"/>
      <c r="BYT162" s="18"/>
      <c r="BYU162" s="18"/>
      <c r="BYV162" s="18"/>
      <c r="BYW162" s="18"/>
      <c r="BYX162" s="18"/>
      <c r="BYY162" s="18"/>
      <c r="BYZ162" s="18"/>
      <c r="BZA162" s="18"/>
      <c r="BZB162" s="18"/>
      <c r="BZC162" s="18"/>
      <c r="BZD162" s="18"/>
      <c r="BZE162" s="18"/>
      <c r="BZF162" s="18"/>
      <c r="BZG162" s="18"/>
      <c r="BZH162" s="18"/>
      <c r="BZI162" s="18"/>
      <c r="BZJ162" s="18"/>
      <c r="BZK162" s="18"/>
      <c r="BZL162" s="18"/>
      <c r="BZM162" s="18"/>
      <c r="BZN162" s="18"/>
      <c r="BZO162" s="18"/>
      <c r="BZP162" s="18"/>
      <c r="BZQ162" s="18"/>
      <c r="BZR162" s="18"/>
      <c r="BZS162" s="18"/>
      <c r="BZT162" s="18"/>
      <c r="BZU162" s="18"/>
      <c r="BZV162" s="18"/>
      <c r="BZW162" s="18"/>
      <c r="BZX162" s="18"/>
      <c r="BZY162" s="18"/>
      <c r="BZZ162" s="18"/>
      <c r="CAA162" s="18"/>
      <c r="CAB162" s="18"/>
      <c r="CAC162" s="18"/>
      <c r="CAD162" s="18"/>
      <c r="CAE162" s="18"/>
      <c r="CAF162" s="18"/>
      <c r="CAG162" s="18"/>
      <c r="CAH162" s="18"/>
      <c r="CAI162" s="18"/>
      <c r="CAJ162" s="18"/>
      <c r="CAK162" s="18"/>
      <c r="CAL162" s="18"/>
      <c r="CAM162" s="18"/>
      <c r="CAN162" s="18"/>
      <c r="CAO162" s="18"/>
      <c r="CAP162" s="18"/>
      <c r="CAQ162" s="18"/>
      <c r="CAR162" s="18"/>
      <c r="CAS162" s="18"/>
      <c r="CAT162" s="18"/>
      <c r="CAU162" s="18"/>
      <c r="CAV162" s="18"/>
      <c r="CAW162" s="18"/>
      <c r="CAX162" s="18"/>
      <c r="CAY162" s="18"/>
      <c r="CAZ162" s="18"/>
      <c r="CBA162" s="18"/>
      <c r="CBB162" s="18"/>
      <c r="CBC162" s="18"/>
      <c r="CBD162" s="18"/>
      <c r="CBE162" s="18"/>
      <c r="CBF162" s="18"/>
      <c r="CBG162" s="18"/>
      <c r="CBH162" s="18"/>
      <c r="CBI162" s="18"/>
      <c r="CBJ162" s="18"/>
      <c r="CBK162" s="18"/>
      <c r="CBL162" s="18"/>
      <c r="CBM162" s="18"/>
      <c r="CBN162" s="18"/>
      <c r="CBO162" s="18"/>
      <c r="CBP162" s="18"/>
      <c r="CBQ162" s="18"/>
      <c r="CBR162" s="18"/>
      <c r="CBS162" s="18"/>
      <c r="CBT162" s="18"/>
      <c r="CBU162" s="18"/>
      <c r="CBV162" s="18"/>
      <c r="CBW162" s="18"/>
      <c r="CBX162" s="18"/>
      <c r="CBY162" s="18"/>
      <c r="CBZ162" s="18"/>
      <c r="CCA162" s="18"/>
      <c r="CCB162" s="18"/>
      <c r="CCC162" s="18"/>
      <c r="CCD162" s="18"/>
      <c r="CCE162" s="18"/>
      <c r="CCF162" s="18"/>
      <c r="CCG162" s="18"/>
      <c r="CCH162" s="18"/>
      <c r="CCI162" s="18"/>
      <c r="CCJ162" s="18"/>
      <c r="CCK162" s="18"/>
      <c r="CCL162" s="18"/>
      <c r="CCM162" s="18"/>
      <c r="CCN162" s="18"/>
      <c r="CCO162" s="18"/>
      <c r="CCP162" s="18"/>
      <c r="CCQ162" s="18"/>
      <c r="CCR162" s="18"/>
      <c r="CCS162" s="18"/>
      <c r="CCT162" s="18"/>
      <c r="CCU162" s="18"/>
      <c r="CCV162" s="18"/>
      <c r="CCW162" s="18"/>
      <c r="CCX162" s="18"/>
      <c r="CCY162" s="18"/>
      <c r="CCZ162" s="18"/>
      <c r="CDA162" s="18"/>
      <c r="CDB162" s="18"/>
      <c r="CDC162" s="18"/>
      <c r="CDD162" s="18"/>
      <c r="CDE162" s="18"/>
      <c r="CDF162" s="18"/>
      <c r="CDG162" s="18"/>
      <c r="CDH162" s="18"/>
      <c r="CDI162" s="18"/>
      <c r="CDJ162" s="18"/>
      <c r="CDK162" s="18"/>
      <c r="CDL162" s="18"/>
      <c r="CDM162" s="18"/>
      <c r="CDN162" s="18"/>
      <c r="CDO162" s="18"/>
      <c r="CDP162" s="18"/>
      <c r="CDQ162" s="18"/>
      <c r="CDR162" s="18"/>
      <c r="CDS162" s="18"/>
      <c r="CDT162" s="18"/>
      <c r="CDU162" s="18"/>
      <c r="CDV162" s="18"/>
      <c r="CDW162" s="18"/>
      <c r="CDX162" s="18"/>
      <c r="CDY162" s="18"/>
      <c r="CDZ162" s="18"/>
      <c r="CEA162" s="18"/>
      <c r="CEB162" s="18"/>
      <c r="CEC162" s="18"/>
      <c r="CED162" s="18"/>
      <c r="CEE162" s="18"/>
      <c r="CEF162" s="18"/>
      <c r="CEG162" s="18"/>
      <c r="CEH162" s="18"/>
      <c r="CEI162" s="18"/>
      <c r="CEJ162" s="18"/>
      <c r="CEK162" s="18"/>
      <c r="CEL162" s="18"/>
      <c r="CEM162" s="18"/>
      <c r="CEN162" s="18"/>
      <c r="CEO162" s="18"/>
      <c r="CEP162" s="18"/>
      <c r="CEQ162" s="18"/>
      <c r="CER162" s="18"/>
      <c r="CES162" s="18"/>
      <c r="CET162" s="18"/>
      <c r="CEU162" s="18"/>
      <c r="CEV162" s="18"/>
      <c r="CEW162" s="18"/>
      <c r="CEX162" s="18"/>
      <c r="CEY162" s="18"/>
      <c r="CEZ162" s="18"/>
      <c r="CFA162" s="18"/>
      <c r="CFB162" s="18"/>
      <c r="CFC162" s="18"/>
      <c r="CFD162" s="18"/>
      <c r="CFE162" s="18"/>
      <c r="CFF162" s="18"/>
      <c r="CFG162" s="18"/>
      <c r="CFH162" s="18"/>
      <c r="CFI162" s="18"/>
      <c r="CFJ162" s="18"/>
      <c r="CFK162" s="18"/>
      <c r="CFL162" s="18"/>
      <c r="CFM162" s="18"/>
      <c r="CFN162" s="18"/>
      <c r="CFO162" s="18"/>
      <c r="CFP162" s="18"/>
      <c r="CFQ162" s="18"/>
      <c r="CFR162" s="18"/>
      <c r="CFS162" s="18"/>
      <c r="CFT162" s="18"/>
      <c r="CFU162" s="18"/>
      <c r="CFV162" s="18"/>
      <c r="CFW162" s="18"/>
      <c r="CFX162" s="18"/>
      <c r="CFY162" s="18"/>
      <c r="CFZ162" s="18"/>
      <c r="CGA162" s="18"/>
      <c r="CGB162" s="18"/>
      <c r="CGC162" s="18"/>
      <c r="CGD162" s="18"/>
      <c r="CGE162" s="18"/>
      <c r="CGF162" s="18"/>
      <c r="CGG162" s="18"/>
      <c r="CGH162" s="18"/>
      <c r="CGI162" s="18"/>
      <c r="CGJ162" s="18"/>
      <c r="CGK162" s="18"/>
      <c r="CGL162" s="18"/>
      <c r="CGM162" s="18"/>
      <c r="CGN162" s="18"/>
      <c r="CGO162" s="18"/>
      <c r="CGP162" s="18"/>
      <c r="CGQ162" s="18"/>
      <c r="CGR162" s="18"/>
      <c r="CGS162" s="18"/>
      <c r="CGT162" s="18"/>
      <c r="CGU162" s="18"/>
      <c r="CGV162" s="18"/>
      <c r="CGW162" s="18"/>
      <c r="CGX162" s="18"/>
      <c r="CGY162" s="18"/>
      <c r="CGZ162" s="18"/>
      <c r="CHA162" s="18"/>
      <c r="CHB162" s="18"/>
      <c r="CHC162" s="18"/>
      <c r="CHD162" s="18"/>
      <c r="CHE162" s="18"/>
      <c r="CHF162" s="18"/>
      <c r="CHG162" s="18"/>
      <c r="CHH162" s="18"/>
      <c r="CHI162" s="18"/>
      <c r="CHJ162" s="18"/>
      <c r="CHK162" s="18"/>
      <c r="CHL162" s="18"/>
      <c r="CHM162" s="18"/>
      <c r="CHN162" s="18"/>
      <c r="CHO162" s="18"/>
      <c r="CHP162" s="18"/>
      <c r="CHQ162" s="18"/>
      <c r="CHR162" s="18"/>
      <c r="CHS162" s="18"/>
      <c r="CHT162" s="18"/>
      <c r="CHU162" s="18"/>
      <c r="CHV162" s="18"/>
      <c r="CHW162" s="18"/>
      <c r="CHX162" s="18"/>
      <c r="CHY162" s="18"/>
      <c r="CHZ162" s="18"/>
      <c r="CIA162" s="18"/>
      <c r="CIB162" s="18"/>
      <c r="CIC162" s="18"/>
      <c r="CID162" s="18"/>
      <c r="CIE162" s="18"/>
      <c r="CIF162" s="18"/>
      <c r="CIG162" s="18"/>
      <c r="CIH162" s="18"/>
      <c r="CII162" s="18"/>
      <c r="CIJ162" s="18"/>
      <c r="CIK162" s="18"/>
      <c r="CIL162" s="18"/>
      <c r="CIM162" s="18"/>
      <c r="CIN162" s="18"/>
      <c r="CIO162" s="18"/>
      <c r="CIP162" s="18"/>
      <c r="CIQ162" s="18"/>
      <c r="CIR162" s="18"/>
      <c r="CIS162" s="18"/>
      <c r="CIT162" s="18"/>
      <c r="CIU162" s="18"/>
      <c r="CIV162" s="18"/>
      <c r="CIW162" s="18"/>
      <c r="CIX162" s="18"/>
      <c r="CIY162" s="18"/>
      <c r="CIZ162" s="18"/>
      <c r="CJA162" s="18"/>
      <c r="CJB162" s="18"/>
      <c r="CJC162" s="18"/>
      <c r="CJD162" s="18"/>
      <c r="CJE162" s="18"/>
      <c r="CJF162" s="18"/>
      <c r="CJG162" s="18"/>
      <c r="CJH162" s="18"/>
      <c r="CJI162" s="18"/>
      <c r="CJJ162" s="18"/>
      <c r="CJK162" s="18"/>
      <c r="CJL162" s="18"/>
      <c r="CJM162" s="18"/>
      <c r="CJN162" s="18"/>
      <c r="CJO162" s="18"/>
      <c r="CJP162" s="18"/>
      <c r="CJQ162" s="18"/>
      <c r="CJR162" s="18"/>
      <c r="CJS162" s="18"/>
      <c r="CJT162" s="18"/>
      <c r="CJU162" s="18"/>
      <c r="CJV162" s="18"/>
      <c r="CJW162" s="18"/>
      <c r="CJX162" s="18"/>
      <c r="CJY162" s="18"/>
      <c r="CJZ162" s="18"/>
      <c r="CKA162" s="18"/>
      <c r="CKB162" s="18"/>
      <c r="CKC162" s="18"/>
      <c r="CKD162" s="18"/>
      <c r="CKE162" s="18"/>
      <c r="CKF162" s="18"/>
      <c r="CKG162" s="18"/>
      <c r="CKH162" s="18"/>
      <c r="CKI162" s="18"/>
      <c r="CKJ162" s="18"/>
      <c r="CKK162" s="18"/>
      <c r="CKL162" s="18"/>
      <c r="CKM162" s="18"/>
      <c r="CKN162" s="18"/>
      <c r="CKO162" s="18"/>
      <c r="CKP162" s="18"/>
      <c r="CKQ162" s="18"/>
      <c r="CKR162" s="18"/>
      <c r="CKS162" s="18"/>
      <c r="CKT162" s="18"/>
      <c r="CKU162" s="18"/>
      <c r="CKV162" s="18"/>
      <c r="CKW162" s="18"/>
      <c r="CKX162" s="18"/>
      <c r="CKY162" s="18"/>
      <c r="CKZ162" s="18"/>
      <c r="CLA162" s="18"/>
      <c r="CLB162" s="18"/>
      <c r="CLC162" s="18"/>
      <c r="CLD162" s="18"/>
      <c r="CLE162" s="18"/>
      <c r="CLF162" s="18"/>
      <c r="CLG162" s="18"/>
      <c r="CLH162" s="18"/>
      <c r="CLI162" s="18"/>
      <c r="CLJ162" s="18"/>
      <c r="CLK162" s="18"/>
      <c r="CLL162" s="18"/>
      <c r="CLM162" s="18"/>
      <c r="CLN162" s="18"/>
      <c r="CLO162" s="18"/>
      <c r="CLP162" s="18"/>
      <c r="CLQ162" s="18"/>
      <c r="CLR162" s="18"/>
      <c r="CLS162" s="18"/>
      <c r="CLT162" s="18"/>
      <c r="CLU162" s="18"/>
      <c r="CLV162" s="18"/>
      <c r="CLW162" s="18"/>
      <c r="CLX162" s="18"/>
      <c r="CLY162" s="18"/>
      <c r="CLZ162" s="18"/>
      <c r="CMA162" s="18"/>
      <c r="CMB162" s="18"/>
      <c r="CMC162" s="18"/>
      <c r="CMD162" s="18"/>
      <c r="CME162" s="18"/>
      <c r="CMF162" s="18"/>
      <c r="CMG162" s="18"/>
      <c r="CMH162" s="18"/>
      <c r="CMI162" s="18"/>
      <c r="CMJ162" s="18"/>
      <c r="CMK162" s="18"/>
      <c r="CML162" s="18"/>
      <c r="CMM162" s="18"/>
      <c r="CMN162" s="18"/>
      <c r="CMO162" s="18"/>
      <c r="CMP162" s="18"/>
      <c r="CMQ162" s="18"/>
      <c r="CMR162" s="18"/>
      <c r="CMS162" s="18"/>
      <c r="CMT162" s="18"/>
      <c r="CMU162" s="18"/>
      <c r="CMV162" s="18"/>
      <c r="CMW162" s="18"/>
      <c r="CMX162" s="18"/>
      <c r="CMY162" s="18"/>
      <c r="CMZ162" s="18"/>
      <c r="CNA162" s="18"/>
      <c r="CNB162" s="18"/>
      <c r="CNC162" s="18"/>
      <c r="CND162" s="18"/>
      <c r="CNE162" s="18"/>
      <c r="CNF162" s="18"/>
      <c r="CNG162" s="18"/>
      <c r="CNH162" s="18"/>
      <c r="CNI162" s="18"/>
      <c r="CNJ162" s="18"/>
      <c r="CNK162" s="18"/>
      <c r="CNL162" s="18"/>
      <c r="CNM162" s="18"/>
      <c r="CNN162" s="18"/>
      <c r="CNO162" s="18"/>
      <c r="CNP162" s="18"/>
      <c r="CNQ162" s="18"/>
      <c r="CNR162" s="18"/>
      <c r="CNS162" s="18"/>
      <c r="CNT162" s="18"/>
      <c r="CNU162" s="18"/>
      <c r="CNV162" s="18"/>
      <c r="CNW162" s="18"/>
      <c r="CNX162" s="18"/>
      <c r="CNY162" s="18"/>
      <c r="CNZ162" s="18"/>
      <c r="COA162" s="18"/>
      <c r="COB162" s="18"/>
      <c r="COC162" s="18"/>
      <c r="COD162" s="18"/>
      <c r="COE162" s="18"/>
      <c r="COF162" s="18"/>
      <c r="COG162" s="18"/>
      <c r="COH162" s="18"/>
      <c r="COI162" s="18"/>
      <c r="COJ162" s="18"/>
      <c r="COK162" s="18"/>
      <c r="COL162" s="18"/>
      <c r="COM162" s="18"/>
      <c r="CON162" s="18"/>
      <c r="COO162" s="18"/>
      <c r="COP162" s="18"/>
      <c r="COQ162" s="18"/>
      <c r="COR162" s="18"/>
      <c r="COS162" s="18"/>
      <c r="COT162" s="18"/>
      <c r="COU162" s="18"/>
      <c r="COV162" s="18"/>
      <c r="COW162" s="18"/>
      <c r="COX162" s="18"/>
      <c r="COY162" s="18"/>
      <c r="COZ162" s="18"/>
      <c r="CPA162" s="18"/>
      <c r="CPB162" s="18"/>
      <c r="CPC162" s="18"/>
      <c r="CPD162" s="18"/>
      <c r="CPE162" s="18"/>
      <c r="CPF162" s="18"/>
      <c r="CPG162" s="18"/>
      <c r="CPH162" s="18"/>
      <c r="CPI162" s="18"/>
      <c r="CPJ162" s="18"/>
      <c r="CPK162" s="18"/>
      <c r="CPL162" s="18"/>
      <c r="CPM162" s="18"/>
      <c r="CPN162" s="18"/>
      <c r="CPO162" s="18"/>
      <c r="CPP162" s="18"/>
      <c r="CPQ162" s="18"/>
      <c r="CPR162" s="18"/>
      <c r="CPS162" s="18"/>
      <c r="CPT162" s="18"/>
      <c r="CPU162" s="18"/>
      <c r="CPV162" s="18"/>
      <c r="CPW162" s="18"/>
      <c r="CPX162" s="18"/>
      <c r="CPY162" s="18"/>
      <c r="CPZ162" s="18"/>
      <c r="CQA162" s="18"/>
      <c r="CQB162" s="18"/>
      <c r="CQC162" s="18"/>
      <c r="CQD162" s="18"/>
      <c r="CQE162" s="18"/>
      <c r="CQF162" s="18"/>
      <c r="CQG162" s="18"/>
      <c r="CQH162" s="18"/>
      <c r="CQI162" s="18"/>
      <c r="CQJ162" s="18"/>
      <c r="CQK162" s="18"/>
      <c r="CQL162" s="18"/>
      <c r="CQM162" s="18"/>
      <c r="CQN162" s="18"/>
      <c r="CQO162" s="18"/>
      <c r="CQP162" s="18"/>
      <c r="CQQ162" s="18"/>
      <c r="CQR162" s="18"/>
      <c r="CQS162" s="18"/>
      <c r="CQT162" s="18"/>
      <c r="CQU162" s="18"/>
      <c r="CQV162" s="18"/>
      <c r="CQW162" s="18"/>
      <c r="CQX162" s="18"/>
      <c r="CQY162" s="18"/>
      <c r="CQZ162" s="18"/>
      <c r="CRA162" s="18"/>
      <c r="CRB162" s="18"/>
      <c r="CRC162" s="18"/>
      <c r="CRD162" s="18"/>
      <c r="CRE162" s="18"/>
      <c r="CRF162" s="18"/>
      <c r="CRG162" s="18"/>
      <c r="CRH162" s="18"/>
      <c r="CRI162" s="18"/>
      <c r="CRJ162" s="18"/>
      <c r="CRK162" s="18"/>
      <c r="CRL162" s="18"/>
      <c r="CRM162" s="18"/>
      <c r="CRN162" s="18"/>
      <c r="CRO162" s="18"/>
      <c r="CRP162" s="18"/>
      <c r="CRQ162" s="18"/>
      <c r="CRR162" s="18"/>
      <c r="CRS162" s="18"/>
      <c r="CRT162" s="18"/>
      <c r="CRU162" s="18"/>
      <c r="CRV162" s="18"/>
      <c r="CRW162" s="18"/>
      <c r="CRX162" s="18"/>
      <c r="CRY162" s="18"/>
      <c r="CRZ162" s="18"/>
      <c r="CSA162" s="18"/>
      <c r="CSB162" s="18"/>
      <c r="CSC162" s="18"/>
      <c r="CSD162" s="18"/>
      <c r="CSE162" s="18"/>
      <c r="CSF162" s="18"/>
      <c r="CSG162" s="18"/>
      <c r="CSH162" s="18"/>
      <c r="CSI162" s="18"/>
      <c r="CSJ162" s="18"/>
      <c r="CSK162" s="18"/>
      <c r="CSL162" s="18"/>
      <c r="CSM162" s="18"/>
      <c r="CSN162" s="18"/>
      <c r="CSO162" s="18"/>
      <c r="CSP162" s="18"/>
      <c r="CSQ162" s="18"/>
      <c r="CSR162" s="18"/>
      <c r="CSS162" s="18"/>
      <c r="CST162" s="18"/>
      <c r="CSU162" s="18"/>
      <c r="CSV162" s="18"/>
      <c r="CSW162" s="18"/>
      <c r="CSX162" s="18"/>
      <c r="CSY162" s="18"/>
      <c r="CSZ162" s="18"/>
      <c r="CTA162" s="18"/>
      <c r="CTB162" s="18"/>
      <c r="CTC162" s="18"/>
      <c r="CTD162" s="18"/>
      <c r="CTE162" s="18"/>
      <c r="CTF162" s="18"/>
      <c r="CTG162" s="18"/>
      <c r="CTH162" s="18"/>
      <c r="CTI162" s="18"/>
      <c r="CTJ162" s="18"/>
      <c r="CTK162" s="18"/>
      <c r="CTL162" s="18"/>
      <c r="CTM162" s="18"/>
      <c r="CTN162" s="18"/>
      <c r="CTO162" s="18"/>
      <c r="CTP162" s="18"/>
      <c r="CTQ162" s="18"/>
      <c r="CTR162" s="18"/>
      <c r="CTS162" s="18"/>
      <c r="CTT162" s="18"/>
      <c r="CTU162" s="18"/>
      <c r="CTV162" s="18"/>
      <c r="CTW162" s="18"/>
      <c r="CTX162" s="18"/>
      <c r="CTY162" s="18"/>
      <c r="CTZ162" s="18"/>
      <c r="CUA162" s="18"/>
      <c r="CUB162" s="18"/>
      <c r="CUC162" s="18"/>
      <c r="CUD162" s="18"/>
      <c r="CUE162" s="18"/>
      <c r="CUF162" s="18"/>
      <c r="CUG162" s="18"/>
      <c r="CUH162" s="18"/>
      <c r="CUI162" s="18"/>
      <c r="CUJ162" s="18"/>
      <c r="CUK162" s="18"/>
      <c r="CUL162" s="18"/>
      <c r="CUM162" s="18"/>
      <c r="CUN162" s="18"/>
      <c r="CUO162" s="18"/>
      <c r="CUP162" s="18"/>
      <c r="CUQ162" s="18"/>
      <c r="CUR162" s="18"/>
      <c r="CUS162" s="18"/>
      <c r="CUT162" s="18"/>
      <c r="CUU162" s="18"/>
      <c r="CUV162" s="18"/>
      <c r="CUW162" s="18"/>
      <c r="CUX162" s="18"/>
      <c r="CUY162" s="18"/>
      <c r="CUZ162" s="18"/>
      <c r="CVA162" s="18"/>
      <c r="CVB162" s="18"/>
      <c r="CVC162" s="18"/>
      <c r="CVD162" s="18"/>
      <c r="CVE162" s="18"/>
      <c r="CVF162" s="18"/>
      <c r="CVG162" s="18"/>
      <c r="CVH162" s="18"/>
      <c r="CVI162" s="18"/>
      <c r="CVJ162" s="18"/>
      <c r="CVK162" s="18"/>
      <c r="CVL162" s="18"/>
      <c r="CVM162" s="18"/>
      <c r="CVN162" s="18"/>
      <c r="CVO162" s="18"/>
      <c r="CVP162" s="18"/>
      <c r="CVQ162" s="18"/>
      <c r="CVR162" s="18"/>
      <c r="CVS162" s="18"/>
      <c r="CVT162" s="18"/>
      <c r="CVU162" s="18"/>
      <c r="CVV162" s="18"/>
      <c r="CVW162" s="18"/>
      <c r="CVX162" s="18"/>
      <c r="CVY162" s="18"/>
      <c r="CVZ162" s="18"/>
      <c r="CWA162" s="18"/>
      <c r="CWB162" s="18"/>
      <c r="CWC162" s="18"/>
      <c r="CWD162" s="18"/>
      <c r="CWE162" s="18"/>
      <c r="CWF162" s="18"/>
      <c r="CWG162" s="18"/>
      <c r="CWH162" s="18"/>
      <c r="CWI162" s="18"/>
      <c r="CWJ162" s="18"/>
      <c r="CWK162" s="18"/>
      <c r="CWL162" s="18"/>
      <c r="CWM162" s="18"/>
      <c r="CWN162" s="18"/>
      <c r="CWO162" s="18"/>
      <c r="CWP162" s="18"/>
      <c r="CWQ162" s="18"/>
      <c r="CWR162" s="18"/>
      <c r="CWS162" s="18"/>
      <c r="CWT162" s="18"/>
      <c r="CWU162" s="18"/>
      <c r="CWV162" s="18"/>
      <c r="CWW162" s="18"/>
      <c r="CWX162" s="18"/>
      <c r="CWY162" s="18"/>
      <c r="CWZ162" s="18"/>
      <c r="CXA162" s="18"/>
      <c r="CXB162" s="18"/>
      <c r="CXC162" s="18"/>
      <c r="CXD162" s="18"/>
      <c r="CXE162" s="18"/>
      <c r="CXF162" s="18"/>
      <c r="CXG162" s="18"/>
      <c r="CXH162" s="18"/>
      <c r="CXI162" s="18"/>
      <c r="CXJ162" s="18"/>
      <c r="CXK162" s="18"/>
      <c r="CXL162" s="18"/>
      <c r="CXM162" s="18"/>
      <c r="CXN162" s="18"/>
      <c r="CXO162" s="18"/>
      <c r="CXP162" s="18"/>
      <c r="CXQ162" s="18"/>
      <c r="CXR162" s="18"/>
      <c r="CXS162" s="18"/>
      <c r="CXT162" s="18"/>
      <c r="CXU162" s="18"/>
      <c r="CXV162" s="18"/>
      <c r="CXW162" s="18"/>
      <c r="CXX162" s="18"/>
      <c r="CXY162" s="18"/>
      <c r="CXZ162" s="18"/>
      <c r="CYA162" s="18"/>
      <c r="CYB162" s="18"/>
      <c r="CYC162" s="18"/>
      <c r="CYD162" s="18"/>
      <c r="CYE162" s="18"/>
      <c r="CYF162" s="18"/>
      <c r="CYG162" s="18"/>
      <c r="CYH162" s="18"/>
      <c r="CYI162" s="18"/>
      <c r="CYJ162" s="18"/>
      <c r="CYK162" s="18"/>
      <c r="CYL162" s="18"/>
      <c r="CYM162" s="18"/>
      <c r="CYN162" s="18"/>
      <c r="CYO162" s="18"/>
      <c r="CYP162" s="18"/>
      <c r="CYQ162" s="18"/>
      <c r="CYR162" s="18"/>
      <c r="CYS162" s="18"/>
      <c r="CYT162" s="18"/>
      <c r="CYU162" s="18"/>
      <c r="CYV162" s="18"/>
      <c r="CYW162" s="18"/>
      <c r="CYX162" s="18"/>
      <c r="CYY162" s="18"/>
      <c r="CYZ162" s="18"/>
      <c r="CZA162" s="18"/>
      <c r="CZB162" s="18"/>
      <c r="CZC162" s="18"/>
      <c r="CZD162" s="18"/>
      <c r="CZE162" s="18"/>
      <c r="CZF162" s="18"/>
      <c r="CZG162" s="18"/>
      <c r="CZH162" s="18"/>
      <c r="CZI162" s="18"/>
      <c r="CZJ162" s="18"/>
      <c r="CZK162" s="18"/>
      <c r="CZL162" s="18"/>
      <c r="CZM162" s="18"/>
      <c r="CZN162" s="18"/>
      <c r="CZO162" s="18"/>
      <c r="CZP162" s="18"/>
      <c r="CZQ162" s="18"/>
      <c r="CZR162" s="18"/>
      <c r="CZS162" s="18"/>
      <c r="CZT162" s="18"/>
      <c r="CZU162" s="18"/>
      <c r="CZV162" s="18"/>
      <c r="CZW162" s="18"/>
      <c r="CZX162" s="18"/>
      <c r="CZY162" s="18"/>
      <c r="CZZ162" s="18"/>
      <c r="DAA162" s="18"/>
      <c r="DAB162" s="18"/>
      <c r="DAC162" s="18"/>
      <c r="DAD162" s="18"/>
      <c r="DAE162" s="18"/>
      <c r="DAF162" s="18"/>
      <c r="DAG162" s="18"/>
      <c r="DAH162" s="18"/>
      <c r="DAI162" s="18"/>
      <c r="DAJ162" s="18"/>
      <c r="DAK162" s="18"/>
      <c r="DAL162" s="18"/>
      <c r="DAM162" s="18"/>
      <c r="DAN162" s="18"/>
      <c r="DAO162" s="18"/>
      <c r="DAP162" s="18"/>
      <c r="DAQ162" s="18"/>
      <c r="DAR162" s="18"/>
      <c r="DAS162" s="18"/>
      <c r="DAT162" s="18"/>
      <c r="DAU162" s="18"/>
      <c r="DAV162" s="18"/>
      <c r="DAW162" s="18"/>
      <c r="DAX162" s="18"/>
      <c r="DAY162" s="18"/>
      <c r="DAZ162" s="18"/>
      <c r="DBA162" s="18"/>
      <c r="DBB162" s="18"/>
      <c r="DBC162" s="18"/>
      <c r="DBD162" s="18"/>
      <c r="DBE162" s="18"/>
      <c r="DBF162" s="18"/>
      <c r="DBG162" s="18"/>
      <c r="DBH162" s="18"/>
      <c r="DBI162" s="18"/>
      <c r="DBJ162" s="18"/>
      <c r="DBK162" s="18"/>
      <c r="DBL162" s="18"/>
      <c r="DBM162" s="18"/>
      <c r="DBN162" s="18"/>
      <c r="DBO162" s="18"/>
      <c r="DBP162" s="18"/>
      <c r="DBQ162" s="18"/>
      <c r="DBR162" s="18"/>
      <c r="DBS162" s="18"/>
      <c r="DBT162" s="18"/>
      <c r="DBU162" s="18"/>
      <c r="DBV162" s="18"/>
      <c r="DBW162" s="18"/>
      <c r="DBX162" s="18"/>
      <c r="DBY162" s="18"/>
      <c r="DBZ162" s="18"/>
      <c r="DCA162" s="18"/>
      <c r="DCB162" s="18"/>
      <c r="DCC162" s="18"/>
      <c r="DCD162" s="18"/>
      <c r="DCE162" s="18"/>
      <c r="DCF162" s="18"/>
      <c r="DCG162" s="18"/>
      <c r="DCH162" s="18"/>
      <c r="DCI162" s="18"/>
      <c r="DCJ162" s="18"/>
      <c r="DCK162" s="18"/>
      <c r="DCL162" s="18"/>
      <c r="DCM162" s="18"/>
      <c r="DCN162" s="18"/>
      <c r="DCO162" s="18"/>
      <c r="DCP162" s="18"/>
      <c r="DCQ162" s="18"/>
      <c r="DCR162" s="18"/>
      <c r="DCS162" s="18"/>
      <c r="DCT162" s="18"/>
      <c r="DCU162" s="18"/>
      <c r="DCV162" s="18"/>
      <c r="DCW162" s="18"/>
      <c r="DCX162" s="18"/>
      <c r="DCY162" s="18"/>
      <c r="DCZ162" s="18"/>
      <c r="DDA162" s="18"/>
      <c r="DDB162" s="18"/>
      <c r="DDC162" s="18"/>
      <c r="DDD162" s="18"/>
      <c r="DDE162" s="18"/>
      <c r="DDF162" s="18"/>
      <c r="DDG162" s="18"/>
      <c r="DDH162" s="18"/>
      <c r="DDI162" s="18"/>
      <c r="DDJ162" s="18"/>
      <c r="DDK162" s="18"/>
      <c r="DDL162" s="18"/>
      <c r="DDM162" s="18"/>
      <c r="DDN162" s="18"/>
      <c r="DDO162" s="18"/>
      <c r="DDP162" s="18"/>
      <c r="DDQ162" s="18"/>
      <c r="DDR162" s="18"/>
      <c r="DDS162" s="18"/>
      <c r="DDT162" s="18"/>
      <c r="DDU162" s="18"/>
      <c r="DDV162" s="18"/>
      <c r="DDW162" s="18"/>
      <c r="DDX162" s="18"/>
      <c r="DDY162" s="18"/>
      <c r="DDZ162" s="18"/>
      <c r="DEA162" s="18"/>
      <c r="DEB162" s="18"/>
      <c r="DEC162" s="18"/>
      <c r="DED162" s="18"/>
      <c r="DEE162" s="18"/>
      <c r="DEF162" s="18"/>
      <c r="DEG162" s="18"/>
      <c r="DEH162" s="18"/>
      <c r="DEI162" s="18"/>
      <c r="DEJ162" s="18"/>
      <c r="DEK162" s="18"/>
      <c r="DEL162" s="18"/>
      <c r="DEM162" s="18"/>
      <c r="DEN162" s="18"/>
      <c r="DEO162" s="18"/>
      <c r="DEP162" s="18"/>
      <c r="DEQ162" s="18"/>
      <c r="DER162" s="18"/>
      <c r="DES162" s="18"/>
      <c r="DET162" s="18"/>
      <c r="DEU162" s="18"/>
      <c r="DEV162" s="18"/>
      <c r="DEW162" s="18"/>
      <c r="DEX162" s="18"/>
      <c r="DEY162" s="18"/>
      <c r="DEZ162" s="18"/>
      <c r="DFA162" s="18"/>
      <c r="DFB162" s="18"/>
      <c r="DFC162" s="18"/>
      <c r="DFD162" s="18"/>
      <c r="DFE162" s="18"/>
      <c r="DFF162" s="18"/>
      <c r="DFG162" s="18"/>
      <c r="DFH162" s="18"/>
      <c r="DFI162" s="18"/>
      <c r="DFJ162" s="18"/>
      <c r="DFK162" s="18"/>
      <c r="DFL162" s="18"/>
      <c r="DFM162" s="18"/>
      <c r="DFN162" s="18"/>
      <c r="DFO162" s="18"/>
      <c r="DFP162" s="18"/>
      <c r="DFQ162" s="18"/>
      <c r="DFR162" s="18"/>
      <c r="DFS162" s="18"/>
      <c r="DFT162" s="18"/>
      <c r="DFU162" s="18"/>
      <c r="DFV162" s="18"/>
      <c r="DFW162" s="18"/>
      <c r="DFX162" s="18"/>
      <c r="DFY162" s="18"/>
      <c r="DFZ162" s="18"/>
      <c r="DGA162" s="18"/>
      <c r="DGB162" s="18"/>
      <c r="DGC162" s="18"/>
      <c r="DGD162" s="18"/>
      <c r="DGE162" s="18"/>
      <c r="DGF162" s="18"/>
      <c r="DGG162" s="18"/>
      <c r="DGH162" s="18"/>
      <c r="DGI162" s="18"/>
      <c r="DGJ162" s="18"/>
      <c r="DGK162" s="18"/>
      <c r="DGL162" s="18"/>
      <c r="DGM162" s="18"/>
      <c r="DGN162" s="18"/>
      <c r="DGO162" s="18"/>
      <c r="DGP162" s="18"/>
      <c r="DGQ162" s="18"/>
      <c r="DGR162" s="18"/>
      <c r="DGS162" s="18"/>
      <c r="DGT162" s="18"/>
      <c r="DGU162" s="18"/>
      <c r="DGV162" s="18"/>
      <c r="DGW162" s="18"/>
      <c r="DGX162" s="18"/>
      <c r="DGY162" s="18"/>
      <c r="DGZ162" s="18"/>
      <c r="DHA162" s="18"/>
      <c r="DHB162" s="18"/>
      <c r="DHC162" s="18"/>
      <c r="DHD162" s="18"/>
      <c r="DHE162" s="18"/>
      <c r="DHF162" s="18"/>
      <c r="DHG162" s="18"/>
      <c r="DHH162" s="18"/>
      <c r="DHI162" s="18"/>
      <c r="DHJ162" s="18"/>
      <c r="DHK162" s="18"/>
      <c r="DHL162" s="18"/>
      <c r="DHM162" s="18"/>
      <c r="DHN162" s="18"/>
      <c r="DHO162" s="18"/>
      <c r="DHP162" s="18"/>
      <c r="DHQ162" s="18"/>
      <c r="DHR162" s="18"/>
      <c r="DHS162" s="18"/>
      <c r="DHT162" s="18"/>
      <c r="DHU162" s="18"/>
      <c r="DHV162" s="18"/>
      <c r="DHW162" s="18"/>
      <c r="DHX162" s="18"/>
      <c r="DHY162" s="18"/>
      <c r="DHZ162" s="18"/>
      <c r="DIA162" s="18"/>
      <c r="DIB162" s="18"/>
      <c r="DIC162" s="18"/>
      <c r="DID162" s="18"/>
      <c r="DIE162" s="18"/>
      <c r="DIF162" s="18"/>
      <c r="DIG162" s="18"/>
      <c r="DIH162" s="18"/>
      <c r="DII162" s="18"/>
      <c r="DIJ162" s="18"/>
      <c r="DIK162" s="18"/>
      <c r="DIL162" s="18"/>
      <c r="DIM162" s="18"/>
      <c r="DIN162" s="18"/>
      <c r="DIO162" s="18"/>
      <c r="DIP162" s="18"/>
      <c r="DIQ162" s="18"/>
      <c r="DIR162" s="18"/>
      <c r="DIS162" s="18"/>
      <c r="DIT162" s="18"/>
      <c r="DIU162" s="18"/>
      <c r="DIV162" s="18"/>
      <c r="DIW162" s="18"/>
      <c r="DIX162" s="18"/>
      <c r="DIY162" s="18"/>
      <c r="DIZ162" s="18"/>
      <c r="DJA162" s="18"/>
      <c r="DJB162" s="18"/>
      <c r="DJC162" s="18"/>
      <c r="DJD162" s="18"/>
      <c r="DJE162" s="18"/>
      <c r="DJF162" s="18"/>
      <c r="DJG162" s="18"/>
      <c r="DJH162" s="18"/>
      <c r="DJI162" s="18"/>
      <c r="DJJ162" s="18"/>
      <c r="DJK162" s="18"/>
      <c r="DJL162" s="18"/>
      <c r="DJM162" s="18"/>
      <c r="DJN162" s="18"/>
      <c r="DJO162" s="18"/>
      <c r="DJP162" s="18"/>
      <c r="DJQ162" s="18"/>
      <c r="DJR162" s="18"/>
      <c r="DJS162" s="18"/>
      <c r="DJT162" s="18"/>
      <c r="DJU162" s="18"/>
      <c r="DJV162" s="18"/>
      <c r="DJW162" s="18"/>
      <c r="DJX162" s="18"/>
      <c r="DJY162" s="18"/>
      <c r="DJZ162" s="18"/>
      <c r="DKA162" s="18"/>
      <c r="DKB162" s="18"/>
      <c r="DKC162" s="18"/>
      <c r="DKD162" s="18"/>
      <c r="DKE162" s="18"/>
      <c r="DKF162" s="18"/>
      <c r="DKG162" s="18"/>
      <c r="DKH162" s="18"/>
      <c r="DKI162" s="18"/>
      <c r="DKJ162" s="18"/>
      <c r="DKK162" s="18"/>
      <c r="DKL162" s="18"/>
      <c r="DKM162" s="18"/>
      <c r="DKN162" s="18"/>
      <c r="DKO162" s="18"/>
      <c r="DKP162" s="18"/>
      <c r="DKQ162" s="18"/>
      <c r="DKR162" s="18"/>
      <c r="DKS162" s="18"/>
      <c r="DKT162" s="18"/>
      <c r="DKU162" s="18"/>
      <c r="DKV162" s="18"/>
      <c r="DKW162" s="18"/>
      <c r="DKX162" s="18"/>
      <c r="DKY162" s="18"/>
      <c r="DKZ162" s="18"/>
      <c r="DLA162" s="18"/>
      <c r="DLB162" s="18"/>
      <c r="DLC162" s="18"/>
      <c r="DLD162" s="18"/>
      <c r="DLE162" s="18"/>
      <c r="DLF162" s="18"/>
      <c r="DLG162" s="18"/>
      <c r="DLH162" s="18"/>
      <c r="DLI162" s="18"/>
      <c r="DLJ162" s="18"/>
      <c r="DLK162" s="18"/>
      <c r="DLL162" s="18"/>
      <c r="DLM162" s="18"/>
      <c r="DLN162" s="18"/>
      <c r="DLO162" s="18"/>
      <c r="DLP162" s="18"/>
      <c r="DLQ162" s="18"/>
      <c r="DLR162" s="18"/>
      <c r="DLS162" s="18"/>
      <c r="DLT162" s="18"/>
      <c r="DLU162" s="18"/>
      <c r="DLV162" s="18"/>
      <c r="DLW162" s="18"/>
      <c r="DLX162" s="18"/>
      <c r="DLY162" s="18"/>
      <c r="DLZ162" s="18"/>
      <c r="DMA162" s="18"/>
      <c r="DMB162" s="18"/>
      <c r="DMC162" s="18"/>
      <c r="DMD162" s="18"/>
      <c r="DME162" s="18"/>
      <c r="DMF162" s="18"/>
      <c r="DMG162" s="18"/>
      <c r="DMH162" s="18"/>
      <c r="DMI162" s="18"/>
      <c r="DMJ162" s="18"/>
      <c r="DMK162" s="18"/>
      <c r="DML162" s="18"/>
      <c r="DMM162" s="18"/>
      <c r="DMN162" s="18"/>
      <c r="DMO162" s="18"/>
      <c r="DMP162" s="18"/>
      <c r="DMQ162" s="18"/>
      <c r="DMR162" s="18"/>
      <c r="DMS162" s="18"/>
      <c r="DMT162" s="18"/>
      <c r="DMU162" s="18"/>
      <c r="DMV162" s="18"/>
      <c r="DMW162" s="18"/>
      <c r="DMX162" s="18"/>
      <c r="DMY162" s="18"/>
      <c r="DMZ162" s="18"/>
      <c r="DNA162" s="18"/>
      <c r="DNB162" s="18"/>
      <c r="DNC162" s="18"/>
      <c r="DND162" s="18"/>
      <c r="DNE162" s="18"/>
      <c r="DNF162" s="18"/>
      <c r="DNG162" s="18"/>
      <c r="DNH162" s="18"/>
      <c r="DNI162" s="18"/>
      <c r="DNJ162" s="18"/>
      <c r="DNK162" s="18"/>
      <c r="DNL162" s="18"/>
      <c r="DNM162" s="18"/>
      <c r="DNN162" s="18"/>
      <c r="DNO162" s="18"/>
      <c r="DNP162" s="18"/>
      <c r="DNQ162" s="18"/>
      <c r="DNR162" s="18"/>
      <c r="DNS162" s="18"/>
      <c r="DNT162" s="18"/>
      <c r="DNU162" s="18"/>
      <c r="DNV162" s="18"/>
      <c r="DNW162" s="18"/>
      <c r="DNX162" s="18"/>
      <c r="DNY162" s="18"/>
      <c r="DNZ162" s="18"/>
      <c r="DOA162" s="18"/>
      <c r="DOB162" s="18"/>
      <c r="DOC162" s="18"/>
      <c r="DOD162" s="18"/>
      <c r="DOE162" s="18"/>
      <c r="DOF162" s="18"/>
      <c r="DOG162" s="18"/>
      <c r="DOH162" s="18"/>
      <c r="DOI162" s="18"/>
      <c r="DOJ162" s="18"/>
      <c r="DOK162" s="18"/>
      <c r="DOL162" s="18"/>
      <c r="DOM162" s="18"/>
      <c r="DON162" s="18"/>
      <c r="DOO162" s="18"/>
      <c r="DOP162" s="18"/>
      <c r="DOQ162" s="18"/>
      <c r="DOR162" s="18"/>
      <c r="DOS162" s="18"/>
      <c r="DOT162" s="18"/>
      <c r="DOU162" s="18"/>
      <c r="DOV162" s="18"/>
      <c r="DOW162" s="18"/>
      <c r="DOX162" s="18"/>
      <c r="DOY162" s="18"/>
      <c r="DOZ162" s="18"/>
      <c r="DPA162" s="18"/>
      <c r="DPB162" s="18"/>
      <c r="DPC162" s="18"/>
      <c r="DPD162" s="18"/>
      <c r="DPE162" s="18"/>
      <c r="DPF162" s="18"/>
      <c r="DPG162" s="18"/>
      <c r="DPH162" s="18"/>
      <c r="DPI162" s="18"/>
      <c r="DPJ162" s="18"/>
      <c r="DPK162" s="18"/>
      <c r="DPL162" s="18"/>
      <c r="DPM162" s="18"/>
      <c r="DPN162" s="18"/>
      <c r="DPO162" s="18"/>
      <c r="DPP162" s="18"/>
      <c r="DPQ162" s="18"/>
      <c r="DPR162" s="18"/>
      <c r="DPS162" s="18"/>
      <c r="DPT162" s="18"/>
      <c r="DPU162" s="18"/>
      <c r="DPV162" s="18"/>
      <c r="DPW162" s="18"/>
      <c r="DPX162" s="18"/>
      <c r="DPY162" s="18"/>
      <c r="DPZ162" s="18"/>
      <c r="DQA162" s="18"/>
      <c r="DQB162" s="18"/>
      <c r="DQC162" s="18"/>
      <c r="DQD162" s="18"/>
      <c r="DQE162" s="18"/>
      <c r="DQF162" s="18"/>
      <c r="DQG162" s="18"/>
      <c r="DQH162" s="18"/>
      <c r="DQI162" s="18"/>
      <c r="DQJ162" s="18"/>
      <c r="DQK162" s="18"/>
      <c r="DQL162" s="18"/>
      <c r="DQM162" s="18"/>
      <c r="DQN162" s="18"/>
      <c r="DQO162" s="18"/>
      <c r="DQP162" s="18"/>
      <c r="DQQ162" s="18"/>
      <c r="DQR162" s="18"/>
      <c r="DQS162" s="18"/>
      <c r="DQT162" s="18"/>
      <c r="DQU162" s="18"/>
      <c r="DQV162" s="18"/>
      <c r="DQW162" s="18"/>
      <c r="DQX162" s="18"/>
      <c r="DQY162" s="18"/>
      <c r="DQZ162" s="18"/>
      <c r="DRA162" s="18"/>
      <c r="DRB162" s="18"/>
      <c r="DRC162" s="18"/>
      <c r="DRD162" s="18"/>
      <c r="DRE162" s="18"/>
      <c r="DRF162" s="18"/>
      <c r="DRG162" s="18"/>
      <c r="DRH162" s="18"/>
      <c r="DRI162" s="18"/>
      <c r="DRJ162" s="18"/>
      <c r="DRK162" s="18"/>
      <c r="DRL162" s="18"/>
      <c r="DRM162" s="18"/>
      <c r="DRN162" s="18"/>
      <c r="DRO162" s="18"/>
      <c r="DRP162" s="18"/>
      <c r="DRQ162" s="18"/>
      <c r="DRR162" s="18"/>
      <c r="DRS162" s="18"/>
      <c r="DRT162" s="18"/>
      <c r="DRU162" s="18"/>
      <c r="DRV162" s="18"/>
      <c r="DRW162" s="18"/>
      <c r="DRX162" s="18"/>
      <c r="DRY162" s="18"/>
      <c r="DRZ162" s="18"/>
      <c r="DSA162" s="18"/>
      <c r="DSB162" s="18"/>
      <c r="DSC162" s="18"/>
      <c r="DSD162" s="18"/>
      <c r="DSE162" s="18"/>
      <c r="DSF162" s="18"/>
      <c r="DSG162" s="18"/>
      <c r="DSH162" s="18"/>
      <c r="DSI162" s="18"/>
      <c r="DSJ162" s="18"/>
      <c r="DSK162" s="18"/>
      <c r="DSL162" s="18"/>
      <c r="DSM162" s="18"/>
      <c r="DSN162" s="18"/>
      <c r="DSO162" s="18"/>
      <c r="DSP162" s="18"/>
      <c r="DSQ162" s="18"/>
      <c r="DSR162" s="18"/>
      <c r="DSS162" s="18"/>
      <c r="DST162" s="18"/>
      <c r="DSU162" s="18"/>
      <c r="DSV162" s="18"/>
      <c r="DSW162" s="18"/>
      <c r="DSX162" s="18"/>
      <c r="DSY162" s="18"/>
      <c r="DSZ162" s="18"/>
      <c r="DTA162" s="18"/>
      <c r="DTB162" s="18"/>
      <c r="DTC162" s="18"/>
      <c r="DTD162" s="18"/>
      <c r="DTE162" s="18"/>
      <c r="DTF162" s="18"/>
      <c r="DTG162" s="18"/>
      <c r="DTH162" s="18"/>
      <c r="DTI162" s="18"/>
      <c r="DTJ162" s="18"/>
      <c r="DTK162" s="18"/>
      <c r="DTL162" s="18"/>
      <c r="DTM162" s="18"/>
      <c r="DTN162" s="18"/>
      <c r="DTO162" s="18"/>
      <c r="DTP162" s="18"/>
      <c r="DTQ162" s="18"/>
      <c r="DTR162" s="18"/>
      <c r="DTS162" s="18"/>
      <c r="DTT162" s="18"/>
      <c r="DTU162" s="18"/>
      <c r="DTV162" s="18"/>
      <c r="DTW162" s="18"/>
      <c r="DTX162" s="18"/>
      <c r="DTY162" s="18"/>
      <c r="DTZ162" s="18"/>
      <c r="DUA162" s="18"/>
      <c r="DUB162" s="18"/>
      <c r="DUC162" s="18"/>
      <c r="DUD162" s="18"/>
      <c r="DUE162" s="18"/>
      <c r="DUF162" s="18"/>
      <c r="DUG162" s="18"/>
      <c r="DUH162" s="18"/>
      <c r="DUI162" s="18"/>
      <c r="DUJ162" s="18"/>
      <c r="DUK162" s="18"/>
      <c r="DUL162" s="18"/>
      <c r="DUM162" s="18"/>
      <c r="DUN162" s="18"/>
      <c r="DUO162" s="18"/>
      <c r="DUP162" s="18"/>
      <c r="DUQ162" s="18"/>
      <c r="DUR162" s="18"/>
      <c r="DUS162" s="18"/>
      <c r="DUT162" s="18"/>
      <c r="DUU162" s="18"/>
      <c r="DUV162" s="18"/>
      <c r="DUW162" s="18"/>
      <c r="DUX162" s="18"/>
      <c r="DUY162" s="18"/>
      <c r="DUZ162" s="18"/>
      <c r="DVA162" s="18"/>
      <c r="DVB162" s="18"/>
      <c r="DVC162" s="18"/>
      <c r="DVD162" s="18"/>
      <c r="DVE162" s="18"/>
      <c r="DVF162" s="18"/>
      <c r="DVG162" s="18"/>
      <c r="DVH162" s="18"/>
      <c r="DVI162" s="18"/>
      <c r="DVJ162" s="18"/>
      <c r="DVK162" s="18"/>
      <c r="DVL162" s="18"/>
      <c r="DVM162" s="18"/>
      <c r="DVN162" s="18"/>
      <c r="DVO162" s="18"/>
      <c r="DVP162" s="18"/>
      <c r="DVQ162" s="18"/>
      <c r="DVR162" s="18"/>
      <c r="DVS162" s="18"/>
      <c r="DVT162" s="18"/>
      <c r="DVU162" s="18"/>
      <c r="DVV162" s="18"/>
      <c r="DVW162" s="18"/>
      <c r="DVX162" s="18"/>
      <c r="DVY162" s="18"/>
      <c r="DVZ162" s="18"/>
      <c r="DWA162" s="18"/>
      <c r="DWB162" s="18"/>
      <c r="DWC162" s="18"/>
      <c r="DWD162" s="18"/>
      <c r="DWE162" s="18"/>
      <c r="DWF162" s="18"/>
      <c r="DWG162" s="18"/>
      <c r="DWH162" s="18"/>
      <c r="DWI162" s="18"/>
      <c r="DWJ162" s="18"/>
      <c r="DWK162" s="18"/>
      <c r="DWL162" s="18"/>
      <c r="DWM162" s="18"/>
      <c r="DWN162" s="18"/>
      <c r="DWO162" s="18"/>
      <c r="DWP162" s="18"/>
      <c r="DWQ162" s="18"/>
      <c r="DWR162" s="18"/>
      <c r="DWS162" s="18"/>
      <c r="DWT162" s="18"/>
      <c r="DWU162" s="18"/>
      <c r="DWV162" s="18"/>
      <c r="DWW162" s="18"/>
      <c r="DWX162" s="18"/>
      <c r="DWY162" s="18"/>
      <c r="DWZ162" s="18"/>
      <c r="DXA162" s="18"/>
      <c r="DXB162" s="18"/>
      <c r="DXC162" s="18"/>
      <c r="DXD162" s="18"/>
      <c r="DXE162" s="18"/>
      <c r="DXF162" s="18"/>
      <c r="DXG162" s="18"/>
      <c r="DXH162" s="18"/>
      <c r="DXI162" s="18"/>
      <c r="DXJ162" s="18"/>
      <c r="DXK162" s="18"/>
      <c r="DXL162" s="18"/>
      <c r="DXM162" s="18"/>
      <c r="DXN162" s="18"/>
      <c r="DXO162" s="18"/>
      <c r="DXP162" s="18"/>
      <c r="DXQ162" s="18"/>
      <c r="DXR162" s="18"/>
      <c r="DXS162" s="18"/>
      <c r="DXT162" s="18"/>
      <c r="DXU162" s="18"/>
      <c r="DXV162" s="18"/>
      <c r="DXW162" s="18"/>
      <c r="DXX162" s="18"/>
      <c r="DXY162" s="18"/>
      <c r="DXZ162" s="18"/>
      <c r="DYA162" s="18"/>
      <c r="DYB162" s="18"/>
      <c r="DYC162" s="18"/>
      <c r="DYD162" s="18"/>
      <c r="DYE162" s="18"/>
      <c r="DYF162" s="18"/>
      <c r="DYG162" s="18"/>
      <c r="DYH162" s="18"/>
      <c r="DYI162" s="18"/>
      <c r="DYJ162" s="18"/>
      <c r="DYK162" s="18"/>
      <c r="DYL162" s="18"/>
      <c r="DYM162" s="18"/>
      <c r="DYN162" s="18"/>
      <c r="DYO162" s="18"/>
      <c r="DYP162" s="18"/>
      <c r="DYQ162" s="18"/>
      <c r="DYR162" s="18"/>
      <c r="DYS162" s="18"/>
      <c r="DYT162" s="18"/>
      <c r="DYU162" s="18"/>
      <c r="DYV162" s="18"/>
      <c r="DYW162" s="18"/>
      <c r="DYX162" s="18"/>
      <c r="DYY162" s="18"/>
      <c r="DYZ162" s="18"/>
      <c r="DZA162" s="18"/>
      <c r="DZB162" s="18"/>
      <c r="DZC162" s="18"/>
      <c r="DZD162" s="18"/>
      <c r="DZE162" s="18"/>
      <c r="DZF162" s="18"/>
      <c r="DZG162" s="18"/>
      <c r="DZH162" s="18"/>
      <c r="DZI162" s="18"/>
      <c r="DZJ162" s="18"/>
      <c r="DZK162" s="18"/>
      <c r="DZL162" s="18"/>
      <c r="DZM162" s="18"/>
      <c r="DZN162" s="18"/>
      <c r="DZO162" s="18"/>
      <c r="DZP162" s="18"/>
      <c r="DZQ162" s="18"/>
      <c r="DZR162" s="18"/>
      <c r="DZS162" s="18"/>
      <c r="DZT162" s="18"/>
      <c r="DZU162" s="18"/>
      <c r="DZV162" s="18"/>
      <c r="DZW162" s="18"/>
      <c r="DZX162" s="18"/>
      <c r="DZY162" s="18"/>
      <c r="DZZ162" s="18"/>
      <c r="EAA162" s="18"/>
      <c r="EAB162" s="18"/>
      <c r="EAC162" s="18"/>
      <c r="EAD162" s="18"/>
      <c r="EAE162" s="18"/>
      <c r="EAF162" s="18"/>
      <c r="EAG162" s="18"/>
      <c r="EAH162" s="18"/>
      <c r="EAI162" s="18"/>
      <c r="EAJ162" s="18"/>
      <c r="EAK162" s="18"/>
      <c r="EAL162" s="18"/>
      <c r="EAM162" s="18"/>
      <c r="EAN162" s="18"/>
      <c r="EAO162" s="18"/>
      <c r="EAP162" s="18"/>
      <c r="EAQ162" s="18"/>
      <c r="EAR162" s="18"/>
      <c r="EAS162" s="18"/>
      <c r="EAT162" s="18"/>
      <c r="EAU162" s="18"/>
      <c r="EAV162" s="18"/>
      <c r="EAW162" s="18"/>
      <c r="EAX162" s="18"/>
      <c r="EAY162" s="18"/>
      <c r="EAZ162" s="18"/>
      <c r="EBA162" s="18"/>
      <c r="EBB162" s="18"/>
      <c r="EBC162" s="18"/>
      <c r="EBD162" s="18"/>
      <c r="EBE162" s="18"/>
      <c r="EBF162" s="18"/>
      <c r="EBG162" s="18"/>
      <c r="EBH162" s="18"/>
      <c r="EBI162" s="18"/>
      <c r="EBJ162" s="18"/>
      <c r="EBK162" s="18"/>
      <c r="EBL162" s="18"/>
      <c r="EBM162" s="18"/>
      <c r="EBN162" s="18"/>
      <c r="EBO162" s="18"/>
      <c r="EBP162" s="18"/>
      <c r="EBQ162" s="18"/>
      <c r="EBR162" s="18"/>
      <c r="EBS162" s="18"/>
      <c r="EBT162" s="18"/>
      <c r="EBU162" s="18"/>
      <c r="EBV162" s="18"/>
      <c r="EBW162" s="18"/>
      <c r="EBX162" s="18"/>
      <c r="EBY162" s="18"/>
      <c r="EBZ162" s="18"/>
      <c r="ECA162" s="18"/>
      <c r="ECB162" s="18"/>
      <c r="ECC162" s="18"/>
      <c r="ECD162" s="18"/>
      <c r="ECE162" s="18"/>
      <c r="ECF162" s="18"/>
      <c r="ECG162" s="18"/>
      <c r="ECH162" s="18"/>
      <c r="ECI162" s="18"/>
      <c r="ECJ162" s="18"/>
      <c r="ECK162" s="18"/>
      <c r="ECL162" s="18"/>
      <c r="ECM162" s="18"/>
      <c r="ECN162" s="18"/>
      <c r="ECO162" s="18"/>
      <c r="ECP162" s="18"/>
      <c r="ECQ162" s="18"/>
      <c r="ECR162" s="18"/>
      <c r="ECS162" s="18"/>
      <c r="ECT162" s="18"/>
      <c r="ECU162" s="18"/>
      <c r="ECV162" s="18"/>
      <c r="ECW162" s="18"/>
      <c r="ECX162" s="18"/>
      <c r="ECY162" s="18"/>
      <c r="ECZ162" s="18"/>
      <c r="EDA162" s="18"/>
      <c r="EDB162" s="18"/>
      <c r="EDC162" s="18"/>
      <c r="EDD162" s="18"/>
      <c r="EDE162" s="18"/>
      <c r="EDF162" s="18"/>
      <c r="EDG162" s="18"/>
      <c r="EDH162" s="18"/>
      <c r="EDI162" s="18"/>
      <c r="EDJ162" s="18"/>
      <c r="EDK162" s="18"/>
      <c r="EDL162" s="18"/>
      <c r="EDM162" s="18"/>
      <c r="EDN162" s="18"/>
      <c r="EDO162" s="18"/>
      <c r="EDP162" s="18"/>
      <c r="EDQ162" s="18"/>
      <c r="EDR162" s="18"/>
      <c r="EDS162" s="18"/>
      <c r="EDT162" s="18"/>
      <c r="EDU162" s="18"/>
      <c r="EDV162" s="18"/>
      <c r="EDW162" s="18"/>
      <c r="EDX162" s="18"/>
      <c r="EDY162" s="18"/>
      <c r="EDZ162" s="18"/>
      <c r="EEA162" s="18"/>
      <c r="EEB162" s="18"/>
      <c r="EEC162" s="18"/>
      <c r="EED162" s="18"/>
      <c r="EEE162" s="18"/>
      <c r="EEF162" s="18"/>
      <c r="EEG162" s="18"/>
      <c r="EEH162" s="18"/>
      <c r="EEI162" s="18"/>
      <c r="EEJ162" s="18"/>
      <c r="EEK162" s="18"/>
      <c r="EEL162" s="18"/>
      <c r="EEM162" s="18"/>
      <c r="EEN162" s="18"/>
      <c r="EEO162" s="18"/>
      <c r="EEP162" s="18"/>
      <c r="EEQ162" s="18"/>
      <c r="EER162" s="18"/>
      <c r="EES162" s="18"/>
      <c r="EET162" s="18"/>
      <c r="EEU162" s="18"/>
      <c r="EEV162" s="18"/>
      <c r="EEW162" s="18"/>
      <c r="EEX162" s="18"/>
      <c r="EEY162" s="18"/>
      <c r="EEZ162" s="18"/>
      <c r="EFA162" s="18"/>
      <c r="EFB162" s="18"/>
      <c r="EFC162" s="18"/>
      <c r="EFD162" s="18"/>
      <c r="EFE162" s="18"/>
      <c r="EFF162" s="18"/>
      <c r="EFG162" s="18"/>
      <c r="EFH162" s="18"/>
      <c r="EFI162" s="18"/>
      <c r="EFJ162" s="18"/>
      <c r="EFK162" s="18"/>
      <c r="EFL162" s="18"/>
      <c r="EFM162" s="18"/>
      <c r="EFN162" s="18"/>
      <c r="EFO162" s="18"/>
      <c r="EFP162" s="18"/>
      <c r="EFQ162" s="18"/>
      <c r="EFR162" s="18"/>
      <c r="EFS162" s="18"/>
      <c r="EFT162" s="18"/>
      <c r="EFU162" s="18"/>
      <c r="EFV162" s="18"/>
      <c r="EFW162" s="18"/>
      <c r="EFX162" s="18"/>
      <c r="EFY162" s="18"/>
      <c r="EFZ162" s="18"/>
      <c r="EGA162" s="18"/>
      <c r="EGB162" s="18"/>
      <c r="EGC162" s="18"/>
      <c r="EGD162" s="18"/>
      <c r="EGE162" s="18"/>
      <c r="EGF162" s="18"/>
      <c r="EGG162" s="18"/>
      <c r="EGH162" s="18"/>
      <c r="EGI162" s="18"/>
      <c r="EGJ162" s="18"/>
      <c r="EGK162" s="18"/>
      <c r="EGL162" s="18"/>
      <c r="EGM162" s="18"/>
      <c r="EGN162" s="18"/>
      <c r="EGO162" s="18"/>
      <c r="EGP162" s="18"/>
      <c r="EGQ162" s="18"/>
      <c r="EGR162" s="18"/>
      <c r="EGS162" s="18"/>
      <c r="EGT162" s="18"/>
      <c r="EGU162" s="18"/>
      <c r="EGV162" s="18"/>
      <c r="EGW162" s="18"/>
      <c r="EGX162" s="18"/>
      <c r="EGY162" s="18"/>
      <c r="EGZ162" s="18"/>
      <c r="EHA162" s="18"/>
      <c r="EHB162" s="18"/>
      <c r="EHC162" s="18"/>
      <c r="EHD162" s="18"/>
      <c r="EHE162" s="18"/>
      <c r="EHF162" s="18"/>
      <c r="EHG162" s="18"/>
      <c r="EHH162" s="18"/>
      <c r="EHI162" s="18"/>
      <c r="EHJ162" s="18"/>
      <c r="EHK162" s="18"/>
      <c r="EHL162" s="18"/>
      <c r="EHM162" s="18"/>
      <c r="EHN162" s="18"/>
      <c r="EHO162" s="18"/>
      <c r="EHP162" s="18"/>
      <c r="EHQ162" s="18"/>
      <c r="EHR162" s="18"/>
      <c r="EHS162" s="18"/>
      <c r="EHT162" s="18"/>
      <c r="EHU162" s="18"/>
      <c r="EHV162" s="18"/>
      <c r="EHW162" s="18"/>
      <c r="EHX162" s="18"/>
      <c r="EHY162" s="18"/>
      <c r="EHZ162" s="18"/>
      <c r="EIA162" s="18"/>
      <c r="EIB162" s="18"/>
      <c r="EIC162" s="18"/>
      <c r="EID162" s="18"/>
      <c r="EIE162" s="18"/>
      <c r="EIF162" s="18"/>
      <c r="EIG162" s="18"/>
      <c r="EIH162" s="18"/>
      <c r="EII162" s="18"/>
      <c r="EIJ162" s="18"/>
      <c r="EIK162" s="18"/>
      <c r="EIL162" s="18"/>
      <c r="EIM162" s="18"/>
      <c r="EIN162" s="18"/>
      <c r="EIO162" s="18"/>
      <c r="EIP162" s="18"/>
      <c r="EIQ162" s="18"/>
      <c r="EIR162" s="18"/>
      <c r="EIS162" s="18"/>
      <c r="EIT162" s="18"/>
      <c r="EIU162" s="18"/>
      <c r="EIV162" s="18"/>
      <c r="EIW162" s="18"/>
      <c r="EIX162" s="18"/>
      <c r="EIY162" s="18"/>
      <c r="EIZ162" s="18"/>
      <c r="EJA162" s="18"/>
      <c r="EJB162" s="18"/>
      <c r="EJC162" s="18"/>
      <c r="EJD162" s="18"/>
      <c r="EJE162" s="18"/>
      <c r="EJF162" s="18"/>
      <c r="EJG162" s="18"/>
      <c r="EJH162" s="18"/>
      <c r="EJI162" s="18"/>
      <c r="EJJ162" s="18"/>
      <c r="EJK162" s="18"/>
      <c r="EJL162" s="18"/>
      <c r="EJM162" s="18"/>
      <c r="EJN162" s="18"/>
      <c r="EJO162" s="18"/>
      <c r="EJP162" s="18"/>
      <c r="EJQ162" s="18"/>
      <c r="EJR162" s="18"/>
      <c r="EJS162" s="18"/>
      <c r="EJT162" s="18"/>
      <c r="EJU162" s="18"/>
      <c r="EJV162" s="18"/>
      <c r="EJW162" s="18"/>
      <c r="EJX162" s="18"/>
      <c r="EJY162" s="18"/>
      <c r="EJZ162" s="18"/>
      <c r="EKA162" s="18"/>
      <c r="EKB162" s="18"/>
      <c r="EKC162" s="18"/>
      <c r="EKD162" s="18"/>
      <c r="EKE162" s="18"/>
      <c r="EKF162" s="18"/>
      <c r="EKG162" s="18"/>
      <c r="EKH162" s="18"/>
      <c r="EKI162" s="18"/>
      <c r="EKJ162" s="18"/>
      <c r="EKK162" s="18"/>
      <c r="EKL162" s="18"/>
      <c r="EKM162" s="18"/>
      <c r="EKN162" s="18"/>
      <c r="EKO162" s="18"/>
      <c r="EKP162" s="18"/>
      <c r="EKQ162" s="18"/>
      <c r="EKR162" s="18"/>
      <c r="EKS162" s="18"/>
      <c r="EKT162" s="18"/>
      <c r="EKU162" s="18"/>
      <c r="EKV162" s="18"/>
      <c r="EKW162" s="18"/>
      <c r="EKX162" s="18"/>
      <c r="EKY162" s="18"/>
      <c r="EKZ162" s="18"/>
      <c r="ELA162" s="18"/>
      <c r="ELB162" s="18"/>
      <c r="ELC162" s="18"/>
      <c r="ELD162" s="18"/>
      <c r="ELE162" s="18"/>
      <c r="ELF162" s="18"/>
      <c r="ELG162" s="18"/>
      <c r="ELH162" s="18"/>
      <c r="ELI162" s="18"/>
      <c r="ELJ162" s="18"/>
      <c r="ELK162" s="18"/>
      <c r="ELL162" s="18"/>
      <c r="ELM162" s="18"/>
      <c r="ELN162" s="18"/>
      <c r="ELO162" s="18"/>
      <c r="ELP162" s="18"/>
      <c r="ELQ162" s="18"/>
      <c r="ELR162" s="18"/>
      <c r="ELS162" s="18"/>
      <c r="ELT162" s="18"/>
      <c r="ELU162" s="18"/>
      <c r="ELV162" s="18"/>
      <c r="ELW162" s="18"/>
      <c r="ELX162" s="18"/>
      <c r="ELY162" s="18"/>
      <c r="ELZ162" s="18"/>
      <c r="EMA162" s="18"/>
      <c r="EMB162" s="18"/>
      <c r="EMC162" s="18"/>
      <c r="EMD162" s="18"/>
      <c r="EME162" s="18"/>
      <c r="EMF162" s="18"/>
      <c r="EMG162" s="18"/>
      <c r="EMH162" s="18"/>
      <c r="EMI162" s="18"/>
      <c r="EMJ162" s="18"/>
      <c r="EMK162" s="18"/>
      <c r="EML162" s="18"/>
      <c r="EMM162" s="18"/>
      <c r="EMN162" s="18"/>
      <c r="EMO162" s="18"/>
      <c r="EMP162" s="18"/>
      <c r="EMQ162" s="18"/>
      <c r="EMR162" s="18"/>
      <c r="EMS162" s="18"/>
      <c r="EMT162" s="18"/>
      <c r="EMU162" s="18"/>
      <c r="EMV162" s="18"/>
      <c r="EMW162" s="18"/>
      <c r="EMX162" s="18"/>
      <c r="EMY162" s="18"/>
      <c r="EMZ162" s="18"/>
      <c r="ENA162" s="18"/>
      <c r="ENB162" s="18"/>
      <c r="ENC162" s="18"/>
      <c r="END162" s="18"/>
      <c r="ENE162" s="18"/>
      <c r="ENF162" s="18"/>
      <c r="ENG162" s="18"/>
      <c r="ENH162" s="18"/>
      <c r="ENI162" s="18"/>
      <c r="ENJ162" s="18"/>
      <c r="ENK162" s="18"/>
      <c r="ENL162" s="18"/>
      <c r="ENM162" s="18"/>
      <c r="ENN162" s="18"/>
      <c r="ENO162" s="18"/>
      <c r="ENP162" s="18"/>
      <c r="ENQ162" s="18"/>
      <c r="ENR162" s="18"/>
      <c r="ENS162" s="18"/>
      <c r="ENT162" s="18"/>
      <c r="ENU162" s="18"/>
      <c r="ENV162" s="18"/>
      <c r="ENW162" s="18"/>
      <c r="ENX162" s="18"/>
      <c r="ENY162" s="18"/>
      <c r="ENZ162" s="18"/>
      <c r="EOA162" s="18"/>
      <c r="EOB162" s="18"/>
      <c r="EOC162" s="18"/>
      <c r="EOD162" s="18"/>
      <c r="EOE162" s="18"/>
      <c r="EOF162" s="18"/>
      <c r="EOG162" s="18"/>
      <c r="EOH162" s="18"/>
      <c r="EOI162" s="18"/>
      <c r="EOJ162" s="18"/>
      <c r="EOK162" s="18"/>
      <c r="EOL162" s="18"/>
      <c r="EOM162" s="18"/>
      <c r="EON162" s="18"/>
      <c r="EOO162" s="18"/>
      <c r="EOP162" s="18"/>
      <c r="EOQ162" s="18"/>
      <c r="EOR162" s="18"/>
      <c r="EOS162" s="18"/>
      <c r="EOT162" s="18"/>
      <c r="EOU162" s="18"/>
      <c r="EOV162" s="18"/>
      <c r="EOW162" s="18"/>
      <c r="EOX162" s="18"/>
      <c r="EOY162" s="18"/>
      <c r="EOZ162" s="18"/>
      <c r="EPA162" s="18"/>
      <c r="EPB162" s="18"/>
      <c r="EPC162" s="18"/>
      <c r="EPD162" s="18"/>
      <c r="EPE162" s="18"/>
      <c r="EPF162" s="18"/>
      <c r="EPG162" s="18"/>
      <c r="EPH162" s="18"/>
      <c r="EPI162" s="18"/>
      <c r="EPJ162" s="18"/>
      <c r="EPK162" s="18"/>
      <c r="EPL162" s="18"/>
      <c r="EPM162" s="18"/>
      <c r="EPN162" s="18"/>
      <c r="EPO162" s="18"/>
      <c r="EPP162" s="18"/>
      <c r="EPQ162" s="18"/>
      <c r="EPR162" s="18"/>
      <c r="EPS162" s="18"/>
      <c r="EPT162" s="18"/>
      <c r="EPU162" s="18"/>
      <c r="EPV162" s="18"/>
      <c r="EPW162" s="18"/>
      <c r="EPX162" s="18"/>
      <c r="EPY162" s="18"/>
      <c r="EPZ162" s="18"/>
      <c r="EQA162" s="18"/>
      <c r="EQB162" s="18"/>
      <c r="EQC162" s="18"/>
      <c r="EQD162" s="18"/>
      <c r="EQE162" s="18"/>
      <c r="EQF162" s="18"/>
      <c r="EQG162" s="18"/>
      <c r="EQH162" s="18"/>
      <c r="EQI162" s="18"/>
      <c r="EQJ162" s="18"/>
      <c r="EQK162" s="18"/>
      <c r="EQL162" s="18"/>
      <c r="EQM162" s="18"/>
      <c r="EQN162" s="18"/>
      <c r="EQO162" s="18"/>
      <c r="EQP162" s="18"/>
      <c r="EQQ162" s="18"/>
      <c r="EQR162" s="18"/>
      <c r="EQS162" s="18"/>
      <c r="EQT162" s="18"/>
      <c r="EQU162" s="18"/>
      <c r="EQV162" s="18"/>
      <c r="EQW162" s="18"/>
      <c r="EQX162" s="18"/>
      <c r="EQY162" s="18"/>
      <c r="EQZ162" s="18"/>
      <c r="ERA162" s="18"/>
      <c r="ERB162" s="18"/>
      <c r="ERC162" s="18"/>
      <c r="ERD162" s="18"/>
      <c r="ERE162" s="18"/>
      <c r="ERF162" s="18"/>
      <c r="ERG162" s="18"/>
      <c r="ERH162" s="18"/>
      <c r="ERI162" s="18"/>
      <c r="ERJ162" s="18"/>
      <c r="ERK162" s="18"/>
      <c r="ERL162" s="18"/>
      <c r="ERM162" s="18"/>
      <c r="ERN162" s="18"/>
      <c r="ERO162" s="18"/>
      <c r="ERP162" s="18"/>
      <c r="ERQ162" s="18"/>
      <c r="ERR162" s="18"/>
      <c r="ERS162" s="18"/>
      <c r="ERT162" s="18"/>
      <c r="ERU162" s="18"/>
      <c r="ERV162" s="18"/>
      <c r="ERW162" s="18"/>
      <c r="ERX162" s="18"/>
      <c r="ERY162" s="18"/>
      <c r="ERZ162" s="18"/>
      <c r="ESA162" s="18"/>
      <c r="ESB162" s="18"/>
      <c r="ESC162" s="18"/>
      <c r="ESD162" s="18"/>
      <c r="ESE162" s="18"/>
      <c r="ESF162" s="18"/>
      <c r="ESG162" s="18"/>
      <c r="ESH162" s="18"/>
      <c r="ESI162" s="18"/>
      <c r="ESJ162" s="18"/>
      <c r="ESK162" s="18"/>
      <c r="ESL162" s="18"/>
      <c r="ESM162" s="18"/>
      <c r="ESN162" s="18"/>
      <c r="ESO162" s="18"/>
      <c r="ESP162" s="18"/>
      <c r="ESQ162" s="18"/>
      <c r="ESR162" s="18"/>
      <c r="ESS162" s="18"/>
      <c r="EST162" s="18"/>
      <c r="ESU162" s="18"/>
      <c r="ESV162" s="18"/>
      <c r="ESW162" s="18"/>
      <c r="ESX162" s="18"/>
      <c r="ESY162" s="18"/>
      <c r="ESZ162" s="18"/>
      <c r="ETA162" s="18"/>
      <c r="ETB162" s="18"/>
      <c r="ETC162" s="18"/>
      <c r="ETD162" s="18"/>
      <c r="ETE162" s="18"/>
      <c r="ETF162" s="18"/>
      <c r="ETG162" s="18"/>
      <c r="ETH162" s="18"/>
      <c r="ETI162" s="18"/>
      <c r="ETJ162" s="18"/>
      <c r="ETK162" s="18"/>
      <c r="ETL162" s="18"/>
      <c r="ETM162" s="18"/>
      <c r="ETN162" s="18"/>
      <c r="ETO162" s="18"/>
      <c r="ETP162" s="18"/>
      <c r="ETQ162" s="18"/>
      <c r="ETR162" s="18"/>
      <c r="ETS162" s="18"/>
      <c r="ETT162" s="18"/>
      <c r="ETU162" s="18"/>
      <c r="ETV162" s="18"/>
      <c r="ETW162" s="18"/>
      <c r="ETX162" s="18"/>
      <c r="ETY162" s="18"/>
      <c r="ETZ162" s="18"/>
      <c r="EUA162" s="18"/>
      <c r="EUB162" s="18"/>
      <c r="EUC162" s="18"/>
      <c r="EUD162" s="18"/>
      <c r="EUE162" s="18"/>
      <c r="EUF162" s="18"/>
      <c r="EUG162" s="18"/>
      <c r="EUH162" s="18"/>
      <c r="EUI162" s="18"/>
      <c r="EUJ162" s="18"/>
      <c r="EUK162" s="18"/>
      <c r="EUL162" s="18"/>
      <c r="EUM162" s="18"/>
      <c r="EUN162" s="18"/>
      <c r="EUO162" s="18"/>
      <c r="EUP162" s="18"/>
      <c r="EUQ162" s="18"/>
      <c r="EUR162" s="18"/>
      <c r="EUS162" s="18"/>
      <c r="EUT162" s="18"/>
      <c r="EUU162" s="18"/>
      <c r="EUV162" s="18"/>
      <c r="EUW162" s="18"/>
      <c r="EUX162" s="18"/>
      <c r="EUY162" s="18"/>
      <c r="EUZ162" s="18"/>
      <c r="EVA162" s="18"/>
      <c r="EVB162" s="18"/>
      <c r="EVC162" s="18"/>
      <c r="EVD162" s="18"/>
      <c r="EVE162" s="18"/>
      <c r="EVF162" s="18"/>
      <c r="EVG162" s="18"/>
      <c r="EVH162" s="18"/>
      <c r="EVI162" s="18"/>
      <c r="EVJ162" s="18"/>
      <c r="EVK162" s="18"/>
      <c r="EVL162" s="18"/>
      <c r="EVM162" s="18"/>
      <c r="EVN162" s="18"/>
      <c r="EVO162" s="18"/>
      <c r="EVP162" s="18"/>
      <c r="EVQ162" s="18"/>
      <c r="EVR162" s="18"/>
      <c r="EVS162" s="18"/>
      <c r="EVT162" s="18"/>
      <c r="EVU162" s="18"/>
      <c r="EVV162" s="18"/>
      <c r="EVW162" s="18"/>
      <c r="EVX162" s="18"/>
      <c r="EVY162" s="18"/>
      <c r="EVZ162" s="18"/>
      <c r="EWA162" s="18"/>
      <c r="EWB162" s="18"/>
      <c r="EWC162" s="18"/>
      <c r="EWD162" s="18"/>
      <c r="EWE162" s="18"/>
      <c r="EWF162" s="18"/>
      <c r="EWG162" s="18"/>
      <c r="EWH162" s="18"/>
      <c r="EWI162" s="18"/>
      <c r="EWJ162" s="18"/>
      <c r="EWK162" s="18"/>
      <c r="EWL162" s="18"/>
      <c r="EWM162" s="18"/>
      <c r="EWN162" s="18"/>
      <c r="EWO162" s="18"/>
      <c r="EWP162" s="18"/>
      <c r="EWQ162" s="18"/>
      <c r="EWR162" s="18"/>
      <c r="EWS162" s="18"/>
      <c r="EWT162" s="18"/>
      <c r="EWU162" s="18"/>
      <c r="EWV162" s="18"/>
      <c r="EWW162" s="18"/>
      <c r="EWX162" s="18"/>
      <c r="EWY162" s="18"/>
      <c r="EWZ162" s="18"/>
      <c r="EXA162" s="18"/>
      <c r="EXB162" s="18"/>
      <c r="EXC162" s="18"/>
      <c r="EXD162" s="18"/>
      <c r="EXE162" s="18"/>
      <c r="EXF162" s="18"/>
      <c r="EXG162" s="18"/>
      <c r="EXH162" s="18"/>
      <c r="EXI162" s="18"/>
      <c r="EXJ162" s="18"/>
      <c r="EXK162" s="18"/>
      <c r="EXL162" s="18"/>
      <c r="EXM162" s="18"/>
      <c r="EXN162" s="18"/>
      <c r="EXO162" s="18"/>
      <c r="EXP162" s="18"/>
      <c r="EXQ162" s="18"/>
      <c r="EXR162" s="18"/>
      <c r="EXS162" s="18"/>
      <c r="EXT162" s="18"/>
      <c r="EXU162" s="18"/>
      <c r="EXV162" s="18"/>
      <c r="EXW162" s="18"/>
      <c r="EXX162" s="18"/>
      <c r="EXY162" s="18"/>
      <c r="EXZ162" s="18"/>
      <c r="EYA162" s="18"/>
      <c r="EYB162" s="18"/>
      <c r="EYC162" s="18"/>
      <c r="EYD162" s="18"/>
      <c r="EYE162" s="18"/>
      <c r="EYF162" s="18"/>
      <c r="EYG162" s="18"/>
      <c r="EYH162" s="18"/>
      <c r="EYI162" s="18"/>
      <c r="EYJ162" s="18"/>
      <c r="EYK162" s="18"/>
      <c r="EYL162" s="18"/>
      <c r="EYM162" s="18"/>
      <c r="EYN162" s="18"/>
      <c r="EYO162" s="18"/>
      <c r="EYP162" s="18"/>
      <c r="EYQ162" s="18"/>
      <c r="EYR162" s="18"/>
      <c r="EYS162" s="18"/>
      <c r="EYT162" s="18"/>
      <c r="EYU162" s="18"/>
      <c r="EYV162" s="18"/>
      <c r="EYW162" s="18"/>
      <c r="EYX162" s="18"/>
      <c r="UFN162" s="18"/>
      <c r="UFO162" s="18"/>
      <c r="UFP162" s="18"/>
      <c r="UFQ162" s="18"/>
      <c r="UFR162" s="18"/>
      <c r="UFS162" s="18"/>
      <c r="UFT162" s="18"/>
      <c r="UFU162" s="18"/>
      <c r="UFV162" s="18"/>
      <c r="UFW162" s="18"/>
      <c r="UFX162" s="18"/>
      <c r="UFY162" s="18"/>
      <c r="UFZ162" s="18"/>
      <c r="UGA162" s="18"/>
      <c r="UGB162" s="18"/>
      <c r="UGC162" s="18"/>
      <c r="UGD162" s="18"/>
      <c r="UGE162" s="18"/>
      <c r="UGF162" s="18"/>
      <c r="UGG162" s="18"/>
      <c r="UGH162" s="18"/>
      <c r="UGI162" s="18"/>
      <c r="UGJ162" s="18"/>
      <c r="UGK162" s="18"/>
      <c r="UGL162" s="18"/>
      <c r="UGM162" s="18"/>
      <c r="UGN162" s="18"/>
      <c r="UGO162" s="18"/>
      <c r="UGP162" s="18"/>
      <c r="UGQ162" s="18"/>
      <c r="UGR162" s="18"/>
      <c r="UGS162" s="18"/>
      <c r="UGT162" s="18"/>
      <c r="UGU162" s="18"/>
      <c r="UGV162" s="18"/>
      <c r="UGW162" s="18"/>
      <c r="UGX162" s="18"/>
      <c r="UGY162" s="18"/>
      <c r="UGZ162" s="18"/>
      <c r="UHA162" s="18"/>
      <c r="UHB162" s="18"/>
      <c r="UHC162" s="18"/>
      <c r="UHD162" s="18"/>
      <c r="UHE162" s="18"/>
      <c r="UHF162" s="18"/>
      <c r="UHG162" s="18"/>
      <c r="UHH162" s="18"/>
      <c r="UHI162" s="18"/>
      <c r="UHJ162" s="18"/>
      <c r="UHK162" s="18"/>
      <c r="UHL162" s="18"/>
      <c r="UHM162" s="18"/>
      <c r="UHN162" s="18"/>
      <c r="UHO162" s="18"/>
      <c r="UHP162" s="18"/>
      <c r="UHQ162" s="18"/>
      <c r="UHR162" s="18"/>
      <c r="UHS162" s="18"/>
      <c r="UHT162" s="18"/>
      <c r="UHU162" s="18"/>
      <c r="UHV162" s="18"/>
      <c r="UHW162" s="18"/>
      <c r="UHX162" s="18"/>
      <c r="UHY162" s="18"/>
      <c r="UHZ162" s="18"/>
      <c r="UIA162" s="18"/>
      <c r="UIB162" s="18"/>
      <c r="UIC162" s="18"/>
      <c r="UID162" s="18"/>
      <c r="UIE162" s="18"/>
      <c r="UIF162" s="18"/>
      <c r="UIG162" s="18"/>
      <c r="UIH162" s="18"/>
      <c r="UII162" s="18"/>
      <c r="UIJ162" s="18"/>
      <c r="UIK162" s="18"/>
      <c r="UIL162" s="18"/>
      <c r="UIM162" s="18"/>
      <c r="UIN162" s="18"/>
      <c r="UIO162" s="18"/>
      <c r="UIP162" s="18"/>
      <c r="UIQ162" s="18"/>
      <c r="UIR162" s="18"/>
      <c r="UIS162" s="18"/>
      <c r="UIT162" s="18"/>
      <c r="UIU162" s="18"/>
      <c r="UIV162" s="18"/>
      <c r="UIW162" s="18"/>
      <c r="UIX162" s="18"/>
      <c r="UIY162" s="18"/>
      <c r="UIZ162" s="18"/>
      <c r="UJA162" s="18"/>
      <c r="UJB162" s="18"/>
      <c r="UJC162" s="18"/>
      <c r="UJD162" s="18"/>
      <c r="UJE162" s="18"/>
      <c r="UJF162" s="18"/>
      <c r="UJG162" s="18"/>
      <c r="UJH162" s="18"/>
      <c r="UJI162" s="18"/>
      <c r="UJJ162" s="18"/>
      <c r="UJK162" s="18"/>
      <c r="UJL162" s="18"/>
      <c r="UJM162" s="18"/>
      <c r="UJN162" s="18"/>
      <c r="UJO162" s="18"/>
      <c r="UJP162" s="18"/>
      <c r="UJQ162" s="18"/>
      <c r="UJR162" s="18"/>
      <c r="UJS162" s="18"/>
      <c r="UJT162" s="18"/>
      <c r="UJU162" s="18"/>
      <c r="UJV162" s="18"/>
      <c r="UJW162" s="18"/>
      <c r="UJX162" s="18"/>
      <c r="UJY162" s="18"/>
      <c r="UJZ162" s="18"/>
      <c r="UKA162" s="18"/>
      <c r="UKB162" s="18"/>
      <c r="UKC162" s="18"/>
      <c r="UKD162" s="18"/>
      <c r="UKE162" s="18"/>
      <c r="UKF162" s="18"/>
      <c r="UKG162" s="18"/>
      <c r="UKH162" s="18"/>
      <c r="UKI162" s="18"/>
      <c r="UKJ162" s="18"/>
      <c r="UKK162" s="18"/>
      <c r="UKL162" s="18"/>
      <c r="UKM162" s="18"/>
      <c r="UKN162" s="18"/>
      <c r="UKO162" s="18"/>
      <c r="UKP162" s="18"/>
      <c r="UKQ162" s="18"/>
      <c r="UKR162" s="18"/>
      <c r="UKS162" s="18"/>
      <c r="UKT162" s="18"/>
      <c r="UKU162" s="18"/>
      <c r="UKV162" s="18"/>
      <c r="UKW162" s="18"/>
      <c r="UKX162" s="18"/>
      <c r="UKY162" s="18"/>
      <c r="UKZ162" s="18"/>
      <c r="ULA162" s="18"/>
      <c r="ULB162" s="18"/>
      <c r="ULC162" s="18"/>
      <c r="ULD162" s="18"/>
      <c r="ULE162" s="18"/>
      <c r="ULF162" s="18"/>
      <c r="ULG162" s="18"/>
      <c r="ULH162" s="18"/>
      <c r="ULI162" s="18"/>
      <c r="ULJ162" s="18"/>
      <c r="ULK162" s="18"/>
      <c r="ULL162" s="18"/>
      <c r="ULM162" s="18"/>
      <c r="ULN162" s="18"/>
      <c r="ULO162" s="18"/>
      <c r="ULP162" s="18"/>
      <c r="ULQ162" s="18"/>
      <c r="ULR162" s="18"/>
      <c r="ULS162" s="18"/>
      <c r="ULT162" s="18"/>
      <c r="ULU162" s="18"/>
      <c r="ULV162" s="18"/>
      <c r="ULW162" s="18"/>
      <c r="ULX162" s="18"/>
      <c r="ULY162" s="18"/>
      <c r="ULZ162" s="18"/>
      <c r="UMA162" s="18"/>
      <c r="UMB162" s="18"/>
      <c r="UMC162" s="18"/>
      <c r="UMD162" s="18"/>
      <c r="UME162" s="18"/>
      <c r="UMF162" s="18"/>
      <c r="UMG162" s="18"/>
      <c r="UMH162" s="18"/>
      <c r="UMI162" s="18"/>
      <c r="UMJ162" s="18"/>
      <c r="UMK162" s="18"/>
      <c r="UML162" s="18"/>
      <c r="UMM162" s="18"/>
      <c r="UMN162" s="18"/>
      <c r="UMO162" s="18"/>
      <c r="UMP162" s="18"/>
      <c r="UMQ162" s="18"/>
      <c r="UMR162" s="18"/>
      <c r="UMS162" s="18"/>
      <c r="UMT162" s="18"/>
      <c r="UMU162" s="18"/>
      <c r="UMV162" s="18"/>
      <c r="UMW162" s="18"/>
      <c r="UMX162" s="18"/>
      <c r="UMY162" s="18"/>
      <c r="UMZ162" s="18"/>
      <c r="UNA162" s="18"/>
      <c r="UNB162" s="18"/>
      <c r="UNC162" s="18"/>
      <c r="UND162" s="18"/>
      <c r="UNE162" s="18"/>
      <c r="UNF162" s="18"/>
      <c r="UNG162" s="18"/>
      <c r="UNH162" s="18"/>
      <c r="UNI162" s="18"/>
      <c r="UNJ162" s="18"/>
      <c r="UNK162" s="18"/>
      <c r="UNL162" s="18"/>
      <c r="UNM162" s="18"/>
      <c r="UNN162" s="18"/>
      <c r="UNO162" s="18"/>
      <c r="UNP162" s="18"/>
      <c r="UNQ162" s="18"/>
      <c r="UNR162" s="18"/>
      <c r="UNS162" s="18"/>
      <c r="UNT162" s="18"/>
      <c r="UNU162" s="18"/>
      <c r="UNV162" s="18"/>
      <c r="UNW162" s="18"/>
      <c r="UNX162" s="18"/>
      <c r="UNY162" s="18"/>
      <c r="UNZ162" s="18"/>
      <c r="UOA162" s="18"/>
      <c r="UOB162" s="18"/>
      <c r="UOC162" s="18"/>
      <c r="UOD162" s="18"/>
      <c r="UOE162" s="18"/>
      <c r="UOF162" s="18"/>
      <c r="UOG162" s="18"/>
      <c r="UOH162" s="18"/>
      <c r="UOI162" s="18"/>
      <c r="UOJ162" s="18"/>
      <c r="UOK162" s="18"/>
      <c r="UOL162" s="18"/>
      <c r="UOM162" s="18"/>
      <c r="UON162" s="18"/>
      <c r="UOO162" s="18"/>
      <c r="UOP162" s="18"/>
      <c r="UOQ162" s="18"/>
      <c r="UOR162" s="18"/>
      <c r="UOS162" s="18"/>
      <c r="UOT162" s="18"/>
      <c r="UOU162" s="18"/>
      <c r="UOV162" s="18"/>
      <c r="UOW162" s="18"/>
      <c r="UOX162" s="18"/>
      <c r="UOY162" s="18"/>
      <c r="UOZ162" s="18"/>
      <c r="UPA162" s="18"/>
      <c r="UPB162" s="18"/>
      <c r="UPC162" s="18"/>
      <c r="UPD162" s="18"/>
      <c r="UPE162" s="18"/>
      <c r="UPF162" s="18"/>
      <c r="UPG162" s="18"/>
      <c r="UPH162" s="18"/>
      <c r="UPI162" s="18"/>
      <c r="UPJ162" s="18"/>
      <c r="UPK162" s="18"/>
      <c r="UPL162" s="18"/>
      <c r="UPM162" s="18"/>
      <c r="UPN162" s="18"/>
      <c r="UPO162" s="18"/>
      <c r="UPP162" s="18"/>
      <c r="UPQ162" s="18"/>
      <c r="UPR162" s="18"/>
      <c r="UPS162" s="18"/>
      <c r="UPT162" s="18"/>
      <c r="UPU162" s="18"/>
      <c r="UPV162" s="18"/>
      <c r="UPW162" s="18"/>
      <c r="UPX162" s="18"/>
      <c r="UPY162" s="18"/>
      <c r="UPZ162" s="18"/>
      <c r="UQA162" s="18"/>
      <c r="UQB162" s="18"/>
      <c r="UQC162" s="18"/>
      <c r="UQD162" s="18"/>
      <c r="UQE162" s="18"/>
      <c r="UQF162" s="18"/>
      <c r="UQG162" s="18"/>
      <c r="UQH162" s="18"/>
      <c r="UQI162" s="18"/>
      <c r="UQJ162" s="18"/>
      <c r="UQK162" s="18"/>
      <c r="UQL162" s="18"/>
      <c r="UQM162" s="18"/>
      <c r="UQN162" s="18"/>
      <c r="UQO162" s="18"/>
      <c r="UQP162" s="18"/>
      <c r="UQQ162" s="18"/>
      <c r="UQR162" s="18"/>
      <c r="UQS162" s="18"/>
      <c r="UQT162" s="18"/>
      <c r="UQU162" s="18"/>
      <c r="UQV162" s="18"/>
      <c r="UQW162" s="18"/>
      <c r="UQX162" s="18"/>
      <c r="UQY162" s="18"/>
      <c r="UQZ162" s="18"/>
      <c r="URA162" s="18"/>
      <c r="URB162" s="18"/>
      <c r="URC162" s="18"/>
      <c r="URD162" s="18"/>
      <c r="URE162" s="18"/>
      <c r="URF162" s="18"/>
      <c r="URG162" s="18"/>
      <c r="URH162" s="18"/>
      <c r="URI162" s="18"/>
      <c r="URJ162" s="18"/>
      <c r="URK162" s="18"/>
      <c r="URL162" s="18"/>
      <c r="URM162" s="18"/>
      <c r="URN162" s="18"/>
      <c r="URO162" s="18"/>
      <c r="URP162" s="18"/>
      <c r="URQ162" s="18"/>
      <c r="URR162" s="18"/>
      <c r="URS162" s="18"/>
      <c r="URT162" s="18"/>
      <c r="URU162" s="18"/>
      <c r="URV162" s="18"/>
      <c r="URW162" s="18"/>
      <c r="URX162" s="18"/>
      <c r="URY162" s="18"/>
      <c r="URZ162" s="18"/>
      <c r="USA162" s="18"/>
      <c r="USB162" s="18"/>
      <c r="USC162" s="18"/>
      <c r="USD162" s="18"/>
      <c r="USE162" s="18"/>
      <c r="USF162" s="18"/>
      <c r="USG162" s="18"/>
      <c r="USH162" s="18"/>
      <c r="USI162" s="18"/>
      <c r="USJ162" s="18"/>
      <c r="USK162" s="18"/>
      <c r="USL162" s="18"/>
      <c r="USM162" s="18"/>
      <c r="USN162" s="18"/>
      <c r="USO162" s="18"/>
      <c r="USP162" s="18"/>
      <c r="USQ162" s="18"/>
      <c r="USR162" s="18"/>
      <c r="USS162" s="18"/>
      <c r="UST162" s="18"/>
      <c r="USU162" s="18"/>
      <c r="USV162" s="18"/>
      <c r="USW162" s="18"/>
      <c r="USX162" s="18"/>
      <c r="USY162" s="18"/>
      <c r="USZ162" s="18"/>
      <c r="UTA162" s="18"/>
      <c r="UTB162" s="18"/>
      <c r="UTC162" s="18"/>
      <c r="UTD162" s="18"/>
      <c r="UTE162" s="18"/>
      <c r="UTF162" s="18"/>
      <c r="UTG162" s="18"/>
      <c r="UTH162" s="18"/>
      <c r="UTI162" s="18"/>
      <c r="UTJ162" s="18"/>
      <c r="UTK162" s="18"/>
      <c r="UTL162" s="18"/>
      <c r="UTM162" s="18"/>
      <c r="UTN162" s="18"/>
      <c r="UTO162" s="18"/>
      <c r="UTP162" s="18"/>
      <c r="UTQ162" s="18"/>
      <c r="UTR162" s="18"/>
      <c r="UTS162" s="18"/>
      <c r="UTT162" s="18"/>
      <c r="UTU162" s="18"/>
      <c r="UTV162" s="18"/>
      <c r="UTW162" s="18"/>
      <c r="UTX162" s="18"/>
      <c r="UTY162" s="18"/>
      <c r="UTZ162" s="18"/>
      <c r="UUA162" s="18"/>
      <c r="UUB162" s="18"/>
      <c r="UUC162" s="18"/>
      <c r="UUD162" s="18"/>
      <c r="UUE162" s="18"/>
      <c r="UUF162" s="18"/>
      <c r="UUG162" s="18"/>
      <c r="UUH162" s="18"/>
      <c r="UUI162" s="18"/>
      <c r="UUJ162" s="18"/>
      <c r="UUK162" s="18"/>
      <c r="UUL162" s="18"/>
      <c r="UUM162" s="18"/>
      <c r="UUN162" s="18"/>
      <c r="UUO162" s="18"/>
      <c r="UUP162" s="18"/>
      <c r="UUQ162" s="18"/>
      <c r="UUR162" s="18"/>
      <c r="UUS162" s="18"/>
      <c r="UUT162" s="18"/>
      <c r="UUU162" s="18"/>
      <c r="UUV162" s="18"/>
      <c r="UUW162" s="18"/>
      <c r="UUX162" s="18"/>
      <c r="UUY162" s="18"/>
      <c r="UUZ162" s="18"/>
      <c r="UVA162" s="18"/>
      <c r="UVB162" s="18"/>
      <c r="UVC162" s="18"/>
      <c r="UVD162" s="18"/>
      <c r="UVE162" s="18"/>
      <c r="UVF162" s="18"/>
      <c r="UVG162" s="18"/>
      <c r="UVH162" s="18"/>
      <c r="UVI162" s="18"/>
      <c r="UVJ162" s="18"/>
      <c r="UVK162" s="18"/>
      <c r="UVL162" s="18"/>
      <c r="UVM162" s="18"/>
      <c r="UVN162" s="18"/>
      <c r="UVO162" s="18"/>
      <c r="UVP162" s="18"/>
      <c r="UVQ162" s="18"/>
      <c r="UVR162" s="18"/>
      <c r="UVS162" s="18"/>
      <c r="UVT162" s="18"/>
      <c r="UVU162" s="18"/>
      <c r="UVV162" s="18"/>
      <c r="UVW162" s="18"/>
      <c r="UVX162" s="18"/>
      <c r="UVY162" s="18"/>
      <c r="UVZ162" s="18"/>
      <c r="UWA162" s="18"/>
      <c r="UWB162" s="18"/>
      <c r="UWC162" s="18"/>
      <c r="UWD162" s="18"/>
      <c r="UWE162" s="18"/>
      <c r="UWF162" s="18"/>
      <c r="UWG162" s="18"/>
      <c r="UWH162" s="18"/>
      <c r="UWI162" s="18"/>
      <c r="UWJ162" s="18"/>
      <c r="UWK162" s="18"/>
      <c r="UWL162" s="18"/>
      <c r="UWM162" s="18"/>
      <c r="UWN162" s="18"/>
      <c r="UWO162" s="18"/>
      <c r="UWP162" s="18"/>
      <c r="UWQ162" s="18"/>
      <c r="UWR162" s="18"/>
      <c r="UWS162" s="18"/>
      <c r="UWT162" s="18"/>
      <c r="UWU162" s="18"/>
      <c r="UWV162" s="18"/>
      <c r="UWW162" s="18"/>
      <c r="UWX162" s="18"/>
      <c r="UWY162" s="18"/>
      <c r="UWZ162" s="18"/>
      <c r="UXA162" s="18"/>
      <c r="UXB162" s="18"/>
      <c r="UXC162" s="18"/>
      <c r="UXD162" s="18"/>
      <c r="UXE162" s="18"/>
      <c r="UXF162" s="18"/>
      <c r="UXG162" s="18"/>
      <c r="UXH162" s="18"/>
      <c r="UXI162" s="18"/>
      <c r="UXJ162" s="18"/>
      <c r="UXK162" s="18"/>
      <c r="UXL162" s="18"/>
      <c r="UXM162" s="18"/>
      <c r="UXN162" s="18"/>
      <c r="UXO162" s="18"/>
      <c r="UXP162" s="18"/>
      <c r="UXQ162" s="18"/>
      <c r="UXR162" s="18"/>
      <c r="UXS162" s="18"/>
      <c r="UXT162" s="18"/>
      <c r="UXU162" s="18"/>
      <c r="UXV162" s="18"/>
      <c r="UXW162" s="18"/>
      <c r="UXX162" s="18"/>
      <c r="UXY162" s="18"/>
      <c r="UXZ162" s="18"/>
      <c r="UYA162" s="18"/>
      <c r="UYB162" s="18"/>
      <c r="UYC162" s="18"/>
      <c r="UYD162" s="18"/>
      <c r="UYE162" s="18"/>
      <c r="UYF162" s="18"/>
      <c r="UYG162" s="18"/>
      <c r="UYH162" s="18"/>
      <c r="UYI162" s="18"/>
      <c r="UYJ162" s="18"/>
      <c r="UYK162" s="18"/>
      <c r="UYL162" s="18"/>
      <c r="UYM162" s="18"/>
      <c r="UYN162" s="18"/>
      <c r="UYO162" s="18"/>
      <c r="UYP162" s="18"/>
      <c r="UYQ162" s="18"/>
      <c r="UYR162" s="18"/>
      <c r="UYS162" s="18"/>
      <c r="UYT162" s="18"/>
      <c r="UYU162" s="18"/>
      <c r="UYV162" s="18"/>
      <c r="UYW162" s="18"/>
      <c r="UYX162" s="18"/>
      <c r="UYY162" s="18"/>
      <c r="UYZ162" s="18"/>
      <c r="UZA162" s="18"/>
      <c r="UZB162" s="18"/>
      <c r="UZC162" s="18"/>
      <c r="UZD162" s="18"/>
      <c r="UZE162" s="18"/>
      <c r="UZF162" s="18"/>
      <c r="UZG162" s="18"/>
      <c r="UZH162" s="18"/>
      <c r="UZI162" s="18"/>
      <c r="UZJ162" s="18"/>
      <c r="UZK162" s="18"/>
      <c r="UZL162" s="18"/>
      <c r="UZM162" s="18"/>
      <c r="UZN162" s="18"/>
      <c r="UZO162" s="18"/>
      <c r="UZP162" s="18"/>
      <c r="UZQ162" s="18"/>
      <c r="UZR162" s="18"/>
      <c r="UZS162" s="18"/>
      <c r="UZT162" s="18"/>
      <c r="UZU162" s="18"/>
      <c r="UZV162" s="18"/>
      <c r="UZW162" s="18"/>
      <c r="UZX162" s="18"/>
      <c r="UZY162" s="18"/>
      <c r="UZZ162" s="18"/>
      <c r="VAA162" s="18"/>
      <c r="VAB162" s="18"/>
      <c r="VAC162" s="18"/>
      <c r="VAD162" s="18"/>
      <c r="VAE162" s="18"/>
      <c r="VAF162" s="18"/>
      <c r="VAG162" s="18"/>
      <c r="VAH162" s="18"/>
      <c r="VAI162" s="18"/>
      <c r="VAJ162" s="18"/>
      <c r="VAK162" s="18"/>
      <c r="VAL162" s="18"/>
      <c r="VAM162" s="18"/>
      <c r="VAN162" s="18"/>
      <c r="VAO162" s="18"/>
      <c r="VAP162" s="18"/>
      <c r="VAQ162" s="18"/>
      <c r="VAR162" s="18"/>
      <c r="VAS162" s="18"/>
      <c r="VAT162" s="18"/>
      <c r="VAU162" s="18"/>
      <c r="VAV162" s="18"/>
      <c r="VAW162" s="18"/>
      <c r="VAX162" s="18"/>
      <c r="VAY162" s="18"/>
      <c r="VAZ162" s="18"/>
      <c r="VBA162" s="18"/>
      <c r="VBB162" s="18"/>
      <c r="VBC162" s="18"/>
      <c r="VBD162" s="18"/>
      <c r="VBE162" s="18"/>
      <c r="VBF162" s="18"/>
      <c r="VBG162" s="18"/>
      <c r="VBH162" s="18"/>
      <c r="VBI162" s="18"/>
      <c r="VBJ162" s="18"/>
      <c r="VBK162" s="18"/>
      <c r="VBL162" s="18"/>
      <c r="VBM162" s="18"/>
      <c r="VBN162" s="18"/>
      <c r="VBO162" s="18"/>
      <c r="VBP162" s="18"/>
      <c r="VBQ162" s="18"/>
      <c r="VBR162" s="18"/>
      <c r="VBS162" s="18"/>
      <c r="VBT162" s="18"/>
      <c r="VBU162" s="18"/>
      <c r="VBV162" s="18"/>
      <c r="VBW162" s="18"/>
      <c r="VBX162" s="18"/>
      <c r="VBY162" s="18"/>
      <c r="VBZ162" s="18"/>
      <c r="VCA162" s="18"/>
      <c r="VCB162" s="18"/>
      <c r="VCC162" s="18"/>
      <c r="VCD162" s="18"/>
      <c r="VCE162" s="18"/>
      <c r="VCF162" s="18"/>
      <c r="VCG162" s="18"/>
      <c r="VCH162" s="18"/>
      <c r="VCI162" s="18"/>
      <c r="VCJ162" s="18"/>
      <c r="VCK162" s="18"/>
      <c r="VCL162" s="18"/>
      <c r="VCM162" s="18"/>
      <c r="VCN162" s="18"/>
      <c r="VCO162" s="18"/>
      <c r="VCP162" s="18"/>
      <c r="VCQ162" s="18"/>
      <c r="VCR162" s="18"/>
      <c r="VCS162" s="18"/>
      <c r="VCT162" s="18"/>
      <c r="VCU162" s="18"/>
      <c r="VCV162" s="18"/>
      <c r="VCW162" s="18"/>
      <c r="VCX162" s="18"/>
      <c r="VCY162" s="18"/>
      <c r="VCZ162" s="18"/>
      <c r="VDA162" s="18"/>
      <c r="VDB162" s="18"/>
      <c r="VDC162" s="18"/>
      <c r="VDD162" s="18"/>
      <c r="VDE162" s="18"/>
      <c r="VDF162" s="18"/>
      <c r="VDG162" s="18"/>
      <c r="VDH162" s="18"/>
      <c r="VDI162" s="18"/>
      <c r="VDJ162" s="18"/>
      <c r="VDK162" s="18"/>
      <c r="VDL162" s="18"/>
      <c r="VDM162" s="18"/>
      <c r="VDN162" s="18"/>
      <c r="VDO162" s="18"/>
      <c r="VDP162" s="18"/>
      <c r="VDQ162" s="18"/>
      <c r="VDR162" s="18"/>
      <c r="VDS162" s="18"/>
      <c r="VDT162" s="18"/>
      <c r="VDU162" s="18"/>
      <c r="VDV162" s="18"/>
      <c r="VDW162" s="18"/>
      <c r="VDX162" s="18"/>
      <c r="VDY162" s="18"/>
      <c r="VDZ162" s="18"/>
      <c r="VEA162" s="18"/>
      <c r="VEB162" s="18"/>
      <c r="VEC162" s="18"/>
      <c r="VED162" s="18"/>
      <c r="VEE162" s="18"/>
      <c r="VEF162" s="18"/>
      <c r="VEG162" s="18"/>
      <c r="VEH162" s="18"/>
      <c r="VEI162" s="18"/>
      <c r="VEJ162" s="18"/>
      <c r="VEK162" s="18"/>
      <c r="VEL162" s="18"/>
      <c r="VEM162" s="18"/>
      <c r="VEN162" s="18"/>
      <c r="VEO162" s="18"/>
      <c r="VEP162" s="18"/>
      <c r="VEQ162" s="18"/>
      <c r="VER162" s="18"/>
      <c r="VES162" s="18"/>
      <c r="VET162" s="18"/>
      <c r="VEU162" s="18"/>
      <c r="VEV162" s="18"/>
      <c r="VEW162" s="18"/>
      <c r="VEX162" s="18"/>
      <c r="VEY162" s="18"/>
      <c r="VEZ162" s="18"/>
      <c r="VFA162" s="18"/>
      <c r="VFB162" s="18"/>
      <c r="VFC162" s="18"/>
      <c r="VFD162" s="18"/>
      <c r="VFE162" s="18"/>
      <c r="VFF162" s="18"/>
      <c r="VFG162" s="18"/>
      <c r="VFH162" s="18"/>
      <c r="VFI162" s="18"/>
      <c r="VFJ162" s="18"/>
      <c r="VFK162" s="18"/>
      <c r="VFL162" s="18"/>
      <c r="VFM162" s="18"/>
      <c r="VFN162" s="18"/>
      <c r="VFO162" s="18"/>
      <c r="VFP162" s="18"/>
      <c r="VFQ162" s="18"/>
      <c r="VFR162" s="18"/>
      <c r="VFS162" s="18"/>
      <c r="VFT162" s="18"/>
      <c r="VFU162" s="18"/>
      <c r="VFV162" s="18"/>
      <c r="VFW162" s="18"/>
      <c r="VFX162" s="18"/>
      <c r="VFY162" s="18"/>
      <c r="VFZ162" s="18"/>
      <c r="VGA162" s="18"/>
      <c r="VGB162" s="18"/>
      <c r="VGC162" s="18"/>
      <c r="VGD162" s="18"/>
      <c r="VGE162" s="18"/>
      <c r="VGF162" s="18"/>
      <c r="VGG162" s="18"/>
      <c r="VGH162" s="18"/>
      <c r="VGI162" s="18"/>
      <c r="VGJ162" s="18"/>
      <c r="VGK162" s="18"/>
      <c r="VGL162" s="18"/>
      <c r="VGM162" s="18"/>
      <c r="VGN162" s="18"/>
      <c r="VGO162" s="18"/>
      <c r="VGP162" s="18"/>
      <c r="VGQ162" s="18"/>
      <c r="VGR162" s="18"/>
      <c r="VGS162" s="18"/>
      <c r="VGT162" s="18"/>
      <c r="VGU162" s="18"/>
      <c r="VGV162" s="18"/>
      <c r="VGW162" s="18"/>
      <c r="VGX162" s="18"/>
      <c r="VGY162" s="18"/>
      <c r="VGZ162" s="18"/>
      <c r="VHA162" s="18"/>
      <c r="VHB162" s="18"/>
      <c r="VHC162" s="18"/>
      <c r="VHD162" s="18"/>
      <c r="VHE162" s="18"/>
      <c r="VHF162" s="18"/>
      <c r="VHG162" s="18"/>
      <c r="VHH162" s="18"/>
      <c r="VHI162" s="18"/>
      <c r="VHJ162" s="18"/>
      <c r="VHK162" s="18"/>
      <c r="VHL162" s="18"/>
      <c r="VHM162" s="18"/>
      <c r="VHN162" s="18"/>
      <c r="VHO162" s="18"/>
      <c r="VHP162" s="18"/>
      <c r="VHQ162" s="18"/>
      <c r="VHR162" s="18"/>
      <c r="VHS162" s="18"/>
      <c r="VHT162" s="18"/>
      <c r="VHU162" s="18"/>
      <c r="VHV162" s="18"/>
      <c r="VHW162" s="18"/>
      <c r="VHX162" s="18"/>
      <c r="VHY162" s="18"/>
      <c r="VHZ162" s="18"/>
      <c r="VIA162" s="18"/>
      <c r="VIB162" s="18"/>
      <c r="VIC162" s="18"/>
      <c r="VID162" s="18"/>
      <c r="VIE162" s="18"/>
      <c r="VIF162" s="18"/>
      <c r="VIG162" s="18"/>
      <c r="VIH162" s="18"/>
      <c r="VII162" s="18"/>
      <c r="VIJ162" s="18"/>
      <c r="VIK162" s="18"/>
      <c r="VIL162" s="18"/>
      <c r="VIM162" s="18"/>
      <c r="VIN162" s="18"/>
      <c r="VIO162" s="18"/>
      <c r="VIP162" s="18"/>
      <c r="VIQ162" s="18"/>
      <c r="VIR162" s="18"/>
      <c r="VIS162" s="18"/>
      <c r="VIT162" s="18"/>
      <c r="VIU162" s="18"/>
      <c r="VIV162" s="18"/>
      <c r="VIW162" s="18"/>
      <c r="VIX162" s="18"/>
      <c r="VIY162" s="18"/>
      <c r="VIZ162" s="18"/>
      <c r="VJA162" s="18"/>
      <c r="VJB162" s="18"/>
      <c r="VJC162" s="18"/>
      <c r="VJD162" s="18"/>
      <c r="VJE162" s="18"/>
      <c r="VJF162" s="18"/>
      <c r="VJG162" s="18"/>
      <c r="VJH162" s="18"/>
      <c r="VJI162" s="18"/>
      <c r="VJJ162" s="18"/>
      <c r="VJK162" s="18"/>
      <c r="VJL162" s="18"/>
      <c r="VJM162" s="18"/>
      <c r="VJN162" s="18"/>
      <c r="VJO162" s="18"/>
      <c r="VJP162" s="18"/>
      <c r="VJQ162" s="18"/>
      <c r="VJR162" s="18"/>
      <c r="VJS162" s="18"/>
      <c r="VJT162" s="18"/>
      <c r="VJU162" s="18"/>
      <c r="VJV162" s="18"/>
      <c r="VJW162" s="18"/>
      <c r="VJX162" s="18"/>
      <c r="VJY162" s="18"/>
      <c r="VJZ162" s="18"/>
      <c r="VKA162" s="18"/>
      <c r="VKB162" s="18"/>
      <c r="VKC162" s="18"/>
      <c r="VKD162" s="18"/>
      <c r="VKE162" s="18"/>
      <c r="VKF162" s="18"/>
      <c r="VKG162" s="18"/>
      <c r="VKH162" s="18"/>
      <c r="VKI162" s="18"/>
      <c r="VKJ162" s="18"/>
      <c r="VKK162" s="18"/>
      <c r="VKL162" s="18"/>
      <c r="VKM162" s="18"/>
      <c r="VKN162" s="18"/>
      <c r="VKO162" s="18"/>
      <c r="VKP162" s="18"/>
      <c r="VKQ162" s="18"/>
      <c r="VKR162" s="18"/>
      <c r="VKS162" s="18"/>
      <c r="VKT162" s="18"/>
      <c r="VKU162" s="18"/>
      <c r="VKV162" s="18"/>
      <c r="VKW162" s="18"/>
      <c r="VKX162" s="18"/>
      <c r="VKY162" s="18"/>
      <c r="VKZ162" s="18"/>
      <c r="VLA162" s="18"/>
      <c r="VLB162" s="18"/>
      <c r="VLC162" s="18"/>
      <c r="VLD162" s="18"/>
      <c r="VLE162" s="18"/>
      <c r="VLF162" s="18"/>
      <c r="VLG162" s="18"/>
      <c r="VLH162" s="18"/>
      <c r="VLI162" s="18"/>
      <c r="VLJ162" s="18"/>
      <c r="VLK162" s="18"/>
      <c r="VLL162" s="18"/>
      <c r="VLM162" s="18"/>
      <c r="VLN162" s="18"/>
      <c r="VLO162" s="18"/>
      <c r="VLP162" s="18"/>
      <c r="VLQ162" s="18"/>
      <c r="VLR162" s="18"/>
      <c r="VLS162" s="18"/>
      <c r="VLT162" s="18"/>
      <c r="VLU162" s="18"/>
      <c r="VLV162" s="18"/>
      <c r="VLW162" s="18"/>
      <c r="VLX162" s="18"/>
      <c r="VLY162" s="18"/>
      <c r="VLZ162" s="18"/>
      <c r="VMA162" s="18"/>
      <c r="VMB162" s="18"/>
      <c r="VMC162" s="18"/>
      <c r="VMD162" s="18"/>
      <c r="VME162" s="18"/>
      <c r="VMF162" s="18"/>
      <c r="VMG162" s="18"/>
      <c r="VMH162" s="18"/>
      <c r="VMI162" s="18"/>
      <c r="VMJ162" s="18"/>
      <c r="VMK162" s="18"/>
      <c r="VML162" s="18"/>
      <c r="VMM162" s="18"/>
      <c r="VMN162" s="18"/>
      <c r="VMO162" s="18"/>
      <c r="VMP162" s="18"/>
      <c r="VMQ162" s="18"/>
      <c r="VMR162" s="18"/>
      <c r="VMS162" s="18"/>
      <c r="VMT162" s="18"/>
      <c r="VMU162" s="18"/>
      <c r="VMV162" s="18"/>
      <c r="VMW162" s="18"/>
      <c r="VMX162" s="18"/>
      <c r="VMY162" s="18"/>
      <c r="VMZ162" s="18"/>
      <c r="VNA162" s="18"/>
      <c r="VNB162" s="18"/>
      <c r="VNC162" s="18"/>
      <c r="VND162" s="18"/>
      <c r="VNE162" s="18"/>
      <c r="VNF162" s="18"/>
      <c r="VNG162" s="18"/>
      <c r="VNH162" s="18"/>
      <c r="VNI162" s="18"/>
      <c r="VNJ162" s="18"/>
      <c r="VNK162" s="18"/>
      <c r="VNL162" s="18"/>
      <c r="VNM162" s="18"/>
      <c r="VNN162" s="18"/>
      <c r="VNO162" s="18"/>
      <c r="VNP162" s="18"/>
      <c r="VNQ162" s="18"/>
      <c r="VNR162" s="18"/>
      <c r="VNS162" s="18"/>
      <c r="VNT162" s="18"/>
      <c r="VNU162" s="18"/>
      <c r="VNV162" s="18"/>
      <c r="VNW162" s="18"/>
      <c r="VNX162" s="18"/>
      <c r="VNY162" s="18"/>
      <c r="VNZ162" s="18"/>
      <c r="VOA162" s="18"/>
      <c r="VOB162" s="18"/>
      <c r="VOC162" s="18"/>
      <c r="VOD162" s="18"/>
      <c r="VOE162" s="18"/>
      <c r="VOF162" s="18"/>
      <c r="VOG162" s="18"/>
      <c r="VOH162" s="18"/>
      <c r="VOI162" s="18"/>
      <c r="VOJ162" s="18"/>
      <c r="VOK162" s="18"/>
      <c r="VOL162" s="18"/>
      <c r="VOM162" s="18"/>
      <c r="VON162" s="18"/>
      <c r="VOO162" s="18"/>
      <c r="VOP162" s="18"/>
      <c r="VOQ162" s="18"/>
      <c r="VOR162" s="18"/>
      <c r="VOS162" s="18"/>
      <c r="VOT162" s="18"/>
      <c r="VOU162" s="18"/>
      <c r="VOV162" s="18"/>
      <c r="VOW162" s="18"/>
      <c r="VOX162" s="18"/>
      <c r="VOY162" s="18"/>
      <c r="VOZ162" s="18"/>
      <c r="VPA162" s="18"/>
      <c r="VPB162" s="18"/>
      <c r="VPC162" s="18"/>
      <c r="VPD162" s="18"/>
      <c r="VPE162" s="18"/>
      <c r="VPF162" s="18"/>
      <c r="VPG162" s="18"/>
      <c r="VPH162" s="18"/>
      <c r="VPI162" s="18"/>
      <c r="VPJ162" s="18"/>
      <c r="VPK162" s="18"/>
      <c r="VPL162" s="18"/>
      <c r="VPM162" s="18"/>
      <c r="VPN162" s="18"/>
      <c r="VPO162" s="18"/>
      <c r="VPP162" s="18"/>
      <c r="VPQ162" s="18"/>
      <c r="VPR162" s="18"/>
      <c r="VPS162" s="18"/>
      <c r="VPT162" s="18"/>
      <c r="VPU162" s="18"/>
      <c r="VPV162" s="18"/>
      <c r="VPW162" s="18"/>
      <c r="VPX162" s="18"/>
      <c r="VPY162" s="18"/>
      <c r="VPZ162" s="18"/>
      <c r="VQA162" s="18"/>
      <c r="VQB162" s="18"/>
      <c r="VQC162" s="18"/>
      <c r="VQD162" s="18"/>
      <c r="VQE162" s="18"/>
      <c r="VQF162" s="18"/>
      <c r="VQG162" s="18"/>
      <c r="VQH162" s="18"/>
      <c r="VQI162" s="18"/>
      <c r="VQJ162" s="18"/>
      <c r="VQK162" s="18"/>
      <c r="VQL162" s="18"/>
      <c r="VQM162" s="18"/>
      <c r="VQN162" s="18"/>
      <c r="VQO162" s="18"/>
      <c r="VQP162" s="18"/>
      <c r="VQQ162" s="18"/>
      <c r="VQR162" s="18"/>
      <c r="VQS162" s="18"/>
      <c r="VQT162" s="18"/>
      <c r="VQU162" s="18"/>
      <c r="VQV162" s="18"/>
      <c r="VQW162" s="18"/>
      <c r="VQX162" s="18"/>
      <c r="VQY162" s="18"/>
      <c r="VQZ162" s="18"/>
      <c r="VRA162" s="18"/>
      <c r="VRB162" s="18"/>
      <c r="VRC162" s="18"/>
      <c r="VRD162" s="18"/>
      <c r="VRE162" s="18"/>
      <c r="VRF162" s="18"/>
      <c r="VRG162" s="18"/>
      <c r="VRH162" s="18"/>
      <c r="VRI162" s="18"/>
      <c r="VRJ162" s="18"/>
      <c r="VRK162" s="18"/>
      <c r="VRL162" s="18"/>
      <c r="VRM162" s="18"/>
      <c r="VRN162" s="18"/>
      <c r="VRO162" s="18"/>
      <c r="VRP162" s="18"/>
      <c r="VRQ162" s="18"/>
      <c r="VRR162" s="18"/>
      <c r="VRS162" s="18"/>
      <c r="VRT162" s="18"/>
      <c r="VRU162" s="18"/>
      <c r="VRV162" s="18"/>
      <c r="VRW162" s="18"/>
      <c r="VRX162" s="18"/>
      <c r="VRY162" s="18"/>
      <c r="VRZ162" s="18"/>
      <c r="VSA162" s="18"/>
      <c r="VSB162" s="18"/>
      <c r="VSC162" s="18"/>
      <c r="VSD162" s="18"/>
      <c r="VSE162" s="18"/>
      <c r="VSF162" s="18"/>
      <c r="VSG162" s="18"/>
      <c r="VSH162" s="18"/>
      <c r="VSI162" s="18"/>
      <c r="VSJ162" s="18"/>
      <c r="VSK162" s="18"/>
      <c r="VSL162" s="18"/>
      <c r="VSM162" s="18"/>
      <c r="VSN162" s="18"/>
      <c r="VSO162" s="18"/>
      <c r="VSP162" s="18"/>
      <c r="VSQ162" s="18"/>
      <c r="VSR162" s="18"/>
      <c r="VSS162" s="18"/>
      <c r="VST162" s="18"/>
      <c r="VSU162" s="18"/>
      <c r="VSV162" s="18"/>
      <c r="VSW162" s="18"/>
      <c r="VSX162" s="18"/>
      <c r="VSY162" s="18"/>
      <c r="VSZ162" s="18"/>
      <c r="VTA162" s="18"/>
      <c r="VTB162" s="18"/>
      <c r="VTC162" s="18"/>
      <c r="VTD162" s="18"/>
      <c r="VTE162" s="18"/>
      <c r="VTF162" s="18"/>
      <c r="VTG162" s="18"/>
      <c r="VTH162" s="18"/>
      <c r="VTI162" s="18"/>
      <c r="VTJ162" s="18"/>
      <c r="VTK162" s="18"/>
      <c r="VTL162" s="18"/>
      <c r="VTM162" s="18"/>
      <c r="VTN162" s="18"/>
      <c r="VTO162" s="18"/>
      <c r="VTP162" s="18"/>
      <c r="VTQ162" s="18"/>
      <c r="VTR162" s="18"/>
      <c r="VTS162" s="18"/>
      <c r="VTT162" s="18"/>
      <c r="VTU162" s="18"/>
      <c r="VTV162" s="18"/>
      <c r="VTW162" s="18"/>
      <c r="VTX162" s="18"/>
      <c r="VTY162" s="18"/>
      <c r="VTZ162" s="18"/>
      <c r="VUA162" s="18"/>
      <c r="VUB162" s="18"/>
      <c r="VUC162" s="18"/>
      <c r="VUD162" s="18"/>
      <c r="VUE162" s="18"/>
      <c r="VUF162" s="18"/>
      <c r="VUG162" s="18"/>
      <c r="VUH162" s="18"/>
      <c r="VUI162" s="18"/>
      <c r="VUJ162" s="18"/>
      <c r="VUK162" s="18"/>
      <c r="VUL162" s="18"/>
      <c r="VUM162" s="18"/>
      <c r="VUN162" s="18"/>
      <c r="VUO162" s="18"/>
      <c r="VUP162" s="18"/>
      <c r="VUQ162" s="18"/>
      <c r="VUR162" s="18"/>
      <c r="VUS162" s="18"/>
      <c r="VUT162" s="18"/>
      <c r="VUU162" s="18"/>
      <c r="VUV162" s="18"/>
      <c r="VUW162" s="18"/>
      <c r="VUX162" s="18"/>
      <c r="VUY162" s="18"/>
      <c r="VUZ162" s="18"/>
      <c r="VVA162" s="18"/>
      <c r="VVB162" s="18"/>
      <c r="VVC162" s="18"/>
      <c r="VVD162" s="18"/>
      <c r="VVE162" s="18"/>
      <c r="VVF162" s="18"/>
      <c r="VVG162" s="18"/>
      <c r="VVH162" s="18"/>
      <c r="VVI162" s="18"/>
      <c r="VVJ162" s="18"/>
      <c r="VVK162" s="18"/>
      <c r="VVL162" s="18"/>
      <c r="VVM162" s="18"/>
      <c r="VVN162" s="18"/>
      <c r="VVO162" s="18"/>
      <c r="VVP162" s="18"/>
      <c r="VVQ162" s="18"/>
      <c r="VVR162" s="18"/>
      <c r="VVS162" s="18"/>
      <c r="VVT162" s="18"/>
      <c r="VVU162" s="18"/>
      <c r="VVV162" s="18"/>
      <c r="VVW162" s="18"/>
      <c r="VVX162" s="18"/>
      <c r="VVY162" s="18"/>
      <c r="VVZ162" s="18"/>
      <c r="VWA162" s="18"/>
      <c r="VWB162" s="18"/>
      <c r="VWC162" s="18"/>
      <c r="VWD162" s="18"/>
      <c r="VWE162" s="18"/>
      <c r="VWF162" s="18"/>
      <c r="VWG162" s="18"/>
      <c r="VWH162" s="18"/>
      <c r="VWI162" s="18"/>
      <c r="VWJ162" s="18"/>
      <c r="VWK162" s="18"/>
      <c r="VWL162" s="18"/>
      <c r="VWM162" s="18"/>
      <c r="VWN162" s="18"/>
      <c r="VWO162" s="18"/>
      <c r="VWP162" s="18"/>
      <c r="VWQ162" s="18"/>
      <c r="VWR162" s="18"/>
      <c r="VWS162" s="18"/>
      <c r="VWT162" s="18"/>
      <c r="VWU162" s="18"/>
      <c r="VWV162" s="18"/>
      <c r="VWW162" s="18"/>
      <c r="VWX162" s="18"/>
      <c r="VWY162" s="18"/>
      <c r="VWZ162" s="18"/>
      <c r="VXA162" s="18"/>
      <c r="VXB162" s="18"/>
      <c r="VXC162" s="18"/>
      <c r="VXD162" s="18"/>
      <c r="VXE162" s="18"/>
      <c r="VXF162" s="18"/>
      <c r="VXG162" s="18"/>
      <c r="VXH162" s="18"/>
      <c r="VXI162" s="18"/>
      <c r="VXJ162" s="18"/>
      <c r="VXK162" s="18"/>
      <c r="VXL162" s="18"/>
      <c r="VXM162" s="18"/>
      <c r="VXN162" s="18"/>
      <c r="VXO162" s="18"/>
      <c r="VXP162" s="18"/>
      <c r="VXQ162" s="18"/>
      <c r="VXR162" s="18"/>
      <c r="VXS162" s="18"/>
      <c r="VXT162" s="18"/>
      <c r="VXU162" s="18"/>
      <c r="VXV162" s="18"/>
      <c r="VXW162" s="18"/>
      <c r="VXX162" s="18"/>
      <c r="VXY162" s="18"/>
      <c r="VXZ162" s="18"/>
      <c r="VYA162" s="18"/>
      <c r="VYB162" s="18"/>
      <c r="VYC162" s="18"/>
      <c r="VYD162" s="18"/>
      <c r="VYE162" s="18"/>
      <c r="VYF162" s="18"/>
      <c r="VYG162" s="18"/>
      <c r="VYH162" s="18"/>
      <c r="VYI162" s="18"/>
      <c r="VYJ162" s="18"/>
      <c r="VYK162" s="18"/>
      <c r="VYL162" s="18"/>
      <c r="VYM162" s="18"/>
      <c r="VYN162" s="18"/>
      <c r="VYO162" s="18"/>
      <c r="VYP162" s="18"/>
      <c r="VYQ162" s="18"/>
      <c r="VYR162" s="18"/>
      <c r="VYS162" s="18"/>
      <c r="VYT162" s="18"/>
      <c r="VYU162" s="18"/>
      <c r="VYV162" s="18"/>
      <c r="VYW162" s="18"/>
      <c r="VYX162" s="18"/>
      <c r="VYY162" s="18"/>
      <c r="VYZ162" s="18"/>
      <c r="VZA162" s="18"/>
      <c r="VZB162" s="18"/>
      <c r="VZC162" s="18"/>
      <c r="VZD162" s="18"/>
      <c r="VZE162" s="18"/>
      <c r="VZF162" s="18"/>
      <c r="VZG162" s="18"/>
      <c r="VZH162" s="18"/>
      <c r="VZI162" s="18"/>
      <c r="VZJ162" s="18"/>
      <c r="VZK162" s="18"/>
      <c r="VZL162" s="18"/>
      <c r="VZM162" s="18"/>
      <c r="VZN162" s="18"/>
      <c r="VZO162" s="18"/>
      <c r="VZP162" s="18"/>
      <c r="VZQ162" s="18"/>
      <c r="VZR162" s="18"/>
      <c r="VZS162" s="18"/>
      <c r="VZT162" s="18"/>
      <c r="VZU162" s="18"/>
      <c r="VZV162" s="18"/>
      <c r="VZW162" s="18"/>
      <c r="VZX162" s="18"/>
      <c r="VZY162" s="18"/>
      <c r="VZZ162" s="18"/>
      <c r="WAA162" s="18"/>
      <c r="WAB162" s="18"/>
      <c r="WAC162" s="18"/>
      <c r="WAD162" s="18"/>
      <c r="WAE162" s="18"/>
      <c r="WAF162" s="18"/>
      <c r="WAG162" s="18"/>
      <c r="WAH162" s="18"/>
      <c r="WAI162" s="18"/>
      <c r="WAJ162" s="18"/>
      <c r="WAK162" s="18"/>
      <c r="WAL162" s="18"/>
      <c r="WAM162" s="18"/>
      <c r="WAN162" s="18"/>
      <c r="WAO162" s="18"/>
      <c r="WAP162" s="18"/>
      <c r="WAQ162" s="18"/>
      <c r="WAR162" s="18"/>
      <c r="WAS162" s="18"/>
      <c r="WAT162" s="18"/>
      <c r="WAU162" s="18"/>
      <c r="WAV162" s="18"/>
      <c r="WAW162" s="18"/>
      <c r="WAX162" s="18"/>
      <c r="WAY162" s="18"/>
      <c r="WAZ162" s="18"/>
      <c r="WBA162" s="18"/>
      <c r="WBB162" s="18"/>
      <c r="WBC162" s="18"/>
      <c r="WBD162" s="18"/>
      <c r="WBE162" s="18"/>
      <c r="WBF162" s="18"/>
      <c r="WBG162" s="18"/>
      <c r="WBH162" s="18"/>
      <c r="WBI162" s="18"/>
      <c r="WBJ162" s="18"/>
      <c r="WBK162" s="18"/>
      <c r="WBL162" s="18"/>
      <c r="WBM162" s="18"/>
      <c r="WBN162" s="18"/>
      <c r="WBO162" s="18"/>
      <c r="WBP162" s="18"/>
      <c r="WBQ162" s="18"/>
      <c r="WBR162" s="18"/>
      <c r="WBS162" s="18"/>
      <c r="WBT162" s="18"/>
      <c r="WBU162" s="18"/>
      <c r="WBV162" s="18"/>
      <c r="WBW162" s="18"/>
      <c r="WBX162" s="18"/>
      <c r="WBY162" s="18"/>
      <c r="WBZ162" s="18"/>
      <c r="WCA162" s="18"/>
      <c r="WCB162" s="18"/>
      <c r="WCC162" s="18"/>
      <c r="WCD162" s="18"/>
      <c r="WCE162" s="18"/>
      <c r="WCF162" s="18"/>
      <c r="WCG162" s="18"/>
      <c r="WCH162" s="18"/>
      <c r="WCI162" s="18"/>
      <c r="WCJ162" s="18"/>
      <c r="WCK162" s="18"/>
      <c r="WCL162" s="18"/>
      <c r="WCM162" s="18"/>
      <c r="WCN162" s="18"/>
      <c r="WCO162" s="18"/>
      <c r="WCP162" s="18"/>
      <c r="WCQ162" s="18"/>
      <c r="WCR162" s="18"/>
      <c r="WCS162" s="18"/>
      <c r="WCT162" s="18"/>
      <c r="WCU162" s="18"/>
      <c r="WCV162" s="18"/>
      <c r="WCW162" s="18"/>
      <c r="WCX162" s="18"/>
      <c r="WCY162" s="18"/>
      <c r="WCZ162" s="18"/>
      <c r="WDA162" s="18"/>
      <c r="WDB162" s="18"/>
      <c r="WDC162" s="18"/>
      <c r="WDD162" s="18"/>
      <c r="WDE162" s="18"/>
      <c r="WDF162" s="18"/>
      <c r="WDG162" s="18"/>
      <c r="WDH162" s="18"/>
      <c r="WDI162" s="18"/>
      <c r="WDJ162" s="18"/>
      <c r="WDK162" s="18"/>
      <c r="WDL162" s="18"/>
      <c r="WDM162" s="18"/>
      <c r="WDN162" s="18"/>
      <c r="WDO162" s="18"/>
      <c r="WDP162" s="18"/>
      <c r="WDQ162" s="18"/>
      <c r="WDR162" s="18"/>
      <c r="WDS162" s="18"/>
      <c r="WDT162" s="18"/>
      <c r="WDU162" s="18"/>
      <c r="WDV162" s="18"/>
      <c r="WDW162" s="18"/>
      <c r="WDX162" s="18"/>
      <c r="WDY162" s="18"/>
      <c r="WDZ162" s="18"/>
      <c r="WEA162" s="18"/>
      <c r="WEB162" s="18"/>
      <c r="WEC162" s="18"/>
      <c r="WED162" s="18"/>
      <c r="WEE162" s="18"/>
      <c r="WEF162" s="18"/>
      <c r="WEG162" s="18"/>
      <c r="WEH162" s="18"/>
      <c r="WEI162" s="18"/>
      <c r="WEJ162" s="18"/>
      <c r="WEK162" s="18"/>
      <c r="WEL162" s="18"/>
      <c r="WEM162" s="18"/>
      <c r="WEN162" s="18"/>
      <c r="WEO162" s="18"/>
      <c r="WEP162" s="18"/>
      <c r="WEQ162" s="18"/>
      <c r="WER162" s="18"/>
      <c r="WES162" s="18"/>
      <c r="WET162" s="18"/>
      <c r="WEU162" s="18"/>
      <c r="WEV162" s="18"/>
      <c r="WEW162" s="18"/>
      <c r="WEX162" s="18"/>
      <c r="WEY162" s="18"/>
      <c r="WEZ162" s="18"/>
      <c r="WFA162" s="18"/>
      <c r="WFB162" s="18"/>
      <c r="WFC162" s="18"/>
      <c r="WFD162" s="18"/>
      <c r="WFE162" s="18"/>
      <c r="WFF162" s="18"/>
      <c r="WFG162" s="18"/>
      <c r="WFH162" s="18"/>
      <c r="WFI162" s="18"/>
      <c r="WFJ162" s="18"/>
      <c r="WFK162" s="18"/>
      <c r="WFL162" s="18"/>
      <c r="WFM162" s="18"/>
      <c r="WFN162" s="18"/>
      <c r="WFO162" s="18"/>
      <c r="WFP162" s="18"/>
      <c r="WFQ162" s="18"/>
      <c r="WFR162" s="18"/>
      <c r="WFS162" s="18"/>
      <c r="WFT162" s="18"/>
      <c r="WFU162" s="18"/>
      <c r="WFV162" s="18"/>
      <c r="WFW162" s="18"/>
      <c r="WFX162" s="18"/>
      <c r="WFY162" s="18"/>
      <c r="WFZ162" s="18"/>
      <c r="WGA162" s="18"/>
      <c r="WGB162" s="18"/>
      <c r="WGC162" s="18"/>
      <c r="WGD162" s="18"/>
      <c r="WGE162" s="18"/>
      <c r="WGF162" s="18"/>
      <c r="WGG162" s="18"/>
      <c r="WGH162" s="18"/>
      <c r="WGI162" s="18"/>
      <c r="WGJ162" s="18"/>
      <c r="WGK162" s="18"/>
      <c r="WGL162" s="18"/>
      <c r="WGM162" s="18"/>
      <c r="WGN162" s="18"/>
      <c r="WGO162" s="18"/>
      <c r="WGP162" s="18"/>
      <c r="WGQ162" s="18"/>
      <c r="WGR162" s="18"/>
      <c r="WGS162" s="18"/>
      <c r="WGT162" s="18"/>
      <c r="WGU162" s="18"/>
      <c r="WGV162" s="18"/>
      <c r="WGW162" s="18"/>
      <c r="WGX162" s="18"/>
      <c r="WGY162" s="18"/>
      <c r="WGZ162" s="18"/>
      <c r="WHA162" s="18"/>
      <c r="WHB162" s="18"/>
      <c r="WHC162" s="18"/>
      <c r="WHD162" s="18"/>
      <c r="WHE162" s="18"/>
      <c r="WHF162" s="18"/>
      <c r="WHG162" s="18"/>
      <c r="WHH162" s="18"/>
      <c r="WHI162" s="18"/>
      <c r="WHJ162" s="18"/>
      <c r="WHK162" s="18"/>
      <c r="WHL162" s="18"/>
      <c r="WHM162" s="18"/>
      <c r="WHN162" s="18"/>
      <c r="WHO162" s="18"/>
      <c r="WHP162" s="18"/>
      <c r="WHQ162" s="18"/>
      <c r="WHR162" s="18"/>
      <c r="WHS162" s="18"/>
      <c r="WHT162" s="18"/>
      <c r="WHU162" s="18"/>
      <c r="WHV162" s="18"/>
      <c r="WHW162" s="18"/>
      <c r="WHX162" s="18"/>
      <c r="WHY162" s="18"/>
      <c r="WHZ162" s="18"/>
      <c r="WIA162" s="18"/>
      <c r="WIB162" s="18"/>
      <c r="WIC162" s="18"/>
      <c r="WID162" s="18"/>
      <c r="WIE162" s="18"/>
      <c r="WIF162" s="18"/>
      <c r="WIG162" s="18"/>
      <c r="WIH162" s="18"/>
      <c r="WII162" s="18"/>
      <c r="WIJ162" s="18"/>
      <c r="WIK162" s="18"/>
      <c r="WIL162" s="18"/>
      <c r="WIM162" s="18"/>
      <c r="WIN162" s="18"/>
      <c r="WIO162" s="18"/>
      <c r="WIP162" s="18"/>
      <c r="WIQ162" s="18"/>
      <c r="WIR162" s="18"/>
      <c r="WIS162" s="18"/>
      <c r="WIT162" s="18"/>
      <c r="WIU162" s="18"/>
      <c r="WIV162" s="18"/>
      <c r="WIW162" s="18"/>
      <c r="WIX162" s="18"/>
      <c r="WIY162" s="18"/>
      <c r="WIZ162" s="18"/>
      <c r="WJA162" s="18"/>
      <c r="WJB162" s="18"/>
      <c r="WJC162" s="18"/>
      <c r="WJD162" s="18"/>
      <c r="WJE162" s="18"/>
      <c r="WJF162" s="18"/>
      <c r="WJG162" s="18"/>
      <c r="WJH162" s="18"/>
      <c r="WJI162" s="18"/>
      <c r="WJJ162" s="18"/>
      <c r="WJK162" s="18"/>
      <c r="WJL162" s="18"/>
      <c r="WJM162" s="18"/>
      <c r="WJN162" s="18"/>
      <c r="WJO162" s="18"/>
      <c r="WJP162" s="18"/>
      <c r="WJQ162" s="18"/>
      <c r="WJR162" s="18"/>
      <c r="WJS162" s="18"/>
      <c r="WJT162" s="18"/>
      <c r="WJU162" s="18"/>
      <c r="WJV162" s="18"/>
      <c r="WJW162" s="18"/>
      <c r="WJX162" s="18"/>
      <c r="WJY162" s="18"/>
      <c r="WJZ162" s="18"/>
      <c r="WKA162" s="18"/>
      <c r="WKB162" s="18"/>
      <c r="WKC162" s="18"/>
      <c r="WKD162" s="18"/>
      <c r="WKE162" s="18"/>
      <c r="WKF162" s="18"/>
      <c r="WKG162" s="18"/>
      <c r="WKH162" s="18"/>
      <c r="WKI162" s="18"/>
      <c r="WKJ162" s="18"/>
      <c r="WKK162" s="18"/>
      <c r="WKL162" s="18"/>
      <c r="WKM162" s="18"/>
      <c r="WKN162" s="18"/>
      <c r="WKO162" s="18"/>
      <c r="WKP162" s="18"/>
      <c r="WKQ162" s="18"/>
      <c r="WKR162" s="18"/>
      <c r="WKS162" s="18"/>
      <c r="WKT162" s="18"/>
      <c r="WKU162" s="18"/>
      <c r="WKV162" s="18"/>
      <c r="WKW162" s="18"/>
      <c r="WKX162" s="18"/>
      <c r="WKY162" s="18"/>
      <c r="WKZ162" s="18"/>
      <c r="WLA162" s="18"/>
      <c r="WLB162" s="18"/>
      <c r="WLC162" s="18"/>
      <c r="WLD162" s="18"/>
      <c r="WLE162" s="18"/>
      <c r="WLF162" s="18"/>
      <c r="WLG162" s="18"/>
      <c r="WLH162" s="18"/>
      <c r="WLI162" s="18"/>
      <c r="WLJ162" s="18"/>
      <c r="WLK162" s="18"/>
      <c r="WLL162" s="18"/>
      <c r="WLM162" s="18"/>
      <c r="WLN162" s="18"/>
      <c r="WLO162" s="18"/>
      <c r="WLP162" s="18"/>
      <c r="WLQ162" s="18"/>
      <c r="WLR162" s="18"/>
      <c r="WLS162" s="18"/>
      <c r="WLT162" s="18"/>
      <c r="WLU162" s="18"/>
      <c r="WLV162" s="18"/>
      <c r="WLW162" s="18"/>
      <c r="WLX162" s="18"/>
      <c r="WLY162" s="18"/>
      <c r="WLZ162" s="18"/>
      <c r="WMA162" s="18"/>
      <c r="WMB162" s="18"/>
      <c r="WMC162" s="18"/>
      <c r="WMD162" s="18"/>
      <c r="WME162" s="18"/>
      <c r="WMF162" s="18"/>
      <c r="WMG162" s="18"/>
      <c r="WMH162" s="18"/>
      <c r="WMI162" s="18"/>
      <c r="WMJ162" s="18"/>
      <c r="WMK162" s="18"/>
      <c r="WML162" s="18"/>
      <c r="WMM162" s="18"/>
      <c r="WMN162" s="18"/>
      <c r="WMO162" s="18"/>
      <c r="WMP162" s="18"/>
      <c r="WMQ162" s="18"/>
      <c r="WMR162" s="18"/>
      <c r="WMS162" s="18"/>
      <c r="WMT162" s="18"/>
      <c r="WMU162" s="18"/>
      <c r="WMV162" s="18"/>
      <c r="WMW162" s="18"/>
      <c r="WMX162" s="18"/>
      <c r="WMY162" s="18"/>
      <c r="WMZ162" s="18"/>
      <c r="WNA162" s="18"/>
      <c r="WNB162" s="18"/>
      <c r="WNC162" s="18"/>
      <c r="WND162" s="18"/>
      <c r="WNE162" s="18"/>
      <c r="WNF162" s="18"/>
      <c r="WNG162" s="18"/>
      <c r="WNH162" s="18"/>
      <c r="WNI162" s="18"/>
      <c r="WNJ162" s="18"/>
      <c r="WNK162" s="18"/>
      <c r="WNL162" s="18"/>
      <c r="WNM162" s="18"/>
      <c r="WNN162" s="18"/>
      <c r="WNO162" s="18"/>
      <c r="WNP162" s="18"/>
      <c r="WNQ162" s="18"/>
      <c r="WNR162" s="18"/>
      <c r="WNS162" s="18"/>
      <c r="WNT162" s="18"/>
      <c r="WNU162" s="18"/>
      <c r="WNV162" s="18"/>
      <c r="WNW162" s="18"/>
      <c r="WNX162" s="18"/>
      <c r="WNY162" s="18"/>
      <c r="WNZ162" s="18"/>
      <c r="WOA162" s="18"/>
      <c r="WOB162" s="18"/>
      <c r="WOC162" s="18"/>
      <c r="WOD162" s="18"/>
      <c r="WOE162" s="18"/>
      <c r="WOF162" s="18"/>
      <c r="WOG162" s="18"/>
      <c r="WOH162" s="18"/>
      <c r="WOI162" s="18"/>
      <c r="WOJ162" s="18"/>
      <c r="WOK162" s="18"/>
      <c r="WOL162" s="18"/>
      <c r="WOM162" s="18"/>
      <c r="WON162" s="18"/>
      <c r="WOO162" s="18"/>
      <c r="WOP162" s="18"/>
      <c r="WOQ162" s="18"/>
      <c r="WOR162" s="18"/>
      <c r="WOS162" s="18"/>
      <c r="WOT162" s="18"/>
      <c r="WOU162" s="18"/>
      <c r="WOV162" s="18"/>
      <c r="WOW162" s="18"/>
      <c r="WOX162" s="18"/>
      <c r="WOY162" s="18"/>
      <c r="WOZ162" s="18"/>
      <c r="WPA162" s="18"/>
      <c r="WPB162" s="18"/>
      <c r="WPC162" s="18"/>
      <c r="WPD162" s="18"/>
      <c r="WPE162" s="18"/>
      <c r="WPF162" s="18"/>
      <c r="WPG162" s="18"/>
      <c r="WPH162" s="18"/>
      <c r="WPI162" s="18"/>
      <c r="WPJ162" s="18"/>
      <c r="WPK162" s="18"/>
      <c r="WPL162" s="18"/>
      <c r="WPM162" s="18"/>
      <c r="WPN162" s="18"/>
      <c r="WPO162" s="18"/>
      <c r="WPP162" s="18"/>
      <c r="WPQ162" s="18"/>
      <c r="WPR162" s="18"/>
      <c r="WPS162" s="18"/>
      <c r="WPT162" s="18"/>
      <c r="WPU162" s="18"/>
      <c r="WPV162" s="18"/>
      <c r="WPW162" s="18"/>
      <c r="WPX162" s="18"/>
      <c r="WPY162" s="18"/>
      <c r="WPZ162" s="18"/>
      <c r="WQA162" s="18"/>
      <c r="WQB162" s="18"/>
      <c r="WQC162" s="18"/>
      <c r="WQD162" s="18"/>
      <c r="WQE162" s="18"/>
      <c r="WQF162" s="18"/>
      <c r="WQG162" s="18"/>
      <c r="WQH162" s="18"/>
      <c r="WQI162" s="18"/>
      <c r="WQJ162" s="18"/>
      <c r="WQK162" s="18"/>
      <c r="WQL162" s="18"/>
      <c r="WQM162" s="18"/>
      <c r="WQN162" s="18"/>
      <c r="WQO162" s="18"/>
      <c r="WQP162" s="18"/>
      <c r="WQQ162" s="18"/>
      <c r="WQR162" s="18"/>
      <c r="WQS162" s="18"/>
      <c r="WQT162" s="18"/>
      <c r="WQU162" s="18"/>
      <c r="WQV162" s="18"/>
      <c r="WQW162" s="18"/>
      <c r="WQX162" s="18"/>
      <c r="WQY162" s="18"/>
      <c r="WQZ162" s="18"/>
      <c r="WRA162" s="18"/>
      <c r="WRB162" s="18"/>
      <c r="WRC162" s="18"/>
      <c r="WRD162" s="18"/>
      <c r="WRE162" s="18"/>
      <c r="WRF162" s="18"/>
      <c r="WRG162" s="18"/>
      <c r="WRH162" s="18"/>
      <c r="WRI162" s="18"/>
      <c r="WRJ162" s="18"/>
      <c r="WRK162" s="18"/>
      <c r="WRL162" s="18"/>
      <c r="WRM162" s="18"/>
      <c r="WRN162" s="18"/>
      <c r="WRO162" s="18"/>
      <c r="WRP162" s="18"/>
      <c r="WRQ162" s="18"/>
      <c r="WRR162" s="18"/>
      <c r="WRS162" s="18"/>
      <c r="WRT162" s="18"/>
      <c r="WRU162" s="18"/>
      <c r="WRV162" s="18"/>
      <c r="WRW162" s="18"/>
      <c r="WRX162" s="18"/>
      <c r="WRY162" s="18"/>
      <c r="WRZ162" s="18"/>
      <c r="WSA162" s="18"/>
      <c r="WSB162" s="18"/>
      <c r="WSC162" s="18"/>
      <c r="WSD162" s="18"/>
      <c r="WSE162" s="18"/>
      <c r="WSF162" s="18"/>
      <c r="WSG162" s="18"/>
      <c r="WSH162" s="18"/>
      <c r="WSI162" s="18"/>
      <c r="WSJ162" s="18"/>
      <c r="WSK162" s="18"/>
      <c r="WSL162" s="18"/>
      <c r="WSM162" s="18"/>
      <c r="WSN162" s="18"/>
      <c r="WSO162" s="18"/>
      <c r="WSP162" s="18"/>
      <c r="WSQ162" s="18"/>
      <c r="WSR162" s="18"/>
      <c r="WSS162" s="18"/>
      <c r="WST162" s="18"/>
      <c r="WSU162" s="18"/>
      <c r="WSV162" s="18"/>
      <c r="WSW162" s="18"/>
      <c r="WSX162" s="18"/>
      <c r="WSY162" s="18"/>
      <c r="WSZ162" s="18"/>
      <c r="WTA162" s="18"/>
      <c r="WTB162" s="18"/>
      <c r="WTC162" s="18"/>
      <c r="WTD162" s="18"/>
      <c r="WTE162" s="18"/>
      <c r="WTF162" s="18"/>
      <c r="WTG162" s="18"/>
      <c r="WTH162" s="18"/>
      <c r="WTI162" s="18"/>
      <c r="WTJ162" s="18"/>
      <c r="WTK162" s="18"/>
      <c r="WTL162" s="18"/>
      <c r="WTM162" s="18"/>
      <c r="WTN162" s="18"/>
      <c r="WTO162" s="18"/>
      <c r="WTP162" s="18"/>
      <c r="WTQ162" s="18"/>
      <c r="WTR162" s="18"/>
      <c r="WTS162" s="18"/>
      <c r="WTT162" s="18"/>
      <c r="WTU162" s="18"/>
      <c r="WTV162" s="18"/>
      <c r="WTW162" s="18"/>
      <c r="WTX162" s="18"/>
      <c r="WTY162" s="18"/>
      <c r="WTZ162" s="18"/>
      <c r="WUA162" s="18"/>
      <c r="WUB162" s="18"/>
      <c r="WUC162" s="18"/>
      <c r="WUD162" s="18"/>
      <c r="WUE162" s="18"/>
      <c r="WUF162" s="18"/>
      <c r="WUG162" s="18"/>
      <c r="WUH162" s="18"/>
      <c r="WUI162" s="18"/>
      <c r="WUJ162" s="18"/>
      <c r="WUK162" s="18"/>
      <c r="WUL162" s="18"/>
      <c r="WUM162" s="18"/>
      <c r="WUN162" s="18"/>
      <c r="WUO162" s="18"/>
      <c r="WUP162" s="18"/>
      <c r="WUQ162" s="18"/>
      <c r="WUR162" s="18"/>
      <c r="WUS162" s="18"/>
      <c r="WUT162" s="18"/>
      <c r="WUU162" s="18"/>
      <c r="WUV162" s="18"/>
      <c r="WUW162" s="18"/>
      <c r="WUX162" s="18"/>
      <c r="WUY162" s="18"/>
      <c r="WUZ162" s="18"/>
      <c r="WVA162" s="18"/>
      <c r="WVB162" s="18"/>
      <c r="WVC162" s="18"/>
      <c r="WVD162" s="18"/>
      <c r="WVE162" s="18"/>
      <c r="WVF162" s="18"/>
      <c r="WVG162" s="18"/>
      <c r="WVH162" s="18"/>
      <c r="WVI162" s="18"/>
      <c r="WVJ162" s="18"/>
      <c r="WVK162" s="18"/>
      <c r="WVL162" s="18"/>
      <c r="WVM162" s="18"/>
      <c r="WVN162" s="18"/>
      <c r="WVO162" s="18"/>
      <c r="WVP162" s="18"/>
      <c r="WVQ162" s="18"/>
      <c r="WVR162" s="18"/>
      <c r="WVS162" s="18"/>
      <c r="WVT162" s="18"/>
      <c r="WVU162" s="18"/>
      <c r="WVV162" s="18"/>
      <c r="WVW162" s="18"/>
      <c r="WVX162" s="18"/>
      <c r="WVY162" s="18"/>
      <c r="WVZ162" s="18"/>
      <c r="WWA162" s="18"/>
      <c r="WWB162" s="18"/>
      <c r="WWC162" s="18"/>
      <c r="WWD162" s="18"/>
      <c r="WWE162" s="18"/>
      <c r="WWF162" s="18"/>
      <c r="WWG162" s="18"/>
      <c r="WWH162" s="18"/>
      <c r="WWI162" s="18"/>
      <c r="WWJ162" s="18"/>
      <c r="WWK162" s="18"/>
      <c r="WWL162" s="18"/>
      <c r="WWM162" s="18"/>
      <c r="WWN162" s="18"/>
      <c r="WWO162" s="18"/>
      <c r="WWP162" s="18"/>
      <c r="WWQ162" s="18"/>
      <c r="WWR162" s="18"/>
      <c r="WWS162" s="18"/>
      <c r="WWT162" s="18"/>
      <c r="WWU162" s="18"/>
      <c r="WWV162" s="18"/>
      <c r="WWW162" s="18"/>
      <c r="WWX162" s="18"/>
      <c r="WWY162" s="18"/>
      <c r="WWZ162" s="18"/>
      <c r="WXA162" s="18"/>
      <c r="WXB162" s="18"/>
      <c r="WXC162" s="18"/>
      <c r="WXD162" s="18"/>
      <c r="WXE162" s="18"/>
      <c r="WXF162" s="18"/>
      <c r="WXG162" s="18"/>
      <c r="WXH162" s="18"/>
      <c r="WXI162" s="18"/>
      <c r="WXJ162" s="18"/>
      <c r="WXK162" s="18"/>
      <c r="WXL162" s="18"/>
      <c r="WXM162" s="18"/>
      <c r="WXN162" s="18"/>
      <c r="WXO162" s="18"/>
      <c r="WXP162" s="18"/>
      <c r="WXQ162" s="18"/>
      <c r="WXR162" s="18"/>
      <c r="WXS162" s="18"/>
      <c r="WXT162" s="18"/>
      <c r="WXU162" s="18"/>
      <c r="WXV162" s="18"/>
      <c r="WXW162" s="18"/>
      <c r="WXX162" s="18"/>
      <c r="WXY162" s="18"/>
      <c r="WXZ162" s="18"/>
      <c r="WYA162" s="18"/>
      <c r="WYB162" s="18"/>
      <c r="WYC162" s="18"/>
      <c r="WYD162" s="18"/>
      <c r="WYE162" s="18"/>
      <c r="WYF162" s="18"/>
      <c r="WYG162" s="18"/>
      <c r="WYH162" s="18"/>
      <c r="WYI162" s="18"/>
      <c r="WYJ162" s="18"/>
      <c r="WYK162" s="18"/>
      <c r="WYL162" s="18"/>
      <c r="WYM162" s="18"/>
      <c r="WYN162" s="18"/>
      <c r="WYO162" s="18"/>
      <c r="WYP162" s="18"/>
      <c r="WYQ162" s="18"/>
      <c r="WYR162" s="18"/>
      <c r="WYS162" s="18"/>
      <c r="WYT162" s="18"/>
      <c r="WYU162" s="18"/>
      <c r="WYV162" s="18"/>
      <c r="WYW162" s="18"/>
      <c r="WYX162" s="18"/>
      <c r="WYY162" s="18"/>
      <c r="WYZ162" s="18"/>
      <c r="WZA162" s="18"/>
      <c r="WZB162" s="18"/>
      <c r="WZC162" s="18"/>
      <c r="WZD162" s="18"/>
      <c r="WZE162" s="18"/>
      <c r="WZF162" s="18"/>
      <c r="WZG162" s="18"/>
      <c r="WZH162" s="18"/>
      <c r="WZI162" s="18"/>
      <c r="WZJ162" s="18"/>
      <c r="WZK162" s="18"/>
      <c r="WZL162" s="18"/>
      <c r="WZM162" s="18"/>
      <c r="WZN162" s="18"/>
      <c r="WZO162" s="18"/>
      <c r="WZP162" s="18"/>
      <c r="WZQ162" s="18"/>
      <c r="WZR162" s="18"/>
      <c r="WZS162" s="18"/>
      <c r="WZT162" s="18"/>
      <c r="WZU162" s="18"/>
      <c r="WZV162" s="18"/>
      <c r="WZW162" s="18"/>
      <c r="WZX162" s="18"/>
      <c r="WZY162" s="18"/>
      <c r="WZZ162" s="18"/>
      <c r="XAA162" s="18"/>
      <c r="XAB162" s="18"/>
      <c r="XAC162" s="18"/>
      <c r="XAD162" s="18"/>
      <c r="XAE162" s="18"/>
      <c r="XAF162" s="18"/>
      <c r="XAG162" s="18"/>
      <c r="XAH162" s="18"/>
      <c r="XAI162" s="18"/>
      <c r="XAJ162" s="18"/>
      <c r="XAK162" s="18"/>
      <c r="XAL162" s="18"/>
      <c r="XAM162" s="18"/>
      <c r="XAN162" s="18"/>
      <c r="XAO162" s="18"/>
      <c r="XAP162" s="18"/>
      <c r="XAQ162" s="18"/>
      <c r="XAR162" s="18"/>
      <c r="XAS162" s="18"/>
      <c r="XAT162" s="18"/>
      <c r="XAU162" s="18"/>
      <c r="XAV162" s="18"/>
      <c r="XAW162" s="18"/>
      <c r="XAX162" s="18"/>
      <c r="XAY162" s="18"/>
      <c r="XAZ162" s="18"/>
      <c r="XBA162" s="18"/>
      <c r="XBB162" s="18"/>
      <c r="XBC162" s="18"/>
      <c r="XBD162" s="18"/>
      <c r="XBE162" s="18"/>
      <c r="XBF162" s="18"/>
      <c r="XBG162" s="18"/>
      <c r="XBH162" s="18"/>
      <c r="XBI162" s="18"/>
      <c r="XBJ162" s="18"/>
      <c r="XBK162" s="18"/>
      <c r="XBL162" s="18"/>
      <c r="XBM162" s="18"/>
      <c r="XBN162" s="18"/>
      <c r="XBO162" s="18"/>
      <c r="XBP162" s="18"/>
      <c r="XBQ162" s="18"/>
      <c r="XBR162" s="18"/>
      <c r="XBS162" s="18"/>
      <c r="XBT162" s="18"/>
      <c r="XBU162" s="18"/>
      <c r="XBV162" s="18"/>
      <c r="XBW162" s="18"/>
      <c r="XBX162" s="18"/>
      <c r="XBY162" s="18"/>
      <c r="XBZ162" s="18"/>
      <c r="XCA162" s="18"/>
      <c r="XCB162" s="18"/>
      <c r="XCC162" s="18"/>
      <c r="XCD162" s="18"/>
      <c r="XCE162" s="18"/>
      <c r="XCF162" s="18"/>
      <c r="XCG162" s="18"/>
      <c r="XCH162" s="18"/>
      <c r="XCI162" s="18"/>
      <c r="XCJ162" s="18"/>
      <c r="XCK162" s="18"/>
      <c r="XCL162" s="18"/>
      <c r="XCM162" s="18"/>
      <c r="XCN162" s="18"/>
      <c r="XCO162" s="18"/>
      <c r="XCP162" s="18"/>
      <c r="XCQ162" s="18"/>
      <c r="XCR162" s="18"/>
      <c r="XCS162" s="18"/>
      <c r="XCT162" s="18"/>
      <c r="XCU162" s="18"/>
      <c r="XCV162" s="18"/>
      <c r="XCW162" s="18"/>
      <c r="XCX162" s="18"/>
      <c r="XCY162" s="18"/>
      <c r="XCZ162" s="18"/>
      <c r="XDA162" s="18"/>
      <c r="XDB162" s="18"/>
      <c r="XDC162" s="18"/>
      <c r="XDD162" s="18"/>
      <c r="XDE162" s="18"/>
      <c r="XDF162" s="18"/>
      <c r="XDG162" s="18"/>
      <c r="XDH162" s="18"/>
      <c r="XDI162" s="18"/>
      <c r="XDJ162" s="18"/>
      <c r="XDK162" s="18"/>
      <c r="XDL162" s="18"/>
      <c r="XDM162" s="18"/>
      <c r="XDN162" s="18"/>
      <c r="XDO162" s="18"/>
      <c r="XDP162" s="18"/>
      <c r="XDQ162" s="18"/>
      <c r="XDR162" s="18"/>
      <c r="XDS162" s="18"/>
      <c r="XDT162" s="18"/>
      <c r="XDU162" s="18"/>
      <c r="XDV162" s="18"/>
      <c r="XDW162" s="18"/>
      <c r="XDX162" s="18"/>
      <c r="XDY162" s="18"/>
      <c r="XDZ162" s="18"/>
      <c r="XEA162" s="18"/>
      <c r="XEB162" s="18"/>
      <c r="XEC162" s="18"/>
      <c r="XED162" s="18"/>
      <c r="XEE162" s="18"/>
      <c r="XEF162" s="18"/>
      <c r="XEG162" s="18"/>
      <c r="XEH162" s="18"/>
      <c r="XEI162" s="18"/>
      <c r="XEJ162" s="18"/>
      <c r="XEK162" s="18"/>
      <c r="XEL162" s="18"/>
      <c r="XEM162" s="18"/>
      <c r="XEN162" s="18"/>
      <c r="XEO162" s="18"/>
      <c r="XEP162" s="18"/>
      <c r="XEQ162" s="18"/>
      <c r="XER162" s="18"/>
      <c r="XES162" s="18"/>
      <c r="XET162" s="18"/>
      <c r="XEU162" s="18"/>
      <c r="XEV162" s="18"/>
      <c r="XEW162" s="18"/>
      <c r="XEX162" s="18"/>
      <c r="XEY162" s="18"/>
      <c r="XEZ162" s="18"/>
      <c r="XFA162" s="18"/>
      <c r="XFB162" s="18"/>
      <c r="XFC162" s="18"/>
      <c r="XFD162" s="18"/>
    </row>
    <row r="163" spans="1:4054 14285:16384" s="17" customFormat="1" x14ac:dyDescent="0.25">
      <c r="A163" s="7" t="s">
        <v>145</v>
      </c>
      <c r="B163" s="7"/>
      <c r="C163" s="7"/>
      <c r="D163" s="7"/>
      <c r="E163" s="76">
        <f t="shared" ref="E163:P163" si="72">SUM(E159:E162)</f>
        <v>11.043333333333335</v>
      </c>
      <c r="F163" s="76">
        <f t="shared" si="72"/>
        <v>12.379</v>
      </c>
      <c r="G163" s="76">
        <f t="shared" si="72"/>
        <v>31.131000000000004</v>
      </c>
      <c r="H163" s="76">
        <f t="shared" si="72"/>
        <v>265.79399999999998</v>
      </c>
      <c r="I163" s="76">
        <f t="shared" si="72"/>
        <v>126.08</v>
      </c>
      <c r="J163" s="76">
        <f t="shared" si="72"/>
        <v>0.05</v>
      </c>
      <c r="K163" s="76">
        <f t="shared" si="72"/>
        <v>0.29343333333333338</v>
      </c>
      <c r="L163" s="76">
        <f t="shared" si="72"/>
        <v>2.7</v>
      </c>
      <c r="M163" s="76">
        <f t="shared" si="72"/>
        <v>92.53</v>
      </c>
      <c r="N163" s="76">
        <f t="shared" si="72"/>
        <v>24.770000000000003</v>
      </c>
      <c r="O163" s="76">
        <f t="shared" si="72"/>
        <v>165.48000000000002</v>
      </c>
      <c r="P163" s="76">
        <f t="shared" si="72"/>
        <v>1.9309999999999998</v>
      </c>
      <c r="Q163" s="16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  <c r="CYY163" s="18"/>
      <c r="CYZ163" s="18"/>
      <c r="CZA163" s="18"/>
      <c r="CZB163" s="18"/>
      <c r="CZC163" s="18"/>
      <c r="CZD163" s="18"/>
      <c r="CZE163" s="18"/>
      <c r="CZF163" s="18"/>
      <c r="CZG163" s="18"/>
      <c r="CZH163" s="18"/>
      <c r="CZI163" s="18"/>
      <c r="CZJ163" s="18"/>
      <c r="CZK163" s="18"/>
      <c r="CZL163" s="18"/>
      <c r="CZM163" s="18"/>
      <c r="CZN163" s="18"/>
      <c r="CZO163" s="18"/>
      <c r="CZP163" s="18"/>
      <c r="CZQ163" s="18"/>
      <c r="CZR163" s="18"/>
      <c r="CZS163" s="18"/>
      <c r="CZT163" s="18"/>
      <c r="CZU163" s="18"/>
      <c r="CZV163" s="18"/>
      <c r="CZW163" s="18"/>
      <c r="CZX163" s="18"/>
      <c r="CZY163" s="18"/>
      <c r="CZZ163" s="18"/>
      <c r="DAA163" s="18"/>
      <c r="DAB163" s="18"/>
      <c r="DAC163" s="18"/>
      <c r="DAD163" s="18"/>
      <c r="DAE163" s="18"/>
      <c r="DAF163" s="18"/>
      <c r="DAG163" s="18"/>
      <c r="DAH163" s="18"/>
      <c r="DAI163" s="18"/>
      <c r="DAJ163" s="18"/>
      <c r="DAK163" s="18"/>
      <c r="DAL163" s="18"/>
      <c r="DAM163" s="18"/>
      <c r="DAN163" s="18"/>
      <c r="DAO163" s="18"/>
      <c r="DAP163" s="18"/>
      <c r="DAQ163" s="18"/>
      <c r="DAR163" s="18"/>
      <c r="DAS163" s="18"/>
      <c r="DAT163" s="18"/>
      <c r="DAU163" s="18"/>
      <c r="DAV163" s="18"/>
      <c r="DAW163" s="18"/>
      <c r="DAX163" s="18"/>
      <c r="DAY163" s="18"/>
      <c r="DAZ163" s="18"/>
      <c r="DBA163" s="18"/>
      <c r="DBB163" s="18"/>
      <c r="DBC163" s="18"/>
      <c r="DBD163" s="18"/>
      <c r="DBE163" s="18"/>
      <c r="DBF163" s="18"/>
      <c r="DBG163" s="18"/>
      <c r="DBH163" s="18"/>
      <c r="DBI163" s="18"/>
      <c r="DBJ163" s="18"/>
      <c r="DBK163" s="18"/>
      <c r="DBL163" s="18"/>
      <c r="DBM163" s="18"/>
      <c r="DBN163" s="18"/>
      <c r="DBO163" s="18"/>
      <c r="DBP163" s="18"/>
      <c r="DBQ163" s="18"/>
      <c r="DBR163" s="18"/>
      <c r="DBS163" s="18"/>
      <c r="DBT163" s="18"/>
      <c r="DBU163" s="18"/>
      <c r="DBV163" s="18"/>
      <c r="DBW163" s="18"/>
      <c r="DBX163" s="18"/>
      <c r="DBY163" s="18"/>
      <c r="DBZ163" s="18"/>
      <c r="DCA163" s="18"/>
      <c r="DCB163" s="18"/>
      <c r="DCC163" s="18"/>
      <c r="DCD163" s="18"/>
      <c r="DCE163" s="18"/>
      <c r="DCF163" s="18"/>
      <c r="DCG163" s="18"/>
      <c r="DCH163" s="18"/>
      <c r="DCI163" s="18"/>
      <c r="DCJ163" s="18"/>
      <c r="DCK163" s="18"/>
      <c r="DCL163" s="18"/>
      <c r="DCM163" s="18"/>
      <c r="DCN163" s="18"/>
      <c r="DCO163" s="18"/>
      <c r="DCP163" s="18"/>
      <c r="DCQ163" s="18"/>
      <c r="DCR163" s="18"/>
      <c r="DCS163" s="18"/>
      <c r="DCT163" s="18"/>
      <c r="DCU163" s="18"/>
      <c r="DCV163" s="18"/>
      <c r="DCW163" s="18"/>
      <c r="DCX163" s="18"/>
      <c r="DCY163" s="18"/>
      <c r="DCZ163" s="18"/>
      <c r="DDA163" s="18"/>
      <c r="DDB163" s="18"/>
      <c r="DDC163" s="18"/>
      <c r="DDD163" s="18"/>
      <c r="DDE163" s="18"/>
      <c r="DDF163" s="18"/>
      <c r="DDG163" s="18"/>
      <c r="DDH163" s="18"/>
      <c r="DDI163" s="18"/>
      <c r="DDJ163" s="18"/>
      <c r="DDK163" s="18"/>
      <c r="DDL163" s="18"/>
      <c r="DDM163" s="18"/>
      <c r="DDN163" s="18"/>
      <c r="DDO163" s="18"/>
      <c r="DDP163" s="18"/>
      <c r="DDQ163" s="18"/>
      <c r="DDR163" s="18"/>
      <c r="DDS163" s="18"/>
      <c r="DDT163" s="18"/>
      <c r="DDU163" s="18"/>
      <c r="DDV163" s="18"/>
      <c r="DDW163" s="18"/>
      <c r="DDX163" s="18"/>
      <c r="DDY163" s="18"/>
      <c r="DDZ163" s="18"/>
      <c r="DEA163" s="18"/>
      <c r="DEB163" s="18"/>
      <c r="DEC163" s="18"/>
      <c r="DED163" s="18"/>
      <c r="DEE163" s="18"/>
      <c r="DEF163" s="18"/>
      <c r="DEG163" s="18"/>
      <c r="DEH163" s="18"/>
      <c r="DEI163" s="18"/>
      <c r="DEJ163" s="18"/>
      <c r="DEK163" s="18"/>
      <c r="DEL163" s="18"/>
      <c r="DEM163" s="18"/>
      <c r="DEN163" s="18"/>
      <c r="DEO163" s="18"/>
      <c r="DEP163" s="18"/>
      <c r="DEQ163" s="18"/>
      <c r="DER163" s="18"/>
      <c r="DES163" s="18"/>
      <c r="DET163" s="18"/>
      <c r="DEU163" s="18"/>
      <c r="DEV163" s="18"/>
      <c r="DEW163" s="18"/>
      <c r="DEX163" s="18"/>
      <c r="DEY163" s="18"/>
      <c r="DEZ163" s="18"/>
      <c r="DFA163" s="18"/>
      <c r="DFB163" s="18"/>
      <c r="DFC163" s="18"/>
      <c r="DFD163" s="18"/>
      <c r="DFE163" s="18"/>
      <c r="DFF163" s="18"/>
      <c r="DFG163" s="18"/>
      <c r="DFH163" s="18"/>
      <c r="DFI163" s="18"/>
      <c r="DFJ163" s="18"/>
      <c r="DFK163" s="18"/>
      <c r="DFL163" s="18"/>
      <c r="DFM163" s="18"/>
      <c r="DFN163" s="18"/>
      <c r="DFO163" s="18"/>
      <c r="DFP163" s="18"/>
      <c r="DFQ163" s="18"/>
      <c r="DFR163" s="18"/>
      <c r="DFS163" s="18"/>
      <c r="DFT163" s="18"/>
      <c r="DFU163" s="18"/>
      <c r="DFV163" s="18"/>
      <c r="DFW163" s="18"/>
      <c r="DFX163" s="18"/>
      <c r="DFY163" s="18"/>
      <c r="DFZ163" s="18"/>
      <c r="DGA163" s="18"/>
      <c r="DGB163" s="18"/>
      <c r="DGC163" s="18"/>
      <c r="DGD163" s="18"/>
      <c r="DGE163" s="18"/>
      <c r="DGF163" s="18"/>
      <c r="DGG163" s="18"/>
      <c r="DGH163" s="18"/>
      <c r="DGI163" s="18"/>
      <c r="DGJ163" s="18"/>
      <c r="DGK163" s="18"/>
      <c r="DGL163" s="18"/>
      <c r="DGM163" s="18"/>
      <c r="DGN163" s="18"/>
      <c r="DGO163" s="18"/>
      <c r="DGP163" s="18"/>
      <c r="DGQ163" s="18"/>
      <c r="DGR163" s="18"/>
      <c r="DGS163" s="18"/>
      <c r="DGT163" s="18"/>
      <c r="DGU163" s="18"/>
      <c r="DGV163" s="18"/>
      <c r="DGW163" s="18"/>
      <c r="DGX163" s="18"/>
      <c r="DGY163" s="18"/>
      <c r="DGZ163" s="18"/>
      <c r="DHA163" s="18"/>
      <c r="DHB163" s="18"/>
      <c r="DHC163" s="18"/>
      <c r="DHD163" s="18"/>
      <c r="DHE163" s="18"/>
      <c r="DHF163" s="18"/>
      <c r="DHG163" s="18"/>
      <c r="DHH163" s="18"/>
      <c r="DHI163" s="18"/>
      <c r="DHJ163" s="18"/>
      <c r="DHK163" s="18"/>
      <c r="DHL163" s="18"/>
      <c r="DHM163" s="18"/>
      <c r="DHN163" s="18"/>
      <c r="DHO163" s="18"/>
      <c r="DHP163" s="18"/>
      <c r="DHQ163" s="18"/>
      <c r="DHR163" s="18"/>
      <c r="DHS163" s="18"/>
      <c r="DHT163" s="18"/>
      <c r="DHU163" s="18"/>
      <c r="DHV163" s="18"/>
      <c r="DHW163" s="18"/>
      <c r="DHX163" s="18"/>
      <c r="DHY163" s="18"/>
      <c r="DHZ163" s="18"/>
      <c r="DIA163" s="18"/>
      <c r="DIB163" s="18"/>
      <c r="DIC163" s="18"/>
      <c r="DID163" s="18"/>
      <c r="DIE163" s="18"/>
      <c r="DIF163" s="18"/>
      <c r="DIG163" s="18"/>
      <c r="DIH163" s="18"/>
      <c r="DII163" s="18"/>
      <c r="DIJ163" s="18"/>
      <c r="DIK163" s="18"/>
      <c r="DIL163" s="18"/>
      <c r="DIM163" s="18"/>
      <c r="DIN163" s="18"/>
      <c r="DIO163" s="18"/>
      <c r="DIP163" s="18"/>
      <c r="DIQ163" s="18"/>
      <c r="DIR163" s="18"/>
      <c r="DIS163" s="18"/>
      <c r="DIT163" s="18"/>
      <c r="DIU163" s="18"/>
      <c r="DIV163" s="18"/>
      <c r="DIW163" s="18"/>
      <c r="DIX163" s="18"/>
      <c r="DIY163" s="18"/>
      <c r="DIZ163" s="18"/>
      <c r="DJA163" s="18"/>
      <c r="DJB163" s="18"/>
      <c r="DJC163" s="18"/>
      <c r="DJD163" s="18"/>
      <c r="DJE163" s="18"/>
      <c r="DJF163" s="18"/>
      <c r="DJG163" s="18"/>
      <c r="DJH163" s="18"/>
      <c r="DJI163" s="18"/>
      <c r="DJJ163" s="18"/>
      <c r="DJK163" s="18"/>
      <c r="DJL163" s="18"/>
      <c r="DJM163" s="18"/>
      <c r="DJN163" s="18"/>
      <c r="DJO163" s="18"/>
      <c r="DJP163" s="18"/>
      <c r="DJQ163" s="18"/>
      <c r="DJR163" s="18"/>
      <c r="DJS163" s="18"/>
      <c r="DJT163" s="18"/>
      <c r="DJU163" s="18"/>
      <c r="DJV163" s="18"/>
      <c r="DJW163" s="18"/>
      <c r="DJX163" s="18"/>
      <c r="DJY163" s="18"/>
      <c r="DJZ163" s="18"/>
      <c r="DKA163" s="18"/>
      <c r="DKB163" s="18"/>
      <c r="DKC163" s="18"/>
      <c r="DKD163" s="18"/>
      <c r="DKE163" s="18"/>
      <c r="DKF163" s="18"/>
      <c r="DKG163" s="18"/>
      <c r="DKH163" s="18"/>
      <c r="DKI163" s="18"/>
      <c r="DKJ163" s="18"/>
      <c r="DKK163" s="18"/>
      <c r="DKL163" s="18"/>
      <c r="DKM163" s="18"/>
      <c r="DKN163" s="18"/>
      <c r="DKO163" s="18"/>
      <c r="DKP163" s="18"/>
      <c r="DKQ163" s="18"/>
      <c r="DKR163" s="18"/>
      <c r="DKS163" s="18"/>
      <c r="DKT163" s="18"/>
      <c r="DKU163" s="18"/>
      <c r="DKV163" s="18"/>
      <c r="DKW163" s="18"/>
      <c r="DKX163" s="18"/>
      <c r="DKY163" s="18"/>
      <c r="DKZ163" s="18"/>
      <c r="DLA163" s="18"/>
      <c r="DLB163" s="18"/>
      <c r="DLC163" s="18"/>
      <c r="DLD163" s="18"/>
      <c r="DLE163" s="18"/>
      <c r="DLF163" s="18"/>
      <c r="DLG163" s="18"/>
      <c r="DLH163" s="18"/>
      <c r="DLI163" s="18"/>
      <c r="DLJ163" s="18"/>
      <c r="DLK163" s="18"/>
      <c r="DLL163" s="18"/>
      <c r="DLM163" s="18"/>
      <c r="DLN163" s="18"/>
      <c r="DLO163" s="18"/>
      <c r="DLP163" s="18"/>
      <c r="DLQ163" s="18"/>
      <c r="DLR163" s="18"/>
      <c r="DLS163" s="18"/>
      <c r="DLT163" s="18"/>
      <c r="DLU163" s="18"/>
      <c r="DLV163" s="18"/>
      <c r="DLW163" s="18"/>
      <c r="DLX163" s="18"/>
      <c r="DLY163" s="18"/>
      <c r="DLZ163" s="18"/>
      <c r="DMA163" s="18"/>
      <c r="DMB163" s="18"/>
      <c r="DMC163" s="18"/>
      <c r="DMD163" s="18"/>
      <c r="DME163" s="18"/>
      <c r="DMF163" s="18"/>
      <c r="DMG163" s="18"/>
      <c r="DMH163" s="18"/>
      <c r="DMI163" s="18"/>
      <c r="DMJ163" s="18"/>
      <c r="DMK163" s="18"/>
      <c r="DML163" s="18"/>
      <c r="DMM163" s="18"/>
      <c r="DMN163" s="18"/>
      <c r="DMO163" s="18"/>
      <c r="DMP163" s="18"/>
      <c r="DMQ163" s="18"/>
      <c r="DMR163" s="18"/>
      <c r="DMS163" s="18"/>
      <c r="DMT163" s="18"/>
      <c r="DMU163" s="18"/>
      <c r="DMV163" s="18"/>
      <c r="DMW163" s="18"/>
      <c r="DMX163" s="18"/>
      <c r="DMY163" s="18"/>
      <c r="DMZ163" s="18"/>
      <c r="DNA163" s="18"/>
      <c r="DNB163" s="18"/>
      <c r="DNC163" s="18"/>
      <c r="DND163" s="18"/>
      <c r="DNE163" s="18"/>
      <c r="DNF163" s="18"/>
      <c r="DNG163" s="18"/>
      <c r="DNH163" s="18"/>
      <c r="DNI163" s="18"/>
      <c r="DNJ163" s="18"/>
      <c r="DNK163" s="18"/>
      <c r="DNL163" s="18"/>
      <c r="DNM163" s="18"/>
      <c r="DNN163" s="18"/>
      <c r="DNO163" s="18"/>
      <c r="DNP163" s="18"/>
      <c r="DNQ163" s="18"/>
      <c r="DNR163" s="18"/>
      <c r="DNS163" s="18"/>
      <c r="DNT163" s="18"/>
      <c r="DNU163" s="18"/>
      <c r="DNV163" s="18"/>
      <c r="DNW163" s="18"/>
      <c r="DNX163" s="18"/>
      <c r="DNY163" s="18"/>
      <c r="DNZ163" s="18"/>
      <c r="DOA163" s="18"/>
      <c r="DOB163" s="18"/>
      <c r="DOC163" s="18"/>
      <c r="DOD163" s="18"/>
      <c r="DOE163" s="18"/>
      <c r="DOF163" s="18"/>
      <c r="DOG163" s="18"/>
      <c r="DOH163" s="18"/>
      <c r="DOI163" s="18"/>
      <c r="DOJ163" s="18"/>
      <c r="DOK163" s="18"/>
      <c r="DOL163" s="18"/>
      <c r="DOM163" s="18"/>
      <c r="DON163" s="18"/>
      <c r="DOO163" s="18"/>
      <c r="DOP163" s="18"/>
      <c r="DOQ163" s="18"/>
      <c r="DOR163" s="18"/>
      <c r="DOS163" s="18"/>
      <c r="DOT163" s="18"/>
      <c r="DOU163" s="18"/>
      <c r="DOV163" s="18"/>
      <c r="DOW163" s="18"/>
      <c r="DOX163" s="18"/>
      <c r="DOY163" s="18"/>
      <c r="DOZ163" s="18"/>
      <c r="DPA163" s="18"/>
      <c r="DPB163" s="18"/>
      <c r="DPC163" s="18"/>
      <c r="DPD163" s="18"/>
      <c r="DPE163" s="18"/>
      <c r="DPF163" s="18"/>
      <c r="DPG163" s="18"/>
      <c r="DPH163" s="18"/>
      <c r="DPI163" s="18"/>
      <c r="DPJ163" s="18"/>
      <c r="DPK163" s="18"/>
      <c r="DPL163" s="18"/>
      <c r="DPM163" s="18"/>
      <c r="DPN163" s="18"/>
      <c r="DPO163" s="18"/>
      <c r="DPP163" s="18"/>
      <c r="DPQ163" s="18"/>
      <c r="DPR163" s="18"/>
      <c r="DPS163" s="18"/>
      <c r="DPT163" s="18"/>
      <c r="DPU163" s="18"/>
      <c r="DPV163" s="18"/>
      <c r="DPW163" s="18"/>
      <c r="DPX163" s="18"/>
      <c r="DPY163" s="18"/>
      <c r="DPZ163" s="18"/>
      <c r="DQA163" s="18"/>
      <c r="DQB163" s="18"/>
      <c r="DQC163" s="18"/>
      <c r="DQD163" s="18"/>
      <c r="DQE163" s="18"/>
      <c r="DQF163" s="18"/>
      <c r="DQG163" s="18"/>
      <c r="DQH163" s="18"/>
      <c r="DQI163" s="18"/>
      <c r="DQJ163" s="18"/>
      <c r="DQK163" s="18"/>
      <c r="DQL163" s="18"/>
      <c r="DQM163" s="18"/>
      <c r="DQN163" s="18"/>
      <c r="DQO163" s="18"/>
      <c r="DQP163" s="18"/>
      <c r="DQQ163" s="18"/>
      <c r="DQR163" s="18"/>
      <c r="DQS163" s="18"/>
      <c r="DQT163" s="18"/>
      <c r="DQU163" s="18"/>
      <c r="DQV163" s="18"/>
      <c r="DQW163" s="18"/>
      <c r="DQX163" s="18"/>
 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s="18"/>
      <c r="DRI163" s="18"/>
      <c r="DRJ163" s="18"/>
      <c r="DRK163" s="18"/>
      <c r="DRL163" s="18"/>
      <c r="DRM163" s="18"/>
      <c r="DRN163" s="18"/>
      <c r="DRO163" s="18"/>
      <c r="DRP163" s="18"/>
      <c r="DRQ163" s="18"/>
      <c r="DRR163" s="18"/>
      <c r="DRS163" s="18"/>
      <c r="DRT163" s="18"/>
      <c r="DRU163" s="18"/>
      <c r="DRV163" s="18"/>
      <c r="DRW163" s="18"/>
      <c r="DRX163" s="18"/>
      <c r="DRY163" s="18"/>
      <c r="DRZ163" s="18"/>
      <c r="DSA163" s="18"/>
      <c r="DSB163" s="18"/>
      <c r="DSC163" s="18"/>
      <c r="DSD163" s="18"/>
      <c r="DSE163" s="18"/>
      <c r="DSF163" s="18"/>
      <c r="DSG163" s="18"/>
      <c r="DSH163" s="18"/>
      <c r="DSI163" s="18"/>
      <c r="DSJ163" s="18"/>
      <c r="DSK163" s="18"/>
      <c r="DSL163" s="18"/>
      <c r="DSM163" s="18"/>
      <c r="DSN163" s="18"/>
      <c r="DSO163" s="18"/>
      <c r="DSP163" s="18"/>
      <c r="DSQ163" s="18"/>
      <c r="DSR163" s="18"/>
      <c r="DSS163" s="18"/>
      <c r="DST163" s="18"/>
      <c r="DSU163" s="18"/>
      <c r="DSV163" s="18"/>
      <c r="DSW163" s="18"/>
      <c r="DSX163" s="18"/>
      <c r="DSY163" s="18"/>
      <c r="DSZ163" s="18"/>
      <c r="DTA163" s="18"/>
      <c r="DTB163" s="18"/>
      <c r="DTC163" s="18"/>
      <c r="DTD163" s="18"/>
      <c r="DTE163" s="18"/>
      <c r="DTF163" s="18"/>
      <c r="DTG163" s="18"/>
      <c r="DTH163" s="18"/>
      <c r="DTI163" s="18"/>
      <c r="DTJ163" s="18"/>
      <c r="DTK163" s="18"/>
      <c r="DTL163" s="18"/>
      <c r="DTM163" s="18"/>
      <c r="DTN163" s="18"/>
      <c r="DTO163" s="18"/>
      <c r="DTP163" s="18"/>
      <c r="DTQ163" s="18"/>
      <c r="DTR163" s="18"/>
      <c r="DTS163" s="18"/>
      <c r="DTT163" s="18"/>
      <c r="DTU163" s="18"/>
      <c r="DTV163" s="18"/>
      <c r="DTW163" s="18"/>
      <c r="DTX163" s="18"/>
      <c r="DTY163" s="18"/>
      <c r="DTZ163" s="18"/>
      <c r="DUA163" s="18"/>
      <c r="DUB163" s="18"/>
      <c r="DUC163" s="18"/>
      <c r="DUD163" s="18"/>
      <c r="DUE163" s="18"/>
      <c r="DUF163" s="18"/>
      <c r="DUG163" s="18"/>
      <c r="DUH163" s="18"/>
      <c r="DUI163" s="18"/>
      <c r="DUJ163" s="18"/>
      <c r="DUK163" s="18"/>
      <c r="DUL163" s="18"/>
      <c r="DUM163" s="18"/>
      <c r="DUN163" s="18"/>
      <c r="DUO163" s="18"/>
      <c r="DUP163" s="18"/>
      <c r="DUQ163" s="18"/>
      <c r="DUR163" s="18"/>
      <c r="DUS163" s="18"/>
      <c r="DUT163" s="18"/>
      <c r="DUU163" s="18"/>
      <c r="DUV163" s="18"/>
      <c r="DUW163" s="18"/>
      <c r="DUX163" s="18"/>
      <c r="DUY163" s="18"/>
      <c r="DUZ163" s="18"/>
      <c r="DVA163" s="18"/>
      <c r="DVB163" s="18"/>
      <c r="DVC163" s="18"/>
      <c r="DVD163" s="18"/>
      <c r="DVE163" s="18"/>
      <c r="DVF163" s="18"/>
      <c r="DVG163" s="18"/>
      <c r="DVH163" s="18"/>
      <c r="DVI163" s="18"/>
      <c r="DVJ163" s="18"/>
      <c r="DVK163" s="18"/>
      <c r="DVL163" s="18"/>
      <c r="DVM163" s="18"/>
      <c r="DVN163" s="18"/>
      <c r="DVO163" s="18"/>
      <c r="DVP163" s="18"/>
      <c r="DVQ163" s="18"/>
      <c r="DVR163" s="18"/>
      <c r="DVS163" s="18"/>
      <c r="DVT163" s="18"/>
      <c r="DVU163" s="18"/>
      <c r="DVV163" s="18"/>
      <c r="DVW163" s="18"/>
      <c r="DVX163" s="18"/>
      <c r="DVY163" s="18"/>
      <c r="DVZ163" s="18"/>
      <c r="DWA163" s="18"/>
      <c r="DWB163" s="18"/>
      <c r="DWC163" s="18"/>
      <c r="DWD163" s="18"/>
      <c r="DWE163" s="18"/>
      <c r="DWF163" s="18"/>
      <c r="DWG163" s="18"/>
      <c r="DWH163" s="18"/>
      <c r="DWI163" s="18"/>
      <c r="DWJ163" s="18"/>
      <c r="DWK163" s="18"/>
      <c r="DWL163" s="18"/>
      <c r="DWM163" s="18"/>
      <c r="DWN163" s="18"/>
      <c r="DWO163" s="18"/>
      <c r="DWP163" s="18"/>
      <c r="DWQ163" s="18"/>
      <c r="DWR163" s="18"/>
      <c r="DWS163" s="18"/>
      <c r="DWT163" s="18"/>
      <c r="DWU163" s="18"/>
      <c r="DWV163" s="18"/>
      <c r="DWW163" s="18"/>
      <c r="DWX163" s="18"/>
      <c r="DWY163" s="18"/>
      <c r="DWZ163" s="18"/>
      <c r="DXA163" s="18"/>
      <c r="DXB163" s="18"/>
      <c r="DXC163" s="18"/>
      <c r="DXD163" s="18"/>
      <c r="DXE163" s="18"/>
      <c r="DXF163" s="18"/>
      <c r="DXG163" s="18"/>
      <c r="DXH163" s="18"/>
      <c r="DXI163" s="18"/>
      <c r="DXJ163" s="18"/>
      <c r="DXK163" s="18"/>
      <c r="DXL163" s="18"/>
      <c r="DXM163" s="18"/>
      <c r="DXN163" s="18"/>
      <c r="DXO163" s="18"/>
      <c r="DXP163" s="18"/>
      <c r="DXQ163" s="18"/>
      <c r="DXR163" s="18"/>
      <c r="DXS163" s="18"/>
      <c r="DXT163" s="18"/>
      <c r="DXU163" s="18"/>
      <c r="DXV163" s="18"/>
      <c r="DXW163" s="18"/>
      <c r="DXX163" s="18"/>
      <c r="DXY163" s="18"/>
      <c r="DXZ163" s="18"/>
      <c r="DYA163" s="18"/>
      <c r="DYB163" s="18"/>
      <c r="DYC163" s="18"/>
      <c r="DYD163" s="18"/>
      <c r="DYE163" s="18"/>
      <c r="DYF163" s="18"/>
      <c r="DYG163" s="18"/>
      <c r="DYH163" s="18"/>
      <c r="DYI163" s="18"/>
      <c r="DYJ163" s="18"/>
      <c r="DYK163" s="18"/>
      <c r="DYL163" s="18"/>
      <c r="DYM163" s="18"/>
      <c r="DYN163" s="18"/>
      <c r="DYO163" s="18"/>
      <c r="DYP163" s="18"/>
      <c r="DYQ163" s="18"/>
      <c r="DYR163" s="18"/>
      <c r="DYS163" s="18"/>
      <c r="DYT163" s="18"/>
      <c r="DYU163" s="18"/>
      <c r="DYV163" s="18"/>
      <c r="DYW163" s="18"/>
      <c r="DYX163" s="18"/>
      <c r="DYY163" s="18"/>
      <c r="DYZ163" s="18"/>
      <c r="DZA163" s="18"/>
      <c r="DZB163" s="18"/>
      <c r="DZC163" s="18"/>
      <c r="DZD163" s="18"/>
      <c r="DZE163" s="18"/>
      <c r="DZF163" s="18"/>
      <c r="DZG163" s="18"/>
      <c r="DZH163" s="18"/>
      <c r="DZI163" s="18"/>
      <c r="DZJ163" s="18"/>
      <c r="DZK163" s="18"/>
      <c r="DZL163" s="18"/>
      <c r="DZM163" s="18"/>
      <c r="DZN163" s="18"/>
      <c r="DZO163" s="18"/>
      <c r="DZP163" s="18"/>
      <c r="DZQ163" s="18"/>
      <c r="DZR163" s="18"/>
      <c r="DZS163" s="18"/>
      <c r="DZT163" s="18"/>
      <c r="DZU163" s="18"/>
      <c r="DZV163" s="18"/>
      <c r="DZW163" s="18"/>
      <c r="DZX163" s="18"/>
      <c r="DZY163" s="18"/>
      <c r="DZZ163" s="18"/>
      <c r="EAA163" s="18"/>
      <c r="EAB163" s="18"/>
      <c r="EAC163" s="18"/>
      <c r="EAD163" s="18"/>
      <c r="EAE163" s="18"/>
      <c r="EAF163" s="18"/>
      <c r="EAG163" s="18"/>
      <c r="EAH163" s="18"/>
      <c r="EAI163" s="18"/>
      <c r="EAJ163" s="18"/>
      <c r="EAK163" s="18"/>
      <c r="EAL163" s="18"/>
      <c r="EAM163" s="18"/>
      <c r="EAN163" s="18"/>
      <c r="EAO163" s="18"/>
      <c r="EAP163" s="18"/>
      <c r="EAQ163" s="18"/>
      <c r="EAR163" s="18"/>
      <c r="EAS163" s="18"/>
      <c r="EAT163" s="18"/>
      <c r="EAU163" s="18"/>
      <c r="EAV163" s="18"/>
      <c r="EAW163" s="18"/>
      <c r="EAX163" s="18"/>
      <c r="EAY163" s="18"/>
      <c r="EAZ163" s="18"/>
      <c r="EBA163" s="18"/>
      <c r="EBB163" s="18"/>
      <c r="EBC163" s="18"/>
      <c r="EBD163" s="18"/>
      <c r="EBE163" s="18"/>
      <c r="EBF163" s="18"/>
      <c r="EBG163" s="18"/>
      <c r="EBH163" s="18"/>
      <c r="EBI163" s="18"/>
      <c r="EBJ163" s="18"/>
      <c r="EBK163" s="18"/>
      <c r="EBL163" s="18"/>
      <c r="EBM163" s="18"/>
      <c r="EBN163" s="18"/>
      <c r="EBO163" s="18"/>
      <c r="EBP163" s="18"/>
      <c r="EBQ163" s="18"/>
      <c r="EBR163" s="18"/>
      <c r="EBS163" s="18"/>
      <c r="EBT163" s="18"/>
      <c r="EBU163" s="18"/>
      <c r="EBV163" s="18"/>
      <c r="EBW163" s="18"/>
      <c r="EBX163" s="18"/>
      <c r="EBY163" s="18"/>
      <c r="EBZ163" s="18"/>
      <c r="ECA163" s="18"/>
      <c r="ECB163" s="18"/>
      <c r="ECC163" s="18"/>
      <c r="ECD163" s="18"/>
      <c r="ECE163" s="18"/>
      <c r="ECF163" s="18"/>
      <c r="ECG163" s="18"/>
      <c r="ECH163" s="18"/>
      <c r="ECI163" s="18"/>
      <c r="ECJ163" s="18"/>
      <c r="ECK163" s="18"/>
      <c r="ECL163" s="18"/>
      <c r="ECM163" s="18"/>
      <c r="ECN163" s="18"/>
      <c r="ECO163" s="18"/>
      <c r="ECP163" s="18"/>
      <c r="ECQ163" s="18"/>
      <c r="ECR163" s="18"/>
      <c r="ECS163" s="18"/>
      <c r="ECT163" s="18"/>
      <c r="ECU163" s="18"/>
      <c r="ECV163" s="18"/>
      <c r="ECW163" s="18"/>
      <c r="ECX163" s="18"/>
      <c r="ECY163" s="18"/>
      <c r="ECZ163" s="18"/>
      <c r="EDA163" s="18"/>
      <c r="EDB163" s="18"/>
      <c r="EDC163" s="18"/>
      <c r="EDD163" s="18"/>
      <c r="EDE163" s="18"/>
      <c r="EDF163" s="18"/>
      <c r="EDG163" s="18"/>
      <c r="EDH163" s="18"/>
      <c r="EDI163" s="18"/>
      <c r="EDJ163" s="18"/>
      <c r="EDK163" s="18"/>
      <c r="EDL163" s="18"/>
      <c r="EDM163" s="18"/>
      <c r="EDN163" s="18"/>
      <c r="EDO163" s="18"/>
      <c r="EDP163" s="18"/>
      <c r="EDQ163" s="18"/>
      <c r="EDR163" s="18"/>
      <c r="EDS163" s="18"/>
      <c r="EDT163" s="18"/>
      <c r="EDU163" s="18"/>
      <c r="EDV163" s="18"/>
      <c r="EDW163" s="18"/>
      <c r="EDX163" s="18"/>
      <c r="EDY163" s="18"/>
      <c r="EDZ163" s="18"/>
      <c r="EEA163" s="18"/>
      <c r="EEB163" s="18"/>
      <c r="EEC163" s="18"/>
      <c r="EED163" s="18"/>
      <c r="EEE163" s="18"/>
      <c r="EEF163" s="18"/>
      <c r="EEG163" s="18"/>
      <c r="EEH163" s="18"/>
      <c r="EEI163" s="18"/>
      <c r="EEJ163" s="18"/>
      <c r="EEK163" s="18"/>
      <c r="EEL163" s="18"/>
      <c r="EEM163" s="18"/>
      <c r="EEN163" s="18"/>
      <c r="EEO163" s="18"/>
      <c r="EEP163" s="18"/>
      <c r="EEQ163" s="18"/>
      <c r="EER163" s="18"/>
      <c r="EES163" s="18"/>
      <c r="EET163" s="18"/>
      <c r="EEU163" s="18"/>
      <c r="EEV163" s="18"/>
      <c r="EEW163" s="18"/>
      <c r="EEX163" s="18"/>
      <c r="EEY163" s="18"/>
      <c r="EEZ163" s="18"/>
      <c r="EFA163" s="18"/>
      <c r="EFB163" s="18"/>
      <c r="EFC163" s="18"/>
      <c r="EFD163" s="18"/>
      <c r="EFE163" s="18"/>
      <c r="EFF163" s="18"/>
      <c r="EFG163" s="18"/>
      <c r="EFH163" s="18"/>
      <c r="EFI163" s="18"/>
      <c r="EFJ163" s="18"/>
      <c r="EFK163" s="18"/>
      <c r="EFL163" s="18"/>
      <c r="EFM163" s="18"/>
      <c r="EFN163" s="18"/>
      <c r="EFO163" s="18"/>
      <c r="EFP163" s="18"/>
      <c r="EFQ163" s="18"/>
      <c r="EFR163" s="18"/>
      <c r="EFS163" s="18"/>
      <c r="EFT163" s="18"/>
      <c r="EFU163" s="18"/>
      <c r="EFV163" s="18"/>
      <c r="EFW163" s="18"/>
      <c r="EFX163" s="18"/>
      <c r="EFY163" s="18"/>
      <c r="EFZ163" s="18"/>
      <c r="EGA163" s="18"/>
      <c r="EGB163" s="18"/>
      <c r="EGC163" s="18"/>
      <c r="EGD163" s="18"/>
      <c r="EGE163" s="18"/>
      <c r="EGF163" s="18"/>
      <c r="EGG163" s="18"/>
      <c r="EGH163" s="18"/>
      <c r="EGI163" s="18"/>
      <c r="EGJ163" s="18"/>
      <c r="EGK163" s="18"/>
      <c r="EGL163" s="18"/>
      <c r="EGM163" s="18"/>
      <c r="EGN163" s="18"/>
      <c r="EGO163" s="18"/>
      <c r="EGP163" s="18"/>
      <c r="EGQ163" s="18"/>
      <c r="EGR163" s="18"/>
      <c r="EGS163" s="18"/>
      <c r="EGT163" s="18"/>
      <c r="EGU163" s="18"/>
      <c r="EGV163" s="18"/>
      <c r="EGW163" s="18"/>
      <c r="EGX163" s="18"/>
      <c r="EGY163" s="18"/>
      <c r="EGZ163" s="18"/>
      <c r="EHA163" s="18"/>
      <c r="EHB163" s="18"/>
      <c r="EHC163" s="18"/>
      <c r="EHD163" s="18"/>
      <c r="EHE163" s="18"/>
      <c r="EHF163" s="18"/>
      <c r="EHG163" s="18"/>
      <c r="EHH163" s="18"/>
      <c r="EHI163" s="18"/>
      <c r="EHJ163" s="18"/>
      <c r="EHK163" s="18"/>
      <c r="EHL163" s="18"/>
      <c r="EHM163" s="18"/>
      <c r="EHN163" s="18"/>
      <c r="EHO163" s="18"/>
      <c r="EHP163" s="18"/>
      <c r="EHQ163" s="18"/>
      <c r="EHR163" s="18"/>
      <c r="EHS163" s="18"/>
      <c r="EHT163" s="18"/>
      <c r="EHU163" s="18"/>
      <c r="EHV163" s="18"/>
      <c r="EHW163" s="18"/>
      <c r="EHX163" s="18"/>
      <c r="EHY163" s="18"/>
      <c r="EHZ163" s="18"/>
      <c r="EIA163" s="18"/>
      <c r="EIB163" s="18"/>
      <c r="EIC163" s="18"/>
      <c r="EID163" s="18"/>
      <c r="EIE163" s="18"/>
      <c r="EIF163" s="18"/>
      <c r="EIG163" s="18"/>
      <c r="EIH163" s="18"/>
      <c r="EII163" s="18"/>
      <c r="EIJ163" s="18"/>
      <c r="EIK163" s="18"/>
      <c r="EIL163" s="18"/>
      <c r="EIM163" s="18"/>
      <c r="EIN163" s="18"/>
      <c r="EIO163" s="18"/>
      <c r="EIP163" s="18"/>
      <c r="EIQ163" s="18"/>
      <c r="EIR163" s="18"/>
      <c r="EIS163" s="18"/>
      <c r="EIT163" s="18"/>
      <c r="EIU163" s="18"/>
      <c r="EIV163" s="18"/>
      <c r="EIW163" s="18"/>
      <c r="EIX163" s="18"/>
      <c r="EIY163" s="18"/>
      <c r="EIZ163" s="18"/>
      <c r="EJA163" s="18"/>
      <c r="EJB163" s="18"/>
      <c r="EJC163" s="18"/>
      <c r="EJD163" s="18"/>
      <c r="EJE163" s="18"/>
      <c r="EJF163" s="18"/>
      <c r="EJG163" s="18"/>
      <c r="EJH163" s="18"/>
      <c r="EJI163" s="18"/>
      <c r="EJJ163" s="18"/>
      <c r="EJK163" s="18"/>
      <c r="EJL163" s="18"/>
      <c r="EJM163" s="18"/>
      <c r="EJN163" s="18"/>
      <c r="EJO163" s="18"/>
      <c r="EJP163" s="18"/>
      <c r="EJQ163" s="18"/>
      <c r="EJR163" s="18"/>
      <c r="EJS163" s="18"/>
      <c r="EJT163" s="18"/>
      <c r="EJU163" s="18"/>
      <c r="EJV163" s="18"/>
      <c r="EJW163" s="18"/>
      <c r="EJX163" s="18"/>
      <c r="EJY163" s="18"/>
      <c r="EJZ163" s="18"/>
      <c r="EKA163" s="18"/>
      <c r="EKB163" s="18"/>
      <c r="EKC163" s="18"/>
      <c r="EKD163" s="18"/>
      <c r="EKE163" s="18"/>
      <c r="EKF163" s="18"/>
      <c r="EKG163" s="18"/>
      <c r="EKH163" s="18"/>
      <c r="EKI163" s="18"/>
      <c r="EKJ163" s="18"/>
      <c r="EKK163" s="18"/>
      <c r="EKL163" s="18"/>
      <c r="EKM163" s="18"/>
      <c r="EKN163" s="18"/>
      <c r="EKO163" s="18"/>
      <c r="EKP163" s="18"/>
      <c r="EKQ163" s="18"/>
      <c r="EKR163" s="18"/>
      <c r="EKS163" s="18"/>
      <c r="EKT163" s="18"/>
      <c r="EKU163" s="18"/>
      <c r="EKV163" s="18"/>
      <c r="EKW163" s="18"/>
      <c r="EKX163" s="18"/>
      <c r="EKY163" s="18"/>
      <c r="EKZ163" s="18"/>
      <c r="ELA163" s="18"/>
      <c r="ELB163" s="18"/>
      <c r="ELC163" s="18"/>
      <c r="ELD163" s="18"/>
      <c r="ELE163" s="18"/>
      <c r="ELF163" s="18"/>
      <c r="ELG163" s="18"/>
      <c r="ELH163" s="18"/>
      <c r="ELI163" s="18"/>
      <c r="ELJ163" s="18"/>
      <c r="ELK163" s="18"/>
      <c r="ELL163" s="18"/>
      <c r="ELM163" s="18"/>
      <c r="ELN163" s="18"/>
      <c r="ELO163" s="18"/>
      <c r="ELP163" s="18"/>
      <c r="ELQ163" s="18"/>
      <c r="ELR163" s="18"/>
      <c r="ELS163" s="18"/>
      <c r="ELT163" s="18"/>
      <c r="ELU163" s="18"/>
      <c r="ELV163" s="18"/>
      <c r="ELW163" s="18"/>
      <c r="ELX163" s="18"/>
      <c r="ELY163" s="18"/>
      <c r="ELZ163" s="18"/>
      <c r="EMA163" s="18"/>
      <c r="EMB163" s="18"/>
      <c r="EMC163" s="18"/>
      <c r="EMD163" s="18"/>
      <c r="EME163" s="18"/>
      <c r="EMF163" s="18"/>
      <c r="EMG163" s="18"/>
      <c r="EMH163" s="18"/>
      <c r="EMI163" s="18"/>
      <c r="EMJ163" s="18"/>
      <c r="EMK163" s="18"/>
      <c r="EML163" s="18"/>
      <c r="EMM163" s="18"/>
      <c r="EMN163" s="18"/>
      <c r="EMO163" s="18"/>
      <c r="EMP163" s="18"/>
      <c r="EMQ163" s="18"/>
      <c r="EMR163" s="18"/>
      <c r="EMS163" s="18"/>
      <c r="EMT163" s="18"/>
      <c r="EMU163" s="18"/>
      <c r="EMV163" s="18"/>
      <c r="EMW163" s="18"/>
      <c r="EMX163" s="18"/>
      <c r="EMY163" s="18"/>
      <c r="EMZ163" s="18"/>
      <c r="ENA163" s="18"/>
      <c r="ENB163" s="18"/>
      <c r="ENC163" s="18"/>
      <c r="END163" s="18"/>
      <c r="ENE163" s="18"/>
      <c r="ENF163" s="18"/>
      <c r="ENG163" s="18"/>
      <c r="ENH163" s="18"/>
      <c r="ENI163" s="18"/>
      <c r="ENJ163" s="18"/>
      <c r="ENK163" s="18"/>
      <c r="ENL163" s="18"/>
      <c r="ENM163" s="18"/>
      <c r="ENN163" s="18"/>
      <c r="ENO163" s="18"/>
      <c r="ENP163" s="18"/>
      <c r="ENQ163" s="18"/>
      <c r="ENR163" s="18"/>
      <c r="ENS163" s="18"/>
      <c r="ENT163" s="18"/>
      <c r="ENU163" s="18"/>
      <c r="ENV163" s="18"/>
      <c r="ENW163" s="18"/>
      <c r="ENX163" s="18"/>
      <c r="ENY163" s="18"/>
      <c r="ENZ163" s="18"/>
      <c r="EOA163" s="18"/>
      <c r="EOB163" s="18"/>
      <c r="EOC163" s="18"/>
      <c r="EOD163" s="18"/>
      <c r="EOE163" s="18"/>
      <c r="EOF163" s="18"/>
      <c r="EOG163" s="18"/>
      <c r="EOH163" s="18"/>
      <c r="EOI163" s="18"/>
      <c r="EOJ163" s="18"/>
      <c r="EOK163" s="18"/>
      <c r="EOL163" s="18"/>
      <c r="EOM163" s="18"/>
      <c r="EON163" s="18"/>
      <c r="EOO163" s="18"/>
      <c r="EOP163" s="18"/>
      <c r="EOQ163" s="18"/>
      <c r="EOR163" s="18"/>
      <c r="EOS163" s="18"/>
      <c r="EOT163" s="18"/>
      <c r="EOU163" s="18"/>
      <c r="EOV163" s="18"/>
      <c r="EOW163" s="18"/>
      <c r="EOX163" s="18"/>
      <c r="EOY163" s="18"/>
      <c r="EOZ163" s="18"/>
      <c r="EPA163" s="18"/>
      <c r="EPB163" s="18"/>
      <c r="EPC163" s="18"/>
      <c r="EPD163" s="18"/>
      <c r="EPE163" s="18"/>
      <c r="EPF163" s="18"/>
      <c r="EPG163" s="18"/>
      <c r="EPH163" s="18"/>
      <c r="EPI163" s="18"/>
      <c r="EPJ163" s="18"/>
      <c r="EPK163" s="18"/>
      <c r="EPL163" s="18"/>
      <c r="EPM163" s="18"/>
      <c r="EPN163" s="18"/>
      <c r="EPO163" s="18"/>
      <c r="EPP163" s="18"/>
      <c r="EPQ163" s="18"/>
      <c r="EPR163" s="18"/>
      <c r="EPS163" s="18"/>
      <c r="EPT163" s="18"/>
      <c r="EPU163" s="18"/>
      <c r="EPV163" s="18"/>
      <c r="EPW163" s="18"/>
      <c r="EPX163" s="18"/>
      <c r="EPY163" s="18"/>
      <c r="EPZ163" s="18"/>
      <c r="EQA163" s="18"/>
      <c r="EQB163" s="18"/>
      <c r="EQC163" s="18"/>
      <c r="EQD163" s="18"/>
      <c r="EQE163" s="18"/>
      <c r="EQF163" s="18"/>
      <c r="EQG163" s="18"/>
      <c r="EQH163" s="18"/>
      <c r="EQI163" s="18"/>
      <c r="EQJ163" s="18"/>
      <c r="EQK163" s="18"/>
      <c r="EQL163" s="18"/>
      <c r="EQM163" s="18"/>
      <c r="EQN163" s="18"/>
      <c r="EQO163" s="18"/>
      <c r="EQP163" s="18"/>
      <c r="EQQ163" s="18"/>
      <c r="EQR163" s="18"/>
      <c r="EQS163" s="18"/>
      <c r="EQT163" s="18"/>
      <c r="EQU163" s="18"/>
      <c r="EQV163" s="18"/>
      <c r="EQW163" s="18"/>
      <c r="EQX163" s="18"/>
      <c r="EQY163" s="18"/>
      <c r="EQZ163" s="18"/>
      <c r="ERA163" s="18"/>
      <c r="ERB163" s="18"/>
      <c r="ERC163" s="18"/>
      <c r="ERD163" s="18"/>
      <c r="ERE163" s="18"/>
      <c r="ERF163" s="18"/>
      <c r="ERG163" s="18"/>
      <c r="ERH163" s="18"/>
      <c r="ERI163" s="18"/>
      <c r="ERJ163" s="18"/>
      <c r="ERK163" s="18"/>
      <c r="ERL163" s="18"/>
      <c r="ERM163" s="18"/>
      <c r="ERN163" s="18"/>
      <c r="ERO163" s="18"/>
      <c r="ERP163" s="18"/>
      <c r="ERQ163" s="18"/>
      <c r="ERR163" s="18"/>
      <c r="ERS163" s="18"/>
      <c r="ERT163" s="18"/>
      <c r="ERU163" s="18"/>
      <c r="ERV163" s="18"/>
      <c r="ERW163" s="18"/>
      <c r="ERX163" s="18"/>
      <c r="ERY163" s="18"/>
      <c r="ERZ163" s="18"/>
      <c r="ESA163" s="18"/>
      <c r="ESB163" s="18"/>
      <c r="ESC163" s="18"/>
      <c r="ESD163" s="18"/>
      <c r="ESE163" s="18"/>
      <c r="ESF163" s="18"/>
      <c r="ESG163" s="18"/>
      <c r="ESH163" s="18"/>
      <c r="ESI163" s="18"/>
      <c r="ESJ163" s="18"/>
      <c r="ESK163" s="18"/>
      <c r="ESL163" s="18"/>
      <c r="ESM163" s="18"/>
      <c r="ESN163" s="18"/>
      <c r="ESO163" s="18"/>
      <c r="ESP163" s="18"/>
      <c r="ESQ163" s="18"/>
      <c r="ESR163" s="18"/>
      <c r="ESS163" s="18"/>
      <c r="EST163" s="18"/>
      <c r="ESU163" s="18"/>
      <c r="ESV163" s="18"/>
      <c r="ESW163" s="18"/>
      <c r="ESX163" s="18"/>
      <c r="ESY163" s="18"/>
      <c r="ESZ163" s="18"/>
      <c r="ETA163" s="18"/>
      <c r="ETB163" s="18"/>
      <c r="ETC163" s="18"/>
      <c r="ETD163" s="18"/>
      <c r="ETE163" s="18"/>
      <c r="ETF163" s="18"/>
      <c r="ETG163" s="18"/>
      <c r="ETH163" s="18"/>
      <c r="ETI163" s="18"/>
      <c r="ETJ163" s="18"/>
      <c r="ETK163" s="18"/>
      <c r="ETL163" s="18"/>
      <c r="ETM163" s="18"/>
      <c r="ETN163" s="18"/>
      <c r="ETO163" s="18"/>
      <c r="ETP163" s="18"/>
      <c r="ETQ163" s="18"/>
      <c r="ETR163" s="18"/>
      <c r="ETS163" s="18"/>
      <c r="ETT163" s="18"/>
      <c r="ETU163" s="18"/>
      <c r="ETV163" s="18"/>
      <c r="ETW163" s="18"/>
      <c r="ETX163" s="18"/>
      <c r="ETY163" s="18"/>
      <c r="ETZ163" s="18"/>
      <c r="EUA163" s="18"/>
      <c r="EUB163" s="18"/>
      <c r="EUC163" s="18"/>
      <c r="EUD163" s="18"/>
      <c r="EUE163" s="18"/>
      <c r="EUF163" s="18"/>
      <c r="EUG163" s="18"/>
      <c r="EUH163" s="18"/>
      <c r="EUI163" s="18"/>
      <c r="EUJ163" s="18"/>
      <c r="EUK163" s="18"/>
      <c r="EUL163" s="18"/>
      <c r="EUM163" s="18"/>
      <c r="EUN163" s="18"/>
      <c r="EUO163" s="18"/>
      <c r="EUP163" s="18"/>
      <c r="EUQ163" s="18"/>
      <c r="EUR163" s="18"/>
      <c r="EUS163" s="18"/>
      <c r="EUT163" s="18"/>
      <c r="EUU163" s="18"/>
      <c r="EUV163" s="18"/>
      <c r="EUW163" s="18"/>
      <c r="EUX163" s="18"/>
      <c r="EUY163" s="18"/>
      <c r="EUZ163" s="18"/>
      <c r="EVA163" s="18"/>
      <c r="EVB163" s="18"/>
      <c r="EVC163" s="18"/>
      <c r="EVD163" s="18"/>
      <c r="EVE163" s="18"/>
      <c r="EVF163" s="18"/>
      <c r="EVG163" s="18"/>
      <c r="EVH163" s="18"/>
      <c r="EVI163" s="18"/>
      <c r="EVJ163" s="18"/>
      <c r="EVK163" s="18"/>
      <c r="EVL163" s="18"/>
      <c r="EVM163" s="18"/>
      <c r="EVN163" s="18"/>
      <c r="EVO163" s="18"/>
      <c r="EVP163" s="18"/>
      <c r="EVQ163" s="18"/>
      <c r="EVR163" s="18"/>
      <c r="EVS163" s="18"/>
      <c r="EVT163" s="18"/>
      <c r="EVU163" s="18"/>
      <c r="EVV163" s="18"/>
      <c r="EVW163" s="18"/>
      <c r="EVX163" s="18"/>
      <c r="EVY163" s="18"/>
      <c r="EVZ163" s="18"/>
      <c r="EWA163" s="18"/>
      <c r="EWB163" s="18"/>
      <c r="EWC163" s="18"/>
      <c r="EWD163" s="18"/>
      <c r="EWE163" s="18"/>
      <c r="EWF163" s="18"/>
      <c r="EWG163" s="18"/>
      <c r="EWH163" s="18"/>
      <c r="EWI163" s="18"/>
      <c r="EWJ163" s="18"/>
      <c r="EWK163" s="18"/>
      <c r="EWL163" s="18"/>
      <c r="EWM163" s="18"/>
      <c r="EWN163" s="18"/>
      <c r="EWO163" s="18"/>
      <c r="EWP163" s="18"/>
      <c r="EWQ163" s="18"/>
      <c r="EWR163" s="18"/>
      <c r="EWS163" s="18"/>
      <c r="EWT163" s="18"/>
      <c r="EWU163" s="18"/>
      <c r="EWV163" s="18"/>
      <c r="EWW163" s="18"/>
      <c r="EWX163" s="18"/>
      <c r="EWY163" s="18"/>
      <c r="EWZ163" s="18"/>
      <c r="EXA163" s="18"/>
      <c r="EXB163" s="18"/>
      <c r="EXC163" s="18"/>
      <c r="EXD163" s="18"/>
      <c r="EXE163" s="18"/>
      <c r="EXF163" s="18"/>
      <c r="EXG163" s="18"/>
      <c r="EXH163" s="18"/>
      <c r="EXI163" s="18"/>
      <c r="EXJ163" s="18"/>
      <c r="EXK163" s="18"/>
      <c r="EXL163" s="18"/>
      <c r="EXM163" s="18"/>
      <c r="EXN163" s="18"/>
      <c r="EXO163" s="18"/>
      <c r="EXP163" s="18"/>
      <c r="EXQ163" s="18"/>
      <c r="EXR163" s="18"/>
      <c r="EXS163" s="18"/>
      <c r="EXT163" s="18"/>
      <c r="EXU163" s="18"/>
      <c r="EXV163" s="18"/>
      <c r="EXW163" s="18"/>
      <c r="EXX163" s="18"/>
      <c r="EXY163" s="18"/>
      <c r="EXZ163" s="18"/>
      <c r="EYA163" s="18"/>
      <c r="EYB163" s="18"/>
      <c r="EYC163" s="18"/>
      <c r="EYD163" s="18"/>
      <c r="EYE163" s="18"/>
      <c r="EYF163" s="18"/>
      <c r="EYG163" s="18"/>
      <c r="EYH163" s="18"/>
      <c r="EYI163" s="18"/>
      <c r="EYJ163" s="18"/>
      <c r="EYK163" s="18"/>
      <c r="EYL163" s="18"/>
      <c r="EYM163" s="18"/>
      <c r="EYN163" s="18"/>
      <c r="EYO163" s="18"/>
      <c r="EYP163" s="18"/>
      <c r="EYQ163" s="18"/>
      <c r="EYR163" s="18"/>
      <c r="EYS163" s="18"/>
      <c r="EYT163" s="18"/>
      <c r="EYU163" s="18"/>
      <c r="EYV163" s="18"/>
      <c r="EYW163" s="18"/>
      <c r="EYX163" s="18"/>
      <c r="UFN163" s="18"/>
      <c r="UFO163" s="18"/>
      <c r="UFP163" s="18"/>
      <c r="UFQ163" s="18"/>
      <c r="UFR163" s="18"/>
      <c r="UFS163" s="18"/>
      <c r="UFT163" s="18"/>
      <c r="UFU163" s="18"/>
      <c r="UFV163" s="18"/>
      <c r="UFW163" s="18"/>
      <c r="UFX163" s="18"/>
      <c r="UFY163" s="18"/>
      <c r="UFZ163" s="18"/>
      <c r="UGA163" s="18"/>
      <c r="UGB163" s="18"/>
      <c r="UGC163" s="18"/>
      <c r="UGD163" s="18"/>
      <c r="UGE163" s="18"/>
      <c r="UGF163" s="18"/>
      <c r="UGG163" s="18"/>
      <c r="UGH163" s="18"/>
      <c r="UGI163" s="18"/>
      <c r="UGJ163" s="18"/>
      <c r="UGK163" s="18"/>
      <c r="UGL163" s="18"/>
      <c r="UGM163" s="18"/>
      <c r="UGN163" s="18"/>
      <c r="UGO163" s="18"/>
      <c r="UGP163" s="18"/>
      <c r="UGQ163" s="18"/>
      <c r="UGR163" s="18"/>
      <c r="UGS163" s="18"/>
      <c r="UGT163" s="18"/>
      <c r="UGU163" s="18"/>
      <c r="UGV163" s="18"/>
      <c r="UGW163" s="18"/>
      <c r="UGX163" s="18"/>
      <c r="UGY163" s="18"/>
      <c r="UGZ163" s="18"/>
      <c r="UHA163" s="18"/>
      <c r="UHB163" s="18"/>
      <c r="UHC163" s="18"/>
      <c r="UHD163" s="18"/>
      <c r="UHE163" s="18"/>
      <c r="UHF163" s="18"/>
      <c r="UHG163" s="18"/>
      <c r="UHH163" s="18"/>
      <c r="UHI163" s="18"/>
      <c r="UHJ163" s="18"/>
      <c r="UHK163" s="18"/>
      <c r="UHL163" s="18"/>
      <c r="UHM163" s="18"/>
      <c r="UHN163" s="18"/>
      <c r="UHO163" s="18"/>
      <c r="UHP163" s="18"/>
      <c r="UHQ163" s="18"/>
      <c r="UHR163" s="18"/>
      <c r="UHS163" s="18"/>
      <c r="UHT163" s="18"/>
      <c r="UHU163" s="18"/>
      <c r="UHV163" s="18"/>
      <c r="UHW163" s="18"/>
      <c r="UHX163" s="18"/>
      <c r="UHY163" s="18"/>
      <c r="UHZ163" s="18"/>
      <c r="UIA163" s="18"/>
      <c r="UIB163" s="18"/>
      <c r="UIC163" s="18"/>
      <c r="UID163" s="18"/>
      <c r="UIE163" s="18"/>
      <c r="UIF163" s="18"/>
      <c r="UIG163" s="18"/>
      <c r="UIH163" s="18"/>
      <c r="UII163" s="18"/>
      <c r="UIJ163" s="18"/>
      <c r="UIK163" s="18"/>
      <c r="UIL163" s="18"/>
      <c r="UIM163" s="18"/>
      <c r="UIN163" s="18"/>
      <c r="UIO163" s="18"/>
      <c r="UIP163" s="18"/>
      <c r="UIQ163" s="18"/>
      <c r="UIR163" s="18"/>
      <c r="UIS163" s="18"/>
      <c r="UIT163" s="18"/>
      <c r="UIU163" s="18"/>
      <c r="UIV163" s="18"/>
      <c r="UIW163" s="18"/>
      <c r="UIX163" s="18"/>
      <c r="UIY163" s="18"/>
      <c r="UIZ163" s="18"/>
      <c r="UJA163" s="18"/>
      <c r="UJB163" s="18"/>
      <c r="UJC163" s="18"/>
      <c r="UJD163" s="18"/>
      <c r="UJE163" s="18"/>
      <c r="UJF163" s="18"/>
      <c r="UJG163" s="18"/>
      <c r="UJH163" s="18"/>
      <c r="UJI163" s="18"/>
      <c r="UJJ163" s="18"/>
      <c r="UJK163" s="18"/>
      <c r="UJL163" s="18"/>
      <c r="UJM163" s="18"/>
      <c r="UJN163" s="18"/>
      <c r="UJO163" s="18"/>
      <c r="UJP163" s="18"/>
      <c r="UJQ163" s="18"/>
      <c r="UJR163" s="18"/>
      <c r="UJS163" s="18"/>
      <c r="UJT163" s="18"/>
      <c r="UJU163" s="18"/>
      <c r="UJV163" s="18"/>
      <c r="UJW163" s="18"/>
      <c r="UJX163" s="18"/>
      <c r="UJY163" s="18"/>
      <c r="UJZ163" s="18"/>
      <c r="UKA163" s="18"/>
      <c r="UKB163" s="18"/>
      <c r="UKC163" s="18"/>
      <c r="UKD163" s="18"/>
      <c r="UKE163" s="18"/>
      <c r="UKF163" s="18"/>
      <c r="UKG163" s="18"/>
      <c r="UKH163" s="18"/>
      <c r="UKI163" s="18"/>
      <c r="UKJ163" s="18"/>
      <c r="UKK163" s="18"/>
      <c r="UKL163" s="18"/>
      <c r="UKM163" s="18"/>
      <c r="UKN163" s="18"/>
      <c r="UKO163" s="18"/>
      <c r="UKP163" s="18"/>
      <c r="UKQ163" s="18"/>
      <c r="UKR163" s="18"/>
      <c r="UKS163" s="18"/>
      <c r="UKT163" s="18"/>
      <c r="UKU163" s="18"/>
      <c r="UKV163" s="18"/>
      <c r="UKW163" s="18"/>
      <c r="UKX163" s="18"/>
      <c r="UKY163" s="18"/>
      <c r="UKZ163" s="18"/>
      <c r="ULA163" s="18"/>
      <c r="ULB163" s="18"/>
      <c r="ULC163" s="18"/>
      <c r="ULD163" s="18"/>
      <c r="ULE163" s="18"/>
      <c r="ULF163" s="18"/>
      <c r="ULG163" s="18"/>
      <c r="ULH163" s="18"/>
      <c r="ULI163" s="18"/>
      <c r="ULJ163" s="18"/>
      <c r="ULK163" s="18"/>
      <c r="ULL163" s="18"/>
      <c r="ULM163" s="18"/>
      <c r="ULN163" s="18"/>
      <c r="ULO163" s="18"/>
      <c r="ULP163" s="18"/>
      <c r="ULQ163" s="18"/>
      <c r="ULR163" s="18"/>
      <c r="ULS163" s="18"/>
      <c r="ULT163" s="18"/>
      <c r="ULU163" s="18"/>
      <c r="ULV163" s="18"/>
      <c r="ULW163" s="18"/>
      <c r="ULX163" s="18"/>
      <c r="ULY163" s="18"/>
      <c r="ULZ163" s="18"/>
      <c r="UMA163" s="18"/>
      <c r="UMB163" s="18"/>
      <c r="UMC163" s="18"/>
      <c r="UMD163" s="18"/>
      <c r="UME163" s="18"/>
      <c r="UMF163" s="18"/>
      <c r="UMG163" s="18"/>
      <c r="UMH163" s="18"/>
      <c r="UMI163" s="18"/>
      <c r="UMJ163" s="18"/>
      <c r="UMK163" s="18"/>
      <c r="UML163" s="18"/>
      <c r="UMM163" s="18"/>
      <c r="UMN163" s="18"/>
      <c r="UMO163" s="18"/>
      <c r="UMP163" s="18"/>
      <c r="UMQ163" s="18"/>
      <c r="UMR163" s="18"/>
      <c r="UMS163" s="18"/>
      <c r="UMT163" s="18"/>
      <c r="UMU163" s="18"/>
      <c r="UMV163" s="18"/>
      <c r="UMW163" s="18"/>
      <c r="UMX163" s="18"/>
      <c r="UMY163" s="18"/>
      <c r="UMZ163" s="18"/>
      <c r="UNA163" s="18"/>
      <c r="UNB163" s="18"/>
      <c r="UNC163" s="18"/>
      <c r="UND163" s="18"/>
      <c r="UNE163" s="18"/>
      <c r="UNF163" s="18"/>
      <c r="UNG163" s="18"/>
      <c r="UNH163" s="18"/>
      <c r="UNI163" s="18"/>
      <c r="UNJ163" s="18"/>
      <c r="UNK163" s="18"/>
      <c r="UNL163" s="18"/>
      <c r="UNM163" s="18"/>
      <c r="UNN163" s="18"/>
      <c r="UNO163" s="18"/>
      <c r="UNP163" s="18"/>
      <c r="UNQ163" s="18"/>
      <c r="UNR163" s="18"/>
      <c r="UNS163" s="18"/>
      <c r="UNT163" s="18"/>
      <c r="UNU163" s="18"/>
      <c r="UNV163" s="18"/>
      <c r="UNW163" s="18"/>
      <c r="UNX163" s="18"/>
      <c r="UNY163" s="18"/>
      <c r="UNZ163" s="18"/>
      <c r="UOA163" s="18"/>
      <c r="UOB163" s="18"/>
      <c r="UOC163" s="18"/>
      <c r="UOD163" s="18"/>
      <c r="UOE163" s="18"/>
      <c r="UOF163" s="18"/>
      <c r="UOG163" s="18"/>
      <c r="UOH163" s="18"/>
      <c r="UOI163" s="18"/>
      <c r="UOJ163" s="18"/>
      <c r="UOK163" s="18"/>
      <c r="UOL163" s="18"/>
      <c r="UOM163" s="18"/>
      <c r="UON163" s="18"/>
      <c r="UOO163" s="18"/>
      <c r="UOP163" s="18"/>
      <c r="UOQ163" s="18"/>
      <c r="UOR163" s="18"/>
      <c r="UOS163" s="18"/>
      <c r="UOT163" s="18"/>
      <c r="UOU163" s="18"/>
      <c r="UOV163" s="18"/>
      <c r="UOW163" s="18"/>
      <c r="UOX163" s="18"/>
      <c r="UOY163" s="18"/>
      <c r="UOZ163" s="18"/>
      <c r="UPA163" s="18"/>
      <c r="UPB163" s="18"/>
      <c r="UPC163" s="18"/>
      <c r="UPD163" s="18"/>
      <c r="UPE163" s="18"/>
      <c r="UPF163" s="18"/>
      <c r="UPG163" s="18"/>
      <c r="UPH163" s="18"/>
      <c r="UPI163" s="18"/>
      <c r="UPJ163" s="18"/>
      <c r="UPK163" s="18"/>
      <c r="UPL163" s="18"/>
      <c r="UPM163" s="18"/>
      <c r="UPN163" s="18"/>
      <c r="UPO163" s="18"/>
      <c r="UPP163" s="18"/>
      <c r="UPQ163" s="18"/>
      <c r="UPR163" s="18"/>
      <c r="UPS163" s="18"/>
      <c r="UPT163" s="18"/>
      <c r="UPU163" s="18"/>
      <c r="UPV163" s="18"/>
      <c r="UPW163" s="18"/>
      <c r="UPX163" s="18"/>
      <c r="UPY163" s="18"/>
      <c r="UPZ163" s="18"/>
      <c r="UQA163" s="18"/>
      <c r="UQB163" s="18"/>
      <c r="UQC163" s="18"/>
      <c r="UQD163" s="18"/>
      <c r="UQE163" s="18"/>
      <c r="UQF163" s="18"/>
      <c r="UQG163" s="18"/>
      <c r="UQH163" s="18"/>
      <c r="UQI163" s="18"/>
      <c r="UQJ163" s="18"/>
      <c r="UQK163" s="18"/>
      <c r="UQL163" s="18"/>
      <c r="UQM163" s="18"/>
      <c r="UQN163" s="18"/>
      <c r="UQO163" s="18"/>
      <c r="UQP163" s="18"/>
      <c r="UQQ163" s="18"/>
      <c r="UQR163" s="18"/>
      <c r="UQS163" s="18"/>
      <c r="UQT163" s="18"/>
      <c r="UQU163" s="18"/>
      <c r="UQV163" s="18"/>
      <c r="UQW163" s="18"/>
      <c r="UQX163" s="18"/>
      <c r="UQY163" s="18"/>
      <c r="UQZ163" s="18"/>
      <c r="URA163" s="18"/>
      <c r="URB163" s="18"/>
      <c r="URC163" s="18"/>
      <c r="URD163" s="18"/>
      <c r="URE163" s="18"/>
      <c r="URF163" s="18"/>
      <c r="URG163" s="18"/>
      <c r="URH163" s="18"/>
      <c r="URI163" s="18"/>
      <c r="URJ163" s="18"/>
      <c r="URK163" s="18"/>
      <c r="URL163" s="18"/>
      <c r="URM163" s="18"/>
      <c r="URN163" s="18"/>
      <c r="URO163" s="18"/>
      <c r="URP163" s="18"/>
      <c r="URQ163" s="18"/>
      <c r="URR163" s="18"/>
      <c r="URS163" s="18"/>
      <c r="URT163" s="18"/>
      <c r="URU163" s="18"/>
      <c r="URV163" s="18"/>
      <c r="URW163" s="18"/>
      <c r="URX163" s="18"/>
      <c r="URY163" s="18"/>
      <c r="URZ163" s="18"/>
      <c r="USA163" s="18"/>
      <c r="USB163" s="18"/>
      <c r="USC163" s="18"/>
      <c r="USD163" s="18"/>
      <c r="USE163" s="18"/>
      <c r="USF163" s="18"/>
      <c r="USG163" s="18"/>
      <c r="USH163" s="18"/>
      <c r="USI163" s="18"/>
      <c r="USJ163" s="18"/>
      <c r="USK163" s="18"/>
      <c r="USL163" s="18"/>
      <c r="USM163" s="18"/>
      <c r="USN163" s="18"/>
      <c r="USO163" s="18"/>
      <c r="USP163" s="18"/>
      <c r="USQ163" s="18"/>
      <c r="USR163" s="18"/>
      <c r="USS163" s="18"/>
      <c r="UST163" s="18"/>
      <c r="USU163" s="18"/>
      <c r="USV163" s="18"/>
      <c r="USW163" s="18"/>
      <c r="USX163" s="18"/>
      <c r="USY163" s="18"/>
      <c r="USZ163" s="18"/>
      <c r="UTA163" s="18"/>
      <c r="UTB163" s="18"/>
      <c r="UTC163" s="18"/>
      <c r="UTD163" s="18"/>
      <c r="UTE163" s="18"/>
      <c r="UTF163" s="18"/>
      <c r="UTG163" s="18"/>
      <c r="UTH163" s="18"/>
      <c r="UTI163" s="18"/>
      <c r="UTJ163" s="18"/>
      <c r="UTK163" s="18"/>
      <c r="UTL163" s="18"/>
      <c r="UTM163" s="18"/>
      <c r="UTN163" s="18"/>
      <c r="UTO163" s="18"/>
      <c r="UTP163" s="18"/>
      <c r="UTQ163" s="18"/>
      <c r="UTR163" s="18"/>
      <c r="UTS163" s="18"/>
      <c r="UTT163" s="18"/>
      <c r="UTU163" s="18"/>
      <c r="UTV163" s="18"/>
      <c r="UTW163" s="18"/>
      <c r="UTX163" s="18"/>
      <c r="UTY163" s="18"/>
      <c r="UTZ163" s="18"/>
      <c r="UUA163" s="18"/>
      <c r="UUB163" s="18"/>
      <c r="UUC163" s="18"/>
      <c r="UUD163" s="18"/>
      <c r="UUE163" s="18"/>
      <c r="UUF163" s="18"/>
      <c r="UUG163" s="18"/>
      <c r="UUH163" s="18"/>
      <c r="UUI163" s="18"/>
      <c r="UUJ163" s="18"/>
      <c r="UUK163" s="18"/>
      <c r="UUL163" s="18"/>
      <c r="UUM163" s="18"/>
      <c r="UUN163" s="18"/>
      <c r="UUO163" s="18"/>
      <c r="UUP163" s="18"/>
      <c r="UUQ163" s="18"/>
      <c r="UUR163" s="18"/>
      <c r="UUS163" s="18"/>
      <c r="UUT163" s="18"/>
      <c r="UUU163" s="18"/>
      <c r="UUV163" s="18"/>
      <c r="UUW163" s="18"/>
      <c r="UUX163" s="18"/>
      <c r="UUY163" s="18"/>
      <c r="UUZ163" s="18"/>
      <c r="UVA163" s="18"/>
      <c r="UVB163" s="18"/>
      <c r="UVC163" s="18"/>
      <c r="UVD163" s="18"/>
      <c r="UVE163" s="18"/>
      <c r="UVF163" s="18"/>
      <c r="UVG163" s="18"/>
      <c r="UVH163" s="18"/>
      <c r="UVI163" s="18"/>
      <c r="UVJ163" s="18"/>
      <c r="UVK163" s="18"/>
      <c r="UVL163" s="18"/>
      <c r="UVM163" s="18"/>
      <c r="UVN163" s="18"/>
      <c r="UVO163" s="18"/>
      <c r="UVP163" s="18"/>
      <c r="UVQ163" s="18"/>
      <c r="UVR163" s="18"/>
      <c r="UVS163" s="18"/>
      <c r="UVT163" s="18"/>
      <c r="UVU163" s="18"/>
      <c r="UVV163" s="18"/>
      <c r="UVW163" s="18"/>
      <c r="UVX163" s="18"/>
      <c r="UVY163" s="18"/>
      <c r="UVZ163" s="18"/>
      <c r="UWA163" s="18"/>
      <c r="UWB163" s="18"/>
      <c r="UWC163" s="18"/>
      <c r="UWD163" s="18"/>
      <c r="UWE163" s="18"/>
      <c r="UWF163" s="18"/>
      <c r="UWG163" s="18"/>
      <c r="UWH163" s="18"/>
      <c r="UWI163" s="18"/>
      <c r="UWJ163" s="18"/>
      <c r="UWK163" s="18"/>
      <c r="UWL163" s="18"/>
      <c r="UWM163" s="18"/>
      <c r="UWN163" s="18"/>
      <c r="UWO163" s="18"/>
      <c r="UWP163" s="18"/>
      <c r="UWQ163" s="18"/>
      <c r="UWR163" s="18"/>
      <c r="UWS163" s="18"/>
      <c r="UWT163" s="18"/>
      <c r="UWU163" s="18"/>
      <c r="UWV163" s="18"/>
      <c r="UWW163" s="18"/>
      <c r="UWX163" s="18"/>
      <c r="UWY163" s="18"/>
      <c r="UWZ163" s="18"/>
      <c r="UXA163" s="18"/>
      <c r="UXB163" s="18"/>
      <c r="UXC163" s="18"/>
      <c r="UXD163" s="18"/>
      <c r="UXE163" s="18"/>
      <c r="UXF163" s="18"/>
      <c r="UXG163" s="18"/>
      <c r="UXH163" s="18"/>
      <c r="UXI163" s="18"/>
      <c r="UXJ163" s="18"/>
      <c r="UXK163" s="18"/>
      <c r="UXL163" s="18"/>
      <c r="UXM163" s="18"/>
      <c r="UXN163" s="18"/>
      <c r="UXO163" s="18"/>
      <c r="UXP163" s="18"/>
      <c r="UXQ163" s="18"/>
      <c r="UXR163" s="18"/>
      <c r="UXS163" s="18"/>
      <c r="UXT163" s="18"/>
      <c r="UXU163" s="18"/>
      <c r="UXV163" s="18"/>
      <c r="UXW163" s="18"/>
      <c r="UXX163" s="18"/>
      <c r="UXY163" s="18"/>
      <c r="UXZ163" s="18"/>
      <c r="UYA163" s="18"/>
      <c r="UYB163" s="18"/>
      <c r="UYC163" s="18"/>
      <c r="UYD163" s="18"/>
      <c r="UYE163" s="18"/>
      <c r="UYF163" s="18"/>
      <c r="UYG163" s="18"/>
      <c r="UYH163" s="18"/>
      <c r="UYI163" s="18"/>
      <c r="UYJ163" s="18"/>
      <c r="UYK163" s="18"/>
      <c r="UYL163" s="18"/>
      <c r="UYM163" s="18"/>
      <c r="UYN163" s="18"/>
      <c r="UYO163" s="18"/>
      <c r="UYP163" s="18"/>
      <c r="UYQ163" s="18"/>
      <c r="UYR163" s="18"/>
      <c r="UYS163" s="18"/>
      <c r="UYT163" s="18"/>
      <c r="UYU163" s="18"/>
      <c r="UYV163" s="18"/>
      <c r="UYW163" s="18"/>
      <c r="UYX163" s="18"/>
      <c r="UYY163" s="18"/>
      <c r="UYZ163" s="18"/>
      <c r="UZA163" s="18"/>
      <c r="UZB163" s="18"/>
      <c r="UZC163" s="18"/>
      <c r="UZD163" s="18"/>
      <c r="UZE163" s="18"/>
      <c r="UZF163" s="18"/>
      <c r="UZG163" s="18"/>
      <c r="UZH163" s="18"/>
      <c r="UZI163" s="18"/>
      <c r="UZJ163" s="18"/>
      <c r="UZK163" s="18"/>
      <c r="UZL163" s="18"/>
      <c r="UZM163" s="18"/>
      <c r="UZN163" s="18"/>
      <c r="UZO163" s="18"/>
      <c r="UZP163" s="18"/>
      <c r="UZQ163" s="18"/>
      <c r="UZR163" s="18"/>
      <c r="UZS163" s="18"/>
      <c r="UZT163" s="18"/>
      <c r="UZU163" s="18"/>
      <c r="UZV163" s="18"/>
      <c r="UZW163" s="18"/>
      <c r="UZX163" s="18"/>
      <c r="UZY163" s="18"/>
      <c r="UZZ163" s="18"/>
      <c r="VAA163" s="18"/>
      <c r="VAB163" s="18"/>
      <c r="VAC163" s="18"/>
      <c r="VAD163" s="18"/>
      <c r="VAE163" s="18"/>
      <c r="VAF163" s="18"/>
      <c r="VAG163" s="18"/>
      <c r="VAH163" s="18"/>
      <c r="VAI163" s="18"/>
      <c r="VAJ163" s="18"/>
      <c r="VAK163" s="18"/>
      <c r="VAL163" s="18"/>
      <c r="VAM163" s="18"/>
      <c r="VAN163" s="18"/>
      <c r="VAO163" s="18"/>
      <c r="VAP163" s="18"/>
      <c r="VAQ163" s="18"/>
      <c r="VAR163" s="18"/>
      <c r="VAS163" s="18"/>
      <c r="VAT163" s="18"/>
      <c r="VAU163" s="18"/>
      <c r="VAV163" s="18"/>
      <c r="VAW163" s="18"/>
      <c r="VAX163" s="18"/>
      <c r="VAY163" s="18"/>
      <c r="VAZ163" s="18"/>
      <c r="VBA163" s="18"/>
      <c r="VBB163" s="18"/>
      <c r="VBC163" s="18"/>
      <c r="VBD163" s="18"/>
      <c r="VBE163" s="18"/>
      <c r="VBF163" s="18"/>
      <c r="VBG163" s="18"/>
      <c r="VBH163" s="18"/>
      <c r="VBI163" s="18"/>
      <c r="VBJ163" s="18"/>
      <c r="VBK163" s="18"/>
      <c r="VBL163" s="18"/>
      <c r="VBM163" s="18"/>
      <c r="VBN163" s="18"/>
      <c r="VBO163" s="18"/>
      <c r="VBP163" s="18"/>
      <c r="VBQ163" s="18"/>
      <c r="VBR163" s="18"/>
      <c r="VBS163" s="18"/>
      <c r="VBT163" s="18"/>
      <c r="VBU163" s="18"/>
      <c r="VBV163" s="18"/>
      <c r="VBW163" s="18"/>
      <c r="VBX163" s="18"/>
      <c r="VBY163" s="18"/>
      <c r="VBZ163" s="18"/>
      <c r="VCA163" s="18"/>
      <c r="VCB163" s="18"/>
      <c r="VCC163" s="18"/>
      <c r="VCD163" s="18"/>
      <c r="VCE163" s="18"/>
      <c r="VCF163" s="18"/>
      <c r="VCG163" s="18"/>
      <c r="VCH163" s="18"/>
      <c r="VCI163" s="18"/>
      <c r="VCJ163" s="18"/>
      <c r="VCK163" s="18"/>
      <c r="VCL163" s="18"/>
      <c r="VCM163" s="18"/>
      <c r="VCN163" s="18"/>
      <c r="VCO163" s="18"/>
      <c r="VCP163" s="18"/>
      <c r="VCQ163" s="18"/>
      <c r="VCR163" s="18"/>
      <c r="VCS163" s="18"/>
      <c r="VCT163" s="18"/>
      <c r="VCU163" s="18"/>
      <c r="VCV163" s="18"/>
      <c r="VCW163" s="18"/>
      <c r="VCX163" s="18"/>
      <c r="VCY163" s="18"/>
      <c r="VCZ163" s="18"/>
      <c r="VDA163" s="18"/>
      <c r="VDB163" s="18"/>
      <c r="VDC163" s="18"/>
      <c r="VDD163" s="18"/>
      <c r="VDE163" s="18"/>
      <c r="VDF163" s="18"/>
      <c r="VDG163" s="18"/>
      <c r="VDH163" s="18"/>
      <c r="VDI163" s="18"/>
      <c r="VDJ163" s="18"/>
      <c r="VDK163" s="18"/>
      <c r="VDL163" s="18"/>
      <c r="VDM163" s="18"/>
      <c r="VDN163" s="18"/>
      <c r="VDO163" s="18"/>
      <c r="VDP163" s="18"/>
      <c r="VDQ163" s="18"/>
      <c r="VDR163" s="18"/>
      <c r="VDS163" s="18"/>
      <c r="VDT163" s="18"/>
      <c r="VDU163" s="18"/>
      <c r="VDV163" s="18"/>
      <c r="VDW163" s="18"/>
      <c r="VDX163" s="18"/>
      <c r="VDY163" s="18"/>
      <c r="VDZ163" s="18"/>
      <c r="VEA163" s="18"/>
      <c r="VEB163" s="18"/>
      <c r="VEC163" s="18"/>
      <c r="VED163" s="18"/>
      <c r="VEE163" s="18"/>
      <c r="VEF163" s="18"/>
      <c r="VEG163" s="18"/>
      <c r="VEH163" s="18"/>
      <c r="VEI163" s="18"/>
      <c r="VEJ163" s="18"/>
      <c r="VEK163" s="18"/>
      <c r="VEL163" s="18"/>
      <c r="VEM163" s="18"/>
      <c r="VEN163" s="18"/>
      <c r="VEO163" s="18"/>
      <c r="VEP163" s="18"/>
      <c r="VEQ163" s="18"/>
      <c r="VER163" s="18"/>
      <c r="VES163" s="18"/>
      <c r="VET163" s="18"/>
      <c r="VEU163" s="18"/>
      <c r="VEV163" s="18"/>
      <c r="VEW163" s="18"/>
      <c r="VEX163" s="18"/>
      <c r="VEY163" s="18"/>
      <c r="VEZ163" s="18"/>
      <c r="VFA163" s="18"/>
      <c r="VFB163" s="18"/>
      <c r="VFC163" s="18"/>
      <c r="VFD163" s="18"/>
      <c r="VFE163" s="18"/>
      <c r="VFF163" s="18"/>
      <c r="VFG163" s="18"/>
      <c r="VFH163" s="18"/>
      <c r="VFI163" s="18"/>
      <c r="VFJ163" s="18"/>
      <c r="VFK163" s="18"/>
      <c r="VFL163" s="18"/>
      <c r="VFM163" s="18"/>
      <c r="VFN163" s="18"/>
      <c r="VFO163" s="18"/>
      <c r="VFP163" s="18"/>
      <c r="VFQ163" s="18"/>
      <c r="VFR163" s="18"/>
      <c r="VFS163" s="18"/>
      <c r="VFT163" s="18"/>
      <c r="VFU163" s="18"/>
      <c r="VFV163" s="18"/>
      <c r="VFW163" s="18"/>
      <c r="VFX163" s="18"/>
      <c r="VFY163" s="18"/>
      <c r="VFZ163" s="18"/>
      <c r="VGA163" s="18"/>
      <c r="VGB163" s="18"/>
      <c r="VGC163" s="18"/>
      <c r="VGD163" s="18"/>
      <c r="VGE163" s="18"/>
      <c r="VGF163" s="18"/>
      <c r="VGG163" s="18"/>
      <c r="VGH163" s="18"/>
      <c r="VGI163" s="18"/>
      <c r="VGJ163" s="18"/>
      <c r="VGK163" s="18"/>
      <c r="VGL163" s="18"/>
      <c r="VGM163" s="18"/>
      <c r="VGN163" s="18"/>
      <c r="VGO163" s="18"/>
      <c r="VGP163" s="18"/>
      <c r="VGQ163" s="18"/>
      <c r="VGR163" s="18"/>
      <c r="VGS163" s="18"/>
      <c r="VGT163" s="18"/>
      <c r="VGU163" s="18"/>
      <c r="VGV163" s="18"/>
      <c r="VGW163" s="18"/>
      <c r="VGX163" s="18"/>
      <c r="VGY163" s="18"/>
      <c r="VGZ163" s="18"/>
      <c r="VHA163" s="18"/>
      <c r="VHB163" s="18"/>
      <c r="VHC163" s="18"/>
      <c r="VHD163" s="18"/>
      <c r="VHE163" s="18"/>
      <c r="VHF163" s="18"/>
      <c r="VHG163" s="18"/>
      <c r="VHH163" s="18"/>
      <c r="VHI163" s="18"/>
      <c r="VHJ163" s="18"/>
      <c r="VHK163" s="18"/>
      <c r="VHL163" s="18"/>
      <c r="VHM163" s="18"/>
      <c r="VHN163" s="18"/>
      <c r="VHO163" s="18"/>
      <c r="VHP163" s="18"/>
      <c r="VHQ163" s="18"/>
      <c r="VHR163" s="18"/>
      <c r="VHS163" s="18"/>
      <c r="VHT163" s="18"/>
      <c r="VHU163" s="18"/>
      <c r="VHV163" s="18"/>
      <c r="VHW163" s="18"/>
      <c r="VHX163" s="18"/>
      <c r="VHY163" s="18"/>
      <c r="VHZ163" s="18"/>
      <c r="VIA163" s="18"/>
      <c r="VIB163" s="18"/>
      <c r="VIC163" s="18"/>
      <c r="VID163" s="18"/>
      <c r="VIE163" s="18"/>
      <c r="VIF163" s="18"/>
      <c r="VIG163" s="18"/>
      <c r="VIH163" s="18"/>
      <c r="VII163" s="18"/>
      <c r="VIJ163" s="18"/>
      <c r="VIK163" s="18"/>
      <c r="VIL163" s="18"/>
      <c r="VIM163" s="18"/>
      <c r="VIN163" s="18"/>
      <c r="VIO163" s="18"/>
      <c r="VIP163" s="18"/>
      <c r="VIQ163" s="18"/>
      <c r="VIR163" s="18"/>
      <c r="VIS163" s="18"/>
      <c r="VIT163" s="18"/>
      <c r="VIU163" s="18"/>
      <c r="VIV163" s="18"/>
      <c r="VIW163" s="18"/>
      <c r="VIX163" s="18"/>
      <c r="VIY163" s="18"/>
      <c r="VIZ163" s="18"/>
      <c r="VJA163" s="18"/>
      <c r="VJB163" s="18"/>
      <c r="VJC163" s="18"/>
      <c r="VJD163" s="18"/>
      <c r="VJE163" s="18"/>
      <c r="VJF163" s="18"/>
      <c r="VJG163" s="18"/>
      <c r="VJH163" s="18"/>
      <c r="VJI163" s="18"/>
      <c r="VJJ163" s="18"/>
      <c r="VJK163" s="18"/>
      <c r="VJL163" s="18"/>
      <c r="VJM163" s="18"/>
      <c r="VJN163" s="18"/>
      <c r="VJO163" s="18"/>
      <c r="VJP163" s="18"/>
      <c r="VJQ163" s="18"/>
      <c r="VJR163" s="18"/>
      <c r="VJS163" s="18"/>
      <c r="VJT163" s="18"/>
      <c r="VJU163" s="18"/>
      <c r="VJV163" s="18"/>
      <c r="VJW163" s="18"/>
      <c r="VJX163" s="18"/>
      <c r="VJY163" s="18"/>
      <c r="VJZ163" s="18"/>
      <c r="VKA163" s="18"/>
      <c r="VKB163" s="18"/>
      <c r="VKC163" s="18"/>
      <c r="VKD163" s="18"/>
      <c r="VKE163" s="18"/>
      <c r="VKF163" s="18"/>
      <c r="VKG163" s="18"/>
      <c r="VKH163" s="18"/>
      <c r="VKI163" s="18"/>
      <c r="VKJ163" s="18"/>
      <c r="VKK163" s="18"/>
      <c r="VKL163" s="18"/>
      <c r="VKM163" s="18"/>
      <c r="VKN163" s="18"/>
      <c r="VKO163" s="18"/>
      <c r="VKP163" s="18"/>
      <c r="VKQ163" s="18"/>
      <c r="VKR163" s="18"/>
      <c r="VKS163" s="18"/>
      <c r="VKT163" s="18"/>
      <c r="VKU163" s="18"/>
      <c r="VKV163" s="18"/>
      <c r="VKW163" s="18"/>
      <c r="VKX163" s="18"/>
      <c r="VKY163" s="18"/>
      <c r="VKZ163" s="18"/>
      <c r="VLA163" s="18"/>
      <c r="VLB163" s="18"/>
      <c r="VLC163" s="18"/>
      <c r="VLD163" s="18"/>
      <c r="VLE163" s="18"/>
      <c r="VLF163" s="18"/>
      <c r="VLG163" s="18"/>
      <c r="VLH163" s="18"/>
      <c r="VLI163" s="18"/>
      <c r="VLJ163" s="18"/>
      <c r="VLK163" s="18"/>
      <c r="VLL163" s="18"/>
      <c r="VLM163" s="18"/>
      <c r="VLN163" s="18"/>
      <c r="VLO163" s="18"/>
      <c r="VLP163" s="18"/>
      <c r="VLQ163" s="18"/>
      <c r="VLR163" s="18"/>
      <c r="VLS163" s="18"/>
      <c r="VLT163" s="18"/>
      <c r="VLU163" s="18"/>
      <c r="VLV163" s="18"/>
      <c r="VLW163" s="18"/>
      <c r="VLX163" s="18"/>
      <c r="VLY163" s="18"/>
      <c r="VLZ163" s="18"/>
      <c r="VMA163" s="18"/>
      <c r="VMB163" s="18"/>
      <c r="VMC163" s="18"/>
      <c r="VMD163" s="18"/>
      <c r="VME163" s="18"/>
      <c r="VMF163" s="18"/>
      <c r="VMG163" s="18"/>
      <c r="VMH163" s="18"/>
      <c r="VMI163" s="18"/>
      <c r="VMJ163" s="18"/>
      <c r="VMK163" s="18"/>
      <c r="VML163" s="18"/>
      <c r="VMM163" s="18"/>
      <c r="VMN163" s="18"/>
      <c r="VMO163" s="18"/>
      <c r="VMP163" s="18"/>
      <c r="VMQ163" s="18"/>
      <c r="VMR163" s="18"/>
      <c r="VMS163" s="18"/>
      <c r="VMT163" s="18"/>
      <c r="VMU163" s="18"/>
      <c r="VMV163" s="18"/>
      <c r="VMW163" s="18"/>
      <c r="VMX163" s="18"/>
      <c r="VMY163" s="18"/>
      <c r="VMZ163" s="18"/>
      <c r="VNA163" s="18"/>
      <c r="VNB163" s="18"/>
      <c r="VNC163" s="18"/>
      <c r="VND163" s="18"/>
      <c r="VNE163" s="18"/>
      <c r="VNF163" s="18"/>
      <c r="VNG163" s="18"/>
      <c r="VNH163" s="18"/>
      <c r="VNI163" s="18"/>
      <c r="VNJ163" s="18"/>
      <c r="VNK163" s="18"/>
      <c r="VNL163" s="18"/>
      <c r="VNM163" s="18"/>
      <c r="VNN163" s="18"/>
      <c r="VNO163" s="18"/>
      <c r="VNP163" s="18"/>
      <c r="VNQ163" s="18"/>
      <c r="VNR163" s="18"/>
      <c r="VNS163" s="18"/>
      <c r="VNT163" s="18"/>
      <c r="VNU163" s="18"/>
      <c r="VNV163" s="18"/>
      <c r="VNW163" s="18"/>
      <c r="VNX163" s="18"/>
      <c r="VNY163" s="18"/>
      <c r="VNZ163" s="18"/>
      <c r="VOA163" s="18"/>
      <c r="VOB163" s="18"/>
      <c r="VOC163" s="18"/>
      <c r="VOD163" s="18"/>
      <c r="VOE163" s="18"/>
      <c r="VOF163" s="18"/>
      <c r="VOG163" s="18"/>
      <c r="VOH163" s="18"/>
      <c r="VOI163" s="18"/>
      <c r="VOJ163" s="18"/>
      <c r="VOK163" s="18"/>
      <c r="VOL163" s="18"/>
      <c r="VOM163" s="18"/>
      <c r="VON163" s="18"/>
      <c r="VOO163" s="18"/>
      <c r="VOP163" s="18"/>
      <c r="VOQ163" s="18"/>
      <c r="VOR163" s="18"/>
      <c r="VOS163" s="18"/>
      <c r="VOT163" s="18"/>
      <c r="VOU163" s="18"/>
      <c r="VOV163" s="18"/>
      <c r="VOW163" s="18"/>
      <c r="VOX163" s="18"/>
      <c r="VOY163" s="18"/>
      <c r="VOZ163" s="18"/>
      <c r="VPA163" s="18"/>
      <c r="VPB163" s="18"/>
      <c r="VPC163" s="18"/>
      <c r="VPD163" s="18"/>
      <c r="VPE163" s="18"/>
      <c r="VPF163" s="18"/>
      <c r="VPG163" s="18"/>
      <c r="VPH163" s="18"/>
      <c r="VPI163" s="18"/>
      <c r="VPJ163" s="18"/>
      <c r="VPK163" s="18"/>
      <c r="VPL163" s="18"/>
      <c r="VPM163" s="18"/>
      <c r="VPN163" s="18"/>
      <c r="VPO163" s="18"/>
      <c r="VPP163" s="18"/>
      <c r="VPQ163" s="18"/>
      <c r="VPR163" s="18"/>
      <c r="VPS163" s="18"/>
      <c r="VPT163" s="18"/>
      <c r="VPU163" s="18"/>
      <c r="VPV163" s="18"/>
      <c r="VPW163" s="18"/>
      <c r="VPX163" s="18"/>
      <c r="VPY163" s="18"/>
      <c r="VPZ163" s="18"/>
      <c r="VQA163" s="18"/>
      <c r="VQB163" s="18"/>
      <c r="VQC163" s="18"/>
      <c r="VQD163" s="18"/>
      <c r="VQE163" s="18"/>
      <c r="VQF163" s="18"/>
      <c r="VQG163" s="18"/>
      <c r="VQH163" s="18"/>
      <c r="VQI163" s="18"/>
      <c r="VQJ163" s="18"/>
      <c r="VQK163" s="18"/>
      <c r="VQL163" s="18"/>
      <c r="VQM163" s="18"/>
      <c r="VQN163" s="18"/>
      <c r="VQO163" s="18"/>
      <c r="VQP163" s="18"/>
      <c r="VQQ163" s="18"/>
      <c r="VQR163" s="18"/>
      <c r="VQS163" s="18"/>
      <c r="VQT163" s="18"/>
      <c r="VQU163" s="18"/>
      <c r="VQV163" s="18"/>
      <c r="VQW163" s="18"/>
      <c r="VQX163" s="18"/>
      <c r="VQY163" s="18"/>
      <c r="VQZ163" s="18"/>
      <c r="VRA163" s="18"/>
      <c r="VRB163" s="18"/>
      <c r="VRC163" s="18"/>
      <c r="VRD163" s="18"/>
      <c r="VRE163" s="18"/>
      <c r="VRF163" s="18"/>
      <c r="VRG163" s="18"/>
      <c r="VRH163" s="18"/>
      <c r="VRI163" s="18"/>
      <c r="VRJ163" s="18"/>
      <c r="VRK163" s="18"/>
      <c r="VRL163" s="18"/>
      <c r="VRM163" s="18"/>
      <c r="VRN163" s="18"/>
      <c r="VRO163" s="18"/>
      <c r="VRP163" s="18"/>
      <c r="VRQ163" s="18"/>
      <c r="VRR163" s="18"/>
      <c r="VRS163" s="18"/>
      <c r="VRT163" s="18"/>
      <c r="VRU163" s="18"/>
      <c r="VRV163" s="18"/>
      <c r="VRW163" s="18"/>
      <c r="VRX163" s="18"/>
      <c r="VRY163" s="18"/>
      <c r="VRZ163" s="18"/>
      <c r="VSA163" s="18"/>
      <c r="VSB163" s="18"/>
      <c r="VSC163" s="18"/>
      <c r="VSD163" s="18"/>
      <c r="VSE163" s="18"/>
      <c r="VSF163" s="18"/>
      <c r="VSG163" s="18"/>
      <c r="VSH163" s="18"/>
      <c r="VSI163" s="18"/>
      <c r="VSJ163" s="18"/>
      <c r="VSK163" s="18"/>
      <c r="VSL163" s="18"/>
      <c r="VSM163" s="18"/>
      <c r="VSN163" s="18"/>
      <c r="VSO163" s="18"/>
      <c r="VSP163" s="18"/>
      <c r="VSQ163" s="18"/>
      <c r="VSR163" s="18"/>
      <c r="VSS163" s="18"/>
      <c r="VST163" s="18"/>
      <c r="VSU163" s="18"/>
      <c r="VSV163" s="18"/>
      <c r="VSW163" s="18"/>
      <c r="VSX163" s="18"/>
      <c r="VSY163" s="18"/>
      <c r="VSZ163" s="18"/>
      <c r="VTA163" s="18"/>
      <c r="VTB163" s="18"/>
      <c r="VTC163" s="18"/>
      <c r="VTD163" s="18"/>
      <c r="VTE163" s="18"/>
      <c r="VTF163" s="18"/>
      <c r="VTG163" s="18"/>
      <c r="VTH163" s="18"/>
      <c r="VTI163" s="18"/>
      <c r="VTJ163" s="18"/>
      <c r="VTK163" s="18"/>
      <c r="VTL163" s="18"/>
      <c r="VTM163" s="18"/>
      <c r="VTN163" s="18"/>
      <c r="VTO163" s="18"/>
      <c r="VTP163" s="18"/>
      <c r="VTQ163" s="18"/>
      <c r="VTR163" s="18"/>
      <c r="VTS163" s="18"/>
      <c r="VTT163" s="18"/>
      <c r="VTU163" s="18"/>
      <c r="VTV163" s="18"/>
      <c r="VTW163" s="18"/>
      <c r="VTX163" s="18"/>
      <c r="VTY163" s="18"/>
      <c r="VTZ163" s="18"/>
      <c r="VUA163" s="18"/>
      <c r="VUB163" s="18"/>
      <c r="VUC163" s="18"/>
      <c r="VUD163" s="18"/>
      <c r="VUE163" s="18"/>
      <c r="VUF163" s="18"/>
      <c r="VUG163" s="18"/>
      <c r="VUH163" s="18"/>
      <c r="VUI163" s="18"/>
      <c r="VUJ163" s="18"/>
      <c r="VUK163" s="18"/>
      <c r="VUL163" s="18"/>
      <c r="VUM163" s="18"/>
      <c r="VUN163" s="18"/>
      <c r="VUO163" s="18"/>
      <c r="VUP163" s="18"/>
      <c r="VUQ163" s="18"/>
      <c r="VUR163" s="18"/>
      <c r="VUS163" s="18"/>
      <c r="VUT163" s="18"/>
      <c r="VUU163" s="18"/>
      <c r="VUV163" s="18"/>
      <c r="VUW163" s="18"/>
      <c r="VUX163" s="18"/>
      <c r="VUY163" s="18"/>
      <c r="VUZ163" s="18"/>
      <c r="VVA163" s="18"/>
      <c r="VVB163" s="18"/>
      <c r="VVC163" s="18"/>
      <c r="VVD163" s="18"/>
      <c r="VVE163" s="18"/>
      <c r="VVF163" s="18"/>
      <c r="VVG163" s="18"/>
      <c r="VVH163" s="18"/>
      <c r="VVI163" s="18"/>
      <c r="VVJ163" s="18"/>
      <c r="VVK163" s="18"/>
      <c r="VVL163" s="18"/>
      <c r="VVM163" s="18"/>
      <c r="VVN163" s="18"/>
      <c r="VVO163" s="18"/>
      <c r="VVP163" s="18"/>
      <c r="VVQ163" s="18"/>
      <c r="VVR163" s="18"/>
      <c r="VVS163" s="18"/>
      <c r="VVT163" s="18"/>
      <c r="VVU163" s="18"/>
      <c r="VVV163" s="18"/>
      <c r="VVW163" s="18"/>
      <c r="VVX163" s="18"/>
      <c r="VVY163" s="18"/>
      <c r="VVZ163" s="18"/>
      <c r="VWA163" s="18"/>
      <c r="VWB163" s="18"/>
      <c r="VWC163" s="18"/>
      <c r="VWD163" s="18"/>
      <c r="VWE163" s="18"/>
      <c r="VWF163" s="18"/>
      <c r="VWG163" s="18"/>
      <c r="VWH163" s="18"/>
      <c r="VWI163" s="18"/>
      <c r="VWJ163" s="18"/>
      <c r="VWK163" s="18"/>
      <c r="VWL163" s="18"/>
      <c r="VWM163" s="18"/>
      <c r="VWN163" s="18"/>
      <c r="VWO163" s="18"/>
      <c r="VWP163" s="18"/>
      <c r="VWQ163" s="18"/>
      <c r="VWR163" s="18"/>
      <c r="VWS163" s="18"/>
      <c r="VWT163" s="18"/>
      <c r="VWU163" s="18"/>
      <c r="VWV163" s="18"/>
      <c r="VWW163" s="18"/>
      <c r="VWX163" s="18"/>
      <c r="VWY163" s="18"/>
      <c r="VWZ163" s="18"/>
      <c r="VXA163" s="18"/>
      <c r="VXB163" s="18"/>
      <c r="VXC163" s="18"/>
      <c r="VXD163" s="18"/>
      <c r="VXE163" s="18"/>
      <c r="VXF163" s="18"/>
      <c r="VXG163" s="18"/>
      <c r="VXH163" s="18"/>
      <c r="VXI163" s="18"/>
      <c r="VXJ163" s="18"/>
      <c r="VXK163" s="18"/>
      <c r="VXL163" s="18"/>
      <c r="VXM163" s="18"/>
      <c r="VXN163" s="18"/>
      <c r="VXO163" s="18"/>
      <c r="VXP163" s="18"/>
      <c r="VXQ163" s="18"/>
      <c r="VXR163" s="18"/>
      <c r="VXS163" s="18"/>
      <c r="VXT163" s="18"/>
      <c r="VXU163" s="18"/>
      <c r="VXV163" s="18"/>
      <c r="VXW163" s="18"/>
      <c r="VXX163" s="18"/>
      <c r="VXY163" s="18"/>
      <c r="VXZ163" s="18"/>
      <c r="VYA163" s="18"/>
      <c r="VYB163" s="18"/>
      <c r="VYC163" s="18"/>
      <c r="VYD163" s="18"/>
      <c r="VYE163" s="18"/>
      <c r="VYF163" s="18"/>
      <c r="VYG163" s="18"/>
      <c r="VYH163" s="18"/>
      <c r="VYI163" s="18"/>
      <c r="VYJ163" s="18"/>
      <c r="VYK163" s="18"/>
      <c r="VYL163" s="18"/>
      <c r="VYM163" s="18"/>
      <c r="VYN163" s="18"/>
      <c r="VYO163" s="18"/>
      <c r="VYP163" s="18"/>
      <c r="VYQ163" s="18"/>
      <c r="VYR163" s="18"/>
      <c r="VYS163" s="18"/>
      <c r="VYT163" s="18"/>
      <c r="VYU163" s="18"/>
      <c r="VYV163" s="18"/>
      <c r="VYW163" s="18"/>
      <c r="VYX163" s="18"/>
      <c r="VYY163" s="18"/>
      <c r="VYZ163" s="18"/>
      <c r="VZA163" s="18"/>
      <c r="VZB163" s="18"/>
      <c r="VZC163" s="18"/>
      <c r="VZD163" s="18"/>
      <c r="VZE163" s="18"/>
      <c r="VZF163" s="18"/>
      <c r="VZG163" s="18"/>
      <c r="VZH163" s="18"/>
      <c r="VZI163" s="18"/>
      <c r="VZJ163" s="18"/>
      <c r="VZK163" s="18"/>
      <c r="VZL163" s="18"/>
      <c r="VZM163" s="18"/>
      <c r="VZN163" s="18"/>
      <c r="VZO163" s="18"/>
      <c r="VZP163" s="18"/>
      <c r="VZQ163" s="18"/>
      <c r="VZR163" s="18"/>
      <c r="VZS163" s="18"/>
      <c r="VZT163" s="18"/>
      <c r="VZU163" s="18"/>
      <c r="VZV163" s="18"/>
      <c r="VZW163" s="18"/>
      <c r="VZX163" s="18"/>
      <c r="VZY163" s="18"/>
      <c r="VZZ163" s="18"/>
      <c r="WAA163" s="18"/>
      <c r="WAB163" s="18"/>
      <c r="WAC163" s="18"/>
      <c r="WAD163" s="18"/>
      <c r="WAE163" s="18"/>
      <c r="WAF163" s="18"/>
      <c r="WAG163" s="18"/>
      <c r="WAH163" s="18"/>
      <c r="WAI163" s="18"/>
      <c r="WAJ163" s="18"/>
      <c r="WAK163" s="18"/>
      <c r="WAL163" s="18"/>
      <c r="WAM163" s="18"/>
      <c r="WAN163" s="18"/>
      <c r="WAO163" s="18"/>
      <c r="WAP163" s="18"/>
      <c r="WAQ163" s="18"/>
      <c r="WAR163" s="18"/>
      <c r="WAS163" s="18"/>
      <c r="WAT163" s="18"/>
      <c r="WAU163" s="18"/>
      <c r="WAV163" s="18"/>
      <c r="WAW163" s="18"/>
      <c r="WAX163" s="18"/>
      <c r="WAY163" s="18"/>
      <c r="WAZ163" s="18"/>
      <c r="WBA163" s="18"/>
      <c r="WBB163" s="18"/>
      <c r="WBC163" s="18"/>
      <c r="WBD163" s="18"/>
      <c r="WBE163" s="18"/>
      <c r="WBF163" s="18"/>
      <c r="WBG163" s="18"/>
      <c r="WBH163" s="18"/>
      <c r="WBI163" s="18"/>
      <c r="WBJ163" s="18"/>
      <c r="WBK163" s="18"/>
      <c r="WBL163" s="18"/>
      <c r="WBM163" s="18"/>
      <c r="WBN163" s="18"/>
      <c r="WBO163" s="18"/>
      <c r="WBP163" s="18"/>
      <c r="WBQ163" s="18"/>
      <c r="WBR163" s="18"/>
      <c r="WBS163" s="18"/>
      <c r="WBT163" s="18"/>
      <c r="WBU163" s="18"/>
      <c r="WBV163" s="18"/>
      <c r="WBW163" s="18"/>
      <c r="WBX163" s="18"/>
      <c r="WBY163" s="18"/>
      <c r="WBZ163" s="18"/>
      <c r="WCA163" s="18"/>
      <c r="WCB163" s="18"/>
      <c r="WCC163" s="18"/>
      <c r="WCD163" s="18"/>
      <c r="WCE163" s="18"/>
      <c r="WCF163" s="18"/>
      <c r="WCG163" s="18"/>
      <c r="WCH163" s="18"/>
      <c r="WCI163" s="18"/>
      <c r="WCJ163" s="18"/>
      <c r="WCK163" s="18"/>
      <c r="WCL163" s="18"/>
      <c r="WCM163" s="18"/>
      <c r="WCN163" s="18"/>
      <c r="WCO163" s="18"/>
      <c r="WCP163" s="18"/>
      <c r="WCQ163" s="18"/>
      <c r="WCR163" s="18"/>
      <c r="WCS163" s="18"/>
      <c r="WCT163" s="18"/>
      <c r="WCU163" s="18"/>
      <c r="WCV163" s="18"/>
      <c r="WCW163" s="18"/>
      <c r="WCX163" s="18"/>
      <c r="WCY163" s="18"/>
      <c r="WCZ163" s="18"/>
      <c r="WDA163" s="18"/>
      <c r="WDB163" s="18"/>
      <c r="WDC163" s="18"/>
      <c r="WDD163" s="18"/>
      <c r="WDE163" s="18"/>
      <c r="WDF163" s="18"/>
      <c r="WDG163" s="18"/>
      <c r="WDH163" s="18"/>
      <c r="WDI163" s="18"/>
      <c r="WDJ163" s="18"/>
      <c r="WDK163" s="18"/>
      <c r="WDL163" s="18"/>
      <c r="WDM163" s="18"/>
      <c r="WDN163" s="18"/>
      <c r="WDO163" s="18"/>
      <c r="WDP163" s="18"/>
      <c r="WDQ163" s="18"/>
      <c r="WDR163" s="18"/>
      <c r="WDS163" s="18"/>
      <c r="WDT163" s="18"/>
      <c r="WDU163" s="18"/>
      <c r="WDV163" s="18"/>
      <c r="WDW163" s="18"/>
      <c r="WDX163" s="18"/>
      <c r="WDY163" s="18"/>
      <c r="WDZ163" s="18"/>
      <c r="WEA163" s="18"/>
      <c r="WEB163" s="18"/>
      <c r="WEC163" s="18"/>
      <c r="WED163" s="18"/>
      <c r="WEE163" s="18"/>
      <c r="WEF163" s="18"/>
      <c r="WEG163" s="18"/>
      <c r="WEH163" s="18"/>
      <c r="WEI163" s="18"/>
      <c r="WEJ163" s="18"/>
      <c r="WEK163" s="18"/>
      <c r="WEL163" s="18"/>
      <c r="WEM163" s="18"/>
      <c r="WEN163" s="18"/>
      <c r="WEO163" s="18"/>
      <c r="WEP163" s="18"/>
      <c r="WEQ163" s="18"/>
      <c r="WER163" s="18"/>
      <c r="WES163" s="18"/>
      <c r="WET163" s="18"/>
      <c r="WEU163" s="18"/>
      <c r="WEV163" s="18"/>
      <c r="WEW163" s="18"/>
      <c r="WEX163" s="18"/>
      <c r="WEY163" s="18"/>
      <c r="WEZ163" s="18"/>
      <c r="WFA163" s="18"/>
      <c r="WFB163" s="18"/>
      <c r="WFC163" s="18"/>
      <c r="WFD163" s="18"/>
      <c r="WFE163" s="18"/>
      <c r="WFF163" s="18"/>
      <c r="WFG163" s="18"/>
      <c r="WFH163" s="18"/>
      <c r="WFI163" s="18"/>
      <c r="WFJ163" s="18"/>
      <c r="WFK163" s="18"/>
      <c r="WFL163" s="18"/>
      <c r="WFM163" s="18"/>
      <c r="WFN163" s="18"/>
      <c r="WFO163" s="18"/>
      <c r="WFP163" s="18"/>
      <c r="WFQ163" s="18"/>
      <c r="WFR163" s="18"/>
      <c r="WFS163" s="18"/>
      <c r="WFT163" s="18"/>
      <c r="WFU163" s="18"/>
      <c r="WFV163" s="18"/>
      <c r="WFW163" s="18"/>
      <c r="WFX163" s="18"/>
      <c r="WFY163" s="18"/>
      <c r="WFZ163" s="18"/>
      <c r="WGA163" s="18"/>
      <c r="WGB163" s="18"/>
      <c r="WGC163" s="18"/>
      <c r="WGD163" s="18"/>
      <c r="WGE163" s="18"/>
      <c r="WGF163" s="18"/>
      <c r="WGG163" s="18"/>
      <c r="WGH163" s="18"/>
      <c r="WGI163" s="18"/>
      <c r="WGJ163" s="18"/>
      <c r="WGK163" s="18"/>
      <c r="WGL163" s="18"/>
      <c r="WGM163" s="18"/>
      <c r="WGN163" s="18"/>
      <c r="WGO163" s="18"/>
      <c r="WGP163" s="18"/>
      <c r="WGQ163" s="18"/>
      <c r="WGR163" s="18"/>
      <c r="WGS163" s="18"/>
      <c r="WGT163" s="18"/>
      <c r="WGU163" s="18"/>
      <c r="WGV163" s="18"/>
      <c r="WGW163" s="18"/>
      <c r="WGX163" s="18"/>
      <c r="WGY163" s="18"/>
      <c r="WGZ163" s="18"/>
      <c r="WHA163" s="18"/>
      <c r="WHB163" s="18"/>
      <c r="WHC163" s="18"/>
      <c r="WHD163" s="18"/>
      <c r="WHE163" s="18"/>
      <c r="WHF163" s="18"/>
      <c r="WHG163" s="18"/>
      <c r="WHH163" s="18"/>
      <c r="WHI163" s="18"/>
      <c r="WHJ163" s="18"/>
      <c r="WHK163" s="18"/>
      <c r="WHL163" s="18"/>
      <c r="WHM163" s="18"/>
      <c r="WHN163" s="18"/>
      <c r="WHO163" s="18"/>
      <c r="WHP163" s="18"/>
      <c r="WHQ163" s="18"/>
      <c r="WHR163" s="18"/>
      <c r="WHS163" s="18"/>
      <c r="WHT163" s="18"/>
      <c r="WHU163" s="18"/>
      <c r="WHV163" s="18"/>
      <c r="WHW163" s="18"/>
      <c r="WHX163" s="18"/>
      <c r="WHY163" s="18"/>
      <c r="WHZ163" s="18"/>
      <c r="WIA163" s="18"/>
      <c r="WIB163" s="18"/>
      <c r="WIC163" s="18"/>
      <c r="WID163" s="18"/>
      <c r="WIE163" s="18"/>
      <c r="WIF163" s="18"/>
      <c r="WIG163" s="18"/>
      <c r="WIH163" s="18"/>
      <c r="WII163" s="18"/>
      <c r="WIJ163" s="18"/>
      <c r="WIK163" s="18"/>
      <c r="WIL163" s="18"/>
      <c r="WIM163" s="18"/>
      <c r="WIN163" s="18"/>
      <c r="WIO163" s="18"/>
      <c r="WIP163" s="18"/>
      <c r="WIQ163" s="18"/>
      <c r="WIR163" s="18"/>
      <c r="WIS163" s="18"/>
      <c r="WIT163" s="18"/>
      <c r="WIU163" s="18"/>
      <c r="WIV163" s="18"/>
      <c r="WIW163" s="18"/>
      <c r="WIX163" s="18"/>
      <c r="WIY163" s="18"/>
      <c r="WIZ163" s="18"/>
      <c r="WJA163" s="18"/>
      <c r="WJB163" s="18"/>
      <c r="WJC163" s="18"/>
      <c r="WJD163" s="18"/>
      <c r="WJE163" s="18"/>
      <c r="WJF163" s="18"/>
      <c r="WJG163" s="18"/>
      <c r="WJH163" s="18"/>
      <c r="WJI163" s="18"/>
      <c r="WJJ163" s="18"/>
      <c r="WJK163" s="18"/>
      <c r="WJL163" s="18"/>
      <c r="WJM163" s="18"/>
      <c r="WJN163" s="18"/>
      <c r="WJO163" s="18"/>
      <c r="WJP163" s="18"/>
      <c r="WJQ163" s="18"/>
      <c r="WJR163" s="18"/>
      <c r="WJS163" s="18"/>
      <c r="WJT163" s="18"/>
      <c r="WJU163" s="18"/>
      <c r="WJV163" s="18"/>
      <c r="WJW163" s="18"/>
      <c r="WJX163" s="18"/>
      <c r="WJY163" s="18"/>
      <c r="WJZ163" s="18"/>
      <c r="WKA163" s="18"/>
      <c r="WKB163" s="18"/>
      <c r="WKC163" s="18"/>
      <c r="WKD163" s="18"/>
      <c r="WKE163" s="18"/>
      <c r="WKF163" s="18"/>
      <c r="WKG163" s="18"/>
      <c r="WKH163" s="18"/>
      <c r="WKI163" s="18"/>
      <c r="WKJ163" s="18"/>
      <c r="WKK163" s="18"/>
      <c r="WKL163" s="18"/>
      <c r="WKM163" s="18"/>
      <c r="WKN163" s="18"/>
      <c r="WKO163" s="18"/>
      <c r="WKP163" s="18"/>
      <c r="WKQ163" s="18"/>
      <c r="WKR163" s="18"/>
      <c r="WKS163" s="18"/>
      <c r="WKT163" s="18"/>
      <c r="WKU163" s="18"/>
      <c r="WKV163" s="18"/>
      <c r="WKW163" s="18"/>
      <c r="WKX163" s="18"/>
      <c r="WKY163" s="18"/>
      <c r="WKZ163" s="18"/>
      <c r="WLA163" s="18"/>
      <c r="WLB163" s="18"/>
      <c r="WLC163" s="18"/>
      <c r="WLD163" s="18"/>
      <c r="WLE163" s="18"/>
      <c r="WLF163" s="18"/>
      <c r="WLG163" s="18"/>
      <c r="WLH163" s="18"/>
      <c r="WLI163" s="18"/>
      <c r="WLJ163" s="18"/>
      <c r="WLK163" s="18"/>
      <c r="WLL163" s="18"/>
      <c r="WLM163" s="18"/>
      <c r="WLN163" s="18"/>
      <c r="WLO163" s="18"/>
      <c r="WLP163" s="18"/>
      <c r="WLQ163" s="18"/>
      <c r="WLR163" s="18"/>
      <c r="WLS163" s="18"/>
      <c r="WLT163" s="18"/>
      <c r="WLU163" s="18"/>
      <c r="WLV163" s="18"/>
      <c r="WLW163" s="18"/>
      <c r="WLX163" s="18"/>
      <c r="WLY163" s="18"/>
      <c r="WLZ163" s="18"/>
      <c r="WMA163" s="18"/>
      <c r="WMB163" s="18"/>
      <c r="WMC163" s="18"/>
      <c r="WMD163" s="18"/>
      <c r="WME163" s="18"/>
      <c r="WMF163" s="18"/>
      <c r="WMG163" s="18"/>
      <c r="WMH163" s="18"/>
      <c r="WMI163" s="18"/>
      <c r="WMJ163" s="18"/>
      <c r="WMK163" s="18"/>
      <c r="WML163" s="18"/>
      <c r="WMM163" s="18"/>
      <c r="WMN163" s="18"/>
      <c r="WMO163" s="18"/>
      <c r="WMP163" s="18"/>
      <c r="WMQ163" s="18"/>
      <c r="WMR163" s="18"/>
      <c r="WMS163" s="18"/>
      <c r="WMT163" s="18"/>
      <c r="WMU163" s="18"/>
      <c r="WMV163" s="18"/>
      <c r="WMW163" s="18"/>
      <c r="WMX163" s="18"/>
      <c r="WMY163" s="18"/>
      <c r="WMZ163" s="18"/>
      <c r="WNA163" s="18"/>
      <c r="WNB163" s="18"/>
      <c r="WNC163" s="18"/>
      <c r="WND163" s="18"/>
      <c r="WNE163" s="18"/>
      <c r="WNF163" s="18"/>
      <c r="WNG163" s="18"/>
      <c r="WNH163" s="18"/>
      <c r="WNI163" s="18"/>
      <c r="WNJ163" s="18"/>
      <c r="WNK163" s="18"/>
      <c r="WNL163" s="18"/>
      <c r="WNM163" s="18"/>
      <c r="WNN163" s="18"/>
      <c r="WNO163" s="18"/>
      <c r="WNP163" s="18"/>
      <c r="WNQ163" s="18"/>
      <c r="WNR163" s="18"/>
      <c r="WNS163" s="18"/>
      <c r="WNT163" s="18"/>
      <c r="WNU163" s="18"/>
      <c r="WNV163" s="18"/>
      <c r="WNW163" s="18"/>
      <c r="WNX163" s="18"/>
      <c r="WNY163" s="18"/>
      <c r="WNZ163" s="18"/>
      <c r="WOA163" s="18"/>
      <c r="WOB163" s="18"/>
      <c r="WOC163" s="18"/>
      <c r="WOD163" s="18"/>
      <c r="WOE163" s="18"/>
      <c r="WOF163" s="18"/>
      <c r="WOG163" s="18"/>
      <c r="WOH163" s="18"/>
      <c r="WOI163" s="18"/>
      <c r="WOJ163" s="18"/>
      <c r="WOK163" s="18"/>
      <c r="WOL163" s="18"/>
      <c r="WOM163" s="18"/>
      <c r="WON163" s="18"/>
      <c r="WOO163" s="18"/>
      <c r="WOP163" s="18"/>
      <c r="WOQ163" s="18"/>
      <c r="WOR163" s="18"/>
      <c r="WOS163" s="18"/>
      <c r="WOT163" s="18"/>
      <c r="WOU163" s="18"/>
      <c r="WOV163" s="18"/>
      <c r="WOW163" s="18"/>
      <c r="WOX163" s="18"/>
      <c r="WOY163" s="18"/>
      <c r="WOZ163" s="18"/>
      <c r="WPA163" s="18"/>
      <c r="WPB163" s="18"/>
      <c r="WPC163" s="18"/>
      <c r="WPD163" s="18"/>
      <c r="WPE163" s="18"/>
      <c r="WPF163" s="18"/>
      <c r="WPG163" s="18"/>
      <c r="WPH163" s="18"/>
      <c r="WPI163" s="18"/>
      <c r="WPJ163" s="18"/>
      <c r="WPK163" s="18"/>
      <c r="WPL163" s="18"/>
      <c r="WPM163" s="18"/>
      <c r="WPN163" s="18"/>
      <c r="WPO163" s="18"/>
      <c r="WPP163" s="18"/>
      <c r="WPQ163" s="18"/>
      <c r="WPR163" s="18"/>
      <c r="WPS163" s="18"/>
      <c r="WPT163" s="18"/>
      <c r="WPU163" s="18"/>
      <c r="WPV163" s="18"/>
      <c r="WPW163" s="18"/>
      <c r="WPX163" s="18"/>
      <c r="WPY163" s="18"/>
      <c r="WPZ163" s="18"/>
      <c r="WQA163" s="18"/>
      <c r="WQB163" s="18"/>
      <c r="WQC163" s="18"/>
      <c r="WQD163" s="18"/>
      <c r="WQE163" s="18"/>
      <c r="WQF163" s="18"/>
      <c r="WQG163" s="18"/>
      <c r="WQH163" s="18"/>
      <c r="WQI163" s="18"/>
      <c r="WQJ163" s="18"/>
      <c r="WQK163" s="18"/>
      <c r="WQL163" s="18"/>
      <c r="WQM163" s="18"/>
      <c r="WQN163" s="18"/>
      <c r="WQO163" s="18"/>
      <c r="WQP163" s="18"/>
      <c r="WQQ163" s="18"/>
      <c r="WQR163" s="18"/>
      <c r="WQS163" s="18"/>
      <c r="WQT163" s="18"/>
      <c r="WQU163" s="18"/>
      <c r="WQV163" s="18"/>
      <c r="WQW163" s="18"/>
      <c r="WQX163" s="18"/>
      <c r="WQY163" s="18"/>
      <c r="WQZ163" s="18"/>
      <c r="WRA163" s="18"/>
      <c r="WRB163" s="18"/>
      <c r="WRC163" s="18"/>
      <c r="WRD163" s="18"/>
      <c r="WRE163" s="18"/>
      <c r="WRF163" s="18"/>
      <c r="WRG163" s="18"/>
      <c r="WRH163" s="18"/>
      <c r="WRI163" s="18"/>
      <c r="WRJ163" s="18"/>
      <c r="WRK163" s="18"/>
      <c r="WRL163" s="18"/>
      <c r="WRM163" s="18"/>
      <c r="WRN163" s="18"/>
      <c r="WRO163" s="18"/>
      <c r="WRP163" s="18"/>
      <c r="WRQ163" s="18"/>
      <c r="WRR163" s="18"/>
      <c r="WRS163" s="18"/>
      <c r="WRT163" s="18"/>
      <c r="WRU163" s="18"/>
      <c r="WRV163" s="18"/>
      <c r="WRW163" s="18"/>
      <c r="WRX163" s="18"/>
      <c r="WRY163" s="18"/>
      <c r="WRZ163" s="18"/>
      <c r="WSA163" s="18"/>
      <c r="WSB163" s="18"/>
      <c r="WSC163" s="18"/>
      <c r="WSD163" s="18"/>
      <c r="WSE163" s="18"/>
      <c r="WSF163" s="18"/>
      <c r="WSG163" s="18"/>
      <c r="WSH163" s="18"/>
      <c r="WSI163" s="18"/>
      <c r="WSJ163" s="18"/>
      <c r="WSK163" s="18"/>
      <c r="WSL163" s="18"/>
      <c r="WSM163" s="18"/>
      <c r="WSN163" s="18"/>
      <c r="WSO163" s="18"/>
      <c r="WSP163" s="18"/>
      <c r="WSQ163" s="18"/>
      <c r="WSR163" s="18"/>
      <c r="WSS163" s="18"/>
      <c r="WST163" s="18"/>
      <c r="WSU163" s="18"/>
      <c r="WSV163" s="18"/>
      <c r="WSW163" s="18"/>
      <c r="WSX163" s="18"/>
      <c r="WSY163" s="18"/>
      <c r="WSZ163" s="18"/>
      <c r="WTA163" s="18"/>
      <c r="WTB163" s="18"/>
      <c r="WTC163" s="18"/>
      <c r="WTD163" s="18"/>
      <c r="WTE163" s="18"/>
      <c r="WTF163" s="18"/>
      <c r="WTG163" s="18"/>
      <c r="WTH163" s="18"/>
      <c r="WTI163" s="18"/>
      <c r="WTJ163" s="18"/>
      <c r="WTK163" s="18"/>
      <c r="WTL163" s="18"/>
      <c r="WTM163" s="18"/>
      <c r="WTN163" s="18"/>
      <c r="WTO163" s="18"/>
      <c r="WTP163" s="18"/>
      <c r="WTQ163" s="18"/>
      <c r="WTR163" s="18"/>
      <c r="WTS163" s="18"/>
      <c r="WTT163" s="18"/>
      <c r="WTU163" s="18"/>
      <c r="WTV163" s="18"/>
      <c r="WTW163" s="18"/>
      <c r="WTX163" s="18"/>
      <c r="WTY163" s="18"/>
      <c r="WTZ163" s="18"/>
      <c r="WUA163" s="18"/>
      <c r="WUB163" s="18"/>
      <c r="WUC163" s="18"/>
      <c r="WUD163" s="18"/>
      <c r="WUE163" s="18"/>
      <c r="WUF163" s="18"/>
      <c r="WUG163" s="18"/>
      <c r="WUH163" s="18"/>
      <c r="WUI163" s="18"/>
      <c r="WUJ163" s="18"/>
      <c r="WUK163" s="18"/>
      <c r="WUL163" s="18"/>
      <c r="WUM163" s="18"/>
      <c r="WUN163" s="18"/>
      <c r="WUO163" s="18"/>
      <c r="WUP163" s="18"/>
      <c r="WUQ163" s="18"/>
      <c r="WUR163" s="18"/>
      <c r="WUS163" s="18"/>
      <c r="WUT163" s="18"/>
      <c r="WUU163" s="18"/>
      <c r="WUV163" s="18"/>
      <c r="WUW163" s="18"/>
      <c r="WUX163" s="18"/>
      <c r="WUY163" s="18"/>
      <c r="WUZ163" s="18"/>
      <c r="WVA163" s="18"/>
      <c r="WVB163" s="18"/>
      <c r="WVC163" s="18"/>
      <c r="WVD163" s="18"/>
      <c r="WVE163" s="18"/>
      <c r="WVF163" s="18"/>
      <c r="WVG163" s="18"/>
      <c r="WVH163" s="18"/>
      <c r="WVI163" s="18"/>
      <c r="WVJ163" s="18"/>
      <c r="WVK163" s="18"/>
      <c r="WVL163" s="18"/>
      <c r="WVM163" s="18"/>
      <c r="WVN163" s="18"/>
      <c r="WVO163" s="18"/>
      <c r="WVP163" s="18"/>
      <c r="WVQ163" s="18"/>
      <c r="WVR163" s="18"/>
      <c r="WVS163" s="18"/>
      <c r="WVT163" s="18"/>
      <c r="WVU163" s="18"/>
      <c r="WVV163" s="18"/>
      <c r="WVW163" s="18"/>
      <c r="WVX163" s="18"/>
      <c r="WVY163" s="18"/>
      <c r="WVZ163" s="18"/>
      <c r="WWA163" s="18"/>
      <c r="WWB163" s="18"/>
      <c r="WWC163" s="18"/>
      <c r="WWD163" s="18"/>
      <c r="WWE163" s="18"/>
      <c r="WWF163" s="18"/>
      <c r="WWG163" s="18"/>
      <c r="WWH163" s="18"/>
      <c r="WWI163" s="18"/>
      <c r="WWJ163" s="18"/>
      <c r="WWK163" s="18"/>
      <c r="WWL163" s="18"/>
      <c r="WWM163" s="18"/>
      <c r="WWN163" s="18"/>
      <c r="WWO163" s="18"/>
      <c r="WWP163" s="18"/>
      <c r="WWQ163" s="18"/>
      <c r="WWR163" s="18"/>
      <c r="WWS163" s="18"/>
      <c r="WWT163" s="18"/>
      <c r="WWU163" s="18"/>
      <c r="WWV163" s="18"/>
      <c r="WWW163" s="18"/>
      <c r="WWX163" s="18"/>
      <c r="WWY163" s="18"/>
      <c r="WWZ163" s="18"/>
      <c r="WXA163" s="18"/>
      <c r="WXB163" s="18"/>
      <c r="WXC163" s="18"/>
      <c r="WXD163" s="18"/>
      <c r="WXE163" s="18"/>
      <c r="WXF163" s="18"/>
      <c r="WXG163" s="18"/>
      <c r="WXH163" s="18"/>
      <c r="WXI163" s="18"/>
      <c r="WXJ163" s="18"/>
      <c r="WXK163" s="18"/>
      <c r="WXL163" s="18"/>
      <c r="WXM163" s="18"/>
      <c r="WXN163" s="18"/>
      <c r="WXO163" s="18"/>
      <c r="WXP163" s="18"/>
      <c r="WXQ163" s="18"/>
      <c r="WXR163" s="18"/>
      <c r="WXS163" s="18"/>
      <c r="WXT163" s="18"/>
      <c r="WXU163" s="18"/>
      <c r="WXV163" s="18"/>
      <c r="WXW163" s="18"/>
      <c r="WXX163" s="18"/>
      <c r="WXY163" s="18"/>
      <c r="WXZ163" s="18"/>
      <c r="WYA163" s="18"/>
      <c r="WYB163" s="18"/>
      <c r="WYC163" s="18"/>
      <c r="WYD163" s="18"/>
      <c r="WYE163" s="18"/>
      <c r="WYF163" s="18"/>
      <c r="WYG163" s="18"/>
      <c r="WYH163" s="18"/>
      <c r="WYI163" s="18"/>
      <c r="WYJ163" s="18"/>
      <c r="WYK163" s="18"/>
      <c r="WYL163" s="18"/>
      <c r="WYM163" s="18"/>
      <c r="WYN163" s="18"/>
      <c r="WYO163" s="18"/>
      <c r="WYP163" s="18"/>
      <c r="WYQ163" s="18"/>
      <c r="WYR163" s="18"/>
      <c r="WYS163" s="18"/>
      <c r="WYT163" s="18"/>
      <c r="WYU163" s="18"/>
      <c r="WYV163" s="18"/>
      <c r="WYW163" s="18"/>
      <c r="WYX163" s="18"/>
      <c r="WYY163" s="18"/>
      <c r="WYZ163" s="18"/>
      <c r="WZA163" s="18"/>
      <c r="WZB163" s="18"/>
      <c r="WZC163" s="18"/>
      <c r="WZD163" s="18"/>
      <c r="WZE163" s="18"/>
      <c r="WZF163" s="18"/>
      <c r="WZG163" s="18"/>
      <c r="WZH163" s="18"/>
      <c r="WZI163" s="18"/>
      <c r="WZJ163" s="18"/>
      <c r="WZK163" s="18"/>
      <c r="WZL163" s="18"/>
      <c r="WZM163" s="18"/>
      <c r="WZN163" s="18"/>
      <c r="WZO163" s="18"/>
      <c r="WZP163" s="18"/>
      <c r="WZQ163" s="18"/>
      <c r="WZR163" s="18"/>
      <c r="WZS163" s="18"/>
      <c r="WZT163" s="18"/>
      <c r="WZU163" s="18"/>
      <c r="WZV163" s="18"/>
      <c r="WZW163" s="18"/>
      <c r="WZX163" s="18"/>
      <c r="WZY163" s="18"/>
      <c r="WZZ163" s="18"/>
      <c r="XAA163" s="18"/>
      <c r="XAB163" s="18"/>
      <c r="XAC163" s="18"/>
      <c r="XAD163" s="18"/>
      <c r="XAE163" s="18"/>
      <c r="XAF163" s="18"/>
      <c r="XAG163" s="18"/>
      <c r="XAH163" s="18"/>
      <c r="XAI163" s="18"/>
      <c r="XAJ163" s="18"/>
      <c r="XAK163" s="18"/>
      <c r="XAL163" s="18"/>
      <c r="XAM163" s="18"/>
      <c r="XAN163" s="18"/>
      <c r="XAO163" s="18"/>
      <c r="XAP163" s="18"/>
      <c r="XAQ163" s="18"/>
      <c r="XAR163" s="18"/>
      <c r="XAS163" s="18"/>
      <c r="XAT163" s="18"/>
      <c r="XAU163" s="18"/>
      <c r="XAV163" s="18"/>
      <c r="XAW163" s="18"/>
      <c r="XAX163" s="18"/>
      <c r="XAY163" s="18"/>
      <c r="XAZ163" s="18"/>
      <c r="XBA163" s="18"/>
      <c r="XBB163" s="18"/>
      <c r="XBC163" s="18"/>
      <c r="XBD163" s="18"/>
      <c r="XBE163" s="18"/>
      <c r="XBF163" s="18"/>
      <c r="XBG163" s="18"/>
      <c r="XBH163" s="18"/>
      <c r="XBI163" s="18"/>
      <c r="XBJ163" s="18"/>
      <c r="XBK163" s="18"/>
      <c r="XBL163" s="18"/>
      <c r="XBM163" s="18"/>
      <c r="XBN163" s="18"/>
      <c r="XBO163" s="18"/>
      <c r="XBP163" s="18"/>
      <c r="XBQ163" s="18"/>
      <c r="XBR163" s="18"/>
      <c r="XBS163" s="18"/>
      <c r="XBT163" s="18"/>
      <c r="XBU163" s="18"/>
      <c r="XBV163" s="18"/>
      <c r="XBW163" s="18"/>
      <c r="XBX163" s="18"/>
      <c r="XBY163" s="18"/>
      <c r="XBZ163" s="18"/>
      <c r="XCA163" s="18"/>
      <c r="XCB163" s="18"/>
      <c r="XCC163" s="18"/>
      <c r="XCD163" s="18"/>
      <c r="XCE163" s="18"/>
      <c r="XCF163" s="18"/>
      <c r="XCG163" s="18"/>
      <c r="XCH163" s="18"/>
      <c r="XCI163" s="18"/>
      <c r="XCJ163" s="18"/>
      <c r="XCK163" s="18"/>
      <c r="XCL163" s="18"/>
      <c r="XCM163" s="18"/>
      <c r="XCN163" s="18"/>
      <c r="XCO163" s="18"/>
      <c r="XCP163" s="18"/>
      <c r="XCQ163" s="18"/>
      <c r="XCR163" s="18"/>
      <c r="XCS163" s="18"/>
      <c r="XCT163" s="18"/>
      <c r="XCU163" s="18"/>
      <c r="XCV163" s="18"/>
      <c r="XCW163" s="18"/>
      <c r="XCX163" s="18"/>
      <c r="XCY163" s="18"/>
      <c r="XCZ163" s="18"/>
      <c r="XDA163" s="18"/>
      <c r="XDB163" s="18"/>
      <c r="XDC163" s="18"/>
      <c r="XDD163" s="18"/>
      <c r="XDE163" s="18"/>
      <c r="XDF163" s="18"/>
      <c r="XDG163" s="18"/>
      <c r="XDH163" s="18"/>
      <c r="XDI163" s="18"/>
      <c r="XDJ163" s="18"/>
      <c r="XDK163" s="18"/>
      <c r="XDL163" s="18"/>
      <c r="XDM163" s="18"/>
      <c r="XDN163" s="18"/>
      <c r="XDO163" s="18"/>
      <c r="XDP163" s="18"/>
      <c r="XDQ163" s="18"/>
      <c r="XDR163" s="18"/>
      <c r="XDS163" s="18"/>
      <c r="XDT163" s="18"/>
      <c r="XDU163" s="18"/>
      <c r="XDV163" s="18"/>
      <c r="XDW163" s="18"/>
      <c r="XDX163" s="18"/>
      <c r="XDY163" s="18"/>
      <c r="XDZ163" s="18"/>
      <c r="XEA163" s="18"/>
      <c r="XEB163" s="18"/>
      <c r="XEC163" s="18"/>
      <c r="XED163" s="18"/>
      <c r="XEE163" s="18"/>
      <c r="XEF163" s="18"/>
      <c r="XEG163" s="18"/>
      <c r="XEH163" s="18"/>
      <c r="XEI163" s="18"/>
      <c r="XEJ163" s="18"/>
      <c r="XEK163" s="18"/>
      <c r="XEL163" s="18"/>
      <c r="XEM163" s="18"/>
      <c r="XEN163" s="18"/>
      <c r="XEO163" s="18"/>
      <c r="XEP163" s="18"/>
      <c r="XEQ163" s="18"/>
      <c r="XER163" s="18"/>
      <c r="XES163" s="18"/>
      <c r="XET163" s="18"/>
      <c r="XEU163" s="18"/>
      <c r="XEV163" s="18"/>
      <c r="XEW163" s="18"/>
      <c r="XEX163" s="18"/>
      <c r="XEY163" s="18"/>
      <c r="XEZ163" s="18"/>
      <c r="XFA163" s="18"/>
      <c r="XFB163" s="18"/>
      <c r="XFC163" s="18"/>
      <c r="XFD163" s="18"/>
    </row>
    <row r="166" spans="1:4054 14285:16384" ht="12.75" customHeight="1" x14ac:dyDescent="0.25">
      <c r="A166" s="14" t="s">
        <v>0</v>
      </c>
      <c r="B166" s="14" t="s">
        <v>1</v>
      </c>
      <c r="C166" s="13" t="s">
        <v>2</v>
      </c>
      <c r="D166" s="14" t="s">
        <v>3</v>
      </c>
      <c r="E166" s="12" t="s">
        <v>4</v>
      </c>
      <c r="F166" s="12"/>
      <c r="G166" s="12"/>
      <c r="H166" s="3" t="s">
        <v>5</v>
      </c>
      <c r="I166" s="12" t="s">
        <v>6</v>
      </c>
      <c r="J166" s="12"/>
      <c r="K166" s="12"/>
      <c r="L166" s="12"/>
      <c r="M166" s="12" t="s">
        <v>7</v>
      </c>
      <c r="N166" s="12"/>
      <c r="O166" s="12"/>
      <c r="P166" s="12"/>
    </row>
    <row r="167" spans="1:4054 14285:16384" x14ac:dyDescent="0.25">
      <c r="A167" s="14"/>
      <c r="B167" s="14"/>
      <c r="C167" s="13"/>
      <c r="D167" s="14"/>
      <c r="E167" s="12"/>
      <c r="F167" s="12"/>
      <c r="G167" s="12"/>
      <c r="H167" s="3"/>
      <c r="I167" s="12"/>
      <c r="J167" s="12"/>
      <c r="K167" s="12"/>
      <c r="L167" s="12"/>
      <c r="M167" s="12"/>
      <c r="N167" s="12"/>
      <c r="O167" s="12"/>
      <c r="P167" s="12"/>
    </row>
    <row r="168" spans="1:4054 14285:16384" ht="61.35" customHeight="1" x14ac:dyDescent="0.25">
      <c r="A168" s="14"/>
      <c r="B168" s="14"/>
      <c r="C168" s="13"/>
      <c r="D168" s="14"/>
      <c r="E168" s="20" t="s">
        <v>8</v>
      </c>
      <c r="F168" s="20" t="s">
        <v>9</v>
      </c>
      <c r="G168" s="20" t="s">
        <v>10</v>
      </c>
      <c r="H168" s="3"/>
      <c r="I168" s="24" t="s">
        <v>11</v>
      </c>
      <c r="J168" s="24" t="s">
        <v>12</v>
      </c>
      <c r="K168" s="24" t="s">
        <v>13</v>
      </c>
      <c r="L168" s="24" t="s">
        <v>14</v>
      </c>
      <c r="M168" s="20" t="s">
        <v>15</v>
      </c>
      <c r="N168" s="20" t="s">
        <v>16</v>
      </c>
      <c r="O168" s="20" t="s">
        <v>17</v>
      </c>
      <c r="P168" s="20" t="s">
        <v>18</v>
      </c>
    </row>
    <row r="169" spans="1:4054 14285:16384" ht="18.75" x14ac:dyDescent="0.25">
      <c r="A169" s="10" t="s">
        <v>162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</row>
    <row r="170" spans="1:4054 14285:16384" ht="15" customHeight="1" x14ac:dyDescent="0.25">
      <c r="A170" s="9" t="s">
        <v>20</v>
      </c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</row>
    <row r="171" spans="1:4054 14285:16384" x14ac:dyDescent="0.25">
      <c r="A171" s="9"/>
      <c r="B171" s="26" t="s">
        <v>21</v>
      </c>
      <c r="C171" s="27" t="s">
        <v>22</v>
      </c>
      <c r="D171" s="28">
        <v>15</v>
      </c>
      <c r="E171" s="29">
        <v>3.48</v>
      </c>
      <c r="F171" s="29">
        <v>4.43</v>
      </c>
      <c r="G171" s="29">
        <v>0</v>
      </c>
      <c r="H171" s="30">
        <v>54</v>
      </c>
      <c r="I171" s="29">
        <v>39</v>
      </c>
      <c r="J171" s="28">
        <v>5.0000000000000001E-3</v>
      </c>
      <c r="K171" s="28">
        <v>4.4999999999999998E-2</v>
      </c>
      <c r="L171" s="29">
        <v>0.11</v>
      </c>
      <c r="M171" s="29">
        <v>132</v>
      </c>
      <c r="N171" s="29">
        <v>5.25</v>
      </c>
      <c r="O171" s="29">
        <v>75</v>
      </c>
      <c r="P171" s="29">
        <v>0.15</v>
      </c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31"/>
    </row>
    <row r="172" spans="1:4054 14285:16384" s="17" customFormat="1" x14ac:dyDescent="0.25">
      <c r="A172" s="9"/>
      <c r="B172" s="32" t="s">
        <v>23</v>
      </c>
      <c r="C172" s="33" t="s">
        <v>24</v>
      </c>
      <c r="D172" s="32">
        <v>10</v>
      </c>
      <c r="E172" s="35">
        <v>0.08</v>
      </c>
      <c r="F172" s="35">
        <v>7.25</v>
      </c>
      <c r="G172" s="35">
        <v>0.13</v>
      </c>
      <c r="H172" s="35">
        <v>66</v>
      </c>
      <c r="I172" s="35">
        <v>40</v>
      </c>
      <c r="J172" s="34">
        <v>0</v>
      </c>
      <c r="K172" s="35">
        <v>0.01</v>
      </c>
      <c r="L172" s="34">
        <v>0</v>
      </c>
      <c r="M172" s="35">
        <v>2.4</v>
      </c>
      <c r="N172" s="34">
        <v>0</v>
      </c>
      <c r="O172" s="35">
        <v>3</v>
      </c>
      <c r="P172" s="35">
        <v>0.02</v>
      </c>
      <c r="Q172" s="16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  <c r="AMK172" s="18"/>
      <c r="AML172" s="18"/>
      <c r="AMM172" s="18"/>
      <c r="AMN172" s="18"/>
      <c r="AMO172" s="18"/>
      <c r="AMP172" s="18"/>
      <c r="AMQ172" s="18"/>
      <c r="AMR172" s="18"/>
      <c r="AMS172" s="18"/>
      <c r="AMT172" s="18"/>
      <c r="AMU172" s="18"/>
      <c r="AMV172" s="18"/>
      <c r="AMW172" s="18"/>
      <c r="AMX172" s="18"/>
      <c r="AMY172" s="18"/>
      <c r="AMZ172" s="18"/>
      <c r="ANA172" s="18"/>
      <c r="ANB172" s="18"/>
      <c r="ANC172" s="18"/>
      <c r="AND172" s="18"/>
      <c r="ANE172" s="18"/>
      <c r="ANF172" s="18"/>
      <c r="ANG172" s="18"/>
      <c r="ANH172" s="18"/>
      <c r="ANI172" s="18"/>
      <c r="ANJ172" s="18"/>
      <c r="ANK172" s="18"/>
      <c r="ANL172" s="18"/>
      <c r="ANM172" s="18"/>
      <c r="ANN172" s="18"/>
      <c r="ANO172" s="18"/>
      <c r="ANP172" s="18"/>
      <c r="ANQ172" s="18"/>
      <c r="ANR172" s="18"/>
      <c r="ANS172" s="18"/>
      <c r="ANT172" s="18"/>
      <c r="ANU172" s="18"/>
      <c r="ANV172" s="18"/>
      <c r="ANW172" s="18"/>
      <c r="ANX172" s="18"/>
      <c r="ANY172" s="18"/>
      <c r="ANZ172" s="18"/>
      <c r="AOA172" s="18"/>
      <c r="AOB172" s="18"/>
      <c r="AOC172" s="18"/>
      <c r="AOD172" s="18"/>
      <c r="AOE172" s="18"/>
      <c r="AOF172" s="18"/>
      <c r="AOG172" s="18"/>
      <c r="AOH172" s="18"/>
      <c r="AOI172" s="18"/>
      <c r="AOJ172" s="18"/>
      <c r="AOK172" s="18"/>
      <c r="AOL172" s="18"/>
      <c r="AOM172" s="18"/>
      <c r="AON172" s="18"/>
      <c r="AOO172" s="18"/>
      <c r="AOP172" s="18"/>
      <c r="AOQ172" s="18"/>
      <c r="AOR172" s="18"/>
      <c r="AOS172" s="18"/>
      <c r="AOT172" s="18"/>
      <c r="AOU172" s="18"/>
      <c r="AOV172" s="18"/>
      <c r="AOW172" s="18"/>
      <c r="AOX172" s="18"/>
      <c r="AOY172" s="18"/>
      <c r="AOZ172" s="18"/>
      <c r="APA172" s="18"/>
      <c r="APB172" s="18"/>
      <c r="APC172" s="18"/>
      <c r="APD172" s="18"/>
      <c r="APE172" s="18"/>
      <c r="APF172" s="18"/>
      <c r="APG172" s="18"/>
      <c r="APH172" s="18"/>
      <c r="API172" s="18"/>
      <c r="APJ172" s="18"/>
      <c r="APK172" s="18"/>
      <c r="APL172" s="18"/>
      <c r="APM172" s="18"/>
      <c r="APN172" s="18"/>
      <c r="APO172" s="18"/>
      <c r="APP172" s="18"/>
      <c r="APQ172" s="18"/>
      <c r="APR172" s="18"/>
      <c r="APS172" s="18"/>
      <c r="APT172" s="18"/>
      <c r="APU172" s="18"/>
      <c r="APV172" s="18"/>
      <c r="APW172" s="18"/>
      <c r="APX172" s="18"/>
      <c r="APY172" s="18"/>
      <c r="APZ172" s="18"/>
      <c r="AQA172" s="18"/>
      <c r="AQB172" s="18"/>
      <c r="AQC172" s="18"/>
      <c r="AQD172" s="18"/>
      <c r="AQE172" s="18"/>
      <c r="AQF172" s="18"/>
      <c r="AQG172" s="18"/>
      <c r="AQH172" s="18"/>
      <c r="AQI172" s="18"/>
      <c r="AQJ172" s="18"/>
      <c r="AQK172" s="18"/>
      <c r="AQL172" s="18"/>
      <c r="AQM172" s="18"/>
      <c r="AQN172" s="18"/>
      <c r="AQO172" s="18"/>
      <c r="AQP172" s="18"/>
      <c r="AQQ172" s="18"/>
      <c r="AQR172" s="18"/>
      <c r="AQS172" s="18"/>
      <c r="AQT172" s="18"/>
      <c r="AQU172" s="18"/>
      <c r="AQV172" s="18"/>
      <c r="AQW172" s="18"/>
      <c r="AQX172" s="18"/>
      <c r="AQY172" s="18"/>
      <c r="AQZ172" s="18"/>
      <c r="ARA172" s="18"/>
      <c r="ARB172" s="18"/>
      <c r="ARC172" s="18"/>
      <c r="ARD172" s="18"/>
      <c r="ARE172" s="18"/>
      <c r="ARF172" s="18"/>
      <c r="ARG172" s="18"/>
      <c r="ARH172" s="18"/>
      <c r="ARI172" s="18"/>
      <c r="ARJ172" s="18"/>
      <c r="ARK172" s="18"/>
      <c r="ARL172" s="18"/>
      <c r="ARM172" s="18"/>
      <c r="ARN172" s="18"/>
      <c r="ARO172" s="18"/>
      <c r="ARP172" s="18"/>
      <c r="ARQ172" s="18"/>
      <c r="ARR172" s="18"/>
      <c r="ARS172" s="18"/>
      <c r="ART172" s="18"/>
      <c r="ARU172" s="18"/>
      <c r="ARV172" s="18"/>
      <c r="ARW172" s="18"/>
      <c r="ARX172" s="18"/>
      <c r="ARY172" s="18"/>
      <c r="ARZ172" s="18"/>
      <c r="ASA172" s="18"/>
      <c r="ASB172" s="18"/>
      <c r="ASC172" s="18"/>
      <c r="ASD172" s="18"/>
      <c r="ASE172" s="18"/>
      <c r="ASF172" s="18"/>
      <c r="ASG172" s="18"/>
      <c r="ASH172" s="18"/>
      <c r="ASI172" s="18"/>
      <c r="ASJ172" s="18"/>
      <c r="ASK172" s="18"/>
      <c r="ASL172" s="18"/>
      <c r="ASM172" s="18"/>
      <c r="ASN172" s="18"/>
      <c r="ASO172" s="18"/>
      <c r="ASP172" s="18"/>
      <c r="ASQ172" s="18"/>
      <c r="ASR172" s="18"/>
      <c r="ASS172" s="18"/>
      <c r="AST172" s="18"/>
      <c r="ASU172" s="18"/>
      <c r="ASV172" s="18"/>
      <c r="ASW172" s="18"/>
      <c r="ASX172" s="18"/>
      <c r="ASY172" s="18"/>
      <c r="ASZ172" s="18"/>
      <c r="ATA172" s="18"/>
      <c r="ATB172" s="18"/>
      <c r="ATC172" s="18"/>
      <c r="ATD172" s="18"/>
      <c r="ATE172" s="18"/>
      <c r="ATF172" s="18"/>
      <c r="ATG172" s="18"/>
      <c r="ATH172" s="18"/>
      <c r="ATI172" s="18"/>
      <c r="ATJ172" s="18"/>
      <c r="ATK172" s="18"/>
      <c r="ATL172" s="18"/>
      <c r="ATM172" s="18"/>
      <c r="ATN172" s="18"/>
      <c r="ATO172" s="18"/>
      <c r="ATP172" s="18"/>
      <c r="ATQ172" s="18"/>
      <c r="ATR172" s="18"/>
      <c r="ATS172" s="18"/>
      <c r="ATT172" s="18"/>
      <c r="ATU172" s="18"/>
      <c r="ATV172" s="18"/>
      <c r="ATW172" s="18"/>
      <c r="ATX172" s="18"/>
      <c r="ATY172" s="18"/>
      <c r="ATZ172" s="18"/>
      <c r="AUA172" s="18"/>
      <c r="AUB172" s="18"/>
      <c r="AUC172" s="18"/>
      <c r="AUD172" s="18"/>
      <c r="AUE172" s="18"/>
      <c r="AUF172" s="18"/>
      <c r="AUG172" s="18"/>
      <c r="AUH172" s="18"/>
      <c r="AUI172" s="18"/>
      <c r="AUJ172" s="18"/>
      <c r="AUK172" s="18"/>
      <c r="AUL172" s="18"/>
      <c r="AUM172" s="18"/>
      <c r="AUN172" s="18"/>
      <c r="AUO172" s="18"/>
      <c r="AUP172" s="18"/>
      <c r="AUQ172" s="18"/>
      <c r="AUR172" s="18"/>
      <c r="AUS172" s="18"/>
      <c r="AUT172" s="18"/>
      <c r="AUU172" s="18"/>
      <c r="AUV172" s="18"/>
      <c r="AUW172" s="18"/>
      <c r="AUX172" s="18"/>
      <c r="AUY172" s="18"/>
      <c r="AUZ172" s="18"/>
      <c r="AVA172" s="18"/>
      <c r="AVB172" s="18"/>
      <c r="AVC172" s="18"/>
      <c r="AVD172" s="18"/>
      <c r="AVE172" s="18"/>
      <c r="AVF172" s="18"/>
      <c r="AVG172" s="18"/>
      <c r="AVH172" s="18"/>
      <c r="AVI172" s="18"/>
      <c r="AVJ172" s="18"/>
      <c r="AVK172" s="18"/>
      <c r="AVL172" s="18"/>
      <c r="AVM172" s="18"/>
      <c r="AVN172" s="18"/>
      <c r="AVO172" s="18"/>
      <c r="AVP172" s="18"/>
      <c r="AVQ172" s="18"/>
      <c r="AVR172" s="18"/>
      <c r="AVS172" s="18"/>
      <c r="AVT172" s="18"/>
      <c r="AVU172" s="18"/>
      <c r="AVV172" s="18"/>
      <c r="AVW172" s="18"/>
      <c r="AVX172" s="18"/>
      <c r="AVY172" s="18"/>
      <c r="AVZ172" s="18"/>
      <c r="AWA172" s="18"/>
      <c r="AWB172" s="18"/>
      <c r="AWC172" s="18"/>
      <c r="AWD172" s="18"/>
      <c r="AWE172" s="18"/>
      <c r="AWF172" s="18"/>
      <c r="AWG172" s="18"/>
      <c r="AWH172" s="18"/>
      <c r="AWI172" s="18"/>
      <c r="AWJ172" s="18"/>
      <c r="AWK172" s="18"/>
      <c r="AWL172" s="18"/>
      <c r="AWM172" s="18"/>
      <c r="AWN172" s="18"/>
      <c r="AWO172" s="18"/>
      <c r="AWP172" s="18"/>
      <c r="AWQ172" s="18"/>
      <c r="AWR172" s="18"/>
      <c r="AWS172" s="18"/>
      <c r="AWT172" s="18"/>
      <c r="AWU172" s="18"/>
      <c r="AWV172" s="18"/>
      <c r="AWW172" s="18"/>
      <c r="AWX172" s="18"/>
      <c r="AWY172" s="18"/>
      <c r="AWZ172" s="18"/>
      <c r="AXA172" s="18"/>
      <c r="AXB172" s="18"/>
      <c r="AXC172" s="18"/>
      <c r="AXD172" s="18"/>
      <c r="AXE172" s="18"/>
      <c r="AXF172" s="18"/>
      <c r="AXG172" s="18"/>
      <c r="AXH172" s="18"/>
      <c r="AXI172" s="18"/>
      <c r="AXJ172" s="18"/>
      <c r="AXK172" s="18"/>
      <c r="AXL172" s="18"/>
      <c r="AXM172" s="18"/>
      <c r="AXN172" s="18"/>
      <c r="AXO172" s="18"/>
      <c r="AXP172" s="18"/>
      <c r="AXQ172" s="18"/>
      <c r="AXR172" s="18"/>
      <c r="AXS172" s="18"/>
      <c r="AXT172" s="18"/>
      <c r="AXU172" s="18"/>
      <c r="AXV172" s="18"/>
      <c r="AXW172" s="18"/>
      <c r="AXX172" s="18"/>
      <c r="AXY172" s="18"/>
      <c r="AXZ172" s="18"/>
      <c r="AYA172" s="18"/>
      <c r="AYB172" s="18"/>
      <c r="AYC172" s="18"/>
      <c r="AYD172" s="18"/>
      <c r="AYE172" s="18"/>
      <c r="AYF172" s="18"/>
      <c r="AYG172" s="18"/>
      <c r="AYH172" s="18"/>
      <c r="AYI172" s="18"/>
      <c r="AYJ172" s="18"/>
      <c r="AYK172" s="18"/>
      <c r="AYL172" s="18"/>
      <c r="AYM172" s="18"/>
      <c r="AYN172" s="18"/>
      <c r="AYO172" s="18"/>
      <c r="AYP172" s="18"/>
      <c r="AYQ172" s="18"/>
      <c r="AYR172" s="18"/>
      <c r="AYS172" s="18"/>
      <c r="AYT172" s="18"/>
      <c r="AYU172" s="18"/>
      <c r="AYV172" s="18"/>
      <c r="AYW172" s="18"/>
      <c r="AYX172" s="18"/>
      <c r="AYY172" s="18"/>
      <c r="AYZ172" s="18"/>
      <c r="AZA172" s="18"/>
      <c r="AZB172" s="18"/>
      <c r="AZC172" s="18"/>
      <c r="AZD172" s="18"/>
      <c r="AZE172" s="18"/>
      <c r="AZF172" s="18"/>
      <c r="AZG172" s="18"/>
      <c r="AZH172" s="18"/>
      <c r="AZI172" s="18"/>
      <c r="AZJ172" s="18"/>
      <c r="AZK172" s="18"/>
      <c r="AZL172" s="18"/>
      <c r="AZM172" s="18"/>
      <c r="AZN172" s="18"/>
      <c r="AZO172" s="18"/>
      <c r="AZP172" s="18"/>
      <c r="AZQ172" s="18"/>
      <c r="AZR172" s="18"/>
      <c r="AZS172" s="18"/>
      <c r="AZT172" s="18"/>
      <c r="AZU172" s="18"/>
      <c r="AZV172" s="18"/>
      <c r="AZW172" s="18"/>
      <c r="AZX172" s="18"/>
      <c r="AZY172" s="18"/>
      <c r="AZZ172" s="18"/>
      <c r="BAA172" s="18"/>
      <c r="BAB172" s="18"/>
      <c r="BAC172" s="18"/>
      <c r="BAD172" s="18"/>
      <c r="BAE172" s="18"/>
      <c r="BAF172" s="18"/>
      <c r="BAG172" s="18"/>
      <c r="BAH172" s="18"/>
      <c r="BAI172" s="18"/>
      <c r="BAJ172" s="18"/>
      <c r="BAK172" s="18"/>
      <c r="BAL172" s="18"/>
      <c r="BAM172" s="18"/>
      <c r="BAN172" s="18"/>
      <c r="BAO172" s="18"/>
      <c r="BAP172" s="18"/>
      <c r="BAQ172" s="18"/>
      <c r="BAR172" s="18"/>
      <c r="BAS172" s="18"/>
      <c r="BAT172" s="18"/>
      <c r="BAU172" s="18"/>
      <c r="BAV172" s="18"/>
      <c r="BAW172" s="18"/>
      <c r="BAX172" s="18"/>
      <c r="BAY172" s="18"/>
      <c r="BAZ172" s="18"/>
      <c r="BBA172" s="18"/>
      <c r="BBB172" s="18"/>
      <c r="BBC172" s="18"/>
      <c r="BBD172" s="18"/>
      <c r="BBE172" s="18"/>
      <c r="BBF172" s="18"/>
      <c r="BBG172" s="18"/>
      <c r="BBH172" s="18"/>
      <c r="BBI172" s="18"/>
      <c r="BBJ172" s="18"/>
      <c r="BBK172" s="18"/>
      <c r="BBL172" s="18"/>
      <c r="BBM172" s="18"/>
      <c r="BBN172" s="18"/>
      <c r="BBO172" s="18"/>
      <c r="BBP172" s="18"/>
      <c r="BBQ172" s="18"/>
      <c r="BBR172" s="18"/>
      <c r="BBS172" s="18"/>
      <c r="BBT172" s="18"/>
      <c r="BBU172" s="18"/>
      <c r="BBV172" s="18"/>
      <c r="BBW172" s="18"/>
      <c r="BBX172" s="18"/>
      <c r="BBY172" s="18"/>
      <c r="BBZ172" s="18"/>
      <c r="BCA172" s="18"/>
      <c r="BCB172" s="18"/>
      <c r="BCC172" s="18"/>
      <c r="BCD172" s="18"/>
      <c r="BCE172" s="18"/>
      <c r="BCF172" s="18"/>
      <c r="BCG172" s="18"/>
      <c r="BCH172" s="18"/>
      <c r="BCI172" s="18"/>
      <c r="BCJ172" s="18"/>
      <c r="BCK172" s="18"/>
      <c r="BCL172" s="18"/>
      <c r="BCM172" s="18"/>
      <c r="BCN172" s="18"/>
      <c r="BCO172" s="18"/>
      <c r="BCP172" s="18"/>
      <c r="BCQ172" s="18"/>
      <c r="BCR172" s="18"/>
      <c r="BCS172" s="18"/>
      <c r="BCT172" s="18"/>
      <c r="BCU172" s="18"/>
      <c r="BCV172" s="18"/>
      <c r="BCW172" s="18"/>
      <c r="BCX172" s="18"/>
      <c r="BCY172" s="18"/>
      <c r="BCZ172" s="18"/>
      <c r="BDA172" s="18"/>
      <c r="BDB172" s="18"/>
      <c r="BDC172" s="18"/>
      <c r="BDD172" s="18"/>
      <c r="BDE172" s="18"/>
      <c r="BDF172" s="18"/>
      <c r="BDG172" s="18"/>
      <c r="BDH172" s="18"/>
      <c r="BDI172" s="18"/>
      <c r="BDJ172" s="18"/>
      <c r="BDK172" s="18"/>
      <c r="BDL172" s="18"/>
      <c r="BDM172" s="18"/>
      <c r="BDN172" s="18"/>
      <c r="BDO172" s="18"/>
      <c r="BDP172" s="18"/>
      <c r="BDQ172" s="18"/>
      <c r="BDR172" s="18"/>
      <c r="BDS172" s="18"/>
      <c r="BDT172" s="18"/>
      <c r="BDU172" s="18"/>
      <c r="BDV172" s="18"/>
      <c r="BDW172" s="18"/>
      <c r="BDX172" s="18"/>
      <c r="BDY172" s="18"/>
      <c r="BDZ172" s="18"/>
      <c r="BEA172" s="18"/>
      <c r="BEB172" s="18"/>
      <c r="BEC172" s="18"/>
      <c r="BED172" s="18"/>
      <c r="BEE172" s="18"/>
      <c r="BEF172" s="18"/>
      <c r="BEG172" s="18"/>
      <c r="BEH172" s="18"/>
      <c r="BEI172" s="18"/>
      <c r="BEJ172" s="18"/>
      <c r="BEK172" s="18"/>
      <c r="BEL172" s="18"/>
      <c r="BEM172" s="18"/>
      <c r="BEN172" s="18"/>
      <c r="BEO172" s="18"/>
      <c r="BEP172" s="18"/>
      <c r="BEQ172" s="18"/>
      <c r="BER172" s="18"/>
      <c r="BES172" s="18"/>
      <c r="BET172" s="18"/>
      <c r="BEU172" s="18"/>
      <c r="BEV172" s="18"/>
      <c r="BEW172" s="18"/>
      <c r="BEX172" s="18"/>
      <c r="BEY172" s="18"/>
      <c r="BEZ172" s="18"/>
      <c r="BFA172" s="18"/>
      <c r="BFB172" s="18"/>
      <c r="BFC172" s="18"/>
      <c r="BFD172" s="18"/>
      <c r="BFE172" s="18"/>
      <c r="BFF172" s="18"/>
      <c r="BFG172" s="18"/>
      <c r="BFH172" s="18"/>
      <c r="BFI172" s="18"/>
      <c r="BFJ172" s="18"/>
      <c r="BFK172" s="18"/>
      <c r="BFL172" s="18"/>
      <c r="BFM172" s="18"/>
      <c r="BFN172" s="18"/>
      <c r="BFO172" s="18"/>
      <c r="BFP172" s="18"/>
      <c r="BFQ172" s="18"/>
      <c r="BFR172" s="18"/>
      <c r="BFS172" s="18"/>
      <c r="BFT172" s="18"/>
      <c r="BFU172" s="18"/>
      <c r="BFV172" s="18"/>
      <c r="BFW172" s="18"/>
      <c r="BFX172" s="18"/>
      <c r="BFY172" s="18"/>
      <c r="BFZ172" s="18"/>
      <c r="BGA172" s="18"/>
      <c r="BGB172" s="18"/>
      <c r="BGC172" s="18"/>
      <c r="BGD172" s="18"/>
      <c r="BGE172" s="18"/>
      <c r="BGF172" s="18"/>
      <c r="BGG172" s="18"/>
      <c r="BGH172" s="18"/>
      <c r="BGI172" s="18"/>
      <c r="BGJ172" s="18"/>
      <c r="BGK172" s="18"/>
      <c r="BGL172" s="18"/>
      <c r="BGM172" s="18"/>
      <c r="BGN172" s="18"/>
      <c r="BGO172" s="18"/>
      <c r="BGP172" s="18"/>
      <c r="BGQ172" s="18"/>
      <c r="BGR172" s="18"/>
      <c r="BGS172" s="18"/>
      <c r="BGT172" s="18"/>
      <c r="BGU172" s="18"/>
      <c r="BGV172" s="18"/>
      <c r="BGW172" s="18"/>
      <c r="BGX172" s="18"/>
      <c r="BGY172" s="18"/>
      <c r="BGZ172" s="18"/>
      <c r="BHA172" s="18"/>
      <c r="BHB172" s="18"/>
      <c r="BHC172" s="18"/>
      <c r="BHD172" s="18"/>
      <c r="BHE172" s="18"/>
      <c r="BHF172" s="18"/>
      <c r="BHG172" s="18"/>
      <c r="BHH172" s="18"/>
      <c r="BHI172" s="18"/>
      <c r="BHJ172" s="18"/>
      <c r="BHK172" s="18"/>
      <c r="BHL172" s="18"/>
      <c r="BHM172" s="18"/>
      <c r="BHN172" s="18"/>
      <c r="BHO172" s="18"/>
      <c r="BHP172" s="18"/>
      <c r="BHQ172" s="18"/>
      <c r="BHR172" s="18"/>
      <c r="BHS172" s="18"/>
      <c r="BHT172" s="18"/>
      <c r="BHU172" s="18"/>
      <c r="BHV172" s="18"/>
      <c r="BHW172" s="18"/>
      <c r="BHX172" s="18"/>
      <c r="BHY172" s="18"/>
      <c r="BHZ172" s="18"/>
      <c r="BIA172" s="18"/>
      <c r="BIB172" s="18"/>
      <c r="BIC172" s="18"/>
      <c r="BID172" s="18"/>
      <c r="BIE172" s="18"/>
      <c r="BIF172" s="18"/>
      <c r="BIG172" s="18"/>
      <c r="BIH172" s="18"/>
      <c r="BII172" s="18"/>
      <c r="BIJ172" s="18"/>
      <c r="BIK172" s="18"/>
      <c r="BIL172" s="18"/>
      <c r="BIM172" s="18"/>
      <c r="BIN172" s="18"/>
      <c r="BIO172" s="18"/>
      <c r="BIP172" s="18"/>
      <c r="BIQ172" s="18"/>
      <c r="BIR172" s="18"/>
      <c r="BIS172" s="18"/>
      <c r="BIT172" s="18"/>
      <c r="BIU172" s="18"/>
      <c r="BIV172" s="18"/>
      <c r="BIW172" s="18"/>
      <c r="BIX172" s="18"/>
      <c r="BIY172" s="18"/>
      <c r="BIZ172" s="18"/>
      <c r="BJA172" s="18"/>
      <c r="BJB172" s="18"/>
      <c r="BJC172" s="18"/>
      <c r="BJD172" s="18"/>
      <c r="BJE172" s="18"/>
      <c r="BJF172" s="18"/>
      <c r="BJG172" s="18"/>
      <c r="BJH172" s="18"/>
      <c r="BJI172" s="18"/>
      <c r="BJJ172" s="18"/>
      <c r="BJK172" s="18"/>
      <c r="BJL172" s="18"/>
      <c r="BJM172" s="18"/>
      <c r="BJN172" s="18"/>
      <c r="BJO172" s="18"/>
      <c r="BJP172" s="18"/>
      <c r="BJQ172" s="18"/>
      <c r="BJR172" s="18"/>
      <c r="BJS172" s="18"/>
      <c r="BJT172" s="18"/>
      <c r="BJU172" s="18"/>
      <c r="BJV172" s="18"/>
      <c r="BJW172" s="18"/>
      <c r="BJX172" s="18"/>
      <c r="BJY172" s="18"/>
      <c r="BJZ172" s="18"/>
      <c r="BKA172" s="18"/>
      <c r="BKB172" s="18"/>
      <c r="BKC172" s="18"/>
      <c r="BKD172" s="18"/>
      <c r="BKE172" s="18"/>
      <c r="BKF172" s="18"/>
      <c r="BKG172" s="18"/>
      <c r="BKH172" s="18"/>
      <c r="BKI172" s="18"/>
      <c r="BKJ172" s="18"/>
      <c r="BKK172" s="18"/>
      <c r="BKL172" s="18"/>
      <c r="BKM172" s="18"/>
      <c r="BKN172" s="18"/>
      <c r="BKO172" s="18"/>
      <c r="BKP172" s="18"/>
      <c r="BKQ172" s="18"/>
      <c r="BKR172" s="18"/>
      <c r="BKS172" s="18"/>
      <c r="BKT172" s="18"/>
      <c r="BKU172" s="18"/>
      <c r="BKV172" s="18"/>
      <c r="BKW172" s="18"/>
      <c r="BKX172" s="18"/>
      <c r="BKY172" s="18"/>
      <c r="BKZ172" s="18"/>
      <c r="BLA172" s="18"/>
      <c r="BLB172" s="18"/>
      <c r="BLC172" s="18"/>
      <c r="BLD172" s="18"/>
      <c r="BLE172" s="18"/>
      <c r="BLF172" s="18"/>
      <c r="BLG172" s="18"/>
      <c r="BLH172" s="18"/>
      <c r="BLI172" s="18"/>
      <c r="BLJ172" s="18"/>
      <c r="BLK172" s="18"/>
      <c r="BLL172" s="18"/>
      <c r="BLM172" s="18"/>
      <c r="BLN172" s="18"/>
      <c r="BLO172" s="18"/>
      <c r="BLP172" s="18"/>
      <c r="BLQ172" s="18"/>
      <c r="BLR172" s="18"/>
      <c r="BLS172" s="18"/>
      <c r="BLT172" s="18"/>
      <c r="BLU172" s="18"/>
      <c r="BLV172" s="18"/>
      <c r="BLW172" s="18"/>
      <c r="BLX172" s="18"/>
      <c r="BLY172" s="18"/>
      <c r="BLZ172" s="18"/>
      <c r="BMA172" s="18"/>
      <c r="BMB172" s="18"/>
      <c r="BMC172" s="18"/>
      <c r="BMD172" s="18"/>
      <c r="BME172" s="18"/>
      <c r="BMF172" s="18"/>
      <c r="BMG172" s="18"/>
      <c r="BMH172" s="18"/>
      <c r="BMI172" s="18"/>
      <c r="BMJ172" s="18"/>
      <c r="BMK172" s="18"/>
      <c r="BML172" s="18"/>
      <c r="BMM172" s="18"/>
      <c r="BMN172" s="18"/>
      <c r="BMO172" s="18"/>
      <c r="BMP172" s="18"/>
      <c r="BMQ172" s="18"/>
      <c r="BMR172" s="18"/>
      <c r="BMS172" s="18"/>
      <c r="BMT172" s="18"/>
      <c r="BMU172" s="18"/>
      <c r="BMV172" s="18"/>
      <c r="BMW172" s="18"/>
      <c r="BMX172" s="18"/>
      <c r="BMY172" s="18"/>
      <c r="BMZ172" s="18"/>
      <c r="BNA172" s="18"/>
      <c r="BNB172" s="18"/>
      <c r="BNC172" s="18"/>
      <c r="BND172" s="18"/>
      <c r="BNE172" s="18"/>
      <c r="BNF172" s="18"/>
      <c r="BNG172" s="18"/>
      <c r="BNH172" s="18"/>
      <c r="BNI172" s="18"/>
      <c r="BNJ172" s="18"/>
      <c r="BNK172" s="18"/>
      <c r="BNL172" s="18"/>
      <c r="BNM172" s="18"/>
      <c r="BNN172" s="18"/>
      <c r="BNO172" s="18"/>
      <c r="BNP172" s="18"/>
      <c r="BNQ172" s="18"/>
      <c r="BNR172" s="18"/>
      <c r="BNS172" s="18"/>
      <c r="BNT172" s="18"/>
      <c r="BNU172" s="18"/>
      <c r="BNV172" s="18"/>
      <c r="BNW172" s="18"/>
      <c r="BNX172" s="18"/>
      <c r="BNY172" s="18"/>
      <c r="BNZ172" s="18"/>
      <c r="BOA172" s="18"/>
      <c r="BOB172" s="18"/>
      <c r="BOC172" s="18"/>
      <c r="BOD172" s="18"/>
      <c r="BOE172" s="18"/>
      <c r="BOF172" s="18"/>
      <c r="BOG172" s="18"/>
      <c r="BOH172" s="18"/>
      <c r="BOI172" s="18"/>
      <c r="BOJ172" s="18"/>
      <c r="BOK172" s="18"/>
      <c r="BOL172" s="18"/>
      <c r="BOM172" s="18"/>
      <c r="BON172" s="18"/>
      <c r="BOO172" s="18"/>
      <c r="BOP172" s="18"/>
      <c r="BOQ172" s="18"/>
      <c r="BOR172" s="18"/>
      <c r="BOS172" s="18"/>
      <c r="BOT172" s="18"/>
      <c r="BOU172" s="18"/>
      <c r="BOV172" s="18"/>
      <c r="BOW172" s="18"/>
      <c r="BOX172" s="18"/>
      <c r="BOY172" s="18"/>
      <c r="BOZ172" s="18"/>
      <c r="BPA172" s="18"/>
      <c r="BPB172" s="18"/>
      <c r="BPC172" s="18"/>
      <c r="BPD172" s="18"/>
      <c r="BPE172" s="18"/>
      <c r="BPF172" s="18"/>
      <c r="BPG172" s="18"/>
      <c r="BPH172" s="18"/>
      <c r="BPI172" s="18"/>
      <c r="BPJ172" s="18"/>
      <c r="BPK172" s="18"/>
      <c r="BPL172" s="18"/>
      <c r="BPM172" s="18"/>
      <c r="BPN172" s="18"/>
      <c r="BPO172" s="18"/>
      <c r="BPP172" s="18"/>
      <c r="BPQ172" s="18"/>
      <c r="BPR172" s="18"/>
      <c r="BPS172" s="18"/>
      <c r="BPT172" s="18"/>
      <c r="BPU172" s="18"/>
      <c r="BPV172" s="18"/>
      <c r="BPW172" s="18"/>
      <c r="BPX172" s="18"/>
      <c r="BPY172" s="18"/>
      <c r="BPZ172" s="18"/>
      <c r="BQA172" s="18"/>
      <c r="BQB172" s="18"/>
      <c r="BQC172" s="18"/>
      <c r="BQD172" s="18"/>
      <c r="BQE172" s="18"/>
      <c r="BQF172" s="18"/>
      <c r="BQG172" s="18"/>
      <c r="BQH172" s="18"/>
      <c r="BQI172" s="18"/>
      <c r="BQJ172" s="18"/>
      <c r="BQK172" s="18"/>
      <c r="BQL172" s="18"/>
      <c r="BQM172" s="18"/>
      <c r="BQN172" s="18"/>
      <c r="BQO172" s="18"/>
      <c r="BQP172" s="18"/>
      <c r="BQQ172" s="18"/>
      <c r="BQR172" s="18"/>
      <c r="BQS172" s="18"/>
      <c r="BQT172" s="18"/>
      <c r="BQU172" s="18"/>
      <c r="BQV172" s="18"/>
      <c r="BQW172" s="18"/>
      <c r="BQX172" s="18"/>
      <c r="BQY172" s="18"/>
      <c r="BQZ172" s="18"/>
      <c r="BRA172" s="18"/>
      <c r="BRB172" s="18"/>
      <c r="BRC172" s="18"/>
      <c r="BRD172" s="18"/>
      <c r="BRE172" s="18"/>
      <c r="BRF172" s="18"/>
      <c r="BRG172" s="18"/>
      <c r="BRH172" s="18"/>
      <c r="BRI172" s="18"/>
      <c r="BRJ172" s="18"/>
      <c r="BRK172" s="18"/>
      <c r="BRL172" s="18"/>
      <c r="BRM172" s="18"/>
      <c r="BRN172" s="18"/>
      <c r="BRO172" s="18"/>
      <c r="BRP172" s="18"/>
      <c r="BRQ172" s="18"/>
      <c r="BRR172" s="18"/>
      <c r="BRS172" s="18"/>
      <c r="BRT172" s="18"/>
      <c r="BRU172" s="18"/>
      <c r="BRV172" s="18"/>
      <c r="BRW172" s="18"/>
      <c r="BRX172" s="18"/>
      <c r="BRY172" s="18"/>
      <c r="BRZ172" s="18"/>
      <c r="BSA172" s="18"/>
      <c r="BSB172" s="18"/>
      <c r="BSC172" s="18"/>
      <c r="BSD172" s="18"/>
      <c r="BSE172" s="18"/>
      <c r="BSF172" s="18"/>
      <c r="BSG172" s="18"/>
      <c r="BSH172" s="18"/>
      <c r="BSI172" s="18"/>
      <c r="BSJ172" s="18"/>
      <c r="BSK172" s="18"/>
      <c r="BSL172" s="18"/>
      <c r="BSM172" s="18"/>
      <c r="BSN172" s="18"/>
      <c r="BSO172" s="18"/>
      <c r="BSP172" s="18"/>
      <c r="BSQ172" s="18"/>
      <c r="BSR172" s="18"/>
      <c r="BSS172" s="18"/>
      <c r="BST172" s="18"/>
      <c r="BSU172" s="18"/>
      <c r="BSV172" s="18"/>
      <c r="BSW172" s="18"/>
      <c r="BSX172" s="18"/>
      <c r="BSY172" s="18"/>
      <c r="BSZ172" s="18"/>
      <c r="BTA172" s="18"/>
      <c r="BTB172" s="18"/>
      <c r="BTC172" s="18"/>
      <c r="BTD172" s="18"/>
      <c r="BTE172" s="18"/>
      <c r="BTF172" s="18"/>
      <c r="BTG172" s="18"/>
      <c r="BTH172" s="18"/>
      <c r="BTI172" s="18"/>
      <c r="BTJ172" s="18"/>
      <c r="BTK172" s="18"/>
      <c r="BTL172" s="18"/>
      <c r="BTM172" s="18"/>
      <c r="BTN172" s="18"/>
      <c r="BTO172" s="18"/>
      <c r="BTP172" s="18"/>
      <c r="BTQ172" s="18"/>
      <c r="BTR172" s="18"/>
      <c r="BTS172" s="18"/>
      <c r="BTT172" s="18"/>
      <c r="BTU172" s="18"/>
      <c r="BTV172" s="18"/>
      <c r="BTW172" s="18"/>
      <c r="BTX172" s="18"/>
      <c r="BTY172" s="18"/>
      <c r="BTZ172" s="18"/>
      <c r="BUA172" s="18"/>
      <c r="BUB172" s="18"/>
      <c r="BUC172" s="18"/>
      <c r="BUD172" s="18"/>
      <c r="BUE172" s="18"/>
      <c r="BUF172" s="18"/>
      <c r="BUG172" s="18"/>
      <c r="BUH172" s="18"/>
      <c r="BUI172" s="18"/>
      <c r="BUJ172" s="18"/>
      <c r="BUK172" s="18"/>
      <c r="BUL172" s="18"/>
      <c r="BUM172" s="18"/>
      <c r="BUN172" s="18"/>
      <c r="BUO172" s="18"/>
      <c r="BUP172" s="18"/>
      <c r="BUQ172" s="18"/>
      <c r="BUR172" s="18"/>
      <c r="BUS172" s="18"/>
      <c r="BUT172" s="18"/>
      <c r="BUU172" s="18"/>
      <c r="BUV172" s="18"/>
      <c r="BUW172" s="18"/>
      <c r="BUX172" s="18"/>
      <c r="BUY172" s="18"/>
      <c r="BUZ172" s="18"/>
      <c r="BVA172" s="18"/>
      <c r="BVB172" s="18"/>
      <c r="BVC172" s="18"/>
      <c r="BVD172" s="18"/>
      <c r="BVE172" s="18"/>
      <c r="BVF172" s="18"/>
      <c r="BVG172" s="18"/>
      <c r="BVH172" s="18"/>
      <c r="BVI172" s="18"/>
      <c r="BVJ172" s="18"/>
      <c r="BVK172" s="18"/>
      <c r="BVL172" s="18"/>
      <c r="BVM172" s="18"/>
      <c r="BVN172" s="18"/>
      <c r="BVO172" s="18"/>
      <c r="BVP172" s="18"/>
      <c r="BVQ172" s="18"/>
      <c r="BVR172" s="18"/>
      <c r="BVS172" s="18"/>
      <c r="BVT172" s="18"/>
      <c r="BVU172" s="18"/>
      <c r="BVV172" s="18"/>
      <c r="BVW172" s="18"/>
      <c r="BVX172" s="18"/>
      <c r="BVY172" s="18"/>
      <c r="BVZ172" s="18"/>
      <c r="BWA172" s="18"/>
      <c r="BWB172" s="18"/>
      <c r="BWC172" s="18"/>
      <c r="BWD172" s="18"/>
      <c r="BWE172" s="18"/>
      <c r="BWF172" s="18"/>
      <c r="BWG172" s="18"/>
      <c r="BWH172" s="18"/>
      <c r="BWI172" s="18"/>
      <c r="BWJ172" s="18"/>
      <c r="BWK172" s="18"/>
      <c r="BWL172" s="18"/>
      <c r="BWM172" s="18"/>
      <c r="BWN172" s="18"/>
      <c r="BWO172" s="18"/>
      <c r="BWP172" s="18"/>
      <c r="BWQ172" s="18"/>
      <c r="BWR172" s="18"/>
      <c r="BWS172" s="18"/>
      <c r="BWT172" s="18"/>
      <c r="BWU172" s="18"/>
      <c r="BWV172" s="18"/>
      <c r="BWW172" s="18"/>
      <c r="BWX172" s="18"/>
      <c r="BWY172" s="18"/>
      <c r="BWZ172" s="18"/>
      <c r="BXA172" s="18"/>
      <c r="BXB172" s="18"/>
      <c r="BXC172" s="18"/>
      <c r="BXD172" s="18"/>
      <c r="BXE172" s="18"/>
      <c r="BXF172" s="18"/>
      <c r="BXG172" s="18"/>
      <c r="BXH172" s="18"/>
      <c r="BXI172" s="18"/>
      <c r="BXJ172" s="18"/>
      <c r="BXK172" s="18"/>
      <c r="BXL172" s="18"/>
      <c r="BXM172" s="18"/>
      <c r="BXN172" s="18"/>
      <c r="BXO172" s="18"/>
      <c r="BXP172" s="18"/>
      <c r="BXQ172" s="18"/>
      <c r="BXR172" s="18"/>
      <c r="BXS172" s="18"/>
      <c r="BXT172" s="18"/>
      <c r="BXU172" s="18"/>
      <c r="BXV172" s="18"/>
      <c r="BXW172" s="18"/>
      <c r="BXX172" s="18"/>
      <c r="BXY172" s="18"/>
      <c r="BXZ172" s="18"/>
      <c r="BYA172" s="18"/>
      <c r="BYB172" s="18"/>
      <c r="BYC172" s="18"/>
      <c r="BYD172" s="18"/>
      <c r="BYE172" s="18"/>
      <c r="BYF172" s="18"/>
      <c r="BYG172" s="18"/>
      <c r="BYH172" s="18"/>
      <c r="BYI172" s="18"/>
      <c r="BYJ172" s="18"/>
      <c r="BYK172" s="18"/>
      <c r="BYL172" s="18"/>
      <c r="BYM172" s="18"/>
      <c r="BYN172" s="18"/>
      <c r="BYO172" s="18"/>
      <c r="BYP172" s="18"/>
      <c r="BYQ172" s="18"/>
      <c r="BYR172" s="18"/>
      <c r="BYS172" s="18"/>
      <c r="BYT172" s="18"/>
      <c r="BYU172" s="18"/>
      <c r="BYV172" s="18"/>
      <c r="BYW172" s="18"/>
      <c r="BYX172" s="18"/>
      <c r="BYY172" s="18"/>
      <c r="BYZ172" s="18"/>
      <c r="BZA172" s="18"/>
      <c r="BZB172" s="18"/>
      <c r="BZC172" s="18"/>
      <c r="BZD172" s="18"/>
      <c r="BZE172" s="18"/>
      <c r="BZF172" s="18"/>
      <c r="BZG172" s="18"/>
      <c r="BZH172" s="18"/>
      <c r="BZI172" s="18"/>
      <c r="BZJ172" s="18"/>
      <c r="BZK172" s="18"/>
      <c r="BZL172" s="18"/>
      <c r="BZM172" s="18"/>
      <c r="BZN172" s="18"/>
      <c r="BZO172" s="18"/>
      <c r="BZP172" s="18"/>
      <c r="BZQ172" s="18"/>
      <c r="BZR172" s="18"/>
      <c r="BZS172" s="18"/>
      <c r="BZT172" s="18"/>
      <c r="BZU172" s="18"/>
      <c r="BZV172" s="18"/>
      <c r="BZW172" s="18"/>
      <c r="BZX172" s="18"/>
      <c r="BZY172" s="18"/>
      <c r="BZZ172" s="18"/>
      <c r="CAA172" s="18"/>
      <c r="CAB172" s="18"/>
      <c r="CAC172" s="18"/>
      <c r="CAD172" s="18"/>
      <c r="CAE172" s="18"/>
      <c r="CAF172" s="18"/>
      <c r="CAG172" s="18"/>
      <c r="CAH172" s="18"/>
      <c r="CAI172" s="18"/>
      <c r="CAJ172" s="18"/>
      <c r="CAK172" s="18"/>
      <c r="CAL172" s="18"/>
      <c r="CAM172" s="18"/>
      <c r="CAN172" s="18"/>
      <c r="CAO172" s="18"/>
      <c r="CAP172" s="18"/>
      <c r="CAQ172" s="18"/>
      <c r="CAR172" s="18"/>
      <c r="CAS172" s="18"/>
      <c r="CAT172" s="18"/>
      <c r="CAU172" s="18"/>
      <c r="CAV172" s="18"/>
      <c r="CAW172" s="18"/>
      <c r="CAX172" s="18"/>
      <c r="CAY172" s="18"/>
      <c r="CAZ172" s="18"/>
      <c r="CBA172" s="18"/>
      <c r="CBB172" s="18"/>
      <c r="CBC172" s="18"/>
      <c r="CBD172" s="18"/>
      <c r="CBE172" s="18"/>
      <c r="CBF172" s="18"/>
      <c r="CBG172" s="18"/>
      <c r="CBH172" s="18"/>
      <c r="CBI172" s="18"/>
      <c r="CBJ172" s="18"/>
      <c r="CBK172" s="18"/>
      <c r="CBL172" s="18"/>
      <c r="CBM172" s="18"/>
      <c r="CBN172" s="18"/>
      <c r="CBO172" s="18"/>
      <c r="CBP172" s="18"/>
      <c r="CBQ172" s="18"/>
      <c r="CBR172" s="18"/>
      <c r="CBS172" s="18"/>
      <c r="CBT172" s="18"/>
      <c r="CBU172" s="18"/>
      <c r="CBV172" s="18"/>
      <c r="CBW172" s="18"/>
      <c r="CBX172" s="18"/>
      <c r="CBY172" s="18"/>
      <c r="CBZ172" s="18"/>
      <c r="CCA172" s="18"/>
      <c r="CCB172" s="18"/>
      <c r="CCC172" s="18"/>
      <c r="CCD172" s="18"/>
      <c r="CCE172" s="18"/>
      <c r="CCF172" s="18"/>
      <c r="CCG172" s="18"/>
      <c r="CCH172" s="18"/>
      <c r="CCI172" s="18"/>
      <c r="CCJ172" s="18"/>
      <c r="CCK172" s="18"/>
      <c r="CCL172" s="18"/>
      <c r="CCM172" s="18"/>
      <c r="CCN172" s="18"/>
      <c r="CCO172" s="18"/>
      <c r="CCP172" s="18"/>
      <c r="CCQ172" s="18"/>
      <c r="CCR172" s="18"/>
      <c r="CCS172" s="18"/>
      <c r="CCT172" s="18"/>
      <c r="CCU172" s="18"/>
      <c r="CCV172" s="18"/>
      <c r="CCW172" s="18"/>
      <c r="CCX172" s="18"/>
      <c r="CCY172" s="18"/>
      <c r="CCZ172" s="18"/>
      <c r="CDA172" s="18"/>
      <c r="CDB172" s="18"/>
      <c r="CDC172" s="18"/>
      <c r="CDD172" s="18"/>
      <c r="CDE172" s="18"/>
      <c r="CDF172" s="18"/>
      <c r="CDG172" s="18"/>
      <c r="CDH172" s="18"/>
      <c r="CDI172" s="18"/>
      <c r="CDJ172" s="18"/>
      <c r="CDK172" s="18"/>
      <c r="CDL172" s="18"/>
      <c r="CDM172" s="18"/>
      <c r="CDN172" s="18"/>
      <c r="CDO172" s="18"/>
      <c r="CDP172" s="18"/>
      <c r="CDQ172" s="18"/>
      <c r="CDR172" s="18"/>
      <c r="CDS172" s="18"/>
      <c r="CDT172" s="18"/>
      <c r="CDU172" s="18"/>
      <c r="CDV172" s="18"/>
      <c r="CDW172" s="18"/>
      <c r="CDX172" s="18"/>
      <c r="CDY172" s="18"/>
      <c r="CDZ172" s="18"/>
      <c r="CEA172" s="18"/>
      <c r="CEB172" s="18"/>
      <c r="CEC172" s="18"/>
      <c r="CED172" s="18"/>
      <c r="CEE172" s="18"/>
      <c r="CEF172" s="18"/>
      <c r="CEG172" s="18"/>
      <c r="CEH172" s="18"/>
      <c r="CEI172" s="18"/>
      <c r="CEJ172" s="18"/>
      <c r="CEK172" s="18"/>
      <c r="CEL172" s="18"/>
      <c r="CEM172" s="18"/>
      <c r="CEN172" s="18"/>
      <c r="CEO172" s="18"/>
      <c r="CEP172" s="18"/>
      <c r="CEQ172" s="18"/>
      <c r="CER172" s="18"/>
      <c r="CES172" s="18"/>
      <c r="CET172" s="18"/>
      <c r="CEU172" s="18"/>
      <c r="CEV172" s="18"/>
      <c r="CEW172" s="18"/>
      <c r="CEX172" s="18"/>
      <c r="CEY172" s="18"/>
      <c r="CEZ172" s="18"/>
      <c r="CFA172" s="18"/>
      <c r="CFB172" s="18"/>
      <c r="CFC172" s="18"/>
      <c r="CFD172" s="18"/>
      <c r="CFE172" s="18"/>
      <c r="CFF172" s="18"/>
      <c r="CFG172" s="18"/>
      <c r="CFH172" s="18"/>
      <c r="CFI172" s="18"/>
      <c r="CFJ172" s="18"/>
      <c r="CFK172" s="18"/>
      <c r="CFL172" s="18"/>
      <c r="CFM172" s="18"/>
      <c r="CFN172" s="18"/>
      <c r="CFO172" s="18"/>
      <c r="CFP172" s="18"/>
      <c r="CFQ172" s="18"/>
      <c r="CFR172" s="18"/>
      <c r="CFS172" s="18"/>
      <c r="CFT172" s="18"/>
      <c r="CFU172" s="18"/>
      <c r="CFV172" s="18"/>
      <c r="CFW172" s="18"/>
      <c r="CFX172" s="18"/>
      <c r="CFY172" s="18"/>
      <c r="CFZ172" s="18"/>
      <c r="CGA172" s="18"/>
      <c r="CGB172" s="18"/>
      <c r="CGC172" s="18"/>
      <c r="CGD172" s="18"/>
      <c r="CGE172" s="18"/>
      <c r="CGF172" s="18"/>
      <c r="CGG172" s="18"/>
      <c r="CGH172" s="18"/>
      <c r="CGI172" s="18"/>
      <c r="CGJ172" s="18"/>
      <c r="CGK172" s="18"/>
      <c r="CGL172" s="18"/>
      <c r="CGM172" s="18"/>
      <c r="CGN172" s="18"/>
      <c r="CGO172" s="18"/>
      <c r="CGP172" s="18"/>
      <c r="CGQ172" s="18"/>
      <c r="CGR172" s="18"/>
      <c r="CGS172" s="18"/>
      <c r="CGT172" s="18"/>
      <c r="CGU172" s="18"/>
      <c r="CGV172" s="18"/>
      <c r="CGW172" s="18"/>
      <c r="CGX172" s="18"/>
      <c r="CGY172" s="18"/>
      <c r="CGZ172" s="18"/>
      <c r="CHA172" s="18"/>
      <c r="CHB172" s="18"/>
      <c r="CHC172" s="18"/>
      <c r="CHD172" s="18"/>
      <c r="CHE172" s="18"/>
      <c r="CHF172" s="18"/>
      <c r="CHG172" s="18"/>
      <c r="CHH172" s="18"/>
      <c r="CHI172" s="18"/>
      <c r="CHJ172" s="18"/>
      <c r="CHK172" s="18"/>
      <c r="CHL172" s="18"/>
      <c r="CHM172" s="18"/>
      <c r="CHN172" s="18"/>
      <c r="CHO172" s="18"/>
      <c r="CHP172" s="18"/>
      <c r="CHQ172" s="18"/>
      <c r="CHR172" s="18"/>
      <c r="CHS172" s="18"/>
      <c r="CHT172" s="18"/>
      <c r="CHU172" s="18"/>
      <c r="CHV172" s="18"/>
      <c r="CHW172" s="18"/>
      <c r="CHX172" s="18"/>
      <c r="CHY172" s="18"/>
      <c r="CHZ172" s="18"/>
      <c r="CIA172" s="18"/>
      <c r="CIB172" s="18"/>
      <c r="CIC172" s="18"/>
      <c r="CID172" s="18"/>
      <c r="CIE172" s="18"/>
      <c r="CIF172" s="18"/>
      <c r="CIG172" s="18"/>
      <c r="CIH172" s="18"/>
      <c r="CII172" s="18"/>
      <c r="CIJ172" s="18"/>
      <c r="CIK172" s="18"/>
      <c r="CIL172" s="18"/>
      <c r="CIM172" s="18"/>
      <c r="CIN172" s="18"/>
      <c r="CIO172" s="18"/>
      <c r="CIP172" s="18"/>
      <c r="CIQ172" s="18"/>
      <c r="CIR172" s="18"/>
      <c r="CIS172" s="18"/>
      <c r="CIT172" s="18"/>
      <c r="CIU172" s="18"/>
      <c r="CIV172" s="18"/>
      <c r="CIW172" s="18"/>
      <c r="CIX172" s="18"/>
      <c r="CIY172" s="18"/>
      <c r="CIZ172" s="18"/>
      <c r="CJA172" s="18"/>
      <c r="CJB172" s="18"/>
      <c r="CJC172" s="18"/>
      <c r="CJD172" s="18"/>
      <c r="CJE172" s="18"/>
      <c r="CJF172" s="18"/>
      <c r="CJG172" s="18"/>
      <c r="CJH172" s="18"/>
      <c r="CJI172" s="18"/>
      <c r="CJJ172" s="18"/>
      <c r="CJK172" s="18"/>
      <c r="CJL172" s="18"/>
      <c r="CJM172" s="18"/>
      <c r="CJN172" s="18"/>
      <c r="CJO172" s="18"/>
      <c r="CJP172" s="18"/>
      <c r="CJQ172" s="18"/>
      <c r="CJR172" s="18"/>
      <c r="CJS172" s="18"/>
      <c r="CJT172" s="18"/>
      <c r="CJU172" s="18"/>
      <c r="CJV172" s="18"/>
      <c r="CJW172" s="18"/>
      <c r="CJX172" s="18"/>
      <c r="CJY172" s="18"/>
      <c r="CJZ172" s="18"/>
      <c r="CKA172" s="18"/>
      <c r="CKB172" s="18"/>
      <c r="CKC172" s="18"/>
      <c r="CKD172" s="18"/>
      <c r="CKE172" s="18"/>
      <c r="CKF172" s="18"/>
      <c r="CKG172" s="18"/>
      <c r="CKH172" s="18"/>
      <c r="CKI172" s="18"/>
      <c r="CKJ172" s="18"/>
      <c r="CKK172" s="18"/>
      <c r="CKL172" s="18"/>
      <c r="CKM172" s="18"/>
      <c r="CKN172" s="18"/>
      <c r="CKO172" s="18"/>
      <c r="CKP172" s="18"/>
      <c r="CKQ172" s="18"/>
      <c r="CKR172" s="18"/>
      <c r="CKS172" s="18"/>
      <c r="CKT172" s="18"/>
      <c r="CKU172" s="18"/>
      <c r="CKV172" s="18"/>
      <c r="CKW172" s="18"/>
      <c r="CKX172" s="18"/>
      <c r="CKY172" s="18"/>
      <c r="CKZ172" s="18"/>
      <c r="CLA172" s="18"/>
      <c r="CLB172" s="18"/>
      <c r="CLC172" s="18"/>
      <c r="CLD172" s="18"/>
      <c r="CLE172" s="18"/>
      <c r="CLF172" s="18"/>
      <c r="CLG172" s="18"/>
      <c r="CLH172" s="18"/>
      <c r="CLI172" s="18"/>
      <c r="CLJ172" s="18"/>
      <c r="CLK172" s="18"/>
      <c r="CLL172" s="18"/>
      <c r="CLM172" s="18"/>
      <c r="CLN172" s="18"/>
      <c r="CLO172" s="18"/>
      <c r="CLP172" s="18"/>
      <c r="CLQ172" s="18"/>
      <c r="CLR172" s="18"/>
      <c r="CLS172" s="18"/>
      <c r="CLT172" s="18"/>
      <c r="CLU172" s="18"/>
      <c r="CLV172" s="18"/>
      <c r="CLW172" s="18"/>
      <c r="CLX172" s="18"/>
      <c r="CLY172" s="18"/>
      <c r="CLZ172" s="18"/>
      <c r="CMA172" s="18"/>
      <c r="CMB172" s="18"/>
      <c r="CMC172" s="18"/>
      <c r="CMD172" s="18"/>
      <c r="CME172" s="18"/>
      <c r="CMF172" s="18"/>
      <c r="CMG172" s="18"/>
      <c r="CMH172" s="18"/>
      <c r="CMI172" s="18"/>
      <c r="CMJ172" s="18"/>
      <c r="CMK172" s="18"/>
      <c r="CML172" s="18"/>
      <c r="CMM172" s="18"/>
      <c r="CMN172" s="18"/>
      <c r="CMO172" s="18"/>
      <c r="CMP172" s="18"/>
      <c r="CMQ172" s="18"/>
      <c r="CMR172" s="18"/>
      <c r="CMS172" s="18"/>
      <c r="CMT172" s="18"/>
      <c r="CMU172" s="18"/>
      <c r="CMV172" s="18"/>
      <c r="CMW172" s="18"/>
      <c r="CMX172" s="18"/>
      <c r="CMY172" s="18"/>
      <c r="CMZ172" s="18"/>
      <c r="CNA172" s="18"/>
      <c r="CNB172" s="18"/>
      <c r="CNC172" s="18"/>
      <c r="CND172" s="18"/>
      <c r="CNE172" s="18"/>
      <c r="CNF172" s="18"/>
      <c r="CNG172" s="18"/>
      <c r="CNH172" s="18"/>
      <c r="CNI172" s="18"/>
      <c r="CNJ172" s="18"/>
      <c r="CNK172" s="18"/>
      <c r="CNL172" s="18"/>
      <c r="CNM172" s="18"/>
      <c r="CNN172" s="18"/>
      <c r="CNO172" s="18"/>
      <c r="CNP172" s="18"/>
      <c r="CNQ172" s="18"/>
      <c r="CNR172" s="18"/>
      <c r="CNS172" s="18"/>
      <c r="CNT172" s="18"/>
      <c r="CNU172" s="18"/>
      <c r="CNV172" s="18"/>
      <c r="CNW172" s="18"/>
      <c r="CNX172" s="18"/>
      <c r="CNY172" s="18"/>
      <c r="CNZ172" s="18"/>
      <c r="COA172" s="18"/>
      <c r="COB172" s="18"/>
      <c r="COC172" s="18"/>
      <c r="COD172" s="18"/>
      <c r="COE172" s="18"/>
      <c r="COF172" s="18"/>
      <c r="COG172" s="18"/>
      <c r="COH172" s="18"/>
      <c r="COI172" s="18"/>
      <c r="COJ172" s="18"/>
      <c r="COK172" s="18"/>
      <c r="COL172" s="18"/>
      <c r="COM172" s="18"/>
      <c r="CON172" s="18"/>
      <c r="COO172" s="18"/>
      <c r="COP172" s="18"/>
      <c r="COQ172" s="18"/>
      <c r="COR172" s="18"/>
      <c r="COS172" s="18"/>
      <c r="COT172" s="18"/>
      <c r="COU172" s="18"/>
      <c r="COV172" s="18"/>
      <c r="COW172" s="18"/>
      <c r="COX172" s="18"/>
      <c r="COY172" s="18"/>
      <c r="COZ172" s="18"/>
      <c r="CPA172" s="18"/>
      <c r="CPB172" s="18"/>
      <c r="CPC172" s="18"/>
      <c r="CPD172" s="18"/>
      <c r="CPE172" s="18"/>
      <c r="CPF172" s="18"/>
      <c r="CPG172" s="18"/>
      <c r="CPH172" s="18"/>
      <c r="CPI172" s="18"/>
      <c r="CPJ172" s="18"/>
      <c r="CPK172" s="18"/>
      <c r="CPL172" s="18"/>
      <c r="CPM172" s="18"/>
      <c r="CPN172" s="18"/>
      <c r="CPO172" s="18"/>
      <c r="CPP172" s="18"/>
      <c r="CPQ172" s="18"/>
      <c r="CPR172" s="18"/>
      <c r="CPS172" s="18"/>
      <c r="CPT172" s="18"/>
      <c r="CPU172" s="18"/>
      <c r="CPV172" s="18"/>
      <c r="CPW172" s="18"/>
      <c r="CPX172" s="18"/>
      <c r="CPY172" s="18"/>
      <c r="CPZ172" s="18"/>
      <c r="CQA172" s="18"/>
      <c r="CQB172" s="18"/>
      <c r="CQC172" s="18"/>
      <c r="CQD172" s="18"/>
      <c r="CQE172" s="18"/>
      <c r="CQF172" s="18"/>
      <c r="CQG172" s="18"/>
      <c r="CQH172" s="18"/>
      <c r="CQI172" s="18"/>
      <c r="CQJ172" s="18"/>
      <c r="CQK172" s="18"/>
      <c r="CQL172" s="18"/>
      <c r="CQM172" s="18"/>
      <c r="CQN172" s="18"/>
      <c r="CQO172" s="18"/>
      <c r="CQP172" s="18"/>
      <c r="CQQ172" s="18"/>
      <c r="CQR172" s="18"/>
      <c r="CQS172" s="18"/>
      <c r="CQT172" s="18"/>
      <c r="CQU172" s="18"/>
      <c r="CQV172" s="18"/>
      <c r="CQW172" s="18"/>
      <c r="CQX172" s="18"/>
      <c r="CQY172" s="18"/>
      <c r="CQZ172" s="18"/>
      <c r="CRA172" s="18"/>
      <c r="CRB172" s="18"/>
      <c r="CRC172" s="18"/>
      <c r="CRD172" s="18"/>
      <c r="CRE172" s="18"/>
      <c r="CRF172" s="18"/>
      <c r="CRG172" s="18"/>
      <c r="CRH172" s="18"/>
      <c r="CRI172" s="18"/>
      <c r="CRJ172" s="18"/>
      <c r="CRK172" s="18"/>
      <c r="CRL172" s="18"/>
      <c r="CRM172" s="18"/>
      <c r="CRN172" s="18"/>
      <c r="CRO172" s="18"/>
      <c r="CRP172" s="18"/>
      <c r="CRQ172" s="18"/>
      <c r="CRR172" s="18"/>
      <c r="CRS172" s="18"/>
      <c r="CRT172" s="18"/>
      <c r="CRU172" s="18"/>
      <c r="CRV172" s="18"/>
      <c r="CRW172" s="18"/>
      <c r="CRX172" s="18"/>
      <c r="CRY172" s="18"/>
      <c r="CRZ172" s="18"/>
      <c r="CSA172" s="18"/>
      <c r="CSB172" s="18"/>
      <c r="CSC172" s="18"/>
      <c r="CSD172" s="18"/>
      <c r="CSE172" s="18"/>
      <c r="CSF172" s="18"/>
      <c r="CSG172" s="18"/>
      <c r="CSH172" s="18"/>
      <c r="CSI172" s="18"/>
      <c r="CSJ172" s="18"/>
      <c r="CSK172" s="18"/>
      <c r="CSL172" s="18"/>
      <c r="CSM172" s="18"/>
      <c r="CSN172" s="18"/>
      <c r="CSO172" s="18"/>
      <c r="CSP172" s="18"/>
      <c r="CSQ172" s="18"/>
      <c r="CSR172" s="18"/>
      <c r="CSS172" s="18"/>
      <c r="CST172" s="18"/>
      <c r="CSU172" s="18"/>
      <c r="CSV172" s="18"/>
      <c r="CSW172" s="18"/>
      <c r="CSX172" s="18"/>
      <c r="CSY172" s="18"/>
      <c r="CSZ172" s="18"/>
      <c r="CTA172" s="18"/>
      <c r="CTB172" s="18"/>
      <c r="CTC172" s="18"/>
      <c r="CTD172" s="18"/>
      <c r="CTE172" s="18"/>
      <c r="CTF172" s="18"/>
      <c r="CTG172" s="18"/>
      <c r="CTH172" s="18"/>
      <c r="CTI172" s="18"/>
      <c r="CTJ172" s="18"/>
      <c r="CTK172" s="18"/>
      <c r="CTL172" s="18"/>
      <c r="CTM172" s="18"/>
      <c r="CTN172" s="18"/>
      <c r="CTO172" s="18"/>
      <c r="CTP172" s="18"/>
      <c r="CTQ172" s="18"/>
      <c r="CTR172" s="18"/>
      <c r="CTS172" s="18"/>
      <c r="CTT172" s="18"/>
      <c r="CTU172" s="18"/>
      <c r="CTV172" s="18"/>
      <c r="CTW172" s="18"/>
      <c r="CTX172" s="18"/>
      <c r="CTY172" s="18"/>
      <c r="CTZ172" s="18"/>
      <c r="CUA172" s="18"/>
      <c r="CUB172" s="18"/>
      <c r="CUC172" s="18"/>
      <c r="CUD172" s="18"/>
      <c r="CUE172" s="18"/>
      <c r="CUF172" s="18"/>
      <c r="CUG172" s="18"/>
      <c r="CUH172" s="18"/>
      <c r="CUI172" s="18"/>
      <c r="CUJ172" s="18"/>
      <c r="CUK172" s="18"/>
      <c r="CUL172" s="18"/>
      <c r="CUM172" s="18"/>
      <c r="CUN172" s="18"/>
      <c r="CUO172" s="18"/>
      <c r="CUP172" s="18"/>
      <c r="CUQ172" s="18"/>
      <c r="CUR172" s="18"/>
      <c r="CUS172" s="18"/>
      <c r="CUT172" s="18"/>
      <c r="CUU172" s="18"/>
      <c r="CUV172" s="18"/>
      <c r="CUW172" s="18"/>
      <c r="CUX172" s="18"/>
      <c r="CUY172" s="18"/>
      <c r="CUZ172" s="18"/>
      <c r="CVA172" s="18"/>
      <c r="CVB172" s="18"/>
      <c r="CVC172" s="18"/>
      <c r="CVD172" s="18"/>
      <c r="CVE172" s="18"/>
      <c r="CVF172" s="18"/>
      <c r="CVG172" s="18"/>
      <c r="CVH172" s="18"/>
      <c r="CVI172" s="18"/>
      <c r="CVJ172" s="18"/>
      <c r="CVK172" s="18"/>
      <c r="CVL172" s="18"/>
      <c r="CVM172" s="18"/>
      <c r="CVN172" s="18"/>
      <c r="CVO172" s="18"/>
      <c r="CVP172" s="18"/>
      <c r="CVQ172" s="18"/>
      <c r="CVR172" s="18"/>
      <c r="CVS172" s="18"/>
      <c r="CVT172" s="18"/>
      <c r="CVU172" s="18"/>
      <c r="CVV172" s="18"/>
      <c r="CVW172" s="18"/>
      <c r="CVX172" s="18"/>
      <c r="CVY172" s="18"/>
      <c r="CVZ172" s="18"/>
      <c r="CWA172" s="18"/>
      <c r="CWB172" s="18"/>
      <c r="CWC172" s="18"/>
      <c r="CWD172" s="18"/>
      <c r="CWE172" s="18"/>
      <c r="CWF172" s="18"/>
      <c r="CWG172" s="18"/>
      <c r="CWH172" s="18"/>
      <c r="CWI172" s="18"/>
      <c r="CWJ172" s="18"/>
      <c r="CWK172" s="18"/>
      <c r="CWL172" s="18"/>
      <c r="CWM172" s="18"/>
      <c r="CWN172" s="18"/>
      <c r="CWO172" s="18"/>
      <c r="CWP172" s="18"/>
      <c r="CWQ172" s="18"/>
      <c r="CWR172" s="18"/>
      <c r="CWS172" s="18"/>
      <c r="CWT172" s="18"/>
      <c r="CWU172" s="18"/>
      <c r="CWV172" s="18"/>
      <c r="CWW172" s="18"/>
      <c r="CWX172" s="18"/>
      <c r="CWY172" s="18"/>
      <c r="CWZ172" s="18"/>
      <c r="CXA172" s="18"/>
      <c r="CXB172" s="18"/>
      <c r="CXC172" s="18"/>
      <c r="CXD172" s="18"/>
      <c r="CXE172" s="18"/>
      <c r="CXF172" s="18"/>
      <c r="CXG172" s="18"/>
      <c r="CXH172" s="18"/>
      <c r="CXI172" s="18"/>
      <c r="CXJ172" s="18"/>
      <c r="CXK172" s="18"/>
      <c r="CXL172" s="18"/>
      <c r="CXM172" s="18"/>
      <c r="CXN172" s="18"/>
      <c r="CXO172" s="18"/>
      <c r="CXP172" s="18"/>
      <c r="CXQ172" s="18"/>
      <c r="CXR172" s="18"/>
      <c r="CXS172" s="18"/>
      <c r="CXT172" s="18"/>
      <c r="CXU172" s="18"/>
      <c r="CXV172" s="18"/>
      <c r="CXW172" s="18"/>
      <c r="CXX172" s="18"/>
      <c r="CXY172" s="18"/>
      <c r="CXZ172" s="18"/>
      <c r="CYA172" s="18"/>
      <c r="CYB172" s="18"/>
      <c r="CYC172" s="18"/>
      <c r="CYD172" s="18"/>
      <c r="CYE172" s="18"/>
      <c r="CYF172" s="18"/>
      <c r="CYG172" s="18"/>
      <c r="CYH172" s="18"/>
      <c r="CYI172" s="18"/>
      <c r="CYJ172" s="18"/>
      <c r="CYK172" s="18"/>
      <c r="CYL172" s="18"/>
      <c r="CYM172" s="18"/>
      <c r="CYN172" s="18"/>
      <c r="CYO172" s="18"/>
      <c r="CYP172" s="18"/>
      <c r="CYQ172" s="18"/>
      <c r="CYR172" s="18"/>
      <c r="CYS172" s="18"/>
      <c r="CYT172" s="18"/>
      <c r="CYU172" s="18"/>
      <c r="CYV172" s="18"/>
      <c r="CYW172" s="18"/>
      <c r="CYX172" s="18"/>
      <c r="CYY172" s="18"/>
      <c r="CYZ172" s="18"/>
      <c r="CZA172" s="18"/>
      <c r="CZB172" s="18"/>
      <c r="CZC172" s="18"/>
      <c r="CZD172" s="18"/>
      <c r="CZE172" s="18"/>
      <c r="CZF172" s="18"/>
      <c r="CZG172" s="18"/>
      <c r="CZH172" s="18"/>
      <c r="CZI172" s="18"/>
      <c r="CZJ172" s="18"/>
      <c r="CZK172" s="18"/>
      <c r="CZL172" s="18"/>
      <c r="CZM172" s="18"/>
      <c r="CZN172" s="18"/>
      <c r="CZO172" s="18"/>
      <c r="CZP172" s="18"/>
      <c r="CZQ172" s="18"/>
      <c r="CZR172" s="18"/>
      <c r="CZS172" s="18"/>
      <c r="CZT172" s="18"/>
      <c r="CZU172" s="18"/>
      <c r="CZV172" s="18"/>
      <c r="CZW172" s="18"/>
      <c r="CZX172" s="18"/>
      <c r="CZY172" s="18"/>
      <c r="CZZ172" s="18"/>
      <c r="DAA172" s="18"/>
      <c r="DAB172" s="18"/>
      <c r="DAC172" s="18"/>
      <c r="DAD172" s="18"/>
      <c r="DAE172" s="18"/>
      <c r="DAF172" s="18"/>
      <c r="DAG172" s="18"/>
      <c r="DAH172" s="18"/>
      <c r="DAI172" s="18"/>
      <c r="DAJ172" s="18"/>
      <c r="DAK172" s="18"/>
      <c r="DAL172" s="18"/>
      <c r="DAM172" s="18"/>
      <c r="DAN172" s="18"/>
      <c r="DAO172" s="18"/>
      <c r="DAP172" s="18"/>
      <c r="DAQ172" s="18"/>
      <c r="DAR172" s="18"/>
      <c r="DAS172" s="18"/>
      <c r="DAT172" s="18"/>
      <c r="DAU172" s="18"/>
      <c r="DAV172" s="18"/>
      <c r="DAW172" s="18"/>
      <c r="DAX172" s="18"/>
      <c r="DAY172" s="18"/>
      <c r="DAZ172" s="18"/>
      <c r="DBA172" s="18"/>
      <c r="DBB172" s="18"/>
      <c r="DBC172" s="18"/>
      <c r="DBD172" s="18"/>
      <c r="DBE172" s="18"/>
      <c r="DBF172" s="18"/>
      <c r="DBG172" s="18"/>
      <c r="DBH172" s="18"/>
      <c r="DBI172" s="18"/>
      <c r="DBJ172" s="18"/>
      <c r="DBK172" s="18"/>
      <c r="DBL172" s="18"/>
      <c r="DBM172" s="18"/>
      <c r="DBN172" s="18"/>
      <c r="DBO172" s="18"/>
      <c r="DBP172" s="18"/>
      <c r="DBQ172" s="18"/>
      <c r="DBR172" s="18"/>
      <c r="DBS172" s="18"/>
      <c r="DBT172" s="18"/>
      <c r="DBU172" s="18"/>
      <c r="DBV172" s="18"/>
      <c r="DBW172" s="18"/>
      <c r="DBX172" s="18"/>
      <c r="DBY172" s="18"/>
      <c r="DBZ172" s="18"/>
      <c r="DCA172" s="18"/>
      <c r="DCB172" s="18"/>
      <c r="DCC172" s="18"/>
      <c r="DCD172" s="18"/>
      <c r="DCE172" s="18"/>
      <c r="DCF172" s="18"/>
      <c r="DCG172" s="18"/>
      <c r="DCH172" s="18"/>
      <c r="DCI172" s="18"/>
      <c r="DCJ172" s="18"/>
      <c r="DCK172" s="18"/>
      <c r="DCL172" s="18"/>
      <c r="DCM172" s="18"/>
      <c r="DCN172" s="18"/>
      <c r="DCO172" s="18"/>
      <c r="DCP172" s="18"/>
      <c r="DCQ172" s="18"/>
      <c r="DCR172" s="18"/>
      <c r="DCS172" s="18"/>
      <c r="DCT172" s="18"/>
      <c r="DCU172" s="18"/>
      <c r="DCV172" s="18"/>
      <c r="DCW172" s="18"/>
      <c r="DCX172" s="18"/>
      <c r="DCY172" s="18"/>
      <c r="DCZ172" s="18"/>
      <c r="DDA172" s="18"/>
      <c r="DDB172" s="18"/>
      <c r="DDC172" s="18"/>
      <c r="DDD172" s="18"/>
      <c r="DDE172" s="18"/>
      <c r="DDF172" s="18"/>
      <c r="DDG172" s="18"/>
      <c r="DDH172" s="18"/>
      <c r="DDI172" s="18"/>
      <c r="DDJ172" s="18"/>
      <c r="DDK172" s="18"/>
      <c r="DDL172" s="18"/>
      <c r="DDM172" s="18"/>
      <c r="DDN172" s="18"/>
      <c r="DDO172" s="18"/>
      <c r="DDP172" s="18"/>
      <c r="DDQ172" s="18"/>
      <c r="DDR172" s="18"/>
      <c r="DDS172" s="18"/>
      <c r="DDT172" s="18"/>
      <c r="DDU172" s="18"/>
      <c r="DDV172" s="18"/>
      <c r="DDW172" s="18"/>
      <c r="DDX172" s="18"/>
      <c r="DDY172" s="18"/>
      <c r="DDZ172" s="18"/>
      <c r="DEA172" s="18"/>
      <c r="DEB172" s="18"/>
      <c r="DEC172" s="18"/>
      <c r="DED172" s="18"/>
      <c r="DEE172" s="18"/>
      <c r="DEF172" s="18"/>
      <c r="DEG172" s="18"/>
      <c r="DEH172" s="18"/>
      <c r="DEI172" s="18"/>
      <c r="DEJ172" s="18"/>
      <c r="DEK172" s="18"/>
      <c r="DEL172" s="18"/>
      <c r="DEM172" s="18"/>
      <c r="DEN172" s="18"/>
      <c r="DEO172" s="18"/>
      <c r="DEP172" s="18"/>
      <c r="DEQ172" s="18"/>
      <c r="DER172" s="18"/>
      <c r="DES172" s="18"/>
      <c r="DET172" s="18"/>
      <c r="DEU172" s="18"/>
      <c r="DEV172" s="18"/>
      <c r="DEW172" s="18"/>
      <c r="DEX172" s="18"/>
      <c r="DEY172" s="18"/>
      <c r="DEZ172" s="18"/>
      <c r="DFA172" s="18"/>
      <c r="DFB172" s="18"/>
      <c r="DFC172" s="18"/>
      <c r="DFD172" s="18"/>
      <c r="DFE172" s="18"/>
      <c r="DFF172" s="18"/>
      <c r="DFG172" s="18"/>
      <c r="DFH172" s="18"/>
      <c r="DFI172" s="18"/>
      <c r="DFJ172" s="18"/>
      <c r="DFK172" s="18"/>
      <c r="DFL172" s="18"/>
      <c r="DFM172" s="18"/>
      <c r="DFN172" s="18"/>
      <c r="DFO172" s="18"/>
      <c r="DFP172" s="18"/>
      <c r="DFQ172" s="18"/>
      <c r="DFR172" s="18"/>
      <c r="DFS172" s="18"/>
      <c r="DFT172" s="18"/>
      <c r="DFU172" s="18"/>
      <c r="DFV172" s="18"/>
      <c r="DFW172" s="18"/>
      <c r="DFX172" s="18"/>
      <c r="DFY172" s="18"/>
      <c r="DFZ172" s="18"/>
      <c r="DGA172" s="18"/>
      <c r="DGB172" s="18"/>
      <c r="DGC172" s="18"/>
      <c r="DGD172" s="18"/>
      <c r="DGE172" s="18"/>
      <c r="DGF172" s="18"/>
      <c r="DGG172" s="18"/>
      <c r="DGH172" s="18"/>
      <c r="DGI172" s="18"/>
      <c r="DGJ172" s="18"/>
      <c r="DGK172" s="18"/>
      <c r="DGL172" s="18"/>
      <c r="DGM172" s="18"/>
      <c r="DGN172" s="18"/>
      <c r="DGO172" s="18"/>
      <c r="DGP172" s="18"/>
      <c r="DGQ172" s="18"/>
      <c r="DGR172" s="18"/>
      <c r="DGS172" s="18"/>
      <c r="DGT172" s="18"/>
      <c r="DGU172" s="18"/>
      <c r="DGV172" s="18"/>
      <c r="DGW172" s="18"/>
      <c r="DGX172" s="18"/>
      <c r="DGY172" s="18"/>
      <c r="DGZ172" s="18"/>
      <c r="DHA172" s="18"/>
      <c r="DHB172" s="18"/>
      <c r="DHC172" s="18"/>
      <c r="DHD172" s="18"/>
      <c r="DHE172" s="18"/>
      <c r="DHF172" s="18"/>
      <c r="DHG172" s="18"/>
      <c r="DHH172" s="18"/>
      <c r="DHI172" s="18"/>
      <c r="DHJ172" s="18"/>
      <c r="DHK172" s="18"/>
      <c r="DHL172" s="18"/>
      <c r="DHM172" s="18"/>
      <c r="DHN172" s="18"/>
      <c r="DHO172" s="18"/>
      <c r="DHP172" s="18"/>
      <c r="DHQ172" s="18"/>
      <c r="DHR172" s="18"/>
      <c r="DHS172" s="18"/>
      <c r="DHT172" s="18"/>
      <c r="DHU172" s="18"/>
      <c r="DHV172" s="18"/>
      <c r="DHW172" s="18"/>
      <c r="DHX172" s="18"/>
      <c r="DHY172" s="18"/>
      <c r="DHZ172" s="18"/>
      <c r="DIA172" s="18"/>
      <c r="DIB172" s="18"/>
      <c r="DIC172" s="18"/>
      <c r="DID172" s="18"/>
      <c r="DIE172" s="18"/>
      <c r="DIF172" s="18"/>
      <c r="DIG172" s="18"/>
      <c r="DIH172" s="18"/>
      <c r="DII172" s="18"/>
      <c r="DIJ172" s="18"/>
      <c r="DIK172" s="18"/>
      <c r="DIL172" s="18"/>
      <c r="DIM172" s="18"/>
      <c r="DIN172" s="18"/>
      <c r="DIO172" s="18"/>
      <c r="DIP172" s="18"/>
      <c r="DIQ172" s="18"/>
      <c r="DIR172" s="18"/>
      <c r="DIS172" s="18"/>
      <c r="DIT172" s="18"/>
      <c r="DIU172" s="18"/>
      <c r="DIV172" s="18"/>
      <c r="DIW172" s="18"/>
      <c r="DIX172" s="18"/>
      <c r="DIY172" s="18"/>
      <c r="DIZ172" s="18"/>
      <c r="DJA172" s="18"/>
      <c r="DJB172" s="18"/>
      <c r="DJC172" s="18"/>
      <c r="DJD172" s="18"/>
      <c r="DJE172" s="18"/>
      <c r="DJF172" s="18"/>
      <c r="DJG172" s="18"/>
      <c r="DJH172" s="18"/>
      <c r="DJI172" s="18"/>
      <c r="DJJ172" s="18"/>
      <c r="DJK172" s="18"/>
      <c r="DJL172" s="18"/>
      <c r="DJM172" s="18"/>
      <c r="DJN172" s="18"/>
      <c r="DJO172" s="18"/>
      <c r="DJP172" s="18"/>
      <c r="DJQ172" s="18"/>
      <c r="DJR172" s="18"/>
      <c r="DJS172" s="18"/>
      <c r="DJT172" s="18"/>
      <c r="DJU172" s="18"/>
      <c r="DJV172" s="18"/>
      <c r="DJW172" s="18"/>
      <c r="DJX172" s="18"/>
      <c r="DJY172" s="18"/>
      <c r="DJZ172" s="18"/>
      <c r="DKA172" s="18"/>
      <c r="DKB172" s="18"/>
      <c r="DKC172" s="18"/>
      <c r="DKD172" s="18"/>
      <c r="DKE172" s="18"/>
      <c r="DKF172" s="18"/>
      <c r="DKG172" s="18"/>
      <c r="DKH172" s="18"/>
      <c r="DKI172" s="18"/>
      <c r="DKJ172" s="18"/>
      <c r="DKK172" s="18"/>
      <c r="DKL172" s="18"/>
      <c r="DKM172" s="18"/>
      <c r="DKN172" s="18"/>
      <c r="DKO172" s="18"/>
      <c r="DKP172" s="18"/>
      <c r="DKQ172" s="18"/>
      <c r="DKR172" s="18"/>
      <c r="DKS172" s="18"/>
      <c r="DKT172" s="18"/>
      <c r="DKU172" s="18"/>
      <c r="DKV172" s="18"/>
      <c r="DKW172" s="18"/>
      <c r="DKX172" s="18"/>
      <c r="DKY172" s="18"/>
      <c r="DKZ172" s="18"/>
      <c r="DLA172" s="18"/>
      <c r="DLB172" s="18"/>
      <c r="DLC172" s="18"/>
      <c r="DLD172" s="18"/>
      <c r="DLE172" s="18"/>
      <c r="DLF172" s="18"/>
      <c r="DLG172" s="18"/>
      <c r="DLH172" s="18"/>
      <c r="DLI172" s="18"/>
      <c r="DLJ172" s="18"/>
      <c r="DLK172" s="18"/>
      <c r="DLL172" s="18"/>
      <c r="DLM172" s="18"/>
      <c r="DLN172" s="18"/>
      <c r="DLO172" s="18"/>
      <c r="DLP172" s="18"/>
      <c r="DLQ172" s="18"/>
      <c r="DLR172" s="18"/>
      <c r="DLS172" s="18"/>
      <c r="DLT172" s="18"/>
      <c r="DLU172" s="18"/>
      <c r="DLV172" s="18"/>
      <c r="DLW172" s="18"/>
      <c r="DLX172" s="18"/>
      <c r="DLY172" s="18"/>
      <c r="DLZ172" s="18"/>
      <c r="DMA172" s="18"/>
      <c r="DMB172" s="18"/>
      <c r="DMC172" s="18"/>
      <c r="DMD172" s="18"/>
      <c r="DME172" s="18"/>
      <c r="DMF172" s="18"/>
      <c r="DMG172" s="18"/>
      <c r="DMH172" s="18"/>
      <c r="DMI172" s="18"/>
      <c r="DMJ172" s="18"/>
      <c r="DMK172" s="18"/>
      <c r="DML172" s="18"/>
      <c r="DMM172" s="18"/>
      <c r="DMN172" s="18"/>
      <c r="DMO172" s="18"/>
      <c r="DMP172" s="18"/>
      <c r="DMQ172" s="18"/>
      <c r="DMR172" s="18"/>
      <c r="DMS172" s="18"/>
      <c r="DMT172" s="18"/>
      <c r="DMU172" s="18"/>
      <c r="DMV172" s="18"/>
      <c r="DMW172" s="18"/>
      <c r="DMX172" s="18"/>
      <c r="DMY172" s="18"/>
      <c r="DMZ172" s="18"/>
      <c r="DNA172" s="18"/>
      <c r="DNB172" s="18"/>
      <c r="DNC172" s="18"/>
      <c r="DND172" s="18"/>
      <c r="DNE172" s="18"/>
      <c r="DNF172" s="18"/>
      <c r="DNG172" s="18"/>
      <c r="DNH172" s="18"/>
      <c r="DNI172" s="18"/>
      <c r="DNJ172" s="18"/>
      <c r="DNK172" s="18"/>
      <c r="DNL172" s="18"/>
      <c r="DNM172" s="18"/>
      <c r="DNN172" s="18"/>
      <c r="DNO172" s="18"/>
      <c r="DNP172" s="18"/>
      <c r="DNQ172" s="18"/>
      <c r="DNR172" s="18"/>
      <c r="DNS172" s="18"/>
      <c r="DNT172" s="18"/>
      <c r="DNU172" s="18"/>
      <c r="DNV172" s="18"/>
      <c r="DNW172" s="18"/>
      <c r="DNX172" s="18"/>
      <c r="DNY172" s="18"/>
      <c r="DNZ172" s="18"/>
      <c r="DOA172" s="18"/>
      <c r="DOB172" s="18"/>
      <c r="DOC172" s="18"/>
      <c r="DOD172" s="18"/>
      <c r="DOE172" s="18"/>
      <c r="DOF172" s="18"/>
      <c r="DOG172" s="18"/>
      <c r="DOH172" s="18"/>
      <c r="DOI172" s="18"/>
      <c r="DOJ172" s="18"/>
      <c r="DOK172" s="18"/>
      <c r="DOL172" s="18"/>
      <c r="DOM172" s="18"/>
      <c r="DON172" s="18"/>
      <c r="DOO172" s="18"/>
      <c r="DOP172" s="18"/>
      <c r="DOQ172" s="18"/>
      <c r="DOR172" s="18"/>
      <c r="DOS172" s="18"/>
      <c r="DOT172" s="18"/>
      <c r="DOU172" s="18"/>
      <c r="DOV172" s="18"/>
      <c r="DOW172" s="18"/>
      <c r="DOX172" s="18"/>
      <c r="DOY172" s="18"/>
      <c r="DOZ172" s="18"/>
      <c r="DPA172" s="18"/>
      <c r="DPB172" s="18"/>
      <c r="DPC172" s="18"/>
      <c r="DPD172" s="18"/>
      <c r="DPE172" s="18"/>
      <c r="DPF172" s="18"/>
      <c r="DPG172" s="18"/>
      <c r="DPH172" s="18"/>
      <c r="DPI172" s="18"/>
      <c r="DPJ172" s="18"/>
      <c r="DPK172" s="18"/>
      <c r="DPL172" s="18"/>
      <c r="DPM172" s="18"/>
      <c r="DPN172" s="18"/>
      <c r="DPO172" s="18"/>
      <c r="DPP172" s="18"/>
      <c r="DPQ172" s="18"/>
      <c r="DPR172" s="18"/>
      <c r="DPS172" s="18"/>
      <c r="DPT172" s="18"/>
      <c r="DPU172" s="18"/>
      <c r="DPV172" s="18"/>
      <c r="DPW172" s="18"/>
      <c r="DPX172" s="18"/>
      <c r="DPY172" s="18"/>
      <c r="DPZ172" s="18"/>
      <c r="DQA172" s="18"/>
      <c r="DQB172" s="18"/>
      <c r="DQC172" s="18"/>
      <c r="DQD172" s="18"/>
      <c r="DQE172" s="18"/>
      <c r="DQF172" s="18"/>
      <c r="DQG172" s="18"/>
      <c r="DQH172" s="18"/>
      <c r="DQI172" s="18"/>
      <c r="DQJ172" s="18"/>
      <c r="DQK172" s="18"/>
      <c r="DQL172" s="18"/>
      <c r="DQM172" s="18"/>
      <c r="DQN172" s="18"/>
      <c r="DQO172" s="18"/>
      <c r="DQP172" s="18"/>
      <c r="DQQ172" s="18"/>
      <c r="DQR172" s="18"/>
      <c r="DQS172" s="18"/>
      <c r="DQT172" s="18"/>
      <c r="DQU172" s="18"/>
      <c r="DQV172" s="18"/>
      <c r="DQW172" s="18"/>
      <c r="DQX172" s="18"/>
      <c r="DQY172" s="18"/>
      <c r="DQZ172" s="18"/>
      <c r="DRA172" s="18"/>
      <c r="DRB172" s="18"/>
      <c r="DRC172" s="18"/>
      <c r="DRD172" s="18"/>
      <c r="DRE172" s="18"/>
      <c r="DRF172" s="18"/>
      <c r="DRG172" s="18"/>
      <c r="DRH172" s="18"/>
      <c r="DRI172" s="18"/>
      <c r="DRJ172" s="18"/>
      <c r="DRK172" s="18"/>
      <c r="DRL172" s="18"/>
      <c r="DRM172" s="18"/>
      <c r="DRN172" s="18"/>
      <c r="DRO172" s="18"/>
      <c r="DRP172" s="18"/>
      <c r="DRQ172" s="18"/>
      <c r="DRR172" s="18"/>
      <c r="DRS172" s="18"/>
      <c r="DRT172" s="18"/>
      <c r="DRU172" s="18"/>
      <c r="DRV172" s="18"/>
      <c r="DRW172" s="18"/>
      <c r="DRX172" s="18"/>
      <c r="DRY172" s="18"/>
      <c r="DRZ172" s="18"/>
      <c r="DSA172" s="18"/>
      <c r="DSB172" s="18"/>
      <c r="DSC172" s="18"/>
      <c r="DSD172" s="18"/>
      <c r="DSE172" s="18"/>
      <c r="DSF172" s="18"/>
      <c r="DSG172" s="18"/>
      <c r="DSH172" s="18"/>
      <c r="DSI172" s="18"/>
      <c r="DSJ172" s="18"/>
      <c r="DSK172" s="18"/>
      <c r="DSL172" s="18"/>
      <c r="DSM172" s="18"/>
      <c r="DSN172" s="18"/>
      <c r="DSO172" s="18"/>
      <c r="DSP172" s="18"/>
      <c r="DSQ172" s="18"/>
      <c r="DSR172" s="18"/>
      <c r="DSS172" s="18"/>
      <c r="DST172" s="18"/>
      <c r="DSU172" s="18"/>
      <c r="DSV172" s="18"/>
      <c r="DSW172" s="18"/>
      <c r="DSX172" s="18"/>
      <c r="DSY172" s="18"/>
      <c r="DSZ172" s="18"/>
      <c r="DTA172" s="18"/>
      <c r="DTB172" s="18"/>
      <c r="DTC172" s="18"/>
      <c r="DTD172" s="18"/>
      <c r="DTE172" s="18"/>
      <c r="DTF172" s="18"/>
      <c r="DTG172" s="18"/>
      <c r="DTH172" s="18"/>
      <c r="DTI172" s="18"/>
      <c r="DTJ172" s="18"/>
      <c r="DTK172" s="18"/>
      <c r="DTL172" s="18"/>
      <c r="DTM172" s="18"/>
      <c r="DTN172" s="18"/>
      <c r="DTO172" s="18"/>
      <c r="DTP172" s="18"/>
      <c r="DTQ172" s="18"/>
      <c r="DTR172" s="18"/>
      <c r="DTS172" s="18"/>
      <c r="DTT172" s="18"/>
      <c r="DTU172" s="18"/>
      <c r="DTV172" s="18"/>
      <c r="DTW172" s="18"/>
      <c r="DTX172" s="18"/>
      <c r="DTY172" s="18"/>
      <c r="DTZ172" s="18"/>
      <c r="DUA172" s="18"/>
      <c r="DUB172" s="18"/>
      <c r="DUC172" s="18"/>
      <c r="DUD172" s="18"/>
      <c r="DUE172" s="18"/>
      <c r="DUF172" s="18"/>
      <c r="DUG172" s="18"/>
      <c r="DUH172" s="18"/>
      <c r="DUI172" s="18"/>
      <c r="DUJ172" s="18"/>
      <c r="DUK172" s="18"/>
      <c r="DUL172" s="18"/>
      <c r="DUM172" s="18"/>
      <c r="DUN172" s="18"/>
      <c r="DUO172" s="18"/>
      <c r="DUP172" s="18"/>
      <c r="DUQ172" s="18"/>
      <c r="DUR172" s="18"/>
      <c r="DUS172" s="18"/>
      <c r="DUT172" s="18"/>
      <c r="DUU172" s="18"/>
      <c r="DUV172" s="18"/>
      <c r="DUW172" s="18"/>
      <c r="DUX172" s="18"/>
      <c r="DUY172" s="18"/>
      <c r="DUZ172" s="18"/>
      <c r="DVA172" s="18"/>
      <c r="DVB172" s="18"/>
      <c r="DVC172" s="18"/>
      <c r="DVD172" s="18"/>
      <c r="DVE172" s="18"/>
      <c r="DVF172" s="18"/>
      <c r="DVG172" s="18"/>
      <c r="DVH172" s="18"/>
      <c r="DVI172" s="18"/>
      <c r="DVJ172" s="18"/>
      <c r="DVK172" s="18"/>
      <c r="DVL172" s="18"/>
      <c r="DVM172" s="18"/>
      <c r="DVN172" s="18"/>
      <c r="DVO172" s="18"/>
      <c r="DVP172" s="18"/>
      <c r="DVQ172" s="18"/>
      <c r="DVR172" s="18"/>
      <c r="DVS172" s="18"/>
      <c r="DVT172" s="18"/>
      <c r="DVU172" s="18"/>
      <c r="DVV172" s="18"/>
      <c r="DVW172" s="18"/>
      <c r="DVX172" s="18"/>
      <c r="DVY172" s="18"/>
      <c r="DVZ172" s="18"/>
      <c r="DWA172" s="18"/>
      <c r="DWB172" s="18"/>
      <c r="DWC172" s="18"/>
      <c r="DWD172" s="18"/>
      <c r="DWE172" s="18"/>
      <c r="DWF172" s="18"/>
      <c r="DWG172" s="18"/>
      <c r="DWH172" s="18"/>
      <c r="DWI172" s="18"/>
      <c r="DWJ172" s="18"/>
      <c r="DWK172" s="18"/>
      <c r="DWL172" s="18"/>
      <c r="DWM172" s="18"/>
      <c r="DWN172" s="18"/>
      <c r="DWO172" s="18"/>
      <c r="DWP172" s="18"/>
      <c r="DWQ172" s="18"/>
      <c r="DWR172" s="18"/>
      <c r="DWS172" s="18"/>
      <c r="DWT172" s="18"/>
      <c r="DWU172" s="18"/>
      <c r="DWV172" s="18"/>
      <c r="DWW172" s="18"/>
      <c r="DWX172" s="18"/>
      <c r="DWY172" s="18"/>
      <c r="DWZ172" s="18"/>
      <c r="DXA172" s="18"/>
      <c r="DXB172" s="18"/>
      <c r="DXC172" s="18"/>
      <c r="DXD172" s="18"/>
      <c r="DXE172" s="18"/>
      <c r="DXF172" s="18"/>
      <c r="DXG172" s="18"/>
      <c r="DXH172" s="18"/>
      <c r="DXI172" s="18"/>
      <c r="DXJ172" s="18"/>
      <c r="DXK172" s="18"/>
      <c r="DXL172" s="18"/>
      <c r="DXM172" s="18"/>
      <c r="DXN172" s="18"/>
      <c r="DXO172" s="18"/>
      <c r="DXP172" s="18"/>
      <c r="DXQ172" s="18"/>
      <c r="DXR172" s="18"/>
      <c r="DXS172" s="18"/>
      <c r="DXT172" s="18"/>
      <c r="DXU172" s="18"/>
      <c r="DXV172" s="18"/>
      <c r="DXW172" s="18"/>
      <c r="DXX172" s="18"/>
      <c r="DXY172" s="18"/>
      <c r="DXZ172" s="18"/>
      <c r="DYA172" s="18"/>
      <c r="DYB172" s="18"/>
      <c r="DYC172" s="18"/>
      <c r="DYD172" s="18"/>
      <c r="DYE172" s="18"/>
      <c r="DYF172" s="18"/>
      <c r="DYG172" s="18"/>
      <c r="DYH172" s="18"/>
      <c r="DYI172" s="18"/>
      <c r="DYJ172" s="18"/>
      <c r="DYK172" s="18"/>
      <c r="DYL172" s="18"/>
      <c r="DYM172" s="18"/>
      <c r="DYN172" s="18"/>
      <c r="DYO172" s="18"/>
      <c r="DYP172" s="18"/>
      <c r="DYQ172" s="18"/>
      <c r="DYR172" s="18"/>
      <c r="DYS172" s="18"/>
      <c r="DYT172" s="18"/>
      <c r="DYU172" s="18"/>
      <c r="DYV172" s="18"/>
      <c r="DYW172" s="18"/>
      <c r="DYX172" s="18"/>
      <c r="DYY172" s="18"/>
      <c r="DYZ172" s="18"/>
      <c r="DZA172" s="18"/>
      <c r="DZB172" s="18"/>
      <c r="DZC172" s="18"/>
      <c r="DZD172" s="18"/>
      <c r="DZE172" s="18"/>
      <c r="DZF172" s="18"/>
      <c r="DZG172" s="18"/>
      <c r="DZH172" s="18"/>
      <c r="DZI172" s="18"/>
      <c r="DZJ172" s="18"/>
      <c r="DZK172" s="18"/>
      <c r="DZL172" s="18"/>
      <c r="DZM172" s="18"/>
      <c r="DZN172" s="18"/>
      <c r="DZO172" s="18"/>
      <c r="DZP172" s="18"/>
      <c r="DZQ172" s="18"/>
      <c r="DZR172" s="18"/>
      <c r="DZS172" s="18"/>
      <c r="DZT172" s="18"/>
      <c r="DZU172" s="18"/>
      <c r="DZV172" s="18"/>
      <c r="DZW172" s="18"/>
      <c r="DZX172" s="18"/>
      <c r="DZY172" s="18"/>
      <c r="DZZ172" s="18"/>
      <c r="EAA172" s="18"/>
      <c r="EAB172" s="18"/>
      <c r="EAC172" s="18"/>
      <c r="EAD172" s="18"/>
      <c r="EAE172" s="18"/>
      <c r="EAF172" s="18"/>
      <c r="EAG172" s="18"/>
      <c r="EAH172" s="18"/>
      <c r="EAI172" s="18"/>
      <c r="EAJ172" s="18"/>
      <c r="EAK172" s="18"/>
      <c r="EAL172" s="18"/>
      <c r="EAM172" s="18"/>
      <c r="EAN172" s="18"/>
      <c r="EAO172" s="18"/>
      <c r="EAP172" s="18"/>
      <c r="EAQ172" s="18"/>
      <c r="EAR172" s="18"/>
      <c r="EAS172" s="18"/>
      <c r="EAT172" s="18"/>
      <c r="EAU172" s="18"/>
      <c r="EAV172" s="18"/>
      <c r="EAW172" s="18"/>
      <c r="EAX172" s="18"/>
      <c r="EAY172" s="18"/>
      <c r="EAZ172" s="18"/>
      <c r="EBA172" s="18"/>
      <c r="EBB172" s="18"/>
      <c r="EBC172" s="18"/>
      <c r="EBD172" s="18"/>
      <c r="EBE172" s="18"/>
      <c r="EBF172" s="18"/>
      <c r="EBG172" s="18"/>
      <c r="EBH172" s="18"/>
      <c r="EBI172" s="18"/>
      <c r="EBJ172" s="18"/>
      <c r="EBK172" s="18"/>
      <c r="EBL172" s="18"/>
      <c r="EBM172" s="18"/>
      <c r="EBN172" s="18"/>
      <c r="EBO172" s="18"/>
      <c r="EBP172" s="18"/>
      <c r="EBQ172" s="18"/>
      <c r="EBR172" s="18"/>
      <c r="EBS172" s="18"/>
      <c r="EBT172" s="18"/>
      <c r="EBU172" s="18"/>
      <c r="EBV172" s="18"/>
      <c r="EBW172" s="18"/>
      <c r="EBX172" s="18"/>
      <c r="EBY172" s="18"/>
      <c r="EBZ172" s="18"/>
      <c r="ECA172" s="18"/>
      <c r="ECB172" s="18"/>
      <c r="ECC172" s="18"/>
      <c r="ECD172" s="18"/>
      <c r="ECE172" s="18"/>
      <c r="ECF172" s="18"/>
      <c r="ECG172" s="18"/>
      <c r="ECH172" s="18"/>
      <c r="ECI172" s="18"/>
      <c r="ECJ172" s="18"/>
      <c r="ECK172" s="18"/>
      <c r="ECL172" s="18"/>
      <c r="ECM172" s="18"/>
      <c r="ECN172" s="18"/>
      <c r="ECO172" s="18"/>
      <c r="ECP172" s="18"/>
      <c r="ECQ172" s="18"/>
      <c r="ECR172" s="18"/>
      <c r="ECS172" s="18"/>
      <c r="ECT172" s="18"/>
      <c r="ECU172" s="18"/>
      <c r="ECV172" s="18"/>
      <c r="ECW172" s="18"/>
      <c r="ECX172" s="18"/>
      <c r="ECY172" s="18"/>
      <c r="ECZ172" s="18"/>
      <c r="EDA172" s="18"/>
      <c r="EDB172" s="18"/>
      <c r="EDC172" s="18"/>
      <c r="EDD172" s="18"/>
      <c r="EDE172" s="18"/>
      <c r="EDF172" s="18"/>
      <c r="EDG172" s="18"/>
      <c r="EDH172" s="18"/>
      <c r="EDI172" s="18"/>
      <c r="EDJ172" s="18"/>
      <c r="EDK172" s="18"/>
      <c r="EDL172" s="18"/>
      <c r="EDM172" s="18"/>
      <c r="EDN172" s="18"/>
      <c r="EDO172" s="18"/>
      <c r="EDP172" s="18"/>
      <c r="EDQ172" s="18"/>
      <c r="EDR172" s="18"/>
      <c r="EDS172" s="18"/>
      <c r="EDT172" s="18"/>
      <c r="EDU172" s="18"/>
      <c r="EDV172" s="18"/>
      <c r="EDW172" s="18"/>
      <c r="EDX172" s="18"/>
      <c r="EDY172" s="18"/>
      <c r="EDZ172" s="18"/>
      <c r="EEA172" s="18"/>
      <c r="EEB172" s="18"/>
      <c r="EEC172" s="18"/>
      <c r="EED172" s="18"/>
      <c r="EEE172" s="18"/>
      <c r="EEF172" s="18"/>
      <c r="EEG172" s="18"/>
      <c r="EEH172" s="18"/>
      <c r="EEI172" s="18"/>
      <c r="EEJ172" s="18"/>
      <c r="EEK172" s="18"/>
      <c r="EEL172" s="18"/>
      <c r="EEM172" s="18"/>
      <c r="EEN172" s="18"/>
      <c r="EEO172" s="18"/>
      <c r="EEP172" s="18"/>
      <c r="EEQ172" s="18"/>
      <c r="EER172" s="18"/>
      <c r="EES172" s="18"/>
      <c r="EET172" s="18"/>
      <c r="EEU172" s="18"/>
      <c r="EEV172" s="18"/>
      <c r="EEW172" s="18"/>
      <c r="EEX172" s="18"/>
      <c r="EEY172" s="18"/>
      <c r="EEZ172" s="18"/>
      <c r="EFA172" s="18"/>
      <c r="EFB172" s="18"/>
      <c r="EFC172" s="18"/>
      <c r="EFD172" s="18"/>
      <c r="EFE172" s="18"/>
      <c r="EFF172" s="18"/>
      <c r="EFG172" s="18"/>
      <c r="EFH172" s="18"/>
      <c r="EFI172" s="18"/>
      <c r="EFJ172" s="18"/>
      <c r="EFK172" s="18"/>
      <c r="EFL172" s="18"/>
      <c r="EFM172" s="18"/>
      <c r="EFN172" s="18"/>
      <c r="EFO172" s="18"/>
      <c r="EFP172" s="18"/>
      <c r="EFQ172" s="18"/>
      <c r="EFR172" s="18"/>
      <c r="EFS172" s="18"/>
      <c r="EFT172" s="18"/>
      <c r="EFU172" s="18"/>
      <c r="EFV172" s="18"/>
      <c r="EFW172" s="18"/>
      <c r="EFX172" s="18"/>
      <c r="EFY172" s="18"/>
      <c r="EFZ172" s="18"/>
      <c r="EGA172" s="18"/>
      <c r="EGB172" s="18"/>
      <c r="EGC172" s="18"/>
      <c r="EGD172" s="18"/>
      <c r="EGE172" s="18"/>
      <c r="EGF172" s="18"/>
      <c r="EGG172" s="18"/>
      <c r="EGH172" s="18"/>
      <c r="EGI172" s="18"/>
      <c r="EGJ172" s="18"/>
      <c r="EGK172" s="18"/>
      <c r="EGL172" s="18"/>
      <c r="EGM172" s="18"/>
      <c r="EGN172" s="18"/>
      <c r="EGO172" s="18"/>
      <c r="EGP172" s="18"/>
      <c r="EGQ172" s="18"/>
      <c r="EGR172" s="18"/>
      <c r="EGS172" s="18"/>
      <c r="EGT172" s="18"/>
      <c r="EGU172" s="18"/>
      <c r="EGV172" s="18"/>
      <c r="EGW172" s="18"/>
      <c r="EGX172" s="18"/>
      <c r="EGY172" s="18"/>
      <c r="EGZ172" s="18"/>
      <c r="EHA172" s="18"/>
      <c r="EHB172" s="18"/>
      <c r="EHC172" s="18"/>
      <c r="EHD172" s="18"/>
      <c r="EHE172" s="18"/>
      <c r="EHF172" s="18"/>
      <c r="EHG172" s="18"/>
      <c r="EHH172" s="18"/>
      <c r="EHI172" s="18"/>
      <c r="EHJ172" s="18"/>
      <c r="EHK172" s="18"/>
      <c r="EHL172" s="18"/>
      <c r="EHM172" s="18"/>
      <c r="EHN172" s="18"/>
      <c r="EHO172" s="18"/>
      <c r="EHP172" s="18"/>
      <c r="EHQ172" s="18"/>
      <c r="EHR172" s="18"/>
      <c r="EHS172" s="18"/>
      <c r="EHT172" s="18"/>
      <c r="EHU172" s="18"/>
      <c r="EHV172" s="18"/>
      <c r="EHW172" s="18"/>
      <c r="EHX172" s="18"/>
      <c r="EHY172" s="18"/>
      <c r="EHZ172" s="18"/>
      <c r="EIA172" s="18"/>
      <c r="EIB172" s="18"/>
      <c r="EIC172" s="18"/>
      <c r="EID172" s="18"/>
      <c r="EIE172" s="18"/>
      <c r="EIF172" s="18"/>
      <c r="EIG172" s="18"/>
      <c r="EIH172" s="18"/>
      <c r="EII172" s="18"/>
      <c r="EIJ172" s="18"/>
      <c r="EIK172" s="18"/>
      <c r="EIL172" s="18"/>
      <c r="EIM172" s="18"/>
      <c r="EIN172" s="18"/>
      <c r="EIO172" s="18"/>
      <c r="EIP172" s="18"/>
      <c r="EIQ172" s="18"/>
      <c r="EIR172" s="18"/>
      <c r="EIS172" s="18"/>
      <c r="EIT172" s="18"/>
      <c r="EIU172" s="18"/>
      <c r="EIV172" s="18"/>
      <c r="EIW172" s="18"/>
      <c r="EIX172" s="18"/>
      <c r="EIY172" s="18"/>
      <c r="EIZ172" s="18"/>
      <c r="EJA172" s="18"/>
      <c r="EJB172" s="18"/>
      <c r="EJC172" s="18"/>
      <c r="EJD172" s="18"/>
      <c r="EJE172" s="18"/>
      <c r="EJF172" s="18"/>
      <c r="EJG172" s="18"/>
      <c r="EJH172" s="18"/>
      <c r="EJI172" s="18"/>
      <c r="EJJ172" s="18"/>
      <c r="EJK172" s="18"/>
      <c r="EJL172" s="18"/>
      <c r="EJM172" s="18"/>
      <c r="EJN172" s="18"/>
      <c r="EJO172" s="18"/>
      <c r="EJP172" s="18"/>
      <c r="EJQ172" s="18"/>
      <c r="EJR172" s="18"/>
      <c r="EJS172" s="18"/>
      <c r="EJT172" s="18"/>
      <c r="EJU172" s="18"/>
      <c r="EJV172" s="18"/>
      <c r="EJW172" s="18"/>
      <c r="EJX172" s="18"/>
      <c r="EJY172" s="18"/>
      <c r="EJZ172" s="18"/>
      <c r="EKA172" s="18"/>
      <c r="EKB172" s="18"/>
      <c r="EKC172" s="18"/>
      <c r="EKD172" s="18"/>
      <c r="EKE172" s="18"/>
      <c r="EKF172" s="18"/>
      <c r="EKG172" s="18"/>
      <c r="EKH172" s="18"/>
      <c r="EKI172" s="18"/>
      <c r="EKJ172" s="18"/>
      <c r="EKK172" s="18"/>
      <c r="EKL172" s="18"/>
      <c r="EKM172" s="18"/>
      <c r="EKN172" s="18"/>
      <c r="EKO172" s="18"/>
      <c r="EKP172" s="18"/>
      <c r="EKQ172" s="18"/>
      <c r="EKR172" s="18"/>
      <c r="EKS172" s="18"/>
      <c r="EKT172" s="18"/>
      <c r="EKU172" s="18"/>
      <c r="EKV172" s="18"/>
      <c r="EKW172" s="18"/>
      <c r="EKX172" s="18"/>
      <c r="EKY172" s="18"/>
      <c r="EKZ172" s="18"/>
      <c r="ELA172" s="18"/>
      <c r="ELB172" s="18"/>
      <c r="ELC172" s="18"/>
      <c r="ELD172" s="18"/>
      <c r="ELE172" s="18"/>
      <c r="ELF172" s="18"/>
      <c r="ELG172" s="18"/>
      <c r="ELH172" s="18"/>
      <c r="ELI172" s="18"/>
      <c r="ELJ172" s="18"/>
      <c r="ELK172" s="18"/>
      <c r="ELL172" s="18"/>
      <c r="ELM172" s="18"/>
      <c r="ELN172" s="18"/>
      <c r="ELO172" s="18"/>
      <c r="ELP172" s="18"/>
      <c r="ELQ172" s="18"/>
      <c r="ELR172" s="18"/>
      <c r="ELS172" s="18"/>
      <c r="ELT172" s="18"/>
      <c r="ELU172" s="18"/>
      <c r="ELV172" s="18"/>
      <c r="ELW172" s="18"/>
      <c r="ELX172" s="18"/>
      <c r="ELY172" s="18"/>
      <c r="ELZ172" s="18"/>
      <c r="EMA172" s="18"/>
      <c r="EMB172" s="18"/>
      <c r="EMC172" s="18"/>
      <c r="EMD172" s="18"/>
      <c r="EME172" s="18"/>
      <c r="EMF172" s="18"/>
      <c r="EMG172" s="18"/>
      <c r="EMH172" s="18"/>
      <c r="EMI172" s="18"/>
      <c r="EMJ172" s="18"/>
      <c r="EMK172" s="18"/>
      <c r="EML172" s="18"/>
      <c r="EMM172" s="18"/>
      <c r="EMN172" s="18"/>
      <c r="EMO172" s="18"/>
      <c r="EMP172" s="18"/>
      <c r="EMQ172" s="18"/>
      <c r="EMR172" s="18"/>
      <c r="EMS172" s="18"/>
      <c r="EMT172" s="18"/>
      <c r="EMU172" s="18"/>
      <c r="EMV172" s="18"/>
      <c r="EMW172" s="18"/>
      <c r="EMX172" s="18"/>
      <c r="EMY172" s="18"/>
      <c r="EMZ172" s="18"/>
      <c r="ENA172" s="18"/>
      <c r="ENB172" s="18"/>
      <c r="ENC172" s="18"/>
      <c r="END172" s="18"/>
      <c r="ENE172" s="18"/>
      <c r="ENF172" s="18"/>
      <c r="ENG172" s="18"/>
      <c r="ENH172" s="18"/>
      <c r="ENI172" s="18"/>
      <c r="ENJ172" s="18"/>
      <c r="ENK172" s="18"/>
      <c r="ENL172" s="18"/>
      <c r="ENM172" s="18"/>
      <c r="ENN172" s="18"/>
      <c r="ENO172" s="18"/>
      <c r="ENP172" s="18"/>
      <c r="ENQ172" s="18"/>
      <c r="ENR172" s="18"/>
      <c r="ENS172" s="18"/>
      <c r="ENT172" s="18"/>
      <c r="ENU172" s="18"/>
      <c r="ENV172" s="18"/>
      <c r="ENW172" s="18"/>
      <c r="ENX172" s="18"/>
      <c r="ENY172" s="18"/>
      <c r="ENZ172" s="18"/>
      <c r="EOA172" s="18"/>
      <c r="EOB172" s="18"/>
      <c r="EOC172" s="18"/>
      <c r="EOD172" s="18"/>
      <c r="EOE172" s="18"/>
      <c r="EOF172" s="18"/>
      <c r="EOG172" s="18"/>
      <c r="EOH172" s="18"/>
      <c r="EOI172" s="18"/>
      <c r="EOJ172" s="18"/>
      <c r="EOK172" s="18"/>
      <c r="EOL172" s="18"/>
      <c r="EOM172" s="18"/>
      <c r="EON172" s="18"/>
      <c r="EOO172" s="18"/>
      <c r="EOP172" s="18"/>
      <c r="EOQ172" s="18"/>
      <c r="EOR172" s="18"/>
      <c r="EOS172" s="18"/>
      <c r="EOT172" s="18"/>
      <c r="EOU172" s="18"/>
      <c r="EOV172" s="18"/>
      <c r="EOW172" s="18"/>
      <c r="EOX172" s="18"/>
      <c r="EOY172" s="18"/>
      <c r="EOZ172" s="18"/>
      <c r="EPA172" s="18"/>
      <c r="EPB172" s="18"/>
      <c r="EPC172" s="18"/>
      <c r="EPD172" s="18"/>
      <c r="EPE172" s="18"/>
      <c r="EPF172" s="18"/>
      <c r="EPG172" s="18"/>
      <c r="EPH172" s="18"/>
      <c r="EPI172" s="18"/>
      <c r="EPJ172" s="18"/>
      <c r="EPK172" s="18"/>
      <c r="EPL172" s="18"/>
      <c r="EPM172" s="18"/>
      <c r="EPN172" s="18"/>
      <c r="EPO172" s="18"/>
      <c r="EPP172" s="18"/>
      <c r="EPQ172" s="18"/>
      <c r="EPR172" s="18"/>
      <c r="EPS172" s="18"/>
      <c r="EPT172" s="18"/>
      <c r="EPU172" s="18"/>
      <c r="EPV172" s="18"/>
      <c r="EPW172" s="18"/>
      <c r="EPX172" s="18"/>
      <c r="EPY172" s="18"/>
      <c r="EPZ172" s="18"/>
      <c r="EQA172" s="18"/>
      <c r="EQB172" s="18"/>
      <c r="EQC172" s="18"/>
      <c r="EQD172" s="18"/>
      <c r="EQE172" s="18"/>
      <c r="EQF172" s="18"/>
      <c r="EQG172" s="18"/>
      <c r="EQH172" s="18"/>
      <c r="EQI172" s="18"/>
      <c r="EQJ172" s="18"/>
      <c r="EQK172" s="18"/>
      <c r="EQL172" s="18"/>
      <c r="EQM172" s="18"/>
      <c r="EQN172" s="18"/>
      <c r="EQO172" s="18"/>
      <c r="EQP172" s="18"/>
      <c r="EQQ172" s="18"/>
      <c r="EQR172" s="18"/>
      <c r="EQS172" s="18"/>
      <c r="EQT172" s="18"/>
      <c r="EQU172" s="18"/>
      <c r="EQV172" s="18"/>
      <c r="EQW172" s="18"/>
      <c r="EQX172" s="18"/>
      <c r="EQY172" s="18"/>
      <c r="EQZ172" s="18"/>
      <c r="ERA172" s="18"/>
      <c r="ERB172" s="18"/>
      <c r="ERC172" s="18"/>
      <c r="ERD172" s="18"/>
      <c r="ERE172" s="18"/>
      <c r="ERF172" s="18"/>
      <c r="ERG172" s="18"/>
      <c r="ERH172" s="18"/>
      <c r="ERI172" s="18"/>
      <c r="ERJ172" s="18"/>
      <c r="ERK172" s="18"/>
      <c r="ERL172" s="18"/>
      <c r="ERM172" s="18"/>
      <c r="ERN172" s="18"/>
      <c r="ERO172" s="18"/>
      <c r="ERP172" s="18"/>
      <c r="ERQ172" s="18"/>
      <c r="ERR172" s="18"/>
      <c r="ERS172" s="18"/>
      <c r="ERT172" s="18"/>
      <c r="ERU172" s="18"/>
      <c r="ERV172" s="18"/>
      <c r="ERW172" s="18"/>
      <c r="ERX172" s="18"/>
      <c r="ERY172" s="18"/>
      <c r="ERZ172" s="18"/>
      <c r="ESA172" s="18"/>
      <c r="ESB172" s="18"/>
      <c r="ESC172" s="18"/>
      <c r="ESD172" s="18"/>
      <c r="ESE172" s="18"/>
      <c r="ESF172" s="18"/>
      <c r="ESG172" s="18"/>
      <c r="ESH172" s="18"/>
      <c r="ESI172" s="18"/>
      <c r="ESJ172" s="18"/>
      <c r="ESK172" s="18"/>
      <c r="ESL172" s="18"/>
      <c r="ESM172" s="18"/>
      <c r="ESN172" s="18"/>
      <c r="ESO172" s="18"/>
      <c r="ESP172" s="18"/>
      <c r="ESQ172" s="18"/>
      <c r="ESR172" s="18"/>
      <c r="ESS172" s="18"/>
      <c r="EST172" s="18"/>
      <c r="ESU172" s="18"/>
      <c r="ESV172" s="18"/>
      <c r="ESW172" s="18"/>
      <c r="ESX172" s="18"/>
      <c r="ESY172" s="18"/>
      <c r="ESZ172" s="18"/>
      <c r="ETA172" s="18"/>
      <c r="ETB172" s="18"/>
      <c r="ETC172" s="18"/>
      <c r="ETD172" s="18"/>
      <c r="ETE172" s="18"/>
      <c r="ETF172" s="18"/>
      <c r="ETG172" s="18"/>
      <c r="ETH172" s="18"/>
      <c r="ETI172" s="18"/>
      <c r="ETJ172" s="18"/>
      <c r="ETK172" s="18"/>
      <c r="ETL172" s="18"/>
      <c r="ETM172" s="18"/>
      <c r="ETN172" s="18"/>
      <c r="ETO172" s="18"/>
      <c r="ETP172" s="18"/>
      <c r="ETQ172" s="18"/>
      <c r="ETR172" s="18"/>
      <c r="ETS172" s="18"/>
      <c r="ETT172" s="18"/>
      <c r="ETU172" s="18"/>
      <c r="ETV172" s="18"/>
      <c r="ETW172" s="18"/>
      <c r="ETX172" s="18"/>
      <c r="ETY172" s="18"/>
      <c r="ETZ172" s="18"/>
      <c r="EUA172" s="18"/>
      <c r="EUB172" s="18"/>
      <c r="EUC172" s="18"/>
      <c r="EUD172" s="18"/>
      <c r="EUE172" s="18"/>
      <c r="EUF172" s="18"/>
      <c r="EUG172" s="18"/>
      <c r="EUH172" s="18"/>
      <c r="EUI172" s="18"/>
      <c r="EUJ172" s="18"/>
      <c r="EUK172" s="18"/>
      <c r="EUL172" s="18"/>
      <c r="EUM172" s="18"/>
      <c r="EUN172" s="18"/>
      <c r="EUO172" s="18"/>
      <c r="EUP172" s="18"/>
      <c r="EUQ172" s="18"/>
      <c r="EUR172" s="18"/>
      <c r="EUS172" s="18"/>
      <c r="EUT172" s="18"/>
      <c r="EUU172" s="18"/>
      <c r="EUV172" s="18"/>
      <c r="EUW172" s="18"/>
      <c r="EUX172" s="18"/>
      <c r="EUY172" s="18"/>
      <c r="EUZ172" s="18"/>
      <c r="EVA172" s="18"/>
      <c r="EVB172" s="18"/>
      <c r="EVC172" s="18"/>
      <c r="EVD172" s="18"/>
      <c r="EVE172" s="18"/>
      <c r="EVF172" s="18"/>
      <c r="EVG172" s="18"/>
      <c r="EVH172" s="18"/>
      <c r="EVI172" s="18"/>
      <c r="EVJ172" s="18"/>
      <c r="EVK172" s="18"/>
      <c r="EVL172" s="18"/>
      <c r="EVM172" s="18"/>
      <c r="EVN172" s="18"/>
      <c r="EVO172" s="18"/>
      <c r="EVP172" s="18"/>
      <c r="EVQ172" s="18"/>
      <c r="EVR172" s="18"/>
      <c r="EVS172" s="18"/>
      <c r="EVT172" s="18"/>
      <c r="EVU172" s="18"/>
      <c r="EVV172" s="18"/>
      <c r="EVW172" s="18"/>
      <c r="EVX172" s="18"/>
      <c r="EVY172" s="18"/>
      <c r="EVZ172" s="18"/>
      <c r="EWA172" s="18"/>
      <c r="EWB172" s="18"/>
      <c r="EWC172" s="18"/>
      <c r="EWD172" s="18"/>
      <c r="EWE172" s="18"/>
      <c r="EWF172" s="18"/>
      <c r="EWG172" s="18"/>
      <c r="EWH172" s="18"/>
      <c r="EWI172" s="18"/>
      <c r="EWJ172" s="18"/>
      <c r="EWK172" s="18"/>
      <c r="EWL172" s="18"/>
      <c r="EWM172" s="18"/>
      <c r="EWN172" s="18"/>
      <c r="EWO172" s="18"/>
      <c r="EWP172" s="18"/>
      <c r="EWQ172" s="18"/>
      <c r="EWR172" s="18"/>
      <c r="EWS172" s="18"/>
      <c r="EWT172" s="18"/>
      <c r="EWU172" s="18"/>
      <c r="EWV172" s="18"/>
      <c r="EWW172" s="18"/>
      <c r="EWX172" s="18"/>
      <c r="EWY172" s="18"/>
      <c r="EWZ172" s="18"/>
      <c r="EXA172" s="18"/>
      <c r="EXB172" s="18"/>
      <c r="EXC172" s="18"/>
      <c r="EXD172" s="18"/>
      <c r="EXE172" s="18"/>
      <c r="EXF172" s="18"/>
      <c r="EXG172" s="18"/>
      <c r="EXH172" s="18"/>
      <c r="EXI172" s="18"/>
      <c r="EXJ172" s="18"/>
      <c r="EXK172" s="18"/>
      <c r="EXL172" s="18"/>
      <c r="EXM172" s="18"/>
      <c r="EXN172" s="18"/>
      <c r="EXO172" s="18"/>
      <c r="EXP172" s="18"/>
      <c r="EXQ172" s="18"/>
      <c r="EXR172" s="18"/>
      <c r="EXS172" s="18"/>
      <c r="EXT172" s="18"/>
      <c r="EXU172" s="18"/>
      <c r="EXV172" s="18"/>
      <c r="EXW172" s="18"/>
      <c r="EXX172" s="18"/>
      <c r="EXY172" s="18"/>
      <c r="EXZ172" s="18"/>
      <c r="EYA172" s="18"/>
      <c r="EYB172" s="18"/>
      <c r="EYC172" s="18"/>
      <c r="EYD172" s="18"/>
      <c r="EYE172" s="18"/>
      <c r="EYF172" s="18"/>
      <c r="EYG172" s="18"/>
      <c r="EYH172" s="18"/>
      <c r="EYI172" s="18"/>
      <c r="EYJ172" s="18"/>
      <c r="EYK172" s="18"/>
      <c r="EYL172" s="18"/>
      <c r="EYM172" s="18"/>
      <c r="EYN172" s="18"/>
      <c r="EYO172" s="18"/>
      <c r="EYP172" s="18"/>
      <c r="EYQ172" s="18"/>
      <c r="EYR172" s="18"/>
      <c r="EYS172" s="18"/>
      <c r="EYT172" s="18"/>
      <c r="EYU172" s="18"/>
      <c r="EYV172" s="18"/>
      <c r="EYW172" s="18"/>
      <c r="EYX172" s="18"/>
      <c r="UFN172" s="18"/>
      <c r="UFO172" s="18"/>
      <c r="UFP172" s="18"/>
      <c r="UFQ172" s="18"/>
      <c r="UFR172" s="18"/>
      <c r="UFS172" s="18"/>
      <c r="UFT172" s="18"/>
      <c r="UFU172" s="18"/>
      <c r="UFV172" s="18"/>
      <c r="UFW172" s="18"/>
      <c r="UFX172" s="18"/>
      <c r="UFY172" s="18"/>
      <c r="UFZ172" s="18"/>
      <c r="UGA172" s="18"/>
      <c r="UGB172" s="18"/>
      <c r="UGC172" s="18"/>
      <c r="UGD172" s="18"/>
      <c r="UGE172" s="18"/>
      <c r="UGF172" s="18"/>
      <c r="UGG172" s="18"/>
      <c r="UGH172" s="18"/>
      <c r="UGI172" s="18"/>
      <c r="UGJ172" s="18"/>
      <c r="UGK172" s="18"/>
      <c r="UGL172" s="18"/>
      <c r="UGM172" s="18"/>
      <c r="UGN172" s="18"/>
      <c r="UGO172" s="18"/>
      <c r="UGP172" s="18"/>
      <c r="UGQ172" s="18"/>
      <c r="UGR172" s="18"/>
      <c r="UGS172" s="18"/>
      <c r="UGT172" s="18"/>
      <c r="UGU172" s="18"/>
      <c r="UGV172" s="18"/>
      <c r="UGW172" s="18"/>
      <c r="UGX172" s="18"/>
      <c r="UGY172" s="18"/>
      <c r="UGZ172" s="18"/>
      <c r="UHA172" s="18"/>
      <c r="UHB172" s="18"/>
      <c r="UHC172" s="18"/>
      <c r="UHD172" s="18"/>
      <c r="UHE172" s="18"/>
      <c r="UHF172" s="18"/>
      <c r="UHG172" s="18"/>
      <c r="UHH172" s="18"/>
      <c r="UHI172" s="18"/>
      <c r="UHJ172" s="18"/>
      <c r="UHK172" s="18"/>
      <c r="UHL172" s="18"/>
      <c r="UHM172" s="18"/>
      <c r="UHN172" s="18"/>
      <c r="UHO172" s="18"/>
      <c r="UHP172" s="18"/>
      <c r="UHQ172" s="18"/>
      <c r="UHR172" s="18"/>
      <c r="UHS172" s="18"/>
      <c r="UHT172" s="18"/>
      <c r="UHU172" s="18"/>
      <c r="UHV172" s="18"/>
      <c r="UHW172" s="18"/>
      <c r="UHX172" s="18"/>
      <c r="UHY172" s="18"/>
      <c r="UHZ172" s="18"/>
      <c r="UIA172" s="18"/>
      <c r="UIB172" s="18"/>
      <c r="UIC172" s="18"/>
      <c r="UID172" s="18"/>
      <c r="UIE172" s="18"/>
      <c r="UIF172" s="18"/>
      <c r="UIG172" s="18"/>
      <c r="UIH172" s="18"/>
      <c r="UII172" s="18"/>
      <c r="UIJ172" s="18"/>
      <c r="UIK172" s="18"/>
      <c r="UIL172" s="18"/>
      <c r="UIM172" s="18"/>
      <c r="UIN172" s="18"/>
      <c r="UIO172" s="18"/>
      <c r="UIP172" s="18"/>
      <c r="UIQ172" s="18"/>
      <c r="UIR172" s="18"/>
      <c r="UIS172" s="18"/>
      <c r="UIT172" s="18"/>
      <c r="UIU172" s="18"/>
      <c r="UIV172" s="18"/>
      <c r="UIW172" s="18"/>
      <c r="UIX172" s="18"/>
      <c r="UIY172" s="18"/>
      <c r="UIZ172" s="18"/>
      <c r="UJA172" s="18"/>
      <c r="UJB172" s="18"/>
      <c r="UJC172" s="18"/>
      <c r="UJD172" s="18"/>
      <c r="UJE172" s="18"/>
      <c r="UJF172" s="18"/>
      <c r="UJG172" s="18"/>
      <c r="UJH172" s="18"/>
      <c r="UJI172" s="18"/>
      <c r="UJJ172" s="18"/>
      <c r="UJK172" s="18"/>
      <c r="UJL172" s="18"/>
      <c r="UJM172" s="18"/>
      <c r="UJN172" s="18"/>
      <c r="UJO172" s="18"/>
      <c r="UJP172" s="18"/>
      <c r="UJQ172" s="18"/>
      <c r="UJR172" s="18"/>
      <c r="UJS172" s="18"/>
      <c r="UJT172" s="18"/>
      <c r="UJU172" s="18"/>
      <c r="UJV172" s="18"/>
      <c r="UJW172" s="18"/>
      <c r="UJX172" s="18"/>
      <c r="UJY172" s="18"/>
      <c r="UJZ172" s="18"/>
      <c r="UKA172" s="18"/>
      <c r="UKB172" s="18"/>
      <c r="UKC172" s="18"/>
      <c r="UKD172" s="18"/>
      <c r="UKE172" s="18"/>
      <c r="UKF172" s="18"/>
      <c r="UKG172" s="18"/>
      <c r="UKH172" s="18"/>
      <c r="UKI172" s="18"/>
      <c r="UKJ172" s="18"/>
      <c r="UKK172" s="18"/>
      <c r="UKL172" s="18"/>
      <c r="UKM172" s="18"/>
      <c r="UKN172" s="18"/>
      <c r="UKO172" s="18"/>
      <c r="UKP172" s="18"/>
      <c r="UKQ172" s="18"/>
      <c r="UKR172" s="18"/>
      <c r="UKS172" s="18"/>
      <c r="UKT172" s="18"/>
      <c r="UKU172" s="18"/>
      <c r="UKV172" s="18"/>
      <c r="UKW172" s="18"/>
      <c r="UKX172" s="18"/>
      <c r="UKY172" s="18"/>
      <c r="UKZ172" s="18"/>
      <c r="ULA172" s="18"/>
      <c r="ULB172" s="18"/>
      <c r="ULC172" s="18"/>
      <c r="ULD172" s="18"/>
      <c r="ULE172" s="18"/>
      <c r="ULF172" s="18"/>
      <c r="ULG172" s="18"/>
      <c r="ULH172" s="18"/>
      <c r="ULI172" s="18"/>
      <c r="ULJ172" s="18"/>
      <c r="ULK172" s="18"/>
      <c r="ULL172" s="18"/>
      <c r="ULM172" s="18"/>
      <c r="ULN172" s="18"/>
      <c r="ULO172" s="18"/>
      <c r="ULP172" s="18"/>
      <c r="ULQ172" s="18"/>
      <c r="ULR172" s="18"/>
      <c r="ULS172" s="18"/>
      <c r="ULT172" s="18"/>
      <c r="ULU172" s="18"/>
      <c r="ULV172" s="18"/>
      <c r="ULW172" s="18"/>
      <c r="ULX172" s="18"/>
      <c r="ULY172" s="18"/>
      <c r="ULZ172" s="18"/>
      <c r="UMA172" s="18"/>
      <c r="UMB172" s="18"/>
      <c r="UMC172" s="18"/>
      <c r="UMD172" s="18"/>
      <c r="UME172" s="18"/>
      <c r="UMF172" s="18"/>
      <c r="UMG172" s="18"/>
      <c r="UMH172" s="18"/>
      <c r="UMI172" s="18"/>
      <c r="UMJ172" s="18"/>
      <c r="UMK172" s="18"/>
      <c r="UML172" s="18"/>
      <c r="UMM172" s="18"/>
      <c r="UMN172" s="18"/>
      <c r="UMO172" s="18"/>
      <c r="UMP172" s="18"/>
      <c r="UMQ172" s="18"/>
      <c r="UMR172" s="18"/>
      <c r="UMS172" s="18"/>
      <c r="UMT172" s="18"/>
      <c r="UMU172" s="18"/>
      <c r="UMV172" s="18"/>
      <c r="UMW172" s="18"/>
      <c r="UMX172" s="18"/>
      <c r="UMY172" s="18"/>
      <c r="UMZ172" s="18"/>
      <c r="UNA172" s="18"/>
      <c r="UNB172" s="18"/>
      <c r="UNC172" s="18"/>
      <c r="UND172" s="18"/>
      <c r="UNE172" s="18"/>
      <c r="UNF172" s="18"/>
      <c r="UNG172" s="18"/>
      <c r="UNH172" s="18"/>
      <c r="UNI172" s="18"/>
      <c r="UNJ172" s="18"/>
      <c r="UNK172" s="18"/>
      <c r="UNL172" s="18"/>
      <c r="UNM172" s="18"/>
      <c r="UNN172" s="18"/>
      <c r="UNO172" s="18"/>
      <c r="UNP172" s="18"/>
      <c r="UNQ172" s="18"/>
      <c r="UNR172" s="18"/>
      <c r="UNS172" s="18"/>
      <c r="UNT172" s="18"/>
      <c r="UNU172" s="18"/>
      <c r="UNV172" s="18"/>
      <c r="UNW172" s="18"/>
      <c r="UNX172" s="18"/>
      <c r="UNY172" s="18"/>
      <c r="UNZ172" s="18"/>
      <c r="UOA172" s="18"/>
      <c r="UOB172" s="18"/>
      <c r="UOC172" s="18"/>
      <c r="UOD172" s="18"/>
      <c r="UOE172" s="18"/>
      <c r="UOF172" s="18"/>
      <c r="UOG172" s="18"/>
      <c r="UOH172" s="18"/>
      <c r="UOI172" s="18"/>
      <c r="UOJ172" s="18"/>
      <c r="UOK172" s="18"/>
      <c r="UOL172" s="18"/>
      <c r="UOM172" s="18"/>
      <c r="UON172" s="18"/>
      <c r="UOO172" s="18"/>
      <c r="UOP172" s="18"/>
      <c r="UOQ172" s="18"/>
      <c r="UOR172" s="18"/>
      <c r="UOS172" s="18"/>
      <c r="UOT172" s="18"/>
      <c r="UOU172" s="18"/>
      <c r="UOV172" s="18"/>
      <c r="UOW172" s="18"/>
      <c r="UOX172" s="18"/>
      <c r="UOY172" s="18"/>
      <c r="UOZ172" s="18"/>
      <c r="UPA172" s="18"/>
      <c r="UPB172" s="18"/>
      <c r="UPC172" s="18"/>
      <c r="UPD172" s="18"/>
      <c r="UPE172" s="18"/>
      <c r="UPF172" s="18"/>
      <c r="UPG172" s="18"/>
      <c r="UPH172" s="18"/>
      <c r="UPI172" s="18"/>
      <c r="UPJ172" s="18"/>
      <c r="UPK172" s="18"/>
      <c r="UPL172" s="18"/>
      <c r="UPM172" s="18"/>
      <c r="UPN172" s="18"/>
      <c r="UPO172" s="18"/>
      <c r="UPP172" s="18"/>
      <c r="UPQ172" s="18"/>
      <c r="UPR172" s="18"/>
      <c r="UPS172" s="18"/>
      <c r="UPT172" s="18"/>
      <c r="UPU172" s="18"/>
      <c r="UPV172" s="18"/>
      <c r="UPW172" s="18"/>
      <c r="UPX172" s="18"/>
      <c r="UPY172" s="18"/>
      <c r="UPZ172" s="18"/>
      <c r="UQA172" s="18"/>
      <c r="UQB172" s="18"/>
      <c r="UQC172" s="18"/>
      <c r="UQD172" s="18"/>
      <c r="UQE172" s="18"/>
      <c r="UQF172" s="18"/>
      <c r="UQG172" s="18"/>
      <c r="UQH172" s="18"/>
      <c r="UQI172" s="18"/>
      <c r="UQJ172" s="18"/>
      <c r="UQK172" s="18"/>
      <c r="UQL172" s="18"/>
      <c r="UQM172" s="18"/>
      <c r="UQN172" s="18"/>
      <c r="UQO172" s="18"/>
      <c r="UQP172" s="18"/>
      <c r="UQQ172" s="18"/>
      <c r="UQR172" s="18"/>
      <c r="UQS172" s="18"/>
      <c r="UQT172" s="18"/>
      <c r="UQU172" s="18"/>
      <c r="UQV172" s="18"/>
      <c r="UQW172" s="18"/>
      <c r="UQX172" s="18"/>
      <c r="UQY172" s="18"/>
      <c r="UQZ172" s="18"/>
      <c r="URA172" s="18"/>
      <c r="URB172" s="18"/>
      <c r="URC172" s="18"/>
      <c r="URD172" s="18"/>
      <c r="URE172" s="18"/>
      <c r="URF172" s="18"/>
      <c r="URG172" s="18"/>
      <c r="URH172" s="18"/>
      <c r="URI172" s="18"/>
      <c r="URJ172" s="18"/>
      <c r="URK172" s="18"/>
      <c r="URL172" s="18"/>
      <c r="URM172" s="18"/>
      <c r="URN172" s="18"/>
      <c r="URO172" s="18"/>
      <c r="URP172" s="18"/>
      <c r="URQ172" s="18"/>
      <c r="URR172" s="18"/>
      <c r="URS172" s="18"/>
      <c r="URT172" s="18"/>
      <c r="URU172" s="18"/>
      <c r="URV172" s="18"/>
      <c r="URW172" s="18"/>
      <c r="URX172" s="18"/>
      <c r="URY172" s="18"/>
      <c r="URZ172" s="18"/>
      <c r="USA172" s="18"/>
      <c r="USB172" s="18"/>
      <c r="USC172" s="18"/>
      <c r="USD172" s="18"/>
      <c r="USE172" s="18"/>
      <c r="USF172" s="18"/>
      <c r="USG172" s="18"/>
      <c r="USH172" s="18"/>
      <c r="USI172" s="18"/>
      <c r="USJ172" s="18"/>
      <c r="USK172" s="18"/>
      <c r="USL172" s="18"/>
      <c r="USM172" s="18"/>
      <c r="USN172" s="18"/>
      <c r="USO172" s="18"/>
      <c r="USP172" s="18"/>
      <c r="USQ172" s="18"/>
      <c r="USR172" s="18"/>
      <c r="USS172" s="18"/>
      <c r="UST172" s="18"/>
      <c r="USU172" s="18"/>
      <c r="USV172" s="18"/>
      <c r="USW172" s="18"/>
      <c r="USX172" s="18"/>
      <c r="USY172" s="18"/>
      <c r="USZ172" s="18"/>
      <c r="UTA172" s="18"/>
      <c r="UTB172" s="18"/>
      <c r="UTC172" s="18"/>
      <c r="UTD172" s="18"/>
      <c r="UTE172" s="18"/>
      <c r="UTF172" s="18"/>
      <c r="UTG172" s="18"/>
      <c r="UTH172" s="18"/>
      <c r="UTI172" s="18"/>
      <c r="UTJ172" s="18"/>
      <c r="UTK172" s="18"/>
      <c r="UTL172" s="18"/>
      <c r="UTM172" s="18"/>
      <c r="UTN172" s="18"/>
      <c r="UTO172" s="18"/>
      <c r="UTP172" s="18"/>
      <c r="UTQ172" s="18"/>
      <c r="UTR172" s="18"/>
      <c r="UTS172" s="18"/>
      <c r="UTT172" s="18"/>
      <c r="UTU172" s="18"/>
      <c r="UTV172" s="18"/>
      <c r="UTW172" s="18"/>
      <c r="UTX172" s="18"/>
      <c r="UTY172" s="18"/>
      <c r="UTZ172" s="18"/>
      <c r="UUA172" s="18"/>
      <c r="UUB172" s="18"/>
      <c r="UUC172" s="18"/>
      <c r="UUD172" s="18"/>
      <c r="UUE172" s="18"/>
      <c r="UUF172" s="18"/>
      <c r="UUG172" s="18"/>
      <c r="UUH172" s="18"/>
      <c r="UUI172" s="18"/>
      <c r="UUJ172" s="18"/>
      <c r="UUK172" s="18"/>
      <c r="UUL172" s="18"/>
      <c r="UUM172" s="18"/>
      <c r="UUN172" s="18"/>
      <c r="UUO172" s="18"/>
      <c r="UUP172" s="18"/>
      <c r="UUQ172" s="18"/>
      <c r="UUR172" s="18"/>
      <c r="UUS172" s="18"/>
      <c r="UUT172" s="18"/>
      <c r="UUU172" s="18"/>
      <c r="UUV172" s="18"/>
      <c r="UUW172" s="18"/>
      <c r="UUX172" s="18"/>
      <c r="UUY172" s="18"/>
      <c r="UUZ172" s="18"/>
      <c r="UVA172" s="18"/>
      <c r="UVB172" s="18"/>
      <c r="UVC172" s="18"/>
      <c r="UVD172" s="18"/>
      <c r="UVE172" s="18"/>
      <c r="UVF172" s="18"/>
      <c r="UVG172" s="18"/>
      <c r="UVH172" s="18"/>
      <c r="UVI172" s="18"/>
      <c r="UVJ172" s="18"/>
      <c r="UVK172" s="18"/>
      <c r="UVL172" s="18"/>
      <c r="UVM172" s="18"/>
      <c r="UVN172" s="18"/>
      <c r="UVO172" s="18"/>
      <c r="UVP172" s="18"/>
      <c r="UVQ172" s="18"/>
      <c r="UVR172" s="18"/>
      <c r="UVS172" s="18"/>
      <c r="UVT172" s="18"/>
      <c r="UVU172" s="18"/>
      <c r="UVV172" s="18"/>
      <c r="UVW172" s="18"/>
      <c r="UVX172" s="18"/>
      <c r="UVY172" s="18"/>
      <c r="UVZ172" s="18"/>
      <c r="UWA172" s="18"/>
      <c r="UWB172" s="18"/>
      <c r="UWC172" s="18"/>
      <c r="UWD172" s="18"/>
      <c r="UWE172" s="18"/>
      <c r="UWF172" s="18"/>
      <c r="UWG172" s="18"/>
      <c r="UWH172" s="18"/>
      <c r="UWI172" s="18"/>
      <c r="UWJ172" s="18"/>
      <c r="UWK172" s="18"/>
      <c r="UWL172" s="18"/>
      <c r="UWM172" s="18"/>
      <c r="UWN172" s="18"/>
      <c r="UWO172" s="18"/>
      <c r="UWP172" s="18"/>
      <c r="UWQ172" s="18"/>
      <c r="UWR172" s="18"/>
      <c r="UWS172" s="18"/>
      <c r="UWT172" s="18"/>
      <c r="UWU172" s="18"/>
      <c r="UWV172" s="18"/>
      <c r="UWW172" s="18"/>
      <c r="UWX172" s="18"/>
      <c r="UWY172" s="18"/>
      <c r="UWZ172" s="18"/>
      <c r="UXA172" s="18"/>
      <c r="UXB172" s="18"/>
      <c r="UXC172" s="18"/>
      <c r="UXD172" s="18"/>
      <c r="UXE172" s="18"/>
      <c r="UXF172" s="18"/>
      <c r="UXG172" s="18"/>
      <c r="UXH172" s="18"/>
      <c r="UXI172" s="18"/>
      <c r="UXJ172" s="18"/>
      <c r="UXK172" s="18"/>
      <c r="UXL172" s="18"/>
      <c r="UXM172" s="18"/>
      <c r="UXN172" s="18"/>
      <c r="UXO172" s="18"/>
      <c r="UXP172" s="18"/>
      <c r="UXQ172" s="18"/>
      <c r="UXR172" s="18"/>
      <c r="UXS172" s="18"/>
      <c r="UXT172" s="18"/>
      <c r="UXU172" s="18"/>
      <c r="UXV172" s="18"/>
      <c r="UXW172" s="18"/>
      <c r="UXX172" s="18"/>
      <c r="UXY172" s="18"/>
      <c r="UXZ172" s="18"/>
      <c r="UYA172" s="18"/>
      <c r="UYB172" s="18"/>
      <c r="UYC172" s="18"/>
      <c r="UYD172" s="18"/>
      <c r="UYE172" s="18"/>
      <c r="UYF172" s="18"/>
      <c r="UYG172" s="18"/>
      <c r="UYH172" s="18"/>
      <c r="UYI172" s="18"/>
      <c r="UYJ172" s="18"/>
      <c r="UYK172" s="18"/>
      <c r="UYL172" s="18"/>
      <c r="UYM172" s="18"/>
      <c r="UYN172" s="18"/>
      <c r="UYO172" s="18"/>
      <c r="UYP172" s="18"/>
      <c r="UYQ172" s="18"/>
      <c r="UYR172" s="18"/>
      <c r="UYS172" s="18"/>
      <c r="UYT172" s="18"/>
      <c r="UYU172" s="18"/>
      <c r="UYV172" s="18"/>
      <c r="UYW172" s="18"/>
      <c r="UYX172" s="18"/>
      <c r="UYY172" s="18"/>
      <c r="UYZ172" s="18"/>
      <c r="UZA172" s="18"/>
      <c r="UZB172" s="18"/>
      <c r="UZC172" s="18"/>
      <c r="UZD172" s="18"/>
      <c r="UZE172" s="18"/>
      <c r="UZF172" s="18"/>
      <c r="UZG172" s="18"/>
      <c r="UZH172" s="18"/>
      <c r="UZI172" s="18"/>
      <c r="UZJ172" s="18"/>
      <c r="UZK172" s="18"/>
      <c r="UZL172" s="18"/>
      <c r="UZM172" s="18"/>
      <c r="UZN172" s="18"/>
      <c r="UZO172" s="18"/>
      <c r="UZP172" s="18"/>
      <c r="UZQ172" s="18"/>
      <c r="UZR172" s="18"/>
      <c r="UZS172" s="18"/>
      <c r="UZT172" s="18"/>
      <c r="UZU172" s="18"/>
      <c r="UZV172" s="18"/>
      <c r="UZW172" s="18"/>
      <c r="UZX172" s="18"/>
      <c r="UZY172" s="18"/>
      <c r="UZZ172" s="18"/>
      <c r="VAA172" s="18"/>
      <c r="VAB172" s="18"/>
      <c r="VAC172" s="18"/>
      <c r="VAD172" s="18"/>
      <c r="VAE172" s="18"/>
      <c r="VAF172" s="18"/>
      <c r="VAG172" s="18"/>
      <c r="VAH172" s="18"/>
      <c r="VAI172" s="18"/>
      <c r="VAJ172" s="18"/>
      <c r="VAK172" s="18"/>
      <c r="VAL172" s="18"/>
      <c r="VAM172" s="18"/>
      <c r="VAN172" s="18"/>
      <c r="VAO172" s="18"/>
      <c r="VAP172" s="18"/>
      <c r="VAQ172" s="18"/>
      <c r="VAR172" s="18"/>
      <c r="VAS172" s="18"/>
      <c r="VAT172" s="18"/>
      <c r="VAU172" s="18"/>
      <c r="VAV172" s="18"/>
      <c r="VAW172" s="18"/>
      <c r="VAX172" s="18"/>
      <c r="VAY172" s="18"/>
      <c r="VAZ172" s="18"/>
      <c r="VBA172" s="18"/>
      <c r="VBB172" s="18"/>
      <c r="VBC172" s="18"/>
      <c r="VBD172" s="18"/>
      <c r="VBE172" s="18"/>
      <c r="VBF172" s="18"/>
      <c r="VBG172" s="18"/>
      <c r="VBH172" s="18"/>
      <c r="VBI172" s="18"/>
      <c r="VBJ172" s="18"/>
      <c r="VBK172" s="18"/>
      <c r="VBL172" s="18"/>
      <c r="VBM172" s="18"/>
      <c r="VBN172" s="18"/>
      <c r="VBO172" s="18"/>
      <c r="VBP172" s="18"/>
      <c r="VBQ172" s="18"/>
      <c r="VBR172" s="18"/>
      <c r="VBS172" s="18"/>
      <c r="VBT172" s="18"/>
      <c r="VBU172" s="18"/>
      <c r="VBV172" s="18"/>
      <c r="VBW172" s="18"/>
      <c r="VBX172" s="18"/>
      <c r="VBY172" s="18"/>
      <c r="VBZ172" s="18"/>
      <c r="VCA172" s="18"/>
      <c r="VCB172" s="18"/>
      <c r="VCC172" s="18"/>
      <c r="VCD172" s="18"/>
      <c r="VCE172" s="18"/>
      <c r="VCF172" s="18"/>
      <c r="VCG172" s="18"/>
      <c r="VCH172" s="18"/>
      <c r="VCI172" s="18"/>
      <c r="VCJ172" s="18"/>
      <c r="VCK172" s="18"/>
      <c r="VCL172" s="18"/>
      <c r="VCM172" s="18"/>
      <c r="VCN172" s="18"/>
      <c r="VCO172" s="18"/>
      <c r="VCP172" s="18"/>
      <c r="VCQ172" s="18"/>
      <c r="VCR172" s="18"/>
      <c r="VCS172" s="18"/>
      <c r="VCT172" s="18"/>
      <c r="VCU172" s="18"/>
      <c r="VCV172" s="18"/>
      <c r="VCW172" s="18"/>
      <c r="VCX172" s="18"/>
      <c r="VCY172" s="18"/>
      <c r="VCZ172" s="18"/>
      <c r="VDA172" s="18"/>
      <c r="VDB172" s="18"/>
      <c r="VDC172" s="18"/>
      <c r="VDD172" s="18"/>
      <c r="VDE172" s="18"/>
      <c r="VDF172" s="18"/>
      <c r="VDG172" s="18"/>
      <c r="VDH172" s="18"/>
      <c r="VDI172" s="18"/>
      <c r="VDJ172" s="18"/>
      <c r="VDK172" s="18"/>
      <c r="VDL172" s="18"/>
      <c r="VDM172" s="18"/>
      <c r="VDN172" s="18"/>
      <c r="VDO172" s="18"/>
      <c r="VDP172" s="18"/>
      <c r="VDQ172" s="18"/>
      <c r="VDR172" s="18"/>
      <c r="VDS172" s="18"/>
      <c r="VDT172" s="18"/>
      <c r="VDU172" s="18"/>
      <c r="VDV172" s="18"/>
      <c r="VDW172" s="18"/>
      <c r="VDX172" s="18"/>
      <c r="VDY172" s="18"/>
      <c r="VDZ172" s="18"/>
      <c r="VEA172" s="18"/>
      <c r="VEB172" s="18"/>
      <c r="VEC172" s="18"/>
      <c r="VED172" s="18"/>
      <c r="VEE172" s="18"/>
      <c r="VEF172" s="18"/>
      <c r="VEG172" s="18"/>
      <c r="VEH172" s="18"/>
      <c r="VEI172" s="18"/>
      <c r="VEJ172" s="18"/>
      <c r="VEK172" s="18"/>
      <c r="VEL172" s="18"/>
      <c r="VEM172" s="18"/>
      <c r="VEN172" s="18"/>
      <c r="VEO172" s="18"/>
      <c r="VEP172" s="18"/>
      <c r="VEQ172" s="18"/>
      <c r="VER172" s="18"/>
      <c r="VES172" s="18"/>
      <c r="VET172" s="18"/>
      <c r="VEU172" s="18"/>
      <c r="VEV172" s="18"/>
      <c r="VEW172" s="18"/>
      <c r="VEX172" s="18"/>
      <c r="VEY172" s="18"/>
      <c r="VEZ172" s="18"/>
      <c r="VFA172" s="18"/>
      <c r="VFB172" s="18"/>
      <c r="VFC172" s="18"/>
      <c r="VFD172" s="18"/>
      <c r="VFE172" s="18"/>
      <c r="VFF172" s="18"/>
      <c r="VFG172" s="18"/>
      <c r="VFH172" s="18"/>
      <c r="VFI172" s="18"/>
      <c r="VFJ172" s="18"/>
      <c r="VFK172" s="18"/>
      <c r="VFL172" s="18"/>
      <c r="VFM172" s="18"/>
      <c r="VFN172" s="18"/>
      <c r="VFO172" s="18"/>
      <c r="VFP172" s="18"/>
      <c r="VFQ172" s="18"/>
      <c r="VFR172" s="18"/>
      <c r="VFS172" s="18"/>
      <c r="VFT172" s="18"/>
      <c r="VFU172" s="18"/>
      <c r="VFV172" s="18"/>
      <c r="VFW172" s="18"/>
      <c r="VFX172" s="18"/>
      <c r="VFY172" s="18"/>
      <c r="VFZ172" s="18"/>
      <c r="VGA172" s="18"/>
      <c r="VGB172" s="18"/>
      <c r="VGC172" s="18"/>
      <c r="VGD172" s="18"/>
      <c r="VGE172" s="18"/>
      <c r="VGF172" s="18"/>
      <c r="VGG172" s="18"/>
      <c r="VGH172" s="18"/>
      <c r="VGI172" s="18"/>
      <c r="VGJ172" s="18"/>
      <c r="VGK172" s="18"/>
      <c r="VGL172" s="18"/>
      <c r="VGM172" s="18"/>
      <c r="VGN172" s="18"/>
      <c r="VGO172" s="18"/>
      <c r="VGP172" s="18"/>
      <c r="VGQ172" s="18"/>
      <c r="VGR172" s="18"/>
      <c r="VGS172" s="18"/>
      <c r="VGT172" s="18"/>
      <c r="VGU172" s="18"/>
      <c r="VGV172" s="18"/>
      <c r="VGW172" s="18"/>
      <c r="VGX172" s="18"/>
      <c r="VGY172" s="18"/>
      <c r="VGZ172" s="18"/>
      <c r="VHA172" s="18"/>
      <c r="VHB172" s="18"/>
      <c r="VHC172" s="18"/>
      <c r="VHD172" s="18"/>
      <c r="VHE172" s="18"/>
      <c r="VHF172" s="18"/>
      <c r="VHG172" s="18"/>
      <c r="VHH172" s="18"/>
      <c r="VHI172" s="18"/>
      <c r="VHJ172" s="18"/>
      <c r="VHK172" s="18"/>
      <c r="VHL172" s="18"/>
      <c r="VHM172" s="18"/>
      <c r="VHN172" s="18"/>
      <c r="VHO172" s="18"/>
      <c r="VHP172" s="18"/>
      <c r="VHQ172" s="18"/>
      <c r="VHR172" s="18"/>
      <c r="VHS172" s="18"/>
      <c r="VHT172" s="18"/>
      <c r="VHU172" s="18"/>
      <c r="VHV172" s="18"/>
      <c r="VHW172" s="18"/>
      <c r="VHX172" s="18"/>
      <c r="VHY172" s="18"/>
      <c r="VHZ172" s="18"/>
      <c r="VIA172" s="18"/>
      <c r="VIB172" s="18"/>
      <c r="VIC172" s="18"/>
      <c r="VID172" s="18"/>
      <c r="VIE172" s="18"/>
      <c r="VIF172" s="18"/>
      <c r="VIG172" s="18"/>
      <c r="VIH172" s="18"/>
      <c r="VII172" s="18"/>
      <c r="VIJ172" s="18"/>
      <c r="VIK172" s="18"/>
      <c r="VIL172" s="18"/>
      <c r="VIM172" s="18"/>
      <c r="VIN172" s="18"/>
      <c r="VIO172" s="18"/>
      <c r="VIP172" s="18"/>
      <c r="VIQ172" s="18"/>
      <c r="VIR172" s="18"/>
      <c r="VIS172" s="18"/>
      <c r="VIT172" s="18"/>
      <c r="VIU172" s="18"/>
      <c r="VIV172" s="18"/>
      <c r="VIW172" s="18"/>
      <c r="VIX172" s="18"/>
      <c r="VIY172" s="18"/>
      <c r="VIZ172" s="18"/>
      <c r="VJA172" s="18"/>
      <c r="VJB172" s="18"/>
      <c r="VJC172" s="18"/>
      <c r="VJD172" s="18"/>
      <c r="VJE172" s="18"/>
      <c r="VJF172" s="18"/>
      <c r="VJG172" s="18"/>
      <c r="VJH172" s="18"/>
      <c r="VJI172" s="18"/>
      <c r="VJJ172" s="18"/>
      <c r="VJK172" s="18"/>
      <c r="VJL172" s="18"/>
      <c r="VJM172" s="18"/>
      <c r="VJN172" s="18"/>
      <c r="VJO172" s="18"/>
      <c r="VJP172" s="18"/>
      <c r="VJQ172" s="18"/>
      <c r="VJR172" s="18"/>
      <c r="VJS172" s="18"/>
      <c r="VJT172" s="18"/>
      <c r="VJU172" s="18"/>
      <c r="VJV172" s="18"/>
      <c r="VJW172" s="18"/>
      <c r="VJX172" s="18"/>
      <c r="VJY172" s="18"/>
      <c r="VJZ172" s="18"/>
      <c r="VKA172" s="18"/>
      <c r="VKB172" s="18"/>
      <c r="VKC172" s="18"/>
      <c r="VKD172" s="18"/>
      <c r="VKE172" s="18"/>
      <c r="VKF172" s="18"/>
      <c r="VKG172" s="18"/>
      <c r="VKH172" s="18"/>
      <c r="VKI172" s="18"/>
      <c r="VKJ172" s="18"/>
      <c r="VKK172" s="18"/>
      <c r="VKL172" s="18"/>
      <c r="VKM172" s="18"/>
      <c r="VKN172" s="18"/>
      <c r="VKO172" s="18"/>
      <c r="VKP172" s="18"/>
      <c r="VKQ172" s="18"/>
      <c r="VKR172" s="18"/>
      <c r="VKS172" s="18"/>
      <c r="VKT172" s="18"/>
      <c r="VKU172" s="18"/>
      <c r="VKV172" s="18"/>
      <c r="VKW172" s="18"/>
      <c r="VKX172" s="18"/>
      <c r="VKY172" s="18"/>
      <c r="VKZ172" s="18"/>
      <c r="VLA172" s="18"/>
      <c r="VLB172" s="18"/>
      <c r="VLC172" s="18"/>
      <c r="VLD172" s="18"/>
      <c r="VLE172" s="18"/>
      <c r="VLF172" s="18"/>
      <c r="VLG172" s="18"/>
      <c r="VLH172" s="18"/>
      <c r="VLI172" s="18"/>
      <c r="VLJ172" s="18"/>
      <c r="VLK172" s="18"/>
      <c r="VLL172" s="18"/>
      <c r="VLM172" s="18"/>
      <c r="VLN172" s="18"/>
      <c r="VLO172" s="18"/>
      <c r="VLP172" s="18"/>
      <c r="VLQ172" s="18"/>
      <c r="VLR172" s="18"/>
      <c r="VLS172" s="18"/>
      <c r="VLT172" s="18"/>
      <c r="VLU172" s="18"/>
      <c r="VLV172" s="18"/>
      <c r="VLW172" s="18"/>
      <c r="VLX172" s="18"/>
      <c r="VLY172" s="18"/>
      <c r="VLZ172" s="18"/>
      <c r="VMA172" s="18"/>
      <c r="VMB172" s="18"/>
      <c r="VMC172" s="18"/>
      <c r="VMD172" s="18"/>
      <c r="VME172" s="18"/>
      <c r="VMF172" s="18"/>
      <c r="VMG172" s="18"/>
      <c r="VMH172" s="18"/>
      <c r="VMI172" s="18"/>
      <c r="VMJ172" s="18"/>
      <c r="VMK172" s="18"/>
      <c r="VML172" s="18"/>
      <c r="VMM172" s="18"/>
      <c r="VMN172" s="18"/>
      <c r="VMO172" s="18"/>
      <c r="VMP172" s="18"/>
      <c r="VMQ172" s="18"/>
      <c r="VMR172" s="18"/>
      <c r="VMS172" s="18"/>
      <c r="VMT172" s="18"/>
      <c r="VMU172" s="18"/>
      <c r="VMV172" s="18"/>
      <c r="VMW172" s="18"/>
      <c r="VMX172" s="18"/>
      <c r="VMY172" s="18"/>
      <c r="VMZ172" s="18"/>
      <c r="VNA172" s="18"/>
      <c r="VNB172" s="18"/>
      <c r="VNC172" s="18"/>
      <c r="VND172" s="18"/>
      <c r="VNE172" s="18"/>
      <c r="VNF172" s="18"/>
      <c r="VNG172" s="18"/>
      <c r="VNH172" s="18"/>
      <c r="VNI172" s="18"/>
      <c r="VNJ172" s="18"/>
      <c r="VNK172" s="18"/>
      <c r="VNL172" s="18"/>
      <c r="VNM172" s="18"/>
      <c r="VNN172" s="18"/>
      <c r="VNO172" s="18"/>
      <c r="VNP172" s="18"/>
      <c r="VNQ172" s="18"/>
      <c r="VNR172" s="18"/>
      <c r="VNS172" s="18"/>
      <c r="VNT172" s="18"/>
      <c r="VNU172" s="18"/>
      <c r="VNV172" s="18"/>
      <c r="VNW172" s="18"/>
      <c r="VNX172" s="18"/>
      <c r="VNY172" s="18"/>
      <c r="VNZ172" s="18"/>
      <c r="VOA172" s="18"/>
      <c r="VOB172" s="18"/>
      <c r="VOC172" s="18"/>
      <c r="VOD172" s="18"/>
      <c r="VOE172" s="18"/>
      <c r="VOF172" s="18"/>
      <c r="VOG172" s="18"/>
      <c r="VOH172" s="18"/>
      <c r="VOI172" s="18"/>
      <c r="VOJ172" s="18"/>
      <c r="VOK172" s="18"/>
      <c r="VOL172" s="18"/>
      <c r="VOM172" s="18"/>
      <c r="VON172" s="18"/>
      <c r="VOO172" s="18"/>
      <c r="VOP172" s="18"/>
      <c r="VOQ172" s="18"/>
      <c r="VOR172" s="18"/>
      <c r="VOS172" s="18"/>
      <c r="VOT172" s="18"/>
      <c r="VOU172" s="18"/>
      <c r="VOV172" s="18"/>
      <c r="VOW172" s="18"/>
      <c r="VOX172" s="18"/>
      <c r="VOY172" s="18"/>
      <c r="VOZ172" s="18"/>
      <c r="VPA172" s="18"/>
      <c r="VPB172" s="18"/>
      <c r="VPC172" s="18"/>
      <c r="VPD172" s="18"/>
      <c r="VPE172" s="18"/>
      <c r="VPF172" s="18"/>
      <c r="VPG172" s="18"/>
      <c r="VPH172" s="18"/>
      <c r="VPI172" s="18"/>
      <c r="VPJ172" s="18"/>
      <c r="VPK172" s="18"/>
      <c r="VPL172" s="18"/>
      <c r="VPM172" s="18"/>
      <c r="VPN172" s="18"/>
      <c r="VPO172" s="18"/>
      <c r="VPP172" s="18"/>
      <c r="VPQ172" s="18"/>
      <c r="VPR172" s="18"/>
      <c r="VPS172" s="18"/>
      <c r="VPT172" s="18"/>
      <c r="VPU172" s="18"/>
      <c r="VPV172" s="18"/>
      <c r="VPW172" s="18"/>
      <c r="VPX172" s="18"/>
      <c r="VPY172" s="18"/>
      <c r="VPZ172" s="18"/>
      <c r="VQA172" s="18"/>
      <c r="VQB172" s="18"/>
      <c r="VQC172" s="18"/>
      <c r="VQD172" s="18"/>
      <c r="VQE172" s="18"/>
      <c r="VQF172" s="18"/>
      <c r="VQG172" s="18"/>
      <c r="VQH172" s="18"/>
      <c r="VQI172" s="18"/>
      <c r="VQJ172" s="18"/>
      <c r="VQK172" s="18"/>
      <c r="VQL172" s="18"/>
      <c r="VQM172" s="18"/>
      <c r="VQN172" s="18"/>
      <c r="VQO172" s="18"/>
      <c r="VQP172" s="18"/>
      <c r="VQQ172" s="18"/>
      <c r="VQR172" s="18"/>
      <c r="VQS172" s="18"/>
      <c r="VQT172" s="18"/>
      <c r="VQU172" s="18"/>
      <c r="VQV172" s="18"/>
      <c r="VQW172" s="18"/>
      <c r="VQX172" s="18"/>
      <c r="VQY172" s="18"/>
      <c r="VQZ172" s="18"/>
      <c r="VRA172" s="18"/>
      <c r="VRB172" s="18"/>
      <c r="VRC172" s="18"/>
      <c r="VRD172" s="18"/>
      <c r="VRE172" s="18"/>
      <c r="VRF172" s="18"/>
      <c r="VRG172" s="18"/>
      <c r="VRH172" s="18"/>
      <c r="VRI172" s="18"/>
      <c r="VRJ172" s="18"/>
      <c r="VRK172" s="18"/>
      <c r="VRL172" s="18"/>
      <c r="VRM172" s="18"/>
      <c r="VRN172" s="18"/>
      <c r="VRO172" s="18"/>
      <c r="VRP172" s="18"/>
      <c r="VRQ172" s="18"/>
      <c r="VRR172" s="18"/>
      <c r="VRS172" s="18"/>
      <c r="VRT172" s="18"/>
      <c r="VRU172" s="18"/>
      <c r="VRV172" s="18"/>
      <c r="VRW172" s="18"/>
      <c r="VRX172" s="18"/>
      <c r="VRY172" s="18"/>
      <c r="VRZ172" s="18"/>
      <c r="VSA172" s="18"/>
      <c r="VSB172" s="18"/>
      <c r="VSC172" s="18"/>
      <c r="VSD172" s="18"/>
      <c r="VSE172" s="18"/>
      <c r="VSF172" s="18"/>
      <c r="VSG172" s="18"/>
      <c r="VSH172" s="18"/>
      <c r="VSI172" s="18"/>
      <c r="VSJ172" s="18"/>
      <c r="VSK172" s="18"/>
      <c r="VSL172" s="18"/>
      <c r="VSM172" s="18"/>
      <c r="VSN172" s="18"/>
      <c r="VSO172" s="18"/>
      <c r="VSP172" s="18"/>
      <c r="VSQ172" s="18"/>
      <c r="VSR172" s="18"/>
      <c r="VSS172" s="18"/>
      <c r="VST172" s="18"/>
      <c r="VSU172" s="18"/>
      <c r="VSV172" s="18"/>
      <c r="VSW172" s="18"/>
      <c r="VSX172" s="18"/>
      <c r="VSY172" s="18"/>
      <c r="VSZ172" s="18"/>
      <c r="VTA172" s="18"/>
      <c r="VTB172" s="18"/>
      <c r="VTC172" s="18"/>
      <c r="VTD172" s="18"/>
      <c r="VTE172" s="18"/>
      <c r="VTF172" s="18"/>
      <c r="VTG172" s="18"/>
      <c r="VTH172" s="18"/>
      <c r="VTI172" s="18"/>
      <c r="VTJ172" s="18"/>
      <c r="VTK172" s="18"/>
      <c r="VTL172" s="18"/>
      <c r="VTM172" s="18"/>
      <c r="VTN172" s="18"/>
      <c r="VTO172" s="18"/>
      <c r="VTP172" s="18"/>
      <c r="VTQ172" s="18"/>
      <c r="VTR172" s="18"/>
      <c r="VTS172" s="18"/>
      <c r="VTT172" s="18"/>
      <c r="VTU172" s="18"/>
      <c r="VTV172" s="18"/>
      <c r="VTW172" s="18"/>
      <c r="VTX172" s="18"/>
      <c r="VTY172" s="18"/>
      <c r="VTZ172" s="18"/>
      <c r="VUA172" s="18"/>
      <c r="VUB172" s="18"/>
      <c r="VUC172" s="18"/>
      <c r="VUD172" s="18"/>
      <c r="VUE172" s="18"/>
      <c r="VUF172" s="18"/>
      <c r="VUG172" s="18"/>
      <c r="VUH172" s="18"/>
      <c r="VUI172" s="18"/>
      <c r="VUJ172" s="18"/>
      <c r="VUK172" s="18"/>
      <c r="VUL172" s="18"/>
      <c r="VUM172" s="18"/>
      <c r="VUN172" s="18"/>
      <c r="VUO172" s="18"/>
      <c r="VUP172" s="18"/>
      <c r="VUQ172" s="18"/>
      <c r="VUR172" s="18"/>
      <c r="VUS172" s="18"/>
      <c r="VUT172" s="18"/>
      <c r="VUU172" s="18"/>
      <c r="VUV172" s="18"/>
      <c r="VUW172" s="18"/>
      <c r="VUX172" s="18"/>
      <c r="VUY172" s="18"/>
      <c r="VUZ172" s="18"/>
      <c r="VVA172" s="18"/>
      <c r="VVB172" s="18"/>
      <c r="VVC172" s="18"/>
      <c r="VVD172" s="18"/>
      <c r="VVE172" s="18"/>
      <c r="VVF172" s="18"/>
      <c r="VVG172" s="18"/>
      <c r="VVH172" s="18"/>
      <c r="VVI172" s="18"/>
      <c r="VVJ172" s="18"/>
      <c r="VVK172" s="18"/>
      <c r="VVL172" s="18"/>
      <c r="VVM172" s="18"/>
      <c r="VVN172" s="18"/>
      <c r="VVO172" s="18"/>
      <c r="VVP172" s="18"/>
      <c r="VVQ172" s="18"/>
      <c r="VVR172" s="18"/>
      <c r="VVS172" s="18"/>
      <c r="VVT172" s="18"/>
      <c r="VVU172" s="18"/>
      <c r="VVV172" s="18"/>
      <c r="VVW172" s="18"/>
      <c r="VVX172" s="18"/>
      <c r="VVY172" s="18"/>
      <c r="VVZ172" s="18"/>
      <c r="VWA172" s="18"/>
      <c r="VWB172" s="18"/>
      <c r="VWC172" s="18"/>
      <c r="VWD172" s="18"/>
      <c r="VWE172" s="18"/>
      <c r="VWF172" s="18"/>
      <c r="VWG172" s="18"/>
      <c r="VWH172" s="18"/>
      <c r="VWI172" s="18"/>
      <c r="VWJ172" s="18"/>
      <c r="VWK172" s="18"/>
      <c r="VWL172" s="18"/>
      <c r="VWM172" s="18"/>
      <c r="VWN172" s="18"/>
      <c r="VWO172" s="18"/>
      <c r="VWP172" s="18"/>
      <c r="VWQ172" s="18"/>
      <c r="VWR172" s="18"/>
      <c r="VWS172" s="18"/>
      <c r="VWT172" s="18"/>
      <c r="VWU172" s="18"/>
      <c r="VWV172" s="18"/>
      <c r="VWW172" s="18"/>
      <c r="VWX172" s="18"/>
      <c r="VWY172" s="18"/>
      <c r="VWZ172" s="18"/>
      <c r="VXA172" s="18"/>
      <c r="VXB172" s="18"/>
      <c r="VXC172" s="18"/>
      <c r="VXD172" s="18"/>
      <c r="VXE172" s="18"/>
      <c r="VXF172" s="18"/>
      <c r="VXG172" s="18"/>
      <c r="VXH172" s="18"/>
      <c r="VXI172" s="18"/>
      <c r="VXJ172" s="18"/>
      <c r="VXK172" s="18"/>
      <c r="VXL172" s="18"/>
      <c r="VXM172" s="18"/>
      <c r="VXN172" s="18"/>
      <c r="VXO172" s="18"/>
      <c r="VXP172" s="18"/>
      <c r="VXQ172" s="18"/>
      <c r="VXR172" s="18"/>
      <c r="VXS172" s="18"/>
      <c r="VXT172" s="18"/>
      <c r="VXU172" s="18"/>
      <c r="VXV172" s="18"/>
      <c r="VXW172" s="18"/>
      <c r="VXX172" s="18"/>
      <c r="VXY172" s="18"/>
      <c r="VXZ172" s="18"/>
      <c r="VYA172" s="18"/>
      <c r="VYB172" s="18"/>
      <c r="VYC172" s="18"/>
      <c r="VYD172" s="18"/>
      <c r="VYE172" s="18"/>
      <c r="VYF172" s="18"/>
      <c r="VYG172" s="18"/>
      <c r="VYH172" s="18"/>
      <c r="VYI172" s="18"/>
      <c r="VYJ172" s="18"/>
      <c r="VYK172" s="18"/>
      <c r="VYL172" s="18"/>
      <c r="VYM172" s="18"/>
      <c r="VYN172" s="18"/>
      <c r="VYO172" s="18"/>
      <c r="VYP172" s="18"/>
      <c r="VYQ172" s="18"/>
      <c r="VYR172" s="18"/>
      <c r="VYS172" s="18"/>
      <c r="VYT172" s="18"/>
      <c r="VYU172" s="18"/>
      <c r="VYV172" s="18"/>
      <c r="VYW172" s="18"/>
      <c r="VYX172" s="18"/>
      <c r="VYY172" s="18"/>
      <c r="VYZ172" s="18"/>
      <c r="VZA172" s="18"/>
      <c r="VZB172" s="18"/>
      <c r="VZC172" s="18"/>
      <c r="VZD172" s="18"/>
      <c r="VZE172" s="18"/>
      <c r="VZF172" s="18"/>
      <c r="VZG172" s="18"/>
      <c r="VZH172" s="18"/>
      <c r="VZI172" s="18"/>
      <c r="VZJ172" s="18"/>
      <c r="VZK172" s="18"/>
      <c r="VZL172" s="18"/>
      <c r="VZM172" s="18"/>
      <c r="VZN172" s="18"/>
      <c r="VZO172" s="18"/>
      <c r="VZP172" s="18"/>
      <c r="VZQ172" s="18"/>
      <c r="VZR172" s="18"/>
      <c r="VZS172" s="18"/>
      <c r="VZT172" s="18"/>
      <c r="VZU172" s="18"/>
      <c r="VZV172" s="18"/>
      <c r="VZW172" s="18"/>
      <c r="VZX172" s="18"/>
      <c r="VZY172" s="18"/>
      <c r="VZZ172" s="18"/>
      <c r="WAA172" s="18"/>
      <c r="WAB172" s="18"/>
      <c r="WAC172" s="18"/>
      <c r="WAD172" s="18"/>
      <c r="WAE172" s="18"/>
      <c r="WAF172" s="18"/>
      <c r="WAG172" s="18"/>
      <c r="WAH172" s="18"/>
      <c r="WAI172" s="18"/>
      <c r="WAJ172" s="18"/>
      <c r="WAK172" s="18"/>
      <c r="WAL172" s="18"/>
      <c r="WAM172" s="18"/>
      <c r="WAN172" s="18"/>
      <c r="WAO172" s="18"/>
      <c r="WAP172" s="18"/>
      <c r="WAQ172" s="18"/>
      <c r="WAR172" s="18"/>
      <c r="WAS172" s="18"/>
      <c r="WAT172" s="18"/>
      <c r="WAU172" s="18"/>
      <c r="WAV172" s="18"/>
      <c r="WAW172" s="18"/>
      <c r="WAX172" s="18"/>
      <c r="WAY172" s="18"/>
      <c r="WAZ172" s="18"/>
      <c r="WBA172" s="18"/>
      <c r="WBB172" s="18"/>
      <c r="WBC172" s="18"/>
      <c r="WBD172" s="18"/>
      <c r="WBE172" s="18"/>
      <c r="WBF172" s="18"/>
      <c r="WBG172" s="18"/>
      <c r="WBH172" s="18"/>
      <c r="WBI172" s="18"/>
      <c r="WBJ172" s="18"/>
      <c r="WBK172" s="18"/>
      <c r="WBL172" s="18"/>
      <c r="WBM172" s="18"/>
      <c r="WBN172" s="18"/>
      <c r="WBO172" s="18"/>
      <c r="WBP172" s="18"/>
      <c r="WBQ172" s="18"/>
      <c r="WBR172" s="18"/>
      <c r="WBS172" s="18"/>
      <c r="WBT172" s="18"/>
      <c r="WBU172" s="18"/>
      <c r="WBV172" s="18"/>
      <c r="WBW172" s="18"/>
      <c r="WBX172" s="18"/>
      <c r="WBY172" s="18"/>
      <c r="WBZ172" s="18"/>
      <c r="WCA172" s="18"/>
      <c r="WCB172" s="18"/>
      <c r="WCC172" s="18"/>
      <c r="WCD172" s="18"/>
      <c r="WCE172" s="18"/>
      <c r="WCF172" s="18"/>
      <c r="WCG172" s="18"/>
      <c r="WCH172" s="18"/>
      <c r="WCI172" s="18"/>
      <c r="WCJ172" s="18"/>
      <c r="WCK172" s="18"/>
      <c r="WCL172" s="18"/>
      <c r="WCM172" s="18"/>
      <c r="WCN172" s="18"/>
      <c r="WCO172" s="18"/>
      <c r="WCP172" s="18"/>
      <c r="WCQ172" s="18"/>
      <c r="WCR172" s="18"/>
      <c r="WCS172" s="18"/>
      <c r="WCT172" s="18"/>
      <c r="WCU172" s="18"/>
      <c r="WCV172" s="18"/>
      <c r="WCW172" s="18"/>
      <c r="WCX172" s="18"/>
      <c r="WCY172" s="18"/>
      <c r="WCZ172" s="18"/>
      <c r="WDA172" s="18"/>
      <c r="WDB172" s="18"/>
      <c r="WDC172" s="18"/>
      <c r="WDD172" s="18"/>
      <c r="WDE172" s="18"/>
      <c r="WDF172" s="18"/>
      <c r="WDG172" s="18"/>
      <c r="WDH172" s="18"/>
      <c r="WDI172" s="18"/>
      <c r="WDJ172" s="18"/>
      <c r="WDK172" s="18"/>
      <c r="WDL172" s="18"/>
      <c r="WDM172" s="18"/>
      <c r="WDN172" s="18"/>
      <c r="WDO172" s="18"/>
      <c r="WDP172" s="18"/>
      <c r="WDQ172" s="18"/>
      <c r="WDR172" s="18"/>
      <c r="WDS172" s="18"/>
      <c r="WDT172" s="18"/>
      <c r="WDU172" s="18"/>
      <c r="WDV172" s="18"/>
      <c r="WDW172" s="18"/>
      <c r="WDX172" s="18"/>
      <c r="WDY172" s="18"/>
      <c r="WDZ172" s="18"/>
      <c r="WEA172" s="18"/>
      <c r="WEB172" s="18"/>
      <c r="WEC172" s="18"/>
      <c r="WED172" s="18"/>
      <c r="WEE172" s="18"/>
      <c r="WEF172" s="18"/>
      <c r="WEG172" s="18"/>
      <c r="WEH172" s="18"/>
      <c r="WEI172" s="18"/>
      <c r="WEJ172" s="18"/>
      <c r="WEK172" s="18"/>
      <c r="WEL172" s="18"/>
      <c r="WEM172" s="18"/>
      <c r="WEN172" s="18"/>
      <c r="WEO172" s="18"/>
      <c r="WEP172" s="18"/>
      <c r="WEQ172" s="18"/>
      <c r="WER172" s="18"/>
      <c r="WES172" s="18"/>
      <c r="WET172" s="18"/>
      <c r="WEU172" s="18"/>
      <c r="WEV172" s="18"/>
      <c r="WEW172" s="18"/>
      <c r="WEX172" s="18"/>
      <c r="WEY172" s="18"/>
      <c r="WEZ172" s="18"/>
      <c r="WFA172" s="18"/>
      <c r="WFB172" s="18"/>
      <c r="WFC172" s="18"/>
      <c r="WFD172" s="18"/>
      <c r="WFE172" s="18"/>
      <c r="WFF172" s="18"/>
      <c r="WFG172" s="18"/>
      <c r="WFH172" s="18"/>
      <c r="WFI172" s="18"/>
      <c r="WFJ172" s="18"/>
      <c r="WFK172" s="18"/>
      <c r="WFL172" s="18"/>
      <c r="WFM172" s="18"/>
      <c r="WFN172" s="18"/>
      <c r="WFO172" s="18"/>
      <c r="WFP172" s="18"/>
      <c r="WFQ172" s="18"/>
      <c r="WFR172" s="18"/>
      <c r="WFS172" s="18"/>
      <c r="WFT172" s="18"/>
      <c r="WFU172" s="18"/>
      <c r="WFV172" s="18"/>
      <c r="WFW172" s="18"/>
      <c r="WFX172" s="18"/>
      <c r="WFY172" s="18"/>
      <c r="WFZ172" s="18"/>
      <c r="WGA172" s="18"/>
      <c r="WGB172" s="18"/>
      <c r="WGC172" s="18"/>
      <c r="WGD172" s="18"/>
      <c r="WGE172" s="18"/>
      <c r="WGF172" s="18"/>
      <c r="WGG172" s="18"/>
      <c r="WGH172" s="18"/>
      <c r="WGI172" s="18"/>
      <c r="WGJ172" s="18"/>
      <c r="WGK172" s="18"/>
      <c r="WGL172" s="18"/>
      <c r="WGM172" s="18"/>
      <c r="WGN172" s="18"/>
      <c r="WGO172" s="18"/>
      <c r="WGP172" s="18"/>
      <c r="WGQ172" s="18"/>
      <c r="WGR172" s="18"/>
      <c r="WGS172" s="18"/>
      <c r="WGT172" s="18"/>
      <c r="WGU172" s="18"/>
      <c r="WGV172" s="18"/>
      <c r="WGW172" s="18"/>
      <c r="WGX172" s="18"/>
      <c r="WGY172" s="18"/>
      <c r="WGZ172" s="18"/>
      <c r="WHA172" s="18"/>
      <c r="WHB172" s="18"/>
      <c r="WHC172" s="18"/>
      <c r="WHD172" s="18"/>
      <c r="WHE172" s="18"/>
      <c r="WHF172" s="18"/>
      <c r="WHG172" s="18"/>
      <c r="WHH172" s="18"/>
      <c r="WHI172" s="18"/>
      <c r="WHJ172" s="18"/>
      <c r="WHK172" s="18"/>
      <c r="WHL172" s="18"/>
      <c r="WHM172" s="18"/>
      <c r="WHN172" s="18"/>
      <c r="WHO172" s="18"/>
      <c r="WHP172" s="18"/>
      <c r="WHQ172" s="18"/>
      <c r="WHR172" s="18"/>
      <c r="WHS172" s="18"/>
      <c r="WHT172" s="18"/>
      <c r="WHU172" s="18"/>
      <c r="WHV172" s="18"/>
      <c r="WHW172" s="18"/>
      <c r="WHX172" s="18"/>
      <c r="WHY172" s="18"/>
      <c r="WHZ172" s="18"/>
      <c r="WIA172" s="18"/>
      <c r="WIB172" s="18"/>
      <c r="WIC172" s="18"/>
      <c r="WID172" s="18"/>
      <c r="WIE172" s="18"/>
      <c r="WIF172" s="18"/>
      <c r="WIG172" s="18"/>
      <c r="WIH172" s="18"/>
      <c r="WII172" s="18"/>
      <c r="WIJ172" s="18"/>
      <c r="WIK172" s="18"/>
      <c r="WIL172" s="18"/>
      <c r="WIM172" s="18"/>
      <c r="WIN172" s="18"/>
      <c r="WIO172" s="18"/>
      <c r="WIP172" s="18"/>
      <c r="WIQ172" s="18"/>
      <c r="WIR172" s="18"/>
      <c r="WIS172" s="18"/>
      <c r="WIT172" s="18"/>
      <c r="WIU172" s="18"/>
      <c r="WIV172" s="18"/>
      <c r="WIW172" s="18"/>
      <c r="WIX172" s="18"/>
      <c r="WIY172" s="18"/>
      <c r="WIZ172" s="18"/>
      <c r="WJA172" s="18"/>
      <c r="WJB172" s="18"/>
      <c r="WJC172" s="18"/>
      <c r="WJD172" s="18"/>
      <c r="WJE172" s="18"/>
      <c r="WJF172" s="18"/>
      <c r="WJG172" s="18"/>
      <c r="WJH172" s="18"/>
      <c r="WJI172" s="18"/>
      <c r="WJJ172" s="18"/>
      <c r="WJK172" s="18"/>
      <c r="WJL172" s="18"/>
      <c r="WJM172" s="18"/>
      <c r="WJN172" s="18"/>
      <c r="WJO172" s="18"/>
      <c r="WJP172" s="18"/>
      <c r="WJQ172" s="18"/>
      <c r="WJR172" s="18"/>
      <c r="WJS172" s="18"/>
      <c r="WJT172" s="18"/>
      <c r="WJU172" s="18"/>
      <c r="WJV172" s="18"/>
      <c r="WJW172" s="18"/>
      <c r="WJX172" s="18"/>
      <c r="WJY172" s="18"/>
      <c r="WJZ172" s="18"/>
      <c r="WKA172" s="18"/>
      <c r="WKB172" s="18"/>
      <c r="WKC172" s="18"/>
      <c r="WKD172" s="18"/>
      <c r="WKE172" s="18"/>
      <c r="WKF172" s="18"/>
      <c r="WKG172" s="18"/>
      <c r="WKH172" s="18"/>
      <c r="WKI172" s="18"/>
      <c r="WKJ172" s="18"/>
      <c r="WKK172" s="18"/>
      <c r="WKL172" s="18"/>
      <c r="WKM172" s="18"/>
      <c r="WKN172" s="18"/>
      <c r="WKO172" s="18"/>
      <c r="WKP172" s="18"/>
      <c r="WKQ172" s="18"/>
      <c r="WKR172" s="18"/>
      <c r="WKS172" s="18"/>
      <c r="WKT172" s="18"/>
      <c r="WKU172" s="18"/>
      <c r="WKV172" s="18"/>
      <c r="WKW172" s="18"/>
      <c r="WKX172" s="18"/>
      <c r="WKY172" s="18"/>
      <c r="WKZ172" s="18"/>
      <c r="WLA172" s="18"/>
      <c r="WLB172" s="18"/>
      <c r="WLC172" s="18"/>
      <c r="WLD172" s="18"/>
      <c r="WLE172" s="18"/>
      <c r="WLF172" s="18"/>
      <c r="WLG172" s="18"/>
      <c r="WLH172" s="18"/>
      <c r="WLI172" s="18"/>
      <c r="WLJ172" s="18"/>
      <c r="WLK172" s="18"/>
      <c r="WLL172" s="18"/>
      <c r="WLM172" s="18"/>
      <c r="WLN172" s="18"/>
      <c r="WLO172" s="18"/>
      <c r="WLP172" s="18"/>
      <c r="WLQ172" s="18"/>
      <c r="WLR172" s="18"/>
      <c r="WLS172" s="18"/>
      <c r="WLT172" s="18"/>
      <c r="WLU172" s="18"/>
      <c r="WLV172" s="18"/>
      <c r="WLW172" s="18"/>
      <c r="WLX172" s="18"/>
      <c r="WLY172" s="18"/>
      <c r="WLZ172" s="18"/>
      <c r="WMA172" s="18"/>
      <c r="WMB172" s="18"/>
      <c r="WMC172" s="18"/>
      <c r="WMD172" s="18"/>
      <c r="WME172" s="18"/>
      <c r="WMF172" s="18"/>
      <c r="WMG172" s="18"/>
      <c r="WMH172" s="18"/>
      <c r="WMI172" s="18"/>
      <c r="WMJ172" s="18"/>
      <c r="WMK172" s="18"/>
      <c r="WML172" s="18"/>
      <c r="WMM172" s="18"/>
      <c r="WMN172" s="18"/>
      <c r="WMO172" s="18"/>
      <c r="WMP172" s="18"/>
      <c r="WMQ172" s="18"/>
      <c r="WMR172" s="18"/>
      <c r="WMS172" s="18"/>
      <c r="WMT172" s="18"/>
      <c r="WMU172" s="18"/>
      <c r="WMV172" s="18"/>
      <c r="WMW172" s="18"/>
      <c r="WMX172" s="18"/>
      <c r="WMY172" s="18"/>
      <c r="WMZ172" s="18"/>
      <c r="WNA172" s="18"/>
      <c r="WNB172" s="18"/>
      <c r="WNC172" s="18"/>
      <c r="WND172" s="18"/>
      <c r="WNE172" s="18"/>
      <c r="WNF172" s="18"/>
      <c r="WNG172" s="18"/>
      <c r="WNH172" s="18"/>
      <c r="WNI172" s="18"/>
      <c r="WNJ172" s="18"/>
      <c r="WNK172" s="18"/>
      <c r="WNL172" s="18"/>
      <c r="WNM172" s="18"/>
      <c r="WNN172" s="18"/>
      <c r="WNO172" s="18"/>
      <c r="WNP172" s="18"/>
      <c r="WNQ172" s="18"/>
      <c r="WNR172" s="18"/>
      <c r="WNS172" s="18"/>
      <c r="WNT172" s="18"/>
      <c r="WNU172" s="18"/>
      <c r="WNV172" s="18"/>
      <c r="WNW172" s="18"/>
      <c r="WNX172" s="18"/>
      <c r="WNY172" s="18"/>
      <c r="WNZ172" s="18"/>
      <c r="WOA172" s="18"/>
      <c r="WOB172" s="18"/>
      <c r="WOC172" s="18"/>
      <c r="WOD172" s="18"/>
      <c r="WOE172" s="18"/>
      <c r="WOF172" s="18"/>
      <c r="WOG172" s="18"/>
      <c r="WOH172" s="18"/>
      <c r="WOI172" s="18"/>
      <c r="WOJ172" s="18"/>
      <c r="WOK172" s="18"/>
      <c r="WOL172" s="18"/>
      <c r="WOM172" s="18"/>
      <c r="WON172" s="18"/>
      <c r="WOO172" s="18"/>
      <c r="WOP172" s="18"/>
      <c r="WOQ172" s="18"/>
      <c r="WOR172" s="18"/>
      <c r="WOS172" s="18"/>
      <c r="WOT172" s="18"/>
      <c r="WOU172" s="18"/>
      <c r="WOV172" s="18"/>
      <c r="WOW172" s="18"/>
      <c r="WOX172" s="18"/>
      <c r="WOY172" s="18"/>
      <c r="WOZ172" s="18"/>
      <c r="WPA172" s="18"/>
      <c r="WPB172" s="18"/>
      <c r="WPC172" s="18"/>
      <c r="WPD172" s="18"/>
      <c r="WPE172" s="18"/>
      <c r="WPF172" s="18"/>
      <c r="WPG172" s="18"/>
      <c r="WPH172" s="18"/>
      <c r="WPI172" s="18"/>
      <c r="WPJ172" s="18"/>
      <c r="WPK172" s="18"/>
      <c r="WPL172" s="18"/>
      <c r="WPM172" s="18"/>
      <c r="WPN172" s="18"/>
      <c r="WPO172" s="18"/>
      <c r="WPP172" s="18"/>
      <c r="WPQ172" s="18"/>
      <c r="WPR172" s="18"/>
      <c r="WPS172" s="18"/>
      <c r="WPT172" s="18"/>
      <c r="WPU172" s="18"/>
      <c r="WPV172" s="18"/>
      <c r="WPW172" s="18"/>
      <c r="WPX172" s="18"/>
      <c r="WPY172" s="18"/>
      <c r="WPZ172" s="18"/>
      <c r="WQA172" s="18"/>
      <c r="WQB172" s="18"/>
      <c r="WQC172" s="18"/>
      <c r="WQD172" s="18"/>
      <c r="WQE172" s="18"/>
      <c r="WQF172" s="18"/>
      <c r="WQG172" s="18"/>
      <c r="WQH172" s="18"/>
      <c r="WQI172" s="18"/>
      <c r="WQJ172" s="18"/>
      <c r="WQK172" s="18"/>
      <c r="WQL172" s="18"/>
      <c r="WQM172" s="18"/>
      <c r="WQN172" s="18"/>
      <c r="WQO172" s="18"/>
      <c r="WQP172" s="18"/>
      <c r="WQQ172" s="18"/>
      <c r="WQR172" s="18"/>
      <c r="WQS172" s="18"/>
      <c r="WQT172" s="18"/>
      <c r="WQU172" s="18"/>
      <c r="WQV172" s="18"/>
      <c r="WQW172" s="18"/>
      <c r="WQX172" s="18"/>
      <c r="WQY172" s="18"/>
      <c r="WQZ172" s="18"/>
      <c r="WRA172" s="18"/>
      <c r="WRB172" s="18"/>
      <c r="WRC172" s="18"/>
      <c r="WRD172" s="18"/>
      <c r="WRE172" s="18"/>
      <c r="WRF172" s="18"/>
      <c r="WRG172" s="18"/>
      <c r="WRH172" s="18"/>
      <c r="WRI172" s="18"/>
      <c r="WRJ172" s="18"/>
      <c r="WRK172" s="18"/>
      <c r="WRL172" s="18"/>
      <c r="WRM172" s="18"/>
      <c r="WRN172" s="18"/>
      <c r="WRO172" s="18"/>
      <c r="WRP172" s="18"/>
      <c r="WRQ172" s="18"/>
      <c r="WRR172" s="18"/>
      <c r="WRS172" s="18"/>
      <c r="WRT172" s="18"/>
      <c r="WRU172" s="18"/>
      <c r="WRV172" s="18"/>
      <c r="WRW172" s="18"/>
      <c r="WRX172" s="18"/>
      <c r="WRY172" s="18"/>
      <c r="WRZ172" s="18"/>
      <c r="WSA172" s="18"/>
      <c r="WSB172" s="18"/>
      <c r="WSC172" s="18"/>
      <c r="WSD172" s="18"/>
      <c r="WSE172" s="18"/>
      <c r="WSF172" s="18"/>
      <c r="WSG172" s="18"/>
      <c r="WSH172" s="18"/>
      <c r="WSI172" s="18"/>
      <c r="WSJ172" s="18"/>
      <c r="WSK172" s="18"/>
      <c r="WSL172" s="18"/>
      <c r="WSM172" s="18"/>
      <c r="WSN172" s="18"/>
      <c r="WSO172" s="18"/>
      <c r="WSP172" s="18"/>
      <c r="WSQ172" s="18"/>
      <c r="WSR172" s="18"/>
      <c r="WSS172" s="18"/>
      <c r="WST172" s="18"/>
      <c r="WSU172" s="18"/>
      <c r="WSV172" s="18"/>
      <c r="WSW172" s="18"/>
      <c r="WSX172" s="18"/>
      <c r="WSY172" s="18"/>
      <c r="WSZ172" s="18"/>
      <c r="WTA172" s="18"/>
      <c r="WTB172" s="18"/>
      <c r="WTC172" s="18"/>
      <c r="WTD172" s="18"/>
      <c r="WTE172" s="18"/>
      <c r="WTF172" s="18"/>
      <c r="WTG172" s="18"/>
      <c r="WTH172" s="18"/>
      <c r="WTI172" s="18"/>
      <c r="WTJ172" s="18"/>
      <c r="WTK172" s="18"/>
      <c r="WTL172" s="18"/>
      <c r="WTM172" s="18"/>
      <c r="WTN172" s="18"/>
      <c r="WTO172" s="18"/>
      <c r="WTP172" s="18"/>
      <c r="WTQ172" s="18"/>
      <c r="WTR172" s="18"/>
      <c r="WTS172" s="18"/>
      <c r="WTT172" s="18"/>
      <c r="WTU172" s="18"/>
      <c r="WTV172" s="18"/>
      <c r="WTW172" s="18"/>
      <c r="WTX172" s="18"/>
      <c r="WTY172" s="18"/>
      <c r="WTZ172" s="18"/>
      <c r="WUA172" s="18"/>
      <c r="WUB172" s="18"/>
      <c r="WUC172" s="18"/>
      <c r="WUD172" s="18"/>
      <c r="WUE172" s="18"/>
      <c r="WUF172" s="18"/>
      <c r="WUG172" s="18"/>
      <c r="WUH172" s="18"/>
      <c r="WUI172" s="18"/>
      <c r="WUJ172" s="18"/>
      <c r="WUK172" s="18"/>
      <c r="WUL172" s="18"/>
      <c r="WUM172" s="18"/>
      <c r="WUN172" s="18"/>
      <c r="WUO172" s="18"/>
      <c r="WUP172" s="18"/>
      <c r="WUQ172" s="18"/>
      <c r="WUR172" s="18"/>
      <c r="WUS172" s="18"/>
      <c r="WUT172" s="18"/>
      <c r="WUU172" s="18"/>
      <c r="WUV172" s="18"/>
      <c r="WUW172" s="18"/>
      <c r="WUX172" s="18"/>
      <c r="WUY172" s="18"/>
      <c r="WUZ172" s="18"/>
      <c r="WVA172" s="18"/>
      <c r="WVB172" s="18"/>
      <c r="WVC172" s="18"/>
      <c r="WVD172" s="18"/>
      <c r="WVE172" s="18"/>
      <c r="WVF172" s="18"/>
      <c r="WVG172" s="18"/>
      <c r="WVH172" s="18"/>
      <c r="WVI172" s="18"/>
      <c r="WVJ172" s="18"/>
      <c r="WVK172" s="18"/>
      <c r="WVL172" s="18"/>
      <c r="WVM172" s="18"/>
      <c r="WVN172" s="18"/>
      <c r="WVO172" s="18"/>
      <c r="WVP172" s="18"/>
      <c r="WVQ172" s="18"/>
      <c r="WVR172" s="18"/>
      <c r="WVS172" s="18"/>
      <c r="WVT172" s="18"/>
      <c r="WVU172" s="18"/>
      <c r="WVV172" s="18"/>
      <c r="WVW172" s="18"/>
      <c r="WVX172" s="18"/>
      <c r="WVY172" s="18"/>
      <c r="WVZ172" s="18"/>
      <c r="WWA172" s="18"/>
      <c r="WWB172" s="18"/>
      <c r="WWC172" s="18"/>
      <c r="WWD172" s="18"/>
      <c r="WWE172" s="18"/>
      <c r="WWF172" s="18"/>
      <c r="WWG172" s="18"/>
      <c r="WWH172" s="18"/>
      <c r="WWI172" s="18"/>
      <c r="WWJ172" s="18"/>
      <c r="WWK172" s="18"/>
      <c r="WWL172" s="18"/>
      <c r="WWM172" s="18"/>
      <c r="WWN172" s="18"/>
      <c r="WWO172" s="18"/>
      <c r="WWP172" s="18"/>
      <c r="WWQ172" s="18"/>
      <c r="WWR172" s="18"/>
      <c r="WWS172" s="18"/>
      <c r="WWT172" s="18"/>
      <c r="WWU172" s="18"/>
      <c r="WWV172" s="18"/>
      <c r="WWW172" s="18"/>
      <c r="WWX172" s="18"/>
      <c r="WWY172" s="18"/>
      <c r="WWZ172" s="18"/>
      <c r="WXA172" s="18"/>
      <c r="WXB172" s="18"/>
      <c r="WXC172" s="18"/>
      <c r="WXD172" s="18"/>
      <c r="WXE172" s="18"/>
      <c r="WXF172" s="18"/>
      <c r="WXG172" s="18"/>
      <c r="WXH172" s="18"/>
      <c r="WXI172" s="18"/>
      <c r="WXJ172" s="18"/>
      <c r="WXK172" s="18"/>
      <c r="WXL172" s="18"/>
      <c r="WXM172" s="18"/>
      <c r="WXN172" s="18"/>
      <c r="WXO172" s="18"/>
      <c r="WXP172" s="18"/>
      <c r="WXQ172" s="18"/>
      <c r="WXR172" s="18"/>
      <c r="WXS172" s="18"/>
      <c r="WXT172" s="18"/>
      <c r="WXU172" s="18"/>
      <c r="WXV172" s="18"/>
      <c r="WXW172" s="18"/>
      <c r="WXX172" s="18"/>
      <c r="WXY172" s="18"/>
      <c r="WXZ172" s="18"/>
      <c r="WYA172" s="18"/>
      <c r="WYB172" s="18"/>
      <c r="WYC172" s="18"/>
      <c r="WYD172" s="18"/>
      <c r="WYE172" s="18"/>
      <c r="WYF172" s="18"/>
      <c r="WYG172" s="18"/>
      <c r="WYH172" s="18"/>
      <c r="WYI172" s="18"/>
      <c r="WYJ172" s="18"/>
      <c r="WYK172" s="18"/>
      <c r="WYL172" s="18"/>
      <c r="WYM172" s="18"/>
      <c r="WYN172" s="18"/>
      <c r="WYO172" s="18"/>
      <c r="WYP172" s="18"/>
      <c r="WYQ172" s="18"/>
      <c r="WYR172" s="18"/>
      <c r="WYS172" s="18"/>
      <c r="WYT172" s="18"/>
      <c r="WYU172" s="18"/>
      <c r="WYV172" s="18"/>
      <c r="WYW172" s="18"/>
      <c r="WYX172" s="18"/>
      <c r="WYY172" s="18"/>
      <c r="WYZ172" s="18"/>
      <c r="WZA172" s="18"/>
      <c r="WZB172" s="18"/>
      <c r="WZC172" s="18"/>
      <c r="WZD172" s="18"/>
      <c r="WZE172" s="18"/>
      <c r="WZF172" s="18"/>
      <c r="WZG172" s="18"/>
      <c r="WZH172" s="18"/>
      <c r="WZI172" s="18"/>
      <c r="WZJ172" s="18"/>
      <c r="WZK172" s="18"/>
      <c r="WZL172" s="18"/>
      <c r="WZM172" s="18"/>
      <c r="WZN172" s="18"/>
      <c r="WZO172" s="18"/>
      <c r="WZP172" s="18"/>
      <c r="WZQ172" s="18"/>
      <c r="WZR172" s="18"/>
      <c r="WZS172" s="18"/>
      <c r="WZT172" s="18"/>
      <c r="WZU172" s="18"/>
      <c r="WZV172" s="18"/>
      <c r="WZW172" s="18"/>
      <c r="WZX172" s="18"/>
      <c r="WZY172" s="18"/>
      <c r="WZZ172" s="18"/>
      <c r="XAA172" s="18"/>
      <c r="XAB172" s="18"/>
      <c r="XAC172" s="18"/>
      <c r="XAD172" s="18"/>
      <c r="XAE172" s="18"/>
      <c r="XAF172" s="18"/>
      <c r="XAG172" s="18"/>
      <c r="XAH172" s="18"/>
      <c r="XAI172" s="18"/>
      <c r="XAJ172" s="18"/>
      <c r="XAK172" s="18"/>
      <c r="XAL172" s="18"/>
      <c r="XAM172" s="18"/>
      <c r="XAN172" s="18"/>
      <c r="XAO172" s="18"/>
      <c r="XAP172" s="18"/>
      <c r="XAQ172" s="18"/>
      <c r="XAR172" s="18"/>
      <c r="XAS172" s="18"/>
      <c r="XAT172" s="18"/>
      <c r="XAU172" s="18"/>
      <c r="XAV172" s="18"/>
      <c r="XAW172" s="18"/>
      <c r="XAX172" s="18"/>
      <c r="XAY172" s="18"/>
      <c r="XAZ172" s="18"/>
      <c r="XBA172" s="18"/>
      <c r="XBB172" s="18"/>
      <c r="XBC172" s="18"/>
      <c r="XBD172" s="18"/>
      <c r="XBE172" s="18"/>
      <c r="XBF172" s="18"/>
      <c r="XBG172" s="18"/>
      <c r="XBH172" s="18"/>
      <c r="XBI172" s="18"/>
      <c r="XBJ172" s="18"/>
      <c r="XBK172" s="18"/>
      <c r="XBL172" s="18"/>
      <c r="XBM172" s="18"/>
      <c r="XBN172" s="18"/>
      <c r="XBO172" s="18"/>
      <c r="XBP172" s="18"/>
      <c r="XBQ172" s="18"/>
      <c r="XBR172" s="18"/>
      <c r="XBS172" s="18"/>
      <c r="XBT172" s="18"/>
      <c r="XBU172" s="18"/>
      <c r="XBV172" s="18"/>
      <c r="XBW172" s="18"/>
      <c r="XBX172" s="18"/>
      <c r="XBY172" s="18"/>
      <c r="XBZ172" s="18"/>
      <c r="XCA172" s="18"/>
      <c r="XCB172" s="18"/>
      <c r="XCC172" s="18"/>
      <c r="XCD172" s="18"/>
      <c r="XCE172" s="18"/>
      <c r="XCF172" s="18"/>
      <c r="XCG172" s="18"/>
      <c r="XCH172" s="18"/>
      <c r="XCI172" s="18"/>
      <c r="XCJ172" s="18"/>
      <c r="XCK172" s="18"/>
      <c r="XCL172" s="18"/>
      <c r="XCM172" s="18"/>
      <c r="XCN172" s="18"/>
      <c r="XCO172" s="18"/>
      <c r="XCP172" s="18"/>
      <c r="XCQ172" s="18"/>
      <c r="XCR172" s="18"/>
      <c r="XCS172" s="18"/>
      <c r="XCT172" s="18"/>
      <c r="XCU172" s="18"/>
      <c r="XCV172" s="18"/>
      <c r="XCW172" s="18"/>
      <c r="XCX172" s="18"/>
      <c r="XCY172" s="18"/>
      <c r="XCZ172" s="18"/>
      <c r="XDA172" s="18"/>
      <c r="XDB172" s="18"/>
      <c r="XDC172" s="18"/>
      <c r="XDD172" s="18"/>
      <c r="XDE172" s="18"/>
      <c r="XDF172" s="18"/>
      <c r="XDG172" s="18"/>
      <c r="XDH172" s="18"/>
      <c r="XDI172" s="18"/>
      <c r="XDJ172" s="18"/>
      <c r="XDK172" s="18"/>
      <c r="XDL172" s="18"/>
      <c r="XDM172" s="18"/>
      <c r="XDN172" s="18"/>
      <c r="XDO172" s="18"/>
      <c r="XDP172" s="18"/>
      <c r="XDQ172" s="18"/>
      <c r="XDR172" s="18"/>
      <c r="XDS172" s="18"/>
      <c r="XDT172" s="18"/>
      <c r="XDU172" s="18"/>
      <c r="XDV172" s="18"/>
      <c r="XDW172" s="18"/>
      <c r="XDX172" s="18"/>
      <c r="XDY172" s="18"/>
      <c r="XDZ172" s="18"/>
      <c r="XEA172" s="18"/>
      <c r="XEB172" s="18"/>
      <c r="XEC172" s="18"/>
      <c r="XED172" s="18"/>
      <c r="XEE172" s="18"/>
      <c r="XEF172" s="18"/>
      <c r="XEG172" s="18"/>
      <c r="XEH172" s="18"/>
      <c r="XEI172" s="18"/>
      <c r="XEJ172" s="18"/>
      <c r="XEK172" s="18"/>
      <c r="XEL172" s="18"/>
      <c r="XEM172" s="18"/>
      <c r="XEN172" s="18"/>
      <c r="XEO172" s="18"/>
      <c r="XEP172" s="18"/>
      <c r="XEQ172" s="18"/>
      <c r="XER172" s="18"/>
      <c r="XES172" s="18"/>
      <c r="XET172" s="18"/>
      <c r="XEU172" s="18"/>
      <c r="XEV172" s="18"/>
      <c r="XEW172" s="18"/>
      <c r="XEX172" s="18"/>
      <c r="XEY172" s="18"/>
      <c r="XEZ172" s="18"/>
      <c r="XFA172" s="18"/>
      <c r="XFB172" s="18"/>
      <c r="XFC172" s="18"/>
      <c r="XFD172" s="18"/>
    </row>
    <row r="173" spans="1:4054 14285:16384" x14ac:dyDescent="0.25">
      <c r="A173" s="9"/>
      <c r="B173" s="74" t="s">
        <v>269</v>
      </c>
      <c r="C173" s="42" t="s">
        <v>270</v>
      </c>
      <c r="D173" s="36">
        <v>150</v>
      </c>
      <c r="E173" s="43">
        <f>BD173*150/200</f>
        <v>8.1524999999999981</v>
      </c>
      <c r="F173" s="43">
        <f>BE173*150/200</f>
        <v>5.2575000000000003</v>
      </c>
      <c r="G173" s="43">
        <v>24</v>
      </c>
      <c r="H173" s="43">
        <v>190</v>
      </c>
      <c r="I173" s="43">
        <f t="shared" ref="I173:P173" si="73">BH173*150/200</f>
        <v>0</v>
      </c>
      <c r="J173" s="43">
        <f t="shared" si="73"/>
        <v>0.17249999999999999</v>
      </c>
      <c r="K173" s="43">
        <f t="shared" si="73"/>
        <v>0.1575</v>
      </c>
      <c r="L173" s="43">
        <f t="shared" si="73"/>
        <v>0.14249999999999999</v>
      </c>
      <c r="M173" s="43">
        <f t="shared" si="73"/>
        <v>118.29</v>
      </c>
      <c r="N173" s="43">
        <f t="shared" si="73"/>
        <v>35.94</v>
      </c>
      <c r="O173" s="43">
        <f t="shared" si="73"/>
        <v>151.2225</v>
      </c>
      <c r="P173" s="43">
        <f t="shared" si="73"/>
        <v>1.5674999999999999</v>
      </c>
      <c r="BD173" s="43">
        <v>10.87</v>
      </c>
      <c r="BE173" s="43">
        <v>7.01</v>
      </c>
      <c r="BF173" s="43">
        <v>23.11</v>
      </c>
      <c r="BG173" s="43">
        <v>236</v>
      </c>
      <c r="BH173" s="43"/>
      <c r="BI173" s="43">
        <v>0.23</v>
      </c>
      <c r="BJ173" s="43">
        <v>0.21</v>
      </c>
      <c r="BK173" s="43">
        <v>0.19</v>
      </c>
      <c r="BL173" s="43">
        <v>157.72</v>
      </c>
      <c r="BM173" s="43">
        <v>47.92</v>
      </c>
      <c r="BN173" s="43">
        <v>201.63</v>
      </c>
      <c r="BO173" s="43">
        <v>2.09</v>
      </c>
    </row>
    <row r="174" spans="1:4054 14285:16384" x14ac:dyDescent="0.25">
      <c r="A174" s="9"/>
      <c r="B174" s="74" t="s">
        <v>29</v>
      </c>
      <c r="C174" s="27" t="s">
        <v>31</v>
      </c>
      <c r="D174" s="36">
        <v>45</v>
      </c>
      <c r="E174" s="43">
        <f t="shared" ref="E174:P174" si="74">BD174*45/45</f>
        <v>3.33</v>
      </c>
      <c r="F174" s="43">
        <f t="shared" si="74"/>
        <v>0.4</v>
      </c>
      <c r="G174" s="43">
        <f t="shared" si="74"/>
        <v>22.1</v>
      </c>
      <c r="H174" s="43">
        <f t="shared" si="74"/>
        <v>106</v>
      </c>
      <c r="I174" s="43">
        <f t="shared" si="74"/>
        <v>0</v>
      </c>
      <c r="J174" s="43">
        <f t="shared" si="74"/>
        <v>0</v>
      </c>
      <c r="K174" s="43">
        <f t="shared" si="74"/>
        <v>0.02</v>
      </c>
      <c r="L174" s="43">
        <f t="shared" si="74"/>
        <v>0</v>
      </c>
      <c r="M174" s="43">
        <f t="shared" si="74"/>
        <v>9</v>
      </c>
      <c r="N174" s="43">
        <f t="shared" si="74"/>
        <v>6.3</v>
      </c>
      <c r="O174" s="43">
        <f t="shared" si="74"/>
        <v>29.25</v>
      </c>
      <c r="P174" s="43">
        <f t="shared" si="74"/>
        <v>0.5</v>
      </c>
      <c r="Q174" s="43">
        <v>3.03</v>
      </c>
      <c r="R174" s="43">
        <v>0.36</v>
      </c>
      <c r="S174" s="43">
        <v>19.64</v>
      </c>
      <c r="T174" s="43">
        <v>93.77</v>
      </c>
      <c r="U174" s="43"/>
      <c r="V174" s="43"/>
      <c r="W174" s="43">
        <v>1.2999999999999999E-2</v>
      </c>
      <c r="X174" s="43"/>
      <c r="Y174" s="43">
        <v>8</v>
      </c>
      <c r="Z174" s="43">
        <v>5.6</v>
      </c>
      <c r="AA174" s="43">
        <v>26</v>
      </c>
      <c r="AB174" s="43">
        <v>0.44</v>
      </c>
      <c r="AC174" s="43">
        <v>3</v>
      </c>
      <c r="AD174" s="43">
        <f t="shared" ref="AD174:AN174" si="75">AP174*40/40</f>
        <v>0</v>
      </c>
      <c r="AE174" s="43">
        <f t="shared" si="75"/>
        <v>0</v>
      </c>
      <c r="AF174" s="43">
        <f t="shared" si="75"/>
        <v>0</v>
      </c>
      <c r="AG174" s="43">
        <f t="shared" si="75"/>
        <v>0</v>
      </c>
      <c r="AH174" s="43">
        <f t="shared" si="75"/>
        <v>0</v>
      </c>
      <c r="AI174" s="43">
        <f t="shared" si="75"/>
        <v>0</v>
      </c>
      <c r="AJ174" s="43">
        <f t="shared" si="75"/>
        <v>0</v>
      </c>
      <c r="AK174" s="43">
        <f t="shared" si="75"/>
        <v>0</v>
      </c>
      <c r="AL174" s="43">
        <f t="shared" si="75"/>
        <v>0</v>
      </c>
      <c r="AM174" s="43">
        <f t="shared" si="75"/>
        <v>0</v>
      </c>
      <c r="AN174" s="43">
        <f t="shared" si="75"/>
        <v>0</v>
      </c>
      <c r="BD174" s="43">
        <v>3.33</v>
      </c>
      <c r="BE174" s="43">
        <v>0.4</v>
      </c>
      <c r="BF174" s="43">
        <v>22.1</v>
      </c>
      <c r="BG174" s="43">
        <v>106</v>
      </c>
      <c r="BH174" s="43"/>
      <c r="BI174" s="43"/>
      <c r="BJ174" s="43">
        <v>0.02</v>
      </c>
      <c r="BK174" s="43"/>
      <c r="BL174" s="43">
        <v>9</v>
      </c>
      <c r="BM174" s="43">
        <v>6.3</v>
      </c>
      <c r="BN174" s="43">
        <v>29.25</v>
      </c>
      <c r="BO174" s="43">
        <v>0.5</v>
      </c>
      <c r="UCK174" s="16"/>
      <c r="UCL174" s="16"/>
      <c r="UCM174" s="16"/>
      <c r="UCN174" s="16"/>
      <c r="UCO174" s="16"/>
      <c r="UCP174" s="16"/>
      <c r="UCQ174" s="16"/>
      <c r="UCR174" s="16"/>
      <c r="UCS174" s="16"/>
      <c r="UCT174" s="16"/>
      <c r="UCU174" s="16"/>
      <c r="UCV174" s="16"/>
      <c r="UCW174" s="16"/>
      <c r="UCX174" s="16"/>
      <c r="UCY174" s="16"/>
      <c r="UCZ174" s="16"/>
      <c r="UDA174" s="16"/>
      <c r="UDB174" s="16"/>
      <c r="UDC174" s="16"/>
      <c r="UDD174" s="16"/>
      <c r="UDE174" s="16"/>
      <c r="UDF174" s="16"/>
      <c r="UDG174" s="16"/>
      <c r="UDH174" s="16"/>
      <c r="UDI174" s="16"/>
      <c r="UDJ174" s="16"/>
      <c r="UDK174" s="16"/>
      <c r="UDL174" s="16"/>
      <c r="UDM174" s="16"/>
      <c r="UDN174" s="16"/>
      <c r="UDO174" s="16"/>
      <c r="UDP174" s="16"/>
      <c r="UDQ174" s="16"/>
      <c r="UDR174" s="16"/>
      <c r="UDS174" s="16"/>
      <c r="UDT174" s="16"/>
      <c r="UDU174" s="16"/>
      <c r="UDV174" s="16"/>
      <c r="UDW174" s="16"/>
      <c r="UDX174" s="16"/>
      <c r="UDY174" s="16"/>
      <c r="UDZ174" s="16"/>
      <c r="UEA174" s="16"/>
      <c r="UEB174" s="16"/>
      <c r="UEC174" s="16"/>
      <c r="UED174" s="16"/>
      <c r="UEE174" s="16"/>
      <c r="UEF174" s="16"/>
      <c r="UEG174" s="16"/>
      <c r="UEH174" s="16"/>
      <c r="UEI174" s="16"/>
      <c r="UEJ174" s="16"/>
      <c r="UEK174" s="16"/>
      <c r="UEL174" s="16"/>
      <c r="UEM174" s="16"/>
      <c r="UEN174" s="16"/>
      <c r="UEO174" s="16"/>
      <c r="UEP174" s="16"/>
      <c r="UEQ174" s="16"/>
      <c r="UER174" s="16"/>
      <c r="UES174" s="16"/>
      <c r="UET174" s="16"/>
      <c r="UEU174" s="16"/>
      <c r="UEV174" s="16"/>
      <c r="UEW174" s="16"/>
      <c r="UEX174" s="16"/>
      <c r="UEY174" s="16"/>
      <c r="UEZ174" s="16"/>
      <c r="UFA174" s="16"/>
      <c r="UFB174" s="16"/>
      <c r="UFC174" s="16"/>
      <c r="UFD174" s="16"/>
      <c r="UFE174" s="16"/>
      <c r="UFF174" s="16"/>
      <c r="UFG174" s="16"/>
      <c r="UFH174" s="16"/>
      <c r="UFI174" s="16"/>
      <c r="UFJ174" s="16"/>
      <c r="UFK174" s="16"/>
      <c r="UFL174" s="16"/>
      <c r="UFM174" s="16"/>
      <c r="UFN174" s="31"/>
    </row>
    <row r="175" spans="1:4054 14285:16384" x14ac:dyDescent="0.25">
      <c r="A175" s="9"/>
      <c r="B175" s="74" t="s">
        <v>179</v>
      </c>
      <c r="C175" s="42" t="s">
        <v>180</v>
      </c>
      <c r="D175" s="36">
        <v>180</v>
      </c>
      <c r="E175" s="43">
        <f t="shared" ref="E175:P175" si="76">BD175*180/100</f>
        <v>3.6719999999999997</v>
      </c>
      <c r="F175" s="43">
        <f t="shared" si="76"/>
        <v>3.1860000000000004</v>
      </c>
      <c r="G175" s="43">
        <f t="shared" si="76"/>
        <v>15.821999999999997</v>
      </c>
      <c r="H175" s="43">
        <f t="shared" si="76"/>
        <v>106.2</v>
      </c>
      <c r="I175" s="43">
        <f t="shared" si="76"/>
        <v>21.96</v>
      </c>
      <c r="J175" s="43">
        <f t="shared" si="76"/>
        <v>5.3999999999999992E-2</v>
      </c>
      <c r="K175" s="43">
        <f t="shared" si="76"/>
        <v>0.16200000000000001</v>
      </c>
      <c r="L175" s="43">
        <f t="shared" si="76"/>
        <v>1.4220000000000002</v>
      </c>
      <c r="M175" s="43">
        <f t="shared" si="76"/>
        <v>136.99799999999999</v>
      </c>
      <c r="N175" s="43">
        <f t="shared" si="76"/>
        <v>19.206</v>
      </c>
      <c r="O175" s="43">
        <f t="shared" si="76"/>
        <v>112.104</v>
      </c>
      <c r="P175" s="43">
        <f t="shared" si="76"/>
        <v>0.43199999999999994</v>
      </c>
      <c r="Q175" s="43">
        <v>0.3</v>
      </c>
      <c r="R175" s="43"/>
      <c r="S175" s="43">
        <v>6.7</v>
      </c>
      <c r="T175" s="43">
        <v>27.9</v>
      </c>
      <c r="U175" s="45">
        <v>0.38</v>
      </c>
      <c r="V175" s="36"/>
      <c r="W175" s="36">
        <v>0.01</v>
      </c>
      <c r="X175" s="43">
        <v>1.1599999999999999</v>
      </c>
      <c r="Y175" s="43">
        <v>6.9</v>
      </c>
      <c r="Z175" s="43">
        <v>4.5999999999999996</v>
      </c>
      <c r="AA175" s="43">
        <v>8.5</v>
      </c>
      <c r="AB175" s="43">
        <v>0.77</v>
      </c>
      <c r="AC175" s="43">
        <v>0.8</v>
      </c>
      <c r="AD175" s="43">
        <v>0.2</v>
      </c>
      <c r="AE175" s="43">
        <v>16.7</v>
      </c>
      <c r="AF175" s="43">
        <v>66.7</v>
      </c>
      <c r="AG175" s="43">
        <v>98</v>
      </c>
      <c r="AH175" s="43">
        <v>0.01</v>
      </c>
      <c r="AI175" s="43">
        <v>0.05</v>
      </c>
      <c r="AJ175" s="43">
        <v>80</v>
      </c>
      <c r="AK175" s="43">
        <v>11</v>
      </c>
      <c r="AL175" s="43">
        <v>3</v>
      </c>
      <c r="AM175" s="43">
        <v>3</v>
      </c>
      <c r="AN175" s="43">
        <v>0.54</v>
      </c>
      <c r="BD175" s="43">
        <v>2.04</v>
      </c>
      <c r="BE175" s="43">
        <v>1.77</v>
      </c>
      <c r="BF175" s="43">
        <v>8.7899999999999991</v>
      </c>
      <c r="BG175" s="43">
        <v>59</v>
      </c>
      <c r="BH175" s="43">
        <v>12.2</v>
      </c>
      <c r="BI175" s="43">
        <v>0.03</v>
      </c>
      <c r="BJ175" s="43">
        <v>0.09</v>
      </c>
      <c r="BK175" s="43">
        <v>0.79</v>
      </c>
      <c r="BL175" s="43">
        <v>76.11</v>
      </c>
      <c r="BM175" s="43">
        <v>10.67</v>
      </c>
      <c r="BN175" s="43">
        <v>62.28</v>
      </c>
      <c r="BO175" s="43">
        <v>0.24</v>
      </c>
    </row>
    <row r="176" spans="1:4054 14285:16384" x14ac:dyDescent="0.25">
      <c r="A176" s="93"/>
      <c r="B176" s="74" t="s">
        <v>34</v>
      </c>
      <c r="C176" s="90" t="s">
        <v>82</v>
      </c>
      <c r="D176" s="36">
        <v>100</v>
      </c>
      <c r="E176" s="43">
        <f t="shared" ref="E176:P176" si="77">BD176*100/100</f>
        <v>0.4</v>
      </c>
      <c r="F176" s="43">
        <f t="shared" si="77"/>
        <v>0.4</v>
      </c>
      <c r="G176" s="43">
        <f t="shared" si="77"/>
        <v>9.8000000000000007</v>
      </c>
      <c r="H176" s="43">
        <f t="shared" si="77"/>
        <v>47</v>
      </c>
      <c r="I176" s="43">
        <f t="shared" si="77"/>
        <v>0</v>
      </c>
      <c r="J176" s="43">
        <f t="shared" si="77"/>
        <v>0.03</v>
      </c>
      <c r="K176" s="43">
        <f t="shared" si="77"/>
        <v>0.02</v>
      </c>
      <c r="L176" s="43">
        <f t="shared" si="77"/>
        <v>10</v>
      </c>
      <c r="M176" s="43">
        <f t="shared" si="77"/>
        <v>16</v>
      </c>
      <c r="N176" s="43">
        <f t="shared" si="77"/>
        <v>9</v>
      </c>
      <c r="O176" s="43">
        <f t="shared" si="77"/>
        <v>11</v>
      </c>
      <c r="P176" s="43">
        <f t="shared" si="77"/>
        <v>2.2000000000000002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>
        <v>0.4</v>
      </c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4054 13934:16384" x14ac:dyDescent="0.25">
      <c r="A177" s="8" t="s">
        <v>89</v>
      </c>
      <c r="B177" s="8"/>
      <c r="C177" s="8"/>
      <c r="D177" s="48">
        <f>SUM(D171:D176)</f>
        <v>500</v>
      </c>
      <c r="E177" s="49"/>
      <c r="F177" s="49"/>
      <c r="G177" s="49"/>
      <c r="H177" s="49"/>
      <c r="I177" s="49"/>
      <c r="J177" s="48"/>
      <c r="K177" s="48"/>
      <c r="L177" s="49"/>
      <c r="M177" s="49"/>
      <c r="N177" s="49"/>
      <c r="O177" s="49"/>
      <c r="P177" s="49"/>
    </row>
    <row r="178" spans="1:4054 13934:16384" x14ac:dyDescent="0.25">
      <c r="A178" s="7" t="s">
        <v>111</v>
      </c>
      <c r="B178" s="7"/>
      <c r="C178" s="7"/>
      <c r="D178" s="7"/>
      <c r="E178" s="49">
        <f t="shared" ref="E178:P178" si="78">SUM(E171:E177)</f>
        <v>19.114499999999996</v>
      </c>
      <c r="F178" s="49">
        <f t="shared" si="78"/>
        <v>20.923499999999997</v>
      </c>
      <c r="G178" s="49">
        <f t="shared" si="78"/>
        <v>71.852000000000004</v>
      </c>
      <c r="H178" s="49">
        <f t="shared" si="78"/>
        <v>569.20000000000005</v>
      </c>
      <c r="I178" s="49">
        <f t="shared" si="78"/>
        <v>100.96000000000001</v>
      </c>
      <c r="J178" s="49">
        <f t="shared" si="78"/>
        <v>0.26149999999999995</v>
      </c>
      <c r="K178" s="49">
        <f t="shared" si="78"/>
        <v>0.41449999999999998</v>
      </c>
      <c r="L178" s="49">
        <f t="shared" si="78"/>
        <v>11.6745</v>
      </c>
      <c r="M178" s="49">
        <f t="shared" si="78"/>
        <v>414.68799999999999</v>
      </c>
      <c r="N178" s="49">
        <f t="shared" si="78"/>
        <v>75.695999999999998</v>
      </c>
      <c r="O178" s="49">
        <f t="shared" si="78"/>
        <v>381.57649999999995</v>
      </c>
      <c r="P178" s="49">
        <f t="shared" si="78"/>
        <v>4.8695000000000004</v>
      </c>
    </row>
    <row r="179" spans="1:4054 13934:16384" ht="15" customHeight="1" x14ac:dyDescent="0.25">
      <c r="A179" s="169" t="s">
        <v>38</v>
      </c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</row>
    <row r="180" spans="1:4054 13934:16384" s="17" customFormat="1" x14ac:dyDescent="0.25">
      <c r="A180" s="169"/>
      <c r="B180" s="36" t="s">
        <v>67</v>
      </c>
      <c r="C180" s="37" t="s">
        <v>68</v>
      </c>
      <c r="D180" s="35">
        <v>60</v>
      </c>
      <c r="E180" s="32">
        <v>1.2</v>
      </c>
      <c r="F180" s="38">
        <v>3</v>
      </c>
      <c r="G180" s="32">
        <v>5.8</v>
      </c>
      <c r="H180" s="32">
        <v>51.42</v>
      </c>
      <c r="I180" s="38">
        <v>0</v>
      </c>
      <c r="J180" s="32">
        <v>0.02</v>
      </c>
      <c r="K180" s="32">
        <v>0.02</v>
      </c>
      <c r="L180" s="32">
        <v>11.89</v>
      </c>
      <c r="M180" s="32">
        <v>31.53</v>
      </c>
      <c r="N180" s="32">
        <v>9.61</v>
      </c>
      <c r="O180" s="32">
        <v>20.38</v>
      </c>
      <c r="P180" s="32">
        <v>0.4</v>
      </c>
      <c r="Q180" s="16"/>
      <c r="BD180" s="35">
        <v>4.8</v>
      </c>
      <c r="BE180" s="35">
        <v>4</v>
      </c>
      <c r="BF180" s="35">
        <v>0.3</v>
      </c>
      <c r="BG180" s="35">
        <v>56.6</v>
      </c>
      <c r="BH180" s="35">
        <v>62.4</v>
      </c>
      <c r="BI180" s="35">
        <v>0.02</v>
      </c>
      <c r="BJ180" s="35">
        <v>0.14000000000000001</v>
      </c>
      <c r="BK180" s="35"/>
      <c r="BL180" s="35">
        <v>19</v>
      </c>
      <c r="BM180" s="35">
        <v>4.2</v>
      </c>
      <c r="BN180" s="35">
        <v>67</v>
      </c>
      <c r="BO180" s="35">
        <v>0.87</v>
      </c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  <c r="AMH180" s="18"/>
      <c r="AMI180" s="18"/>
      <c r="AMJ180" s="18"/>
      <c r="AMK180" s="18"/>
      <c r="AML180" s="18"/>
      <c r="AMM180" s="18"/>
      <c r="AMN180" s="18"/>
      <c r="AMO180" s="18"/>
      <c r="AMP180" s="18"/>
      <c r="AMQ180" s="18"/>
      <c r="AMR180" s="18"/>
      <c r="AMS180" s="18"/>
      <c r="AMT180" s="18"/>
      <c r="AMU180" s="18"/>
      <c r="AMV180" s="18"/>
      <c r="AMW180" s="18"/>
      <c r="AMX180" s="18"/>
      <c r="AMY180" s="18"/>
      <c r="AMZ180" s="18"/>
      <c r="ANA180" s="18"/>
      <c r="ANB180" s="18"/>
      <c r="ANC180" s="18"/>
      <c r="AND180" s="18"/>
      <c r="ANE180" s="18"/>
      <c r="ANF180" s="18"/>
      <c r="ANG180" s="18"/>
      <c r="ANH180" s="18"/>
      <c r="ANI180" s="18"/>
      <c r="ANJ180" s="18"/>
      <c r="ANK180" s="18"/>
      <c r="ANL180" s="18"/>
      <c r="ANM180" s="18"/>
      <c r="ANN180" s="18"/>
      <c r="ANO180" s="18"/>
      <c r="ANP180" s="18"/>
      <c r="ANQ180" s="18"/>
      <c r="ANR180" s="18"/>
      <c r="ANS180" s="18"/>
      <c r="ANT180" s="18"/>
      <c r="ANU180" s="18"/>
      <c r="ANV180" s="18"/>
      <c r="ANW180" s="18"/>
      <c r="ANX180" s="18"/>
      <c r="ANY180" s="18"/>
      <c r="ANZ180" s="18"/>
      <c r="AOA180" s="18"/>
      <c r="AOB180" s="18"/>
      <c r="AOC180" s="18"/>
      <c r="AOD180" s="18"/>
      <c r="AOE180" s="18"/>
      <c r="AOF180" s="18"/>
      <c r="AOG180" s="18"/>
      <c r="AOH180" s="18"/>
      <c r="AOI180" s="18"/>
      <c r="AOJ180" s="18"/>
      <c r="AOK180" s="18"/>
      <c r="AOL180" s="18"/>
      <c r="AOM180" s="18"/>
      <c r="AON180" s="18"/>
      <c r="AOO180" s="18"/>
      <c r="AOP180" s="18"/>
      <c r="AOQ180" s="18"/>
      <c r="AOR180" s="18"/>
      <c r="AOS180" s="18"/>
      <c r="AOT180" s="18"/>
      <c r="AOU180" s="18"/>
      <c r="AOV180" s="18"/>
      <c r="AOW180" s="18"/>
      <c r="AOX180" s="18"/>
      <c r="AOY180" s="18"/>
      <c r="AOZ180" s="18"/>
      <c r="APA180" s="18"/>
      <c r="APB180" s="18"/>
      <c r="APC180" s="18"/>
      <c r="APD180" s="18"/>
      <c r="APE180" s="18"/>
      <c r="APF180" s="18"/>
      <c r="APG180" s="18"/>
      <c r="APH180" s="18"/>
      <c r="API180" s="18"/>
      <c r="APJ180" s="18"/>
      <c r="APK180" s="18"/>
      <c r="APL180" s="18"/>
      <c r="APM180" s="18"/>
      <c r="APN180" s="18"/>
      <c r="APO180" s="18"/>
      <c r="APP180" s="18"/>
      <c r="APQ180" s="18"/>
      <c r="APR180" s="18"/>
      <c r="APS180" s="18"/>
      <c r="APT180" s="18"/>
      <c r="APU180" s="18"/>
      <c r="APV180" s="18"/>
      <c r="APW180" s="18"/>
      <c r="APX180" s="18"/>
      <c r="APY180" s="18"/>
      <c r="APZ180" s="18"/>
      <c r="AQA180" s="18"/>
      <c r="AQB180" s="18"/>
      <c r="AQC180" s="18"/>
      <c r="AQD180" s="18"/>
      <c r="AQE180" s="18"/>
      <c r="AQF180" s="18"/>
      <c r="AQG180" s="18"/>
      <c r="AQH180" s="18"/>
      <c r="AQI180" s="18"/>
      <c r="AQJ180" s="18"/>
      <c r="AQK180" s="18"/>
      <c r="AQL180" s="18"/>
      <c r="AQM180" s="18"/>
      <c r="AQN180" s="18"/>
      <c r="AQO180" s="18"/>
      <c r="AQP180" s="18"/>
      <c r="AQQ180" s="18"/>
      <c r="AQR180" s="18"/>
      <c r="AQS180" s="18"/>
      <c r="AQT180" s="18"/>
      <c r="AQU180" s="18"/>
      <c r="AQV180" s="18"/>
      <c r="AQW180" s="18"/>
      <c r="AQX180" s="18"/>
      <c r="AQY180" s="18"/>
      <c r="AQZ180" s="18"/>
      <c r="ARA180" s="18"/>
      <c r="ARB180" s="18"/>
      <c r="ARC180" s="18"/>
      <c r="ARD180" s="18"/>
      <c r="ARE180" s="18"/>
      <c r="ARF180" s="18"/>
      <c r="ARG180" s="18"/>
      <c r="ARH180" s="18"/>
      <c r="ARI180" s="18"/>
      <c r="ARJ180" s="18"/>
      <c r="ARK180" s="18"/>
      <c r="ARL180" s="18"/>
      <c r="ARM180" s="18"/>
      <c r="ARN180" s="18"/>
      <c r="ARO180" s="18"/>
      <c r="ARP180" s="18"/>
      <c r="ARQ180" s="18"/>
      <c r="ARR180" s="18"/>
      <c r="ARS180" s="18"/>
      <c r="ART180" s="18"/>
      <c r="ARU180" s="18"/>
      <c r="ARV180" s="18"/>
      <c r="ARW180" s="18"/>
      <c r="ARX180" s="18"/>
      <c r="ARY180" s="18"/>
      <c r="ARZ180" s="18"/>
      <c r="ASA180" s="18"/>
      <c r="ASB180" s="18"/>
      <c r="ASC180" s="18"/>
      <c r="ASD180" s="18"/>
      <c r="ASE180" s="18"/>
      <c r="ASF180" s="18"/>
      <c r="ASG180" s="18"/>
      <c r="ASH180" s="18"/>
      <c r="ASI180" s="18"/>
      <c r="ASJ180" s="18"/>
      <c r="ASK180" s="18"/>
      <c r="ASL180" s="18"/>
      <c r="ASM180" s="18"/>
      <c r="ASN180" s="18"/>
      <c r="ASO180" s="18"/>
      <c r="ASP180" s="18"/>
      <c r="ASQ180" s="18"/>
      <c r="ASR180" s="18"/>
      <c r="ASS180" s="18"/>
      <c r="AST180" s="18"/>
      <c r="ASU180" s="18"/>
      <c r="ASV180" s="18"/>
      <c r="ASW180" s="18"/>
      <c r="ASX180" s="18"/>
      <c r="ASY180" s="18"/>
      <c r="ASZ180" s="18"/>
      <c r="ATA180" s="18"/>
      <c r="ATB180" s="18"/>
      <c r="ATC180" s="18"/>
      <c r="ATD180" s="18"/>
      <c r="ATE180" s="18"/>
      <c r="ATF180" s="18"/>
      <c r="ATG180" s="18"/>
      <c r="ATH180" s="18"/>
      <c r="ATI180" s="18"/>
      <c r="ATJ180" s="18"/>
      <c r="ATK180" s="18"/>
      <c r="ATL180" s="18"/>
      <c r="ATM180" s="18"/>
      <c r="ATN180" s="18"/>
      <c r="ATO180" s="18"/>
      <c r="ATP180" s="18"/>
      <c r="ATQ180" s="18"/>
      <c r="ATR180" s="18"/>
      <c r="ATS180" s="18"/>
      <c r="ATT180" s="18"/>
      <c r="ATU180" s="18"/>
      <c r="ATV180" s="18"/>
      <c r="ATW180" s="18"/>
      <c r="ATX180" s="18"/>
      <c r="ATY180" s="18"/>
      <c r="ATZ180" s="18"/>
      <c r="AUA180" s="18"/>
      <c r="AUB180" s="18"/>
      <c r="AUC180" s="18"/>
      <c r="AUD180" s="18"/>
      <c r="AUE180" s="18"/>
      <c r="AUF180" s="18"/>
      <c r="AUG180" s="18"/>
      <c r="AUH180" s="18"/>
      <c r="AUI180" s="18"/>
      <c r="AUJ180" s="18"/>
      <c r="AUK180" s="18"/>
      <c r="AUL180" s="18"/>
      <c r="AUM180" s="18"/>
      <c r="AUN180" s="18"/>
      <c r="AUO180" s="18"/>
      <c r="AUP180" s="18"/>
      <c r="AUQ180" s="18"/>
      <c r="AUR180" s="18"/>
      <c r="AUS180" s="18"/>
      <c r="AUT180" s="18"/>
      <c r="AUU180" s="18"/>
      <c r="AUV180" s="18"/>
      <c r="AUW180" s="18"/>
      <c r="AUX180" s="18"/>
      <c r="AUY180" s="18"/>
      <c r="AUZ180" s="18"/>
      <c r="AVA180" s="18"/>
      <c r="AVB180" s="18"/>
      <c r="AVC180" s="18"/>
      <c r="AVD180" s="18"/>
      <c r="AVE180" s="18"/>
      <c r="AVF180" s="18"/>
      <c r="AVG180" s="18"/>
      <c r="AVH180" s="18"/>
      <c r="AVI180" s="18"/>
      <c r="AVJ180" s="18"/>
      <c r="AVK180" s="18"/>
      <c r="AVL180" s="18"/>
      <c r="AVM180" s="18"/>
      <c r="AVN180" s="18"/>
      <c r="AVO180" s="18"/>
      <c r="AVP180" s="18"/>
      <c r="AVQ180" s="18"/>
      <c r="AVR180" s="18"/>
      <c r="AVS180" s="18"/>
      <c r="AVT180" s="18"/>
      <c r="AVU180" s="18"/>
      <c r="AVV180" s="18"/>
      <c r="AVW180" s="18"/>
      <c r="AVX180" s="18"/>
      <c r="AVY180" s="18"/>
      <c r="AVZ180" s="18"/>
      <c r="AWA180" s="18"/>
      <c r="AWB180" s="18"/>
      <c r="AWC180" s="18"/>
      <c r="AWD180" s="18"/>
      <c r="AWE180" s="18"/>
      <c r="AWF180" s="18"/>
      <c r="AWG180" s="18"/>
      <c r="AWH180" s="18"/>
      <c r="AWI180" s="18"/>
      <c r="AWJ180" s="18"/>
      <c r="AWK180" s="18"/>
      <c r="AWL180" s="18"/>
      <c r="AWM180" s="18"/>
      <c r="AWN180" s="18"/>
      <c r="AWO180" s="18"/>
      <c r="AWP180" s="18"/>
      <c r="AWQ180" s="18"/>
      <c r="AWR180" s="18"/>
      <c r="AWS180" s="18"/>
      <c r="AWT180" s="18"/>
      <c r="AWU180" s="18"/>
      <c r="AWV180" s="18"/>
      <c r="AWW180" s="18"/>
      <c r="AWX180" s="18"/>
      <c r="AWY180" s="18"/>
      <c r="AWZ180" s="18"/>
      <c r="AXA180" s="18"/>
      <c r="AXB180" s="18"/>
      <c r="AXC180" s="18"/>
      <c r="AXD180" s="18"/>
      <c r="AXE180" s="18"/>
      <c r="AXF180" s="18"/>
      <c r="AXG180" s="18"/>
      <c r="AXH180" s="18"/>
      <c r="AXI180" s="18"/>
      <c r="AXJ180" s="18"/>
      <c r="AXK180" s="18"/>
      <c r="AXL180" s="18"/>
      <c r="AXM180" s="18"/>
      <c r="AXN180" s="18"/>
      <c r="AXO180" s="18"/>
      <c r="AXP180" s="18"/>
      <c r="AXQ180" s="18"/>
      <c r="AXR180" s="18"/>
      <c r="AXS180" s="18"/>
      <c r="AXT180" s="18"/>
      <c r="AXU180" s="18"/>
      <c r="AXV180" s="18"/>
      <c r="AXW180" s="18"/>
      <c r="AXX180" s="18"/>
      <c r="AXY180" s="18"/>
      <c r="AXZ180" s="18"/>
      <c r="AYA180" s="18"/>
      <c r="AYB180" s="18"/>
      <c r="AYC180" s="18"/>
      <c r="AYD180" s="18"/>
      <c r="AYE180" s="18"/>
      <c r="AYF180" s="18"/>
      <c r="AYG180" s="18"/>
      <c r="AYH180" s="18"/>
      <c r="AYI180" s="18"/>
      <c r="AYJ180" s="18"/>
      <c r="AYK180" s="18"/>
      <c r="AYL180" s="18"/>
      <c r="AYM180" s="18"/>
      <c r="AYN180" s="18"/>
      <c r="AYO180" s="18"/>
      <c r="AYP180" s="18"/>
      <c r="AYQ180" s="18"/>
      <c r="AYR180" s="18"/>
      <c r="AYS180" s="18"/>
      <c r="AYT180" s="18"/>
      <c r="AYU180" s="18"/>
      <c r="AYV180" s="18"/>
      <c r="AYW180" s="18"/>
      <c r="AYX180" s="18"/>
      <c r="AYY180" s="18"/>
      <c r="AYZ180" s="18"/>
      <c r="AZA180" s="18"/>
      <c r="AZB180" s="18"/>
      <c r="AZC180" s="18"/>
      <c r="AZD180" s="18"/>
      <c r="AZE180" s="18"/>
      <c r="AZF180" s="18"/>
      <c r="AZG180" s="18"/>
      <c r="AZH180" s="18"/>
      <c r="AZI180" s="18"/>
      <c r="AZJ180" s="18"/>
      <c r="AZK180" s="18"/>
      <c r="AZL180" s="18"/>
      <c r="AZM180" s="18"/>
      <c r="AZN180" s="18"/>
      <c r="AZO180" s="18"/>
      <c r="AZP180" s="18"/>
      <c r="AZQ180" s="18"/>
      <c r="AZR180" s="18"/>
      <c r="AZS180" s="18"/>
      <c r="AZT180" s="18"/>
      <c r="AZU180" s="18"/>
      <c r="AZV180" s="18"/>
      <c r="AZW180" s="18"/>
      <c r="AZX180" s="18"/>
      <c r="AZY180" s="18"/>
      <c r="AZZ180" s="18"/>
      <c r="BAA180" s="18"/>
      <c r="BAB180" s="18"/>
      <c r="BAC180" s="18"/>
      <c r="BAD180" s="18"/>
      <c r="BAE180" s="18"/>
      <c r="BAF180" s="18"/>
      <c r="BAG180" s="18"/>
      <c r="BAH180" s="18"/>
      <c r="BAI180" s="18"/>
      <c r="BAJ180" s="18"/>
      <c r="BAK180" s="18"/>
      <c r="BAL180" s="18"/>
      <c r="BAM180" s="18"/>
      <c r="BAN180" s="18"/>
      <c r="BAO180" s="18"/>
      <c r="BAP180" s="18"/>
      <c r="BAQ180" s="18"/>
      <c r="BAR180" s="18"/>
      <c r="BAS180" s="18"/>
      <c r="BAT180" s="18"/>
      <c r="BAU180" s="18"/>
      <c r="BAV180" s="18"/>
      <c r="BAW180" s="18"/>
      <c r="BAX180" s="18"/>
      <c r="BAY180" s="18"/>
      <c r="BAZ180" s="18"/>
      <c r="BBA180" s="18"/>
      <c r="BBB180" s="18"/>
      <c r="BBC180" s="18"/>
      <c r="BBD180" s="18"/>
      <c r="BBE180" s="18"/>
      <c r="BBF180" s="18"/>
      <c r="BBG180" s="18"/>
      <c r="BBH180" s="18"/>
      <c r="BBI180" s="18"/>
      <c r="BBJ180" s="18"/>
      <c r="BBK180" s="18"/>
      <c r="BBL180" s="18"/>
      <c r="BBM180" s="18"/>
      <c r="BBN180" s="18"/>
      <c r="BBO180" s="18"/>
      <c r="BBP180" s="18"/>
      <c r="BBQ180" s="18"/>
      <c r="BBR180" s="18"/>
      <c r="BBS180" s="18"/>
      <c r="BBT180" s="18"/>
      <c r="BBU180" s="18"/>
      <c r="BBV180" s="18"/>
      <c r="BBW180" s="18"/>
      <c r="BBX180" s="18"/>
      <c r="BBY180" s="18"/>
      <c r="BBZ180" s="18"/>
      <c r="BCA180" s="18"/>
      <c r="BCB180" s="18"/>
      <c r="BCC180" s="18"/>
      <c r="BCD180" s="18"/>
      <c r="BCE180" s="18"/>
      <c r="BCF180" s="18"/>
      <c r="BCG180" s="18"/>
      <c r="BCH180" s="18"/>
      <c r="BCI180" s="18"/>
      <c r="BCJ180" s="18"/>
      <c r="BCK180" s="18"/>
      <c r="BCL180" s="18"/>
      <c r="BCM180" s="18"/>
      <c r="BCN180" s="18"/>
      <c r="BCO180" s="18"/>
      <c r="BCP180" s="18"/>
      <c r="BCQ180" s="18"/>
      <c r="BCR180" s="18"/>
      <c r="BCS180" s="18"/>
      <c r="BCT180" s="18"/>
      <c r="BCU180" s="18"/>
      <c r="BCV180" s="18"/>
      <c r="BCW180" s="18"/>
      <c r="BCX180" s="18"/>
      <c r="BCY180" s="18"/>
      <c r="BCZ180" s="18"/>
      <c r="BDA180" s="18"/>
      <c r="BDB180" s="18"/>
      <c r="BDC180" s="18"/>
      <c r="BDD180" s="18"/>
      <c r="BDE180" s="18"/>
      <c r="BDF180" s="18"/>
      <c r="BDG180" s="18"/>
      <c r="BDH180" s="18"/>
      <c r="BDI180" s="18"/>
      <c r="BDJ180" s="18"/>
      <c r="BDK180" s="18"/>
      <c r="BDL180" s="18"/>
      <c r="BDM180" s="18"/>
      <c r="BDN180" s="18"/>
      <c r="BDO180" s="18"/>
      <c r="BDP180" s="18"/>
      <c r="BDQ180" s="18"/>
      <c r="BDR180" s="18"/>
      <c r="BDS180" s="18"/>
      <c r="BDT180" s="18"/>
      <c r="BDU180" s="18"/>
      <c r="BDV180" s="18"/>
      <c r="BDW180" s="18"/>
      <c r="BDX180" s="18"/>
      <c r="BDY180" s="18"/>
      <c r="BDZ180" s="18"/>
      <c r="BEA180" s="18"/>
      <c r="BEB180" s="18"/>
      <c r="BEC180" s="18"/>
      <c r="BED180" s="18"/>
      <c r="BEE180" s="18"/>
      <c r="BEF180" s="18"/>
      <c r="BEG180" s="18"/>
      <c r="BEH180" s="18"/>
      <c r="BEI180" s="18"/>
      <c r="BEJ180" s="18"/>
      <c r="BEK180" s="18"/>
      <c r="BEL180" s="18"/>
      <c r="BEM180" s="18"/>
      <c r="BEN180" s="18"/>
      <c r="BEO180" s="18"/>
      <c r="BEP180" s="18"/>
      <c r="BEQ180" s="18"/>
      <c r="BER180" s="18"/>
      <c r="BES180" s="18"/>
      <c r="BET180" s="18"/>
      <c r="BEU180" s="18"/>
      <c r="BEV180" s="18"/>
      <c r="BEW180" s="18"/>
      <c r="BEX180" s="18"/>
      <c r="BEY180" s="18"/>
      <c r="BEZ180" s="18"/>
      <c r="BFA180" s="18"/>
      <c r="BFB180" s="18"/>
      <c r="BFC180" s="18"/>
      <c r="BFD180" s="18"/>
      <c r="BFE180" s="18"/>
      <c r="BFF180" s="18"/>
      <c r="BFG180" s="18"/>
      <c r="BFH180" s="18"/>
      <c r="BFI180" s="18"/>
      <c r="BFJ180" s="18"/>
      <c r="BFK180" s="18"/>
      <c r="BFL180" s="18"/>
      <c r="BFM180" s="18"/>
      <c r="BFN180" s="18"/>
      <c r="BFO180" s="18"/>
      <c r="BFP180" s="18"/>
      <c r="BFQ180" s="18"/>
      <c r="BFR180" s="18"/>
      <c r="BFS180" s="18"/>
      <c r="BFT180" s="18"/>
      <c r="BFU180" s="18"/>
      <c r="BFV180" s="18"/>
      <c r="BFW180" s="18"/>
      <c r="BFX180" s="18"/>
      <c r="BFY180" s="18"/>
      <c r="BFZ180" s="18"/>
      <c r="BGA180" s="18"/>
      <c r="BGB180" s="18"/>
      <c r="BGC180" s="18"/>
      <c r="BGD180" s="18"/>
      <c r="BGE180" s="18"/>
      <c r="BGF180" s="18"/>
      <c r="BGG180" s="18"/>
      <c r="BGH180" s="18"/>
      <c r="BGI180" s="18"/>
      <c r="BGJ180" s="18"/>
      <c r="BGK180" s="18"/>
      <c r="BGL180" s="18"/>
      <c r="BGM180" s="18"/>
      <c r="BGN180" s="18"/>
      <c r="BGO180" s="18"/>
      <c r="BGP180" s="18"/>
      <c r="BGQ180" s="18"/>
      <c r="BGR180" s="18"/>
      <c r="BGS180" s="18"/>
      <c r="BGT180" s="18"/>
      <c r="BGU180" s="18"/>
      <c r="BGV180" s="18"/>
      <c r="BGW180" s="18"/>
      <c r="BGX180" s="18"/>
      <c r="BGY180" s="18"/>
      <c r="BGZ180" s="18"/>
      <c r="BHA180" s="18"/>
      <c r="BHB180" s="18"/>
      <c r="BHC180" s="18"/>
      <c r="BHD180" s="18"/>
      <c r="BHE180" s="18"/>
      <c r="BHF180" s="18"/>
      <c r="BHG180" s="18"/>
      <c r="BHH180" s="18"/>
      <c r="BHI180" s="18"/>
      <c r="BHJ180" s="18"/>
      <c r="BHK180" s="18"/>
      <c r="BHL180" s="18"/>
      <c r="BHM180" s="18"/>
      <c r="BHN180" s="18"/>
      <c r="BHO180" s="18"/>
      <c r="BHP180" s="18"/>
      <c r="BHQ180" s="18"/>
      <c r="BHR180" s="18"/>
      <c r="BHS180" s="18"/>
      <c r="BHT180" s="18"/>
      <c r="BHU180" s="18"/>
      <c r="BHV180" s="18"/>
      <c r="BHW180" s="18"/>
      <c r="BHX180" s="18"/>
      <c r="BHY180" s="18"/>
      <c r="BHZ180" s="18"/>
      <c r="BIA180" s="18"/>
      <c r="BIB180" s="18"/>
      <c r="BIC180" s="18"/>
      <c r="BID180" s="18"/>
      <c r="BIE180" s="18"/>
      <c r="BIF180" s="18"/>
      <c r="BIG180" s="18"/>
      <c r="BIH180" s="18"/>
      <c r="BII180" s="18"/>
      <c r="BIJ180" s="18"/>
      <c r="BIK180" s="18"/>
      <c r="BIL180" s="18"/>
      <c r="BIM180" s="18"/>
      <c r="BIN180" s="18"/>
      <c r="BIO180" s="18"/>
      <c r="BIP180" s="18"/>
      <c r="BIQ180" s="18"/>
      <c r="BIR180" s="18"/>
      <c r="BIS180" s="18"/>
      <c r="BIT180" s="18"/>
      <c r="BIU180" s="18"/>
      <c r="BIV180" s="18"/>
      <c r="BIW180" s="18"/>
      <c r="BIX180" s="18"/>
      <c r="BIY180" s="18"/>
      <c r="BIZ180" s="18"/>
      <c r="BJA180" s="18"/>
      <c r="BJB180" s="18"/>
      <c r="BJC180" s="18"/>
      <c r="BJD180" s="18"/>
      <c r="BJE180" s="18"/>
      <c r="BJF180" s="18"/>
      <c r="BJG180" s="18"/>
      <c r="BJH180" s="18"/>
      <c r="BJI180" s="18"/>
      <c r="BJJ180" s="18"/>
      <c r="BJK180" s="18"/>
      <c r="BJL180" s="18"/>
      <c r="BJM180" s="18"/>
      <c r="BJN180" s="18"/>
      <c r="BJO180" s="18"/>
      <c r="BJP180" s="18"/>
      <c r="BJQ180" s="18"/>
      <c r="BJR180" s="18"/>
      <c r="BJS180" s="18"/>
      <c r="BJT180" s="18"/>
      <c r="BJU180" s="18"/>
      <c r="BJV180" s="18"/>
      <c r="BJW180" s="18"/>
      <c r="BJX180" s="18"/>
      <c r="BJY180" s="18"/>
      <c r="BJZ180" s="18"/>
      <c r="BKA180" s="18"/>
      <c r="BKB180" s="18"/>
      <c r="BKC180" s="18"/>
      <c r="BKD180" s="18"/>
      <c r="BKE180" s="18"/>
      <c r="BKF180" s="18"/>
      <c r="BKG180" s="18"/>
      <c r="BKH180" s="18"/>
      <c r="BKI180" s="18"/>
      <c r="BKJ180" s="18"/>
      <c r="BKK180" s="18"/>
      <c r="BKL180" s="18"/>
      <c r="BKM180" s="18"/>
      <c r="BKN180" s="18"/>
      <c r="BKO180" s="18"/>
      <c r="BKP180" s="18"/>
      <c r="BKQ180" s="18"/>
      <c r="BKR180" s="18"/>
      <c r="BKS180" s="18"/>
      <c r="BKT180" s="18"/>
      <c r="BKU180" s="18"/>
      <c r="BKV180" s="18"/>
      <c r="BKW180" s="18"/>
      <c r="BKX180" s="18"/>
      <c r="BKY180" s="18"/>
      <c r="BKZ180" s="18"/>
      <c r="BLA180" s="18"/>
      <c r="BLB180" s="18"/>
      <c r="BLC180" s="18"/>
      <c r="BLD180" s="18"/>
      <c r="BLE180" s="18"/>
      <c r="BLF180" s="18"/>
      <c r="BLG180" s="18"/>
      <c r="BLH180" s="18"/>
      <c r="BLI180" s="18"/>
      <c r="BLJ180" s="18"/>
      <c r="BLK180" s="18"/>
      <c r="BLL180" s="18"/>
      <c r="BLM180" s="18"/>
      <c r="BLN180" s="18"/>
      <c r="BLO180" s="18"/>
      <c r="BLP180" s="18"/>
      <c r="BLQ180" s="18"/>
      <c r="BLR180" s="18"/>
      <c r="BLS180" s="18"/>
      <c r="BLT180" s="18"/>
      <c r="BLU180" s="18"/>
      <c r="BLV180" s="18"/>
      <c r="BLW180" s="18"/>
      <c r="BLX180" s="18"/>
      <c r="BLY180" s="18"/>
      <c r="BLZ180" s="18"/>
      <c r="BMA180" s="18"/>
      <c r="BMB180" s="18"/>
      <c r="BMC180" s="18"/>
      <c r="BMD180" s="18"/>
      <c r="BME180" s="18"/>
      <c r="BMF180" s="18"/>
      <c r="BMG180" s="18"/>
      <c r="BMH180" s="18"/>
      <c r="BMI180" s="18"/>
      <c r="BMJ180" s="18"/>
      <c r="BMK180" s="18"/>
      <c r="BML180" s="18"/>
      <c r="BMM180" s="18"/>
      <c r="BMN180" s="18"/>
      <c r="BMO180" s="18"/>
      <c r="BMP180" s="18"/>
      <c r="BMQ180" s="18"/>
      <c r="BMR180" s="18"/>
      <c r="BMS180" s="18"/>
      <c r="BMT180" s="18"/>
      <c r="BMU180" s="18"/>
      <c r="BMV180" s="18"/>
      <c r="BMW180" s="18"/>
      <c r="BMX180" s="18"/>
      <c r="BMY180" s="18"/>
      <c r="BMZ180" s="18"/>
      <c r="BNA180" s="18"/>
      <c r="BNB180" s="18"/>
      <c r="BNC180" s="18"/>
      <c r="BND180" s="18"/>
      <c r="BNE180" s="18"/>
      <c r="BNF180" s="18"/>
      <c r="BNG180" s="18"/>
      <c r="BNH180" s="18"/>
      <c r="BNI180" s="18"/>
      <c r="BNJ180" s="18"/>
      <c r="BNK180" s="18"/>
      <c r="BNL180" s="18"/>
      <c r="BNM180" s="18"/>
      <c r="BNN180" s="18"/>
      <c r="BNO180" s="18"/>
      <c r="BNP180" s="18"/>
      <c r="BNQ180" s="18"/>
      <c r="BNR180" s="18"/>
      <c r="BNS180" s="18"/>
      <c r="BNT180" s="18"/>
      <c r="BNU180" s="18"/>
      <c r="BNV180" s="18"/>
      <c r="BNW180" s="18"/>
      <c r="BNX180" s="18"/>
      <c r="BNY180" s="18"/>
      <c r="BNZ180" s="18"/>
      <c r="BOA180" s="18"/>
      <c r="BOB180" s="18"/>
      <c r="BOC180" s="18"/>
      <c r="BOD180" s="18"/>
      <c r="BOE180" s="18"/>
      <c r="BOF180" s="18"/>
      <c r="BOG180" s="18"/>
      <c r="BOH180" s="18"/>
      <c r="BOI180" s="18"/>
      <c r="BOJ180" s="18"/>
      <c r="BOK180" s="18"/>
      <c r="BOL180" s="18"/>
      <c r="BOM180" s="18"/>
      <c r="BON180" s="18"/>
      <c r="BOO180" s="18"/>
      <c r="BOP180" s="18"/>
      <c r="BOQ180" s="18"/>
      <c r="BOR180" s="18"/>
      <c r="BOS180" s="18"/>
      <c r="BOT180" s="18"/>
      <c r="BOU180" s="18"/>
      <c r="BOV180" s="18"/>
      <c r="BOW180" s="18"/>
      <c r="BOX180" s="18"/>
      <c r="BOY180" s="18"/>
      <c r="BOZ180" s="18"/>
      <c r="BPA180" s="18"/>
      <c r="BPB180" s="18"/>
      <c r="BPC180" s="18"/>
      <c r="BPD180" s="18"/>
      <c r="BPE180" s="18"/>
      <c r="BPF180" s="18"/>
      <c r="BPG180" s="18"/>
      <c r="BPH180" s="18"/>
      <c r="BPI180" s="18"/>
      <c r="BPJ180" s="18"/>
      <c r="BPK180" s="18"/>
      <c r="BPL180" s="18"/>
      <c r="BPM180" s="18"/>
      <c r="BPN180" s="18"/>
      <c r="BPO180" s="18"/>
      <c r="BPP180" s="18"/>
      <c r="BPQ180" s="18"/>
      <c r="BPR180" s="18"/>
      <c r="BPS180" s="18"/>
      <c r="BPT180" s="18"/>
      <c r="BPU180" s="18"/>
      <c r="BPV180" s="18"/>
      <c r="BPW180" s="18"/>
      <c r="BPX180" s="18"/>
      <c r="BPY180" s="18"/>
      <c r="BPZ180" s="18"/>
      <c r="BQA180" s="18"/>
      <c r="BQB180" s="18"/>
      <c r="BQC180" s="18"/>
      <c r="BQD180" s="18"/>
      <c r="BQE180" s="18"/>
      <c r="BQF180" s="18"/>
      <c r="BQG180" s="18"/>
      <c r="BQH180" s="18"/>
      <c r="BQI180" s="18"/>
      <c r="BQJ180" s="18"/>
      <c r="BQK180" s="18"/>
      <c r="BQL180" s="18"/>
      <c r="BQM180" s="18"/>
      <c r="BQN180" s="18"/>
      <c r="BQO180" s="18"/>
      <c r="BQP180" s="18"/>
      <c r="BQQ180" s="18"/>
      <c r="BQR180" s="18"/>
      <c r="BQS180" s="18"/>
      <c r="BQT180" s="18"/>
      <c r="BQU180" s="18"/>
      <c r="BQV180" s="18"/>
      <c r="BQW180" s="18"/>
      <c r="BQX180" s="18"/>
      <c r="BQY180" s="18"/>
      <c r="BQZ180" s="18"/>
      <c r="BRA180" s="18"/>
      <c r="BRB180" s="18"/>
      <c r="BRC180" s="18"/>
      <c r="BRD180" s="18"/>
      <c r="BRE180" s="18"/>
      <c r="BRF180" s="18"/>
      <c r="BRG180" s="18"/>
      <c r="BRH180" s="18"/>
      <c r="BRI180" s="18"/>
      <c r="BRJ180" s="18"/>
      <c r="BRK180" s="18"/>
      <c r="BRL180" s="18"/>
      <c r="BRM180" s="18"/>
      <c r="BRN180" s="18"/>
      <c r="BRO180" s="18"/>
      <c r="BRP180" s="18"/>
      <c r="BRQ180" s="18"/>
      <c r="BRR180" s="18"/>
      <c r="BRS180" s="18"/>
      <c r="BRT180" s="18"/>
      <c r="BRU180" s="18"/>
      <c r="BRV180" s="18"/>
      <c r="BRW180" s="18"/>
      <c r="BRX180" s="18"/>
      <c r="BRY180" s="18"/>
      <c r="BRZ180" s="18"/>
      <c r="BSA180" s="18"/>
      <c r="BSB180" s="18"/>
      <c r="BSC180" s="18"/>
      <c r="BSD180" s="18"/>
      <c r="BSE180" s="18"/>
      <c r="BSF180" s="18"/>
      <c r="BSG180" s="18"/>
      <c r="BSH180" s="18"/>
      <c r="BSI180" s="18"/>
      <c r="BSJ180" s="18"/>
      <c r="BSK180" s="18"/>
      <c r="BSL180" s="18"/>
      <c r="BSM180" s="18"/>
      <c r="BSN180" s="18"/>
      <c r="BSO180" s="18"/>
      <c r="BSP180" s="18"/>
      <c r="BSQ180" s="18"/>
      <c r="BSR180" s="18"/>
      <c r="BSS180" s="18"/>
      <c r="BST180" s="18"/>
      <c r="BSU180" s="18"/>
      <c r="BSV180" s="18"/>
      <c r="BSW180" s="18"/>
      <c r="BSX180" s="18"/>
      <c r="BSY180" s="18"/>
      <c r="BSZ180" s="18"/>
      <c r="BTA180" s="18"/>
      <c r="BTB180" s="18"/>
      <c r="BTC180" s="18"/>
      <c r="BTD180" s="18"/>
      <c r="BTE180" s="18"/>
      <c r="BTF180" s="18"/>
      <c r="BTG180" s="18"/>
      <c r="BTH180" s="18"/>
      <c r="BTI180" s="18"/>
      <c r="BTJ180" s="18"/>
      <c r="BTK180" s="18"/>
      <c r="BTL180" s="18"/>
      <c r="BTM180" s="18"/>
      <c r="BTN180" s="18"/>
      <c r="BTO180" s="18"/>
      <c r="BTP180" s="18"/>
      <c r="BTQ180" s="18"/>
      <c r="BTR180" s="18"/>
      <c r="BTS180" s="18"/>
      <c r="BTT180" s="18"/>
      <c r="BTU180" s="18"/>
      <c r="BTV180" s="18"/>
      <c r="BTW180" s="18"/>
      <c r="BTX180" s="18"/>
      <c r="BTY180" s="18"/>
      <c r="BTZ180" s="18"/>
      <c r="BUA180" s="18"/>
      <c r="BUB180" s="18"/>
      <c r="BUC180" s="18"/>
      <c r="BUD180" s="18"/>
      <c r="BUE180" s="18"/>
      <c r="BUF180" s="18"/>
      <c r="BUG180" s="18"/>
      <c r="BUH180" s="18"/>
      <c r="BUI180" s="18"/>
      <c r="BUJ180" s="18"/>
      <c r="BUK180" s="18"/>
      <c r="BUL180" s="18"/>
      <c r="BUM180" s="18"/>
      <c r="BUN180" s="18"/>
      <c r="BUO180" s="18"/>
      <c r="BUP180" s="18"/>
      <c r="BUQ180" s="18"/>
      <c r="BUR180" s="18"/>
      <c r="BUS180" s="18"/>
      <c r="BUT180" s="18"/>
      <c r="BUU180" s="18"/>
      <c r="BUV180" s="18"/>
      <c r="BUW180" s="18"/>
      <c r="BUX180" s="18"/>
      <c r="BUY180" s="18"/>
      <c r="BUZ180" s="18"/>
      <c r="BVA180" s="18"/>
      <c r="BVB180" s="18"/>
      <c r="BVC180" s="18"/>
      <c r="BVD180" s="18"/>
      <c r="BVE180" s="18"/>
      <c r="BVF180" s="18"/>
      <c r="BVG180" s="18"/>
      <c r="BVH180" s="18"/>
      <c r="BVI180" s="18"/>
      <c r="BVJ180" s="18"/>
      <c r="BVK180" s="18"/>
      <c r="BVL180" s="18"/>
      <c r="BVM180" s="18"/>
      <c r="BVN180" s="18"/>
      <c r="BVO180" s="18"/>
      <c r="BVP180" s="18"/>
      <c r="BVQ180" s="18"/>
      <c r="BVR180" s="18"/>
      <c r="BVS180" s="18"/>
      <c r="BVT180" s="18"/>
      <c r="BVU180" s="18"/>
      <c r="BVV180" s="18"/>
      <c r="BVW180" s="18"/>
      <c r="BVX180" s="18"/>
      <c r="BVY180" s="18"/>
      <c r="BVZ180" s="18"/>
      <c r="BWA180" s="18"/>
      <c r="BWB180" s="18"/>
      <c r="BWC180" s="18"/>
      <c r="BWD180" s="18"/>
      <c r="BWE180" s="18"/>
      <c r="BWF180" s="18"/>
      <c r="BWG180" s="18"/>
      <c r="BWH180" s="18"/>
      <c r="BWI180" s="18"/>
      <c r="BWJ180" s="18"/>
      <c r="BWK180" s="18"/>
      <c r="BWL180" s="18"/>
      <c r="BWM180" s="18"/>
      <c r="BWN180" s="18"/>
      <c r="BWO180" s="18"/>
      <c r="BWP180" s="18"/>
      <c r="BWQ180" s="18"/>
      <c r="BWR180" s="18"/>
      <c r="BWS180" s="18"/>
      <c r="BWT180" s="18"/>
      <c r="BWU180" s="18"/>
      <c r="BWV180" s="18"/>
      <c r="BWW180" s="18"/>
      <c r="BWX180" s="18"/>
      <c r="BWY180" s="18"/>
      <c r="BWZ180" s="18"/>
      <c r="BXA180" s="18"/>
      <c r="BXB180" s="18"/>
      <c r="BXC180" s="18"/>
      <c r="BXD180" s="18"/>
      <c r="BXE180" s="18"/>
      <c r="BXF180" s="18"/>
      <c r="BXG180" s="18"/>
      <c r="BXH180" s="18"/>
      <c r="BXI180" s="18"/>
      <c r="BXJ180" s="18"/>
      <c r="BXK180" s="18"/>
      <c r="BXL180" s="18"/>
      <c r="BXM180" s="18"/>
      <c r="BXN180" s="18"/>
      <c r="BXO180" s="18"/>
      <c r="BXP180" s="18"/>
      <c r="BXQ180" s="18"/>
      <c r="BXR180" s="18"/>
      <c r="BXS180" s="18"/>
      <c r="BXT180" s="18"/>
      <c r="BXU180" s="18"/>
      <c r="BXV180" s="18"/>
      <c r="BXW180" s="18"/>
      <c r="BXX180" s="18"/>
      <c r="BXY180" s="18"/>
      <c r="BXZ180" s="18"/>
      <c r="BYA180" s="18"/>
      <c r="BYB180" s="18"/>
      <c r="BYC180" s="18"/>
      <c r="BYD180" s="18"/>
      <c r="BYE180" s="18"/>
      <c r="BYF180" s="18"/>
      <c r="BYG180" s="18"/>
      <c r="BYH180" s="18"/>
      <c r="BYI180" s="18"/>
      <c r="BYJ180" s="18"/>
      <c r="BYK180" s="18"/>
      <c r="BYL180" s="18"/>
      <c r="BYM180" s="18"/>
      <c r="BYN180" s="18"/>
      <c r="BYO180" s="18"/>
      <c r="BYP180" s="18"/>
      <c r="BYQ180" s="18"/>
      <c r="BYR180" s="18"/>
      <c r="BYS180" s="18"/>
      <c r="BYT180" s="18"/>
      <c r="BYU180" s="18"/>
      <c r="BYV180" s="18"/>
      <c r="BYW180" s="18"/>
      <c r="BYX180" s="18"/>
      <c r="BYY180" s="18"/>
      <c r="BYZ180" s="18"/>
      <c r="BZA180" s="18"/>
      <c r="BZB180" s="18"/>
      <c r="BZC180" s="18"/>
      <c r="BZD180" s="18"/>
      <c r="BZE180" s="18"/>
      <c r="BZF180" s="18"/>
      <c r="BZG180" s="18"/>
      <c r="BZH180" s="18"/>
      <c r="BZI180" s="18"/>
      <c r="BZJ180" s="18"/>
      <c r="BZK180" s="18"/>
      <c r="BZL180" s="18"/>
      <c r="BZM180" s="18"/>
      <c r="BZN180" s="18"/>
      <c r="BZO180" s="18"/>
      <c r="BZP180" s="18"/>
      <c r="BZQ180" s="18"/>
      <c r="BZR180" s="18"/>
      <c r="BZS180" s="18"/>
      <c r="BZT180" s="18"/>
      <c r="BZU180" s="18"/>
      <c r="BZV180" s="18"/>
      <c r="BZW180" s="18"/>
      <c r="BZX180" s="18"/>
      <c r="BZY180" s="18"/>
      <c r="BZZ180" s="18"/>
      <c r="CAA180" s="18"/>
      <c r="CAB180" s="18"/>
      <c r="CAC180" s="18"/>
      <c r="CAD180" s="18"/>
      <c r="CAE180" s="18"/>
      <c r="CAF180" s="18"/>
      <c r="CAG180" s="18"/>
      <c r="CAH180" s="18"/>
      <c r="CAI180" s="18"/>
      <c r="CAJ180" s="18"/>
      <c r="CAK180" s="18"/>
      <c r="CAL180" s="18"/>
      <c r="CAM180" s="18"/>
      <c r="CAN180" s="18"/>
      <c r="CAO180" s="18"/>
      <c r="CAP180" s="18"/>
      <c r="CAQ180" s="18"/>
      <c r="CAR180" s="18"/>
      <c r="CAS180" s="18"/>
      <c r="CAT180" s="18"/>
      <c r="CAU180" s="18"/>
      <c r="CAV180" s="18"/>
      <c r="CAW180" s="18"/>
      <c r="CAX180" s="18"/>
      <c r="CAY180" s="18"/>
      <c r="CAZ180" s="18"/>
      <c r="CBA180" s="18"/>
      <c r="CBB180" s="18"/>
      <c r="CBC180" s="18"/>
      <c r="CBD180" s="18"/>
      <c r="CBE180" s="18"/>
      <c r="CBF180" s="18"/>
      <c r="CBG180" s="18"/>
      <c r="CBH180" s="18"/>
      <c r="CBI180" s="18"/>
      <c r="CBJ180" s="18"/>
      <c r="CBK180" s="18"/>
      <c r="CBL180" s="18"/>
      <c r="CBM180" s="18"/>
      <c r="CBN180" s="18"/>
      <c r="CBO180" s="18"/>
      <c r="CBP180" s="18"/>
      <c r="CBQ180" s="18"/>
      <c r="CBR180" s="18"/>
      <c r="CBS180" s="18"/>
      <c r="CBT180" s="18"/>
      <c r="CBU180" s="18"/>
      <c r="CBV180" s="18"/>
      <c r="CBW180" s="18"/>
      <c r="CBX180" s="18"/>
      <c r="CBY180" s="18"/>
      <c r="CBZ180" s="18"/>
      <c r="CCA180" s="18"/>
      <c r="CCB180" s="18"/>
      <c r="CCC180" s="18"/>
      <c r="CCD180" s="18"/>
      <c r="CCE180" s="18"/>
      <c r="CCF180" s="18"/>
      <c r="CCG180" s="18"/>
      <c r="CCH180" s="18"/>
      <c r="CCI180" s="18"/>
      <c r="CCJ180" s="18"/>
      <c r="CCK180" s="18"/>
      <c r="CCL180" s="18"/>
      <c r="CCM180" s="18"/>
      <c r="CCN180" s="18"/>
      <c r="CCO180" s="18"/>
      <c r="CCP180" s="18"/>
      <c r="CCQ180" s="18"/>
      <c r="CCR180" s="18"/>
      <c r="CCS180" s="18"/>
      <c r="CCT180" s="18"/>
      <c r="CCU180" s="18"/>
      <c r="CCV180" s="18"/>
      <c r="CCW180" s="18"/>
      <c r="CCX180" s="18"/>
      <c r="CCY180" s="18"/>
      <c r="CCZ180" s="18"/>
      <c r="CDA180" s="18"/>
      <c r="CDB180" s="18"/>
      <c r="CDC180" s="18"/>
      <c r="CDD180" s="18"/>
      <c r="CDE180" s="18"/>
      <c r="CDF180" s="18"/>
      <c r="CDG180" s="18"/>
      <c r="CDH180" s="18"/>
      <c r="CDI180" s="18"/>
      <c r="CDJ180" s="18"/>
      <c r="CDK180" s="18"/>
      <c r="CDL180" s="18"/>
      <c r="CDM180" s="18"/>
      <c r="CDN180" s="18"/>
      <c r="CDO180" s="18"/>
      <c r="CDP180" s="18"/>
      <c r="CDQ180" s="18"/>
      <c r="CDR180" s="18"/>
      <c r="CDS180" s="18"/>
      <c r="CDT180" s="18"/>
      <c r="CDU180" s="18"/>
      <c r="CDV180" s="18"/>
      <c r="CDW180" s="18"/>
      <c r="CDX180" s="18"/>
      <c r="CDY180" s="18"/>
      <c r="CDZ180" s="18"/>
      <c r="CEA180" s="18"/>
      <c r="CEB180" s="18"/>
      <c r="CEC180" s="18"/>
      <c r="CED180" s="18"/>
      <c r="CEE180" s="18"/>
      <c r="CEF180" s="18"/>
      <c r="CEG180" s="18"/>
      <c r="CEH180" s="18"/>
      <c r="CEI180" s="18"/>
      <c r="CEJ180" s="18"/>
      <c r="CEK180" s="18"/>
      <c r="CEL180" s="18"/>
      <c r="CEM180" s="18"/>
      <c r="CEN180" s="18"/>
      <c r="CEO180" s="18"/>
      <c r="CEP180" s="18"/>
      <c r="CEQ180" s="18"/>
      <c r="CER180" s="18"/>
      <c r="CES180" s="18"/>
      <c r="CET180" s="18"/>
      <c r="CEU180" s="18"/>
      <c r="CEV180" s="18"/>
      <c r="CEW180" s="18"/>
      <c r="CEX180" s="18"/>
      <c r="CEY180" s="18"/>
      <c r="CEZ180" s="18"/>
      <c r="CFA180" s="18"/>
      <c r="CFB180" s="18"/>
      <c r="CFC180" s="18"/>
      <c r="CFD180" s="18"/>
      <c r="CFE180" s="18"/>
      <c r="CFF180" s="18"/>
      <c r="CFG180" s="18"/>
      <c r="CFH180" s="18"/>
      <c r="CFI180" s="18"/>
      <c r="CFJ180" s="18"/>
      <c r="CFK180" s="18"/>
      <c r="CFL180" s="18"/>
      <c r="CFM180" s="18"/>
      <c r="CFN180" s="18"/>
      <c r="CFO180" s="18"/>
      <c r="CFP180" s="18"/>
      <c r="CFQ180" s="18"/>
      <c r="CFR180" s="18"/>
      <c r="CFS180" s="18"/>
      <c r="CFT180" s="18"/>
      <c r="CFU180" s="18"/>
      <c r="CFV180" s="18"/>
      <c r="CFW180" s="18"/>
      <c r="CFX180" s="18"/>
      <c r="CFY180" s="18"/>
      <c r="CFZ180" s="18"/>
      <c r="CGA180" s="18"/>
      <c r="CGB180" s="18"/>
      <c r="CGC180" s="18"/>
      <c r="CGD180" s="18"/>
      <c r="CGE180" s="18"/>
      <c r="CGF180" s="18"/>
      <c r="CGG180" s="18"/>
      <c r="CGH180" s="18"/>
      <c r="CGI180" s="18"/>
      <c r="CGJ180" s="18"/>
      <c r="CGK180" s="18"/>
      <c r="CGL180" s="18"/>
      <c r="CGM180" s="18"/>
      <c r="CGN180" s="18"/>
      <c r="CGO180" s="18"/>
      <c r="CGP180" s="18"/>
      <c r="CGQ180" s="18"/>
      <c r="CGR180" s="18"/>
      <c r="CGS180" s="18"/>
      <c r="CGT180" s="18"/>
      <c r="CGU180" s="18"/>
      <c r="CGV180" s="18"/>
      <c r="CGW180" s="18"/>
      <c r="CGX180" s="18"/>
      <c r="CGY180" s="18"/>
      <c r="CGZ180" s="18"/>
      <c r="CHA180" s="18"/>
      <c r="CHB180" s="18"/>
      <c r="CHC180" s="18"/>
      <c r="CHD180" s="18"/>
      <c r="CHE180" s="18"/>
      <c r="CHF180" s="18"/>
      <c r="CHG180" s="18"/>
      <c r="CHH180" s="18"/>
      <c r="CHI180" s="18"/>
      <c r="CHJ180" s="18"/>
      <c r="CHK180" s="18"/>
      <c r="CHL180" s="18"/>
      <c r="CHM180" s="18"/>
      <c r="CHN180" s="18"/>
      <c r="CHO180" s="18"/>
      <c r="CHP180" s="18"/>
      <c r="CHQ180" s="18"/>
      <c r="CHR180" s="18"/>
      <c r="CHS180" s="18"/>
      <c r="CHT180" s="18"/>
      <c r="CHU180" s="18"/>
      <c r="CHV180" s="18"/>
      <c r="CHW180" s="18"/>
      <c r="CHX180" s="18"/>
      <c r="CHY180" s="18"/>
      <c r="CHZ180" s="18"/>
      <c r="CIA180" s="18"/>
      <c r="CIB180" s="18"/>
      <c r="CIC180" s="18"/>
      <c r="CID180" s="18"/>
      <c r="CIE180" s="18"/>
      <c r="CIF180" s="18"/>
      <c r="CIG180" s="18"/>
      <c r="CIH180" s="18"/>
      <c r="CII180" s="18"/>
      <c r="CIJ180" s="18"/>
      <c r="CIK180" s="18"/>
      <c r="CIL180" s="18"/>
      <c r="CIM180" s="18"/>
      <c r="CIN180" s="18"/>
      <c r="CIO180" s="18"/>
      <c r="CIP180" s="18"/>
      <c r="CIQ180" s="18"/>
      <c r="CIR180" s="18"/>
      <c r="CIS180" s="18"/>
      <c r="CIT180" s="18"/>
      <c r="CIU180" s="18"/>
      <c r="CIV180" s="18"/>
      <c r="CIW180" s="18"/>
      <c r="CIX180" s="18"/>
      <c r="CIY180" s="18"/>
      <c r="CIZ180" s="18"/>
      <c r="CJA180" s="18"/>
      <c r="CJB180" s="18"/>
      <c r="CJC180" s="18"/>
      <c r="CJD180" s="18"/>
      <c r="CJE180" s="18"/>
      <c r="CJF180" s="18"/>
      <c r="CJG180" s="18"/>
      <c r="CJH180" s="18"/>
      <c r="CJI180" s="18"/>
      <c r="CJJ180" s="18"/>
      <c r="CJK180" s="18"/>
      <c r="CJL180" s="18"/>
      <c r="CJM180" s="18"/>
      <c r="CJN180" s="18"/>
      <c r="CJO180" s="18"/>
      <c r="CJP180" s="18"/>
      <c r="CJQ180" s="18"/>
      <c r="CJR180" s="18"/>
      <c r="CJS180" s="18"/>
      <c r="CJT180" s="18"/>
      <c r="CJU180" s="18"/>
      <c r="CJV180" s="18"/>
      <c r="CJW180" s="18"/>
      <c r="CJX180" s="18"/>
      <c r="CJY180" s="18"/>
      <c r="CJZ180" s="18"/>
      <c r="CKA180" s="18"/>
      <c r="CKB180" s="18"/>
      <c r="CKC180" s="18"/>
      <c r="CKD180" s="18"/>
      <c r="CKE180" s="18"/>
      <c r="CKF180" s="18"/>
      <c r="CKG180" s="18"/>
      <c r="CKH180" s="18"/>
      <c r="CKI180" s="18"/>
      <c r="CKJ180" s="18"/>
      <c r="CKK180" s="18"/>
      <c r="CKL180" s="18"/>
      <c r="CKM180" s="18"/>
      <c r="CKN180" s="18"/>
      <c r="CKO180" s="18"/>
      <c r="CKP180" s="18"/>
      <c r="CKQ180" s="18"/>
      <c r="CKR180" s="18"/>
      <c r="CKS180" s="18"/>
      <c r="CKT180" s="18"/>
      <c r="CKU180" s="18"/>
      <c r="CKV180" s="18"/>
      <c r="CKW180" s="18"/>
      <c r="CKX180" s="18"/>
      <c r="CKY180" s="18"/>
      <c r="CKZ180" s="18"/>
      <c r="CLA180" s="18"/>
      <c r="CLB180" s="18"/>
      <c r="CLC180" s="18"/>
      <c r="CLD180" s="18"/>
      <c r="CLE180" s="18"/>
      <c r="CLF180" s="18"/>
      <c r="CLG180" s="18"/>
      <c r="CLH180" s="18"/>
      <c r="CLI180" s="18"/>
      <c r="CLJ180" s="18"/>
      <c r="CLK180" s="18"/>
      <c r="CLL180" s="18"/>
      <c r="CLM180" s="18"/>
      <c r="CLN180" s="18"/>
      <c r="CLO180" s="18"/>
      <c r="CLP180" s="18"/>
      <c r="CLQ180" s="18"/>
      <c r="CLR180" s="18"/>
      <c r="CLS180" s="18"/>
      <c r="CLT180" s="18"/>
      <c r="CLU180" s="18"/>
      <c r="CLV180" s="18"/>
      <c r="CLW180" s="18"/>
      <c r="CLX180" s="18"/>
      <c r="CLY180" s="18"/>
      <c r="CLZ180" s="18"/>
      <c r="CMA180" s="18"/>
      <c r="CMB180" s="18"/>
      <c r="CMC180" s="18"/>
      <c r="CMD180" s="18"/>
      <c r="CME180" s="18"/>
      <c r="CMF180" s="18"/>
      <c r="CMG180" s="18"/>
      <c r="CMH180" s="18"/>
      <c r="CMI180" s="18"/>
      <c r="CMJ180" s="18"/>
      <c r="CMK180" s="18"/>
      <c r="CML180" s="18"/>
      <c r="CMM180" s="18"/>
      <c r="CMN180" s="18"/>
      <c r="CMO180" s="18"/>
      <c r="CMP180" s="18"/>
      <c r="CMQ180" s="18"/>
      <c r="CMR180" s="18"/>
      <c r="CMS180" s="18"/>
      <c r="CMT180" s="18"/>
      <c r="CMU180" s="18"/>
      <c r="CMV180" s="18"/>
      <c r="CMW180" s="18"/>
      <c r="CMX180" s="18"/>
      <c r="CMY180" s="18"/>
      <c r="CMZ180" s="18"/>
      <c r="CNA180" s="18"/>
      <c r="CNB180" s="18"/>
      <c r="CNC180" s="18"/>
      <c r="CND180" s="18"/>
      <c r="CNE180" s="18"/>
      <c r="CNF180" s="18"/>
      <c r="CNG180" s="18"/>
      <c r="CNH180" s="18"/>
      <c r="CNI180" s="18"/>
      <c r="CNJ180" s="18"/>
      <c r="CNK180" s="18"/>
      <c r="CNL180" s="18"/>
      <c r="CNM180" s="18"/>
      <c r="CNN180" s="18"/>
      <c r="CNO180" s="18"/>
      <c r="CNP180" s="18"/>
      <c r="CNQ180" s="18"/>
      <c r="CNR180" s="18"/>
      <c r="CNS180" s="18"/>
      <c r="CNT180" s="18"/>
      <c r="CNU180" s="18"/>
      <c r="CNV180" s="18"/>
      <c r="CNW180" s="18"/>
      <c r="CNX180" s="18"/>
      <c r="CNY180" s="18"/>
      <c r="CNZ180" s="18"/>
      <c r="COA180" s="18"/>
      <c r="COB180" s="18"/>
      <c r="COC180" s="18"/>
      <c r="COD180" s="18"/>
      <c r="COE180" s="18"/>
      <c r="COF180" s="18"/>
      <c r="COG180" s="18"/>
      <c r="COH180" s="18"/>
      <c r="COI180" s="18"/>
      <c r="COJ180" s="18"/>
      <c r="COK180" s="18"/>
      <c r="COL180" s="18"/>
      <c r="COM180" s="18"/>
      <c r="CON180" s="18"/>
      <c r="COO180" s="18"/>
      <c r="COP180" s="18"/>
      <c r="COQ180" s="18"/>
      <c r="COR180" s="18"/>
      <c r="COS180" s="18"/>
      <c r="COT180" s="18"/>
      <c r="COU180" s="18"/>
      <c r="COV180" s="18"/>
      <c r="COW180" s="18"/>
      <c r="COX180" s="18"/>
      <c r="COY180" s="18"/>
      <c r="COZ180" s="18"/>
      <c r="CPA180" s="18"/>
      <c r="CPB180" s="18"/>
      <c r="CPC180" s="18"/>
      <c r="CPD180" s="18"/>
      <c r="CPE180" s="18"/>
      <c r="CPF180" s="18"/>
      <c r="CPG180" s="18"/>
      <c r="CPH180" s="18"/>
      <c r="CPI180" s="18"/>
      <c r="CPJ180" s="18"/>
      <c r="CPK180" s="18"/>
      <c r="CPL180" s="18"/>
      <c r="CPM180" s="18"/>
      <c r="CPN180" s="18"/>
      <c r="CPO180" s="18"/>
      <c r="CPP180" s="18"/>
      <c r="CPQ180" s="18"/>
      <c r="CPR180" s="18"/>
      <c r="CPS180" s="18"/>
      <c r="CPT180" s="18"/>
      <c r="CPU180" s="18"/>
      <c r="CPV180" s="18"/>
      <c r="CPW180" s="18"/>
      <c r="CPX180" s="18"/>
      <c r="CPY180" s="18"/>
      <c r="CPZ180" s="18"/>
      <c r="CQA180" s="18"/>
      <c r="CQB180" s="18"/>
      <c r="CQC180" s="18"/>
      <c r="CQD180" s="18"/>
      <c r="CQE180" s="18"/>
      <c r="CQF180" s="18"/>
      <c r="CQG180" s="18"/>
      <c r="CQH180" s="18"/>
      <c r="CQI180" s="18"/>
      <c r="CQJ180" s="18"/>
      <c r="CQK180" s="18"/>
      <c r="CQL180" s="18"/>
      <c r="CQM180" s="18"/>
      <c r="CQN180" s="18"/>
      <c r="CQO180" s="18"/>
      <c r="CQP180" s="18"/>
      <c r="CQQ180" s="18"/>
      <c r="CQR180" s="18"/>
      <c r="CQS180" s="18"/>
      <c r="CQT180" s="18"/>
      <c r="CQU180" s="18"/>
      <c r="CQV180" s="18"/>
      <c r="CQW180" s="18"/>
      <c r="CQX180" s="18"/>
      <c r="CQY180" s="18"/>
      <c r="CQZ180" s="18"/>
      <c r="CRA180" s="18"/>
      <c r="CRB180" s="18"/>
      <c r="CRC180" s="18"/>
      <c r="CRD180" s="18"/>
      <c r="CRE180" s="18"/>
      <c r="CRF180" s="18"/>
      <c r="CRG180" s="18"/>
      <c r="CRH180" s="18"/>
      <c r="CRI180" s="18"/>
      <c r="CRJ180" s="18"/>
      <c r="CRK180" s="18"/>
      <c r="CRL180" s="18"/>
      <c r="CRM180" s="18"/>
      <c r="CRN180" s="18"/>
      <c r="CRO180" s="18"/>
      <c r="CRP180" s="18"/>
      <c r="CRQ180" s="18"/>
      <c r="CRR180" s="18"/>
      <c r="CRS180" s="18"/>
      <c r="CRT180" s="18"/>
      <c r="CRU180" s="18"/>
      <c r="CRV180" s="18"/>
      <c r="CRW180" s="18"/>
      <c r="CRX180" s="18"/>
      <c r="CRY180" s="18"/>
      <c r="CRZ180" s="18"/>
      <c r="CSA180" s="18"/>
      <c r="CSB180" s="18"/>
      <c r="CSC180" s="18"/>
      <c r="CSD180" s="18"/>
      <c r="CSE180" s="18"/>
      <c r="CSF180" s="18"/>
      <c r="CSG180" s="18"/>
      <c r="CSH180" s="18"/>
      <c r="CSI180" s="18"/>
      <c r="CSJ180" s="18"/>
      <c r="CSK180" s="18"/>
      <c r="CSL180" s="18"/>
      <c r="CSM180" s="18"/>
      <c r="CSN180" s="18"/>
      <c r="CSO180" s="18"/>
      <c r="CSP180" s="18"/>
      <c r="CSQ180" s="18"/>
      <c r="CSR180" s="18"/>
      <c r="CSS180" s="18"/>
      <c r="CST180" s="18"/>
      <c r="CSU180" s="18"/>
      <c r="CSV180" s="18"/>
      <c r="CSW180" s="18"/>
      <c r="CSX180" s="18"/>
      <c r="CSY180" s="18"/>
      <c r="CSZ180" s="18"/>
      <c r="CTA180" s="18"/>
      <c r="CTB180" s="18"/>
      <c r="CTC180" s="18"/>
      <c r="CTD180" s="18"/>
      <c r="CTE180" s="18"/>
      <c r="CTF180" s="18"/>
      <c r="CTG180" s="18"/>
      <c r="CTH180" s="18"/>
      <c r="CTI180" s="18"/>
      <c r="CTJ180" s="18"/>
      <c r="CTK180" s="18"/>
      <c r="CTL180" s="18"/>
      <c r="CTM180" s="18"/>
      <c r="CTN180" s="18"/>
      <c r="CTO180" s="18"/>
      <c r="CTP180" s="18"/>
      <c r="CTQ180" s="18"/>
      <c r="CTR180" s="18"/>
      <c r="CTS180" s="18"/>
      <c r="CTT180" s="18"/>
      <c r="CTU180" s="18"/>
      <c r="CTV180" s="18"/>
      <c r="CTW180" s="18"/>
      <c r="CTX180" s="18"/>
      <c r="CTY180" s="18"/>
      <c r="CTZ180" s="18"/>
      <c r="CUA180" s="18"/>
      <c r="CUB180" s="18"/>
      <c r="CUC180" s="18"/>
      <c r="CUD180" s="18"/>
      <c r="CUE180" s="18"/>
      <c r="CUF180" s="18"/>
      <c r="CUG180" s="18"/>
      <c r="CUH180" s="18"/>
      <c r="CUI180" s="18"/>
      <c r="CUJ180" s="18"/>
      <c r="CUK180" s="18"/>
      <c r="CUL180" s="18"/>
      <c r="CUM180" s="18"/>
      <c r="CUN180" s="18"/>
      <c r="CUO180" s="18"/>
      <c r="CUP180" s="18"/>
      <c r="CUQ180" s="18"/>
      <c r="CUR180" s="18"/>
      <c r="CUS180" s="18"/>
      <c r="CUT180" s="18"/>
      <c r="CUU180" s="18"/>
      <c r="CUV180" s="18"/>
      <c r="CUW180" s="18"/>
      <c r="CUX180" s="18"/>
      <c r="CUY180" s="18"/>
      <c r="CUZ180" s="18"/>
      <c r="CVA180" s="18"/>
      <c r="CVB180" s="18"/>
      <c r="CVC180" s="18"/>
      <c r="CVD180" s="18"/>
      <c r="CVE180" s="18"/>
      <c r="CVF180" s="18"/>
      <c r="CVG180" s="18"/>
      <c r="CVH180" s="18"/>
      <c r="CVI180" s="18"/>
      <c r="CVJ180" s="18"/>
      <c r="CVK180" s="18"/>
      <c r="CVL180" s="18"/>
      <c r="CVM180" s="18"/>
      <c r="CVN180" s="18"/>
      <c r="CVO180" s="18"/>
      <c r="CVP180" s="18"/>
      <c r="CVQ180" s="18"/>
      <c r="CVR180" s="18"/>
      <c r="CVS180" s="18"/>
      <c r="CVT180" s="18"/>
      <c r="CVU180" s="18"/>
      <c r="CVV180" s="18"/>
      <c r="CVW180" s="18"/>
      <c r="CVX180" s="18"/>
      <c r="CVY180" s="18"/>
      <c r="CVZ180" s="18"/>
      <c r="CWA180" s="18"/>
      <c r="CWB180" s="18"/>
      <c r="CWC180" s="18"/>
      <c r="CWD180" s="18"/>
      <c r="CWE180" s="18"/>
      <c r="CWF180" s="18"/>
      <c r="CWG180" s="18"/>
      <c r="CWH180" s="18"/>
      <c r="CWI180" s="18"/>
      <c r="CWJ180" s="18"/>
      <c r="CWK180" s="18"/>
      <c r="CWL180" s="18"/>
      <c r="CWM180" s="18"/>
      <c r="CWN180" s="18"/>
      <c r="CWO180" s="18"/>
      <c r="CWP180" s="18"/>
      <c r="CWQ180" s="18"/>
      <c r="CWR180" s="18"/>
      <c r="CWS180" s="18"/>
      <c r="CWT180" s="18"/>
      <c r="CWU180" s="18"/>
      <c r="CWV180" s="18"/>
      <c r="CWW180" s="18"/>
      <c r="CWX180" s="18"/>
      <c r="CWY180" s="18"/>
      <c r="CWZ180" s="18"/>
      <c r="CXA180" s="18"/>
      <c r="CXB180" s="18"/>
      <c r="CXC180" s="18"/>
      <c r="CXD180" s="18"/>
      <c r="CXE180" s="18"/>
      <c r="CXF180" s="18"/>
      <c r="CXG180" s="18"/>
      <c r="CXH180" s="18"/>
      <c r="CXI180" s="18"/>
      <c r="CXJ180" s="18"/>
      <c r="CXK180" s="18"/>
      <c r="CXL180" s="18"/>
      <c r="CXM180" s="18"/>
      <c r="CXN180" s="18"/>
      <c r="CXO180" s="18"/>
      <c r="CXP180" s="18"/>
      <c r="CXQ180" s="18"/>
      <c r="CXR180" s="18"/>
      <c r="CXS180" s="18"/>
      <c r="CXT180" s="18"/>
      <c r="CXU180" s="18"/>
      <c r="CXV180" s="18"/>
      <c r="CXW180" s="18"/>
      <c r="CXX180" s="18"/>
      <c r="CXY180" s="18"/>
      <c r="CXZ180" s="18"/>
      <c r="CYA180" s="18"/>
      <c r="CYB180" s="18"/>
      <c r="CYC180" s="18"/>
      <c r="CYD180" s="18"/>
      <c r="CYE180" s="18"/>
      <c r="CYF180" s="18"/>
      <c r="CYG180" s="18"/>
      <c r="CYH180" s="18"/>
      <c r="CYI180" s="18"/>
      <c r="CYJ180" s="18"/>
      <c r="CYK180" s="18"/>
      <c r="CYL180" s="18"/>
      <c r="CYM180" s="18"/>
      <c r="CYN180" s="18"/>
      <c r="CYO180" s="18"/>
      <c r="CYP180" s="18"/>
      <c r="CYQ180" s="18"/>
      <c r="CYR180" s="18"/>
      <c r="CYS180" s="18"/>
      <c r="CYT180" s="18"/>
      <c r="CYU180" s="18"/>
      <c r="CYV180" s="18"/>
      <c r="CYW180" s="18"/>
      <c r="CYX180" s="18"/>
      <c r="CYY180" s="18"/>
      <c r="CYZ180" s="18"/>
      <c r="CZA180" s="18"/>
      <c r="CZB180" s="18"/>
      <c r="CZC180" s="18"/>
      <c r="CZD180" s="18"/>
      <c r="CZE180" s="18"/>
      <c r="CZF180" s="18"/>
      <c r="CZG180" s="18"/>
      <c r="CZH180" s="18"/>
      <c r="CZI180" s="18"/>
      <c r="CZJ180" s="18"/>
      <c r="CZK180" s="18"/>
      <c r="CZL180" s="18"/>
      <c r="CZM180" s="18"/>
      <c r="CZN180" s="18"/>
      <c r="CZO180" s="18"/>
      <c r="CZP180" s="18"/>
      <c r="CZQ180" s="18"/>
      <c r="CZR180" s="18"/>
      <c r="CZS180" s="18"/>
      <c r="CZT180" s="18"/>
      <c r="CZU180" s="18"/>
      <c r="CZV180" s="18"/>
      <c r="CZW180" s="18"/>
      <c r="CZX180" s="18"/>
      <c r="CZY180" s="18"/>
      <c r="CZZ180" s="18"/>
      <c r="DAA180" s="18"/>
      <c r="DAB180" s="18"/>
      <c r="DAC180" s="18"/>
      <c r="DAD180" s="18"/>
      <c r="DAE180" s="18"/>
      <c r="DAF180" s="18"/>
      <c r="DAG180" s="18"/>
      <c r="DAH180" s="18"/>
      <c r="DAI180" s="18"/>
      <c r="DAJ180" s="18"/>
      <c r="DAK180" s="18"/>
      <c r="DAL180" s="18"/>
      <c r="DAM180" s="18"/>
      <c r="DAN180" s="18"/>
      <c r="DAO180" s="18"/>
      <c r="DAP180" s="18"/>
      <c r="DAQ180" s="18"/>
      <c r="DAR180" s="18"/>
      <c r="DAS180" s="18"/>
      <c r="DAT180" s="18"/>
      <c r="DAU180" s="18"/>
      <c r="DAV180" s="18"/>
      <c r="DAW180" s="18"/>
      <c r="DAX180" s="18"/>
      <c r="DAY180" s="18"/>
      <c r="DAZ180" s="18"/>
      <c r="DBA180" s="18"/>
      <c r="DBB180" s="18"/>
      <c r="DBC180" s="18"/>
      <c r="DBD180" s="18"/>
      <c r="DBE180" s="18"/>
      <c r="DBF180" s="18"/>
      <c r="DBG180" s="18"/>
      <c r="DBH180" s="18"/>
      <c r="DBI180" s="18"/>
      <c r="DBJ180" s="18"/>
      <c r="DBK180" s="18"/>
      <c r="DBL180" s="18"/>
      <c r="DBM180" s="18"/>
      <c r="DBN180" s="18"/>
      <c r="DBO180" s="18"/>
      <c r="DBP180" s="18"/>
      <c r="DBQ180" s="18"/>
      <c r="DBR180" s="18"/>
      <c r="DBS180" s="18"/>
      <c r="DBT180" s="18"/>
      <c r="DBU180" s="18"/>
      <c r="DBV180" s="18"/>
      <c r="DBW180" s="18"/>
      <c r="DBX180" s="18"/>
      <c r="DBY180" s="18"/>
      <c r="DBZ180" s="18"/>
      <c r="DCA180" s="18"/>
      <c r="DCB180" s="18"/>
      <c r="DCC180" s="18"/>
      <c r="DCD180" s="18"/>
      <c r="DCE180" s="18"/>
      <c r="DCF180" s="18"/>
      <c r="DCG180" s="18"/>
      <c r="DCH180" s="18"/>
      <c r="DCI180" s="18"/>
      <c r="DCJ180" s="18"/>
      <c r="DCK180" s="18"/>
      <c r="DCL180" s="18"/>
      <c r="DCM180" s="18"/>
      <c r="DCN180" s="18"/>
      <c r="DCO180" s="18"/>
      <c r="DCP180" s="18"/>
      <c r="DCQ180" s="18"/>
      <c r="DCR180" s="18"/>
      <c r="DCS180" s="18"/>
      <c r="DCT180" s="18"/>
      <c r="DCU180" s="18"/>
      <c r="DCV180" s="18"/>
      <c r="DCW180" s="18"/>
      <c r="DCX180" s="18"/>
      <c r="DCY180" s="18"/>
      <c r="DCZ180" s="18"/>
      <c r="DDA180" s="18"/>
      <c r="DDB180" s="18"/>
      <c r="DDC180" s="18"/>
      <c r="DDD180" s="18"/>
      <c r="DDE180" s="18"/>
      <c r="DDF180" s="18"/>
      <c r="DDG180" s="18"/>
      <c r="DDH180" s="18"/>
      <c r="DDI180" s="18"/>
      <c r="DDJ180" s="18"/>
      <c r="DDK180" s="18"/>
      <c r="DDL180" s="18"/>
      <c r="DDM180" s="18"/>
      <c r="DDN180" s="18"/>
      <c r="DDO180" s="18"/>
      <c r="DDP180" s="18"/>
      <c r="DDQ180" s="18"/>
      <c r="DDR180" s="18"/>
      <c r="DDS180" s="18"/>
      <c r="DDT180" s="18"/>
      <c r="DDU180" s="18"/>
      <c r="DDV180" s="18"/>
      <c r="DDW180" s="18"/>
      <c r="DDX180" s="18"/>
      <c r="DDY180" s="18"/>
      <c r="DDZ180" s="18"/>
      <c r="DEA180" s="18"/>
      <c r="DEB180" s="18"/>
      <c r="DEC180" s="18"/>
      <c r="DED180" s="18"/>
      <c r="DEE180" s="18"/>
      <c r="DEF180" s="18"/>
      <c r="DEG180" s="18"/>
      <c r="DEH180" s="18"/>
      <c r="DEI180" s="18"/>
      <c r="DEJ180" s="18"/>
      <c r="DEK180" s="18"/>
      <c r="DEL180" s="18"/>
      <c r="DEM180" s="18"/>
      <c r="DEN180" s="18"/>
      <c r="DEO180" s="18"/>
      <c r="DEP180" s="18"/>
      <c r="DEQ180" s="18"/>
      <c r="DER180" s="18"/>
      <c r="DES180" s="18"/>
      <c r="DET180" s="18"/>
      <c r="DEU180" s="18"/>
      <c r="DEV180" s="18"/>
      <c r="DEW180" s="18"/>
      <c r="DEX180" s="18"/>
      <c r="DEY180" s="18"/>
      <c r="DEZ180" s="18"/>
      <c r="DFA180" s="18"/>
      <c r="DFB180" s="18"/>
      <c r="DFC180" s="18"/>
      <c r="DFD180" s="18"/>
      <c r="DFE180" s="18"/>
      <c r="DFF180" s="18"/>
      <c r="DFG180" s="18"/>
      <c r="DFH180" s="18"/>
      <c r="DFI180" s="18"/>
      <c r="DFJ180" s="18"/>
      <c r="DFK180" s="18"/>
      <c r="DFL180" s="18"/>
      <c r="DFM180" s="18"/>
      <c r="DFN180" s="18"/>
      <c r="DFO180" s="18"/>
      <c r="DFP180" s="18"/>
      <c r="DFQ180" s="18"/>
      <c r="DFR180" s="18"/>
      <c r="DFS180" s="18"/>
      <c r="DFT180" s="18"/>
      <c r="DFU180" s="18"/>
      <c r="DFV180" s="18"/>
      <c r="DFW180" s="18"/>
      <c r="DFX180" s="18"/>
      <c r="DFY180" s="18"/>
      <c r="DFZ180" s="18"/>
      <c r="DGA180" s="18"/>
      <c r="DGB180" s="18"/>
      <c r="DGC180" s="18"/>
      <c r="DGD180" s="18"/>
      <c r="DGE180" s="18"/>
      <c r="DGF180" s="18"/>
      <c r="DGG180" s="18"/>
      <c r="DGH180" s="18"/>
      <c r="DGI180" s="18"/>
      <c r="DGJ180" s="18"/>
      <c r="DGK180" s="18"/>
      <c r="DGL180" s="18"/>
      <c r="DGM180" s="18"/>
      <c r="DGN180" s="18"/>
      <c r="DGO180" s="18"/>
      <c r="DGP180" s="18"/>
      <c r="DGQ180" s="18"/>
      <c r="DGR180" s="18"/>
      <c r="DGS180" s="18"/>
      <c r="DGT180" s="18"/>
      <c r="DGU180" s="18"/>
      <c r="DGV180" s="18"/>
      <c r="DGW180" s="18"/>
      <c r="DGX180" s="18"/>
      <c r="DGY180" s="18"/>
      <c r="DGZ180" s="18"/>
      <c r="DHA180" s="18"/>
      <c r="DHB180" s="18"/>
      <c r="DHC180" s="18"/>
      <c r="DHD180" s="18"/>
      <c r="DHE180" s="18"/>
      <c r="DHF180" s="18"/>
      <c r="DHG180" s="18"/>
      <c r="DHH180" s="18"/>
      <c r="DHI180" s="18"/>
      <c r="DHJ180" s="18"/>
      <c r="DHK180" s="18"/>
      <c r="DHL180" s="18"/>
      <c r="DHM180" s="18"/>
      <c r="DHN180" s="18"/>
      <c r="DHO180" s="18"/>
      <c r="DHP180" s="18"/>
      <c r="DHQ180" s="18"/>
      <c r="DHR180" s="18"/>
      <c r="DHS180" s="18"/>
      <c r="DHT180" s="18"/>
      <c r="DHU180" s="18"/>
      <c r="DHV180" s="18"/>
      <c r="DHW180" s="18"/>
      <c r="DHX180" s="18"/>
      <c r="DHY180" s="18"/>
      <c r="DHZ180" s="18"/>
      <c r="DIA180" s="18"/>
      <c r="DIB180" s="18"/>
      <c r="DIC180" s="18"/>
      <c r="DID180" s="18"/>
      <c r="DIE180" s="18"/>
      <c r="DIF180" s="18"/>
      <c r="DIG180" s="18"/>
      <c r="DIH180" s="18"/>
      <c r="DII180" s="18"/>
      <c r="DIJ180" s="18"/>
      <c r="DIK180" s="18"/>
      <c r="DIL180" s="18"/>
      <c r="DIM180" s="18"/>
      <c r="DIN180" s="18"/>
      <c r="DIO180" s="18"/>
      <c r="DIP180" s="18"/>
      <c r="DIQ180" s="18"/>
      <c r="DIR180" s="18"/>
      <c r="DIS180" s="18"/>
      <c r="DIT180" s="18"/>
      <c r="DIU180" s="18"/>
      <c r="DIV180" s="18"/>
      <c r="DIW180" s="18"/>
      <c r="DIX180" s="18"/>
      <c r="DIY180" s="18"/>
      <c r="DIZ180" s="18"/>
      <c r="DJA180" s="18"/>
      <c r="DJB180" s="18"/>
      <c r="DJC180" s="18"/>
      <c r="DJD180" s="18"/>
      <c r="DJE180" s="18"/>
      <c r="DJF180" s="18"/>
      <c r="DJG180" s="18"/>
      <c r="DJH180" s="18"/>
      <c r="DJI180" s="18"/>
      <c r="DJJ180" s="18"/>
      <c r="DJK180" s="18"/>
      <c r="DJL180" s="18"/>
      <c r="DJM180" s="18"/>
      <c r="DJN180" s="18"/>
      <c r="DJO180" s="18"/>
      <c r="DJP180" s="18"/>
      <c r="DJQ180" s="18"/>
      <c r="DJR180" s="18"/>
      <c r="DJS180" s="18"/>
      <c r="DJT180" s="18"/>
      <c r="DJU180" s="18"/>
      <c r="DJV180" s="18"/>
      <c r="DJW180" s="18"/>
      <c r="DJX180" s="18"/>
      <c r="DJY180" s="18"/>
      <c r="DJZ180" s="18"/>
      <c r="DKA180" s="18"/>
      <c r="DKB180" s="18"/>
      <c r="DKC180" s="18"/>
      <c r="DKD180" s="18"/>
      <c r="DKE180" s="18"/>
      <c r="DKF180" s="18"/>
      <c r="DKG180" s="18"/>
      <c r="DKH180" s="18"/>
      <c r="DKI180" s="18"/>
      <c r="DKJ180" s="18"/>
      <c r="DKK180" s="18"/>
      <c r="DKL180" s="18"/>
      <c r="DKM180" s="18"/>
      <c r="DKN180" s="18"/>
      <c r="DKO180" s="18"/>
      <c r="DKP180" s="18"/>
      <c r="DKQ180" s="18"/>
      <c r="DKR180" s="18"/>
      <c r="DKS180" s="18"/>
      <c r="DKT180" s="18"/>
      <c r="DKU180" s="18"/>
      <c r="DKV180" s="18"/>
      <c r="DKW180" s="18"/>
      <c r="DKX180" s="18"/>
      <c r="DKY180" s="18"/>
      <c r="DKZ180" s="18"/>
      <c r="DLA180" s="18"/>
      <c r="DLB180" s="18"/>
      <c r="DLC180" s="18"/>
      <c r="DLD180" s="18"/>
      <c r="DLE180" s="18"/>
      <c r="DLF180" s="18"/>
      <c r="DLG180" s="18"/>
      <c r="DLH180" s="18"/>
      <c r="DLI180" s="18"/>
      <c r="DLJ180" s="18"/>
      <c r="DLK180" s="18"/>
      <c r="DLL180" s="18"/>
      <c r="DLM180" s="18"/>
      <c r="DLN180" s="18"/>
      <c r="DLO180" s="18"/>
      <c r="DLP180" s="18"/>
      <c r="DLQ180" s="18"/>
      <c r="DLR180" s="18"/>
      <c r="DLS180" s="18"/>
      <c r="DLT180" s="18"/>
      <c r="DLU180" s="18"/>
      <c r="DLV180" s="18"/>
      <c r="DLW180" s="18"/>
      <c r="DLX180" s="18"/>
      <c r="DLY180" s="18"/>
      <c r="DLZ180" s="18"/>
      <c r="DMA180" s="18"/>
      <c r="DMB180" s="18"/>
      <c r="DMC180" s="18"/>
      <c r="DMD180" s="18"/>
      <c r="DME180" s="18"/>
      <c r="DMF180" s="18"/>
      <c r="DMG180" s="18"/>
      <c r="DMH180" s="18"/>
      <c r="DMI180" s="18"/>
      <c r="DMJ180" s="18"/>
      <c r="DMK180" s="18"/>
      <c r="DML180" s="18"/>
      <c r="DMM180" s="18"/>
      <c r="DMN180" s="18"/>
      <c r="DMO180" s="18"/>
      <c r="DMP180" s="18"/>
      <c r="DMQ180" s="18"/>
      <c r="DMR180" s="18"/>
      <c r="DMS180" s="18"/>
      <c r="DMT180" s="18"/>
      <c r="DMU180" s="18"/>
      <c r="DMV180" s="18"/>
      <c r="DMW180" s="18"/>
      <c r="DMX180" s="18"/>
      <c r="DMY180" s="18"/>
      <c r="DMZ180" s="18"/>
      <c r="DNA180" s="18"/>
      <c r="DNB180" s="18"/>
      <c r="DNC180" s="18"/>
      <c r="DND180" s="18"/>
      <c r="DNE180" s="18"/>
      <c r="DNF180" s="18"/>
      <c r="DNG180" s="18"/>
      <c r="DNH180" s="18"/>
      <c r="DNI180" s="18"/>
      <c r="DNJ180" s="18"/>
      <c r="DNK180" s="18"/>
      <c r="DNL180" s="18"/>
      <c r="DNM180" s="18"/>
      <c r="DNN180" s="18"/>
      <c r="DNO180" s="18"/>
      <c r="DNP180" s="18"/>
      <c r="DNQ180" s="18"/>
      <c r="DNR180" s="18"/>
      <c r="DNS180" s="18"/>
      <c r="DNT180" s="18"/>
      <c r="DNU180" s="18"/>
      <c r="DNV180" s="18"/>
      <c r="DNW180" s="18"/>
      <c r="DNX180" s="18"/>
      <c r="DNY180" s="18"/>
      <c r="DNZ180" s="18"/>
      <c r="DOA180" s="18"/>
      <c r="DOB180" s="18"/>
      <c r="DOC180" s="18"/>
      <c r="DOD180" s="18"/>
      <c r="DOE180" s="18"/>
      <c r="DOF180" s="18"/>
      <c r="DOG180" s="18"/>
      <c r="DOH180" s="18"/>
      <c r="DOI180" s="18"/>
      <c r="DOJ180" s="18"/>
      <c r="DOK180" s="18"/>
      <c r="DOL180" s="18"/>
      <c r="DOM180" s="18"/>
      <c r="DON180" s="18"/>
      <c r="DOO180" s="18"/>
      <c r="DOP180" s="18"/>
      <c r="DOQ180" s="18"/>
      <c r="DOR180" s="18"/>
      <c r="DOS180" s="18"/>
      <c r="DOT180" s="18"/>
      <c r="DOU180" s="18"/>
      <c r="DOV180" s="18"/>
      <c r="DOW180" s="18"/>
      <c r="DOX180" s="18"/>
      <c r="DOY180" s="18"/>
      <c r="DOZ180" s="18"/>
      <c r="DPA180" s="18"/>
      <c r="DPB180" s="18"/>
      <c r="DPC180" s="18"/>
      <c r="DPD180" s="18"/>
      <c r="DPE180" s="18"/>
      <c r="DPF180" s="18"/>
      <c r="DPG180" s="18"/>
      <c r="DPH180" s="18"/>
      <c r="DPI180" s="18"/>
      <c r="DPJ180" s="18"/>
      <c r="DPK180" s="18"/>
      <c r="DPL180" s="18"/>
      <c r="DPM180" s="18"/>
      <c r="DPN180" s="18"/>
      <c r="DPO180" s="18"/>
      <c r="DPP180" s="18"/>
      <c r="DPQ180" s="18"/>
      <c r="DPR180" s="18"/>
      <c r="DPS180" s="18"/>
      <c r="DPT180" s="18"/>
      <c r="DPU180" s="18"/>
      <c r="DPV180" s="18"/>
      <c r="DPW180" s="18"/>
      <c r="DPX180" s="18"/>
      <c r="DPY180" s="18"/>
      <c r="DPZ180" s="18"/>
      <c r="DQA180" s="18"/>
      <c r="DQB180" s="18"/>
      <c r="DQC180" s="18"/>
      <c r="DQD180" s="18"/>
      <c r="DQE180" s="18"/>
      <c r="DQF180" s="18"/>
      <c r="DQG180" s="18"/>
      <c r="DQH180" s="18"/>
      <c r="DQI180" s="18"/>
      <c r="DQJ180" s="18"/>
      <c r="DQK180" s="18"/>
      <c r="DQL180" s="18"/>
      <c r="DQM180" s="18"/>
      <c r="DQN180" s="18"/>
      <c r="DQO180" s="18"/>
      <c r="DQP180" s="18"/>
      <c r="DQQ180" s="18"/>
      <c r="DQR180" s="18"/>
      <c r="DQS180" s="18"/>
      <c r="DQT180" s="18"/>
      <c r="DQU180" s="18"/>
      <c r="DQV180" s="18"/>
      <c r="DQW180" s="18"/>
      <c r="DQX180" s="18"/>
      <c r="DQY180" s="18"/>
      <c r="DQZ180" s="18"/>
      <c r="DRA180" s="18"/>
      <c r="DRB180" s="18"/>
      <c r="DRC180" s="18"/>
      <c r="DRD180" s="18"/>
      <c r="DRE180" s="18"/>
      <c r="DRF180" s="18"/>
      <c r="DRG180" s="18"/>
      <c r="DRH180" s="18"/>
      <c r="DRI180" s="18"/>
      <c r="DRJ180" s="18"/>
      <c r="DRK180" s="18"/>
      <c r="DRL180" s="18"/>
      <c r="DRM180" s="18"/>
      <c r="DRN180" s="18"/>
      <c r="DRO180" s="18"/>
      <c r="DRP180" s="18"/>
      <c r="DRQ180" s="18"/>
      <c r="DRR180" s="18"/>
      <c r="DRS180" s="18"/>
      <c r="DRT180" s="18"/>
      <c r="DRU180" s="18"/>
      <c r="DRV180" s="18"/>
      <c r="DRW180" s="18"/>
      <c r="DRX180" s="18"/>
      <c r="DRY180" s="18"/>
      <c r="DRZ180" s="18"/>
      <c r="DSA180" s="18"/>
      <c r="DSB180" s="18"/>
      <c r="DSC180" s="18"/>
      <c r="DSD180" s="18"/>
      <c r="DSE180" s="18"/>
      <c r="DSF180" s="18"/>
      <c r="DSG180" s="18"/>
      <c r="DSH180" s="18"/>
      <c r="DSI180" s="18"/>
      <c r="DSJ180" s="18"/>
      <c r="DSK180" s="18"/>
      <c r="DSL180" s="18"/>
      <c r="DSM180" s="18"/>
      <c r="DSN180" s="18"/>
      <c r="DSO180" s="18"/>
      <c r="DSP180" s="18"/>
      <c r="DSQ180" s="18"/>
      <c r="DSR180" s="18"/>
      <c r="DSS180" s="18"/>
      <c r="DST180" s="18"/>
      <c r="DSU180" s="18"/>
      <c r="DSV180" s="18"/>
      <c r="DSW180" s="18"/>
      <c r="DSX180" s="18"/>
      <c r="DSY180" s="18"/>
      <c r="DSZ180" s="18"/>
      <c r="DTA180" s="18"/>
      <c r="DTB180" s="18"/>
      <c r="DTC180" s="18"/>
      <c r="DTD180" s="18"/>
      <c r="DTE180" s="18"/>
      <c r="DTF180" s="18"/>
      <c r="DTG180" s="18"/>
      <c r="DTH180" s="18"/>
      <c r="DTI180" s="18"/>
      <c r="DTJ180" s="18"/>
      <c r="DTK180" s="18"/>
      <c r="DTL180" s="18"/>
      <c r="DTM180" s="18"/>
      <c r="DTN180" s="18"/>
      <c r="DTO180" s="18"/>
      <c r="DTP180" s="18"/>
      <c r="DTQ180" s="18"/>
      <c r="DTR180" s="18"/>
      <c r="DTS180" s="18"/>
      <c r="DTT180" s="18"/>
      <c r="DTU180" s="18"/>
      <c r="DTV180" s="18"/>
      <c r="DTW180" s="18"/>
      <c r="DTX180" s="18"/>
      <c r="DTY180" s="18"/>
      <c r="DTZ180" s="18"/>
      <c r="DUA180" s="18"/>
      <c r="DUB180" s="18"/>
      <c r="DUC180" s="18"/>
      <c r="DUD180" s="18"/>
      <c r="DUE180" s="18"/>
      <c r="DUF180" s="18"/>
      <c r="DUG180" s="18"/>
      <c r="DUH180" s="18"/>
      <c r="DUI180" s="18"/>
      <c r="DUJ180" s="18"/>
      <c r="DUK180" s="18"/>
      <c r="DUL180" s="18"/>
      <c r="DUM180" s="18"/>
      <c r="DUN180" s="18"/>
      <c r="DUO180" s="18"/>
      <c r="DUP180" s="18"/>
      <c r="DUQ180" s="18"/>
      <c r="DUR180" s="18"/>
      <c r="DUS180" s="18"/>
      <c r="DUT180" s="18"/>
      <c r="DUU180" s="18"/>
      <c r="DUV180" s="18"/>
      <c r="DUW180" s="18"/>
      <c r="DUX180" s="18"/>
      <c r="DUY180" s="18"/>
      <c r="DUZ180" s="18"/>
      <c r="DVA180" s="18"/>
      <c r="DVB180" s="18"/>
      <c r="DVC180" s="18"/>
      <c r="DVD180" s="18"/>
      <c r="DVE180" s="18"/>
      <c r="DVF180" s="18"/>
      <c r="DVG180" s="18"/>
      <c r="DVH180" s="18"/>
      <c r="DVI180" s="18"/>
      <c r="DVJ180" s="18"/>
      <c r="DVK180" s="18"/>
      <c r="DVL180" s="18"/>
      <c r="DVM180" s="18"/>
      <c r="DVN180" s="18"/>
      <c r="DVO180" s="18"/>
      <c r="DVP180" s="18"/>
      <c r="DVQ180" s="18"/>
      <c r="DVR180" s="18"/>
      <c r="DVS180" s="18"/>
      <c r="DVT180" s="18"/>
      <c r="DVU180" s="18"/>
      <c r="DVV180" s="18"/>
      <c r="DVW180" s="18"/>
      <c r="DVX180" s="18"/>
      <c r="DVY180" s="18"/>
      <c r="DVZ180" s="18"/>
      <c r="DWA180" s="18"/>
      <c r="DWB180" s="18"/>
      <c r="DWC180" s="18"/>
      <c r="DWD180" s="18"/>
      <c r="DWE180" s="18"/>
      <c r="DWF180" s="18"/>
      <c r="DWG180" s="18"/>
      <c r="DWH180" s="18"/>
      <c r="DWI180" s="18"/>
      <c r="DWJ180" s="18"/>
      <c r="DWK180" s="18"/>
      <c r="DWL180" s="18"/>
      <c r="DWM180" s="18"/>
      <c r="DWN180" s="18"/>
      <c r="DWO180" s="18"/>
      <c r="DWP180" s="18"/>
      <c r="DWQ180" s="18"/>
      <c r="DWR180" s="18"/>
      <c r="DWS180" s="18"/>
      <c r="DWT180" s="18"/>
      <c r="DWU180" s="18"/>
      <c r="DWV180" s="18"/>
      <c r="DWW180" s="18"/>
      <c r="DWX180" s="18"/>
      <c r="DWY180" s="18"/>
      <c r="DWZ180" s="18"/>
      <c r="DXA180" s="18"/>
      <c r="DXB180" s="18"/>
      <c r="DXC180" s="18"/>
      <c r="DXD180" s="18"/>
      <c r="DXE180" s="18"/>
      <c r="DXF180" s="18"/>
      <c r="DXG180" s="18"/>
      <c r="DXH180" s="18"/>
      <c r="DXI180" s="18"/>
      <c r="DXJ180" s="18"/>
      <c r="DXK180" s="18"/>
      <c r="DXL180" s="18"/>
      <c r="DXM180" s="18"/>
      <c r="DXN180" s="18"/>
      <c r="DXO180" s="18"/>
      <c r="DXP180" s="18"/>
      <c r="DXQ180" s="18"/>
      <c r="DXR180" s="18"/>
      <c r="DXS180" s="18"/>
      <c r="DXT180" s="18"/>
      <c r="DXU180" s="18"/>
      <c r="DXV180" s="18"/>
      <c r="DXW180" s="18"/>
      <c r="DXX180" s="18"/>
      <c r="DXY180" s="18"/>
      <c r="DXZ180" s="18"/>
      <c r="DYA180" s="18"/>
      <c r="DYB180" s="18"/>
      <c r="DYC180" s="18"/>
      <c r="DYD180" s="18"/>
      <c r="DYE180" s="18"/>
      <c r="DYF180" s="18"/>
      <c r="DYG180" s="18"/>
      <c r="DYH180" s="18"/>
      <c r="DYI180" s="18"/>
      <c r="DYJ180" s="18"/>
      <c r="DYK180" s="18"/>
      <c r="DYL180" s="18"/>
      <c r="DYM180" s="18"/>
      <c r="DYN180" s="18"/>
      <c r="DYO180" s="18"/>
      <c r="DYP180" s="18"/>
      <c r="DYQ180" s="18"/>
      <c r="DYR180" s="18"/>
      <c r="DYS180" s="18"/>
      <c r="DYT180" s="18"/>
      <c r="DYU180" s="18"/>
      <c r="DYV180" s="18"/>
      <c r="DYW180" s="18"/>
      <c r="DYX180" s="18"/>
      <c r="DYY180" s="18"/>
      <c r="DYZ180" s="18"/>
      <c r="DZA180" s="18"/>
      <c r="DZB180" s="18"/>
      <c r="DZC180" s="18"/>
      <c r="DZD180" s="18"/>
      <c r="DZE180" s="18"/>
      <c r="DZF180" s="18"/>
      <c r="DZG180" s="18"/>
      <c r="DZH180" s="18"/>
      <c r="DZI180" s="18"/>
      <c r="DZJ180" s="18"/>
      <c r="DZK180" s="18"/>
      <c r="DZL180" s="18"/>
      <c r="DZM180" s="18"/>
      <c r="DZN180" s="18"/>
      <c r="DZO180" s="18"/>
      <c r="DZP180" s="18"/>
      <c r="DZQ180" s="18"/>
      <c r="DZR180" s="18"/>
      <c r="DZS180" s="18"/>
      <c r="DZT180" s="18"/>
      <c r="DZU180" s="18"/>
      <c r="DZV180" s="18"/>
      <c r="DZW180" s="18"/>
      <c r="DZX180" s="18"/>
      <c r="DZY180" s="18"/>
      <c r="DZZ180" s="18"/>
      <c r="EAA180" s="18"/>
      <c r="EAB180" s="18"/>
      <c r="EAC180" s="18"/>
      <c r="EAD180" s="18"/>
      <c r="EAE180" s="18"/>
      <c r="EAF180" s="18"/>
      <c r="EAG180" s="18"/>
      <c r="EAH180" s="18"/>
      <c r="EAI180" s="18"/>
      <c r="EAJ180" s="18"/>
      <c r="EAK180" s="18"/>
      <c r="EAL180" s="18"/>
      <c r="EAM180" s="18"/>
      <c r="EAN180" s="18"/>
      <c r="EAO180" s="18"/>
      <c r="EAP180" s="18"/>
      <c r="EAQ180" s="18"/>
      <c r="EAR180" s="18"/>
      <c r="EAS180" s="18"/>
      <c r="EAT180" s="18"/>
      <c r="EAU180" s="18"/>
      <c r="EAV180" s="18"/>
      <c r="EAW180" s="18"/>
      <c r="EAX180" s="18"/>
      <c r="EAY180" s="18"/>
      <c r="EAZ180" s="18"/>
      <c r="EBA180" s="18"/>
      <c r="EBB180" s="18"/>
      <c r="EBC180" s="18"/>
      <c r="EBD180" s="18"/>
      <c r="EBE180" s="18"/>
      <c r="EBF180" s="18"/>
      <c r="EBG180" s="18"/>
      <c r="EBH180" s="18"/>
      <c r="EBI180" s="18"/>
      <c r="EBJ180" s="18"/>
      <c r="EBK180" s="18"/>
      <c r="EBL180" s="18"/>
      <c r="EBM180" s="18"/>
      <c r="EBN180" s="18"/>
      <c r="EBO180" s="18"/>
      <c r="EBP180" s="18"/>
      <c r="EBQ180" s="18"/>
      <c r="EBR180" s="18"/>
      <c r="EBS180" s="18"/>
      <c r="EBT180" s="18"/>
      <c r="EBU180" s="18"/>
      <c r="EBV180" s="18"/>
      <c r="EBW180" s="18"/>
      <c r="EBX180" s="18"/>
      <c r="EBY180" s="18"/>
      <c r="EBZ180" s="18"/>
      <c r="ECA180" s="18"/>
      <c r="ECB180" s="18"/>
      <c r="ECC180" s="18"/>
      <c r="ECD180" s="18"/>
      <c r="ECE180" s="18"/>
      <c r="ECF180" s="18"/>
      <c r="ECG180" s="18"/>
      <c r="ECH180" s="18"/>
      <c r="ECI180" s="18"/>
      <c r="ECJ180" s="18"/>
      <c r="ECK180" s="18"/>
      <c r="ECL180" s="18"/>
      <c r="ECM180" s="18"/>
      <c r="ECN180" s="18"/>
      <c r="ECO180" s="18"/>
      <c r="ECP180" s="18"/>
      <c r="ECQ180" s="18"/>
      <c r="ECR180" s="18"/>
      <c r="ECS180" s="18"/>
      <c r="ECT180" s="18"/>
      <c r="ECU180" s="18"/>
      <c r="ECV180" s="18"/>
      <c r="ECW180" s="18"/>
      <c r="ECX180" s="18"/>
      <c r="ECY180" s="18"/>
      <c r="ECZ180" s="18"/>
      <c r="EDA180" s="18"/>
      <c r="EDB180" s="18"/>
      <c r="EDC180" s="18"/>
      <c r="EDD180" s="18"/>
      <c r="EDE180" s="18"/>
      <c r="EDF180" s="18"/>
      <c r="EDG180" s="18"/>
      <c r="EDH180" s="18"/>
      <c r="EDI180" s="18"/>
      <c r="EDJ180" s="18"/>
      <c r="EDK180" s="18"/>
      <c r="EDL180" s="18"/>
      <c r="EDM180" s="18"/>
      <c r="EDN180" s="18"/>
      <c r="EDO180" s="18"/>
      <c r="EDP180" s="18"/>
      <c r="EDQ180" s="18"/>
      <c r="EDR180" s="18"/>
      <c r="EDS180" s="18"/>
      <c r="EDT180" s="18"/>
      <c r="EDU180" s="18"/>
      <c r="EDV180" s="18"/>
      <c r="EDW180" s="18"/>
      <c r="EDX180" s="18"/>
      <c r="EDY180" s="18"/>
      <c r="EDZ180" s="18"/>
      <c r="EEA180" s="18"/>
      <c r="EEB180" s="18"/>
      <c r="EEC180" s="18"/>
      <c r="EED180" s="18"/>
      <c r="EEE180" s="18"/>
      <c r="EEF180" s="18"/>
      <c r="EEG180" s="18"/>
      <c r="EEH180" s="18"/>
      <c r="EEI180" s="18"/>
      <c r="EEJ180" s="18"/>
      <c r="EEK180" s="18"/>
      <c r="EEL180" s="18"/>
      <c r="EEM180" s="18"/>
      <c r="EEN180" s="18"/>
      <c r="EEO180" s="18"/>
      <c r="EEP180" s="18"/>
      <c r="EEQ180" s="18"/>
      <c r="EER180" s="18"/>
      <c r="EES180" s="18"/>
      <c r="EET180" s="18"/>
      <c r="EEU180" s="18"/>
      <c r="EEV180" s="18"/>
      <c r="EEW180" s="18"/>
      <c r="EEX180" s="18"/>
      <c r="EEY180" s="18"/>
      <c r="EEZ180" s="18"/>
      <c r="EFA180" s="18"/>
      <c r="EFB180" s="18"/>
      <c r="EFC180" s="18"/>
      <c r="EFD180" s="18"/>
      <c r="EFE180" s="18"/>
      <c r="EFF180" s="18"/>
      <c r="EFG180" s="18"/>
      <c r="EFH180" s="18"/>
      <c r="EFI180" s="18"/>
      <c r="EFJ180" s="18"/>
      <c r="EFK180" s="18"/>
      <c r="EFL180" s="18"/>
      <c r="EFM180" s="18"/>
      <c r="EFN180" s="18"/>
      <c r="EFO180" s="18"/>
      <c r="EFP180" s="18"/>
      <c r="EFQ180" s="18"/>
      <c r="EFR180" s="18"/>
      <c r="EFS180" s="18"/>
      <c r="EFT180" s="18"/>
      <c r="EFU180" s="18"/>
      <c r="EFV180" s="18"/>
      <c r="EFW180" s="18"/>
      <c r="EFX180" s="18"/>
      <c r="EFY180" s="18"/>
      <c r="EFZ180" s="18"/>
      <c r="EGA180" s="18"/>
      <c r="EGB180" s="18"/>
      <c r="EGC180" s="18"/>
      <c r="EGD180" s="18"/>
      <c r="EGE180" s="18"/>
      <c r="EGF180" s="18"/>
      <c r="EGG180" s="18"/>
      <c r="EGH180" s="18"/>
      <c r="EGI180" s="18"/>
      <c r="EGJ180" s="18"/>
      <c r="EGK180" s="18"/>
      <c r="EGL180" s="18"/>
      <c r="EGM180" s="18"/>
      <c r="EGN180" s="18"/>
      <c r="EGO180" s="18"/>
      <c r="EGP180" s="18"/>
      <c r="EGQ180" s="18"/>
      <c r="EGR180" s="18"/>
      <c r="EGS180" s="18"/>
      <c r="EGT180" s="18"/>
      <c r="EGU180" s="18"/>
      <c r="EGV180" s="18"/>
      <c r="EGW180" s="18"/>
      <c r="EGX180" s="18"/>
      <c r="EGY180" s="18"/>
      <c r="EGZ180" s="18"/>
      <c r="EHA180" s="18"/>
      <c r="EHB180" s="18"/>
      <c r="EHC180" s="18"/>
      <c r="EHD180" s="18"/>
      <c r="EHE180" s="18"/>
      <c r="EHF180" s="18"/>
      <c r="EHG180" s="18"/>
      <c r="EHH180" s="18"/>
      <c r="EHI180" s="18"/>
      <c r="EHJ180" s="18"/>
      <c r="EHK180" s="18"/>
      <c r="EHL180" s="18"/>
      <c r="EHM180" s="18"/>
      <c r="EHN180" s="18"/>
      <c r="EHO180" s="18"/>
      <c r="EHP180" s="18"/>
      <c r="EHQ180" s="18"/>
      <c r="EHR180" s="18"/>
      <c r="EHS180" s="18"/>
      <c r="EHT180" s="18"/>
      <c r="EHU180" s="18"/>
      <c r="EHV180" s="18"/>
      <c r="EHW180" s="18"/>
      <c r="EHX180" s="18"/>
      <c r="EHY180" s="18"/>
      <c r="EHZ180" s="18"/>
      <c r="EIA180" s="18"/>
      <c r="EIB180" s="18"/>
      <c r="EIC180" s="18"/>
      <c r="EID180" s="18"/>
      <c r="EIE180" s="18"/>
      <c r="EIF180" s="18"/>
      <c r="EIG180" s="18"/>
      <c r="EIH180" s="18"/>
      <c r="EII180" s="18"/>
      <c r="EIJ180" s="18"/>
      <c r="EIK180" s="18"/>
      <c r="EIL180" s="18"/>
      <c r="EIM180" s="18"/>
      <c r="EIN180" s="18"/>
      <c r="EIO180" s="18"/>
      <c r="EIP180" s="18"/>
      <c r="EIQ180" s="18"/>
      <c r="EIR180" s="18"/>
      <c r="EIS180" s="18"/>
      <c r="EIT180" s="18"/>
      <c r="EIU180" s="18"/>
      <c r="EIV180" s="18"/>
      <c r="EIW180" s="18"/>
      <c r="EIX180" s="18"/>
      <c r="EIY180" s="18"/>
      <c r="EIZ180" s="18"/>
      <c r="EJA180" s="18"/>
      <c r="EJB180" s="18"/>
      <c r="EJC180" s="18"/>
      <c r="EJD180" s="18"/>
      <c r="EJE180" s="18"/>
      <c r="EJF180" s="18"/>
      <c r="EJG180" s="18"/>
      <c r="EJH180" s="18"/>
      <c r="EJI180" s="18"/>
      <c r="EJJ180" s="18"/>
      <c r="EJK180" s="18"/>
      <c r="EJL180" s="18"/>
      <c r="EJM180" s="18"/>
      <c r="EJN180" s="18"/>
      <c r="EJO180" s="18"/>
      <c r="EJP180" s="18"/>
      <c r="EJQ180" s="18"/>
      <c r="EJR180" s="18"/>
      <c r="EJS180" s="18"/>
      <c r="EJT180" s="18"/>
      <c r="EJU180" s="18"/>
      <c r="EJV180" s="18"/>
      <c r="EJW180" s="18"/>
      <c r="EJX180" s="18"/>
      <c r="EJY180" s="18"/>
      <c r="EJZ180" s="18"/>
      <c r="EKA180" s="18"/>
      <c r="EKB180" s="18"/>
      <c r="EKC180" s="18"/>
      <c r="EKD180" s="18"/>
      <c r="EKE180" s="18"/>
      <c r="EKF180" s="18"/>
      <c r="EKG180" s="18"/>
      <c r="EKH180" s="18"/>
      <c r="EKI180" s="18"/>
      <c r="EKJ180" s="18"/>
      <c r="EKK180" s="18"/>
      <c r="EKL180" s="18"/>
      <c r="EKM180" s="18"/>
      <c r="EKN180" s="18"/>
      <c r="EKO180" s="18"/>
      <c r="EKP180" s="18"/>
      <c r="EKQ180" s="18"/>
      <c r="EKR180" s="18"/>
      <c r="EKS180" s="18"/>
      <c r="EKT180" s="18"/>
      <c r="EKU180" s="18"/>
      <c r="EKV180" s="18"/>
      <c r="EKW180" s="18"/>
      <c r="EKX180" s="18"/>
      <c r="EKY180" s="18"/>
      <c r="EKZ180" s="18"/>
      <c r="ELA180" s="18"/>
      <c r="ELB180" s="18"/>
      <c r="ELC180" s="18"/>
      <c r="ELD180" s="18"/>
      <c r="ELE180" s="18"/>
      <c r="ELF180" s="18"/>
      <c r="ELG180" s="18"/>
      <c r="ELH180" s="18"/>
      <c r="ELI180" s="18"/>
      <c r="ELJ180" s="18"/>
      <c r="ELK180" s="18"/>
      <c r="ELL180" s="18"/>
      <c r="ELM180" s="18"/>
      <c r="ELN180" s="18"/>
      <c r="ELO180" s="18"/>
      <c r="ELP180" s="18"/>
      <c r="ELQ180" s="18"/>
      <c r="ELR180" s="18"/>
      <c r="ELS180" s="18"/>
      <c r="ELT180" s="18"/>
      <c r="ELU180" s="18"/>
      <c r="ELV180" s="18"/>
      <c r="ELW180" s="18"/>
      <c r="ELX180" s="18"/>
      <c r="ELY180" s="18"/>
      <c r="ELZ180" s="18"/>
      <c r="EMA180" s="18"/>
      <c r="EMB180" s="18"/>
      <c r="EMC180" s="18"/>
      <c r="EMD180" s="18"/>
      <c r="EME180" s="18"/>
      <c r="EMF180" s="18"/>
      <c r="EMG180" s="18"/>
      <c r="EMH180" s="18"/>
      <c r="EMI180" s="18"/>
      <c r="EMJ180" s="18"/>
      <c r="EMK180" s="18"/>
      <c r="EML180" s="18"/>
      <c r="EMM180" s="18"/>
      <c r="EMN180" s="18"/>
      <c r="EMO180" s="18"/>
      <c r="EMP180" s="18"/>
      <c r="EMQ180" s="18"/>
      <c r="EMR180" s="18"/>
      <c r="EMS180" s="18"/>
      <c r="EMT180" s="18"/>
      <c r="EMU180" s="18"/>
      <c r="EMV180" s="18"/>
      <c r="EMW180" s="18"/>
      <c r="EMX180" s="18"/>
      <c r="EMY180" s="18"/>
      <c r="EMZ180" s="18"/>
      <c r="ENA180" s="18"/>
      <c r="ENB180" s="18"/>
      <c r="ENC180" s="18"/>
      <c r="END180" s="18"/>
      <c r="ENE180" s="18"/>
      <c r="ENF180" s="18"/>
      <c r="ENG180" s="18"/>
      <c r="ENH180" s="18"/>
      <c r="ENI180" s="18"/>
      <c r="ENJ180" s="18"/>
      <c r="ENK180" s="18"/>
      <c r="ENL180" s="18"/>
      <c r="ENM180" s="18"/>
      <c r="ENN180" s="18"/>
      <c r="ENO180" s="18"/>
      <c r="ENP180" s="18"/>
      <c r="ENQ180" s="18"/>
      <c r="ENR180" s="18"/>
      <c r="ENS180" s="18"/>
      <c r="ENT180" s="18"/>
      <c r="ENU180" s="18"/>
      <c r="ENV180" s="18"/>
      <c r="ENW180" s="18"/>
      <c r="ENX180" s="18"/>
      <c r="ENY180" s="18"/>
      <c r="ENZ180" s="18"/>
      <c r="EOA180" s="18"/>
      <c r="EOB180" s="18"/>
      <c r="EOC180" s="18"/>
      <c r="EOD180" s="18"/>
      <c r="EOE180" s="18"/>
      <c r="EOF180" s="18"/>
      <c r="EOG180" s="18"/>
      <c r="EOH180" s="18"/>
      <c r="EOI180" s="18"/>
      <c r="EOJ180" s="18"/>
      <c r="EOK180" s="18"/>
      <c r="EOL180" s="18"/>
      <c r="EOM180" s="18"/>
      <c r="EON180" s="18"/>
      <c r="EOO180" s="18"/>
      <c r="EOP180" s="18"/>
      <c r="EOQ180" s="18"/>
      <c r="EOR180" s="18"/>
      <c r="EOS180" s="18"/>
      <c r="EOT180" s="18"/>
      <c r="EOU180" s="18"/>
      <c r="EOV180" s="18"/>
      <c r="EOW180" s="18"/>
      <c r="EOX180" s="18"/>
      <c r="EOY180" s="18"/>
      <c r="EOZ180" s="18"/>
      <c r="EPA180" s="18"/>
      <c r="EPB180" s="18"/>
      <c r="EPC180" s="18"/>
      <c r="EPD180" s="18"/>
      <c r="EPE180" s="18"/>
      <c r="EPF180" s="18"/>
      <c r="EPG180" s="18"/>
      <c r="EPH180" s="18"/>
      <c r="EPI180" s="18"/>
      <c r="EPJ180" s="18"/>
      <c r="EPK180" s="18"/>
      <c r="EPL180" s="18"/>
      <c r="EPM180" s="18"/>
      <c r="EPN180" s="18"/>
      <c r="EPO180" s="18"/>
      <c r="EPP180" s="18"/>
      <c r="EPQ180" s="18"/>
      <c r="EPR180" s="18"/>
      <c r="EPS180" s="18"/>
      <c r="EPT180" s="18"/>
      <c r="EPU180" s="18"/>
      <c r="EPV180" s="18"/>
      <c r="EPW180" s="18"/>
      <c r="EPX180" s="18"/>
      <c r="EPY180" s="18"/>
      <c r="EPZ180" s="18"/>
      <c r="EQA180" s="18"/>
      <c r="EQB180" s="18"/>
      <c r="EQC180" s="18"/>
      <c r="EQD180" s="18"/>
      <c r="EQE180" s="18"/>
      <c r="EQF180" s="18"/>
      <c r="EQG180" s="18"/>
      <c r="EQH180" s="18"/>
      <c r="EQI180" s="18"/>
      <c r="EQJ180" s="18"/>
      <c r="EQK180" s="18"/>
      <c r="EQL180" s="18"/>
      <c r="EQM180" s="18"/>
      <c r="EQN180" s="18"/>
      <c r="EQO180" s="18"/>
      <c r="EQP180" s="18"/>
      <c r="EQQ180" s="18"/>
      <c r="EQR180" s="18"/>
      <c r="EQS180" s="18"/>
      <c r="EQT180" s="18"/>
      <c r="EQU180" s="18"/>
      <c r="EQV180" s="18"/>
      <c r="EQW180" s="18"/>
      <c r="EQX180" s="18"/>
      <c r="EQY180" s="18"/>
      <c r="EQZ180" s="18"/>
      <c r="ERA180" s="18"/>
      <c r="ERB180" s="18"/>
      <c r="ERC180" s="18"/>
      <c r="ERD180" s="18"/>
      <c r="ERE180" s="18"/>
      <c r="ERF180" s="18"/>
      <c r="ERG180" s="18"/>
      <c r="ERH180" s="18"/>
      <c r="ERI180" s="18"/>
      <c r="ERJ180" s="18"/>
      <c r="ERK180" s="18"/>
      <c r="ERL180" s="18"/>
      <c r="ERM180" s="18"/>
      <c r="ERN180" s="18"/>
      <c r="ERO180" s="18"/>
      <c r="ERP180" s="18"/>
      <c r="ERQ180" s="18"/>
      <c r="ERR180" s="18"/>
      <c r="ERS180" s="18"/>
      <c r="ERT180" s="18"/>
      <c r="ERU180" s="18"/>
      <c r="ERV180" s="18"/>
      <c r="ERW180" s="18"/>
      <c r="ERX180" s="18"/>
      <c r="ERY180" s="18"/>
      <c r="ERZ180" s="18"/>
      <c r="ESA180" s="18"/>
      <c r="ESB180" s="18"/>
      <c r="ESC180" s="18"/>
      <c r="ESD180" s="18"/>
      <c r="ESE180" s="18"/>
      <c r="ESF180" s="18"/>
      <c r="ESG180" s="18"/>
      <c r="ESH180" s="18"/>
      <c r="ESI180" s="18"/>
      <c r="ESJ180" s="18"/>
      <c r="ESK180" s="18"/>
      <c r="ESL180" s="18"/>
      <c r="ESM180" s="18"/>
      <c r="ESN180" s="18"/>
      <c r="ESO180" s="18"/>
      <c r="ESP180" s="18"/>
      <c r="ESQ180" s="18"/>
      <c r="ESR180" s="18"/>
      <c r="ESS180" s="18"/>
      <c r="EST180" s="18"/>
      <c r="ESU180" s="18"/>
      <c r="ESV180" s="18"/>
      <c r="ESW180" s="18"/>
      <c r="ESX180" s="18"/>
      <c r="ESY180" s="18"/>
      <c r="ESZ180" s="18"/>
      <c r="ETA180" s="18"/>
      <c r="ETB180" s="18"/>
      <c r="ETC180" s="18"/>
      <c r="ETD180" s="18"/>
      <c r="ETE180" s="18"/>
      <c r="ETF180" s="18"/>
      <c r="ETG180" s="18"/>
      <c r="ETH180" s="18"/>
      <c r="ETI180" s="18"/>
      <c r="ETJ180" s="18"/>
      <c r="ETK180" s="18"/>
      <c r="ETL180" s="18"/>
      <c r="ETM180" s="18"/>
      <c r="ETN180" s="18"/>
      <c r="ETO180" s="18"/>
      <c r="ETP180" s="18"/>
      <c r="ETQ180" s="18"/>
      <c r="ETR180" s="18"/>
      <c r="ETS180" s="18"/>
      <c r="ETT180" s="18"/>
      <c r="ETU180" s="18"/>
      <c r="ETV180" s="18"/>
      <c r="ETW180" s="18"/>
      <c r="ETX180" s="18"/>
      <c r="ETY180" s="18"/>
      <c r="ETZ180" s="18"/>
      <c r="EUA180" s="18"/>
      <c r="EUB180" s="18"/>
      <c r="EUC180" s="18"/>
      <c r="EUD180" s="18"/>
      <c r="EUE180" s="18"/>
      <c r="EUF180" s="18"/>
      <c r="EUG180" s="18"/>
      <c r="EUH180" s="18"/>
      <c r="EUI180" s="18"/>
      <c r="EUJ180" s="18"/>
      <c r="EUK180" s="18"/>
      <c r="EUL180" s="18"/>
      <c r="EUM180" s="18"/>
      <c r="EUN180" s="18"/>
      <c r="EUO180" s="18"/>
      <c r="EUP180" s="18"/>
      <c r="EUQ180" s="18"/>
      <c r="EUR180" s="18"/>
      <c r="EUS180" s="18"/>
      <c r="EUT180" s="18"/>
      <c r="EUU180" s="18"/>
      <c r="EUV180" s="18"/>
      <c r="EUW180" s="18"/>
      <c r="EUX180" s="18"/>
      <c r="EUY180" s="18"/>
      <c r="EUZ180" s="18"/>
      <c r="EVA180" s="18"/>
      <c r="EVB180" s="18"/>
      <c r="EVC180" s="18"/>
      <c r="EVD180" s="18"/>
      <c r="EVE180" s="18"/>
      <c r="EVF180" s="18"/>
      <c r="EVG180" s="18"/>
      <c r="EVH180" s="18"/>
      <c r="EVI180" s="18"/>
      <c r="EVJ180" s="18"/>
      <c r="EVK180" s="18"/>
      <c r="EVL180" s="18"/>
      <c r="EVM180" s="18"/>
      <c r="EVN180" s="18"/>
      <c r="EVO180" s="18"/>
      <c r="EVP180" s="18"/>
      <c r="EVQ180" s="18"/>
      <c r="EVR180" s="18"/>
      <c r="EVS180" s="18"/>
      <c r="EVT180" s="18"/>
      <c r="EVU180" s="18"/>
      <c r="EVV180" s="18"/>
      <c r="EVW180" s="18"/>
      <c r="EVX180" s="18"/>
      <c r="EVY180" s="18"/>
      <c r="EVZ180" s="18"/>
      <c r="EWA180" s="18"/>
      <c r="EWB180" s="18"/>
      <c r="EWC180" s="18"/>
      <c r="EWD180" s="18"/>
      <c r="EWE180" s="18"/>
      <c r="EWF180" s="18"/>
      <c r="EWG180" s="18"/>
      <c r="EWH180" s="18"/>
      <c r="EWI180" s="18"/>
      <c r="EWJ180" s="18"/>
      <c r="EWK180" s="18"/>
      <c r="EWL180" s="18"/>
      <c r="EWM180" s="18"/>
      <c r="EWN180" s="18"/>
      <c r="EWO180" s="18"/>
      <c r="EWP180" s="18"/>
      <c r="EWQ180" s="18"/>
      <c r="EWR180" s="18"/>
      <c r="EWS180" s="18"/>
      <c r="EWT180" s="18"/>
      <c r="EWU180" s="18"/>
      <c r="EWV180" s="18"/>
      <c r="EWW180" s="18"/>
      <c r="EWX180" s="18"/>
      <c r="EWY180" s="18"/>
      <c r="EWZ180" s="18"/>
      <c r="EXA180" s="18"/>
      <c r="EXB180" s="18"/>
      <c r="EXC180" s="18"/>
      <c r="EXD180" s="18"/>
      <c r="EXE180" s="18"/>
      <c r="EXF180" s="18"/>
      <c r="EXG180" s="18"/>
      <c r="EXH180" s="18"/>
      <c r="EXI180" s="18"/>
      <c r="EXJ180" s="18"/>
      <c r="EXK180" s="18"/>
      <c r="EXL180" s="18"/>
      <c r="EXM180" s="18"/>
      <c r="EXN180" s="18"/>
      <c r="EXO180" s="18"/>
      <c r="EXP180" s="18"/>
      <c r="EXQ180" s="18"/>
      <c r="EXR180" s="18"/>
      <c r="EXS180" s="18"/>
      <c r="EXT180" s="18"/>
      <c r="EXU180" s="18"/>
      <c r="EXV180" s="18"/>
      <c r="EXW180" s="18"/>
      <c r="EXX180" s="18"/>
      <c r="EXY180" s="18"/>
      <c r="EXZ180" s="18"/>
      <c r="EYA180" s="18"/>
      <c r="EYB180" s="18"/>
      <c r="EYC180" s="18"/>
      <c r="EYD180" s="18"/>
      <c r="EYE180" s="18"/>
      <c r="EYF180" s="18"/>
      <c r="EYG180" s="18"/>
      <c r="EYH180" s="18"/>
      <c r="EYI180" s="18"/>
      <c r="EYJ180" s="18"/>
      <c r="EYK180" s="18"/>
      <c r="EYL180" s="18"/>
      <c r="EYM180" s="18"/>
      <c r="EYN180" s="18"/>
      <c r="EYO180" s="18"/>
      <c r="EYP180" s="18"/>
      <c r="EYQ180" s="18"/>
      <c r="EYR180" s="18"/>
      <c r="EYS180" s="18"/>
      <c r="EYT180" s="18"/>
      <c r="EYU180" s="18"/>
      <c r="EYV180" s="18"/>
      <c r="EYW180" s="18"/>
      <c r="EYX180" s="18"/>
      <c r="UFN180" s="18"/>
      <c r="UFO180" s="18"/>
      <c r="UFP180" s="18"/>
      <c r="UFQ180" s="18"/>
      <c r="UFR180" s="18"/>
      <c r="UFS180" s="18"/>
      <c r="UFT180" s="18"/>
      <c r="UFU180" s="18"/>
      <c r="UFV180" s="18"/>
      <c r="UFW180" s="18"/>
      <c r="UFX180" s="18"/>
      <c r="UFY180" s="18"/>
      <c r="UFZ180" s="18"/>
      <c r="UGA180" s="18"/>
      <c r="UGB180" s="18"/>
      <c r="UGC180" s="18"/>
      <c r="UGD180" s="18"/>
      <c r="UGE180" s="18"/>
      <c r="UGF180" s="18"/>
      <c r="UGG180" s="18"/>
      <c r="UGH180" s="18"/>
      <c r="UGI180" s="18"/>
      <c r="UGJ180" s="18"/>
      <c r="UGK180" s="18"/>
      <c r="UGL180" s="18"/>
      <c r="UGM180" s="18"/>
      <c r="UGN180" s="18"/>
      <c r="UGO180" s="18"/>
      <c r="UGP180" s="18"/>
      <c r="UGQ180" s="18"/>
      <c r="UGR180" s="18"/>
      <c r="UGS180" s="18"/>
      <c r="UGT180" s="18"/>
      <c r="UGU180" s="18"/>
      <c r="UGV180" s="18"/>
      <c r="UGW180" s="18"/>
      <c r="UGX180" s="18"/>
      <c r="UGY180" s="18"/>
      <c r="UGZ180" s="18"/>
      <c r="UHA180" s="18"/>
      <c r="UHB180" s="18"/>
      <c r="UHC180" s="18"/>
      <c r="UHD180" s="18"/>
      <c r="UHE180" s="18"/>
      <c r="UHF180" s="18"/>
      <c r="UHG180" s="18"/>
      <c r="UHH180" s="18"/>
      <c r="UHI180" s="18"/>
      <c r="UHJ180" s="18"/>
      <c r="UHK180" s="18"/>
      <c r="UHL180" s="18"/>
      <c r="UHM180" s="18"/>
      <c r="UHN180" s="18"/>
      <c r="UHO180" s="18"/>
      <c r="UHP180" s="18"/>
      <c r="UHQ180" s="18"/>
      <c r="UHR180" s="18"/>
      <c r="UHS180" s="18"/>
      <c r="UHT180" s="18"/>
      <c r="UHU180" s="18"/>
      <c r="UHV180" s="18"/>
      <c r="UHW180" s="18"/>
      <c r="UHX180" s="18"/>
      <c r="UHY180" s="18"/>
      <c r="UHZ180" s="18"/>
      <c r="UIA180" s="18"/>
      <c r="UIB180" s="18"/>
      <c r="UIC180" s="18"/>
      <c r="UID180" s="18"/>
      <c r="UIE180" s="18"/>
      <c r="UIF180" s="18"/>
      <c r="UIG180" s="18"/>
      <c r="UIH180" s="18"/>
      <c r="UII180" s="18"/>
      <c r="UIJ180" s="18"/>
      <c r="UIK180" s="18"/>
      <c r="UIL180" s="18"/>
      <c r="UIM180" s="18"/>
      <c r="UIN180" s="18"/>
      <c r="UIO180" s="18"/>
      <c r="UIP180" s="18"/>
      <c r="UIQ180" s="18"/>
      <c r="UIR180" s="18"/>
      <c r="UIS180" s="18"/>
      <c r="UIT180" s="18"/>
      <c r="UIU180" s="18"/>
      <c r="UIV180" s="18"/>
      <c r="UIW180" s="18"/>
      <c r="UIX180" s="18"/>
      <c r="UIY180" s="18"/>
      <c r="UIZ180" s="18"/>
      <c r="UJA180" s="18"/>
      <c r="UJB180" s="18"/>
      <c r="UJC180" s="18"/>
      <c r="UJD180" s="18"/>
      <c r="UJE180" s="18"/>
      <c r="UJF180" s="18"/>
      <c r="UJG180" s="18"/>
      <c r="UJH180" s="18"/>
      <c r="UJI180" s="18"/>
      <c r="UJJ180" s="18"/>
      <c r="UJK180" s="18"/>
      <c r="UJL180" s="18"/>
      <c r="UJM180" s="18"/>
      <c r="UJN180" s="18"/>
      <c r="UJO180" s="18"/>
      <c r="UJP180" s="18"/>
      <c r="UJQ180" s="18"/>
      <c r="UJR180" s="18"/>
      <c r="UJS180" s="18"/>
      <c r="UJT180" s="18"/>
      <c r="UJU180" s="18"/>
      <c r="UJV180" s="18"/>
      <c r="UJW180" s="18"/>
      <c r="UJX180" s="18"/>
      <c r="UJY180" s="18"/>
      <c r="UJZ180" s="18"/>
      <c r="UKA180" s="18"/>
      <c r="UKB180" s="18"/>
      <c r="UKC180" s="18"/>
      <c r="UKD180" s="18"/>
      <c r="UKE180" s="18"/>
      <c r="UKF180" s="18"/>
      <c r="UKG180" s="18"/>
      <c r="UKH180" s="18"/>
      <c r="UKI180" s="18"/>
      <c r="UKJ180" s="18"/>
      <c r="UKK180" s="18"/>
      <c r="UKL180" s="18"/>
      <c r="UKM180" s="18"/>
      <c r="UKN180" s="18"/>
      <c r="UKO180" s="18"/>
      <c r="UKP180" s="18"/>
      <c r="UKQ180" s="18"/>
      <c r="UKR180" s="18"/>
      <c r="UKS180" s="18"/>
      <c r="UKT180" s="18"/>
      <c r="UKU180" s="18"/>
      <c r="UKV180" s="18"/>
      <c r="UKW180" s="18"/>
      <c r="UKX180" s="18"/>
      <c r="UKY180" s="18"/>
      <c r="UKZ180" s="18"/>
      <c r="ULA180" s="18"/>
      <c r="ULB180" s="18"/>
      <c r="ULC180" s="18"/>
      <c r="ULD180" s="18"/>
      <c r="ULE180" s="18"/>
      <c r="ULF180" s="18"/>
      <c r="ULG180" s="18"/>
      <c r="ULH180" s="18"/>
      <c r="ULI180" s="18"/>
      <c r="ULJ180" s="18"/>
      <c r="ULK180" s="18"/>
      <c r="ULL180" s="18"/>
      <c r="ULM180" s="18"/>
      <c r="ULN180" s="18"/>
      <c r="ULO180" s="18"/>
      <c r="ULP180" s="18"/>
      <c r="ULQ180" s="18"/>
      <c r="ULR180" s="18"/>
      <c r="ULS180" s="18"/>
      <c r="ULT180" s="18"/>
      <c r="ULU180" s="18"/>
      <c r="ULV180" s="18"/>
      <c r="ULW180" s="18"/>
      <c r="ULX180" s="18"/>
      <c r="ULY180" s="18"/>
      <c r="ULZ180" s="18"/>
      <c r="UMA180" s="18"/>
      <c r="UMB180" s="18"/>
      <c r="UMC180" s="18"/>
      <c r="UMD180" s="18"/>
      <c r="UME180" s="18"/>
      <c r="UMF180" s="18"/>
      <c r="UMG180" s="18"/>
      <c r="UMH180" s="18"/>
      <c r="UMI180" s="18"/>
      <c r="UMJ180" s="18"/>
      <c r="UMK180" s="18"/>
      <c r="UML180" s="18"/>
      <c r="UMM180" s="18"/>
      <c r="UMN180" s="18"/>
      <c r="UMO180" s="18"/>
      <c r="UMP180" s="18"/>
      <c r="UMQ180" s="18"/>
      <c r="UMR180" s="18"/>
      <c r="UMS180" s="18"/>
      <c r="UMT180" s="18"/>
      <c r="UMU180" s="18"/>
      <c r="UMV180" s="18"/>
      <c r="UMW180" s="18"/>
      <c r="UMX180" s="18"/>
      <c r="UMY180" s="18"/>
      <c r="UMZ180" s="18"/>
      <c r="UNA180" s="18"/>
      <c r="UNB180" s="18"/>
      <c r="UNC180" s="18"/>
      <c r="UND180" s="18"/>
      <c r="UNE180" s="18"/>
      <c r="UNF180" s="18"/>
      <c r="UNG180" s="18"/>
      <c r="UNH180" s="18"/>
      <c r="UNI180" s="18"/>
      <c r="UNJ180" s="18"/>
      <c r="UNK180" s="18"/>
      <c r="UNL180" s="18"/>
      <c r="UNM180" s="18"/>
      <c r="UNN180" s="18"/>
      <c r="UNO180" s="18"/>
      <c r="UNP180" s="18"/>
      <c r="UNQ180" s="18"/>
      <c r="UNR180" s="18"/>
      <c r="UNS180" s="18"/>
      <c r="UNT180" s="18"/>
      <c r="UNU180" s="18"/>
      <c r="UNV180" s="18"/>
      <c r="UNW180" s="18"/>
      <c r="UNX180" s="18"/>
      <c r="UNY180" s="18"/>
      <c r="UNZ180" s="18"/>
      <c r="UOA180" s="18"/>
      <c r="UOB180" s="18"/>
      <c r="UOC180" s="18"/>
      <c r="UOD180" s="18"/>
      <c r="UOE180" s="18"/>
      <c r="UOF180" s="18"/>
      <c r="UOG180" s="18"/>
      <c r="UOH180" s="18"/>
      <c r="UOI180" s="18"/>
      <c r="UOJ180" s="18"/>
      <c r="UOK180" s="18"/>
      <c r="UOL180" s="18"/>
      <c r="UOM180" s="18"/>
      <c r="UON180" s="18"/>
      <c r="UOO180" s="18"/>
      <c r="UOP180" s="18"/>
      <c r="UOQ180" s="18"/>
      <c r="UOR180" s="18"/>
      <c r="UOS180" s="18"/>
      <c r="UOT180" s="18"/>
      <c r="UOU180" s="18"/>
      <c r="UOV180" s="18"/>
      <c r="UOW180" s="18"/>
      <c r="UOX180" s="18"/>
      <c r="UOY180" s="18"/>
      <c r="UOZ180" s="18"/>
      <c r="UPA180" s="18"/>
      <c r="UPB180" s="18"/>
      <c r="UPC180" s="18"/>
      <c r="UPD180" s="18"/>
      <c r="UPE180" s="18"/>
      <c r="UPF180" s="18"/>
      <c r="UPG180" s="18"/>
      <c r="UPH180" s="18"/>
      <c r="UPI180" s="18"/>
      <c r="UPJ180" s="18"/>
      <c r="UPK180" s="18"/>
      <c r="UPL180" s="18"/>
      <c r="UPM180" s="18"/>
      <c r="UPN180" s="18"/>
      <c r="UPO180" s="18"/>
      <c r="UPP180" s="18"/>
      <c r="UPQ180" s="18"/>
      <c r="UPR180" s="18"/>
      <c r="UPS180" s="18"/>
      <c r="UPT180" s="18"/>
      <c r="UPU180" s="18"/>
      <c r="UPV180" s="18"/>
      <c r="UPW180" s="18"/>
      <c r="UPX180" s="18"/>
      <c r="UPY180" s="18"/>
      <c r="UPZ180" s="18"/>
      <c r="UQA180" s="18"/>
      <c r="UQB180" s="18"/>
      <c r="UQC180" s="18"/>
      <c r="UQD180" s="18"/>
      <c r="UQE180" s="18"/>
      <c r="UQF180" s="18"/>
      <c r="UQG180" s="18"/>
      <c r="UQH180" s="18"/>
      <c r="UQI180" s="18"/>
      <c r="UQJ180" s="18"/>
      <c r="UQK180" s="18"/>
      <c r="UQL180" s="18"/>
      <c r="UQM180" s="18"/>
      <c r="UQN180" s="18"/>
      <c r="UQO180" s="18"/>
      <c r="UQP180" s="18"/>
      <c r="UQQ180" s="18"/>
      <c r="UQR180" s="18"/>
      <c r="UQS180" s="18"/>
      <c r="UQT180" s="18"/>
      <c r="UQU180" s="18"/>
      <c r="UQV180" s="18"/>
      <c r="UQW180" s="18"/>
      <c r="UQX180" s="18"/>
      <c r="UQY180" s="18"/>
      <c r="UQZ180" s="18"/>
      <c r="URA180" s="18"/>
      <c r="URB180" s="18"/>
      <c r="URC180" s="18"/>
      <c r="URD180" s="18"/>
      <c r="URE180" s="18"/>
      <c r="URF180" s="18"/>
      <c r="URG180" s="18"/>
      <c r="URH180" s="18"/>
      <c r="URI180" s="18"/>
      <c r="URJ180" s="18"/>
      <c r="URK180" s="18"/>
      <c r="URL180" s="18"/>
      <c r="URM180" s="18"/>
      <c r="URN180" s="18"/>
      <c r="URO180" s="18"/>
      <c r="URP180" s="18"/>
      <c r="URQ180" s="18"/>
      <c r="URR180" s="18"/>
      <c r="URS180" s="18"/>
      <c r="URT180" s="18"/>
      <c r="URU180" s="18"/>
      <c r="URV180" s="18"/>
      <c r="URW180" s="18"/>
      <c r="URX180" s="18"/>
      <c r="URY180" s="18"/>
      <c r="URZ180" s="18"/>
      <c r="USA180" s="18"/>
      <c r="USB180" s="18"/>
      <c r="USC180" s="18"/>
      <c r="USD180" s="18"/>
      <c r="USE180" s="18"/>
      <c r="USF180" s="18"/>
      <c r="USG180" s="18"/>
      <c r="USH180" s="18"/>
      <c r="USI180" s="18"/>
      <c r="USJ180" s="18"/>
      <c r="USK180" s="18"/>
      <c r="USL180" s="18"/>
      <c r="USM180" s="18"/>
      <c r="USN180" s="18"/>
      <c r="USO180" s="18"/>
      <c r="USP180" s="18"/>
      <c r="USQ180" s="18"/>
      <c r="USR180" s="18"/>
      <c r="USS180" s="18"/>
      <c r="UST180" s="18"/>
      <c r="USU180" s="18"/>
      <c r="USV180" s="18"/>
      <c r="USW180" s="18"/>
      <c r="USX180" s="18"/>
      <c r="USY180" s="18"/>
      <c r="USZ180" s="18"/>
      <c r="UTA180" s="18"/>
      <c r="UTB180" s="18"/>
      <c r="UTC180" s="18"/>
      <c r="UTD180" s="18"/>
      <c r="UTE180" s="18"/>
      <c r="UTF180" s="18"/>
      <c r="UTG180" s="18"/>
      <c r="UTH180" s="18"/>
      <c r="UTI180" s="18"/>
      <c r="UTJ180" s="18"/>
      <c r="UTK180" s="18"/>
      <c r="UTL180" s="18"/>
      <c r="UTM180" s="18"/>
      <c r="UTN180" s="18"/>
      <c r="UTO180" s="18"/>
      <c r="UTP180" s="18"/>
      <c r="UTQ180" s="18"/>
      <c r="UTR180" s="18"/>
      <c r="UTS180" s="18"/>
      <c r="UTT180" s="18"/>
      <c r="UTU180" s="18"/>
      <c r="UTV180" s="18"/>
      <c r="UTW180" s="18"/>
      <c r="UTX180" s="18"/>
      <c r="UTY180" s="18"/>
      <c r="UTZ180" s="18"/>
      <c r="UUA180" s="18"/>
      <c r="UUB180" s="18"/>
      <c r="UUC180" s="18"/>
      <c r="UUD180" s="18"/>
      <c r="UUE180" s="18"/>
      <c r="UUF180" s="18"/>
      <c r="UUG180" s="18"/>
      <c r="UUH180" s="18"/>
      <c r="UUI180" s="18"/>
      <c r="UUJ180" s="18"/>
      <c r="UUK180" s="18"/>
      <c r="UUL180" s="18"/>
      <c r="UUM180" s="18"/>
      <c r="UUN180" s="18"/>
      <c r="UUO180" s="18"/>
      <c r="UUP180" s="18"/>
      <c r="UUQ180" s="18"/>
      <c r="UUR180" s="18"/>
      <c r="UUS180" s="18"/>
      <c r="UUT180" s="18"/>
      <c r="UUU180" s="18"/>
      <c r="UUV180" s="18"/>
      <c r="UUW180" s="18"/>
      <c r="UUX180" s="18"/>
      <c r="UUY180" s="18"/>
      <c r="UUZ180" s="18"/>
      <c r="UVA180" s="18"/>
      <c r="UVB180" s="18"/>
      <c r="UVC180" s="18"/>
      <c r="UVD180" s="18"/>
      <c r="UVE180" s="18"/>
      <c r="UVF180" s="18"/>
      <c r="UVG180" s="18"/>
      <c r="UVH180" s="18"/>
      <c r="UVI180" s="18"/>
      <c r="UVJ180" s="18"/>
      <c r="UVK180" s="18"/>
      <c r="UVL180" s="18"/>
      <c r="UVM180" s="18"/>
      <c r="UVN180" s="18"/>
      <c r="UVO180" s="18"/>
      <c r="UVP180" s="18"/>
      <c r="UVQ180" s="18"/>
      <c r="UVR180" s="18"/>
      <c r="UVS180" s="18"/>
      <c r="UVT180" s="18"/>
      <c r="UVU180" s="18"/>
      <c r="UVV180" s="18"/>
      <c r="UVW180" s="18"/>
      <c r="UVX180" s="18"/>
      <c r="UVY180" s="18"/>
      <c r="UVZ180" s="18"/>
      <c r="UWA180" s="18"/>
      <c r="UWB180" s="18"/>
      <c r="UWC180" s="18"/>
      <c r="UWD180" s="18"/>
      <c r="UWE180" s="18"/>
      <c r="UWF180" s="18"/>
      <c r="UWG180" s="18"/>
      <c r="UWH180" s="18"/>
      <c r="UWI180" s="18"/>
      <c r="UWJ180" s="18"/>
      <c r="UWK180" s="18"/>
      <c r="UWL180" s="18"/>
      <c r="UWM180" s="18"/>
      <c r="UWN180" s="18"/>
      <c r="UWO180" s="18"/>
      <c r="UWP180" s="18"/>
      <c r="UWQ180" s="18"/>
      <c r="UWR180" s="18"/>
      <c r="UWS180" s="18"/>
      <c r="UWT180" s="18"/>
      <c r="UWU180" s="18"/>
      <c r="UWV180" s="18"/>
      <c r="UWW180" s="18"/>
      <c r="UWX180" s="18"/>
      <c r="UWY180" s="18"/>
      <c r="UWZ180" s="18"/>
      <c r="UXA180" s="18"/>
      <c r="UXB180" s="18"/>
      <c r="UXC180" s="18"/>
      <c r="UXD180" s="18"/>
      <c r="UXE180" s="18"/>
      <c r="UXF180" s="18"/>
      <c r="UXG180" s="18"/>
      <c r="UXH180" s="18"/>
      <c r="UXI180" s="18"/>
      <c r="UXJ180" s="18"/>
      <c r="UXK180" s="18"/>
      <c r="UXL180" s="18"/>
      <c r="UXM180" s="18"/>
      <c r="UXN180" s="18"/>
      <c r="UXO180" s="18"/>
      <c r="UXP180" s="18"/>
      <c r="UXQ180" s="18"/>
      <c r="UXR180" s="18"/>
      <c r="UXS180" s="18"/>
      <c r="UXT180" s="18"/>
      <c r="UXU180" s="18"/>
      <c r="UXV180" s="18"/>
      <c r="UXW180" s="18"/>
      <c r="UXX180" s="18"/>
      <c r="UXY180" s="18"/>
      <c r="UXZ180" s="18"/>
      <c r="UYA180" s="18"/>
      <c r="UYB180" s="18"/>
      <c r="UYC180" s="18"/>
      <c r="UYD180" s="18"/>
      <c r="UYE180" s="18"/>
      <c r="UYF180" s="18"/>
      <c r="UYG180" s="18"/>
      <c r="UYH180" s="18"/>
      <c r="UYI180" s="18"/>
      <c r="UYJ180" s="18"/>
      <c r="UYK180" s="18"/>
      <c r="UYL180" s="18"/>
      <c r="UYM180" s="18"/>
      <c r="UYN180" s="18"/>
      <c r="UYO180" s="18"/>
      <c r="UYP180" s="18"/>
      <c r="UYQ180" s="18"/>
      <c r="UYR180" s="18"/>
      <c r="UYS180" s="18"/>
      <c r="UYT180" s="18"/>
      <c r="UYU180" s="18"/>
      <c r="UYV180" s="18"/>
      <c r="UYW180" s="18"/>
      <c r="UYX180" s="18"/>
      <c r="UYY180" s="18"/>
      <c r="UYZ180" s="18"/>
      <c r="UZA180" s="18"/>
      <c r="UZB180" s="18"/>
      <c r="UZC180" s="18"/>
      <c r="UZD180" s="18"/>
      <c r="UZE180" s="18"/>
      <c r="UZF180" s="18"/>
      <c r="UZG180" s="18"/>
      <c r="UZH180" s="18"/>
      <c r="UZI180" s="18"/>
      <c r="UZJ180" s="18"/>
      <c r="UZK180" s="18"/>
      <c r="UZL180" s="18"/>
      <c r="UZM180" s="18"/>
      <c r="UZN180" s="18"/>
      <c r="UZO180" s="18"/>
      <c r="UZP180" s="18"/>
      <c r="UZQ180" s="18"/>
      <c r="UZR180" s="18"/>
      <c r="UZS180" s="18"/>
      <c r="UZT180" s="18"/>
      <c r="UZU180" s="18"/>
      <c r="UZV180" s="18"/>
      <c r="UZW180" s="18"/>
      <c r="UZX180" s="18"/>
      <c r="UZY180" s="18"/>
      <c r="UZZ180" s="18"/>
      <c r="VAA180" s="18"/>
      <c r="VAB180" s="18"/>
      <c r="VAC180" s="18"/>
      <c r="VAD180" s="18"/>
      <c r="VAE180" s="18"/>
      <c r="VAF180" s="18"/>
      <c r="VAG180" s="18"/>
      <c r="VAH180" s="18"/>
      <c r="VAI180" s="18"/>
      <c r="VAJ180" s="18"/>
      <c r="VAK180" s="18"/>
      <c r="VAL180" s="18"/>
      <c r="VAM180" s="18"/>
      <c r="VAN180" s="18"/>
      <c r="VAO180" s="18"/>
      <c r="VAP180" s="18"/>
      <c r="VAQ180" s="18"/>
      <c r="VAR180" s="18"/>
      <c r="VAS180" s="18"/>
      <c r="VAT180" s="18"/>
      <c r="VAU180" s="18"/>
      <c r="VAV180" s="18"/>
      <c r="VAW180" s="18"/>
      <c r="VAX180" s="18"/>
      <c r="VAY180" s="18"/>
      <c r="VAZ180" s="18"/>
      <c r="VBA180" s="18"/>
      <c r="VBB180" s="18"/>
      <c r="VBC180" s="18"/>
      <c r="VBD180" s="18"/>
      <c r="VBE180" s="18"/>
      <c r="VBF180" s="18"/>
      <c r="VBG180" s="18"/>
      <c r="VBH180" s="18"/>
      <c r="VBI180" s="18"/>
      <c r="VBJ180" s="18"/>
      <c r="VBK180" s="18"/>
      <c r="VBL180" s="18"/>
      <c r="VBM180" s="18"/>
      <c r="VBN180" s="18"/>
      <c r="VBO180" s="18"/>
      <c r="VBP180" s="18"/>
      <c r="VBQ180" s="18"/>
      <c r="VBR180" s="18"/>
      <c r="VBS180" s="18"/>
      <c r="VBT180" s="18"/>
      <c r="VBU180" s="18"/>
      <c r="VBV180" s="18"/>
      <c r="VBW180" s="18"/>
      <c r="VBX180" s="18"/>
      <c r="VBY180" s="18"/>
      <c r="VBZ180" s="18"/>
      <c r="VCA180" s="18"/>
      <c r="VCB180" s="18"/>
      <c r="VCC180" s="18"/>
      <c r="VCD180" s="18"/>
      <c r="VCE180" s="18"/>
      <c r="VCF180" s="18"/>
      <c r="VCG180" s="18"/>
      <c r="VCH180" s="18"/>
      <c r="VCI180" s="18"/>
      <c r="VCJ180" s="18"/>
      <c r="VCK180" s="18"/>
      <c r="VCL180" s="18"/>
      <c r="VCM180" s="18"/>
      <c r="VCN180" s="18"/>
      <c r="VCO180" s="18"/>
      <c r="VCP180" s="18"/>
      <c r="VCQ180" s="18"/>
      <c r="VCR180" s="18"/>
      <c r="VCS180" s="18"/>
      <c r="VCT180" s="18"/>
      <c r="VCU180" s="18"/>
      <c r="VCV180" s="18"/>
      <c r="VCW180" s="18"/>
      <c r="VCX180" s="18"/>
      <c r="VCY180" s="18"/>
      <c r="VCZ180" s="18"/>
      <c r="VDA180" s="18"/>
      <c r="VDB180" s="18"/>
      <c r="VDC180" s="18"/>
      <c r="VDD180" s="18"/>
      <c r="VDE180" s="18"/>
      <c r="VDF180" s="18"/>
      <c r="VDG180" s="18"/>
      <c r="VDH180" s="18"/>
      <c r="VDI180" s="18"/>
      <c r="VDJ180" s="18"/>
      <c r="VDK180" s="18"/>
      <c r="VDL180" s="18"/>
      <c r="VDM180" s="18"/>
      <c r="VDN180" s="18"/>
      <c r="VDO180" s="18"/>
      <c r="VDP180" s="18"/>
      <c r="VDQ180" s="18"/>
      <c r="VDR180" s="18"/>
      <c r="VDS180" s="18"/>
      <c r="VDT180" s="18"/>
      <c r="VDU180" s="18"/>
      <c r="VDV180" s="18"/>
      <c r="VDW180" s="18"/>
      <c r="VDX180" s="18"/>
      <c r="VDY180" s="18"/>
      <c r="VDZ180" s="18"/>
      <c r="VEA180" s="18"/>
      <c r="VEB180" s="18"/>
      <c r="VEC180" s="18"/>
      <c r="VED180" s="18"/>
      <c r="VEE180" s="18"/>
      <c r="VEF180" s="18"/>
      <c r="VEG180" s="18"/>
      <c r="VEH180" s="18"/>
      <c r="VEI180" s="18"/>
      <c r="VEJ180" s="18"/>
      <c r="VEK180" s="18"/>
      <c r="VEL180" s="18"/>
      <c r="VEM180" s="18"/>
      <c r="VEN180" s="18"/>
      <c r="VEO180" s="18"/>
      <c r="VEP180" s="18"/>
      <c r="VEQ180" s="18"/>
      <c r="VER180" s="18"/>
      <c r="VES180" s="18"/>
      <c r="VET180" s="18"/>
      <c r="VEU180" s="18"/>
      <c r="VEV180" s="18"/>
      <c r="VEW180" s="18"/>
      <c r="VEX180" s="18"/>
      <c r="VEY180" s="18"/>
      <c r="VEZ180" s="18"/>
      <c r="VFA180" s="18"/>
      <c r="VFB180" s="18"/>
      <c r="VFC180" s="18"/>
      <c r="VFD180" s="18"/>
      <c r="VFE180" s="18"/>
      <c r="VFF180" s="18"/>
      <c r="VFG180" s="18"/>
      <c r="VFH180" s="18"/>
      <c r="VFI180" s="18"/>
      <c r="VFJ180" s="18"/>
      <c r="VFK180" s="18"/>
      <c r="VFL180" s="18"/>
      <c r="VFM180" s="18"/>
      <c r="VFN180" s="18"/>
      <c r="VFO180" s="18"/>
      <c r="VFP180" s="18"/>
      <c r="VFQ180" s="18"/>
      <c r="VFR180" s="18"/>
      <c r="VFS180" s="18"/>
      <c r="VFT180" s="18"/>
      <c r="VFU180" s="18"/>
      <c r="VFV180" s="18"/>
      <c r="VFW180" s="18"/>
      <c r="VFX180" s="18"/>
      <c r="VFY180" s="18"/>
      <c r="VFZ180" s="18"/>
      <c r="VGA180" s="18"/>
      <c r="VGB180" s="18"/>
      <c r="VGC180" s="18"/>
      <c r="VGD180" s="18"/>
      <c r="VGE180" s="18"/>
      <c r="VGF180" s="18"/>
      <c r="VGG180" s="18"/>
      <c r="VGH180" s="18"/>
      <c r="VGI180" s="18"/>
      <c r="VGJ180" s="18"/>
      <c r="VGK180" s="18"/>
      <c r="VGL180" s="18"/>
      <c r="VGM180" s="18"/>
      <c r="VGN180" s="18"/>
      <c r="VGO180" s="18"/>
      <c r="VGP180" s="18"/>
      <c r="VGQ180" s="18"/>
      <c r="VGR180" s="18"/>
      <c r="VGS180" s="18"/>
      <c r="VGT180" s="18"/>
      <c r="VGU180" s="18"/>
      <c r="VGV180" s="18"/>
      <c r="VGW180" s="18"/>
      <c r="VGX180" s="18"/>
      <c r="VGY180" s="18"/>
      <c r="VGZ180" s="18"/>
      <c r="VHA180" s="18"/>
      <c r="VHB180" s="18"/>
      <c r="VHC180" s="18"/>
      <c r="VHD180" s="18"/>
      <c r="VHE180" s="18"/>
      <c r="VHF180" s="18"/>
      <c r="VHG180" s="18"/>
      <c r="VHH180" s="18"/>
      <c r="VHI180" s="18"/>
      <c r="VHJ180" s="18"/>
      <c r="VHK180" s="18"/>
      <c r="VHL180" s="18"/>
      <c r="VHM180" s="18"/>
      <c r="VHN180" s="18"/>
      <c r="VHO180" s="18"/>
      <c r="VHP180" s="18"/>
      <c r="VHQ180" s="18"/>
      <c r="VHR180" s="18"/>
      <c r="VHS180" s="18"/>
      <c r="VHT180" s="18"/>
      <c r="VHU180" s="18"/>
      <c r="VHV180" s="18"/>
      <c r="VHW180" s="18"/>
      <c r="VHX180" s="18"/>
      <c r="VHY180" s="18"/>
      <c r="VHZ180" s="18"/>
      <c r="VIA180" s="18"/>
      <c r="VIB180" s="18"/>
      <c r="VIC180" s="18"/>
      <c r="VID180" s="18"/>
      <c r="VIE180" s="18"/>
      <c r="VIF180" s="18"/>
      <c r="VIG180" s="18"/>
      <c r="VIH180" s="18"/>
      <c r="VII180" s="18"/>
      <c r="VIJ180" s="18"/>
      <c r="VIK180" s="18"/>
      <c r="VIL180" s="18"/>
      <c r="VIM180" s="18"/>
      <c r="VIN180" s="18"/>
      <c r="VIO180" s="18"/>
      <c r="VIP180" s="18"/>
      <c r="VIQ180" s="18"/>
      <c r="VIR180" s="18"/>
      <c r="VIS180" s="18"/>
      <c r="VIT180" s="18"/>
      <c r="VIU180" s="18"/>
      <c r="VIV180" s="18"/>
      <c r="VIW180" s="18"/>
      <c r="VIX180" s="18"/>
      <c r="VIY180" s="18"/>
      <c r="VIZ180" s="18"/>
      <c r="VJA180" s="18"/>
      <c r="VJB180" s="18"/>
      <c r="VJC180" s="18"/>
      <c r="VJD180" s="18"/>
      <c r="VJE180" s="18"/>
      <c r="VJF180" s="18"/>
      <c r="VJG180" s="18"/>
      <c r="VJH180" s="18"/>
      <c r="VJI180" s="18"/>
      <c r="VJJ180" s="18"/>
      <c r="VJK180" s="18"/>
      <c r="VJL180" s="18"/>
      <c r="VJM180" s="18"/>
      <c r="VJN180" s="18"/>
      <c r="VJO180" s="18"/>
      <c r="VJP180" s="18"/>
      <c r="VJQ180" s="18"/>
      <c r="VJR180" s="18"/>
      <c r="VJS180" s="18"/>
      <c r="VJT180" s="18"/>
      <c r="VJU180" s="18"/>
      <c r="VJV180" s="18"/>
      <c r="VJW180" s="18"/>
      <c r="VJX180" s="18"/>
      <c r="VJY180" s="18"/>
      <c r="VJZ180" s="18"/>
      <c r="VKA180" s="18"/>
      <c r="VKB180" s="18"/>
      <c r="VKC180" s="18"/>
      <c r="VKD180" s="18"/>
      <c r="VKE180" s="18"/>
      <c r="VKF180" s="18"/>
      <c r="VKG180" s="18"/>
      <c r="VKH180" s="18"/>
      <c r="VKI180" s="18"/>
      <c r="VKJ180" s="18"/>
      <c r="VKK180" s="18"/>
      <c r="VKL180" s="18"/>
      <c r="VKM180" s="18"/>
      <c r="VKN180" s="18"/>
      <c r="VKO180" s="18"/>
      <c r="VKP180" s="18"/>
      <c r="VKQ180" s="18"/>
      <c r="VKR180" s="18"/>
      <c r="VKS180" s="18"/>
      <c r="VKT180" s="18"/>
      <c r="VKU180" s="18"/>
      <c r="VKV180" s="18"/>
      <c r="VKW180" s="18"/>
      <c r="VKX180" s="18"/>
      <c r="VKY180" s="18"/>
      <c r="VKZ180" s="18"/>
      <c r="VLA180" s="18"/>
      <c r="VLB180" s="18"/>
      <c r="VLC180" s="18"/>
      <c r="VLD180" s="18"/>
      <c r="VLE180" s="18"/>
      <c r="VLF180" s="18"/>
      <c r="VLG180" s="18"/>
      <c r="VLH180" s="18"/>
      <c r="VLI180" s="18"/>
      <c r="VLJ180" s="18"/>
      <c r="VLK180" s="18"/>
      <c r="VLL180" s="18"/>
      <c r="VLM180" s="18"/>
      <c r="VLN180" s="18"/>
      <c r="VLO180" s="18"/>
      <c r="VLP180" s="18"/>
      <c r="VLQ180" s="18"/>
      <c r="VLR180" s="18"/>
      <c r="VLS180" s="18"/>
      <c r="VLT180" s="18"/>
      <c r="VLU180" s="18"/>
      <c r="VLV180" s="18"/>
      <c r="VLW180" s="18"/>
      <c r="VLX180" s="18"/>
      <c r="VLY180" s="18"/>
      <c r="VLZ180" s="18"/>
      <c r="VMA180" s="18"/>
      <c r="VMB180" s="18"/>
      <c r="VMC180" s="18"/>
      <c r="VMD180" s="18"/>
      <c r="VME180" s="18"/>
      <c r="VMF180" s="18"/>
      <c r="VMG180" s="18"/>
      <c r="VMH180" s="18"/>
      <c r="VMI180" s="18"/>
      <c r="VMJ180" s="18"/>
      <c r="VMK180" s="18"/>
      <c r="VML180" s="18"/>
      <c r="VMM180" s="18"/>
      <c r="VMN180" s="18"/>
      <c r="VMO180" s="18"/>
      <c r="VMP180" s="18"/>
      <c r="VMQ180" s="18"/>
      <c r="VMR180" s="18"/>
      <c r="VMS180" s="18"/>
      <c r="VMT180" s="18"/>
      <c r="VMU180" s="18"/>
      <c r="VMV180" s="18"/>
      <c r="VMW180" s="18"/>
      <c r="VMX180" s="18"/>
      <c r="VMY180" s="18"/>
      <c r="VMZ180" s="18"/>
      <c r="VNA180" s="18"/>
      <c r="VNB180" s="18"/>
      <c r="VNC180" s="18"/>
      <c r="VND180" s="18"/>
      <c r="VNE180" s="18"/>
      <c r="VNF180" s="18"/>
      <c r="VNG180" s="18"/>
      <c r="VNH180" s="18"/>
      <c r="VNI180" s="18"/>
      <c r="VNJ180" s="18"/>
      <c r="VNK180" s="18"/>
      <c r="VNL180" s="18"/>
      <c r="VNM180" s="18"/>
      <c r="VNN180" s="18"/>
      <c r="VNO180" s="18"/>
      <c r="VNP180" s="18"/>
      <c r="VNQ180" s="18"/>
      <c r="VNR180" s="18"/>
      <c r="VNS180" s="18"/>
      <c r="VNT180" s="18"/>
      <c r="VNU180" s="18"/>
      <c r="VNV180" s="18"/>
      <c r="VNW180" s="18"/>
      <c r="VNX180" s="18"/>
      <c r="VNY180" s="18"/>
      <c r="VNZ180" s="18"/>
      <c r="VOA180" s="18"/>
      <c r="VOB180" s="18"/>
      <c r="VOC180" s="18"/>
      <c r="VOD180" s="18"/>
      <c r="VOE180" s="18"/>
      <c r="VOF180" s="18"/>
      <c r="VOG180" s="18"/>
      <c r="VOH180" s="18"/>
      <c r="VOI180" s="18"/>
      <c r="VOJ180" s="18"/>
      <c r="VOK180" s="18"/>
      <c r="VOL180" s="18"/>
      <c r="VOM180" s="18"/>
      <c r="VON180" s="18"/>
      <c r="VOO180" s="18"/>
      <c r="VOP180" s="18"/>
      <c r="VOQ180" s="18"/>
      <c r="VOR180" s="18"/>
      <c r="VOS180" s="18"/>
      <c r="VOT180" s="18"/>
      <c r="VOU180" s="18"/>
      <c r="VOV180" s="18"/>
      <c r="VOW180" s="18"/>
      <c r="VOX180" s="18"/>
      <c r="VOY180" s="18"/>
      <c r="VOZ180" s="18"/>
      <c r="VPA180" s="18"/>
      <c r="VPB180" s="18"/>
      <c r="VPC180" s="18"/>
      <c r="VPD180" s="18"/>
      <c r="VPE180" s="18"/>
      <c r="VPF180" s="18"/>
      <c r="VPG180" s="18"/>
      <c r="VPH180" s="18"/>
      <c r="VPI180" s="18"/>
      <c r="VPJ180" s="18"/>
      <c r="VPK180" s="18"/>
      <c r="VPL180" s="18"/>
      <c r="VPM180" s="18"/>
      <c r="VPN180" s="18"/>
      <c r="VPO180" s="18"/>
      <c r="VPP180" s="18"/>
      <c r="VPQ180" s="18"/>
      <c r="VPR180" s="18"/>
      <c r="VPS180" s="18"/>
      <c r="VPT180" s="18"/>
      <c r="VPU180" s="18"/>
      <c r="VPV180" s="18"/>
      <c r="VPW180" s="18"/>
      <c r="VPX180" s="18"/>
      <c r="VPY180" s="18"/>
      <c r="VPZ180" s="18"/>
      <c r="VQA180" s="18"/>
      <c r="VQB180" s="18"/>
      <c r="VQC180" s="18"/>
      <c r="VQD180" s="18"/>
      <c r="VQE180" s="18"/>
      <c r="VQF180" s="18"/>
      <c r="VQG180" s="18"/>
      <c r="VQH180" s="18"/>
      <c r="VQI180" s="18"/>
      <c r="VQJ180" s="18"/>
      <c r="VQK180" s="18"/>
      <c r="VQL180" s="18"/>
      <c r="VQM180" s="18"/>
      <c r="VQN180" s="18"/>
      <c r="VQO180" s="18"/>
      <c r="VQP180" s="18"/>
      <c r="VQQ180" s="18"/>
      <c r="VQR180" s="18"/>
      <c r="VQS180" s="18"/>
      <c r="VQT180" s="18"/>
      <c r="VQU180" s="18"/>
      <c r="VQV180" s="18"/>
      <c r="VQW180" s="18"/>
      <c r="VQX180" s="18"/>
      <c r="VQY180" s="18"/>
      <c r="VQZ180" s="18"/>
      <c r="VRA180" s="18"/>
      <c r="VRB180" s="18"/>
      <c r="VRC180" s="18"/>
      <c r="VRD180" s="18"/>
      <c r="VRE180" s="18"/>
      <c r="VRF180" s="18"/>
      <c r="VRG180" s="18"/>
      <c r="VRH180" s="18"/>
      <c r="VRI180" s="18"/>
      <c r="VRJ180" s="18"/>
      <c r="VRK180" s="18"/>
      <c r="VRL180" s="18"/>
      <c r="VRM180" s="18"/>
      <c r="VRN180" s="18"/>
      <c r="VRO180" s="18"/>
      <c r="VRP180" s="18"/>
      <c r="VRQ180" s="18"/>
      <c r="VRR180" s="18"/>
      <c r="VRS180" s="18"/>
      <c r="VRT180" s="18"/>
      <c r="VRU180" s="18"/>
      <c r="VRV180" s="18"/>
      <c r="VRW180" s="18"/>
      <c r="VRX180" s="18"/>
      <c r="VRY180" s="18"/>
      <c r="VRZ180" s="18"/>
      <c r="VSA180" s="18"/>
      <c r="VSB180" s="18"/>
      <c r="VSC180" s="18"/>
      <c r="VSD180" s="18"/>
      <c r="VSE180" s="18"/>
      <c r="VSF180" s="18"/>
      <c r="VSG180" s="18"/>
      <c r="VSH180" s="18"/>
      <c r="VSI180" s="18"/>
      <c r="VSJ180" s="18"/>
      <c r="VSK180" s="18"/>
      <c r="VSL180" s="18"/>
      <c r="VSM180" s="18"/>
      <c r="VSN180" s="18"/>
      <c r="VSO180" s="18"/>
      <c r="VSP180" s="18"/>
      <c r="VSQ180" s="18"/>
      <c r="VSR180" s="18"/>
      <c r="VSS180" s="18"/>
      <c r="VST180" s="18"/>
      <c r="VSU180" s="18"/>
      <c r="VSV180" s="18"/>
      <c r="VSW180" s="18"/>
      <c r="VSX180" s="18"/>
      <c r="VSY180" s="18"/>
      <c r="VSZ180" s="18"/>
      <c r="VTA180" s="18"/>
      <c r="VTB180" s="18"/>
      <c r="VTC180" s="18"/>
      <c r="VTD180" s="18"/>
      <c r="VTE180" s="18"/>
      <c r="VTF180" s="18"/>
      <c r="VTG180" s="18"/>
      <c r="VTH180" s="18"/>
      <c r="VTI180" s="18"/>
      <c r="VTJ180" s="18"/>
      <c r="VTK180" s="18"/>
      <c r="VTL180" s="18"/>
      <c r="VTM180" s="18"/>
      <c r="VTN180" s="18"/>
      <c r="VTO180" s="18"/>
      <c r="VTP180" s="18"/>
      <c r="VTQ180" s="18"/>
      <c r="VTR180" s="18"/>
      <c r="VTS180" s="18"/>
      <c r="VTT180" s="18"/>
      <c r="VTU180" s="18"/>
      <c r="VTV180" s="18"/>
      <c r="VTW180" s="18"/>
      <c r="VTX180" s="18"/>
      <c r="VTY180" s="18"/>
      <c r="VTZ180" s="18"/>
      <c r="VUA180" s="18"/>
      <c r="VUB180" s="18"/>
      <c r="VUC180" s="18"/>
      <c r="VUD180" s="18"/>
      <c r="VUE180" s="18"/>
      <c r="VUF180" s="18"/>
      <c r="VUG180" s="18"/>
      <c r="VUH180" s="18"/>
      <c r="VUI180" s="18"/>
      <c r="VUJ180" s="18"/>
      <c r="VUK180" s="18"/>
      <c r="VUL180" s="18"/>
      <c r="VUM180" s="18"/>
      <c r="VUN180" s="18"/>
      <c r="VUO180" s="18"/>
      <c r="VUP180" s="18"/>
      <c r="VUQ180" s="18"/>
      <c r="VUR180" s="18"/>
      <c r="VUS180" s="18"/>
      <c r="VUT180" s="18"/>
      <c r="VUU180" s="18"/>
      <c r="VUV180" s="18"/>
      <c r="VUW180" s="18"/>
      <c r="VUX180" s="18"/>
      <c r="VUY180" s="18"/>
      <c r="VUZ180" s="18"/>
      <c r="VVA180" s="18"/>
      <c r="VVB180" s="18"/>
      <c r="VVC180" s="18"/>
      <c r="VVD180" s="18"/>
      <c r="VVE180" s="18"/>
      <c r="VVF180" s="18"/>
      <c r="VVG180" s="18"/>
      <c r="VVH180" s="18"/>
      <c r="VVI180" s="18"/>
      <c r="VVJ180" s="18"/>
      <c r="VVK180" s="18"/>
      <c r="VVL180" s="18"/>
      <c r="VVM180" s="18"/>
      <c r="VVN180" s="18"/>
      <c r="VVO180" s="18"/>
      <c r="VVP180" s="18"/>
      <c r="VVQ180" s="18"/>
      <c r="VVR180" s="18"/>
      <c r="VVS180" s="18"/>
      <c r="VVT180" s="18"/>
      <c r="VVU180" s="18"/>
      <c r="VVV180" s="18"/>
      <c r="VVW180" s="18"/>
      <c r="VVX180" s="18"/>
      <c r="VVY180" s="18"/>
      <c r="VVZ180" s="18"/>
      <c r="VWA180" s="18"/>
      <c r="VWB180" s="18"/>
      <c r="VWC180" s="18"/>
      <c r="VWD180" s="18"/>
      <c r="VWE180" s="18"/>
      <c r="VWF180" s="18"/>
      <c r="VWG180" s="18"/>
      <c r="VWH180" s="18"/>
      <c r="VWI180" s="18"/>
      <c r="VWJ180" s="18"/>
      <c r="VWK180" s="18"/>
      <c r="VWL180" s="18"/>
      <c r="VWM180" s="18"/>
      <c r="VWN180" s="18"/>
      <c r="VWO180" s="18"/>
      <c r="VWP180" s="18"/>
      <c r="VWQ180" s="18"/>
      <c r="VWR180" s="18"/>
      <c r="VWS180" s="18"/>
      <c r="VWT180" s="18"/>
      <c r="VWU180" s="18"/>
      <c r="VWV180" s="18"/>
      <c r="VWW180" s="18"/>
      <c r="VWX180" s="18"/>
      <c r="VWY180" s="18"/>
      <c r="VWZ180" s="18"/>
      <c r="VXA180" s="18"/>
      <c r="VXB180" s="18"/>
      <c r="VXC180" s="18"/>
      <c r="VXD180" s="18"/>
      <c r="VXE180" s="18"/>
      <c r="VXF180" s="18"/>
      <c r="VXG180" s="18"/>
      <c r="VXH180" s="18"/>
      <c r="VXI180" s="18"/>
      <c r="VXJ180" s="18"/>
      <c r="VXK180" s="18"/>
      <c r="VXL180" s="18"/>
      <c r="VXM180" s="18"/>
      <c r="VXN180" s="18"/>
      <c r="VXO180" s="18"/>
      <c r="VXP180" s="18"/>
      <c r="VXQ180" s="18"/>
      <c r="VXR180" s="18"/>
      <c r="VXS180" s="18"/>
      <c r="VXT180" s="18"/>
      <c r="VXU180" s="18"/>
      <c r="VXV180" s="18"/>
      <c r="VXW180" s="18"/>
      <c r="VXX180" s="18"/>
      <c r="VXY180" s="18"/>
      <c r="VXZ180" s="18"/>
      <c r="VYA180" s="18"/>
      <c r="VYB180" s="18"/>
      <c r="VYC180" s="18"/>
      <c r="VYD180" s="18"/>
      <c r="VYE180" s="18"/>
      <c r="VYF180" s="18"/>
      <c r="VYG180" s="18"/>
      <c r="VYH180" s="18"/>
      <c r="VYI180" s="18"/>
      <c r="VYJ180" s="18"/>
      <c r="VYK180" s="18"/>
      <c r="VYL180" s="18"/>
      <c r="VYM180" s="18"/>
      <c r="VYN180" s="18"/>
      <c r="VYO180" s="18"/>
      <c r="VYP180" s="18"/>
      <c r="VYQ180" s="18"/>
      <c r="VYR180" s="18"/>
      <c r="VYS180" s="18"/>
      <c r="VYT180" s="18"/>
      <c r="VYU180" s="18"/>
      <c r="VYV180" s="18"/>
      <c r="VYW180" s="18"/>
      <c r="VYX180" s="18"/>
      <c r="VYY180" s="18"/>
      <c r="VYZ180" s="18"/>
      <c r="VZA180" s="18"/>
      <c r="VZB180" s="18"/>
      <c r="VZC180" s="18"/>
      <c r="VZD180" s="18"/>
      <c r="VZE180" s="18"/>
      <c r="VZF180" s="18"/>
      <c r="VZG180" s="18"/>
      <c r="VZH180" s="18"/>
      <c r="VZI180" s="18"/>
      <c r="VZJ180" s="18"/>
      <c r="VZK180" s="18"/>
      <c r="VZL180" s="18"/>
      <c r="VZM180" s="18"/>
      <c r="VZN180" s="18"/>
      <c r="VZO180" s="18"/>
      <c r="VZP180" s="18"/>
      <c r="VZQ180" s="18"/>
      <c r="VZR180" s="18"/>
      <c r="VZS180" s="18"/>
      <c r="VZT180" s="18"/>
      <c r="VZU180" s="18"/>
      <c r="VZV180" s="18"/>
      <c r="VZW180" s="18"/>
      <c r="VZX180" s="18"/>
      <c r="VZY180" s="18"/>
      <c r="VZZ180" s="18"/>
      <c r="WAA180" s="18"/>
      <c r="WAB180" s="18"/>
      <c r="WAC180" s="18"/>
      <c r="WAD180" s="18"/>
      <c r="WAE180" s="18"/>
      <c r="WAF180" s="18"/>
      <c r="WAG180" s="18"/>
      <c r="WAH180" s="18"/>
      <c r="WAI180" s="18"/>
      <c r="WAJ180" s="18"/>
      <c r="WAK180" s="18"/>
      <c r="WAL180" s="18"/>
      <c r="WAM180" s="18"/>
      <c r="WAN180" s="18"/>
      <c r="WAO180" s="18"/>
      <c r="WAP180" s="18"/>
      <c r="WAQ180" s="18"/>
      <c r="WAR180" s="18"/>
      <c r="WAS180" s="18"/>
      <c r="WAT180" s="18"/>
      <c r="WAU180" s="18"/>
      <c r="WAV180" s="18"/>
      <c r="WAW180" s="18"/>
      <c r="WAX180" s="18"/>
      <c r="WAY180" s="18"/>
      <c r="WAZ180" s="18"/>
      <c r="WBA180" s="18"/>
      <c r="WBB180" s="18"/>
      <c r="WBC180" s="18"/>
      <c r="WBD180" s="18"/>
      <c r="WBE180" s="18"/>
      <c r="WBF180" s="18"/>
      <c r="WBG180" s="18"/>
      <c r="WBH180" s="18"/>
      <c r="WBI180" s="18"/>
      <c r="WBJ180" s="18"/>
      <c r="WBK180" s="18"/>
      <c r="WBL180" s="18"/>
      <c r="WBM180" s="18"/>
      <c r="WBN180" s="18"/>
      <c r="WBO180" s="18"/>
      <c r="WBP180" s="18"/>
      <c r="WBQ180" s="18"/>
      <c r="WBR180" s="18"/>
      <c r="WBS180" s="18"/>
      <c r="WBT180" s="18"/>
      <c r="WBU180" s="18"/>
      <c r="WBV180" s="18"/>
      <c r="WBW180" s="18"/>
      <c r="WBX180" s="18"/>
      <c r="WBY180" s="18"/>
      <c r="WBZ180" s="18"/>
      <c r="WCA180" s="18"/>
      <c r="WCB180" s="18"/>
      <c r="WCC180" s="18"/>
      <c r="WCD180" s="18"/>
      <c r="WCE180" s="18"/>
      <c r="WCF180" s="18"/>
      <c r="WCG180" s="18"/>
      <c r="WCH180" s="18"/>
      <c r="WCI180" s="18"/>
      <c r="WCJ180" s="18"/>
      <c r="WCK180" s="18"/>
      <c r="WCL180" s="18"/>
      <c r="WCM180" s="18"/>
      <c r="WCN180" s="18"/>
      <c r="WCO180" s="18"/>
      <c r="WCP180" s="18"/>
      <c r="WCQ180" s="18"/>
      <c r="WCR180" s="18"/>
      <c r="WCS180" s="18"/>
      <c r="WCT180" s="18"/>
      <c r="WCU180" s="18"/>
      <c r="WCV180" s="18"/>
      <c r="WCW180" s="18"/>
      <c r="WCX180" s="18"/>
      <c r="WCY180" s="18"/>
      <c r="WCZ180" s="18"/>
      <c r="WDA180" s="18"/>
      <c r="WDB180" s="18"/>
      <c r="WDC180" s="18"/>
      <c r="WDD180" s="18"/>
      <c r="WDE180" s="18"/>
      <c r="WDF180" s="18"/>
      <c r="WDG180" s="18"/>
      <c r="WDH180" s="18"/>
      <c r="WDI180" s="18"/>
      <c r="WDJ180" s="18"/>
      <c r="WDK180" s="18"/>
      <c r="WDL180" s="18"/>
      <c r="WDM180" s="18"/>
      <c r="WDN180" s="18"/>
      <c r="WDO180" s="18"/>
      <c r="WDP180" s="18"/>
      <c r="WDQ180" s="18"/>
      <c r="WDR180" s="18"/>
      <c r="WDS180" s="18"/>
      <c r="WDT180" s="18"/>
      <c r="WDU180" s="18"/>
      <c r="WDV180" s="18"/>
      <c r="WDW180" s="18"/>
      <c r="WDX180" s="18"/>
      <c r="WDY180" s="18"/>
      <c r="WDZ180" s="18"/>
      <c r="WEA180" s="18"/>
      <c r="WEB180" s="18"/>
      <c r="WEC180" s="18"/>
      <c r="WED180" s="18"/>
      <c r="WEE180" s="18"/>
      <c r="WEF180" s="18"/>
      <c r="WEG180" s="18"/>
      <c r="WEH180" s="18"/>
      <c r="WEI180" s="18"/>
      <c r="WEJ180" s="18"/>
      <c r="WEK180" s="18"/>
      <c r="WEL180" s="18"/>
      <c r="WEM180" s="18"/>
      <c r="WEN180" s="18"/>
      <c r="WEO180" s="18"/>
      <c r="WEP180" s="18"/>
      <c r="WEQ180" s="18"/>
      <c r="WER180" s="18"/>
      <c r="WES180" s="18"/>
      <c r="WET180" s="18"/>
      <c r="WEU180" s="18"/>
      <c r="WEV180" s="18"/>
      <c r="WEW180" s="18"/>
      <c r="WEX180" s="18"/>
      <c r="WEY180" s="18"/>
      <c r="WEZ180" s="18"/>
      <c r="WFA180" s="18"/>
      <c r="WFB180" s="18"/>
      <c r="WFC180" s="18"/>
      <c r="WFD180" s="18"/>
      <c r="WFE180" s="18"/>
      <c r="WFF180" s="18"/>
      <c r="WFG180" s="18"/>
      <c r="WFH180" s="18"/>
      <c r="WFI180" s="18"/>
      <c r="WFJ180" s="18"/>
      <c r="WFK180" s="18"/>
      <c r="WFL180" s="18"/>
      <c r="WFM180" s="18"/>
      <c r="WFN180" s="18"/>
      <c r="WFO180" s="18"/>
      <c r="WFP180" s="18"/>
      <c r="WFQ180" s="18"/>
      <c r="WFR180" s="18"/>
      <c r="WFS180" s="18"/>
      <c r="WFT180" s="18"/>
      <c r="WFU180" s="18"/>
      <c r="WFV180" s="18"/>
      <c r="WFW180" s="18"/>
      <c r="WFX180" s="18"/>
      <c r="WFY180" s="18"/>
      <c r="WFZ180" s="18"/>
      <c r="WGA180" s="18"/>
      <c r="WGB180" s="18"/>
      <c r="WGC180" s="18"/>
      <c r="WGD180" s="18"/>
      <c r="WGE180" s="18"/>
      <c r="WGF180" s="18"/>
      <c r="WGG180" s="18"/>
      <c r="WGH180" s="18"/>
      <c r="WGI180" s="18"/>
      <c r="WGJ180" s="18"/>
      <c r="WGK180" s="18"/>
      <c r="WGL180" s="18"/>
      <c r="WGM180" s="18"/>
      <c r="WGN180" s="18"/>
      <c r="WGO180" s="18"/>
      <c r="WGP180" s="18"/>
      <c r="WGQ180" s="18"/>
      <c r="WGR180" s="18"/>
      <c r="WGS180" s="18"/>
      <c r="WGT180" s="18"/>
      <c r="WGU180" s="18"/>
      <c r="WGV180" s="18"/>
      <c r="WGW180" s="18"/>
      <c r="WGX180" s="18"/>
      <c r="WGY180" s="18"/>
      <c r="WGZ180" s="18"/>
      <c r="WHA180" s="18"/>
      <c r="WHB180" s="18"/>
      <c r="WHC180" s="18"/>
      <c r="WHD180" s="18"/>
      <c r="WHE180" s="18"/>
      <c r="WHF180" s="18"/>
      <c r="WHG180" s="18"/>
      <c r="WHH180" s="18"/>
      <c r="WHI180" s="18"/>
      <c r="WHJ180" s="18"/>
      <c r="WHK180" s="18"/>
      <c r="WHL180" s="18"/>
      <c r="WHM180" s="18"/>
      <c r="WHN180" s="18"/>
      <c r="WHO180" s="18"/>
      <c r="WHP180" s="18"/>
      <c r="WHQ180" s="18"/>
      <c r="WHR180" s="18"/>
      <c r="WHS180" s="18"/>
      <c r="WHT180" s="18"/>
      <c r="WHU180" s="18"/>
      <c r="WHV180" s="18"/>
      <c r="WHW180" s="18"/>
      <c r="WHX180" s="18"/>
      <c r="WHY180" s="18"/>
      <c r="WHZ180" s="18"/>
      <c r="WIA180" s="18"/>
      <c r="WIB180" s="18"/>
      <c r="WIC180" s="18"/>
      <c r="WID180" s="18"/>
      <c r="WIE180" s="18"/>
      <c r="WIF180" s="18"/>
      <c r="WIG180" s="18"/>
      <c r="WIH180" s="18"/>
      <c r="WII180" s="18"/>
      <c r="WIJ180" s="18"/>
      <c r="WIK180" s="18"/>
      <c r="WIL180" s="18"/>
      <c r="WIM180" s="18"/>
      <c r="WIN180" s="18"/>
      <c r="WIO180" s="18"/>
      <c r="WIP180" s="18"/>
      <c r="WIQ180" s="18"/>
      <c r="WIR180" s="18"/>
      <c r="WIS180" s="18"/>
      <c r="WIT180" s="18"/>
      <c r="WIU180" s="18"/>
      <c r="WIV180" s="18"/>
      <c r="WIW180" s="18"/>
      <c r="WIX180" s="18"/>
      <c r="WIY180" s="18"/>
      <c r="WIZ180" s="18"/>
      <c r="WJA180" s="18"/>
      <c r="WJB180" s="18"/>
      <c r="WJC180" s="18"/>
      <c r="WJD180" s="18"/>
      <c r="WJE180" s="18"/>
      <c r="WJF180" s="18"/>
      <c r="WJG180" s="18"/>
      <c r="WJH180" s="18"/>
      <c r="WJI180" s="18"/>
      <c r="WJJ180" s="18"/>
      <c r="WJK180" s="18"/>
      <c r="WJL180" s="18"/>
      <c r="WJM180" s="18"/>
      <c r="WJN180" s="18"/>
      <c r="WJO180" s="18"/>
      <c r="WJP180" s="18"/>
      <c r="WJQ180" s="18"/>
      <c r="WJR180" s="18"/>
      <c r="WJS180" s="18"/>
      <c r="WJT180" s="18"/>
      <c r="WJU180" s="18"/>
      <c r="WJV180" s="18"/>
      <c r="WJW180" s="18"/>
      <c r="WJX180" s="18"/>
      <c r="WJY180" s="18"/>
      <c r="WJZ180" s="18"/>
      <c r="WKA180" s="18"/>
      <c r="WKB180" s="18"/>
      <c r="WKC180" s="18"/>
      <c r="WKD180" s="18"/>
      <c r="WKE180" s="18"/>
      <c r="WKF180" s="18"/>
      <c r="WKG180" s="18"/>
      <c r="WKH180" s="18"/>
      <c r="WKI180" s="18"/>
      <c r="WKJ180" s="18"/>
      <c r="WKK180" s="18"/>
      <c r="WKL180" s="18"/>
      <c r="WKM180" s="18"/>
      <c r="WKN180" s="18"/>
      <c r="WKO180" s="18"/>
      <c r="WKP180" s="18"/>
      <c r="WKQ180" s="18"/>
      <c r="WKR180" s="18"/>
      <c r="WKS180" s="18"/>
      <c r="WKT180" s="18"/>
      <c r="WKU180" s="18"/>
      <c r="WKV180" s="18"/>
      <c r="WKW180" s="18"/>
      <c r="WKX180" s="18"/>
      <c r="WKY180" s="18"/>
      <c r="WKZ180" s="18"/>
      <c r="WLA180" s="18"/>
      <c r="WLB180" s="18"/>
      <c r="WLC180" s="18"/>
      <c r="WLD180" s="18"/>
      <c r="WLE180" s="18"/>
      <c r="WLF180" s="18"/>
      <c r="WLG180" s="18"/>
      <c r="WLH180" s="18"/>
      <c r="WLI180" s="18"/>
      <c r="WLJ180" s="18"/>
      <c r="WLK180" s="18"/>
      <c r="WLL180" s="18"/>
      <c r="WLM180" s="18"/>
      <c r="WLN180" s="18"/>
      <c r="WLO180" s="18"/>
      <c r="WLP180" s="18"/>
      <c r="WLQ180" s="18"/>
      <c r="WLR180" s="18"/>
      <c r="WLS180" s="18"/>
      <c r="WLT180" s="18"/>
      <c r="WLU180" s="18"/>
      <c r="WLV180" s="18"/>
      <c r="WLW180" s="18"/>
      <c r="WLX180" s="18"/>
      <c r="WLY180" s="18"/>
      <c r="WLZ180" s="18"/>
      <c r="WMA180" s="18"/>
      <c r="WMB180" s="18"/>
      <c r="WMC180" s="18"/>
      <c r="WMD180" s="18"/>
      <c r="WME180" s="18"/>
      <c r="WMF180" s="18"/>
      <c r="WMG180" s="18"/>
      <c r="WMH180" s="18"/>
      <c r="WMI180" s="18"/>
      <c r="WMJ180" s="18"/>
      <c r="WMK180" s="18"/>
      <c r="WML180" s="18"/>
      <c r="WMM180" s="18"/>
      <c r="WMN180" s="18"/>
      <c r="WMO180" s="18"/>
      <c r="WMP180" s="18"/>
      <c r="WMQ180" s="18"/>
      <c r="WMR180" s="18"/>
      <c r="WMS180" s="18"/>
      <c r="WMT180" s="18"/>
      <c r="WMU180" s="18"/>
      <c r="WMV180" s="18"/>
      <c r="WMW180" s="18"/>
      <c r="WMX180" s="18"/>
      <c r="WMY180" s="18"/>
      <c r="WMZ180" s="18"/>
      <c r="WNA180" s="18"/>
      <c r="WNB180" s="18"/>
      <c r="WNC180" s="18"/>
      <c r="WND180" s="18"/>
      <c r="WNE180" s="18"/>
      <c r="WNF180" s="18"/>
      <c r="WNG180" s="18"/>
      <c r="WNH180" s="18"/>
      <c r="WNI180" s="18"/>
      <c r="WNJ180" s="18"/>
      <c r="WNK180" s="18"/>
      <c r="WNL180" s="18"/>
      <c r="WNM180" s="18"/>
      <c r="WNN180" s="18"/>
      <c r="WNO180" s="18"/>
      <c r="WNP180" s="18"/>
      <c r="WNQ180" s="18"/>
      <c r="WNR180" s="18"/>
      <c r="WNS180" s="18"/>
      <c r="WNT180" s="18"/>
      <c r="WNU180" s="18"/>
      <c r="WNV180" s="18"/>
      <c r="WNW180" s="18"/>
      <c r="WNX180" s="18"/>
      <c r="WNY180" s="18"/>
      <c r="WNZ180" s="18"/>
      <c r="WOA180" s="18"/>
      <c r="WOB180" s="18"/>
      <c r="WOC180" s="18"/>
      <c r="WOD180" s="18"/>
      <c r="WOE180" s="18"/>
      <c r="WOF180" s="18"/>
      <c r="WOG180" s="18"/>
      <c r="WOH180" s="18"/>
      <c r="WOI180" s="18"/>
      <c r="WOJ180" s="18"/>
      <c r="WOK180" s="18"/>
      <c r="WOL180" s="18"/>
      <c r="WOM180" s="18"/>
      <c r="WON180" s="18"/>
      <c r="WOO180" s="18"/>
      <c r="WOP180" s="18"/>
      <c r="WOQ180" s="18"/>
      <c r="WOR180" s="18"/>
      <c r="WOS180" s="18"/>
      <c r="WOT180" s="18"/>
      <c r="WOU180" s="18"/>
      <c r="WOV180" s="18"/>
      <c r="WOW180" s="18"/>
      <c r="WOX180" s="18"/>
      <c r="WOY180" s="18"/>
      <c r="WOZ180" s="18"/>
      <c r="WPA180" s="18"/>
      <c r="WPB180" s="18"/>
      <c r="WPC180" s="18"/>
      <c r="WPD180" s="18"/>
      <c r="WPE180" s="18"/>
      <c r="WPF180" s="18"/>
      <c r="WPG180" s="18"/>
      <c r="WPH180" s="18"/>
      <c r="WPI180" s="18"/>
      <c r="WPJ180" s="18"/>
      <c r="WPK180" s="18"/>
      <c r="WPL180" s="18"/>
      <c r="WPM180" s="18"/>
      <c r="WPN180" s="18"/>
      <c r="WPO180" s="18"/>
      <c r="WPP180" s="18"/>
      <c r="WPQ180" s="18"/>
      <c r="WPR180" s="18"/>
      <c r="WPS180" s="18"/>
      <c r="WPT180" s="18"/>
      <c r="WPU180" s="18"/>
      <c r="WPV180" s="18"/>
      <c r="WPW180" s="18"/>
      <c r="WPX180" s="18"/>
      <c r="WPY180" s="18"/>
      <c r="WPZ180" s="18"/>
      <c r="WQA180" s="18"/>
      <c r="WQB180" s="18"/>
      <c r="WQC180" s="18"/>
      <c r="WQD180" s="18"/>
      <c r="WQE180" s="18"/>
      <c r="WQF180" s="18"/>
      <c r="WQG180" s="18"/>
      <c r="WQH180" s="18"/>
      <c r="WQI180" s="18"/>
      <c r="WQJ180" s="18"/>
      <c r="WQK180" s="18"/>
      <c r="WQL180" s="18"/>
      <c r="WQM180" s="18"/>
      <c r="WQN180" s="18"/>
      <c r="WQO180" s="18"/>
      <c r="WQP180" s="18"/>
      <c r="WQQ180" s="18"/>
      <c r="WQR180" s="18"/>
      <c r="WQS180" s="18"/>
      <c r="WQT180" s="18"/>
      <c r="WQU180" s="18"/>
      <c r="WQV180" s="18"/>
      <c r="WQW180" s="18"/>
      <c r="WQX180" s="18"/>
      <c r="WQY180" s="18"/>
      <c r="WQZ180" s="18"/>
      <c r="WRA180" s="18"/>
      <c r="WRB180" s="18"/>
      <c r="WRC180" s="18"/>
      <c r="WRD180" s="18"/>
      <c r="WRE180" s="18"/>
      <c r="WRF180" s="18"/>
      <c r="WRG180" s="18"/>
      <c r="WRH180" s="18"/>
      <c r="WRI180" s="18"/>
      <c r="WRJ180" s="18"/>
      <c r="WRK180" s="18"/>
      <c r="WRL180" s="18"/>
      <c r="WRM180" s="18"/>
      <c r="WRN180" s="18"/>
      <c r="WRO180" s="18"/>
      <c r="WRP180" s="18"/>
      <c r="WRQ180" s="18"/>
      <c r="WRR180" s="18"/>
      <c r="WRS180" s="18"/>
      <c r="WRT180" s="18"/>
      <c r="WRU180" s="18"/>
      <c r="WRV180" s="18"/>
      <c r="WRW180" s="18"/>
      <c r="WRX180" s="18"/>
      <c r="WRY180" s="18"/>
      <c r="WRZ180" s="18"/>
      <c r="WSA180" s="18"/>
      <c r="WSB180" s="18"/>
      <c r="WSC180" s="18"/>
      <c r="WSD180" s="18"/>
      <c r="WSE180" s="18"/>
      <c r="WSF180" s="18"/>
      <c r="WSG180" s="18"/>
      <c r="WSH180" s="18"/>
      <c r="WSI180" s="18"/>
      <c r="WSJ180" s="18"/>
      <c r="WSK180" s="18"/>
      <c r="WSL180" s="18"/>
      <c r="WSM180" s="18"/>
      <c r="WSN180" s="18"/>
      <c r="WSO180" s="18"/>
      <c r="WSP180" s="18"/>
      <c r="WSQ180" s="18"/>
      <c r="WSR180" s="18"/>
      <c r="WSS180" s="18"/>
      <c r="WST180" s="18"/>
      <c r="WSU180" s="18"/>
      <c r="WSV180" s="18"/>
      <c r="WSW180" s="18"/>
      <c r="WSX180" s="18"/>
      <c r="WSY180" s="18"/>
      <c r="WSZ180" s="18"/>
      <c r="WTA180" s="18"/>
      <c r="WTB180" s="18"/>
      <c r="WTC180" s="18"/>
      <c r="WTD180" s="18"/>
      <c r="WTE180" s="18"/>
      <c r="WTF180" s="18"/>
      <c r="WTG180" s="18"/>
      <c r="WTH180" s="18"/>
      <c r="WTI180" s="18"/>
      <c r="WTJ180" s="18"/>
      <c r="WTK180" s="18"/>
      <c r="WTL180" s="18"/>
      <c r="WTM180" s="18"/>
      <c r="WTN180" s="18"/>
      <c r="WTO180" s="18"/>
      <c r="WTP180" s="18"/>
      <c r="WTQ180" s="18"/>
      <c r="WTR180" s="18"/>
      <c r="WTS180" s="18"/>
      <c r="WTT180" s="18"/>
      <c r="WTU180" s="18"/>
      <c r="WTV180" s="18"/>
      <c r="WTW180" s="18"/>
      <c r="WTX180" s="18"/>
      <c r="WTY180" s="18"/>
      <c r="WTZ180" s="18"/>
      <c r="WUA180" s="18"/>
      <c r="WUB180" s="18"/>
      <c r="WUC180" s="18"/>
      <c r="WUD180" s="18"/>
      <c r="WUE180" s="18"/>
      <c r="WUF180" s="18"/>
      <c r="WUG180" s="18"/>
      <c r="WUH180" s="18"/>
      <c r="WUI180" s="18"/>
      <c r="WUJ180" s="18"/>
      <c r="WUK180" s="18"/>
      <c r="WUL180" s="18"/>
      <c r="WUM180" s="18"/>
      <c r="WUN180" s="18"/>
      <c r="WUO180" s="18"/>
      <c r="WUP180" s="18"/>
      <c r="WUQ180" s="18"/>
      <c r="WUR180" s="18"/>
      <c r="WUS180" s="18"/>
      <c r="WUT180" s="18"/>
      <c r="WUU180" s="18"/>
      <c r="WUV180" s="18"/>
      <c r="WUW180" s="18"/>
      <c r="WUX180" s="18"/>
      <c r="WUY180" s="18"/>
      <c r="WUZ180" s="18"/>
      <c r="WVA180" s="18"/>
      <c r="WVB180" s="18"/>
      <c r="WVC180" s="18"/>
      <c r="WVD180" s="18"/>
      <c r="WVE180" s="18"/>
      <c r="WVF180" s="18"/>
      <c r="WVG180" s="18"/>
      <c r="WVH180" s="18"/>
      <c r="WVI180" s="18"/>
      <c r="WVJ180" s="18"/>
      <c r="WVK180" s="18"/>
      <c r="WVL180" s="18"/>
      <c r="WVM180" s="18"/>
      <c r="WVN180" s="18"/>
      <c r="WVO180" s="18"/>
      <c r="WVP180" s="18"/>
      <c r="WVQ180" s="18"/>
      <c r="WVR180" s="18"/>
      <c r="WVS180" s="18"/>
      <c r="WVT180" s="18"/>
      <c r="WVU180" s="18"/>
      <c r="WVV180" s="18"/>
      <c r="WVW180" s="18"/>
      <c r="WVX180" s="18"/>
      <c r="WVY180" s="18"/>
      <c r="WVZ180" s="18"/>
      <c r="WWA180" s="18"/>
      <c r="WWB180" s="18"/>
      <c r="WWC180" s="18"/>
      <c r="WWD180" s="18"/>
      <c r="WWE180" s="18"/>
      <c r="WWF180" s="18"/>
      <c r="WWG180" s="18"/>
      <c r="WWH180" s="18"/>
      <c r="WWI180" s="18"/>
      <c r="WWJ180" s="18"/>
      <c r="WWK180" s="18"/>
      <c r="WWL180" s="18"/>
      <c r="WWM180" s="18"/>
      <c r="WWN180" s="18"/>
      <c r="WWO180" s="18"/>
      <c r="WWP180" s="18"/>
      <c r="WWQ180" s="18"/>
      <c r="WWR180" s="18"/>
      <c r="WWS180" s="18"/>
      <c r="WWT180" s="18"/>
      <c r="WWU180" s="18"/>
      <c r="WWV180" s="18"/>
      <c r="WWW180" s="18"/>
      <c r="WWX180" s="18"/>
      <c r="WWY180" s="18"/>
      <c r="WWZ180" s="18"/>
      <c r="WXA180" s="18"/>
      <c r="WXB180" s="18"/>
      <c r="WXC180" s="18"/>
      <c r="WXD180" s="18"/>
      <c r="WXE180" s="18"/>
      <c r="WXF180" s="18"/>
      <c r="WXG180" s="18"/>
      <c r="WXH180" s="18"/>
      <c r="WXI180" s="18"/>
      <c r="WXJ180" s="18"/>
      <c r="WXK180" s="18"/>
      <c r="WXL180" s="18"/>
      <c r="WXM180" s="18"/>
      <c r="WXN180" s="18"/>
      <c r="WXO180" s="18"/>
      <c r="WXP180" s="18"/>
      <c r="WXQ180" s="18"/>
      <c r="WXR180" s="18"/>
      <c r="WXS180" s="18"/>
      <c r="WXT180" s="18"/>
      <c r="WXU180" s="18"/>
      <c r="WXV180" s="18"/>
      <c r="WXW180" s="18"/>
      <c r="WXX180" s="18"/>
      <c r="WXY180" s="18"/>
      <c r="WXZ180" s="18"/>
      <c r="WYA180" s="18"/>
      <c r="WYB180" s="18"/>
      <c r="WYC180" s="18"/>
      <c r="WYD180" s="18"/>
      <c r="WYE180" s="18"/>
      <c r="WYF180" s="18"/>
      <c r="WYG180" s="18"/>
      <c r="WYH180" s="18"/>
      <c r="WYI180" s="18"/>
      <c r="WYJ180" s="18"/>
      <c r="WYK180" s="18"/>
      <c r="WYL180" s="18"/>
      <c r="WYM180" s="18"/>
      <c r="WYN180" s="18"/>
      <c r="WYO180" s="18"/>
      <c r="WYP180" s="18"/>
      <c r="WYQ180" s="18"/>
      <c r="WYR180" s="18"/>
      <c r="WYS180" s="18"/>
      <c r="WYT180" s="18"/>
      <c r="WYU180" s="18"/>
      <c r="WYV180" s="18"/>
      <c r="WYW180" s="18"/>
      <c r="WYX180" s="18"/>
      <c r="WYY180" s="18"/>
      <c r="WYZ180" s="18"/>
      <c r="WZA180" s="18"/>
      <c r="WZB180" s="18"/>
      <c r="WZC180" s="18"/>
      <c r="WZD180" s="18"/>
      <c r="WZE180" s="18"/>
      <c r="WZF180" s="18"/>
      <c r="WZG180" s="18"/>
      <c r="WZH180" s="18"/>
      <c r="WZI180" s="18"/>
      <c r="WZJ180" s="18"/>
      <c r="WZK180" s="18"/>
      <c r="WZL180" s="18"/>
      <c r="WZM180" s="18"/>
      <c r="WZN180" s="18"/>
      <c r="WZO180" s="18"/>
      <c r="WZP180" s="18"/>
      <c r="WZQ180" s="18"/>
      <c r="WZR180" s="18"/>
      <c r="WZS180" s="18"/>
      <c r="WZT180" s="18"/>
      <c r="WZU180" s="18"/>
      <c r="WZV180" s="18"/>
      <c r="WZW180" s="18"/>
      <c r="WZX180" s="18"/>
      <c r="WZY180" s="18"/>
      <c r="WZZ180" s="18"/>
      <c r="XAA180" s="18"/>
      <c r="XAB180" s="18"/>
      <c r="XAC180" s="18"/>
      <c r="XAD180" s="18"/>
      <c r="XAE180" s="18"/>
      <c r="XAF180" s="18"/>
      <c r="XAG180" s="18"/>
      <c r="XAH180" s="18"/>
      <c r="XAI180" s="18"/>
      <c r="XAJ180" s="18"/>
      <c r="XAK180" s="18"/>
      <c r="XAL180" s="18"/>
      <c r="XAM180" s="18"/>
      <c r="XAN180" s="18"/>
      <c r="XAO180" s="18"/>
      <c r="XAP180" s="18"/>
      <c r="XAQ180" s="18"/>
      <c r="XAR180" s="18"/>
      <c r="XAS180" s="18"/>
      <c r="XAT180" s="18"/>
      <c r="XAU180" s="18"/>
      <c r="XAV180" s="18"/>
      <c r="XAW180" s="18"/>
      <c r="XAX180" s="18"/>
      <c r="XAY180" s="18"/>
      <c r="XAZ180" s="18"/>
      <c r="XBA180" s="18"/>
      <c r="XBB180" s="18"/>
      <c r="XBC180" s="18"/>
      <c r="XBD180" s="18"/>
      <c r="XBE180" s="18"/>
      <c r="XBF180" s="18"/>
      <c r="XBG180" s="18"/>
      <c r="XBH180" s="18"/>
      <c r="XBI180" s="18"/>
      <c r="XBJ180" s="18"/>
      <c r="XBK180" s="18"/>
      <c r="XBL180" s="18"/>
      <c r="XBM180" s="18"/>
      <c r="XBN180" s="18"/>
      <c r="XBO180" s="18"/>
      <c r="XBP180" s="18"/>
      <c r="XBQ180" s="18"/>
      <c r="XBR180" s="18"/>
      <c r="XBS180" s="18"/>
      <c r="XBT180" s="18"/>
      <c r="XBU180" s="18"/>
      <c r="XBV180" s="18"/>
      <c r="XBW180" s="18"/>
      <c r="XBX180" s="18"/>
      <c r="XBY180" s="18"/>
      <c r="XBZ180" s="18"/>
      <c r="XCA180" s="18"/>
      <c r="XCB180" s="18"/>
      <c r="XCC180" s="18"/>
      <c r="XCD180" s="18"/>
      <c r="XCE180" s="18"/>
      <c r="XCF180" s="18"/>
      <c r="XCG180" s="18"/>
      <c r="XCH180" s="18"/>
      <c r="XCI180" s="18"/>
      <c r="XCJ180" s="18"/>
      <c r="XCK180" s="18"/>
      <c r="XCL180" s="18"/>
      <c r="XCM180" s="18"/>
      <c r="XCN180" s="18"/>
      <c r="XCO180" s="18"/>
      <c r="XCP180" s="18"/>
      <c r="XCQ180" s="18"/>
      <c r="XCR180" s="18"/>
      <c r="XCS180" s="18"/>
      <c r="XCT180" s="18"/>
      <c r="XCU180" s="18"/>
      <c r="XCV180" s="18"/>
      <c r="XCW180" s="18"/>
      <c r="XCX180" s="18"/>
      <c r="XCY180" s="18"/>
      <c r="XCZ180" s="18"/>
      <c r="XDA180" s="18"/>
      <c r="XDB180" s="18"/>
      <c r="XDC180" s="18"/>
      <c r="XDD180" s="18"/>
      <c r="XDE180" s="18"/>
      <c r="XDF180" s="18"/>
      <c r="XDG180" s="18"/>
      <c r="XDH180" s="18"/>
      <c r="XDI180" s="18"/>
      <c r="XDJ180" s="18"/>
      <c r="XDK180" s="18"/>
      <c r="XDL180" s="18"/>
      <c r="XDM180" s="18"/>
      <c r="XDN180" s="18"/>
      <c r="XDO180" s="18"/>
      <c r="XDP180" s="18"/>
      <c r="XDQ180" s="18"/>
      <c r="XDR180" s="18"/>
      <c r="XDS180" s="18"/>
      <c r="XDT180" s="18"/>
      <c r="XDU180" s="18"/>
      <c r="XDV180" s="18"/>
      <c r="XDW180" s="18"/>
      <c r="XDX180" s="18"/>
      <c r="XDY180" s="18"/>
      <c r="XDZ180" s="18"/>
      <c r="XEA180" s="18"/>
      <c r="XEB180" s="18"/>
      <c r="XEC180" s="18"/>
      <c r="XED180" s="18"/>
      <c r="XEE180" s="18"/>
      <c r="XEF180" s="18"/>
      <c r="XEG180" s="18"/>
      <c r="XEH180" s="18"/>
      <c r="XEI180" s="18"/>
      <c r="XEJ180" s="18"/>
      <c r="XEK180" s="18"/>
      <c r="XEL180" s="18"/>
      <c r="XEM180" s="18"/>
      <c r="XEN180" s="18"/>
      <c r="XEO180" s="18"/>
      <c r="XEP180" s="18"/>
      <c r="XEQ180" s="18"/>
      <c r="XER180" s="18"/>
      <c r="XES180" s="18"/>
      <c r="XET180" s="18"/>
      <c r="XEU180" s="18"/>
      <c r="XEV180" s="18"/>
      <c r="XEW180" s="18"/>
      <c r="XEX180" s="18"/>
      <c r="XEY180" s="18"/>
      <c r="XEZ180" s="18"/>
      <c r="XFA180" s="18"/>
      <c r="XFB180" s="18"/>
      <c r="XFC180" s="18"/>
      <c r="XFD180" s="18"/>
    </row>
    <row r="181" spans="1:4054 13934:16384" s="55" customFormat="1" x14ac:dyDescent="0.25">
      <c r="A181" s="169"/>
      <c r="B181" s="74" t="s">
        <v>69</v>
      </c>
      <c r="C181" s="61" t="s">
        <v>163</v>
      </c>
      <c r="D181" s="28">
        <v>200</v>
      </c>
      <c r="E181" s="29">
        <f>BD181*200/100</f>
        <v>4.4000000000000004</v>
      </c>
      <c r="F181" s="29">
        <f>BE181*200/100</f>
        <v>4.22</v>
      </c>
      <c r="G181" s="29">
        <f>BF181*200/100</f>
        <v>13.22</v>
      </c>
      <c r="H181" s="29">
        <f>BG181*200/100</f>
        <v>118</v>
      </c>
      <c r="I181" s="29">
        <v>97.2</v>
      </c>
      <c r="J181" s="29">
        <f t="shared" ref="J181:P181" si="79">BI181*200/100</f>
        <v>0.18</v>
      </c>
      <c r="K181" s="29">
        <f t="shared" si="79"/>
        <v>0.06</v>
      </c>
      <c r="L181" s="29">
        <f t="shared" si="79"/>
        <v>4.66</v>
      </c>
      <c r="M181" s="29">
        <f t="shared" si="79"/>
        <v>34.14</v>
      </c>
      <c r="N181" s="29">
        <f t="shared" si="79"/>
        <v>28.46</v>
      </c>
      <c r="O181" s="29">
        <f t="shared" si="79"/>
        <v>70.48</v>
      </c>
      <c r="P181" s="29">
        <f t="shared" si="79"/>
        <v>1.64</v>
      </c>
      <c r="Q181" s="85">
        <v>5.49</v>
      </c>
      <c r="R181" s="85">
        <v>5.27</v>
      </c>
      <c r="S181" s="85">
        <v>16.54</v>
      </c>
      <c r="T181" s="85">
        <v>148.25</v>
      </c>
      <c r="U181" s="85"/>
      <c r="V181" s="86">
        <v>0.22800000000000001</v>
      </c>
      <c r="W181" s="86">
        <v>7.2999999999999995E-2</v>
      </c>
      <c r="X181" s="85">
        <v>5.83</v>
      </c>
      <c r="Y181" s="85">
        <v>42.68</v>
      </c>
      <c r="Z181" s="85">
        <v>88.1</v>
      </c>
      <c r="AA181" s="85">
        <v>35.58</v>
      </c>
      <c r="AB181" s="85">
        <v>2.0499999999999998</v>
      </c>
      <c r="BD181" s="29">
        <v>2.2000000000000002</v>
      </c>
      <c r="BE181" s="29">
        <v>2.11</v>
      </c>
      <c r="BF181" s="29">
        <v>6.61</v>
      </c>
      <c r="BG181" s="29">
        <v>59</v>
      </c>
      <c r="BH181" s="29" t="e">
        <f>#REF!*200/250</f>
        <v>#REF!</v>
      </c>
      <c r="BI181" s="29">
        <v>0.09</v>
      </c>
      <c r="BJ181" s="29">
        <v>0.03</v>
      </c>
      <c r="BK181" s="29">
        <v>2.33</v>
      </c>
      <c r="BL181" s="29">
        <v>17.07</v>
      </c>
      <c r="BM181" s="29">
        <v>14.23</v>
      </c>
      <c r="BN181" s="29">
        <v>35.24</v>
      </c>
      <c r="BO181" s="29">
        <v>0.82</v>
      </c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8"/>
      <c r="AMA181" s="18"/>
      <c r="AMB181" s="18"/>
      <c r="AMC181" s="18"/>
      <c r="AMD181" s="18"/>
      <c r="AME181" s="18"/>
      <c r="AMF181" s="18"/>
      <c r="AMG181" s="18"/>
      <c r="AMH181" s="18"/>
      <c r="AMI181" s="18"/>
      <c r="AMJ181" s="18"/>
      <c r="AMK181" s="18"/>
      <c r="AML181" s="18"/>
      <c r="AMM181" s="18"/>
      <c r="AMN181" s="18"/>
      <c r="AMO181" s="18"/>
      <c r="AMP181" s="18"/>
      <c r="AMQ181" s="18"/>
      <c r="AMR181" s="18"/>
      <c r="AMS181" s="18"/>
      <c r="AMT181" s="18"/>
      <c r="AMU181" s="18"/>
      <c r="AMV181" s="18"/>
      <c r="AMW181" s="18"/>
      <c r="AMX181" s="18"/>
      <c r="AMY181" s="18"/>
      <c r="AMZ181" s="18"/>
      <c r="ANA181" s="18"/>
      <c r="ANB181" s="18"/>
      <c r="ANC181" s="18"/>
      <c r="AND181" s="18"/>
      <c r="ANE181" s="18"/>
      <c r="ANF181" s="18"/>
      <c r="ANG181" s="18"/>
      <c r="ANH181" s="18"/>
      <c r="ANI181" s="18"/>
      <c r="ANJ181" s="18"/>
      <c r="ANK181" s="18"/>
      <c r="ANL181" s="18"/>
      <c r="ANM181" s="18"/>
      <c r="ANN181" s="18"/>
      <c r="ANO181" s="18"/>
      <c r="ANP181" s="18"/>
      <c r="ANQ181" s="18"/>
      <c r="ANR181" s="18"/>
      <c r="ANS181" s="18"/>
      <c r="ANT181" s="18"/>
      <c r="ANU181" s="18"/>
      <c r="ANV181" s="18"/>
      <c r="ANW181" s="18"/>
      <c r="ANX181" s="18"/>
      <c r="ANY181" s="18"/>
      <c r="ANZ181" s="18"/>
      <c r="AOA181" s="18"/>
      <c r="AOB181" s="18"/>
      <c r="AOC181" s="18"/>
      <c r="AOD181" s="18"/>
      <c r="AOE181" s="18"/>
      <c r="AOF181" s="18"/>
      <c r="AOG181" s="18"/>
      <c r="AOH181" s="18"/>
      <c r="AOI181" s="18"/>
      <c r="AOJ181" s="18"/>
      <c r="AOK181" s="18"/>
      <c r="AOL181" s="18"/>
      <c r="AOM181" s="18"/>
      <c r="AON181" s="18"/>
      <c r="AOO181" s="18"/>
      <c r="AOP181" s="18"/>
      <c r="AOQ181" s="18"/>
      <c r="AOR181" s="18"/>
      <c r="AOS181" s="18"/>
      <c r="AOT181" s="18"/>
      <c r="AOU181" s="18"/>
      <c r="AOV181" s="18"/>
      <c r="AOW181" s="18"/>
      <c r="AOX181" s="18"/>
      <c r="AOY181" s="18"/>
      <c r="AOZ181" s="18"/>
      <c r="APA181" s="18"/>
      <c r="APB181" s="18"/>
      <c r="APC181" s="18"/>
      <c r="APD181" s="18"/>
      <c r="APE181" s="18"/>
      <c r="APF181" s="18"/>
      <c r="APG181" s="18"/>
      <c r="APH181" s="18"/>
      <c r="API181" s="18"/>
      <c r="APJ181" s="18"/>
      <c r="APK181" s="18"/>
      <c r="APL181" s="18"/>
      <c r="APM181" s="18"/>
      <c r="APN181" s="18"/>
      <c r="APO181" s="18"/>
      <c r="APP181" s="18"/>
      <c r="APQ181" s="18"/>
      <c r="APR181" s="18"/>
      <c r="APS181" s="18"/>
      <c r="APT181" s="18"/>
      <c r="APU181" s="18"/>
      <c r="APV181" s="18"/>
      <c r="APW181" s="18"/>
      <c r="APX181" s="18"/>
      <c r="APY181" s="18"/>
      <c r="APZ181" s="18"/>
      <c r="AQA181" s="18"/>
      <c r="AQB181" s="18"/>
      <c r="AQC181" s="18"/>
      <c r="AQD181" s="18"/>
      <c r="AQE181" s="18"/>
      <c r="AQF181" s="18"/>
      <c r="AQG181" s="18"/>
      <c r="AQH181" s="18"/>
      <c r="AQI181" s="18"/>
      <c r="AQJ181" s="18"/>
      <c r="AQK181" s="18"/>
      <c r="AQL181" s="18"/>
      <c r="AQM181" s="18"/>
      <c r="AQN181" s="18"/>
      <c r="AQO181" s="18"/>
      <c r="AQP181" s="18"/>
      <c r="AQQ181" s="18"/>
      <c r="AQR181" s="18"/>
      <c r="AQS181" s="18"/>
      <c r="AQT181" s="18"/>
      <c r="AQU181" s="18"/>
      <c r="AQV181" s="18"/>
      <c r="AQW181" s="18"/>
      <c r="AQX181" s="18"/>
      <c r="AQY181" s="18"/>
      <c r="AQZ181" s="18"/>
      <c r="ARA181" s="18"/>
      <c r="ARB181" s="18"/>
      <c r="ARC181" s="18"/>
      <c r="ARD181" s="18"/>
      <c r="ARE181" s="18"/>
      <c r="ARF181" s="18"/>
      <c r="ARG181" s="18"/>
      <c r="ARH181" s="18"/>
      <c r="ARI181" s="18"/>
      <c r="ARJ181" s="18"/>
      <c r="ARK181" s="18"/>
      <c r="ARL181" s="18"/>
      <c r="ARM181" s="18"/>
      <c r="ARN181" s="18"/>
      <c r="ARO181" s="18"/>
      <c r="ARP181" s="18"/>
      <c r="ARQ181" s="18"/>
      <c r="ARR181" s="18"/>
      <c r="ARS181" s="18"/>
      <c r="ART181" s="18"/>
      <c r="ARU181" s="18"/>
      <c r="ARV181" s="18"/>
      <c r="ARW181" s="18"/>
      <c r="ARX181" s="18"/>
      <c r="ARY181" s="18"/>
      <c r="ARZ181" s="18"/>
      <c r="ASA181" s="18"/>
      <c r="ASB181" s="18"/>
      <c r="ASC181" s="18"/>
      <c r="ASD181" s="18"/>
      <c r="ASE181" s="18"/>
      <c r="ASF181" s="18"/>
      <c r="ASG181" s="18"/>
      <c r="ASH181" s="18"/>
      <c r="ASI181" s="18"/>
      <c r="ASJ181" s="18"/>
      <c r="ASK181" s="18"/>
      <c r="ASL181" s="18"/>
      <c r="ASM181" s="18"/>
      <c r="ASN181" s="18"/>
      <c r="ASO181" s="18"/>
      <c r="ASP181" s="18"/>
      <c r="ASQ181" s="18"/>
      <c r="ASR181" s="18"/>
      <c r="ASS181" s="18"/>
      <c r="AST181" s="18"/>
      <c r="ASU181" s="18"/>
      <c r="ASV181" s="18"/>
      <c r="ASW181" s="18"/>
      <c r="ASX181" s="18"/>
      <c r="ASY181" s="18"/>
      <c r="ASZ181" s="18"/>
      <c r="ATA181" s="18"/>
      <c r="ATB181" s="18"/>
      <c r="ATC181" s="18"/>
      <c r="ATD181" s="18"/>
      <c r="ATE181" s="18"/>
      <c r="ATF181" s="18"/>
      <c r="ATG181" s="18"/>
      <c r="ATH181" s="18"/>
      <c r="ATI181" s="18"/>
      <c r="ATJ181" s="18"/>
      <c r="ATK181" s="18"/>
      <c r="ATL181" s="18"/>
      <c r="ATM181" s="18"/>
      <c r="ATN181" s="18"/>
      <c r="ATO181" s="18"/>
      <c r="ATP181" s="18"/>
      <c r="ATQ181" s="18"/>
      <c r="ATR181" s="18"/>
      <c r="ATS181" s="18"/>
      <c r="ATT181" s="18"/>
      <c r="ATU181" s="18"/>
      <c r="ATV181" s="18"/>
      <c r="ATW181" s="18"/>
      <c r="ATX181" s="18"/>
      <c r="ATY181" s="18"/>
      <c r="ATZ181" s="18"/>
      <c r="AUA181" s="18"/>
      <c r="AUB181" s="18"/>
      <c r="AUC181" s="18"/>
      <c r="AUD181" s="18"/>
      <c r="AUE181" s="18"/>
      <c r="AUF181" s="18"/>
      <c r="AUG181" s="18"/>
      <c r="AUH181" s="18"/>
      <c r="AUI181" s="18"/>
      <c r="AUJ181" s="18"/>
      <c r="AUK181" s="18"/>
      <c r="AUL181" s="18"/>
      <c r="AUM181" s="18"/>
      <c r="AUN181" s="18"/>
      <c r="AUO181" s="18"/>
      <c r="AUP181" s="18"/>
      <c r="AUQ181" s="18"/>
      <c r="AUR181" s="18"/>
      <c r="AUS181" s="18"/>
      <c r="AUT181" s="18"/>
      <c r="AUU181" s="18"/>
      <c r="AUV181" s="18"/>
      <c r="AUW181" s="18"/>
      <c r="AUX181" s="18"/>
      <c r="AUY181" s="18"/>
      <c r="AUZ181" s="18"/>
      <c r="AVA181" s="18"/>
      <c r="AVB181" s="18"/>
      <c r="AVC181" s="18"/>
      <c r="AVD181" s="18"/>
      <c r="AVE181" s="18"/>
      <c r="AVF181" s="18"/>
      <c r="AVG181" s="18"/>
      <c r="AVH181" s="18"/>
      <c r="AVI181" s="18"/>
      <c r="AVJ181" s="18"/>
      <c r="AVK181" s="18"/>
      <c r="AVL181" s="18"/>
      <c r="AVM181" s="18"/>
      <c r="AVN181" s="18"/>
      <c r="AVO181" s="18"/>
      <c r="AVP181" s="18"/>
      <c r="AVQ181" s="18"/>
      <c r="AVR181" s="18"/>
      <c r="AVS181" s="18"/>
      <c r="AVT181" s="18"/>
      <c r="AVU181" s="18"/>
      <c r="AVV181" s="18"/>
      <c r="AVW181" s="18"/>
      <c r="AVX181" s="18"/>
      <c r="AVY181" s="18"/>
      <c r="AVZ181" s="18"/>
      <c r="AWA181" s="18"/>
      <c r="AWB181" s="18"/>
      <c r="AWC181" s="18"/>
      <c r="AWD181" s="18"/>
      <c r="AWE181" s="18"/>
      <c r="AWF181" s="18"/>
      <c r="AWG181" s="18"/>
      <c r="AWH181" s="18"/>
      <c r="AWI181" s="18"/>
      <c r="AWJ181" s="18"/>
      <c r="AWK181" s="18"/>
      <c r="AWL181" s="18"/>
      <c r="AWM181" s="18"/>
      <c r="AWN181" s="18"/>
      <c r="AWO181" s="18"/>
      <c r="AWP181" s="18"/>
      <c r="AWQ181" s="18"/>
      <c r="AWR181" s="18"/>
      <c r="AWS181" s="18"/>
      <c r="AWT181" s="18"/>
      <c r="AWU181" s="18"/>
      <c r="AWV181" s="18"/>
      <c r="AWW181" s="18"/>
      <c r="AWX181" s="18"/>
      <c r="AWY181" s="18"/>
      <c r="AWZ181" s="18"/>
      <c r="AXA181" s="18"/>
      <c r="AXB181" s="18"/>
      <c r="AXC181" s="18"/>
      <c r="AXD181" s="18"/>
      <c r="AXE181" s="18"/>
      <c r="AXF181" s="18"/>
      <c r="AXG181" s="18"/>
      <c r="AXH181" s="18"/>
      <c r="AXI181" s="18"/>
      <c r="AXJ181" s="18"/>
      <c r="AXK181" s="18"/>
      <c r="AXL181" s="18"/>
      <c r="AXM181" s="18"/>
      <c r="AXN181" s="18"/>
      <c r="AXO181" s="18"/>
      <c r="AXP181" s="18"/>
      <c r="AXQ181" s="18"/>
      <c r="AXR181" s="18"/>
      <c r="AXS181" s="18"/>
      <c r="AXT181" s="18"/>
      <c r="AXU181" s="18"/>
      <c r="AXV181" s="18"/>
      <c r="AXW181" s="18"/>
      <c r="AXX181" s="18"/>
      <c r="AXY181" s="18"/>
      <c r="AXZ181" s="18"/>
      <c r="AYA181" s="18"/>
      <c r="AYB181" s="18"/>
      <c r="AYC181" s="18"/>
      <c r="AYD181" s="18"/>
      <c r="AYE181" s="18"/>
      <c r="AYF181" s="18"/>
      <c r="AYG181" s="18"/>
      <c r="AYH181" s="18"/>
      <c r="AYI181" s="18"/>
      <c r="AYJ181" s="18"/>
      <c r="AYK181" s="18"/>
      <c r="AYL181" s="18"/>
      <c r="AYM181" s="18"/>
      <c r="AYN181" s="18"/>
      <c r="AYO181" s="18"/>
      <c r="AYP181" s="18"/>
      <c r="AYQ181" s="18"/>
      <c r="AYR181" s="18"/>
      <c r="AYS181" s="18"/>
      <c r="AYT181" s="18"/>
      <c r="AYU181" s="18"/>
      <c r="AYV181" s="18"/>
      <c r="AYW181" s="18"/>
      <c r="AYX181" s="18"/>
      <c r="AYY181" s="18"/>
      <c r="AYZ181" s="18"/>
      <c r="AZA181" s="18"/>
      <c r="AZB181" s="18"/>
      <c r="AZC181" s="18"/>
      <c r="AZD181" s="18"/>
      <c r="AZE181" s="18"/>
      <c r="AZF181" s="18"/>
      <c r="AZG181" s="18"/>
      <c r="AZH181" s="18"/>
      <c r="AZI181" s="18"/>
      <c r="AZJ181" s="18"/>
      <c r="AZK181" s="18"/>
      <c r="AZL181" s="18"/>
      <c r="AZM181" s="18"/>
      <c r="AZN181" s="18"/>
      <c r="AZO181" s="18"/>
      <c r="AZP181" s="18"/>
      <c r="AZQ181" s="18"/>
      <c r="AZR181" s="18"/>
      <c r="AZS181" s="18"/>
      <c r="AZT181" s="18"/>
      <c r="AZU181" s="18"/>
      <c r="AZV181" s="18"/>
      <c r="AZW181" s="18"/>
      <c r="AZX181" s="18"/>
      <c r="AZY181" s="18"/>
      <c r="AZZ181" s="18"/>
      <c r="BAA181" s="18"/>
      <c r="BAB181" s="18"/>
      <c r="BAC181" s="18"/>
      <c r="BAD181" s="18"/>
      <c r="BAE181" s="18"/>
      <c r="BAF181" s="18"/>
      <c r="BAG181" s="18"/>
      <c r="BAH181" s="18"/>
      <c r="BAI181" s="18"/>
      <c r="BAJ181" s="18"/>
      <c r="BAK181" s="18"/>
      <c r="BAL181" s="18"/>
      <c r="BAM181" s="18"/>
      <c r="BAN181" s="18"/>
      <c r="BAO181" s="18"/>
      <c r="BAP181" s="18"/>
      <c r="BAQ181" s="18"/>
      <c r="BAR181" s="18"/>
      <c r="BAS181" s="18"/>
      <c r="BAT181" s="18"/>
      <c r="BAU181" s="18"/>
      <c r="BAV181" s="18"/>
      <c r="BAW181" s="18"/>
      <c r="BAX181" s="18"/>
      <c r="BAY181" s="18"/>
      <c r="BAZ181" s="18"/>
      <c r="BBA181" s="18"/>
      <c r="BBB181" s="18"/>
      <c r="BBC181" s="18"/>
      <c r="BBD181" s="18"/>
      <c r="BBE181" s="18"/>
      <c r="BBF181" s="18"/>
      <c r="BBG181" s="18"/>
      <c r="BBH181" s="18"/>
      <c r="BBI181" s="18"/>
      <c r="BBJ181" s="18"/>
      <c r="BBK181" s="18"/>
      <c r="BBL181" s="18"/>
      <c r="BBM181" s="18"/>
      <c r="BBN181" s="18"/>
      <c r="BBO181" s="18"/>
      <c r="BBP181" s="18"/>
      <c r="BBQ181" s="18"/>
      <c r="BBR181" s="18"/>
      <c r="BBS181" s="18"/>
      <c r="BBT181" s="18"/>
      <c r="BBU181" s="18"/>
      <c r="BBV181" s="18"/>
      <c r="BBW181" s="18"/>
      <c r="BBX181" s="18"/>
      <c r="BBY181" s="18"/>
      <c r="BBZ181" s="18"/>
      <c r="BCA181" s="18"/>
      <c r="BCB181" s="18"/>
      <c r="BCC181" s="18"/>
      <c r="BCD181" s="18"/>
      <c r="BCE181" s="18"/>
      <c r="BCF181" s="18"/>
      <c r="BCG181" s="18"/>
      <c r="BCH181" s="18"/>
      <c r="BCI181" s="18"/>
      <c r="BCJ181" s="18"/>
      <c r="BCK181" s="18"/>
      <c r="BCL181" s="18"/>
      <c r="BCM181" s="18"/>
      <c r="BCN181" s="18"/>
      <c r="BCO181" s="18"/>
      <c r="BCP181" s="18"/>
      <c r="BCQ181" s="18"/>
      <c r="BCR181" s="18"/>
      <c r="BCS181" s="18"/>
      <c r="BCT181" s="18"/>
      <c r="BCU181" s="18"/>
      <c r="BCV181" s="18"/>
      <c r="BCW181" s="18"/>
      <c r="BCX181" s="18"/>
      <c r="BCY181" s="18"/>
      <c r="BCZ181" s="18"/>
      <c r="BDA181" s="18"/>
      <c r="BDB181" s="18"/>
      <c r="BDC181" s="18"/>
      <c r="BDD181" s="18"/>
      <c r="BDE181" s="18"/>
      <c r="BDF181" s="18"/>
      <c r="BDG181" s="18"/>
      <c r="BDH181" s="18"/>
      <c r="BDI181" s="18"/>
      <c r="BDJ181" s="18"/>
      <c r="BDK181" s="18"/>
      <c r="BDL181" s="18"/>
      <c r="BDM181" s="18"/>
      <c r="BDN181" s="18"/>
      <c r="BDO181" s="18"/>
      <c r="BDP181" s="18"/>
      <c r="BDQ181" s="18"/>
      <c r="BDR181" s="18"/>
      <c r="BDS181" s="18"/>
      <c r="BDT181" s="18"/>
      <c r="BDU181" s="18"/>
      <c r="BDV181" s="18"/>
      <c r="BDW181" s="18"/>
      <c r="BDX181" s="18"/>
      <c r="BDY181" s="18"/>
      <c r="BDZ181" s="18"/>
      <c r="BEA181" s="18"/>
      <c r="BEB181" s="18"/>
      <c r="BEC181" s="18"/>
      <c r="BED181" s="18"/>
      <c r="BEE181" s="18"/>
      <c r="BEF181" s="18"/>
      <c r="BEG181" s="18"/>
      <c r="BEH181" s="18"/>
      <c r="BEI181" s="18"/>
      <c r="BEJ181" s="18"/>
      <c r="BEK181" s="18"/>
      <c r="BEL181" s="18"/>
      <c r="BEM181" s="18"/>
      <c r="BEN181" s="18"/>
      <c r="BEO181" s="18"/>
      <c r="BEP181" s="18"/>
      <c r="BEQ181" s="18"/>
      <c r="BER181" s="18"/>
      <c r="BES181" s="18"/>
      <c r="BET181" s="18"/>
      <c r="BEU181" s="18"/>
      <c r="BEV181" s="18"/>
      <c r="BEW181" s="18"/>
      <c r="BEX181" s="18"/>
      <c r="BEY181" s="18"/>
      <c r="BEZ181" s="18"/>
      <c r="BFA181" s="18"/>
      <c r="BFB181" s="18"/>
      <c r="BFC181" s="18"/>
      <c r="BFD181" s="18"/>
      <c r="BFE181" s="18"/>
      <c r="BFF181" s="18"/>
      <c r="BFG181" s="18"/>
      <c r="BFH181" s="18"/>
      <c r="BFI181" s="18"/>
      <c r="BFJ181" s="18"/>
      <c r="BFK181" s="18"/>
      <c r="BFL181" s="18"/>
      <c r="BFM181" s="18"/>
      <c r="BFN181" s="18"/>
      <c r="BFO181" s="18"/>
      <c r="BFP181" s="18"/>
      <c r="BFQ181" s="18"/>
      <c r="BFR181" s="18"/>
      <c r="BFS181" s="18"/>
      <c r="BFT181" s="18"/>
      <c r="BFU181" s="18"/>
      <c r="BFV181" s="18"/>
      <c r="BFW181" s="18"/>
      <c r="BFX181" s="18"/>
      <c r="BFY181" s="18"/>
      <c r="BFZ181" s="18"/>
      <c r="BGA181" s="18"/>
      <c r="BGB181" s="18"/>
      <c r="BGC181" s="18"/>
      <c r="BGD181" s="18"/>
      <c r="BGE181" s="18"/>
      <c r="BGF181" s="18"/>
      <c r="BGG181" s="18"/>
      <c r="BGH181" s="18"/>
      <c r="BGI181" s="18"/>
      <c r="BGJ181" s="18"/>
      <c r="BGK181" s="18"/>
      <c r="BGL181" s="18"/>
      <c r="BGM181" s="18"/>
      <c r="BGN181" s="18"/>
      <c r="BGO181" s="18"/>
      <c r="BGP181" s="18"/>
      <c r="BGQ181" s="18"/>
      <c r="BGR181" s="18"/>
      <c r="BGS181" s="18"/>
      <c r="BGT181" s="18"/>
      <c r="BGU181" s="18"/>
      <c r="BGV181" s="18"/>
      <c r="BGW181" s="18"/>
      <c r="BGX181" s="18"/>
      <c r="BGY181" s="18"/>
      <c r="BGZ181" s="18"/>
      <c r="BHA181" s="18"/>
      <c r="BHB181" s="18"/>
      <c r="BHC181" s="18"/>
      <c r="BHD181" s="18"/>
      <c r="BHE181" s="18"/>
      <c r="BHF181" s="18"/>
      <c r="BHG181" s="18"/>
      <c r="BHH181" s="18"/>
      <c r="BHI181" s="18"/>
      <c r="BHJ181" s="18"/>
      <c r="BHK181" s="18"/>
      <c r="BHL181" s="18"/>
      <c r="BHM181" s="18"/>
      <c r="BHN181" s="18"/>
      <c r="BHO181" s="18"/>
      <c r="BHP181" s="18"/>
      <c r="BHQ181" s="18"/>
      <c r="BHR181" s="18"/>
      <c r="BHS181" s="18"/>
      <c r="BHT181" s="18"/>
      <c r="BHU181" s="18"/>
      <c r="BHV181" s="18"/>
      <c r="BHW181" s="18"/>
      <c r="BHX181" s="18"/>
      <c r="BHY181" s="18"/>
      <c r="BHZ181" s="18"/>
      <c r="BIA181" s="18"/>
      <c r="BIB181" s="18"/>
      <c r="BIC181" s="18"/>
      <c r="BID181" s="18"/>
      <c r="BIE181" s="18"/>
      <c r="BIF181" s="18"/>
      <c r="BIG181" s="18"/>
      <c r="BIH181" s="18"/>
      <c r="BII181" s="18"/>
      <c r="BIJ181" s="18"/>
      <c r="BIK181" s="18"/>
      <c r="BIL181" s="18"/>
      <c r="BIM181" s="18"/>
      <c r="BIN181" s="18"/>
      <c r="BIO181" s="18"/>
      <c r="BIP181" s="18"/>
      <c r="BIQ181" s="18"/>
      <c r="BIR181" s="18"/>
      <c r="BIS181" s="18"/>
      <c r="BIT181" s="18"/>
      <c r="BIU181" s="18"/>
      <c r="BIV181" s="18"/>
      <c r="BIW181" s="18"/>
      <c r="BIX181" s="18"/>
      <c r="BIY181" s="18"/>
      <c r="BIZ181" s="18"/>
      <c r="BJA181" s="18"/>
      <c r="BJB181" s="18"/>
      <c r="BJC181" s="18"/>
      <c r="BJD181" s="18"/>
      <c r="BJE181" s="18"/>
      <c r="BJF181" s="18"/>
      <c r="BJG181" s="18"/>
      <c r="BJH181" s="18"/>
      <c r="BJI181" s="18"/>
      <c r="BJJ181" s="18"/>
      <c r="BJK181" s="18"/>
      <c r="BJL181" s="18"/>
      <c r="BJM181" s="18"/>
      <c r="BJN181" s="18"/>
      <c r="BJO181" s="18"/>
      <c r="BJP181" s="18"/>
      <c r="BJQ181" s="18"/>
      <c r="BJR181" s="18"/>
      <c r="BJS181" s="18"/>
      <c r="BJT181" s="18"/>
      <c r="BJU181" s="18"/>
      <c r="BJV181" s="18"/>
      <c r="BJW181" s="18"/>
      <c r="BJX181" s="18"/>
      <c r="BJY181" s="18"/>
      <c r="BJZ181" s="18"/>
      <c r="BKA181" s="18"/>
      <c r="BKB181" s="18"/>
      <c r="BKC181" s="18"/>
      <c r="BKD181" s="18"/>
      <c r="BKE181" s="18"/>
      <c r="BKF181" s="18"/>
      <c r="BKG181" s="18"/>
      <c r="BKH181" s="18"/>
      <c r="BKI181" s="18"/>
      <c r="BKJ181" s="18"/>
      <c r="BKK181" s="18"/>
      <c r="BKL181" s="18"/>
      <c r="BKM181" s="18"/>
      <c r="BKN181" s="18"/>
      <c r="BKO181" s="18"/>
      <c r="BKP181" s="18"/>
      <c r="BKQ181" s="18"/>
      <c r="BKR181" s="18"/>
      <c r="BKS181" s="18"/>
      <c r="BKT181" s="18"/>
      <c r="BKU181" s="18"/>
      <c r="BKV181" s="18"/>
      <c r="BKW181" s="18"/>
      <c r="BKX181" s="18"/>
      <c r="BKY181" s="18"/>
      <c r="BKZ181" s="18"/>
      <c r="BLA181" s="18"/>
      <c r="BLB181" s="18"/>
      <c r="BLC181" s="18"/>
      <c r="BLD181" s="18"/>
      <c r="BLE181" s="18"/>
      <c r="BLF181" s="18"/>
      <c r="BLG181" s="18"/>
      <c r="BLH181" s="18"/>
      <c r="BLI181" s="18"/>
      <c r="BLJ181" s="18"/>
      <c r="BLK181" s="18"/>
      <c r="BLL181" s="18"/>
      <c r="BLM181" s="18"/>
      <c r="BLN181" s="18"/>
      <c r="BLO181" s="18"/>
      <c r="BLP181" s="18"/>
      <c r="BLQ181" s="18"/>
      <c r="BLR181" s="18"/>
      <c r="BLS181" s="18"/>
      <c r="BLT181" s="18"/>
      <c r="BLU181" s="18"/>
      <c r="BLV181" s="18"/>
      <c r="BLW181" s="18"/>
      <c r="BLX181" s="18"/>
      <c r="BLY181" s="18"/>
      <c r="BLZ181" s="18"/>
      <c r="BMA181" s="18"/>
      <c r="BMB181" s="18"/>
      <c r="BMC181" s="18"/>
      <c r="BMD181" s="18"/>
      <c r="BME181" s="18"/>
      <c r="BMF181" s="18"/>
      <c r="BMG181" s="18"/>
      <c r="BMH181" s="18"/>
      <c r="BMI181" s="18"/>
      <c r="BMJ181" s="18"/>
      <c r="BMK181" s="18"/>
      <c r="BML181" s="18"/>
      <c r="BMM181" s="18"/>
      <c r="BMN181" s="18"/>
      <c r="BMO181" s="18"/>
      <c r="BMP181" s="18"/>
      <c r="BMQ181" s="18"/>
      <c r="BMR181" s="18"/>
      <c r="BMS181" s="18"/>
      <c r="BMT181" s="18"/>
      <c r="BMU181" s="18"/>
      <c r="BMV181" s="18"/>
      <c r="BMW181" s="18"/>
      <c r="BMX181" s="18"/>
      <c r="BMY181" s="18"/>
      <c r="BMZ181" s="18"/>
      <c r="BNA181" s="18"/>
      <c r="BNB181" s="18"/>
      <c r="BNC181" s="18"/>
      <c r="BND181" s="18"/>
      <c r="BNE181" s="18"/>
      <c r="BNF181" s="18"/>
      <c r="BNG181" s="18"/>
      <c r="BNH181" s="18"/>
      <c r="BNI181" s="18"/>
      <c r="BNJ181" s="18"/>
      <c r="BNK181" s="18"/>
      <c r="BNL181" s="18"/>
      <c r="BNM181" s="18"/>
      <c r="BNN181" s="18"/>
      <c r="BNO181" s="18"/>
      <c r="BNP181" s="18"/>
      <c r="BNQ181" s="18"/>
      <c r="BNR181" s="18"/>
      <c r="BNS181" s="18"/>
      <c r="BNT181" s="18"/>
      <c r="BNU181" s="18"/>
      <c r="BNV181" s="18"/>
      <c r="BNW181" s="18"/>
      <c r="BNX181" s="18"/>
      <c r="BNY181" s="18"/>
      <c r="BNZ181" s="18"/>
      <c r="BOA181" s="18"/>
      <c r="BOB181" s="18"/>
      <c r="BOC181" s="18"/>
      <c r="BOD181" s="18"/>
      <c r="BOE181" s="18"/>
      <c r="BOF181" s="18"/>
      <c r="BOG181" s="18"/>
      <c r="BOH181" s="18"/>
      <c r="BOI181" s="18"/>
      <c r="BOJ181" s="18"/>
      <c r="BOK181" s="18"/>
      <c r="BOL181" s="18"/>
      <c r="BOM181" s="18"/>
      <c r="BON181" s="18"/>
      <c r="BOO181" s="18"/>
      <c r="BOP181" s="18"/>
      <c r="BOQ181" s="18"/>
      <c r="BOR181" s="18"/>
      <c r="BOS181" s="18"/>
      <c r="BOT181" s="18"/>
      <c r="BOU181" s="18"/>
      <c r="BOV181" s="18"/>
      <c r="BOW181" s="18"/>
      <c r="BOX181" s="18"/>
      <c r="BOY181" s="18"/>
      <c r="BOZ181" s="18"/>
      <c r="BPA181" s="18"/>
      <c r="BPB181" s="18"/>
      <c r="BPC181" s="18"/>
      <c r="BPD181" s="18"/>
      <c r="BPE181" s="18"/>
      <c r="BPF181" s="18"/>
      <c r="BPG181" s="18"/>
      <c r="BPH181" s="18"/>
      <c r="BPI181" s="18"/>
      <c r="BPJ181" s="18"/>
      <c r="BPK181" s="18"/>
      <c r="BPL181" s="18"/>
      <c r="BPM181" s="18"/>
      <c r="BPN181" s="18"/>
      <c r="BPO181" s="18"/>
      <c r="BPP181" s="18"/>
      <c r="BPQ181" s="18"/>
      <c r="BPR181" s="18"/>
      <c r="BPS181" s="18"/>
      <c r="BPT181" s="18"/>
      <c r="BPU181" s="18"/>
      <c r="BPV181" s="18"/>
      <c r="BPW181" s="18"/>
      <c r="BPX181" s="18"/>
      <c r="BPY181" s="18"/>
      <c r="BPZ181" s="18"/>
      <c r="BQA181" s="18"/>
      <c r="BQB181" s="18"/>
      <c r="BQC181" s="18"/>
      <c r="BQD181" s="18"/>
      <c r="BQE181" s="18"/>
      <c r="BQF181" s="18"/>
      <c r="BQG181" s="18"/>
      <c r="BQH181" s="18"/>
      <c r="BQI181" s="18"/>
      <c r="BQJ181" s="18"/>
      <c r="BQK181" s="18"/>
      <c r="BQL181" s="18"/>
      <c r="BQM181" s="18"/>
      <c r="BQN181" s="18"/>
      <c r="BQO181" s="18"/>
      <c r="BQP181" s="18"/>
      <c r="BQQ181" s="18"/>
      <c r="BQR181" s="18"/>
      <c r="BQS181" s="18"/>
      <c r="BQT181" s="18"/>
      <c r="BQU181" s="18"/>
      <c r="BQV181" s="18"/>
      <c r="BQW181" s="18"/>
      <c r="BQX181" s="18"/>
      <c r="BQY181" s="18"/>
      <c r="BQZ181" s="18"/>
      <c r="BRA181" s="18"/>
      <c r="BRB181" s="18"/>
      <c r="BRC181" s="18"/>
      <c r="BRD181" s="18"/>
      <c r="BRE181" s="18"/>
      <c r="BRF181" s="18"/>
      <c r="BRG181" s="18"/>
      <c r="BRH181" s="18"/>
      <c r="BRI181" s="18"/>
      <c r="BRJ181" s="18"/>
      <c r="BRK181" s="18"/>
      <c r="BRL181" s="18"/>
      <c r="BRM181" s="18"/>
      <c r="BRN181" s="18"/>
      <c r="BRO181" s="18"/>
      <c r="BRP181" s="18"/>
      <c r="BRQ181" s="18"/>
      <c r="BRR181" s="18"/>
      <c r="BRS181" s="18"/>
      <c r="BRT181" s="18"/>
      <c r="BRU181" s="18"/>
      <c r="BRV181" s="18"/>
      <c r="BRW181" s="18"/>
      <c r="BRX181" s="18"/>
      <c r="BRY181" s="18"/>
      <c r="BRZ181" s="18"/>
      <c r="BSA181" s="18"/>
      <c r="BSB181" s="18"/>
      <c r="BSC181" s="18"/>
      <c r="BSD181" s="18"/>
      <c r="BSE181" s="18"/>
      <c r="BSF181" s="18"/>
      <c r="BSG181" s="18"/>
      <c r="BSH181" s="18"/>
      <c r="BSI181" s="18"/>
      <c r="BSJ181" s="18"/>
      <c r="BSK181" s="18"/>
      <c r="BSL181" s="18"/>
      <c r="BSM181" s="18"/>
      <c r="BSN181" s="18"/>
      <c r="BSO181" s="18"/>
      <c r="BSP181" s="18"/>
      <c r="BSQ181" s="18"/>
      <c r="BSR181" s="18"/>
      <c r="BSS181" s="18"/>
      <c r="BST181" s="18"/>
      <c r="BSU181" s="18"/>
      <c r="BSV181" s="18"/>
      <c r="BSW181" s="18"/>
      <c r="BSX181" s="18"/>
      <c r="BSY181" s="18"/>
      <c r="BSZ181" s="18"/>
      <c r="BTA181" s="18"/>
      <c r="BTB181" s="18"/>
      <c r="BTC181" s="18"/>
      <c r="BTD181" s="18"/>
      <c r="BTE181" s="18"/>
      <c r="BTF181" s="18"/>
      <c r="BTG181" s="18"/>
      <c r="BTH181" s="18"/>
      <c r="BTI181" s="18"/>
      <c r="BTJ181" s="18"/>
      <c r="BTK181" s="18"/>
      <c r="BTL181" s="18"/>
      <c r="BTM181" s="18"/>
      <c r="BTN181" s="18"/>
      <c r="BTO181" s="18"/>
      <c r="BTP181" s="18"/>
      <c r="BTQ181" s="18"/>
      <c r="BTR181" s="18"/>
      <c r="BTS181" s="18"/>
      <c r="BTT181" s="18"/>
      <c r="BTU181" s="18"/>
      <c r="BTV181" s="18"/>
      <c r="BTW181" s="18"/>
      <c r="BTX181" s="18"/>
      <c r="BTY181" s="18"/>
      <c r="BTZ181" s="18"/>
      <c r="BUA181" s="18"/>
      <c r="BUB181" s="18"/>
      <c r="BUC181" s="18"/>
      <c r="BUD181" s="18"/>
      <c r="BUE181" s="18"/>
      <c r="BUF181" s="18"/>
      <c r="BUG181" s="18"/>
      <c r="BUH181" s="18"/>
      <c r="BUI181" s="18"/>
      <c r="BUJ181" s="18"/>
      <c r="BUK181" s="18"/>
      <c r="BUL181" s="18"/>
      <c r="BUM181" s="18"/>
      <c r="BUN181" s="18"/>
      <c r="BUO181" s="18"/>
      <c r="BUP181" s="18"/>
      <c r="BUQ181" s="18"/>
      <c r="BUR181" s="18"/>
      <c r="BUS181" s="18"/>
      <c r="BUT181" s="18"/>
      <c r="BUU181" s="18"/>
      <c r="BUV181" s="18"/>
      <c r="BUW181" s="18"/>
      <c r="BUX181" s="18"/>
      <c r="BUY181" s="18"/>
      <c r="BUZ181" s="18"/>
      <c r="BVA181" s="18"/>
      <c r="BVB181" s="18"/>
      <c r="BVC181" s="18"/>
      <c r="BVD181" s="18"/>
      <c r="BVE181" s="18"/>
      <c r="BVF181" s="18"/>
      <c r="BVG181" s="18"/>
      <c r="BVH181" s="18"/>
      <c r="BVI181" s="18"/>
      <c r="BVJ181" s="18"/>
      <c r="BVK181" s="18"/>
      <c r="BVL181" s="18"/>
      <c r="BVM181" s="18"/>
      <c r="BVN181" s="18"/>
      <c r="BVO181" s="18"/>
      <c r="BVP181" s="18"/>
      <c r="BVQ181" s="18"/>
      <c r="BVR181" s="18"/>
      <c r="BVS181" s="18"/>
      <c r="BVT181" s="18"/>
      <c r="BVU181" s="18"/>
      <c r="BVV181" s="18"/>
      <c r="BVW181" s="18"/>
      <c r="BVX181" s="18"/>
      <c r="BVY181" s="18"/>
      <c r="BVZ181" s="18"/>
      <c r="BWA181" s="18"/>
      <c r="BWB181" s="18"/>
      <c r="BWC181" s="18"/>
      <c r="BWD181" s="18"/>
      <c r="BWE181" s="18"/>
      <c r="BWF181" s="18"/>
      <c r="BWG181" s="18"/>
      <c r="BWH181" s="18"/>
      <c r="BWI181" s="18"/>
      <c r="BWJ181" s="18"/>
      <c r="BWK181" s="18"/>
      <c r="BWL181" s="18"/>
      <c r="BWM181" s="18"/>
      <c r="BWN181" s="18"/>
      <c r="BWO181" s="18"/>
      <c r="BWP181" s="18"/>
      <c r="BWQ181" s="18"/>
      <c r="BWR181" s="18"/>
      <c r="BWS181" s="18"/>
      <c r="BWT181" s="18"/>
      <c r="BWU181" s="18"/>
      <c r="BWV181" s="18"/>
      <c r="BWW181" s="18"/>
      <c r="BWX181" s="18"/>
      <c r="BWY181" s="18"/>
      <c r="BWZ181" s="18"/>
      <c r="BXA181" s="18"/>
      <c r="BXB181" s="18"/>
      <c r="BXC181" s="18"/>
      <c r="BXD181" s="18"/>
      <c r="BXE181" s="18"/>
      <c r="BXF181" s="18"/>
      <c r="BXG181" s="18"/>
      <c r="BXH181" s="18"/>
      <c r="BXI181" s="18"/>
      <c r="BXJ181" s="18"/>
      <c r="BXK181" s="18"/>
      <c r="BXL181" s="18"/>
      <c r="BXM181" s="18"/>
      <c r="BXN181" s="18"/>
      <c r="BXO181" s="18"/>
      <c r="BXP181" s="18"/>
      <c r="BXQ181" s="18"/>
      <c r="BXR181" s="18"/>
      <c r="BXS181" s="18"/>
      <c r="BXT181" s="18"/>
      <c r="BXU181" s="18"/>
      <c r="BXV181" s="18"/>
      <c r="BXW181" s="18"/>
      <c r="BXX181" s="18"/>
      <c r="BXY181" s="18"/>
      <c r="BXZ181" s="18"/>
      <c r="BYA181" s="18"/>
      <c r="BYB181" s="18"/>
      <c r="BYC181" s="18"/>
      <c r="BYD181" s="18"/>
      <c r="BYE181" s="18"/>
      <c r="BYF181" s="18"/>
      <c r="BYG181" s="18"/>
      <c r="BYH181" s="18"/>
      <c r="BYI181" s="18"/>
      <c r="BYJ181" s="18"/>
      <c r="BYK181" s="18"/>
      <c r="BYL181" s="18"/>
      <c r="BYM181" s="18"/>
      <c r="BYN181" s="18"/>
      <c r="BYO181" s="18"/>
      <c r="BYP181" s="18"/>
      <c r="BYQ181" s="18"/>
      <c r="BYR181" s="18"/>
      <c r="BYS181" s="18"/>
      <c r="BYT181" s="18"/>
      <c r="BYU181" s="18"/>
      <c r="BYV181" s="18"/>
      <c r="BYW181" s="18"/>
      <c r="BYX181" s="18"/>
      <c r="BYY181" s="18"/>
      <c r="BYZ181" s="18"/>
      <c r="BZA181" s="18"/>
      <c r="BZB181" s="18"/>
      <c r="BZC181" s="18"/>
      <c r="BZD181" s="18"/>
      <c r="BZE181" s="18"/>
      <c r="BZF181" s="18"/>
      <c r="BZG181" s="18"/>
      <c r="BZH181" s="18"/>
      <c r="BZI181" s="18"/>
      <c r="BZJ181" s="18"/>
      <c r="BZK181" s="18"/>
      <c r="BZL181" s="18"/>
      <c r="BZM181" s="18"/>
      <c r="BZN181" s="18"/>
      <c r="BZO181" s="18"/>
      <c r="BZP181" s="18"/>
      <c r="BZQ181" s="18"/>
      <c r="BZR181" s="18"/>
      <c r="BZS181" s="18"/>
      <c r="BZT181" s="18"/>
      <c r="BZU181" s="18"/>
      <c r="BZV181" s="18"/>
      <c r="BZW181" s="18"/>
      <c r="BZX181" s="18"/>
      <c r="BZY181" s="18"/>
      <c r="BZZ181" s="18"/>
      <c r="CAA181" s="18"/>
      <c r="CAB181" s="18"/>
      <c r="CAC181" s="18"/>
      <c r="CAD181" s="18"/>
      <c r="CAE181" s="18"/>
      <c r="CAF181" s="18"/>
      <c r="CAG181" s="18"/>
      <c r="CAH181" s="18"/>
      <c r="CAI181" s="18"/>
      <c r="CAJ181" s="18"/>
      <c r="CAK181" s="18"/>
      <c r="CAL181" s="18"/>
      <c r="CAM181" s="18"/>
      <c r="CAN181" s="18"/>
      <c r="CAO181" s="18"/>
      <c r="CAP181" s="18"/>
      <c r="CAQ181" s="18"/>
      <c r="CAR181" s="18"/>
      <c r="CAS181" s="18"/>
      <c r="CAT181" s="18"/>
      <c r="CAU181" s="18"/>
      <c r="CAV181" s="18"/>
      <c r="CAW181" s="18"/>
      <c r="CAX181" s="18"/>
      <c r="CAY181" s="18"/>
      <c r="CAZ181" s="18"/>
      <c r="CBA181" s="18"/>
      <c r="CBB181" s="18"/>
      <c r="CBC181" s="18"/>
      <c r="CBD181" s="18"/>
      <c r="CBE181" s="18"/>
      <c r="CBF181" s="18"/>
      <c r="CBG181" s="18"/>
      <c r="CBH181" s="18"/>
      <c r="CBI181" s="18"/>
      <c r="CBJ181" s="18"/>
      <c r="CBK181" s="18"/>
      <c r="CBL181" s="18"/>
      <c r="CBM181" s="18"/>
      <c r="CBN181" s="18"/>
      <c r="CBO181" s="18"/>
      <c r="CBP181" s="18"/>
      <c r="CBQ181" s="18"/>
      <c r="CBR181" s="18"/>
      <c r="CBS181" s="18"/>
      <c r="CBT181" s="18"/>
      <c r="CBU181" s="18"/>
      <c r="CBV181" s="18"/>
      <c r="CBW181" s="18"/>
      <c r="CBX181" s="18"/>
      <c r="CBY181" s="18"/>
      <c r="CBZ181" s="18"/>
      <c r="CCA181" s="18"/>
      <c r="CCB181" s="18"/>
      <c r="CCC181" s="18"/>
      <c r="CCD181" s="18"/>
      <c r="CCE181" s="18"/>
      <c r="CCF181" s="18"/>
      <c r="CCG181" s="18"/>
      <c r="CCH181" s="18"/>
      <c r="CCI181" s="18"/>
      <c r="CCJ181" s="18"/>
      <c r="CCK181" s="18"/>
      <c r="CCL181" s="18"/>
      <c r="CCM181" s="18"/>
      <c r="CCN181" s="18"/>
      <c r="CCO181" s="18"/>
      <c r="CCP181" s="18"/>
      <c r="CCQ181" s="18"/>
      <c r="CCR181" s="18"/>
      <c r="CCS181" s="18"/>
      <c r="CCT181" s="18"/>
      <c r="CCU181" s="18"/>
      <c r="CCV181" s="18"/>
      <c r="CCW181" s="18"/>
      <c r="CCX181" s="18"/>
      <c r="CCY181" s="18"/>
      <c r="CCZ181" s="18"/>
      <c r="CDA181" s="18"/>
      <c r="CDB181" s="18"/>
      <c r="CDC181" s="18"/>
      <c r="CDD181" s="18"/>
      <c r="CDE181" s="18"/>
      <c r="CDF181" s="18"/>
      <c r="CDG181" s="18"/>
      <c r="CDH181" s="18"/>
      <c r="CDI181" s="18"/>
      <c r="CDJ181" s="18"/>
      <c r="CDK181" s="18"/>
      <c r="CDL181" s="18"/>
      <c r="CDM181" s="18"/>
      <c r="CDN181" s="18"/>
      <c r="CDO181" s="18"/>
      <c r="CDP181" s="18"/>
      <c r="CDQ181" s="18"/>
      <c r="CDR181" s="18"/>
      <c r="CDS181" s="18"/>
      <c r="CDT181" s="18"/>
      <c r="CDU181" s="18"/>
      <c r="CDV181" s="18"/>
      <c r="CDW181" s="18"/>
      <c r="CDX181" s="18"/>
      <c r="CDY181" s="18"/>
      <c r="CDZ181" s="18"/>
      <c r="CEA181" s="18"/>
      <c r="CEB181" s="18"/>
      <c r="CEC181" s="18"/>
      <c r="CED181" s="18"/>
      <c r="CEE181" s="18"/>
      <c r="CEF181" s="18"/>
      <c r="CEG181" s="18"/>
      <c r="CEH181" s="18"/>
      <c r="CEI181" s="18"/>
      <c r="CEJ181" s="18"/>
      <c r="CEK181" s="18"/>
      <c r="CEL181" s="18"/>
      <c r="CEM181" s="18"/>
      <c r="CEN181" s="18"/>
      <c r="CEO181" s="18"/>
      <c r="CEP181" s="18"/>
      <c r="CEQ181" s="18"/>
      <c r="CER181" s="18"/>
      <c r="CES181" s="18"/>
      <c r="CET181" s="18"/>
      <c r="CEU181" s="18"/>
      <c r="CEV181" s="18"/>
      <c r="CEW181" s="18"/>
      <c r="CEX181" s="18"/>
      <c r="CEY181" s="18"/>
      <c r="CEZ181" s="18"/>
      <c r="CFA181" s="18"/>
      <c r="CFB181" s="18"/>
      <c r="CFC181" s="18"/>
      <c r="CFD181" s="18"/>
      <c r="CFE181" s="18"/>
      <c r="CFF181" s="18"/>
      <c r="CFG181" s="18"/>
      <c r="CFH181" s="18"/>
      <c r="CFI181" s="18"/>
      <c r="CFJ181" s="18"/>
      <c r="CFK181" s="18"/>
      <c r="CFL181" s="18"/>
      <c r="CFM181" s="18"/>
      <c r="CFN181" s="18"/>
      <c r="CFO181" s="18"/>
      <c r="CFP181" s="18"/>
      <c r="CFQ181" s="18"/>
      <c r="CFR181" s="18"/>
      <c r="CFS181" s="18"/>
      <c r="CFT181" s="18"/>
      <c r="CFU181" s="18"/>
      <c r="CFV181" s="18"/>
      <c r="CFW181" s="18"/>
      <c r="CFX181" s="18"/>
      <c r="CFY181" s="18"/>
      <c r="CFZ181" s="18"/>
      <c r="CGA181" s="18"/>
      <c r="CGB181" s="18"/>
      <c r="CGC181" s="18"/>
      <c r="CGD181" s="18"/>
      <c r="CGE181" s="18"/>
      <c r="CGF181" s="18"/>
      <c r="CGG181" s="18"/>
      <c r="CGH181" s="18"/>
      <c r="CGI181" s="18"/>
      <c r="CGJ181" s="18"/>
      <c r="CGK181" s="18"/>
      <c r="CGL181" s="18"/>
      <c r="CGM181" s="18"/>
      <c r="CGN181" s="18"/>
      <c r="CGO181" s="18"/>
      <c r="CGP181" s="18"/>
      <c r="CGQ181" s="18"/>
      <c r="CGR181" s="18"/>
      <c r="CGS181" s="18"/>
      <c r="CGT181" s="18"/>
      <c r="CGU181" s="18"/>
      <c r="CGV181" s="18"/>
      <c r="CGW181" s="18"/>
      <c r="CGX181" s="18"/>
      <c r="CGY181" s="18"/>
      <c r="CGZ181" s="18"/>
      <c r="CHA181" s="18"/>
      <c r="CHB181" s="18"/>
      <c r="CHC181" s="18"/>
      <c r="CHD181" s="18"/>
      <c r="CHE181" s="18"/>
      <c r="CHF181" s="18"/>
      <c r="CHG181" s="18"/>
      <c r="CHH181" s="18"/>
      <c r="CHI181" s="18"/>
      <c r="CHJ181" s="18"/>
      <c r="CHK181" s="18"/>
      <c r="CHL181" s="18"/>
      <c r="CHM181" s="18"/>
      <c r="CHN181" s="18"/>
      <c r="CHO181" s="18"/>
      <c r="CHP181" s="18"/>
      <c r="CHQ181" s="18"/>
      <c r="CHR181" s="18"/>
      <c r="CHS181" s="18"/>
      <c r="CHT181" s="18"/>
      <c r="CHU181" s="18"/>
      <c r="CHV181" s="18"/>
      <c r="CHW181" s="18"/>
      <c r="CHX181" s="18"/>
      <c r="CHY181" s="18"/>
      <c r="CHZ181" s="18"/>
      <c r="CIA181" s="18"/>
      <c r="CIB181" s="18"/>
      <c r="CIC181" s="18"/>
      <c r="CID181" s="18"/>
      <c r="CIE181" s="18"/>
      <c r="CIF181" s="18"/>
      <c r="CIG181" s="18"/>
      <c r="CIH181" s="18"/>
      <c r="CII181" s="18"/>
      <c r="CIJ181" s="18"/>
      <c r="CIK181" s="18"/>
      <c r="CIL181" s="18"/>
      <c r="CIM181" s="18"/>
      <c r="CIN181" s="18"/>
      <c r="CIO181" s="18"/>
      <c r="CIP181" s="18"/>
      <c r="CIQ181" s="18"/>
      <c r="CIR181" s="18"/>
      <c r="CIS181" s="18"/>
      <c r="CIT181" s="18"/>
      <c r="CIU181" s="18"/>
      <c r="CIV181" s="18"/>
      <c r="CIW181" s="18"/>
      <c r="CIX181" s="18"/>
      <c r="CIY181" s="18"/>
      <c r="CIZ181" s="18"/>
      <c r="CJA181" s="18"/>
      <c r="CJB181" s="18"/>
      <c r="CJC181" s="18"/>
      <c r="CJD181" s="18"/>
      <c r="CJE181" s="18"/>
      <c r="CJF181" s="18"/>
      <c r="CJG181" s="18"/>
      <c r="CJH181" s="18"/>
      <c r="CJI181" s="18"/>
      <c r="CJJ181" s="18"/>
      <c r="CJK181" s="18"/>
      <c r="CJL181" s="18"/>
      <c r="CJM181" s="18"/>
      <c r="CJN181" s="18"/>
      <c r="CJO181" s="18"/>
      <c r="CJP181" s="18"/>
      <c r="CJQ181" s="18"/>
      <c r="CJR181" s="18"/>
      <c r="CJS181" s="18"/>
      <c r="CJT181" s="18"/>
      <c r="CJU181" s="18"/>
      <c r="CJV181" s="18"/>
      <c r="CJW181" s="18"/>
      <c r="CJX181" s="18"/>
      <c r="CJY181" s="18"/>
      <c r="CJZ181" s="18"/>
      <c r="CKA181" s="18"/>
      <c r="CKB181" s="18"/>
      <c r="CKC181" s="18"/>
      <c r="CKD181" s="18"/>
      <c r="CKE181" s="18"/>
      <c r="CKF181" s="18"/>
      <c r="CKG181" s="18"/>
      <c r="CKH181" s="18"/>
      <c r="CKI181" s="18"/>
      <c r="CKJ181" s="18"/>
      <c r="CKK181" s="18"/>
      <c r="CKL181" s="18"/>
      <c r="CKM181" s="18"/>
      <c r="CKN181" s="18"/>
      <c r="CKO181" s="18"/>
      <c r="CKP181" s="18"/>
      <c r="CKQ181" s="18"/>
      <c r="CKR181" s="18"/>
      <c r="CKS181" s="18"/>
      <c r="CKT181" s="18"/>
      <c r="CKU181" s="18"/>
      <c r="CKV181" s="18"/>
      <c r="CKW181" s="18"/>
      <c r="CKX181" s="18"/>
      <c r="CKY181" s="18"/>
      <c r="CKZ181" s="18"/>
      <c r="CLA181" s="18"/>
      <c r="CLB181" s="18"/>
      <c r="CLC181" s="18"/>
      <c r="CLD181" s="18"/>
      <c r="CLE181" s="18"/>
      <c r="CLF181" s="18"/>
      <c r="CLG181" s="18"/>
      <c r="CLH181" s="18"/>
      <c r="CLI181" s="18"/>
      <c r="CLJ181" s="18"/>
      <c r="CLK181" s="18"/>
      <c r="CLL181" s="18"/>
      <c r="CLM181" s="18"/>
      <c r="CLN181" s="18"/>
      <c r="CLO181" s="18"/>
      <c r="CLP181" s="18"/>
      <c r="CLQ181" s="18"/>
      <c r="CLR181" s="18"/>
      <c r="CLS181" s="18"/>
      <c r="CLT181" s="18"/>
      <c r="CLU181" s="18"/>
      <c r="CLV181" s="18"/>
      <c r="CLW181" s="18"/>
      <c r="CLX181" s="18"/>
      <c r="CLY181" s="18"/>
      <c r="CLZ181" s="18"/>
      <c r="CMA181" s="18"/>
      <c r="CMB181" s="18"/>
      <c r="CMC181" s="18"/>
      <c r="CMD181" s="18"/>
      <c r="CME181" s="18"/>
      <c r="CMF181" s="18"/>
      <c r="CMG181" s="18"/>
      <c r="CMH181" s="18"/>
      <c r="CMI181" s="18"/>
      <c r="CMJ181" s="18"/>
      <c r="CMK181" s="18"/>
      <c r="CML181" s="18"/>
      <c r="CMM181" s="18"/>
      <c r="CMN181" s="18"/>
      <c r="CMO181" s="18"/>
      <c r="CMP181" s="18"/>
      <c r="CMQ181" s="18"/>
      <c r="CMR181" s="18"/>
      <c r="CMS181" s="18"/>
      <c r="CMT181" s="18"/>
      <c r="CMU181" s="18"/>
      <c r="CMV181" s="18"/>
      <c r="CMW181" s="18"/>
      <c r="CMX181" s="18"/>
      <c r="CMY181" s="18"/>
      <c r="CMZ181" s="18"/>
      <c r="CNA181" s="18"/>
      <c r="CNB181" s="18"/>
      <c r="CNC181" s="18"/>
      <c r="CND181" s="18"/>
      <c r="CNE181" s="18"/>
      <c r="CNF181" s="18"/>
      <c r="CNG181" s="18"/>
      <c r="CNH181" s="18"/>
      <c r="CNI181" s="18"/>
      <c r="CNJ181" s="18"/>
      <c r="CNK181" s="18"/>
      <c r="CNL181" s="18"/>
      <c r="CNM181" s="18"/>
      <c r="CNN181" s="18"/>
      <c r="CNO181" s="18"/>
      <c r="CNP181" s="18"/>
      <c r="CNQ181" s="18"/>
      <c r="CNR181" s="18"/>
      <c r="CNS181" s="18"/>
      <c r="CNT181" s="18"/>
      <c r="CNU181" s="18"/>
      <c r="CNV181" s="18"/>
      <c r="CNW181" s="18"/>
      <c r="CNX181" s="18"/>
      <c r="CNY181" s="18"/>
      <c r="CNZ181" s="18"/>
      <c r="COA181" s="18"/>
      <c r="COB181" s="18"/>
      <c r="COC181" s="18"/>
      <c r="COD181" s="18"/>
      <c r="COE181" s="18"/>
      <c r="COF181" s="18"/>
      <c r="COG181" s="18"/>
      <c r="COH181" s="18"/>
      <c r="COI181" s="18"/>
      <c r="COJ181" s="18"/>
      <c r="COK181" s="18"/>
      <c r="COL181" s="18"/>
      <c r="COM181" s="18"/>
      <c r="CON181" s="18"/>
      <c r="COO181" s="18"/>
      <c r="COP181" s="18"/>
      <c r="COQ181" s="18"/>
      <c r="COR181" s="18"/>
      <c r="COS181" s="18"/>
      <c r="COT181" s="18"/>
      <c r="COU181" s="18"/>
      <c r="COV181" s="18"/>
      <c r="COW181" s="18"/>
      <c r="COX181" s="18"/>
      <c r="COY181" s="18"/>
      <c r="COZ181" s="18"/>
      <c r="CPA181" s="18"/>
      <c r="CPB181" s="18"/>
      <c r="CPC181" s="18"/>
      <c r="CPD181" s="18"/>
      <c r="CPE181" s="18"/>
      <c r="CPF181" s="18"/>
      <c r="CPG181" s="18"/>
      <c r="CPH181" s="18"/>
      <c r="CPI181" s="18"/>
      <c r="CPJ181" s="18"/>
      <c r="CPK181" s="18"/>
      <c r="CPL181" s="18"/>
      <c r="CPM181" s="18"/>
      <c r="CPN181" s="18"/>
      <c r="CPO181" s="18"/>
      <c r="CPP181" s="18"/>
      <c r="CPQ181" s="18"/>
      <c r="CPR181" s="18"/>
      <c r="CPS181" s="18"/>
      <c r="CPT181" s="18"/>
      <c r="CPU181" s="18"/>
      <c r="CPV181" s="18"/>
      <c r="CPW181" s="18"/>
      <c r="CPX181" s="18"/>
      <c r="CPY181" s="18"/>
      <c r="CPZ181" s="18"/>
      <c r="CQA181" s="18"/>
      <c r="CQB181" s="18"/>
      <c r="CQC181" s="18"/>
      <c r="CQD181" s="18"/>
      <c r="CQE181" s="18"/>
      <c r="CQF181" s="18"/>
      <c r="CQG181" s="18"/>
      <c r="CQH181" s="18"/>
      <c r="CQI181" s="18"/>
      <c r="CQJ181" s="18"/>
      <c r="CQK181" s="18"/>
      <c r="CQL181" s="18"/>
      <c r="CQM181" s="18"/>
      <c r="CQN181" s="18"/>
      <c r="CQO181" s="18"/>
      <c r="CQP181" s="18"/>
      <c r="CQQ181" s="18"/>
      <c r="CQR181" s="18"/>
      <c r="CQS181" s="18"/>
      <c r="CQT181" s="18"/>
      <c r="CQU181" s="18"/>
      <c r="CQV181" s="18"/>
      <c r="CQW181" s="18"/>
      <c r="CQX181" s="18"/>
      <c r="CQY181" s="18"/>
      <c r="CQZ181" s="18"/>
      <c r="CRA181" s="18"/>
      <c r="CRB181" s="18"/>
      <c r="CRC181" s="18"/>
      <c r="CRD181" s="18"/>
      <c r="CRE181" s="18"/>
      <c r="CRF181" s="18"/>
      <c r="CRG181" s="18"/>
      <c r="CRH181" s="18"/>
      <c r="CRI181" s="18"/>
      <c r="CRJ181" s="18"/>
      <c r="CRK181" s="18"/>
      <c r="CRL181" s="18"/>
      <c r="CRM181" s="18"/>
      <c r="CRN181" s="18"/>
      <c r="CRO181" s="18"/>
      <c r="CRP181" s="18"/>
      <c r="CRQ181" s="18"/>
      <c r="CRR181" s="18"/>
      <c r="CRS181" s="18"/>
      <c r="CRT181" s="18"/>
      <c r="CRU181" s="18"/>
      <c r="CRV181" s="18"/>
      <c r="CRW181" s="18"/>
      <c r="CRX181" s="18"/>
      <c r="CRY181" s="18"/>
      <c r="CRZ181" s="18"/>
      <c r="CSA181" s="18"/>
      <c r="CSB181" s="18"/>
      <c r="CSC181" s="18"/>
      <c r="CSD181" s="18"/>
      <c r="CSE181" s="18"/>
      <c r="CSF181" s="18"/>
      <c r="CSG181" s="18"/>
      <c r="CSH181" s="18"/>
      <c r="CSI181" s="18"/>
      <c r="CSJ181" s="18"/>
      <c r="CSK181" s="18"/>
      <c r="CSL181" s="18"/>
      <c r="CSM181" s="18"/>
      <c r="CSN181" s="18"/>
      <c r="CSO181" s="18"/>
      <c r="CSP181" s="18"/>
      <c r="CSQ181" s="18"/>
      <c r="CSR181" s="18"/>
      <c r="CSS181" s="18"/>
      <c r="CST181" s="18"/>
      <c r="CSU181" s="18"/>
      <c r="CSV181" s="18"/>
      <c r="CSW181" s="18"/>
      <c r="CSX181" s="18"/>
      <c r="CSY181" s="18"/>
      <c r="CSZ181" s="18"/>
      <c r="CTA181" s="18"/>
      <c r="CTB181" s="18"/>
      <c r="CTC181" s="18"/>
      <c r="CTD181" s="18"/>
      <c r="CTE181" s="18"/>
      <c r="CTF181" s="18"/>
      <c r="CTG181" s="18"/>
      <c r="CTH181" s="18"/>
      <c r="CTI181" s="18"/>
      <c r="CTJ181" s="18"/>
      <c r="CTK181" s="18"/>
      <c r="CTL181" s="18"/>
      <c r="CTM181" s="18"/>
      <c r="CTN181" s="18"/>
      <c r="CTO181" s="18"/>
      <c r="CTP181" s="18"/>
      <c r="CTQ181" s="18"/>
      <c r="CTR181" s="18"/>
      <c r="CTS181" s="18"/>
      <c r="CTT181" s="18"/>
      <c r="CTU181" s="18"/>
      <c r="CTV181" s="18"/>
      <c r="CTW181" s="18"/>
      <c r="CTX181" s="18"/>
      <c r="CTY181" s="18"/>
      <c r="CTZ181" s="18"/>
      <c r="CUA181" s="18"/>
      <c r="CUB181" s="18"/>
      <c r="CUC181" s="18"/>
      <c r="CUD181" s="18"/>
      <c r="CUE181" s="18"/>
      <c r="CUF181" s="18"/>
      <c r="CUG181" s="18"/>
      <c r="CUH181" s="18"/>
      <c r="CUI181" s="18"/>
      <c r="CUJ181" s="18"/>
      <c r="CUK181" s="18"/>
      <c r="CUL181" s="18"/>
      <c r="CUM181" s="18"/>
      <c r="CUN181" s="18"/>
      <c r="CUO181" s="18"/>
      <c r="CUP181" s="18"/>
      <c r="CUQ181" s="18"/>
      <c r="CUR181" s="18"/>
      <c r="CUS181" s="18"/>
      <c r="CUT181" s="18"/>
      <c r="CUU181" s="18"/>
      <c r="CUV181" s="18"/>
      <c r="CUW181" s="18"/>
      <c r="CUX181" s="18"/>
      <c r="CUY181" s="18"/>
      <c r="CUZ181" s="18"/>
      <c r="CVA181" s="18"/>
      <c r="CVB181" s="18"/>
      <c r="CVC181" s="18"/>
      <c r="CVD181" s="18"/>
      <c r="CVE181" s="18"/>
      <c r="CVF181" s="18"/>
      <c r="CVG181" s="18"/>
      <c r="CVH181" s="18"/>
      <c r="CVI181" s="18"/>
      <c r="CVJ181" s="18"/>
      <c r="CVK181" s="18"/>
      <c r="CVL181" s="18"/>
      <c r="CVM181" s="18"/>
      <c r="CVN181" s="18"/>
      <c r="CVO181" s="18"/>
      <c r="CVP181" s="18"/>
      <c r="CVQ181" s="18"/>
      <c r="CVR181" s="18"/>
      <c r="CVS181" s="18"/>
      <c r="CVT181" s="18"/>
      <c r="CVU181" s="18"/>
      <c r="CVV181" s="18"/>
      <c r="CVW181" s="18"/>
      <c r="CVX181" s="18"/>
      <c r="CVY181" s="18"/>
      <c r="CVZ181" s="18"/>
      <c r="CWA181" s="18"/>
      <c r="CWB181" s="18"/>
      <c r="CWC181" s="18"/>
      <c r="CWD181" s="18"/>
      <c r="CWE181" s="18"/>
      <c r="CWF181" s="18"/>
      <c r="CWG181" s="18"/>
      <c r="CWH181" s="18"/>
      <c r="CWI181" s="18"/>
      <c r="CWJ181" s="18"/>
      <c r="CWK181" s="18"/>
      <c r="CWL181" s="18"/>
      <c r="CWM181" s="18"/>
      <c r="CWN181" s="18"/>
      <c r="CWO181" s="18"/>
      <c r="CWP181" s="18"/>
      <c r="CWQ181" s="18"/>
      <c r="CWR181" s="18"/>
      <c r="CWS181" s="18"/>
      <c r="CWT181" s="18"/>
      <c r="CWU181" s="18"/>
      <c r="CWV181" s="18"/>
      <c r="CWW181" s="18"/>
      <c r="CWX181" s="18"/>
      <c r="CWY181" s="18"/>
      <c r="CWZ181" s="18"/>
      <c r="CXA181" s="18"/>
      <c r="CXB181" s="18"/>
      <c r="CXC181" s="18"/>
      <c r="CXD181" s="18"/>
      <c r="CXE181" s="18"/>
      <c r="CXF181" s="18"/>
      <c r="CXG181" s="18"/>
      <c r="CXH181" s="18"/>
      <c r="CXI181" s="18"/>
      <c r="CXJ181" s="18"/>
      <c r="CXK181" s="18"/>
      <c r="CXL181" s="18"/>
      <c r="CXM181" s="18"/>
      <c r="CXN181" s="18"/>
      <c r="CXO181" s="18"/>
      <c r="CXP181" s="18"/>
      <c r="CXQ181" s="18"/>
      <c r="CXR181" s="18"/>
      <c r="CXS181" s="18"/>
      <c r="CXT181" s="18"/>
      <c r="CXU181" s="18"/>
      <c r="CXV181" s="18"/>
      <c r="CXW181" s="18"/>
      <c r="CXX181" s="18"/>
      <c r="CXY181" s="18"/>
      <c r="CXZ181" s="18"/>
      <c r="CYA181" s="18"/>
      <c r="CYB181" s="18"/>
      <c r="CYC181" s="18"/>
      <c r="CYD181" s="18"/>
      <c r="CYE181" s="18"/>
      <c r="CYF181" s="18"/>
      <c r="CYG181" s="18"/>
      <c r="CYH181" s="18"/>
      <c r="CYI181" s="18"/>
      <c r="CYJ181" s="18"/>
      <c r="CYK181" s="18"/>
      <c r="CYL181" s="18"/>
      <c r="CYM181" s="18"/>
      <c r="CYN181" s="18"/>
      <c r="CYO181" s="18"/>
      <c r="CYP181" s="18"/>
      <c r="CYQ181" s="18"/>
      <c r="CYR181" s="18"/>
      <c r="CYS181" s="18"/>
      <c r="CYT181" s="18"/>
      <c r="CYU181" s="18"/>
      <c r="CYV181" s="18"/>
      <c r="CYW181" s="18"/>
      <c r="CYX181" s="18"/>
      <c r="CYY181" s="18"/>
      <c r="CYZ181" s="18"/>
      <c r="CZA181" s="18"/>
      <c r="CZB181" s="18"/>
      <c r="CZC181" s="18"/>
      <c r="CZD181" s="18"/>
      <c r="CZE181" s="18"/>
      <c r="CZF181" s="18"/>
      <c r="CZG181" s="18"/>
      <c r="CZH181" s="18"/>
      <c r="CZI181" s="18"/>
      <c r="CZJ181" s="18"/>
      <c r="CZK181" s="18"/>
      <c r="CZL181" s="18"/>
      <c r="CZM181" s="18"/>
      <c r="CZN181" s="18"/>
      <c r="CZO181" s="18"/>
      <c r="CZP181" s="18"/>
      <c r="CZQ181" s="18"/>
      <c r="CZR181" s="18"/>
      <c r="CZS181" s="18"/>
      <c r="CZT181" s="18"/>
      <c r="CZU181" s="18"/>
      <c r="CZV181" s="18"/>
      <c r="CZW181" s="18"/>
      <c r="CZX181" s="18"/>
      <c r="CZY181" s="18"/>
      <c r="CZZ181" s="18"/>
      <c r="DAA181" s="18"/>
      <c r="DAB181" s="18"/>
      <c r="DAC181" s="18"/>
      <c r="DAD181" s="18"/>
      <c r="DAE181" s="18"/>
      <c r="DAF181" s="18"/>
      <c r="DAG181" s="18"/>
      <c r="DAH181" s="18"/>
      <c r="DAI181" s="18"/>
      <c r="DAJ181" s="18"/>
      <c r="DAK181" s="18"/>
      <c r="DAL181" s="18"/>
      <c r="DAM181" s="18"/>
      <c r="DAN181" s="18"/>
      <c r="DAO181" s="18"/>
      <c r="DAP181" s="18"/>
      <c r="DAQ181" s="18"/>
      <c r="DAR181" s="18"/>
      <c r="DAS181" s="18"/>
      <c r="DAT181" s="18"/>
      <c r="DAU181" s="18"/>
      <c r="DAV181" s="18"/>
      <c r="DAW181" s="18"/>
      <c r="DAX181" s="18"/>
      <c r="DAY181" s="18"/>
      <c r="DAZ181" s="18"/>
      <c r="DBA181" s="18"/>
      <c r="DBB181" s="18"/>
      <c r="DBC181" s="18"/>
      <c r="DBD181" s="18"/>
      <c r="DBE181" s="18"/>
      <c r="DBF181" s="18"/>
      <c r="DBG181" s="18"/>
      <c r="DBH181" s="18"/>
      <c r="DBI181" s="18"/>
      <c r="DBJ181" s="18"/>
      <c r="DBK181" s="18"/>
      <c r="DBL181" s="18"/>
      <c r="DBM181" s="18"/>
      <c r="DBN181" s="18"/>
      <c r="DBO181" s="18"/>
      <c r="DBP181" s="18"/>
      <c r="DBQ181" s="18"/>
      <c r="DBR181" s="18"/>
      <c r="DBS181" s="18"/>
      <c r="DBT181" s="18"/>
      <c r="DBU181" s="18"/>
      <c r="DBV181" s="18"/>
      <c r="DBW181" s="18"/>
      <c r="DBX181" s="18"/>
      <c r="DBY181" s="18"/>
      <c r="DBZ181" s="18"/>
      <c r="DCA181" s="18"/>
      <c r="DCB181" s="18"/>
      <c r="DCC181" s="18"/>
      <c r="DCD181" s="18"/>
      <c r="DCE181" s="18"/>
      <c r="DCF181" s="18"/>
      <c r="DCG181" s="18"/>
      <c r="DCH181" s="18"/>
      <c r="DCI181" s="18"/>
      <c r="DCJ181" s="18"/>
      <c r="DCK181" s="18"/>
      <c r="DCL181" s="18"/>
      <c r="DCM181" s="18"/>
      <c r="DCN181" s="18"/>
      <c r="DCO181" s="18"/>
      <c r="DCP181" s="18"/>
      <c r="DCQ181" s="18"/>
      <c r="DCR181" s="18"/>
      <c r="DCS181" s="18"/>
      <c r="DCT181" s="18"/>
      <c r="DCU181" s="18"/>
      <c r="DCV181" s="18"/>
      <c r="DCW181" s="18"/>
      <c r="DCX181" s="18"/>
      <c r="DCY181" s="18"/>
      <c r="DCZ181" s="18"/>
      <c r="DDA181" s="18"/>
      <c r="DDB181" s="18"/>
      <c r="DDC181" s="18"/>
      <c r="DDD181" s="18"/>
      <c r="DDE181" s="18"/>
      <c r="DDF181" s="18"/>
      <c r="DDG181" s="18"/>
      <c r="DDH181" s="18"/>
      <c r="DDI181" s="18"/>
      <c r="DDJ181" s="18"/>
      <c r="DDK181" s="18"/>
      <c r="DDL181" s="18"/>
      <c r="DDM181" s="18"/>
      <c r="DDN181" s="18"/>
      <c r="DDO181" s="18"/>
      <c r="DDP181" s="18"/>
      <c r="DDQ181" s="18"/>
      <c r="DDR181" s="18"/>
      <c r="DDS181" s="18"/>
      <c r="DDT181" s="18"/>
      <c r="DDU181" s="18"/>
      <c r="DDV181" s="18"/>
      <c r="DDW181" s="18"/>
      <c r="DDX181" s="18"/>
      <c r="DDY181" s="18"/>
      <c r="DDZ181" s="18"/>
      <c r="DEA181" s="18"/>
      <c r="DEB181" s="18"/>
      <c r="DEC181" s="18"/>
      <c r="DED181" s="18"/>
      <c r="DEE181" s="18"/>
      <c r="DEF181" s="18"/>
      <c r="DEG181" s="18"/>
      <c r="DEH181" s="18"/>
      <c r="DEI181" s="18"/>
      <c r="DEJ181" s="18"/>
      <c r="DEK181" s="18"/>
      <c r="DEL181" s="18"/>
      <c r="DEM181" s="18"/>
      <c r="DEN181" s="18"/>
      <c r="DEO181" s="18"/>
      <c r="DEP181" s="18"/>
      <c r="DEQ181" s="18"/>
      <c r="DER181" s="18"/>
      <c r="DES181" s="18"/>
      <c r="DET181" s="18"/>
      <c r="DEU181" s="18"/>
      <c r="DEV181" s="18"/>
      <c r="DEW181" s="18"/>
      <c r="DEX181" s="18"/>
      <c r="DEY181" s="18"/>
      <c r="DEZ181" s="18"/>
      <c r="DFA181" s="18"/>
      <c r="DFB181" s="18"/>
      <c r="DFC181" s="18"/>
      <c r="DFD181" s="18"/>
      <c r="DFE181" s="18"/>
      <c r="DFF181" s="18"/>
      <c r="DFG181" s="18"/>
      <c r="DFH181" s="18"/>
      <c r="DFI181" s="18"/>
      <c r="DFJ181" s="18"/>
      <c r="DFK181" s="18"/>
      <c r="DFL181" s="18"/>
      <c r="DFM181" s="18"/>
      <c r="DFN181" s="18"/>
      <c r="DFO181" s="18"/>
      <c r="DFP181" s="18"/>
      <c r="DFQ181" s="18"/>
      <c r="DFR181" s="18"/>
      <c r="DFS181" s="18"/>
      <c r="DFT181" s="18"/>
      <c r="DFU181" s="18"/>
      <c r="DFV181" s="18"/>
      <c r="DFW181" s="18"/>
      <c r="DFX181" s="18"/>
      <c r="DFY181" s="18"/>
      <c r="DFZ181" s="18"/>
      <c r="DGA181" s="18"/>
      <c r="DGB181" s="18"/>
      <c r="DGC181" s="18"/>
      <c r="DGD181" s="18"/>
      <c r="DGE181" s="18"/>
      <c r="DGF181" s="18"/>
      <c r="DGG181" s="18"/>
      <c r="DGH181" s="18"/>
      <c r="DGI181" s="18"/>
      <c r="DGJ181" s="18"/>
      <c r="DGK181" s="18"/>
      <c r="DGL181" s="18"/>
      <c r="DGM181" s="18"/>
      <c r="DGN181" s="18"/>
      <c r="DGO181" s="18"/>
      <c r="DGP181" s="18"/>
      <c r="DGQ181" s="18"/>
      <c r="DGR181" s="18"/>
      <c r="DGS181" s="18"/>
      <c r="DGT181" s="18"/>
      <c r="DGU181" s="18"/>
      <c r="DGV181" s="18"/>
      <c r="DGW181" s="18"/>
      <c r="DGX181" s="18"/>
      <c r="DGY181" s="18"/>
      <c r="DGZ181" s="18"/>
      <c r="DHA181" s="18"/>
      <c r="DHB181" s="18"/>
      <c r="DHC181" s="18"/>
      <c r="DHD181" s="18"/>
      <c r="DHE181" s="18"/>
      <c r="DHF181" s="18"/>
      <c r="DHG181" s="18"/>
      <c r="DHH181" s="18"/>
      <c r="DHI181" s="18"/>
      <c r="DHJ181" s="18"/>
      <c r="DHK181" s="18"/>
      <c r="DHL181" s="18"/>
      <c r="DHM181" s="18"/>
      <c r="DHN181" s="18"/>
      <c r="DHO181" s="18"/>
      <c r="DHP181" s="18"/>
      <c r="DHQ181" s="18"/>
      <c r="DHR181" s="18"/>
      <c r="DHS181" s="18"/>
      <c r="DHT181" s="18"/>
      <c r="DHU181" s="18"/>
      <c r="DHV181" s="18"/>
      <c r="DHW181" s="18"/>
      <c r="DHX181" s="18"/>
      <c r="DHY181" s="18"/>
      <c r="DHZ181" s="18"/>
      <c r="DIA181" s="18"/>
      <c r="DIB181" s="18"/>
      <c r="DIC181" s="18"/>
      <c r="DID181" s="18"/>
      <c r="DIE181" s="18"/>
      <c r="DIF181" s="18"/>
      <c r="DIG181" s="18"/>
      <c r="DIH181" s="18"/>
      <c r="DII181" s="18"/>
      <c r="DIJ181" s="18"/>
      <c r="DIK181" s="18"/>
      <c r="DIL181" s="18"/>
      <c r="DIM181" s="18"/>
      <c r="DIN181" s="18"/>
      <c r="DIO181" s="18"/>
      <c r="DIP181" s="18"/>
      <c r="DIQ181" s="18"/>
      <c r="DIR181" s="18"/>
      <c r="DIS181" s="18"/>
      <c r="DIT181" s="18"/>
      <c r="DIU181" s="18"/>
      <c r="DIV181" s="18"/>
      <c r="DIW181" s="18"/>
      <c r="DIX181" s="18"/>
      <c r="DIY181" s="18"/>
      <c r="DIZ181" s="18"/>
      <c r="DJA181" s="18"/>
      <c r="DJB181" s="18"/>
      <c r="DJC181" s="18"/>
      <c r="DJD181" s="18"/>
      <c r="DJE181" s="18"/>
      <c r="DJF181" s="18"/>
      <c r="DJG181" s="18"/>
      <c r="DJH181" s="18"/>
      <c r="DJI181" s="18"/>
      <c r="DJJ181" s="18"/>
      <c r="DJK181" s="18"/>
      <c r="DJL181" s="18"/>
      <c r="DJM181" s="18"/>
      <c r="DJN181" s="18"/>
      <c r="DJO181" s="18"/>
      <c r="DJP181" s="18"/>
      <c r="DJQ181" s="18"/>
      <c r="DJR181" s="18"/>
      <c r="DJS181" s="18"/>
      <c r="DJT181" s="18"/>
      <c r="DJU181" s="18"/>
      <c r="DJV181" s="18"/>
      <c r="DJW181" s="18"/>
      <c r="DJX181" s="18"/>
      <c r="DJY181" s="18"/>
      <c r="DJZ181" s="18"/>
      <c r="DKA181" s="18"/>
      <c r="DKB181" s="18"/>
      <c r="DKC181" s="18"/>
      <c r="DKD181" s="18"/>
      <c r="DKE181" s="18"/>
      <c r="DKF181" s="18"/>
      <c r="DKG181" s="18"/>
      <c r="DKH181" s="18"/>
      <c r="DKI181" s="18"/>
      <c r="DKJ181" s="18"/>
      <c r="DKK181" s="18"/>
      <c r="DKL181" s="18"/>
      <c r="DKM181" s="18"/>
      <c r="DKN181" s="18"/>
      <c r="DKO181" s="18"/>
      <c r="DKP181" s="18"/>
      <c r="DKQ181" s="18"/>
      <c r="DKR181" s="18"/>
      <c r="DKS181" s="18"/>
      <c r="DKT181" s="18"/>
      <c r="DKU181" s="18"/>
      <c r="DKV181" s="18"/>
      <c r="DKW181" s="18"/>
      <c r="DKX181" s="18"/>
      <c r="DKY181" s="18"/>
      <c r="DKZ181" s="18"/>
      <c r="DLA181" s="18"/>
      <c r="DLB181" s="18"/>
      <c r="DLC181" s="18"/>
      <c r="DLD181" s="18"/>
      <c r="DLE181" s="18"/>
      <c r="DLF181" s="18"/>
      <c r="DLG181" s="18"/>
      <c r="DLH181" s="18"/>
      <c r="DLI181" s="18"/>
      <c r="DLJ181" s="18"/>
      <c r="DLK181" s="18"/>
      <c r="DLL181" s="18"/>
      <c r="DLM181" s="18"/>
      <c r="DLN181" s="18"/>
      <c r="DLO181" s="18"/>
      <c r="DLP181" s="18"/>
      <c r="DLQ181" s="18"/>
      <c r="DLR181" s="18"/>
      <c r="DLS181" s="18"/>
      <c r="DLT181" s="18"/>
      <c r="DLU181" s="18"/>
      <c r="DLV181" s="18"/>
      <c r="DLW181" s="18"/>
      <c r="DLX181" s="18"/>
      <c r="DLY181" s="18"/>
      <c r="DLZ181" s="18"/>
      <c r="DMA181" s="18"/>
      <c r="DMB181" s="18"/>
      <c r="DMC181" s="18"/>
      <c r="DMD181" s="18"/>
      <c r="DME181" s="18"/>
      <c r="DMF181" s="18"/>
      <c r="DMG181" s="18"/>
      <c r="DMH181" s="18"/>
      <c r="DMI181" s="18"/>
      <c r="DMJ181" s="18"/>
      <c r="DMK181" s="18"/>
      <c r="DML181" s="18"/>
      <c r="DMM181" s="18"/>
      <c r="DMN181" s="18"/>
      <c r="DMO181" s="18"/>
      <c r="DMP181" s="18"/>
      <c r="DMQ181" s="18"/>
      <c r="DMR181" s="18"/>
      <c r="DMS181" s="18"/>
      <c r="DMT181" s="18"/>
      <c r="DMU181" s="18"/>
      <c r="DMV181" s="18"/>
      <c r="DMW181" s="18"/>
      <c r="DMX181" s="18"/>
      <c r="DMY181" s="18"/>
      <c r="DMZ181" s="18"/>
      <c r="DNA181" s="18"/>
      <c r="DNB181" s="18"/>
      <c r="DNC181" s="18"/>
      <c r="DND181" s="18"/>
      <c r="DNE181" s="18"/>
      <c r="DNF181" s="18"/>
      <c r="DNG181" s="18"/>
      <c r="DNH181" s="18"/>
      <c r="DNI181" s="18"/>
      <c r="DNJ181" s="18"/>
      <c r="DNK181" s="18"/>
      <c r="DNL181" s="18"/>
      <c r="DNM181" s="18"/>
      <c r="DNN181" s="18"/>
      <c r="DNO181" s="18"/>
      <c r="DNP181" s="18"/>
      <c r="DNQ181" s="18"/>
      <c r="DNR181" s="18"/>
      <c r="DNS181" s="18"/>
      <c r="DNT181" s="18"/>
      <c r="DNU181" s="18"/>
      <c r="DNV181" s="18"/>
      <c r="DNW181" s="18"/>
      <c r="DNX181" s="18"/>
      <c r="DNY181" s="18"/>
      <c r="DNZ181" s="18"/>
      <c r="DOA181" s="18"/>
      <c r="DOB181" s="18"/>
      <c r="DOC181" s="18"/>
      <c r="DOD181" s="18"/>
      <c r="DOE181" s="18"/>
      <c r="DOF181" s="18"/>
      <c r="DOG181" s="18"/>
      <c r="DOH181" s="18"/>
      <c r="DOI181" s="18"/>
      <c r="DOJ181" s="18"/>
      <c r="DOK181" s="18"/>
      <c r="DOL181" s="18"/>
      <c r="DOM181" s="18"/>
      <c r="DON181" s="18"/>
      <c r="DOO181" s="18"/>
      <c r="DOP181" s="18"/>
      <c r="DOQ181" s="18"/>
      <c r="DOR181" s="18"/>
      <c r="DOS181" s="18"/>
      <c r="DOT181" s="18"/>
      <c r="DOU181" s="18"/>
      <c r="DOV181" s="18"/>
      <c r="DOW181" s="18"/>
      <c r="DOX181" s="18"/>
      <c r="DOY181" s="18"/>
      <c r="DOZ181" s="18"/>
      <c r="DPA181" s="18"/>
      <c r="DPB181" s="18"/>
      <c r="DPC181" s="18"/>
      <c r="DPD181" s="18"/>
      <c r="DPE181" s="18"/>
      <c r="DPF181" s="18"/>
      <c r="DPG181" s="18"/>
      <c r="DPH181" s="18"/>
      <c r="DPI181" s="18"/>
      <c r="DPJ181" s="18"/>
      <c r="DPK181" s="18"/>
      <c r="DPL181" s="18"/>
      <c r="DPM181" s="18"/>
      <c r="DPN181" s="18"/>
      <c r="DPO181" s="18"/>
      <c r="DPP181" s="18"/>
      <c r="DPQ181" s="18"/>
      <c r="DPR181" s="18"/>
      <c r="DPS181" s="18"/>
      <c r="DPT181" s="18"/>
      <c r="DPU181" s="18"/>
      <c r="DPV181" s="18"/>
      <c r="DPW181" s="18"/>
      <c r="DPX181" s="18"/>
      <c r="DPY181" s="18"/>
      <c r="DPZ181" s="18"/>
      <c r="DQA181" s="18"/>
      <c r="DQB181" s="18"/>
      <c r="DQC181" s="18"/>
      <c r="DQD181" s="18"/>
      <c r="DQE181" s="18"/>
      <c r="DQF181" s="18"/>
      <c r="DQG181" s="18"/>
      <c r="DQH181" s="18"/>
      <c r="DQI181" s="18"/>
      <c r="DQJ181" s="18"/>
      <c r="DQK181" s="18"/>
      <c r="DQL181" s="18"/>
      <c r="DQM181" s="18"/>
      <c r="DQN181" s="18"/>
      <c r="DQO181" s="18"/>
      <c r="DQP181" s="18"/>
      <c r="DQQ181" s="18"/>
      <c r="DQR181" s="18"/>
      <c r="DQS181" s="18"/>
      <c r="DQT181" s="18"/>
      <c r="DQU181" s="18"/>
      <c r="DQV181" s="18"/>
      <c r="DQW181" s="18"/>
      <c r="DQX181" s="18"/>
      <c r="DQY181" s="18"/>
      <c r="DQZ181" s="18"/>
      <c r="DRA181" s="18"/>
      <c r="DRB181" s="18"/>
      <c r="DRC181" s="18"/>
      <c r="DRD181" s="18"/>
      <c r="DRE181" s="18"/>
      <c r="DRF181" s="18"/>
      <c r="DRG181" s="18"/>
      <c r="DRH181" s="18"/>
      <c r="DRI181" s="18"/>
      <c r="DRJ181" s="18"/>
      <c r="DRK181" s="18"/>
      <c r="DRL181" s="18"/>
      <c r="DRM181" s="18"/>
      <c r="DRN181" s="18"/>
      <c r="DRO181" s="18"/>
      <c r="DRP181" s="18"/>
      <c r="DRQ181" s="18"/>
      <c r="DRR181" s="18"/>
      <c r="DRS181" s="18"/>
      <c r="DRT181" s="18"/>
      <c r="DRU181" s="18"/>
      <c r="DRV181" s="18"/>
      <c r="DRW181" s="18"/>
      <c r="DRX181" s="18"/>
      <c r="DRY181" s="18"/>
      <c r="DRZ181" s="18"/>
      <c r="DSA181" s="18"/>
      <c r="DSB181" s="18"/>
      <c r="DSC181" s="18"/>
      <c r="DSD181" s="18"/>
      <c r="DSE181" s="18"/>
      <c r="DSF181" s="18"/>
      <c r="DSG181" s="18"/>
      <c r="DSH181" s="18"/>
      <c r="DSI181" s="18"/>
      <c r="DSJ181" s="18"/>
      <c r="DSK181" s="18"/>
      <c r="DSL181" s="18"/>
      <c r="DSM181" s="18"/>
      <c r="DSN181" s="18"/>
      <c r="DSO181" s="18"/>
      <c r="DSP181" s="18"/>
      <c r="DSQ181" s="18"/>
      <c r="DSR181" s="18"/>
      <c r="DSS181" s="18"/>
      <c r="DST181" s="18"/>
      <c r="DSU181" s="18"/>
      <c r="DSV181" s="18"/>
      <c r="DSW181" s="18"/>
      <c r="DSX181" s="18"/>
      <c r="DSY181" s="18"/>
      <c r="DSZ181" s="18"/>
      <c r="DTA181" s="18"/>
      <c r="DTB181" s="18"/>
      <c r="DTC181" s="18"/>
      <c r="DTD181" s="18"/>
      <c r="DTE181" s="18"/>
      <c r="DTF181" s="18"/>
      <c r="DTG181" s="18"/>
      <c r="DTH181" s="18"/>
      <c r="DTI181" s="18"/>
      <c r="DTJ181" s="18"/>
      <c r="DTK181" s="18"/>
      <c r="DTL181" s="18"/>
      <c r="DTM181" s="18"/>
      <c r="DTN181" s="18"/>
      <c r="DTO181" s="18"/>
      <c r="DTP181" s="18"/>
      <c r="DTQ181" s="18"/>
      <c r="DTR181" s="18"/>
      <c r="DTS181" s="18"/>
      <c r="DTT181" s="18"/>
      <c r="DTU181" s="18"/>
      <c r="DTV181" s="18"/>
      <c r="DTW181" s="18"/>
      <c r="DTX181" s="18"/>
      <c r="DTY181" s="18"/>
      <c r="DTZ181" s="18"/>
      <c r="DUA181" s="18"/>
      <c r="DUB181" s="18"/>
      <c r="DUC181" s="18"/>
      <c r="DUD181" s="18"/>
      <c r="DUE181" s="18"/>
      <c r="DUF181" s="18"/>
      <c r="DUG181" s="18"/>
      <c r="DUH181" s="18"/>
      <c r="DUI181" s="18"/>
      <c r="DUJ181" s="18"/>
      <c r="DUK181" s="18"/>
      <c r="DUL181" s="18"/>
      <c r="DUM181" s="18"/>
      <c r="DUN181" s="18"/>
      <c r="DUO181" s="18"/>
      <c r="DUP181" s="18"/>
      <c r="DUQ181" s="18"/>
      <c r="DUR181" s="18"/>
      <c r="DUS181" s="18"/>
      <c r="DUT181" s="18"/>
      <c r="DUU181" s="18"/>
      <c r="DUV181" s="18"/>
      <c r="DUW181" s="18"/>
      <c r="DUX181" s="18"/>
      <c r="DUY181" s="18"/>
      <c r="DUZ181" s="18"/>
      <c r="DVA181" s="18"/>
      <c r="DVB181" s="18"/>
      <c r="DVC181" s="18"/>
      <c r="DVD181" s="18"/>
      <c r="DVE181" s="18"/>
      <c r="DVF181" s="18"/>
      <c r="DVG181" s="18"/>
      <c r="DVH181" s="18"/>
      <c r="DVI181" s="18"/>
      <c r="DVJ181" s="18"/>
      <c r="DVK181" s="18"/>
      <c r="DVL181" s="18"/>
      <c r="DVM181" s="18"/>
      <c r="DVN181" s="18"/>
      <c r="DVO181" s="18"/>
      <c r="DVP181" s="18"/>
      <c r="DVQ181" s="18"/>
      <c r="DVR181" s="18"/>
      <c r="DVS181" s="18"/>
      <c r="DVT181" s="18"/>
      <c r="DVU181" s="18"/>
      <c r="DVV181" s="18"/>
      <c r="DVW181" s="18"/>
      <c r="DVX181" s="18"/>
      <c r="DVY181" s="18"/>
      <c r="DVZ181" s="18"/>
      <c r="DWA181" s="18"/>
      <c r="DWB181" s="18"/>
      <c r="DWC181" s="18"/>
      <c r="DWD181" s="18"/>
      <c r="DWE181" s="18"/>
      <c r="DWF181" s="18"/>
      <c r="DWG181" s="18"/>
      <c r="DWH181" s="18"/>
      <c r="DWI181" s="18"/>
      <c r="DWJ181" s="18"/>
      <c r="DWK181" s="18"/>
      <c r="DWL181" s="18"/>
      <c r="DWM181" s="18"/>
      <c r="DWN181" s="18"/>
      <c r="DWO181" s="18"/>
      <c r="DWP181" s="18"/>
      <c r="DWQ181" s="18"/>
      <c r="DWR181" s="18"/>
      <c r="DWS181" s="18"/>
      <c r="DWT181" s="18"/>
      <c r="DWU181" s="18"/>
      <c r="DWV181" s="18"/>
      <c r="DWW181" s="18"/>
      <c r="DWX181" s="18"/>
      <c r="DWY181" s="18"/>
      <c r="DWZ181" s="18"/>
      <c r="DXA181" s="18"/>
      <c r="DXB181" s="18"/>
      <c r="DXC181" s="18"/>
      <c r="DXD181" s="18"/>
      <c r="DXE181" s="18"/>
      <c r="DXF181" s="18"/>
      <c r="DXG181" s="18"/>
      <c r="DXH181" s="18"/>
      <c r="DXI181" s="18"/>
      <c r="DXJ181" s="18"/>
      <c r="DXK181" s="18"/>
      <c r="DXL181" s="18"/>
      <c r="DXM181" s="18"/>
      <c r="DXN181" s="18"/>
      <c r="DXO181" s="18"/>
      <c r="DXP181" s="18"/>
      <c r="DXQ181" s="18"/>
      <c r="DXR181" s="18"/>
      <c r="DXS181" s="18"/>
      <c r="DXT181" s="18"/>
      <c r="DXU181" s="18"/>
      <c r="DXV181" s="18"/>
      <c r="DXW181" s="18"/>
      <c r="DXX181" s="18"/>
      <c r="DXY181" s="18"/>
      <c r="DXZ181" s="18"/>
      <c r="DYA181" s="18"/>
      <c r="DYB181" s="18"/>
      <c r="DYC181" s="18"/>
      <c r="DYD181" s="18"/>
      <c r="DYE181" s="18"/>
      <c r="DYF181" s="18"/>
      <c r="DYG181" s="18"/>
      <c r="DYH181" s="18"/>
      <c r="DYI181" s="18"/>
      <c r="DYJ181" s="18"/>
      <c r="DYK181" s="18"/>
      <c r="DYL181" s="18"/>
      <c r="DYM181" s="18"/>
      <c r="DYN181" s="18"/>
      <c r="DYO181" s="18"/>
      <c r="DYP181" s="18"/>
      <c r="DYQ181" s="18"/>
      <c r="DYR181" s="18"/>
      <c r="DYS181" s="18"/>
      <c r="DYT181" s="18"/>
      <c r="DYU181" s="18"/>
      <c r="DYV181" s="18"/>
      <c r="DYW181" s="18"/>
      <c r="DYX181" s="18"/>
      <c r="DYY181" s="18"/>
      <c r="DYZ181" s="18"/>
      <c r="DZA181" s="18"/>
      <c r="DZB181" s="18"/>
      <c r="DZC181" s="18"/>
      <c r="DZD181" s="18"/>
      <c r="DZE181" s="18"/>
      <c r="DZF181" s="18"/>
      <c r="DZG181" s="18"/>
      <c r="DZH181" s="18"/>
      <c r="DZI181" s="18"/>
      <c r="DZJ181" s="18"/>
      <c r="DZK181" s="18"/>
      <c r="DZL181" s="18"/>
      <c r="DZM181" s="18"/>
      <c r="DZN181" s="18"/>
      <c r="DZO181" s="18"/>
      <c r="DZP181" s="18"/>
      <c r="DZQ181" s="18"/>
      <c r="DZR181" s="18"/>
      <c r="DZS181" s="18"/>
      <c r="DZT181" s="18"/>
      <c r="DZU181" s="18"/>
      <c r="DZV181" s="18"/>
      <c r="DZW181" s="18"/>
      <c r="DZX181" s="18"/>
      <c r="DZY181" s="18"/>
      <c r="DZZ181" s="18"/>
      <c r="EAA181" s="18"/>
      <c r="EAB181" s="18"/>
      <c r="EAC181" s="18"/>
      <c r="EAD181" s="18"/>
      <c r="EAE181" s="18"/>
      <c r="EAF181" s="18"/>
      <c r="EAG181" s="18"/>
      <c r="EAH181" s="18"/>
      <c r="EAI181" s="18"/>
      <c r="EAJ181" s="18"/>
      <c r="EAK181" s="18"/>
      <c r="EAL181" s="18"/>
      <c r="EAM181" s="18"/>
      <c r="EAN181" s="18"/>
      <c r="EAO181" s="18"/>
      <c r="EAP181" s="18"/>
      <c r="EAQ181" s="18"/>
      <c r="EAR181" s="18"/>
      <c r="EAS181" s="18"/>
      <c r="EAT181" s="18"/>
      <c r="EAU181" s="18"/>
      <c r="EAV181" s="18"/>
      <c r="EAW181" s="18"/>
      <c r="EAX181" s="18"/>
      <c r="EAY181" s="18"/>
      <c r="EAZ181" s="18"/>
      <c r="EBA181" s="18"/>
      <c r="EBB181" s="18"/>
      <c r="EBC181" s="18"/>
      <c r="EBD181" s="18"/>
      <c r="EBE181" s="18"/>
      <c r="EBF181" s="18"/>
      <c r="EBG181" s="18"/>
      <c r="EBH181" s="18"/>
      <c r="EBI181" s="18"/>
      <c r="EBJ181" s="18"/>
      <c r="EBK181" s="18"/>
      <c r="EBL181" s="18"/>
      <c r="EBM181" s="18"/>
      <c r="EBN181" s="18"/>
      <c r="EBO181" s="18"/>
      <c r="EBP181" s="18"/>
      <c r="EBQ181" s="18"/>
      <c r="EBR181" s="18"/>
      <c r="EBS181" s="18"/>
      <c r="EBT181" s="18"/>
      <c r="EBU181" s="18"/>
      <c r="EBV181" s="18"/>
      <c r="EBW181" s="18"/>
      <c r="EBX181" s="18"/>
      <c r="EBY181" s="18"/>
      <c r="EBZ181" s="18"/>
      <c r="ECA181" s="18"/>
      <c r="ECB181" s="18"/>
      <c r="ECC181" s="18"/>
      <c r="ECD181" s="18"/>
      <c r="ECE181" s="18"/>
      <c r="ECF181" s="18"/>
      <c r="ECG181" s="18"/>
      <c r="ECH181" s="18"/>
      <c r="ECI181" s="18"/>
      <c r="ECJ181" s="18"/>
      <c r="ECK181" s="18"/>
      <c r="ECL181" s="18"/>
      <c r="ECM181" s="18"/>
      <c r="ECN181" s="18"/>
      <c r="ECO181" s="18"/>
      <c r="ECP181" s="18"/>
      <c r="ECQ181" s="18"/>
      <c r="ECR181" s="18"/>
      <c r="ECS181" s="18"/>
      <c r="ECT181" s="18"/>
      <c r="ECU181" s="18"/>
      <c r="ECV181" s="18"/>
      <c r="ECW181" s="18"/>
      <c r="ECX181" s="18"/>
      <c r="ECY181" s="18"/>
      <c r="ECZ181" s="18"/>
      <c r="EDA181" s="18"/>
      <c r="EDB181" s="18"/>
      <c r="EDC181" s="18"/>
      <c r="EDD181" s="18"/>
      <c r="EDE181" s="18"/>
      <c r="EDF181" s="18"/>
      <c r="EDG181" s="18"/>
      <c r="EDH181" s="18"/>
      <c r="EDI181" s="18"/>
      <c r="EDJ181" s="18"/>
      <c r="EDK181" s="18"/>
      <c r="EDL181" s="18"/>
      <c r="EDM181" s="18"/>
      <c r="EDN181" s="18"/>
      <c r="EDO181" s="18"/>
      <c r="EDP181" s="18"/>
      <c r="EDQ181" s="18"/>
      <c r="EDR181" s="18"/>
      <c r="EDS181" s="18"/>
      <c r="EDT181" s="18"/>
      <c r="EDU181" s="18"/>
      <c r="EDV181" s="18"/>
      <c r="EDW181" s="18"/>
      <c r="EDX181" s="18"/>
      <c r="EDY181" s="18"/>
      <c r="EDZ181" s="18"/>
      <c r="EEA181" s="18"/>
      <c r="EEB181" s="18"/>
      <c r="EEC181" s="18"/>
      <c r="EED181" s="18"/>
      <c r="EEE181" s="18"/>
      <c r="EEF181" s="18"/>
      <c r="EEG181" s="18"/>
      <c r="EEH181" s="18"/>
      <c r="EEI181" s="18"/>
      <c r="EEJ181" s="18"/>
      <c r="EEK181" s="18"/>
      <c r="EEL181" s="18"/>
      <c r="EEM181" s="18"/>
      <c r="EEN181" s="18"/>
      <c r="EEO181" s="18"/>
      <c r="EEP181" s="18"/>
      <c r="EEQ181" s="18"/>
      <c r="EER181" s="18"/>
      <c r="EES181" s="18"/>
      <c r="EET181" s="18"/>
      <c r="EEU181" s="18"/>
      <c r="EEV181" s="18"/>
      <c r="EEW181" s="18"/>
      <c r="EEX181" s="18"/>
      <c r="EEY181" s="18"/>
      <c r="EEZ181" s="18"/>
      <c r="EFA181" s="18"/>
      <c r="EFB181" s="18"/>
      <c r="EFC181" s="18"/>
      <c r="EFD181" s="18"/>
      <c r="EFE181" s="18"/>
      <c r="EFF181" s="18"/>
      <c r="EFG181" s="18"/>
      <c r="EFH181" s="18"/>
      <c r="EFI181" s="18"/>
      <c r="EFJ181" s="18"/>
      <c r="EFK181" s="18"/>
      <c r="EFL181" s="18"/>
      <c r="EFM181" s="18"/>
      <c r="EFN181" s="18"/>
      <c r="EFO181" s="18"/>
      <c r="EFP181" s="18"/>
      <c r="EFQ181" s="18"/>
      <c r="EFR181" s="18"/>
      <c r="EFS181" s="18"/>
      <c r="EFT181" s="18"/>
      <c r="EFU181" s="18"/>
      <c r="EFV181" s="18"/>
      <c r="EFW181" s="18"/>
      <c r="EFX181" s="18"/>
      <c r="EFY181" s="18"/>
      <c r="EFZ181" s="18"/>
      <c r="EGA181" s="18"/>
      <c r="EGB181" s="18"/>
      <c r="EGC181" s="18"/>
      <c r="EGD181" s="18"/>
      <c r="EGE181" s="18"/>
      <c r="EGF181" s="18"/>
      <c r="EGG181" s="18"/>
      <c r="EGH181" s="18"/>
      <c r="EGI181" s="18"/>
      <c r="EGJ181" s="18"/>
      <c r="EGK181" s="18"/>
      <c r="EGL181" s="18"/>
      <c r="EGM181" s="18"/>
      <c r="EGN181" s="18"/>
      <c r="EGO181" s="18"/>
      <c r="EGP181" s="18"/>
      <c r="EGQ181" s="18"/>
      <c r="EGR181" s="18"/>
      <c r="EGS181" s="18"/>
      <c r="EGT181" s="18"/>
      <c r="EGU181" s="18"/>
      <c r="EGV181" s="18"/>
      <c r="EGW181" s="18"/>
      <c r="EGX181" s="18"/>
      <c r="EGY181" s="18"/>
      <c r="EGZ181" s="18"/>
      <c r="EHA181" s="18"/>
      <c r="EHB181" s="18"/>
      <c r="EHC181" s="18"/>
      <c r="EHD181" s="18"/>
      <c r="EHE181" s="18"/>
      <c r="EHF181" s="18"/>
      <c r="EHG181" s="18"/>
      <c r="EHH181" s="18"/>
      <c r="EHI181" s="18"/>
      <c r="EHJ181" s="18"/>
      <c r="EHK181" s="18"/>
      <c r="EHL181" s="18"/>
      <c r="EHM181" s="18"/>
      <c r="EHN181" s="18"/>
      <c r="EHO181" s="18"/>
      <c r="EHP181" s="18"/>
      <c r="EHQ181" s="18"/>
      <c r="EHR181" s="18"/>
      <c r="EHS181" s="18"/>
      <c r="EHT181" s="18"/>
      <c r="EHU181" s="18"/>
      <c r="EHV181" s="18"/>
      <c r="EHW181" s="18"/>
      <c r="EHX181" s="18"/>
      <c r="EHY181" s="18"/>
      <c r="EHZ181" s="18"/>
      <c r="EIA181" s="18"/>
      <c r="EIB181" s="18"/>
      <c r="EIC181" s="18"/>
      <c r="EID181" s="18"/>
      <c r="EIE181" s="18"/>
      <c r="EIF181" s="18"/>
      <c r="EIG181" s="18"/>
      <c r="EIH181" s="18"/>
      <c r="EII181" s="18"/>
      <c r="EIJ181" s="18"/>
      <c r="EIK181" s="18"/>
      <c r="EIL181" s="18"/>
      <c r="EIM181" s="18"/>
      <c r="EIN181" s="18"/>
      <c r="EIO181" s="18"/>
      <c r="EIP181" s="18"/>
      <c r="EIQ181" s="18"/>
      <c r="EIR181" s="18"/>
      <c r="EIS181" s="18"/>
      <c r="EIT181" s="18"/>
      <c r="EIU181" s="18"/>
      <c r="EIV181" s="18"/>
      <c r="EIW181" s="18"/>
      <c r="EIX181" s="18"/>
      <c r="EIY181" s="18"/>
      <c r="EIZ181" s="18"/>
      <c r="EJA181" s="18"/>
      <c r="EJB181" s="18"/>
      <c r="EJC181" s="18"/>
      <c r="EJD181" s="18"/>
      <c r="EJE181" s="18"/>
      <c r="EJF181" s="18"/>
      <c r="EJG181" s="18"/>
      <c r="EJH181" s="18"/>
      <c r="EJI181" s="18"/>
      <c r="EJJ181" s="18"/>
      <c r="EJK181" s="18"/>
      <c r="EJL181" s="18"/>
      <c r="EJM181" s="18"/>
      <c r="EJN181" s="18"/>
      <c r="EJO181" s="18"/>
      <c r="EJP181" s="18"/>
      <c r="EJQ181" s="18"/>
      <c r="EJR181" s="18"/>
      <c r="EJS181" s="18"/>
      <c r="EJT181" s="18"/>
      <c r="EJU181" s="18"/>
      <c r="EJV181" s="18"/>
      <c r="EJW181" s="18"/>
      <c r="EJX181" s="18"/>
      <c r="EJY181" s="18"/>
      <c r="EJZ181" s="18"/>
      <c r="EKA181" s="18"/>
      <c r="EKB181" s="18"/>
      <c r="EKC181" s="18"/>
      <c r="EKD181" s="18"/>
      <c r="EKE181" s="18"/>
      <c r="EKF181" s="18"/>
      <c r="EKG181" s="18"/>
      <c r="EKH181" s="18"/>
      <c r="EKI181" s="18"/>
      <c r="EKJ181" s="18"/>
      <c r="EKK181" s="18"/>
      <c r="EKL181" s="18"/>
      <c r="EKM181" s="18"/>
      <c r="EKN181" s="18"/>
      <c r="EKO181" s="18"/>
      <c r="EKP181" s="18"/>
      <c r="EKQ181" s="18"/>
      <c r="EKR181" s="18"/>
      <c r="EKS181" s="18"/>
      <c r="EKT181" s="18"/>
      <c r="EKU181" s="18"/>
      <c r="EKV181" s="18"/>
      <c r="EKW181" s="18"/>
      <c r="EKX181" s="18"/>
      <c r="EKY181" s="18"/>
      <c r="EKZ181" s="18"/>
      <c r="ELA181" s="18"/>
      <c r="ELB181" s="18"/>
      <c r="ELC181" s="18"/>
      <c r="ELD181" s="18"/>
      <c r="ELE181" s="18"/>
      <c r="ELF181" s="18"/>
      <c r="ELG181" s="18"/>
      <c r="ELH181" s="18"/>
      <c r="ELI181" s="18"/>
      <c r="ELJ181" s="18"/>
      <c r="ELK181" s="18"/>
      <c r="ELL181" s="18"/>
      <c r="ELM181" s="18"/>
      <c r="ELN181" s="18"/>
      <c r="ELO181" s="18"/>
      <c r="ELP181" s="18"/>
      <c r="ELQ181" s="18"/>
      <c r="ELR181" s="18"/>
      <c r="ELS181" s="18"/>
      <c r="ELT181" s="18"/>
      <c r="ELU181" s="18"/>
      <c r="ELV181" s="18"/>
      <c r="ELW181" s="18"/>
      <c r="ELX181" s="18"/>
      <c r="ELY181" s="18"/>
      <c r="ELZ181" s="18"/>
      <c r="EMA181" s="18"/>
      <c r="EMB181" s="18"/>
      <c r="EMC181" s="18"/>
      <c r="EMD181" s="18"/>
      <c r="EME181" s="18"/>
      <c r="EMF181" s="18"/>
      <c r="EMG181" s="18"/>
      <c r="EMH181" s="18"/>
      <c r="EMI181" s="18"/>
      <c r="EMJ181" s="18"/>
      <c r="EMK181" s="18"/>
      <c r="EML181" s="18"/>
      <c r="EMM181" s="18"/>
      <c r="EMN181" s="18"/>
      <c r="EMO181" s="18"/>
      <c r="EMP181" s="18"/>
      <c r="EMQ181" s="18"/>
      <c r="EMR181" s="18"/>
      <c r="EMS181" s="18"/>
      <c r="EMT181" s="18"/>
      <c r="EMU181" s="18"/>
      <c r="EMV181" s="18"/>
      <c r="EMW181" s="18"/>
      <c r="EMX181" s="18"/>
      <c r="EMY181" s="18"/>
      <c r="EMZ181" s="18"/>
      <c r="ENA181" s="18"/>
      <c r="ENB181" s="18"/>
      <c r="ENC181" s="18"/>
      <c r="END181" s="18"/>
      <c r="ENE181" s="18"/>
      <c r="ENF181" s="18"/>
      <c r="ENG181" s="18"/>
      <c r="ENH181" s="18"/>
      <c r="ENI181" s="18"/>
      <c r="ENJ181" s="18"/>
      <c r="ENK181" s="18"/>
      <c r="ENL181" s="18"/>
      <c r="ENM181" s="18"/>
      <c r="ENN181" s="18"/>
      <c r="ENO181" s="18"/>
      <c r="ENP181" s="18"/>
      <c r="ENQ181" s="18"/>
      <c r="ENR181" s="18"/>
      <c r="ENS181" s="18"/>
      <c r="ENT181" s="18"/>
      <c r="ENU181" s="18"/>
      <c r="ENV181" s="18"/>
      <c r="ENW181" s="18"/>
      <c r="ENX181" s="18"/>
      <c r="ENY181" s="18"/>
      <c r="ENZ181" s="18"/>
      <c r="EOA181" s="18"/>
      <c r="EOB181" s="18"/>
      <c r="EOC181" s="18"/>
      <c r="EOD181" s="18"/>
      <c r="EOE181" s="18"/>
      <c r="EOF181" s="18"/>
      <c r="EOG181" s="18"/>
      <c r="EOH181" s="18"/>
      <c r="EOI181" s="18"/>
      <c r="EOJ181" s="18"/>
      <c r="EOK181" s="18"/>
      <c r="EOL181" s="18"/>
      <c r="EOM181" s="18"/>
      <c r="EON181" s="18"/>
      <c r="EOO181" s="18"/>
      <c r="EOP181" s="18"/>
      <c r="EOQ181" s="18"/>
      <c r="EOR181" s="18"/>
      <c r="EOS181" s="18"/>
      <c r="EOT181" s="18"/>
      <c r="EOU181" s="18"/>
      <c r="EOV181" s="18"/>
      <c r="EOW181" s="18"/>
      <c r="EOX181" s="18"/>
      <c r="EOY181" s="18"/>
      <c r="EOZ181" s="18"/>
      <c r="EPA181" s="18"/>
      <c r="EPB181" s="18"/>
      <c r="EPC181" s="18"/>
      <c r="EPD181" s="18"/>
      <c r="EPE181" s="18"/>
      <c r="EPF181" s="18"/>
      <c r="EPG181" s="18"/>
      <c r="EPH181" s="18"/>
      <c r="EPI181" s="18"/>
      <c r="EPJ181" s="18"/>
      <c r="EPK181" s="18"/>
      <c r="EPL181" s="18"/>
      <c r="EPM181" s="18"/>
      <c r="EPN181" s="18"/>
      <c r="EPO181" s="18"/>
      <c r="EPP181" s="18"/>
      <c r="EPQ181" s="18"/>
      <c r="EPR181" s="18"/>
      <c r="EPS181" s="18"/>
      <c r="EPT181" s="18"/>
      <c r="EPU181" s="18"/>
      <c r="EPV181" s="18"/>
      <c r="EPW181" s="18"/>
      <c r="EPX181" s="18"/>
      <c r="EPY181" s="18"/>
      <c r="EPZ181" s="18"/>
      <c r="EQA181" s="18"/>
      <c r="EQB181" s="18"/>
      <c r="EQC181" s="18"/>
      <c r="EQD181" s="18"/>
      <c r="EQE181" s="18"/>
      <c r="EQF181" s="18"/>
      <c r="EQG181" s="18"/>
      <c r="EQH181" s="18"/>
      <c r="EQI181" s="18"/>
      <c r="EQJ181" s="18"/>
      <c r="EQK181" s="18"/>
      <c r="EQL181" s="18"/>
      <c r="EQM181" s="18"/>
      <c r="EQN181" s="18"/>
      <c r="EQO181" s="18"/>
      <c r="EQP181" s="18"/>
      <c r="EQQ181" s="18"/>
      <c r="EQR181" s="18"/>
      <c r="EQS181" s="18"/>
      <c r="EQT181" s="18"/>
      <c r="EQU181" s="18"/>
      <c r="EQV181" s="18"/>
      <c r="EQW181" s="18"/>
      <c r="EQX181" s="18"/>
      <c r="EQY181" s="18"/>
      <c r="EQZ181" s="18"/>
      <c r="ERA181" s="18"/>
      <c r="ERB181" s="18"/>
      <c r="ERC181" s="18"/>
      <c r="ERD181" s="18"/>
      <c r="ERE181" s="18"/>
      <c r="ERF181" s="18"/>
      <c r="ERG181" s="18"/>
      <c r="ERH181" s="18"/>
      <c r="ERI181" s="18"/>
      <c r="ERJ181" s="18"/>
      <c r="ERK181" s="18"/>
      <c r="ERL181" s="18"/>
      <c r="ERM181" s="18"/>
      <c r="ERN181" s="18"/>
      <c r="ERO181" s="18"/>
      <c r="ERP181" s="18"/>
      <c r="ERQ181" s="18"/>
      <c r="ERR181" s="18"/>
      <c r="ERS181" s="18"/>
      <c r="ERT181" s="18"/>
      <c r="ERU181" s="18"/>
      <c r="ERV181" s="18"/>
      <c r="ERW181" s="18"/>
      <c r="ERX181" s="18"/>
      <c r="ERY181" s="18"/>
      <c r="ERZ181" s="18"/>
      <c r="ESA181" s="18"/>
      <c r="ESB181" s="18"/>
      <c r="ESC181" s="18"/>
      <c r="ESD181" s="18"/>
      <c r="ESE181" s="18"/>
      <c r="ESF181" s="18"/>
      <c r="ESG181" s="18"/>
      <c r="ESH181" s="18"/>
      <c r="ESI181" s="18"/>
      <c r="ESJ181" s="18"/>
      <c r="ESK181" s="18"/>
      <c r="ESL181" s="18"/>
      <c r="ESM181" s="18"/>
      <c r="ESN181" s="18"/>
      <c r="ESO181" s="18"/>
      <c r="ESP181" s="18"/>
      <c r="ESQ181" s="18"/>
      <c r="ESR181" s="18"/>
      <c r="ESS181" s="18"/>
      <c r="EST181" s="18"/>
      <c r="ESU181" s="18"/>
      <c r="ESV181" s="18"/>
      <c r="ESW181" s="18"/>
      <c r="ESX181" s="18"/>
      <c r="ESY181" s="18"/>
      <c r="ESZ181" s="18"/>
      <c r="ETA181" s="18"/>
      <c r="ETB181" s="18"/>
      <c r="ETC181" s="18"/>
      <c r="ETD181" s="18"/>
      <c r="ETE181" s="18"/>
      <c r="ETF181" s="18"/>
      <c r="ETG181" s="18"/>
      <c r="ETH181" s="18"/>
      <c r="ETI181" s="18"/>
      <c r="ETJ181" s="18"/>
      <c r="ETK181" s="18"/>
      <c r="ETL181" s="18"/>
      <c r="ETM181" s="18"/>
      <c r="ETN181" s="18"/>
      <c r="ETO181" s="18"/>
      <c r="ETP181" s="18"/>
      <c r="ETQ181" s="18"/>
      <c r="ETR181" s="18"/>
      <c r="ETS181" s="18"/>
      <c r="ETT181" s="18"/>
      <c r="ETU181" s="18"/>
      <c r="ETV181" s="18"/>
      <c r="ETW181" s="18"/>
      <c r="ETX181" s="18"/>
      <c r="ETY181" s="18"/>
      <c r="ETZ181" s="18"/>
      <c r="EUA181" s="18"/>
      <c r="EUB181" s="18"/>
      <c r="EUC181" s="18"/>
      <c r="EUD181" s="18"/>
      <c r="EUE181" s="18"/>
      <c r="EUF181" s="18"/>
      <c r="EUG181" s="18"/>
      <c r="EUH181" s="18"/>
      <c r="EUI181" s="18"/>
      <c r="EUJ181" s="18"/>
      <c r="EUK181" s="18"/>
      <c r="EUL181" s="18"/>
      <c r="EUM181" s="18"/>
      <c r="EUN181" s="18"/>
      <c r="EUO181" s="18"/>
      <c r="EUP181" s="18"/>
      <c r="EUQ181" s="18"/>
      <c r="EUR181" s="18"/>
      <c r="EUS181" s="18"/>
      <c r="EUT181" s="18"/>
      <c r="EUU181" s="18"/>
      <c r="EUV181" s="18"/>
      <c r="EUW181" s="18"/>
      <c r="EUX181" s="18"/>
      <c r="EUY181" s="18"/>
      <c r="EUZ181" s="18"/>
      <c r="EVA181" s="18"/>
      <c r="EVB181" s="18"/>
      <c r="EVC181" s="18"/>
      <c r="EVD181" s="18"/>
      <c r="EVE181" s="18"/>
      <c r="EVF181" s="18"/>
      <c r="EVG181" s="18"/>
      <c r="EVH181" s="18"/>
      <c r="EVI181" s="18"/>
      <c r="EVJ181" s="18"/>
      <c r="EVK181" s="18"/>
      <c r="EVL181" s="18"/>
      <c r="EVM181" s="18"/>
      <c r="EVN181" s="18"/>
      <c r="EVO181" s="18"/>
      <c r="EVP181" s="18"/>
      <c r="EVQ181" s="18"/>
      <c r="EVR181" s="18"/>
      <c r="EVS181" s="18"/>
      <c r="EVT181" s="18"/>
      <c r="EVU181" s="18"/>
      <c r="EVV181" s="18"/>
      <c r="EVW181" s="18"/>
      <c r="EVX181" s="18"/>
      <c r="EVY181" s="18"/>
      <c r="EVZ181" s="18"/>
      <c r="EWA181" s="18"/>
      <c r="EWB181" s="18"/>
      <c r="EWC181" s="18"/>
      <c r="EWD181" s="18"/>
      <c r="EWE181" s="18"/>
      <c r="EWF181" s="18"/>
      <c r="EWG181" s="18"/>
      <c r="EWH181" s="18"/>
      <c r="EWI181" s="18"/>
      <c r="EWJ181" s="18"/>
      <c r="EWK181" s="18"/>
      <c r="EWL181" s="18"/>
      <c r="EWM181" s="18"/>
      <c r="EWN181" s="18"/>
      <c r="EWO181" s="18"/>
      <c r="EWP181" s="18"/>
      <c r="EWQ181" s="18"/>
      <c r="EWR181" s="18"/>
      <c r="EWS181" s="18"/>
      <c r="EWT181" s="18"/>
      <c r="EWU181" s="18"/>
      <c r="EWV181" s="18"/>
      <c r="EWW181" s="18"/>
      <c r="EWX181" s="18"/>
      <c r="EWY181" s="18"/>
      <c r="EWZ181" s="18"/>
      <c r="EXA181" s="18"/>
      <c r="EXB181" s="18"/>
      <c r="EXC181" s="18"/>
      <c r="EXD181" s="18"/>
      <c r="EXE181" s="18"/>
      <c r="EXF181" s="18"/>
      <c r="EXG181" s="18"/>
      <c r="EXH181" s="18"/>
      <c r="EXI181" s="18"/>
      <c r="EXJ181" s="18"/>
      <c r="EXK181" s="18"/>
      <c r="EXL181" s="18"/>
      <c r="EXM181" s="18"/>
      <c r="EXN181" s="18"/>
      <c r="EXO181" s="18"/>
      <c r="EXP181" s="18"/>
      <c r="EXQ181" s="18"/>
      <c r="EXR181" s="18"/>
      <c r="EXS181" s="18"/>
      <c r="EXT181" s="18"/>
      <c r="EXU181" s="18"/>
      <c r="EXV181" s="18"/>
      <c r="EXW181" s="18"/>
      <c r="EXX181" s="18"/>
      <c r="EXY181" s="18"/>
      <c r="EXZ181" s="18"/>
      <c r="EYA181" s="18"/>
      <c r="EYB181" s="18"/>
      <c r="EYC181" s="18"/>
      <c r="EYD181" s="18"/>
      <c r="EYE181" s="18"/>
      <c r="EYF181" s="18"/>
      <c r="EYG181" s="18"/>
      <c r="EYH181" s="18"/>
      <c r="EYI181" s="18"/>
      <c r="EYJ181" s="18"/>
      <c r="EYK181" s="18"/>
      <c r="EYL181" s="18"/>
      <c r="EYM181" s="18"/>
      <c r="EYN181" s="18"/>
      <c r="EYO181" s="18"/>
      <c r="EYP181" s="18"/>
      <c r="EYQ181" s="18"/>
      <c r="EYR181" s="18"/>
      <c r="EYS181" s="18"/>
      <c r="EYT181" s="18"/>
      <c r="EYU181" s="18"/>
      <c r="EYV181" s="18"/>
      <c r="EYW181" s="18"/>
      <c r="EYX181" s="18"/>
      <c r="UFN181" s="31"/>
      <c r="UFO181" s="18"/>
      <c r="UFP181" s="18"/>
      <c r="UFQ181" s="18"/>
      <c r="UFR181" s="18"/>
      <c r="UFS181" s="18"/>
      <c r="UFT181" s="18"/>
      <c r="UFU181" s="18"/>
      <c r="UFV181" s="18"/>
      <c r="UFW181" s="18"/>
      <c r="UFX181" s="18"/>
      <c r="UFY181" s="18"/>
      <c r="UFZ181" s="18"/>
      <c r="UGA181" s="18"/>
      <c r="UGB181" s="18"/>
      <c r="UGC181" s="18"/>
      <c r="UGD181" s="18"/>
      <c r="UGE181" s="18"/>
      <c r="UGF181" s="18"/>
      <c r="UGG181" s="18"/>
      <c r="UGH181" s="18"/>
      <c r="UGI181" s="18"/>
      <c r="UGJ181" s="18"/>
      <c r="UGK181" s="18"/>
      <c r="UGL181" s="18"/>
      <c r="UGM181" s="18"/>
      <c r="UGN181" s="18"/>
      <c r="UGO181" s="18"/>
      <c r="UGP181" s="18"/>
      <c r="UGQ181" s="18"/>
      <c r="UGR181" s="18"/>
      <c r="UGS181" s="18"/>
      <c r="UGT181" s="18"/>
      <c r="UGU181" s="18"/>
      <c r="UGV181" s="18"/>
      <c r="UGW181" s="18"/>
      <c r="UGX181" s="18"/>
      <c r="UGY181" s="18"/>
      <c r="UGZ181" s="18"/>
      <c r="UHA181" s="18"/>
      <c r="UHB181" s="18"/>
      <c r="UHC181" s="18"/>
      <c r="UHD181" s="18"/>
      <c r="UHE181" s="18"/>
      <c r="UHF181" s="18"/>
      <c r="UHG181" s="18"/>
      <c r="UHH181" s="18"/>
      <c r="UHI181" s="18"/>
      <c r="UHJ181" s="18"/>
      <c r="UHK181" s="18"/>
      <c r="UHL181" s="18"/>
      <c r="UHM181" s="18"/>
      <c r="UHN181" s="18"/>
      <c r="UHO181" s="18"/>
      <c r="UHP181" s="18"/>
      <c r="UHQ181" s="18"/>
      <c r="UHR181" s="18"/>
      <c r="UHS181" s="18"/>
      <c r="UHT181" s="18"/>
      <c r="UHU181" s="18"/>
      <c r="UHV181" s="18"/>
      <c r="UHW181" s="18"/>
      <c r="UHX181" s="18"/>
      <c r="UHY181" s="18"/>
      <c r="UHZ181" s="18"/>
      <c r="UIA181" s="18"/>
      <c r="UIB181" s="18"/>
      <c r="UIC181" s="18"/>
      <c r="UID181" s="18"/>
      <c r="UIE181" s="18"/>
      <c r="UIF181" s="18"/>
      <c r="UIG181" s="18"/>
      <c r="UIH181" s="18"/>
      <c r="UII181" s="18"/>
      <c r="UIJ181" s="18"/>
      <c r="UIK181" s="18"/>
      <c r="UIL181" s="18"/>
      <c r="UIM181" s="18"/>
      <c r="UIN181" s="18"/>
      <c r="UIO181" s="18"/>
      <c r="UIP181" s="18"/>
      <c r="UIQ181" s="18"/>
      <c r="UIR181" s="18"/>
      <c r="UIS181" s="18"/>
      <c r="UIT181" s="18"/>
      <c r="UIU181" s="18"/>
      <c r="UIV181" s="18"/>
      <c r="UIW181" s="18"/>
      <c r="UIX181" s="18"/>
      <c r="UIY181" s="18"/>
      <c r="UIZ181" s="18"/>
      <c r="UJA181" s="18"/>
      <c r="UJB181" s="18"/>
      <c r="UJC181" s="18"/>
      <c r="UJD181" s="18"/>
      <c r="UJE181" s="18"/>
      <c r="UJF181" s="18"/>
      <c r="UJG181" s="18"/>
      <c r="UJH181" s="18"/>
      <c r="UJI181" s="18"/>
      <c r="UJJ181" s="18"/>
      <c r="UJK181" s="18"/>
      <c r="UJL181" s="18"/>
      <c r="UJM181" s="18"/>
      <c r="UJN181" s="18"/>
      <c r="UJO181" s="18"/>
      <c r="UJP181" s="18"/>
      <c r="UJQ181" s="18"/>
      <c r="UJR181" s="18"/>
      <c r="UJS181" s="18"/>
      <c r="UJT181" s="18"/>
      <c r="UJU181" s="18"/>
      <c r="UJV181" s="18"/>
      <c r="UJW181" s="18"/>
      <c r="UJX181" s="18"/>
      <c r="UJY181" s="18"/>
      <c r="UJZ181" s="18"/>
      <c r="UKA181" s="18"/>
      <c r="UKB181" s="18"/>
      <c r="UKC181" s="18"/>
      <c r="UKD181" s="18"/>
      <c r="UKE181" s="18"/>
      <c r="UKF181" s="18"/>
      <c r="UKG181" s="18"/>
      <c r="UKH181" s="18"/>
      <c r="UKI181" s="18"/>
      <c r="UKJ181" s="18"/>
      <c r="UKK181" s="18"/>
      <c r="UKL181" s="18"/>
      <c r="UKM181" s="18"/>
      <c r="UKN181" s="18"/>
      <c r="UKO181" s="18"/>
      <c r="UKP181" s="18"/>
      <c r="UKQ181" s="18"/>
      <c r="UKR181" s="18"/>
      <c r="UKS181" s="18"/>
      <c r="UKT181" s="18"/>
      <c r="UKU181" s="18"/>
      <c r="UKV181" s="18"/>
      <c r="UKW181" s="18"/>
      <c r="UKX181" s="18"/>
      <c r="UKY181" s="18"/>
      <c r="UKZ181" s="18"/>
      <c r="ULA181" s="18"/>
      <c r="ULB181" s="18"/>
      <c r="ULC181" s="18"/>
      <c r="ULD181" s="18"/>
      <c r="ULE181" s="18"/>
      <c r="ULF181" s="18"/>
      <c r="ULG181" s="18"/>
      <c r="ULH181" s="18"/>
      <c r="ULI181" s="18"/>
      <c r="ULJ181" s="18"/>
      <c r="ULK181" s="18"/>
      <c r="ULL181" s="18"/>
      <c r="ULM181" s="18"/>
      <c r="ULN181" s="18"/>
      <c r="ULO181" s="18"/>
      <c r="ULP181" s="18"/>
      <c r="ULQ181" s="18"/>
      <c r="ULR181" s="18"/>
      <c r="ULS181" s="18"/>
      <c r="ULT181" s="18"/>
      <c r="ULU181" s="18"/>
      <c r="ULV181" s="18"/>
      <c r="ULW181" s="18"/>
      <c r="ULX181" s="18"/>
      <c r="ULY181" s="18"/>
      <c r="ULZ181" s="18"/>
      <c r="UMA181" s="18"/>
      <c r="UMB181" s="18"/>
      <c r="UMC181" s="18"/>
      <c r="UMD181" s="18"/>
      <c r="UME181" s="18"/>
      <c r="UMF181" s="18"/>
      <c r="UMG181" s="18"/>
      <c r="UMH181" s="18"/>
      <c r="UMI181" s="18"/>
      <c r="UMJ181" s="18"/>
      <c r="UMK181" s="18"/>
      <c r="UML181" s="18"/>
      <c r="UMM181" s="18"/>
      <c r="UMN181" s="18"/>
      <c r="UMO181" s="18"/>
      <c r="UMP181" s="18"/>
      <c r="UMQ181" s="18"/>
      <c r="UMR181" s="18"/>
      <c r="UMS181" s="18"/>
      <c r="UMT181" s="18"/>
      <c r="UMU181" s="18"/>
      <c r="UMV181" s="18"/>
      <c r="UMW181" s="18"/>
      <c r="UMX181" s="18"/>
      <c r="UMY181" s="18"/>
      <c r="UMZ181" s="18"/>
      <c r="UNA181" s="18"/>
      <c r="UNB181" s="18"/>
      <c r="UNC181" s="18"/>
      <c r="UND181" s="18"/>
      <c r="UNE181" s="18"/>
      <c r="UNF181" s="18"/>
      <c r="UNG181" s="18"/>
      <c r="UNH181" s="18"/>
      <c r="UNI181" s="18"/>
      <c r="UNJ181" s="18"/>
      <c r="UNK181" s="18"/>
      <c r="UNL181" s="18"/>
      <c r="UNM181" s="18"/>
      <c r="UNN181" s="18"/>
      <c r="UNO181" s="18"/>
      <c r="UNP181" s="18"/>
      <c r="UNQ181" s="18"/>
      <c r="UNR181" s="18"/>
      <c r="UNS181" s="18"/>
      <c r="UNT181" s="18"/>
      <c r="UNU181" s="18"/>
      <c r="UNV181" s="18"/>
      <c r="UNW181" s="18"/>
      <c r="UNX181" s="18"/>
      <c r="UNY181" s="18"/>
      <c r="UNZ181" s="18"/>
      <c r="UOA181" s="18"/>
      <c r="UOB181" s="18"/>
      <c r="UOC181" s="18"/>
      <c r="UOD181" s="18"/>
      <c r="UOE181" s="18"/>
      <c r="UOF181" s="18"/>
      <c r="UOG181" s="18"/>
      <c r="UOH181" s="18"/>
      <c r="UOI181" s="18"/>
      <c r="UOJ181" s="18"/>
      <c r="UOK181" s="18"/>
      <c r="UOL181" s="18"/>
      <c r="UOM181" s="18"/>
      <c r="UON181" s="18"/>
      <c r="UOO181" s="18"/>
      <c r="UOP181" s="18"/>
      <c r="UOQ181" s="18"/>
      <c r="UOR181" s="18"/>
      <c r="UOS181" s="18"/>
      <c r="UOT181" s="18"/>
      <c r="UOU181" s="18"/>
      <c r="UOV181" s="18"/>
      <c r="UOW181" s="18"/>
      <c r="UOX181" s="18"/>
      <c r="UOY181" s="18"/>
      <c r="UOZ181" s="18"/>
      <c r="UPA181" s="18"/>
      <c r="UPB181" s="18"/>
      <c r="UPC181" s="18"/>
      <c r="UPD181" s="18"/>
      <c r="UPE181" s="18"/>
      <c r="UPF181" s="18"/>
      <c r="UPG181" s="18"/>
      <c r="UPH181" s="18"/>
      <c r="UPI181" s="18"/>
      <c r="UPJ181" s="18"/>
      <c r="UPK181" s="18"/>
      <c r="UPL181" s="18"/>
      <c r="UPM181" s="18"/>
      <c r="UPN181" s="18"/>
      <c r="UPO181" s="18"/>
      <c r="UPP181" s="18"/>
      <c r="UPQ181" s="18"/>
      <c r="UPR181" s="18"/>
      <c r="UPS181" s="18"/>
      <c r="UPT181" s="18"/>
      <c r="UPU181" s="18"/>
      <c r="UPV181" s="18"/>
      <c r="UPW181" s="18"/>
      <c r="UPX181" s="18"/>
      <c r="UPY181" s="18"/>
      <c r="UPZ181" s="18"/>
      <c r="UQA181" s="18"/>
      <c r="UQB181" s="18"/>
      <c r="UQC181" s="18"/>
      <c r="UQD181" s="18"/>
      <c r="UQE181" s="18"/>
      <c r="UQF181" s="18"/>
      <c r="UQG181" s="18"/>
      <c r="UQH181" s="18"/>
      <c r="UQI181" s="18"/>
      <c r="UQJ181" s="18"/>
      <c r="UQK181" s="18"/>
      <c r="UQL181" s="18"/>
      <c r="UQM181" s="18"/>
      <c r="UQN181" s="18"/>
      <c r="UQO181" s="18"/>
      <c r="UQP181" s="18"/>
      <c r="UQQ181" s="18"/>
      <c r="UQR181" s="18"/>
      <c r="UQS181" s="18"/>
      <c r="UQT181" s="18"/>
      <c r="UQU181" s="18"/>
      <c r="UQV181" s="18"/>
      <c r="UQW181" s="18"/>
      <c r="UQX181" s="18"/>
      <c r="UQY181" s="18"/>
      <c r="UQZ181" s="18"/>
      <c r="URA181" s="18"/>
      <c r="URB181" s="18"/>
      <c r="URC181" s="18"/>
      <c r="URD181" s="18"/>
      <c r="URE181" s="18"/>
      <c r="URF181" s="18"/>
      <c r="URG181" s="18"/>
      <c r="URH181" s="18"/>
      <c r="URI181" s="18"/>
      <c r="URJ181" s="18"/>
      <c r="URK181" s="18"/>
      <c r="URL181" s="18"/>
      <c r="URM181" s="18"/>
      <c r="URN181" s="18"/>
      <c r="URO181" s="18"/>
      <c r="URP181" s="18"/>
      <c r="URQ181" s="18"/>
      <c r="URR181" s="18"/>
      <c r="URS181" s="18"/>
      <c r="URT181" s="18"/>
      <c r="URU181" s="18"/>
      <c r="URV181" s="18"/>
      <c r="URW181" s="18"/>
      <c r="URX181" s="18"/>
      <c r="URY181" s="18"/>
      <c r="URZ181" s="18"/>
      <c r="USA181" s="18"/>
      <c r="USB181" s="18"/>
      <c r="USC181" s="18"/>
      <c r="USD181" s="18"/>
      <c r="USE181" s="18"/>
      <c r="USF181" s="18"/>
      <c r="USG181" s="18"/>
      <c r="USH181" s="18"/>
      <c r="USI181" s="18"/>
      <c r="USJ181" s="18"/>
      <c r="USK181" s="18"/>
      <c r="USL181" s="18"/>
      <c r="USM181" s="18"/>
      <c r="USN181" s="18"/>
      <c r="USO181" s="18"/>
      <c r="USP181" s="18"/>
      <c r="USQ181" s="18"/>
      <c r="USR181" s="18"/>
      <c r="USS181" s="18"/>
      <c r="UST181" s="18"/>
      <c r="USU181" s="18"/>
      <c r="USV181" s="18"/>
      <c r="USW181" s="18"/>
      <c r="USX181" s="18"/>
      <c r="USY181" s="18"/>
      <c r="USZ181" s="18"/>
      <c r="UTA181" s="18"/>
      <c r="UTB181" s="18"/>
      <c r="UTC181" s="18"/>
      <c r="UTD181" s="18"/>
      <c r="UTE181" s="18"/>
      <c r="UTF181" s="18"/>
      <c r="UTG181" s="18"/>
      <c r="UTH181" s="18"/>
      <c r="UTI181" s="18"/>
      <c r="UTJ181" s="18"/>
      <c r="UTK181" s="18"/>
      <c r="UTL181" s="18"/>
      <c r="UTM181" s="18"/>
      <c r="UTN181" s="18"/>
      <c r="UTO181" s="18"/>
      <c r="UTP181" s="18"/>
      <c r="UTQ181" s="18"/>
      <c r="UTR181" s="18"/>
      <c r="UTS181" s="18"/>
      <c r="UTT181" s="18"/>
      <c r="UTU181" s="18"/>
      <c r="UTV181" s="18"/>
      <c r="UTW181" s="18"/>
      <c r="UTX181" s="18"/>
      <c r="UTY181" s="18"/>
      <c r="UTZ181" s="18"/>
      <c r="UUA181" s="18"/>
      <c r="UUB181" s="18"/>
      <c r="UUC181" s="18"/>
      <c r="UUD181" s="18"/>
      <c r="UUE181" s="18"/>
      <c r="UUF181" s="18"/>
      <c r="UUG181" s="18"/>
      <c r="UUH181" s="18"/>
      <c r="UUI181" s="18"/>
      <c r="UUJ181" s="18"/>
      <c r="UUK181" s="18"/>
      <c r="UUL181" s="18"/>
      <c r="UUM181" s="18"/>
      <c r="UUN181" s="18"/>
      <c r="UUO181" s="18"/>
      <c r="UUP181" s="18"/>
      <c r="UUQ181" s="18"/>
      <c r="UUR181" s="18"/>
      <c r="UUS181" s="18"/>
      <c r="UUT181" s="18"/>
      <c r="UUU181" s="18"/>
      <c r="UUV181" s="18"/>
      <c r="UUW181" s="18"/>
      <c r="UUX181" s="18"/>
      <c r="UUY181" s="18"/>
      <c r="UUZ181" s="18"/>
      <c r="UVA181" s="18"/>
      <c r="UVB181" s="18"/>
      <c r="UVC181" s="18"/>
      <c r="UVD181" s="18"/>
      <c r="UVE181" s="18"/>
      <c r="UVF181" s="18"/>
      <c r="UVG181" s="18"/>
      <c r="UVH181" s="18"/>
      <c r="UVI181" s="18"/>
      <c r="UVJ181" s="18"/>
      <c r="UVK181" s="18"/>
      <c r="UVL181" s="18"/>
      <c r="UVM181" s="18"/>
      <c r="UVN181" s="18"/>
      <c r="UVO181" s="18"/>
      <c r="UVP181" s="18"/>
      <c r="UVQ181" s="18"/>
      <c r="UVR181" s="18"/>
      <c r="UVS181" s="18"/>
      <c r="UVT181" s="18"/>
      <c r="UVU181" s="18"/>
      <c r="UVV181" s="18"/>
      <c r="UVW181" s="18"/>
      <c r="UVX181" s="18"/>
      <c r="UVY181" s="18"/>
      <c r="UVZ181" s="18"/>
      <c r="UWA181" s="18"/>
      <c r="UWB181" s="18"/>
      <c r="UWC181" s="18"/>
      <c r="UWD181" s="18"/>
      <c r="UWE181" s="18"/>
      <c r="UWF181" s="18"/>
      <c r="UWG181" s="18"/>
      <c r="UWH181" s="18"/>
      <c r="UWI181" s="18"/>
      <c r="UWJ181" s="18"/>
      <c r="UWK181" s="18"/>
      <c r="UWL181" s="18"/>
      <c r="UWM181" s="18"/>
      <c r="UWN181" s="18"/>
      <c r="UWO181" s="18"/>
      <c r="UWP181" s="18"/>
      <c r="UWQ181" s="18"/>
      <c r="UWR181" s="18"/>
      <c r="UWS181" s="18"/>
      <c r="UWT181" s="18"/>
      <c r="UWU181" s="18"/>
      <c r="UWV181" s="18"/>
      <c r="UWW181" s="18"/>
      <c r="UWX181" s="18"/>
      <c r="UWY181" s="18"/>
      <c r="UWZ181" s="18"/>
      <c r="UXA181" s="18"/>
      <c r="UXB181" s="18"/>
      <c r="UXC181" s="18"/>
      <c r="UXD181" s="18"/>
      <c r="UXE181" s="18"/>
      <c r="UXF181" s="18"/>
      <c r="UXG181" s="18"/>
      <c r="UXH181" s="18"/>
      <c r="UXI181" s="18"/>
      <c r="UXJ181" s="18"/>
      <c r="UXK181" s="18"/>
      <c r="UXL181" s="18"/>
      <c r="UXM181" s="18"/>
      <c r="UXN181" s="18"/>
      <c r="UXO181" s="18"/>
      <c r="UXP181" s="18"/>
      <c r="UXQ181" s="18"/>
      <c r="UXR181" s="18"/>
      <c r="UXS181" s="18"/>
      <c r="UXT181" s="18"/>
      <c r="UXU181" s="18"/>
      <c r="UXV181" s="18"/>
      <c r="UXW181" s="18"/>
      <c r="UXX181" s="18"/>
      <c r="UXY181" s="18"/>
      <c r="UXZ181" s="18"/>
      <c r="UYA181" s="18"/>
      <c r="UYB181" s="18"/>
      <c r="UYC181" s="18"/>
      <c r="UYD181" s="18"/>
      <c r="UYE181" s="18"/>
      <c r="UYF181" s="18"/>
      <c r="UYG181" s="18"/>
      <c r="UYH181" s="18"/>
      <c r="UYI181" s="18"/>
      <c r="UYJ181" s="18"/>
      <c r="UYK181" s="18"/>
      <c r="UYL181" s="18"/>
      <c r="UYM181" s="18"/>
      <c r="UYN181" s="18"/>
      <c r="UYO181" s="18"/>
      <c r="UYP181" s="18"/>
      <c r="UYQ181" s="18"/>
      <c r="UYR181" s="18"/>
      <c r="UYS181" s="18"/>
      <c r="UYT181" s="18"/>
      <c r="UYU181" s="18"/>
      <c r="UYV181" s="18"/>
      <c r="UYW181" s="18"/>
      <c r="UYX181" s="18"/>
      <c r="UYY181" s="18"/>
      <c r="UYZ181" s="18"/>
      <c r="UZA181" s="18"/>
      <c r="UZB181" s="18"/>
      <c r="UZC181" s="18"/>
      <c r="UZD181" s="18"/>
      <c r="UZE181" s="18"/>
      <c r="UZF181" s="18"/>
      <c r="UZG181" s="18"/>
      <c r="UZH181" s="18"/>
      <c r="UZI181" s="18"/>
      <c r="UZJ181" s="18"/>
      <c r="UZK181" s="18"/>
      <c r="UZL181" s="18"/>
      <c r="UZM181" s="18"/>
      <c r="UZN181" s="18"/>
      <c r="UZO181" s="18"/>
      <c r="UZP181" s="18"/>
      <c r="UZQ181" s="18"/>
      <c r="UZR181" s="18"/>
      <c r="UZS181" s="18"/>
      <c r="UZT181" s="18"/>
      <c r="UZU181" s="18"/>
      <c r="UZV181" s="18"/>
      <c r="UZW181" s="18"/>
      <c r="UZX181" s="18"/>
      <c r="UZY181" s="18"/>
      <c r="UZZ181" s="18"/>
      <c r="VAA181" s="18"/>
      <c r="VAB181" s="18"/>
      <c r="VAC181" s="18"/>
      <c r="VAD181" s="18"/>
      <c r="VAE181" s="18"/>
      <c r="VAF181" s="18"/>
      <c r="VAG181" s="18"/>
      <c r="VAH181" s="18"/>
      <c r="VAI181" s="18"/>
      <c r="VAJ181" s="18"/>
      <c r="VAK181" s="18"/>
      <c r="VAL181" s="18"/>
      <c r="VAM181" s="18"/>
      <c r="VAN181" s="18"/>
      <c r="VAO181" s="18"/>
      <c r="VAP181" s="18"/>
      <c r="VAQ181" s="18"/>
      <c r="VAR181" s="18"/>
      <c r="VAS181" s="18"/>
      <c r="VAT181" s="18"/>
      <c r="VAU181" s="18"/>
      <c r="VAV181" s="18"/>
      <c r="VAW181" s="18"/>
      <c r="VAX181" s="18"/>
      <c r="VAY181" s="18"/>
      <c r="VAZ181" s="18"/>
      <c r="VBA181" s="18"/>
      <c r="VBB181" s="18"/>
      <c r="VBC181" s="18"/>
      <c r="VBD181" s="18"/>
      <c r="VBE181" s="18"/>
      <c r="VBF181" s="18"/>
      <c r="VBG181" s="18"/>
      <c r="VBH181" s="18"/>
      <c r="VBI181" s="18"/>
      <c r="VBJ181" s="18"/>
      <c r="VBK181" s="18"/>
      <c r="VBL181" s="18"/>
      <c r="VBM181" s="18"/>
      <c r="VBN181" s="18"/>
      <c r="VBO181" s="18"/>
      <c r="VBP181" s="18"/>
      <c r="VBQ181" s="18"/>
      <c r="VBR181" s="18"/>
      <c r="VBS181" s="18"/>
      <c r="VBT181" s="18"/>
      <c r="VBU181" s="18"/>
      <c r="VBV181" s="18"/>
      <c r="VBW181" s="18"/>
      <c r="VBX181" s="18"/>
      <c r="VBY181" s="18"/>
      <c r="VBZ181" s="18"/>
      <c r="VCA181" s="18"/>
      <c r="VCB181" s="18"/>
      <c r="VCC181" s="18"/>
      <c r="VCD181" s="18"/>
      <c r="VCE181" s="18"/>
      <c r="VCF181" s="18"/>
      <c r="VCG181" s="18"/>
      <c r="VCH181" s="18"/>
      <c r="VCI181" s="18"/>
      <c r="VCJ181" s="18"/>
      <c r="VCK181" s="18"/>
      <c r="VCL181" s="18"/>
      <c r="VCM181" s="18"/>
      <c r="VCN181" s="18"/>
      <c r="VCO181" s="18"/>
      <c r="VCP181" s="18"/>
      <c r="VCQ181" s="18"/>
      <c r="VCR181" s="18"/>
      <c r="VCS181" s="18"/>
      <c r="VCT181" s="18"/>
      <c r="VCU181" s="18"/>
      <c r="VCV181" s="18"/>
      <c r="VCW181" s="18"/>
      <c r="VCX181" s="18"/>
      <c r="VCY181" s="18"/>
      <c r="VCZ181" s="18"/>
      <c r="VDA181" s="18"/>
      <c r="VDB181" s="18"/>
      <c r="VDC181" s="18"/>
      <c r="VDD181" s="18"/>
      <c r="VDE181" s="18"/>
      <c r="VDF181" s="18"/>
      <c r="VDG181" s="18"/>
      <c r="VDH181" s="18"/>
      <c r="VDI181" s="18"/>
      <c r="VDJ181" s="18"/>
      <c r="VDK181" s="18"/>
      <c r="VDL181" s="18"/>
      <c r="VDM181" s="18"/>
      <c r="VDN181" s="18"/>
      <c r="VDO181" s="18"/>
      <c r="VDP181" s="18"/>
      <c r="VDQ181" s="18"/>
      <c r="VDR181" s="18"/>
      <c r="VDS181" s="18"/>
      <c r="VDT181" s="18"/>
      <c r="VDU181" s="18"/>
      <c r="VDV181" s="18"/>
      <c r="VDW181" s="18"/>
      <c r="VDX181" s="18"/>
      <c r="VDY181" s="18"/>
      <c r="VDZ181" s="18"/>
      <c r="VEA181" s="18"/>
      <c r="VEB181" s="18"/>
      <c r="VEC181" s="18"/>
      <c r="VED181" s="18"/>
      <c r="VEE181" s="18"/>
      <c r="VEF181" s="18"/>
      <c r="VEG181" s="18"/>
      <c r="VEH181" s="18"/>
      <c r="VEI181" s="18"/>
      <c r="VEJ181" s="18"/>
      <c r="VEK181" s="18"/>
      <c r="VEL181" s="18"/>
      <c r="VEM181" s="18"/>
      <c r="VEN181" s="18"/>
      <c r="VEO181" s="18"/>
      <c r="VEP181" s="18"/>
      <c r="VEQ181" s="18"/>
      <c r="VER181" s="18"/>
      <c r="VES181" s="18"/>
      <c r="VET181" s="18"/>
      <c r="VEU181" s="18"/>
      <c r="VEV181" s="18"/>
      <c r="VEW181" s="18"/>
      <c r="VEX181" s="18"/>
      <c r="VEY181" s="18"/>
      <c r="VEZ181" s="18"/>
      <c r="VFA181" s="18"/>
      <c r="VFB181" s="18"/>
      <c r="VFC181" s="18"/>
      <c r="VFD181" s="18"/>
      <c r="VFE181" s="18"/>
      <c r="VFF181" s="18"/>
      <c r="VFG181" s="18"/>
      <c r="VFH181" s="18"/>
      <c r="VFI181" s="18"/>
      <c r="VFJ181" s="18"/>
      <c r="VFK181" s="18"/>
      <c r="VFL181" s="18"/>
      <c r="VFM181" s="18"/>
      <c r="VFN181" s="18"/>
      <c r="VFO181" s="18"/>
      <c r="VFP181" s="18"/>
      <c r="VFQ181" s="18"/>
      <c r="VFR181" s="18"/>
      <c r="VFS181" s="18"/>
      <c r="VFT181" s="18"/>
      <c r="VFU181" s="18"/>
      <c r="VFV181" s="18"/>
      <c r="VFW181" s="18"/>
      <c r="VFX181" s="18"/>
      <c r="VFY181" s="18"/>
      <c r="VFZ181" s="18"/>
      <c r="VGA181" s="18"/>
      <c r="VGB181" s="18"/>
      <c r="VGC181" s="18"/>
      <c r="VGD181" s="18"/>
      <c r="VGE181" s="18"/>
      <c r="VGF181" s="18"/>
      <c r="VGG181" s="18"/>
      <c r="VGH181" s="18"/>
      <c r="VGI181" s="18"/>
      <c r="VGJ181" s="18"/>
      <c r="VGK181" s="18"/>
      <c r="VGL181" s="18"/>
      <c r="VGM181" s="18"/>
      <c r="VGN181" s="18"/>
      <c r="VGO181" s="18"/>
      <c r="VGP181" s="18"/>
      <c r="VGQ181" s="18"/>
      <c r="VGR181" s="18"/>
      <c r="VGS181" s="18"/>
      <c r="VGT181" s="18"/>
      <c r="VGU181" s="18"/>
      <c r="VGV181" s="18"/>
      <c r="VGW181" s="18"/>
      <c r="VGX181" s="18"/>
      <c r="VGY181" s="18"/>
      <c r="VGZ181" s="18"/>
      <c r="VHA181" s="18"/>
      <c r="VHB181" s="18"/>
      <c r="VHC181" s="18"/>
      <c r="VHD181" s="18"/>
      <c r="VHE181" s="18"/>
      <c r="VHF181" s="18"/>
      <c r="VHG181" s="18"/>
      <c r="VHH181" s="18"/>
      <c r="VHI181" s="18"/>
      <c r="VHJ181" s="18"/>
      <c r="VHK181" s="18"/>
      <c r="VHL181" s="18"/>
      <c r="VHM181" s="18"/>
      <c r="VHN181" s="18"/>
      <c r="VHO181" s="18"/>
      <c r="VHP181" s="18"/>
      <c r="VHQ181" s="18"/>
      <c r="VHR181" s="18"/>
      <c r="VHS181" s="18"/>
      <c r="VHT181" s="18"/>
      <c r="VHU181" s="18"/>
      <c r="VHV181" s="18"/>
      <c r="VHW181" s="18"/>
      <c r="VHX181" s="18"/>
      <c r="VHY181" s="18"/>
      <c r="VHZ181" s="18"/>
      <c r="VIA181" s="18"/>
      <c r="VIB181" s="18"/>
      <c r="VIC181" s="18"/>
      <c r="VID181" s="18"/>
      <c r="VIE181" s="18"/>
      <c r="VIF181" s="18"/>
      <c r="VIG181" s="18"/>
      <c r="VIH181" s="18"/>
      <c r="VII181" s="18"/>
      <c r="VIJ181" s="18"/>
      <c r="VIK181" s="18"/>
      <c r="VIL181" s="18"/>
      <c r="VIM181" s="18"/>
      <c r="VIN181" s="18"/>
      <c r="VIO181" s="18"/>
      <c r="VIP181" s="18"/>
      <c r="VIQ181" s="18"/>
      <c r="VIR181" s="18"/>
      <c r="VIS181" s="18"/>
      <c r="VIT181" s="18"/>
      <c r="VIU181" s="18"/>
      <c r="VIV181" s="18"/>
      <c r="VIW181" s="18"/>
      <c r="VIX181" s="18"/>
      <c r="VIY181" s="18"/>
      <c r="VIZ181" s="18"/>
      <c r="VJA181" s="18"/>
      <c r="VJB181" s="18"/>
      <c r="VJC181" s="18"/>
      <c r="VJD181" s="18"/>
      <c r="VJE181" s="18"/>
      <c r="VJF181" s="18"/>
      <c r="VJG181" s="18"/>
      <c r="VJH181" s="18"/>
      <c r="VJI181" s="18"/>
      <c r="VJJ181" s="18"/>
      <c r="VJK181" s="18"/>
      <c r="VJL181" s="18"/>
      <c r="VJM181" s="18"/>
      <c r="VJN181" s="18"/>
      <c r="VJO181" s="18"/>
      <c r="VJP181" s="18"/>
      <c r="VJQ181" s="18"/>
      <c r="VJR181" s="18"/>
      <c r="VJS181" s="18"/>
      <c r="VJT181" s="18"/>
      <c r="VJU181" s="18"/>
      <c r="VJV181" s="18"/>
      <c r="VJW181" s="18"/>
      <c r="VJX181" s="18"/>
      <c r="VJY181" s="18"/>
      <c r="VJZ181" s="18"/>
      <c r="VKA181" s="18"/>
      <c r="VKB181" s="18"/>
      <c r="VKC181" s="18"/>
      <c r="VKD181" s="18"/>
      <c r="VKE181" s="18"/>
      <c r="VKF181" s="18"/>
      <c r="VKG181" s="18"/>
      <c r="VKH181" s="18"/>
      <c r="VKI181" s="18"/>
      <c r="VKJ181" s="18"/>
      <c r="VKK181" s="18"/>
      <c r="VKL181" s="18"/>
      <c r="VKM181" s="18"/>
      <c r="VKN181" s="18"/>
      <c r="VKO181" s="18"/>
      <c r="VKP181" s="18"/>
      <c r="VKQ181" s="18"/>
      <c r="VKR181" s="18"/>
      <c r="VKS181" s="18"/>
      <c r="VKT181" s="18"/>
      <c r="VKU181" s="18"/>
      <c r="VKV181" s="18"/>
      <c r="VKW181" s="18"/>
      <c r="VKX181" s="18"/>
      <c r="VKY181" s="18"/>
      <c r="VKZ181" s="18"/>
      <c r="VLA181" s="18"/>
      <c r="VLB181" s="18"/>
      <c r="VLC181" s="18"/>
      <c r="VLD181" s="18"/>
      <c r="VLE181" s="18"/>
      <c r="VLF181" s="18"/>
      <c r="VLG181" s="18"/>
      <c r="VLH181" s="18"/>
      <c r="VLI181" s="18"/>
      <c r="VLJ181" s="18"/>
      <c r="VLK181" s="18"/>
      <c r="VLL181" s="18"/>
      <c r="VLM181" s="18"/>
      <c r="VLN181" s="18"/>
      <c r="VLO181" s="18"/>
      <c r="VLP181" s="18"/>
      <c r="VLQ181" s="18"/>
      <c r="VLR181" s="18"/>
      <c r="VLS181" s="18"/>
      <c r="VLT181" s="18"/>
      <c r="VLU181" s="18"/>
      <c r="VLV181" s="18"/>
      <c r="VLW181" s="18"/>
      <c r="VLX181" s="18"/>
      <c r="VLY181" s="18"/>
      <c r="VLZ181" s="18"/>
      <c r="VMA181" s="18"/>
      <c r="VMB181" s="18"/>
      <c r="VMC181" s="18"/>
      <c r="VMD181" s="18"/>
      <c r="VME181" s="18"/>
      <c r="VMF181" s="18"/>
      <c r="VMG181" s="18"/>
      <c r="VMH181" s="18"/>
      <c r="VMI181" s="18"/>
      <c r="VMJ181" s="18"/>
      <c r="VMK181" s="18"/>
      <c r="VML181" s="18"/>
      <c r="VMM181" s="18"/>
      <c r="VMN181" s="18"/>
      <c r="VMO181" s="18"/>
      <c r="VMP181" s="18"/>
      <c r="VMQ181" s="18"/>
      <c r="VMR181" s="18"/>
      <c r="VMS181" s="18"/>
      <c r="VMT181" s="18"/>
      <c r="VMU181" s="18"/>
      <c r="VMV181" s="18"/>
      <c r="VMW181" s="18"/>
      <c r="VMX181" s="18"/>
      <c r="VMY181" s="18"/>
      <c r="VMZ181" s="18"/>
      <c r="VNA181" s="18"/>
      <c r="VNB181" s="18"/>
      <c r="VNC181" s="18"/>
      <c r="VND181" s="18"/>
      <c r="VNE181" s="18"/>
      <c r="VNF181" s="18"/>
      <c r="VNG181" s="18"/>
      <c r="VNH181" s="18"/>
      <c r="VNI181" s="18"/>
      <c r="VNJ181" s="18"/>
      <c r="VNK181" s="18"/>
      <c r="VNL181" s="18"/>
      <c r="VNM181" s="18"/>
      <c r="VNN181" s="18"/>
      <c r="VNO181" s="18"/>
      <c r="VNP181" s="18"/>
      <c r="VNQ181" s="18"/>
      <c r="VNR181" s="18"/>
      <c r="VNS181" s="18"/>
      <c r="VNT181" s="18"/>
      <c r="VNU181" s="18"/>
      <c r="VNV181" s="18"/>
      <c r="VNW181" s="18"/>
      <c r="VNX181" s="18"/>
      <c r="VNY181" s="18"/>
      <c r="VNZ181" s="18"/>
      <c r="VOA181" s="18"/>
      <c r="VOB181" s="18"/>
      <c r="VOC181" s="18"/>
      <c r="VOD181" s="18"/>
      <c r="VOE181" s="18"/>
      <c r="VOF181" s="18"/>
      <c r="VOG181" s="18"/>
      <c r="VOH181" s="18"/>
      <c r="VOI181" s="18"/>
      <c r="VOJ181" s="18"/>
      <c r="VOK181" s="18"/>
      <c r="VOL181" s="18"/>
      <c r="VOM181" s="18"/>
      <c r="VON181" s="18"/>
      <c r="VOO181" s="18"/>
      <c r="VOP181" s="18"/>
      <c r="VOQ181" s="18"/>
      <c r="VOR181" s="18"/>
      <c r="VOS181" s="18"/>
      <c r="VOT181" s="18"/>
      <c r="VOU181" s="18"/>
      <c r="VOV181" s="18"/>
      <c r="VOW181" s="18"/>
      <c r="VOX181" s="18"/>
      <c r="VOY181" s="18"/>
      <c r="VOZ181" s="18"/>
      <c r="VPA181" s="18"/>
      <c r="VPB181" s="18"/>
      <c r="VPC181" s="18"/>
      <c r="VPD181" s="18"/>
      <c r="VPE181" s="18"/>
      <c r="VPF181" s="18"/>
      <c r="VPG181" s="18"/>
      <c r="VPH181" s="18"/>
      <c r="VPI181" s="18"/>
      <c r="VPJ181" s="18"/>
      <c r="VPK181" s="18"/>
      <c r="VPL181" s="18"/>
      <c r="VPM181" s="18"/>
      <c r="VPN181" s="18"/>
      <c r="VPO181" s="18"/>
      <c r="VPP181" s="18"/>
      <c r="VPQ181" s="18"/>
      <c r="VPR181" s="18"/>
      <c r="VPS181" s="18"/>
      <c r="VPT181" s="18"/>
      <c r="VPU181" s="18"/>
      <c r="VPV181" s="18"/>
      <c r="VPW181" s="18"/>
      <c r="VPX181" s="18"/>
      <c r="VPY181" s="18"/>
      <c r="VPZ181" s="18"/>
      <c r="VQA181" s="18"/>
      <c r="VQB181" s="18"/>
      <c r="VQC181" s="18"/>
      <c r="VQD181" s="18"/>
      <c r="VQE181" s="18"/>
      <c r="VQF181" s="18"/>
      <c r="VQG181" s="18"/>
      <c r="VQH181" s="18"/>
      <c r="VQI181" s="18"/>
      <c r="VQJ181" s="18"/>
      <c r="VQK181" s="18"/>
      <c r="VQL181" s="18"/>
      <c r="VQM181" s="18"/>
      <c r="VQN181" s="18"/>
      <c r="VQO181" s="18"/>
      <c r="VQP181" s="18"/>
      <c r="VQQ181" s="18"/>
      <c r="VQR181" s="18"/>
      <c r="VQS181" s="18"/>
      <c r="VQT181" s="18"/>
      <c r="VQU181" s="18"/>
      <c r="VQV181" s="18"/>
      <c r="VQW181" s="18"/>
      <c r="VQX181" s="18"/>
      <c r="VQY181" s="18"/>
      <c r="VQZ181" s="18"/>
      <c r="VRA181" s="18"/>
      <c r="VRB181" s="18"/>
      <c r="VRC181" s="18"/>
      <c r="VRD181" s="18"/>
      <c r="VRE181" s="18"/>
      <c r="VRF181" s="18"/>
      <c r="VRG181" s="18"/>
      <c r="VRH181" s="18"/>
      <c r="VRI181" s="18"/>
      <c r="VRJ181" s="18"/>
      <c r="VRK181" s="18"/>
      <c r="VRL181" s="18"/>
      <c r="VRM181" s="18"/>
      <c r="VRN181" s="18"/>
      <c r="VRO181" s="18"/>
      <c r="VRP181" s="18"/>
      <c r="VRQ181" s="18"/>
      <c r="VRR181" s="18"/>
      <c r="VRS181" s="18"/>
      <c r="VRT181" s="18"/>
      <c r="VRU181" s="18"/>
      <c r="VRV181" s="18"/>
      <c r="VRW181" s="18"/>
      <c r="VRX181" s="18"/>
      <c r="VRY181" s="18"/>
      <c r="VRZ181" s="18"/>
      <c r="VSA181" s="18"/>
      <c r="VSB181" s="18"/>
      <c r="VSC181" s="18"/>
      <c r="VSD181" s="18"/>
      <c r="VSE181" s="18"/>
      <c r="VSF181" s="18"/>
      <c r="VSG181" s="18"/>
      <c r="VSH181" s="18"/>
      <c r="VSI181" s="18"/>
      <c r="VSJ181" s="18"/>
      <c r="VSK181" s="18"/>
      <c r="VSL181" s="18"/>
      <c r="VSM181" s="18"/>
      <c r="VSN181" s="18"/>
      <c r="VSO181" s="18"/>
      <c r="VSP181" s="18"/>
      <c r="VSQ181" s="18"/>
      <c r="VSR181" s="18"/>
      <c r="VSS181" s="18"/>
      <c r="VST181" s="18"/>
      <c r="VSU181" s="18"/>
      <c r="VSV181" s="18"/>
      <c r="VSW181" s="18"/>
      <c r="VSX181" s="18"/>
      <c r="VSY181" s="18"/>
      <c r="VSZ181" s="18"/>
      <c r="VTA181" s="18"/>
      <c r="VTB181" s="18"/>
      <c r="VTC181" s="18"/>
      <c r="VTD181" s="18"/>
      <c r="VTE181" s="18"/>
      <c r="VTF181" s="18"/>
      <c r="VTG181" s="18"/>
      <c r="VTH181" s="18"/>
      <c r="VTI181" s="18"/>
      <c r="VTJ181" s="18"/>
      <c r="VTK181" s="18"/>
      <c r="VTL181" s="18"/>
      <c r="VTM181" s="18"/>
      <c r="VTN181" s="18"/>
      <c r="VTO181" s="18"/>
      <c r="VTP181" s="18"/>
      <c r="VTQ181" s="18"/>
      <c r="VTR181" s="18"/>
      <c r="VTS181" s="18"/>
      <c r="VTT181" s="18"/>
      <c r="VTU181" s="18"/>
      <c r="VTV181" s="18"/>
      <c r="VTW181" s="18"/>
      <c r="VTX181" s="18"/>
      <c r="VTY181" s="18"/>
      <c r="VTZ181" s="18"/>
      <c r="VUA181" s="18"/>
      <c r="VUB181" s="18"/>
      <c r="VUC181" s="18"/>
      <c r="VUD181" s="18"/>
      <c r="VUE181" s="18"/>
      <c r="VUF181" s="18"/>
      <c r="VUG181" s="18"/>
      <c r="VUH181" s="18"/>
      <c r="VUI181" s="18"/>
      <c r="VUJ181" s="18"/>
      <c r="VUK181" s="18"/>
      <c r="VUL181" s="18"/>
      <c r="VUM181" s="18"/>
      <c r="VUN181" s="18"/>
      <c r="VUO181" s="18"/>
      <c r="VUP181" s="18"/>
      <c r="VUQ181" s="18"/>
      <c r="VUR181" s="18"/>
      <c r="VUS181" s="18"/>
      <c r="VUT181" s="18"/>
      <c r="VUU181" s="18"/>
      <c r="VUV181" s="18"/>
      <c r="VUW181" s="18"/>
      <c r="VUX181" s="18"/>
      <c r="VUY181" s="18"/>
      <c r="VUZ181" s="18"/>
      <c r="VVA181" s="18"/>
      <c r="VVB181" s="18"/>
      <c r="VVC181" s="18"/>
      <c r="VVD181" s="18"/>
      <c r="VVE181" s="18"/>
      <c r="VVF181" s="18"/>
      <c r="VVG181" s="18"/>
      <c r="VVH181" s="18"/>
      <c r="VVI181" s="18"/>
      <c r="VVJ181" s="18"/>
      <c r="VVK181" s="18"/>
      <c r="VVL181" s="18"/>
      <c r="VVM181" s="18"/>
      <c r="VVN181" s="18"/>
      <c r="VVO181" s="18"/>
      <c r="VVP181" s="18"/>
      <c r="VVQ181" s="18"/>
      <c r="VVR181" s="18"/>
      <c r="VVS181" s="18"/>
      <c r="VVT181" s="18"/>
      <c r="VVU181" s="18"/>
      <c r="VVV181" s="18"/>
      <c r="VVW181" s="18"/>
      <c r="VVX181" s="18"/>
      <c r="VVY181" s="18"/>
      <c r="VVZ181" s="18"/>
      <c r="VWA181" s="18"/>
      <c r="VWB181" s="18"/>
      <c r="VWC181" s="18"/>
      <c r="VWD181" s="18"/>
      <c r="VWE181" s="18"/>
      <c r="VWF181" s="18"/>
      <c r="VWG181" s="18"/>
      <c r="VWH181" s="18"/>
      <c r="VWI181" s="18"/>
      <c r="VWJ181" s="18"/>
      <c r="VWK181" s="18"/>
      <c r="VWL181" s="18"/>
      <c r="VWM181" s="18"/>
      <c r="VWN181" s="18"/>
      <c r="VWO181" s="18"/>
      <c r="VWP181" s="18"/>
      <c r="VWQ181" s="18"/>
      <c r="VWR181" s="18"/>
      <c r="VWS181" s="18"/>
      <c r="VWT181" s="18"/>
      <c r="VWU181" s="18"/>
      <c r="VWV181" s="18"/>
      <c r="VWW181" s="18"/>
      <c r="VWX181" s="18"/>
      <c r="VWY181" s="18"/>
      <c r="VWZ181" s="18"/>
      <c r="VXA181" s="18"/>
      <c r="VXB181" s="18"/>
      <c r="VXC181" s="18"/>
      <c r="VXD181" s="18"/>
      <c r="VXE181" s="18"/>
      <c r="VXF181" s="18"/>
      <c r="VXG181" s="18"/>
      <c r="VXH181" s="18"/>
      <c r="VXI181" s="18"/>
      <c r="VXJ181" s="18"/>
      <c r="VXK181" s="18"/>
      <c r="VXL181" s="18"/>
      <c r="VXM181" s="18"/>
      <c r="VXN181" s="18"/>
      <c r="VXO181" s="18"/>
      <c r="VXP181" s="18"/>
      <c r="VXQ181" s="18"/>
      <c r="VXR181" s="18"/>
      <c r="VXS181" s="18"/>
      <c r="VXT181" s="18"/>
      <c r="VXU181" s="18"/>
      <c r="VXV181" s="18"/>
      <c r="VXW181" s="18"/>
      <c r="VXX181" s="18"/>
      <c r="VXY181" s="18"/>
      <c r="VXZ181" s="18"/>
      <c r="VYA181" s="18"/>
      <c r="VYB181" s="18"/>
      <c r="VYC181" s="18"/>
      <c r="VYD181" s="18"/>
      <c r="VYE181" s="18"/>
      <c r="VYF181" s="18"/>
      <c r="VYG181" s="18"/>
      <c r="VYH181" s="18"/>
      <c r="VYI181" s="18"/>
      <c r="VYJ181" s="18"/>
      <c r="VYK181" s="18"/>
      <c r="VYL181" s="18"/>
      <c r="VYM181" s="18"/>
      <c r="VYN181" s="18"/>
      <c r="VYO181" s="18"/>
      <c r="VYP181" s="18"/>
      <c r="VYQ181" s="18"/>
      <c r="VYR181" s="18"/>
      <c r="VYS181" s="18"/>
      <c r="VYT181" s="18"/>
      <c r="VYU181" s="18"/>
      <c r="VYV181" s="18"/>
      <c r="VYW181" s="18"/>
      <c r="VYX181" s="18"/>
      <c r="VYY181" s="18"/>
      <c r="VYZ181" s="18"/>
      <c r="VZA181" s="18"/>
      <c r="VZB181" s="18"/>
      <c r="VZC181" s="18"/>
      <c r="VZD181" s="18"/>
      <c r="VZE181" s="18"/>
      <c r="VZF181" s="18"/>
      <c r="VZG181" s="18"/>
      <c r="VZH181" s="18"/>
      <c r="VZI181" s="18"/>
      <c r="VZJ181" s="18"/>
      <c r="VZK181" s="18"/>
      <c r="VZL181" s="18"/>
      <c r="VZM181" s="18"/>
      <c r="VZN181" s="18"/>
      <c r="VZO181" s="18"/>
      <c r="VZP181" s="18"/>
      <c r="VZQ181" s="18"/>
      <c r="VZR181" s="18"/>
      <c r="VZS181" s="18"/>
      <c r="VZT181" s="18"/>
      <c r="VZU181" s="18"/>
      <c r="VZV181" s="18"/>
      <c r="VZW181" s="18"/>
      <c r="VZX181" s="18"/>
      <c r="VZY181" s="18"/>
      <c r="VZZ181" s="18"/>
      <c r="WAA181" s="18"/>
      <c r="WAB181" s="18"/>
      <c r="WAC181" s="18"/>
      <c r="WAD181" s="18"/>
      <c r="WAE181" s="18"/>
      <c r="WAF181" s="18"/>
      <c r="WAG181" s="18"/>
      <c r="WAH181" s="18"/>
      <c r="WAI181" s="18"/>
      <c r="WAJ181" s="18"/>
      <c r="WAK181" s="18"/>
      <c r="WAL181" s="18"/>
      <c r="WAM181" s="18"/>
      <c r="WAN181" s="18"/>
      <c r="WAO181" s="18"/>
      <c r="WAP181" s="18"/>
      <c r="WAQ181" s="18"/>
      <c r="WAR181" s="18"/>
      <c r="WAS181" s="18"/>
      <c r="WAT181" s="18"/>
      <c r="WAU181" s="18"/>
      <c r="WAV181" s="18"/>
      <c r="WAW181" s="18"/>
      <c r="WAX181" s="18"/>
      <c r="WAY181" s="18"/>
      <c r="WAZ181" s="18"/>
      <c r="WBA181" s="18"/>
      <c r="WBB181" s="18"/>
      <c r="WBC181" s="18"/>
      <c r="WBD181" s="18"/>
      <c r="WBE181" s="18"/>
      <c r="WBF181" s="18"/>
      <c r="WBG181" s="18"/>
      <c r="WBH181" s="18"/>
      <c r="WBI181" s="18"/>
      <c r="WBJ181" s="18"/>
      <c r="WBK181" s="18"/>
      <c r="WBL181" s="18"/>
      <c r="WBM181" s="18"/>
      <c r="WBN181" s="18"/>
      <c r="WBO181" s="18"/>
      <c r="WBP181" s="18"/>
      <c r="WBQ181" s="18"/>
      <c r="WBR181" s="18"/>
      <c r="WBS181" s="18"/>
      <c r="WBT181" s="18"/>
      <c r="WBU181" s="18"/>
      <c r="WBV181" s="18"/>
      <c r="WBW181" s="18"/>
      <c r="WBX181" s="18"/>
      <c r="WBY181" s="18"/>
      <c r="WBZ181" s="18"/>
      <c r="WCA181" s="18"/>
      <c r="WCB181" s="18"/>
      <c r="WCC181" s="18"/>
      <c r="WCD181" s="18"/>
      <c r="WCE181" s="18"/>
      <c r="WCF181" s="18"/>
      <c r="WCG181" s="18"/>
      <c r="WCH181" s="18"/>
      <c r="WCI181" s="18"/>
      <c r="WCJ181" s="18"/>
      <c r="WCK181" s="18"/>
      <c r="WCL181" s="18"/>
      <c r="WCM181" s="18"/>
      <c r="WCN181" s="18"/>
      <c r="WCO181" s="18"/>
      <c r="WCP181" s="18"/>
      <c r="WCQ181" s="18"/>
      <c r="WCR181" s="18"/>
      <c r="WCS181" s="18"/>
      <c r="WCT181" s="18"/>
      <c r="WCU181" s="18"/>
      <c r="WCV181" s="18"/>
      <c r="WCW181" s="18"/>
      <c r="WCX181" s="18"/>
      <c r="WCY181" s="18"/>
      <c r="WCZ181" s="18"/>
      <c r="WDA181" s="18"/>
      <c r="WDB181" s="18"/>
      <c r="WDC181" s="18"/>
      <c r="WDD181" s="18"/>
      <c r="WDE181" s="18"/>
      <c r="WDF181" s="18"/>
      <c r="WDG181" s="18"/>
      <c r="WDH181" s="18"/>
      <c r="WDI181" s="18"/>
      <c r="WDJ181" s="18"/>
      <c r="WDK181" s="18"/>
      <c r="WDL181" s="18"/>
      <c r="WDM181" s="18"/>
      <c r="WDN181" s="18"/>
      <c r="WDO181" s="18"/>
      <c r="WDP181" s="18"/>
      <c r="WDQ181" s="18"/>
      <c r="WDR181" s="18"/>
      <c r="WDS181" s="18"/>
      <c r="WDT181" s="18"/>
      <c r="WDU181" s="18"/>
      <c r="WDV181" s="18"/>
      <c r="WDW181" s="18"/>
      <c r="WDX181" s="18"/>
      <c r="WDY181" s="18"/>
      <c r="WDZ181" s="18"/>
      <c r="WEA181" s="18"/>
      <c r="WEB181" s="18"/>
      <c r="WEC181" s="18"/>
      <c r="WED181" s="18"/>
      <c r="WEE181" s="18"/>
      <c r="WEF181" s="18"/>
      <c r="WEG181" s="18"/>
      <c r="WEH181" s="18"/>
      <c r="WEI181" s="18"/>
      <c r="WEJ181" s="18"/>
      <c r="WEK181" s="18"/>
      <c r="WEL181" s="18"/>
      <c r="WEM181" s="18"/>
      <c r="WEN181" s="18"/>
      <c r="WEO181" s="18"/>
      <c r="WEP181" s="18"/>
      <c r="WEQ181" s="18"/>
      <c r="WER181" s="18"/>
      <c r="WES181" s="18"/>
      <c r="WET181" s="18"/>
      <c r="WEU181" s="18"/>
      <c r="WEV181" s="18"/>
      <c r="WEW181" s="18"/>
      <c r="WEX181" s="18"/>
      <c r="WEY181" s="18"/>
      <c r="WEZ181" s="18"/>
      <c r="WFA181" s="18"/>
      <c r="WFB181" s="18"/>
      <c r="WFC181" s="18"/>
      <c r="WFD181" s="18"/>
      <c r="WFE181" s="18"/>
      <c r="WFF181" s="18"/>
      <c r="WFG181" s="18"/>
      <c r="WFH181" s="18"/>
      <c r="WFI181" s="18"/>
      <c r="WFJ181" s="18"/>
      <c r="WFK181" s="18"/>
      <c r="WFL181" s="18"/>
      <c r="WFM181" s="18"/>
      <c r="WFN181" s="18"/>
      <c r="WFO181" s="18"/>
      <c r="WFP181" s="18"/>
      <c r="WFQ181" s="18"/>
      <c r="WFR181" s="18"/>
      <c r="WFS181" s="18"/>
      <c r="WFT181" s="18"/>
      <c r="WFU181" s="18"/>
      <c r="WFV181" s="18"/>
      <c r="WFW181" s="18"/>
      <c r="WFX181" s="18"/>
      <c r="WFY181" s="18"/>
      <c r="WFZ181" s="18"/>
      <c r="WGA181" s="18"/>
      <c r="WGB181" s="18"/>
      <c r="WGC181" s="18"/>
      <c r="WGD181" s="18"/>
      <c r="WGE181" s="18"/>
      <c r="WGF181" s="18"/>
      <c r="WGG181" s="18"/>
      <c r="WGH181" s="18"/>
      <c r="WGI181" s="18"/>
      <c r="WGJ181" s="18"/>
      <c r="WGK181" s="18"/>
      <c r="WGL181" s="18"/>
      <c r="WGM181" s="18"/>
      <c r="WGN181" s="18"/>
      <c r="WGO181" s="18"/>
      <c r="WGP181" s="18"/>
      <c r="WGQ181" s="18"/>
      <c r="WGR181" s="18"/>
      <c r="WGS181" s="18"/>
      <c r="WGT181" s="18"/>
      <c r="WGU181" s="18"/>
      <c r="WGV181" s="18"/>
      <c r="WGW181" s="18"/>
      <c r="WGX181" s="18"/>
      <c r="WGY181" s="18"/>
      <c r="WGZ181" s="18"/>
      <c r="WHA181" s="18"/>
      <c r="WHB181" s="18"/>
      <c r="WHC181" s="18"/>
      <c r="WHD181" s="18"/>
      <c r="WHE181" s="18"/>
      <c r="WHF181" s="18"/>
      <c r="WHG181" s="18"/>
      <c r="WHH181" s="18"/>
      <c r="WHI181" s="18"/>
      <c r="WHJ181" s="18"/>
      <c r="WHK181" s="18"/>
      <c r="WHL181" s="18"/>
      <c r="WHM181" s="18"/>
      <c r="WHN181" s="18"/>
      <c r="WHO181" s="18"/>
      <c r="WHP181" s="18"/>
      <c r="WHQ181" s="18"/>
      <c r="WHR181" s="18"/>
      <c r="WHS181" s="18"/>
      <c r="WHT181" s="18"/>
      <c r="WHU181" s="18"/>
      <c r="WHV181" s="18"/>
      <c r="WHW181" s="18"/>
      <c r="WHX181" s="18"/>
      <c r="WHY181" s="18"/>
      <c r="WHZ181" s="18"/>
      <c r="WIA181" s="18"/>
      <c r="WIB181" s="18"/>
      <c r="WIC181" s="18"/>
      <c r="WID181" s="18"/>
      <c r="WIE181" s="18"/>
      <c r="WIF181" s="18"/>
      <c r="WIG181" s="18"/>
      <c r="WIH181" s="18"/>
      <c r="WII181" s="18"/>
      <c r="WIJ181" s="18"/>
      <c r="WIK181" s="18"/>
      <c r="WIL181" s="18"/>
      <c r="WIM181" s="18"/>
      <c r="WIN181" s="18"/>
      <c r="WIO181" s="18"/>
      <c r="WIP181" s="18"/>
      <c r="WIQ181" s="18"/>
      <c r="WIR181" s="18"/>
      <c r="WIS181" s="18"/>
      <c r="WIT181" s="18"/>
      <c r="WIU181" s="18"/>
      <c r="WIV181" s="18"/>
      <c r="WIW181" s="18"/>
      <c r="WIX181" s="18"/>
      <c r="WIY181" s="18"/>
      <c r="WIZ181" s="18"/>
      <c r="WJA181" s="18"/>
      <c r="WJB181" s="18"/>
      <c r="WJC181" s="18"/>
      <c r="WJD181" s="18"/>
      <c r="WJE181" s="18"/>
      <c r="WJF181" s="18"/>
      <c r="WJG181" s="18"/>
      <c r="WJH181" s="18"/>
      <c r="WJI181" s="18"/>
      <c r="WJJ181" s="18"/>
      <c r="WJK181" s="18"/>
      <c r="WJL181" s="18"/>
      <c r="WJM181" s="18"/>
      <c r="WJN181" s="18"/>
      <c r="WJO181" s="18"/>
      <c r="WJP181" s="18"/>
      <c r="WJQ181" s="18"/>
      <c r="WJR181" s="18"/>
      <c r="WJS181" s="18"/>
      <c r="WJT181" s="18"/>
      <c r="WJU181" s="18"/>
      <c r="WJV181" s="18"/>
      <c r="WJW181" s="18"/>
      <c r="WJX181" s="18"/>
      <c r="WJY181" s="18"/>
      <c r="WJZ181" s="18"/>
      <c r="WKA181" s="18"/>
      <c r="WKB181" s="18"/>
      <c r="WKC181" s="18"/>
      <c r="WKD181" s="18"/>
      <c r="WKE181" s="18"/>
      <c r="WKF181" s="18"/>
      <c r="WKG181" s="18"/>
      <c r="WKH181" s="18"/>
      <c r="WKI181" s="18"/>
      <c r="WKJ181" s="18"/>
      <c r="WKK181" s="18"/>
      <c r="WKL181" s="18"/>
      <c r="WKM181" s="18"/>
      <c r="WKN181" s="18"/>
      <c r="WKO181" s="18"/>
      <c r="WKP181" s="18"/>
      <c r="WKQ181" s="18"/>
      <c r="WKR181" s="18"/>
      <c r="WKS181" s="18"/>
      <c r="WKT181" s="18"/>
      <c r="WKU181" s="18"/>
      <c r="WKV181" s="18"/>
      <c r="WKW181" s="18"/>
      <c r="WKX181" s="18"/>
      <c r="WKY181" s="18"/>
      <c r="WKZ181" s="18"/>
      <c r="WLA181" s="18"/>
      <c r="WLB181" s="18"/>
      <c r="WLC181" s="18"/>
      <c r="WLD181" s="18"/>
      <c r="WLE181" s="18"/>
      <c r="WLF181" s="18"/>
      <c r="WLG181" s="18"/>
      <c r="WLH181" s="18"/>
      <c r="WLI181" s="18"/>
      <c r="WLJ181" s="18"/>
      <c r="WLK181" s="18"/>
      <c r="WLL181" s="18"/>
      <c r="WLM181" s="18"/>
      <c r="WLN181" s="18"/>
      <c r="WLO181" s="18"/>
      <c r="WLP181" s="18"/>
      <c r="WLQ181" s="18"/>
      <c r="WLR181" s="18"/>
      <c r="WLS181" s="18"/>
      <c r="WLT181" s="18"/>
      <c r="WLU181" s="18"/>
      <c r="WLV181" s="18"/>
      <c r="WLW181" s="18"/>
      <c r="WLX181" s="18"/>
      <c r="WLY181" s="18"/>
      <c r="WLZ181" s="18"/>
      <c r="WMA181" s="18"/>
      <c r="WMB181" s="18"/>
      <c r="WMC181" s="18"/>
      <c r="WMD181" s="18"/>
      <c r="WME181" s="18"/>
      <c r="WMF181" s="18"/>
      <c r="WMG181" s="18"/>
      <c r="WMH181" s="18"/>
      <c r="WMI181" s="18"/>
      <c r="WMJ181" s="18"/>
      <c r="WMK181" s="18"/>
      <c r="WML181" s="18"/>
      <c r="WMM181" s="18"/>
      <c r="WMN181" s="18"/>
      <c r="WMO181" s="18"/>
      <c r="WMP181" s="18"/>
      <c r="WMQ181" s="18"/>
      <c r="WMR181" s="18"/>
      <c r="WMS181" s="18"/>
      <c r="WMT181" s="18"/>
      <c r="WMU181" s="18"/>
      <c r="WMV181" s="18"/>
      <c r="WMW181" s="18"/>
      <c r="WMX181" s="18"/>
      <c r="WMY181" s="18"/>
      <c r="WMZ181" s="18"/>
      <c r="WNA181" s="18"/>
      <c r="WNB181" s="18"/>
      <c r="WNC181" s="18"/>
      <c r="WND181" s="18"/>
      <c r="WNE181" s="18"/>
      <c r="WNF181" s="18"/>
      <c r="WNG181" s="18"/>
      <c r="WNH181" s="18"/>
      <c r="WNI181" s="18"/>
      <c r="WNJ181" s="18"/>
      <c r="WNK181" s="18"/>
      <c r="WNL181" s="18"/>
      <c r="WNM181" s="18"/>
      <c r="WNN181" s="18"/>
      <c r="WNO181" s="18"/>
      <c r="WNP181" s="18"/>
      <c r="WNQ181" s="18"/>
      <c r="WNR181" s="18"/>
      <c r="WNS181" s="18"/>
      <c r="WNT181" s="18"/>
      <c r="WNU181" s="18"/>
      <c r="WNV181" s="18"/>
      <c r="WNW181" s="18"/>
      <c r="WNX181" s="18"/>
      <c r="WNY181" s="18"/>
      <c r="WNZ181" s="18"/>
      <c r="WOA181" s="18"/>
      <c r="WOB181" s="18"/>
      <c r="WOC181" s="18"/>
      <c r="WOD181" s="18"/>
      <c r="WOE181" s="18"/>
      <c r="WOF181" s="18"/>
      <c r="WOG181" s="18"/>
      <c r="WOH181" s="18"/>
      <c r="WOI181" s="18"/>
      <c r="WOJ181" s="18"/>
      <c r="WOK181" s="18"/>
      <c r="WOL181" s="18"/>
      <c r="WOM181" s="18"/>
      <c r="WON181" s="18"/>
      <c r="WOO181" s="18"/>
      <c r="WOP181" s="18"/>
      <c r="WOQ181" s="18"/>
      <c r="WOR181" s="18"/>
      <c r="WOS181" s="18"/>
      <c r="WOT181" s="18"/>
      <c r="WOU181" s="18"/>
      <c r="WOV181" s="18"/>
      <c r="WOW181" s="18"/>
      <c r="WOX181" s="18"/>
      <c r="WOY181" s="18"/>
      <c r="WOZ181" s="18"/>
      <c r="WPA181" s="18"/>
      <c r="WPB181" s="18"/>
      <c r="WPC181" s="18"/>
      <c r="WPD181" s="18"/>
      <c r="WPE181" s="18"/>
      <c r="WPF181" s="18"/>
      <c r="WPG181" s="18"/>
      <c r="WPH181" s="18"/>
      <c r="WPI181" s="18"/>
      <c r="WPJ181" s="18"/>
      <c r="WPK181" s="18"/>
      <c r="WPL181" s="18"/>
      <c r="WPM181" s="18"/>
      <c r="WPN181" s="18"/>
      <c r="WPO181" s="18"/>
      <c r="WPP181" s="18"/>
      <c r="WPQ181" s="18"/>
      <c r="WPR181" s="18"/>
      <c r="WPS181" s="18"/>
      <c r="WPT181" s="18"/>
      <c r="WPU181" s="18"/>
      <c r="WPV181" s="18"/>
      <c r="WPW181" s="18"/>
      <c r="WPX181" s="18"/>
      <c r="WPY181" s="18"/>
      <c r="WPZ181" s="18"/>
      <c r="WQA181" s="18"/>
      <c r="WQB181" s="18"/>
      <c r="WQC181" s="18"/>
      <c r="WQD181" s="18"/>
      <c r="WQE181" s="18"/>
      <c r="WQF181" s="18"/>
      <c r="WQG181" s="18"/>
      <c r="WQH181" s="18"/>
      <c r="WQI181" s="18"/>
      <c r="WQJ181" s="18"/>
      <c r="WQK181" s="18"/>
      <c r="WQL181" s="18"/>
      <c r="WQM181" s="18"/>
      <c r="WQN181" s="18"/>
      <c r="WQO181" s="18"/>
      <c r="WQP181" s="18"/>
      <c r="WQQ181" s="18"/>
      <c r="WQR181" s="18"/>
      <c r="WQS181" s="18"/>
      <c r="WQT181" s="18"/>
      <c r="WQU181" s="18"/>
      <c r="WQV181" s="18"/>
      <c r="WQW181" s="18"/>
      <c r="WQX181" s="18"/>
      <c r="WQY181" s="18"/>
      <c r="WQZ181" s="18"/>
      <c r="WRA181" s="18"/>
      <c r="WRB181" s="18"/>
      <c r="WRC181" s="18"/>
      <c r="WRD181" s="18"/>
      <c r="WRE181" s="18"/>
      <c r="WRF181" s="18"/>
      <c r="WRG181" s="18"/>
      <c r="WRH181" s="18"/>
      <c r="WRI181" s="18"/>
      <c r="WRJ181" s="18"/>
      <c r="WRK181" s="18"/>
      <c r="WRL181" s="18"/>
      <c r="WRM181" s="18"/>
      <c r="WRN181" s="18"/>
      <c r="WRO181" s="18"/>
      <c r="WRP181" s="18"/>
      <c r="WRQ181" s="18"/>
      <c r="WRR181" s="18"/>
      <c r="WRS181" s="18"/>
      <c r="WRT181" s="18"/>
      <c r="WRU181" s="18"/>
      <c r="WRV181" s="18"/>
      <c r="WRW181" s="18"/>
      <c r="WRX181" s="18"/>
      <c r="WRY181" s="18"/>
      <c r="WRZ181" s="18"/>
      <c r="WSA181" s="18"/>
      <c r="WSB181" s="18"/>
      <c r="WSC181" s="18"/>
      <c r="WSD181" s="18"/>
      <c r="WSE181" s="18"/>
      <c r="WSF181" s="18"/>
      <c r="WSG181" s="18"/>
      <c r="WSH181" s="18"/>
      <c r="WSI181" s="18"/>
      <c r="WSJ181" s="18"/>
      <c r="WSK181" s="18"/>
      <c r="WSL181" s="18"/>
      <c r="WSM181" s="18"/>
      <c r="WSN181" s="18"/>
      <c r="WSO181" s="18"/>
      <c r="WSP181" s="18"/>
      <c r="WSQ181" s="18"/>
      <c r="WSR181" s="18"/>
      <c r="WSS181" s="18"/>
      <c r="WST181" s="18"/>
      <c r="WSU181" s="18"/>
      <c r="WSV181" s="18"/>
      <c r="WSW181" s="18"/>
      <c r="WSX181" s="18"/>
      <c r="WSY181" s="18"/>
      <c r="WSZ181" s="18"/>
      <c r="WTA181" s="18"/>
      <c r="WTB181" s="18"/>
      <c r="WTC181" s="18"/>
      <c r="WTD181" s="18"/>
      <c r="WTE181" s="18"/>
      <c r="WTF181" s="18"/>
      <c r="WTG181" s="18"/>
      <c r="WTH181" s="18"/>
      <c r="WTI181" s="18"/>
      <c r="WTJ181" s="18"/>
      <c r="WTK181" s="18"/>
      <c r="WTL181" s="18"/>
      <c r="WTM181" s="18"/>
      <c r="WTN181" s="18"/>
      <c r="WTO181" s="18"/>
      <c r="WTP181" s="18"/>
      <c r="WTQ181" s="18"/>
      <c r="WTR181" s="18"/>
      <c r="WTS181" s="18"/>
      <c r="WTT181" s="18"/>
      <c r="WTU181" s="18"/>
      <c r="WTV181" s="18"/>
      <c r="WTW181" s="18"/>
      <c r="WTX181" s="18"/>
      <c r="WTY181" s="18"/>
      <c r="WTZ181" s="18"/>
      <c r="WUA181" s="18"/>
      <c r="WUB181" s="18"/>
      <c r="WUC181" s="18"/>
      <c r="WUD181" s="18"/>
      <c r="WUE181" s="18"/>
      <c r="WUF181" s="18"/>
      <c r="WUG181" s="18"/>
      <c r="WUH181" s="18"/>
      <c r="WUI181" s="18"/>
      <c r="WUJ181" s="18"/>
      <c r="WUK181" s="18"/>
      <c r="WUL181" s="18"/>
      <c r="WUM181" s="18"/>
      <c r="WUN181" s="18"/>
      <c r="WUO181" s="18"/>
      <c r="WUP181" s="18"/>
      <c r="WUQ181" s="18"/>
      <c r="WUR181" s="18"/>
      <c r="WUS181" s="18"/>
      <c r="WUT181" s="18"/>
      <c r="WUU181" s="18"/>
      <c r="WUV181" s="18"/>
      <c r="WUW181" s="18"/>
      <c r="WUX181" s="18"/>
      <c r="WUY181" s="18"/>
      <c r="WUZ181" s="18"/>
      <c r="WVA181" s="18"/>
      <c r="WVB181" s="18"/>
      <c r="WVC181" s="18"/>
      <c r="WVD181" s="18"/>
      <c r="WVE181" s="18"/>
      <c r="WVF181" s="18"/>
      <c r="WVG181" s="18"/>
      <c r="WVH181" s="18"/>
      <c r="WVI181" s="18"/>
      <c r="WVJ181" s="18"/>
      <c r="WVK181" s="18"/>
      <c r="WVL181" s="18"/>
      <c r="WVM181" s="18"/>
      <c r="WVN181" s="18"/>
      <c r="WVO181" s="18"/>
      <c r="WVP181" s="18"/>
      <c r="WVQ181" s="18"/>
      <c r="WVR181" s="18"/>
      <c r="WVS181" s="18"/>
      <c r="WVT181" s="18"/>
      <c r="WVU181" s="18"/>
      <c r="WVV181" s="18"/>
      <c r="WVW181" s="18"/>
      <c r="WVX181" s="18"/>
      <c r="WVY181" s="18"/>
      <c r="WVZ181" s="18"/>
      <c r="WWA181" s="18"/>
      <c r="WWB181" s="18"/>
      <c r="WWC181" s="18"/>
      <c r="WWD181" s="18"/>
      <c r="WWE181" s="18"/>
      <c r="WWF181" s="18"/>
      <c r="WWG181" s="18"/>
      <c r="WWH181" s="18"/>
      <c r="WWI181" s="18"/>
      <c r="WWJ181" s="18"/>
      <c r="WWK181" s="18"/>
      <c r="WWL181" s="18"/>
      <c r="WWM181" s="18"/>
      <c r="WWN181" s="18"/>
      <c r="WWO181" s="18"/>
      <c r="WWP181" s="18"/>
      <c r="WWQ181" s="18"/>
      <c r="WWR181" s="18"/>
      <c r="WWS181" s="18"/>
      <c r="WWT181" s="18"/>
      <c r="WWU181" s="18"/>
      <c r="WWV181" s="18"/>
      <c r="WWW181" s="18"/>
      <c r="WWX181" s="18"/>
      <c r="WWY181" s="18"/>
      <c r="WWZ181" s="18"/>
      <c r="WXA181" s="18"/>
      <c r="WXB181" s="18"/>
      <c r="WXC181" s="18"/>
      <c r="WXD181" s="18"/>
      <c r="WXE181" s="18"/>
      <c r="WXF181" s="18"/>
      <c r="WXG181" s="18"/>
      <c r="WXH181" s="18"/>
      <c r="WXI181" s="18"/>
      <c r="WXJ181" s="18"/>
      <c r="WXK181" s="18"/>
      <c r="WXL181" s="18"/>
      <c r="WXM181" s="18"/>
      <c r="WXN181" s="18"/>
      <c r="WXO181" s="18"/>
      <c r="WXP181" s="18"/>
      <c r="WXQ181" s="18"/>
      <c r="WXR181" s="18"/>
      <c r="WXS181" s="18"/>
      <c r="WXT181" s="18"/>
      <c r="WXU181" s="18"/>
      <c r="WXV181" s="18"/>
      <c r="WXW181" s="18"/>
      <c r="WXX181" s="18"/>
      <c r="WXY181" s="18"/>
      <c r="WXZ181" s="18"/>
      <c r="WYA181" s="18"/>
      <c r="WYB181" s="18"/>
      <c r="WYC181" s="18"/>
      <c r="WYD181" s="18"/>
      <c r="WYE181" s="18"/>
      <c r="WYF181" s="18"/>
      <c r="WYG181" s="18"/>
      <c r="WYH181" s="18"/>
      <c r="WYI181" s="18"/>
      <c r="WYJ181" s="18"/>
      <c r="WYK181" s="18"/>
      <c r="WYL181" s="18"/>
      <c r="WYM181" s="18"/>
      <c r="WYN181" s="18"/>
      <c r="WYO181" s="18"/>
      <c r="WYP181" s="18"/>
      <c r="WYQ181" s="18"/>
      <c r="WYR181" s="18"/>
      <c r="WYS181" s="18"/>
      <c r="WYT181" s="18"/>
      <c r="WYU181" s="18"/>
      <c r="WYV181" s="18"/>
      <c r="WYW181" s="18"/>
      <c r="WYX181" s="18"/>
      <c r="WYY181" s="18"/>
      <c r="WYZ181" s="18"/>
      <c r="WZA181" s="18"/>
      <c r="WZB181" s="18"/>
      <c r="WZC181" s="18"/>
      <c r="WZD181" s="18"/>
      <c r="WZE181" s="18"/>
      <c r="WZF181" s="18"/>
      <c r="WZG181" s="18"/>
      <c r="WZH181" s="18"/>
      <c r="WZI181" s="18"/>
      <c r="WZJ181" s="18"/>
      <c r="WZK181" s="18"/>
      <c r="WZL181" s="18"/>
      <c r="WZM181" s="18"/>
      <c r="WZN181" s="18"/>
      <c r="WZO181" s="18"/>
      <c r="WZP181" s="18"/>
      <c r="WZQ181" s="18"/>
      <c r="WZR181" s="18"/>
      <c r="WZS181" s="18"/>
      <c r="WZT181" s="18"/>
      <c r="WZU181" s="18"/>
      <c r="WZV181" s="18"/>
      <c r="WZW181" s="18"/>
      <c r="WZX181" s="18"/>
      <c r="WZY181" s="18"/>
      <c r="WZZ181" s="18"/>
      <c r="XAA181" s="18"/>
      <c r="XAB181" s="18"/>
      <c r="XAC181" s="18"/>
      <c r="XAD181" s="18"/>
      <c r="XAE181" s="18"/>
      <c r="XAF181" s="18"/>
      <c r="XAG181" s="18"/>
      <c r="XAH181" s="18"/>
      <c r="XAI181" s="18"/>
      <c r="XAJ181" s="18"/>
      <c r="XAK181" s="18"/>
      <c r="XAL181" s="18"/>
      <c r="XAM181" s="18"/>
      <c r="XAN181" s="18"/>
      <c r="XAO181" s="18"/>
      <c r="XAP181" s="18"/>
      <c r="XAQ181" s="18"/>
      <c r="XAR181" s="18"/>
      <c r="XAS181" s="18"/>
      <c r="XAT181" s="18"/>
      <c r="XAU181" s="18"/>
      <c r="XAV181" s="18"/>
      <c r="XAW181" s="18"/>
      <c r="XAX181" s="18"/>
      <c r="XAY181" s="18"/>
      <c r="XAZ181" s="18"/>
      <c r="XBA181" s="18"/>
      <c r="XBB181" s="18"/>
      <c r="XBC181" s="18"/>
      <c r="XBD181" s="18"/>
      <c r="XBE181" s="18"/>
      <c r="XBF181" s="18"/>
      <c r="XBG181" s="18"/>
      <c r="XBH181" s="18"/>
      <c r="XBI181" s="18"/>
      <c r="XBJ181" s="18"/>
      <c r="XBK181" s="18"/>
      <c r="XBL181" s="18"/>
      <c r="XBM181" s="18"/>
      <c r="XBN181" s="18"/>
      <c r="XBO181" s="18"/>
      <c r="XBP181" s="18"/>
      <c r="XBQ181" s="18"/>
      <c r="XBR181" s="18"/>
      <c r="XBS181" s="18"/>
      <c r="XBT181" s="18"/>
      <c r="XBU181" s="18"/>
      <c r="XBV181" s="18"/>
      <c r="XBW181" s="18"/>
      <c r="XBX181" s="18"/>
      <c r="XBY181" s="18"/>
      <c r="XBZ181" s="18"/>
      <c r="XCA181" s="18"/>
      <c r="XCB181" s="18"/>
      <c r="XCC181" s="18"/>
      <c r="XCD181" s="18"/>
      <c r="XCE181" s="18"/>
      <c r="XCF181" s="18"/>
      <c r="XCG181" s="18"/>
      <c r="XCH181" s="18"/>
      <c r="XCI181" s="18"/>
      <c r="XCJ181" s="18"/>
      <c r="XCK181" s="18"/>
      <c r="XCL181" s="18"/>
      <c r="XCM181" s="18"/>
      <c r="XCN181" s="18"/>
      <c r="XCO181" s="18"/>
      <c r="XCP181" s="18"/>
      <c r="XCQ181" s="18"/>
      <c r="XCR181" s="18"/>
      <c r="XCS181" s="18"/>
      <c r="XCT181" s="18"/>
      <c r="XCU181" s="18"/>
      <c r="XCV181" s="18"/>
      <c r="XCW181" s="18"/>
      <c r="XCX181" s="18"/>
      <c r="XCY181" s="18"/>
      <c r="XCZ181" s="18"/>
      <c r="XDA181" s="18"/>
      <c r="XDB181" s="18"/>
      <c r="XDC181" s="18"/>
      <c r="XDD181" s="18"/>
      <c r="XDE181" s="18"/>
      <c r="XDF181" s="18"/>
      <c r="XDG181" s="18"/>
      <c r="XDH181" s="18"/>
      <c r="XDI181" s="18"/>
      <c r="XDJ181" s="18"/>
      <c r="XDK181" s="18"/>
      <c r="XDL181" s="18"/>
      <c r="XDM181" s="18"/>
      <c r="XDN181" s="18"/>
      <c r="XDO181" s="18"/>
      <c r="XDP181" s="18"/>
      <c r="XDQ181" s="18"/>
      <c r="XDR181" s="18"/>
      <c r="XDS181" s="18"/>
      <c r="XDT181" s="18"/>
      <c r="XDU181" s="18"/>
      <c r="XDV181" s="18"/>
      <c r="XDW181" s="18"/>
      <c r="XDX181" s="18"/>
      <c r="XDY181" s="18"/>
      <c r="XDZ181" s="18"/>
      <c r="XEA181" s="18"/>
      <c r="XEB181" s="18"/>
      <c r="XEC181" s="18"/>
      <c r="XED181" s="18"/>
      <c r="XEE181" s="18"/>
      <c r="XEF181" s="18"/>
      <c r="XEG181" s="18"/>
      <c r="XEH181" s="18"/>
      <c r="XEI181" s="18"/>
      <c r="XEJ181" s="18"/>
      <c r="XEK181" s="18"/>
      <c r="XEL181" s="18"/>
      <c r="XEM181" s="18"/>
      <c r="XEN181" s="18"/>
      <c r="XEO181" s="18"/>
      <c r="XEP181" s="18"/>
      <c r="XEQ181" s="18"/>
      <c r="XER181" s="18"/>
      <c r="XES181" s="18"/>
      <c r="XET181" s="18"/>
      <c r="XEU181" s="18"/>
      <c r="XEV181" s="18"/>
      <c r="XEW181" s="18"/>
      <c r="XEX181" s="18"/>
      <c r="XEY181" s="18"/>
      <c r="XEZ181" s="18"/>
      <c r="XFA181" s="18"/>
      <c r="XFB181" s="18"/>
      <c r="XFC181" s="18"/>
      <c r="XFD181" s="18"/>
    </row>
    <row r="182" spans="1:4054 13934:16384" x14ac:dyDescent="0.25">
      <c r="A182" s="169"/>
      <c r="B182" s="74" t="s">
        <v>164</v>
      </c>
      <c r="C182" s="27" t="s">
        <v>271</v>
      </c>
      <c r="D182" s="36">
        <v>90</v>
      </c>
      <c r="E182" s="43">
        <f>BD182*90/110</f>
        <v>7.5354545454545461</v>
      </c>
      <c r="F182" s="43">
        <f>BE182*90/110</f>
        <v>7.8954545454545455</v>
      </c>
      <c r="G182" s="43">
        <f>BF182*90/110</f>
        <v>8.1572727272727281</v>
      </c>
      <c r="H182" s="43">
        <v>134</v>
      </c>
      <c r="I182" s="43">
        <f t="shared" ref="I182:P182" si="80">BH182*90/110</f>
        <v>11.7</v>
      </c>
      <c r="J182" s="43">
        <f t="shared" si="80"/>
        <v>4.0909090909090909E-2</v>
      </c>
      <c r="K182" s="43">
        <f t="shared" si="80"/>
        <v>7.3636363636363639E-2</v>
      </c>
      <c r="L182" s="43">
        <f t="shared" si="80"/>
        <v>2.7981818181818183</v>
      </c>
      <c r="M182" s="43">
        <f t="shared" si="80"/>
        <v>33.897272727272728</v>
      </c>
      <c r="N182" s="43">
        <f t="shared" si="80"/>
        <v>14.997272727272726</v>
      </c>
      <c r="O182" s="43">
        <f t="shared" si="80"/>
        <v>93.141818181818181</v>
      </c>
      <c r="P182" s="43">
        <f t="shared" si="80"/>
        <v>1.2027272727272729</v>
      </c>
      <c r="BD182" s="43">
        <v>9.2100000000000009</v>
      </c>
      <c r="BE182" s="43">
        <v>9.65</v>
      </c>
      <c r="BF182" s="43">
        <v>9.9700000000000006</v>
      </c>
      <c r="BG182" s="43">
        <v>164</v>
      </c>
      <c r="BH182" s="43">
        <v>14.3</v>
      </c>
      <c r="BI182" s="43">
        <v>0.05</v>
      </c>
      <c r="BJ182" s="43">
        <v>0.09</v>
      </c>
      <c r="BK182" s="43">
        <v>3.42</v>
      </c>
      <c r="BL182" s="43">
        <v>41.43</v>
      </c>
      <c r="BM182" s="43">
        <v>18.329999999999998</v>
      </c>
      <c r="BN182" s="43">
        <v>113.84</v>
      </c>
      <c r="BO182" s="43">
        <v>1.47</v>
      </c>
      <c r="TOX182" s="15"/>
      <c r="TOY182" s="15"/>
      <c r="TOZ182" s="15"/>
      <c r="TPA182" s="15"/>
      <c r="TPB182" s="15"/>
      <c r="TPC182" s="15"/>
      <c r="TPD182" s="15"/>
      <c r="TPE182" s="15"/>
      <c r="TPF182" s="15"/>
      <c r="TPG182" s="15"/>
      <c r="TPH182" s="15"/>
      <c r="TPI182" s="15"/>
      <c r="TPJ182" s="15"/>
      <c r="TPK182" s="15"/>
      <c r="TPL182" s="15"/>
      <c r="TPM182" s="15"/>
      <c r="TPN182" s="15"/>
      <c r="TPO182" s="15"/>
      <c r="TPP182" s="15"/>
      <c r="TPQ182" s="15"/>
      <c r="TPR182" s="15"/>
      <c r="TPS182" s="15"/>
      <c r="TPT182" s="15"/>
      <c r="TPU182" s="15"/>
      <c r="TPV182" s="15"/>
      <c r="TPW182" s="15"/>
      <c r="TPX182" s="15"/>
      <c r="TPY182" s="15"/>
      <c r="TPZ182" s="15"/>
      <c r="TQA182" s="15"/>
      <c r="TQB182" s="15"/>
      <c r="TQC182" s="15"/>
      <c r="TQD182" s="15"/>
      <c r="TQE182" s="15"/>
      <c r="TQF182" s="15"/>
      <c r="TQG182" s="15"/>
      <c r="TQH182" s="15"/>
      <c r="TQI182" s="15"/>
      <c r="TQJ182" s="15"/>
      <c r="TQK182" s="15"/>
      <c r="TQL182" s="15"/>
      <c r="TQM182" s="15"/>
      <c r="TQN182" s="15"/>
      <c r="TQO182" s="15"/>
      <c r="TQP182" s="15"/>
      <c r="TQQ182" s="15"/>
      <c r="TQR182" s="15"/>
      <c r="TQS182" s="15"/>
      <c r="TQT182" s="15"/>
      <c r="TQU182" s="15"/>
      <c r="TQV182" s="15"/>
      <c r="TQW182" s="15"/>
      <c r="TQX182" s="15"/>
      <c r="TQY182" s="15"/>
      <c r="TQZ182" s="15"/>
      <c r="TRA182" s="15"/>
      <c r="TRB182" s="15"/>
      <c r="TRC182" s="15"/>
      <c r="TRD182" s="15"/>
      <c r="TRE182" s="15"/>
      <c r="TRF182" s="15"/>
      <c r="TRG182" s="15"/>
      <c r="TRH182" s="15"/>
      <c r="TRI182" s="15"/>
      <c r="TRJ182" s="15"/>
      <c r="TRK182" s="15"/>
      <c r="TRL182" s="15"/>
      <c r="TRM182" s="15"/>
      <c r="TRN182" s="15"/>
      <c r="TRO182" s="15"/>
      <c r="TRP182" s="15"/>
      <c r="TRQ182" s="15"/>
      <c r="TRR182" s="15"/>
      <c r="TRS182" s="15"/>
      <c r="TRT182" s="15"/>
      <c r="TRU182" s="15"/>
      <c r="TRV182" s="15"/>
      <c r="TRW182" s="15"/>
      <c r="TRX182" s="15"/>
      <c r="TRY182" s="15"/>
      <c r="TRZ182" s="15"/>
      <c r="TSA182" s="15"/>
      <c r="TSB182" s="15"/>
      <c r="TSC182" s="15"/>
      <c r="TSD182" s="15"/>
      <c r="TSE182" s="15"/>
      <c r="TSF182" s="15"/>
      <c r="TSG182" s="15"/>
      <c r="TSH182" s="15"/>
      <c r="TSI182" s="15"/>
      <c r="TSJ182" s="15"/>
      <c r="TSK182" s="15"/>
      <c r="TSL182" s="15"/>
      <c r="TSM182" s="15"/>
      <c r="TSN182" s="15"/>
      <c r="TSO182" s="15"/>
      <c r="TSP182" s="15"/>
      <c r="TSQ182" s="15"/>
      <c r="TSR182" s="15"/>
      <c r="TSS182" s="15"/>
      <c r="TST182" s="15"/>
      <c r="TSU182" s="15"/>
      <c r="TSV182" s="15"/>
      <c r="TSW182" s="15"/>
      <c r="TSX182" s="15"/>
      <c r="TSY182" s="15"/>
      <c r="TSZ182" s="15"/>
      <c r="TTA182" s="15"/>
      <c r="TTB182" s="15"/>
      <c r="TTC182" s="15"/>
      <c r="TTD182" s="15"/>
      <c r="TTE182" s="15"/>
      <c r="TTF182" s="15"/>
      <c r="TTG182" s="15"/>
      <c r="TTH182" s="15"/>
      <c r="TTI182" s="15"/>
      <c r="TTJ182" s="15"/>
      <c r="TTK182" s="15"/>
      <c r="TTL182" s="15"/>
      <c r="TTM182" s="15"/>
      <c r="TTN182" s="15"/>
      <c r="TTO182" s="15"/>
      <c r="TTP182" s="15"/>
      <c r="TTQ182" s="15"/>
      <c r="TTR182" s="15"/>
      <c r="TTS182" s="15"/>
      <c r="TTT182" s="15"/>
      <c r="TTU182" s="15"/>
      <c r="TTV182" s="15"/>
      <c r="TTW182" s="15"/>
      <c r="TTX182" s="15"/>
      <c r="TTY182" s="15"/>
      <c r="TTZ182" s="15"/>
      <c r="TUA182" s="15"/>
      <c r="TUB182" s="15"/>
      <c r="TUC182" s="15"/>
      <c r="TUD182" s="15"/>
      <c r="TUE182" s="15"/>
      <c r="TUF182" s="15"/>
      <c r="TUG182" s="15"/>
      <c r="TUH182" s="15"/>
      <c r="TUI182" s="15"/>
      <c r="TUJ182" s="15"/>
      <c r="TUK182" s="15"/>
      <c r="TUL182" s="15"/>
      <c r="TUM182" s="15"/>
      <c r="TUN182" s="15"/>
      <c r="TUO182" s="15"/>
      <c r="TUP182" s="15"/>
      <c r="TUQ182" s="15"/>
      <c r="TUR182" s="15"/>
      <c r="TUS182" s="15"/>
      <c r="TUT182" s="15"/>
      <c r="TUU182" s="15"/>
      <c r="TUV182" s="15"/>
      <c r="TUW182" s="15"/>
      <c r="TUX182" s="15"/>
      <c r="TUY182" s="15"/>
      <c r="TUZ182" s="15"/>
      <c r="TVA182" s="15"/>
      <c r="TVB182" s="15"/>
      <c r="TVC182" s="15"/>
      <c r="TVD182" s="15"/>
      <c r="TVE182" s="15"/>
      <c r="TVF182" s="15"/>
      <c r="TVG182" s="15"/>
      <c r="TVH182" s="15"/>
      <c r="TVI182" s="15"/>
      <c r="TVJ182" s="15"/>
      <c r="TVK182" s="15"/>
      <c r="TVL182" s="15"/>
      <c r="TVM182" s="15"/>
      <c r="TVN182" s="15"/>
      <c r="TVO182" s="15"/>
      <c r="TVP182" s="15"/>
      <c r="TVQ182" s="15"/>
      <c r="TVR182" s="15"/>
      <c r="TVS182" s="15"/>
      <c r="TVT182" s="15"/>
      <c r="TVU182" s="15"/>
      <c r="TVV182" s="15"/>
      <c r="TVW182" s="15"/>
      <c r="TVX182" s="15"/>
      <c r="TVY182" s="15"/>
      <c r="TVZ182" s="15"/>
      <c r="TWA182" s="15"/>
      <c r="TWB182" s="15"/>
      <c r="TWC182" s="15"/>
      <c r="TWD182" s="15"/>
      <c r="TWE182" s="15"/>
      <c r="TWF182" s="15"/>
      <c r="TWG182" s="15"/>
      <c r="TWH182" s="15"/>
      <c r="TWI182" s="15"/>
      <c r="TWJ182" s="15"/>
      <c r="TWK182" s="15"/>
      <c r="TWL182" s="15"/>
      <c r="TWM182" s="15"/>
      <c r="TWN182" s="15"/>
      <c r="TWO182" s="15"/>
      <c r="TWP182" s="15"/>
      <c r="TWQ182" s="15"/>
      <c r="TWR182" s="15"/>
      <c r="TWS182" s="15"/>
      <c r="TWT182" s="15"/>
      <c r="TWU182" s="15"/>
      <c r="TWV182" s="15"/>
      <c r="TWW182" s="15"/>
      <c r="TWX182" s="15"/>
      <c r="TWY182" s="15"/>
      <c r="TWZ182" s="15"/>
      <c r="TXA182" s="15"/>
      <c r="TXB182" s="15"/>
      <c r="TXC182" s="15"/>
      <c r="TXD182" s="15"/>
      <c r="TXE182" s="15"/>
      <c r="TXF182" s="15"/>
      <c r="TXG182" s="15"/>
      <c r="TXH182" s="15"/>
      <c r="TXI182" s="15"/>
      <c r="TXJ182" s="15"/>
      <c r="TXK182" s="15"/>
      <c r="TXL182" s="15"/>
      <c r="TXM182" s="15"/>
      <c r="TXN182" s="15"/>
      <c r="TXO182" s="15"/>
      <c r="TXP182" s="15"/>
      <c r="TXQ182" s="15"/>
      <c r="TXR182" s="15"/>
      <c r="TXS182" s="15"/>
      <c r="TXT182" s="15"/>
      <c r="TXU182" s="15"/>
      <c r="TXV182" s="15"/>
      <c r="TXW182" s="15"/>
      <c r="TXX182" s="15"/>
      <c r="TXY182" s="15"/>
      <c r="TXZ182" s="15"/>
      <c r="TYA182" s="15"/>
      <c r="TYB182" s="15"/>
      <c r="TYC182" s="15"/>
      <c r="TYD182" s="15"/>
      <c r="TYE182" s="15"/>
      <c r="TYF182" s="15"/>
      <c r="TYG182" s="15"/>
      <c r="TYH182" s="15"/>
      <c r="TYI182" s="15"/>
      <c r="TYJ182" s="15"/>
      <c r="TYK182" s="15"/>
      <c r="TYL182" s="15"/>
      <c r="TYM182" s="15"/>
      <c r="TYN182" s="15"/>
      <c r="TYO182" s="15"/>
      <c r="TYP182" s="15"/>
      <c r="TYQ182" s="15"/>
      <c r="TYR182" s="15"/>
      <c r="TYS182" s="15"/>
      <c r="TYT182" s="15"/>
      <c r="TYU182" s="15"/>
      <c r="TYV182" s="15"/>
      <c r="TYW182" s="15"/>
      <c r="TYX182" s="15"/>
      <c r="TYY182" s="15"/>
      <c r="TYZ182" s="15"/>
      <c r="TZA182" s="15"/>
      <c r="TZB182" s="15"/>
      <c r="TZC182" s="15"/>
      <c r="TZD182" s="15"/>
      <c r="TZE182" s="15"/>
      <c r="TZF182" s="15"/>
      <c r="TZG182" s="15"/>
      <c r="TZH182" s="15"/>
      <c r="TZI182" s="15"/>
      <c r="TZJ182" s="15"/>
      <c r="TZK182" s="15"/>
      <c r="TZL182" s="15"/>
      <c r="TZM182" s="15"/>
      <c r="TZN182" s="15"/>
      <c r="TZO182" s="15"/>
      <c r="TZP182" s="15"/>
      <c r="TZQ182" s="15"/>
      <c r="TZR182" s="15"/>
      <c r="TZS182" s="15"/>
      <c r="TZT182" s="15"/>
      <c r="TZU182" s="15"/>
      <c r="TZV182" s="15"/>
      <c r="TZW182" s="15"/>
      <c r="TZX182" s="15"/>
      <c r="TZY182" s="15"/>
      <c r="TZZ182" s="15"/>
      <c r="UAA182" s="15"/>
      <c r="UAB182" s="15"/>
      <c r="UAC182" s="15"/>
      <c r="UAD182" s="15"/>
      <c r="UAE182" s="15"/>
      <c r="UAF182" s="15"/>
      <c r="UAG182" s="15"/>
      <c r="UAH182" s="15"/>
      <c r="UAI182" s="15"/>
      <c r="UAJ182" s="15"/>
      <c r="UAK182" s="15"/>
      <c r="UAL182" s="15"/>
      <c r="UAM182" s="15"/>
      <c r="UAN182" s="15"/>
      <c r="UAO182" s="15"/>
      <c r="UAP182" s="15"/>
      <c r="UAQ182" s="15"/>
      <c r="UAR182" s="15"/>
      <c r="UAS182" s="15"/>
      <c r="UAT182" s="15"/>
      <c r="UAU182" s="15"/>
      <c r="UAV182" s="15"/>
      <c r="UAW182" s="15"/>
      <c r="UAX182" s="15"/>
      <c r="UAY182" s="15"/>
      <c r="UAZ182" s="15"/>
      <c r="UBA182" s="15"/>
      <c r="UBB182" s="15"/>
      <c r="UBC182" s="15"/>
      <c r="UBD182" s="15"/>
      <c r="UBE182" s="15"/>
      <c r="UBF182" s="15"/>
      <c r="UBG182" s="15"/>
      <c r="UBH182" s="15"/>
      <c r="UBI182" s="15"/>
      <c r="UBJ182" s="15"/>
      <c r="UBK182" s="15"/>
      <c r="UBL182" s="15"/>
      <c r="UBM182" s="15"/>
      <c r="UBN182" s="15"/>
      <c r="UBO182" s="15"/>
      <c r="UBP182" s="15"/>
      <c r="UBQ182" s="15"/>
      <c r="UBR182" s="15"/>
      <c r="UBS182" s="15"/>
      <c r="UBT182" s="15"/>
      <c r="UBU182" s="15"/>
      <c r="UBV182" s="15"/>
      <c r="UBW182" s="15"/>
      <c r="UBX182" s="15"/>
      <c r="UBY182" s="15"/>
      <c r="UBZ182" s="15"/>
      <c r="UCA182" s="15"/>
      <c r="UCB182" s="15"/>
      <c r="UCC182" s="15"/>
      <c r="UCD182" s="15"/>
      <c r="UCE182" s="15"/>
      <c r="UCF182" s="15"/>
      <c r="UCG182" s="15"/>
      <c r="UCH182" s="15"/>
      <c r="UCI182" s="15"/>
      <c r="UCJ182" s="15"/>
      <c r="UCK182" s="15"/>
      <c r="UCL182" s="15"/>
      <c r="UCM182" s="15"/>
      <c r="UCN182" s="15"/>
      <c r="UCO182" s="15"/>
      <c r="UCP182" s="15"/>
      <c r="UCQ182" s="15"/>
      <c r="UCR182" s="15"/>
      <c r="UCS182" s="15"/>
      <c r="UCT182" s="15"/>
      <c r="UCU182" s="15"/>
      <c r="UCV182" s="15"/>
      <c r="UCW182" s="15"/>
      <c r="UCX182" s="15"/>
      <c r="UCY182" s="15"/>
      <c r="UCZ182" s="15"/>
      <c r="UDA182" s="15"/>
      <c r="UDB182" s="15"/>
      <c r="UDC182" s="15"/>
      <c r="UDD182" s="15"/>
      <c r="UDE182" s="15"/>
      <c r="UDF182" s="15"/>
      <c r="UDG182" s="15"/>
      <c r="UDH182" s="15"/>
      <c r="UDI182" s="15"/>
      <c r="UDJ182" s="15"/>
      <c r="UDK182" s="15"/>
      <c r="UDL182" s="15"/>
      <c r="UDM182" s="15"/>
      <c r="UDN182" s="15"/>
      <c r="UDO182" s="15"/>
      <c r="UDP182" s="15"/>
      <c r="UDQ182" s="15"/>
      <c r="UDR182" s="15"/>
      <c r="UDS182" s="15"/>
      <c r="UDT182" s="15"/>
      <c r="UDU182" s="15"/>
      <c r="UDV182" s="15"/>
      <c r="UDW182" s="15"/>
      <c r="UDX182" s="15"/>
      <c r="UDY182" s="15"/>
      <c r="UDZ182" s="15"/>
      <c r="UEA182" s="15"/>
      <c r="UEB182" s="15"/>
      <c r="UEC182" s="15"/>
      <c r="UED182" s="15"/>
      <c r="UEE182" s="15"/>
      <c r="UEF182" s="15"/>
      <c r="UEG182" s="15"/>
      <c r="UEH182" s="15"/>
      <c r="UEI182" s="15"/>
      <c r="UEJ182" s="15"/>
      <c r="UEK182" s="15"/>
      <c r="UEL182" s="15"/>
      <c r="UEM182" s="15"/>
      <c r="UEN182" s="15"/>
      <c r="UEO182" s="15"/>
      <c r="UEP182" s="15"/>
      <c r="UEQ182" s="15"/>
      <c r="UER182" s="15"/>
      <c r="UES182" s="15"/>
      <c r="UET182" s="15"/>
      <c r="UEU182" s="15"/>
      <c r="UEV182" s="15"/>
      <c r="UEW182" s="15"/>
      <c r="UEX182" s="15"/>
      <c r="UEY182" s="15"/>
      <c r="UEZ182" s="15"/>
      <c r="UFA182" s="15"/>
      <c r="UFB182" s="15"/>
      <c r="UFC182" s="15"/>
      <c r="UFD182" s="15"/>
      <c r="UFE182" s="15"/>
      <c r="UFF182" s="15"/>
      <c r="UFG182" s="15"/>
      <c r="UFH182" s="15"/>
      <c r="UFI182" s="15"/>
      <c r="UFJ182" s="15"/>
      <c r="UFK182" s="15"/>
      <c r="UFL182" s="15"/>
      <c r="UFM182" s="15"/>
    </row>
    <row r="183" spans="1:4054 13934:16384" x14ac:dyDescent="0.25">
      <c r="A183" s="169"/>
      <c r="B183" s="36" t="s">
        <v>95</v>
      </c>
      <c r="C183" s="61" t="s">
        <v>96</v>
      </c>
      <c r="D183" s="36">
        <v>150</v>
      </c>
      <c r="E183" s="43">
        <v>4</v>
      </c>
      <c r="F183" s="43">
        <v>5</v>
      </c>
      <c r="G183" s="43">
        <v>23.94</v>
      </c>
      <c r="H183" s="43">
        <v>158</v>
      </c>
      <c r="I183" s="43">
        <v>0</v>
      </c>
      <c r="J183" s="43">
        <v>0.11</v>
      </c>
      <c r="K183" s="43">
        <v>0.02</v>
      </c>
      <c r="L183" s="43">
        <v>0</v>
      </c>
      <c r="M183" s="43">
        <v>10.965</v>
      </c>
      <c r="N183" s="43">
        <v>29.9</v>
      </c>
      <c r="O183" s="43">
        <v>85.47</v>
      </c>
      <c r="P183" s="43">
        <v>0.98</v>
      </c>
      <c r="Q183" s="59">
        <v>7.46</v>
      </c>
      <c r="R183" s="59">
        <v>8.2899999999999991</v>
      </c>
      <c r="S183" s="59">
        <v>9.44</v>
      </c>
      <c r="T183" s="59">
        <v>142</v>
      </c>
      <c r="U183" s="59">
        <v>33</v>
      </c>
      <c r="V183" s="60">
        <v>0.05</v>
      </c>
      <c r="W183" s="60">
        <v>7.0000000000000007E-2</v>
      </c>
      <c r="X183" s="59">
        <v>0.41</v>
      </c>
      <c r="Y183" s="59">
        <v>23.65</v>
      </c>
      <c r="Z183" s="59">
        <v>16.5</v>
      </c>
      <c r="AA183" s="59">
        <v>83.14</v>
      </c>
      <c r="AB183" s="59">
        <v>0.68</v>
      </c>
      <c r="AC183" s="38">
        <v>15.44</v>
      </c>
      <c r="AD183" s="38">
        <v>9.11</v>
      </c>
      <c r="AE183" s="38">
        <v>26.38</v>
      </c>
      <c r="AF183" s="38">
        <v>249.51</v>
      </c>
      <c r="AG183" s="38">
        <v>30.51</v>
      </c>
      <c r="AH183" s="38">
        <v>0.12</v>
      </c>
      <c r="AI183" s="38">
        <v>0.12</v>
      </c>
      <c r="AJ183" s="38">
        <v>0.28499999999999998</v>
      </c>
      <c r="AK183" s="38">
        <v>17.850000000000001</v>
      </c>
      <c r="AL183" s="38">
        <v>27.2</v>
      </c>
      <c r="AM183" s="38">
        <v>93.8</v>
      </c>
      <c r="AN183" s="38">
        <v>0.71</v>
      </c>
    </row>
    <row r="184" spans="1:4054 13934:16384" x14ac:dyDescent="0.25">
      <c r="A184" s="169"/>
      <c r="B184" s="36" t="s">
        <v>29</v>
      </c>
      <c r="C184" s="42" t="s">
        <v>30</v>
      </c>
      <c r="D184" s="36">
        <v>28</v>
      </c>
      <c r="E184" s="43">
        <f>BD184*28/20</f>
        <v>1.9040000000000004</v>
      </c>
      <c r="F184" s="43">
        <f>BE184*28/20</f>
        <v>0.33599999999999997</v>
      </c>
      <c r="G184" s="43">
        <f>BF184*28/20</f>
        <v>9.4079999999999995</v>
      </c>
      <c r="H184" s="43">
        <v>48</v>
      </c>
      <c r="I184" s="43">
        <f t="shared" ref="I184:P184" si="81">BH184*28/20</f>
        <v>0</v>
      </c>
      <c r="J184" s="43">
        <f t="shared" si="81"/>
        <v>4.1999999999999996E-2</v>
      </c>
      <c r="K184" s="43">
        <f t="shared" si="81"/>
        <v>2.8000000000000004E-2</v>
      </c>
      <c r="L184" s="43">
        <f t="shared" si="81"/>
        <v>0</v>
      </c>
      <c r="M184" s="43">
        <f t="shared" si="81"/>
        <v>12.614000000000001</v>
      </c>
      <c r="N184" s="43">
        <f t="shared" si="81"/>
        <v>13.174000000000001</v>
      </c>
      <c r="O184" s="43">
        <f t="shared" si="81"/>
        <v>42.196000000000005</v>
      </c>
      <c r="P184" s="43">
        <f t="shared" si="81"/>
        <v>1.05</v>
      </c>
      <c r="Q184" s="43">
        <v>1.7</v>
      </c>
      <c r="R184" s="43">
        <v>0.3</v>
      </c>
      <c r="S184" s="43">
        <v>8.4</v>
      </c>
      <c r="T184" s="43">
        <v>42.7</v>
      </c>
      <c r="U184" s="43"/>
      <c r="V184" s="43">
        <v>0.04</v>
      </c>
      <c r="W184" s="43">
        <v>0.02</v>
      </c>
      <c r="X184" s="43"/>
      <c r="Y184" s="43">
        <v>11.26</v>
      </c>
      <c r="Z184" s="43">
        <v>11.76</v>
      </c>
      <c r="AA184" s="43">
        <v>37.68</v>
      </c>
      <c r="AB184" s="43">
        <v>0.94</v>
      </c>
      <c r="BD184" s="43">
        <v>1.36</v>
      </c>
      <c r="BE184" s="43">
        <v>0.24</v>
      </c>
      <c r="BF184" s="43">
        <v>6.72</v>
      </c>
      <c r="BG184" s="43">
        <v>34.159999999999997</v>
      </c>
      <c r="BH184" s="43"/>
      <c r="BI184" s="43">
        <v>0.03</v>
      </c>
      <c r="BJ184" s="43">
        <v>0.02</v>
      </c>
      <c r="BK184" s="43"/>
      <c r="BL184" s="43">
        <v>9.01</v>
      </c>
      <c r="BM184" s="43">
        <v>9.41</v>
      </c>
      <c r="BN184" s="43">
        <v>30.14</v>
      </c>
      <c r="BO184" s="43">
        <v>0.75</v>
      </c>
      <c r="UCK184" s="16"/>
      <c r="UCL184" s="16"/>
      <c r="UCM184" s="16"/>
      <c r="UCN184" s="16"/>
      <c r="UCO184" s="16"/>
      <c r="UCP184" s="16"/>
      <c r="UCQ184" s="16"/>
      <c r="UCR184" s="16"/>
      <c r="UCS184" s="16"/>
      <c r="UCT184" s="16"/>
      <c r="UCU184" s="16"/>
      <c r="UCV184" s="16"/>
      <c r="UCW184" s="16"/>
      <c r="UCX184" s="16"/>
      <c r="UCY184" s="16"/>
      <c r="UCZ184" s="16"/>
      <c r="UDA184" s="16"/>
      <c r="UDB184" s="16"/>
      <c r="UDC184" s="16"/>
      <c r="UDD184" s="16"/>
      <c r="UDE184" s="16"/>
      <c r="UDF184" s="16"/>
      <c r="UDG184" s="16"/>
      <c r="UDH184" s="16"/>
      <c r="UDI184" s="16"/>
      <c r="UDJ184" s="16"/>
      <c r="UDK184" s="16"/>
      <c r="UDL184" s="16"/>
      <c r="UDM184" s="16"/>
      <c r="UDN184" s="16"/>
      <c r="UDO184" s="16"/>
      <c r="UDP184" s="16"/>
      <c r="UDQ184" s="16"/>
      <c r="UDR184" s="16"/>
      <c r="UDS184" s="16"/>
      <c r="UDT184" s="16"/>
      <c r="UDU184" s="16"/>
      <c r="UDV184" s="16"/>
      <c r="UDW184" s="16"/>
      <c r="UDX184" s="16"/>
      <c r="UDY184" s="16"/>
      <c r="UDZ184" s="16"/>
      <c r="UEA184" s="16"/>
      <c r="UEB184" s="16"/>
      <c r="UEC184" s="16"/>
      <c r="UED184" s="16"/>
      <c r="UEE184" s="16"/>
      <c r="UEF184" s="16"/>
      <c r="UEG184" s="16"/>
      <c r="UEH184" s="16"/>
      <c r="UEI184" s="16"/>
      <c r="UEJ184" s="16"/>
      <c r="UEK184" s="16"/>
      <c r="UEL184" s="16"/>
      <c r="UEM184" s="16"/>
      <c r="UEN184" s="16"/>
      <c r="UEO184" s="16"/>
      <c r="UEP184" s="16"/>
      <c r="UEQ184" s="16"/>
      <c r="UER184" s="16"/>
      <c r="UES184" s="16"/>
      <c r="UET184" s="16"/>
      <c r="UEU184" s="16"/>
      <c r="UEV184" s="16"/>
      <c r="UEW184" s="16"/>
      <c r="UEX184" s="16"/>
      <c r="UEY184" s="16"/>
      <c r="UEZ184" s="16"/>
      <c r="UFA184" s="16"/>
      <c r="UFB184" s="16"/>
      <c r="UFC184" s="16"/>
      <c r="UFD184" s="16"/>
      <c r="UFE184" s="16"/>
      <c r="UFF184" s="16"/>
      <c r="UFG184" s="16"/>
      <c r="UFH184" s="16"/>
      <c r="UFI184" s="16"/>
      <c r="UFJ184" s="16"/>
      <c r="UFK184" s="16"/>
      <c r="UFL184" s="16"/>
      <c r="UFM184" s="16"/>
      <c r="UFN184" s="31"/>
    </row>
    <row r="185" spans="1:4054 13934:16384" x14ac:dyDescent="0.25">
      <c r="A185" s="169"/>
      <c r="B185" s="36" t="s">
        <v>29</v>
      </c>
      <c r="C185" s="27" t="s">
        <v>31</v>
      </c>
      <c r="D185" s="36">
        <v>45</v>
      </c>
      <c r="E185" s="43">
        <f>BD185*45/20</f>
        <v>3.3299999999999996</v>
      </c>
      <c r="F185" s="43">
        <f>BE185*45/20</f>
        <v>0.40499999999999997</v>
      </c>
      <c r="G185" s="43">
        <v>23.74</v>
      </c>
      <c r="H185" s="43">
        <v>106</v>
      </c>
      <c r="I185" s="43">
        <f t="shared" ref="I185:P185" si="82">BH185*45/20</f>
        <v>0</v>
      </c>
      <c r="J185" s="43">
        <f t="shared" si="82"/>
        <v>0</v>
      </c>
      <c r="K185" s="43">
        <f t="shared" si="82"/>
        <v>2.2499999999999999E-2</v>
      </c>
      <c r="L185" s="43">
        <f t="shared" si="82"/>
        <v>0</v>
      </c>
      <c r="M185" s="43">
        <f t="shared" si="82"/>
        <v>9</v>
      </c>
      <c r="N185" s="43">
        <f t="shared" si="82"/>
        <v>6.2999999999999989</v>
      </c>
      <c r="O185" s="43">
        <f t="shared" si="82"/>
        <v>29.25</v>
      </c>
      <c r="P185" s="43">
        <f t="shared" si="82"/>
        <v>0.495</v>
      </c>
      <c r="Q185" s="43">
        <v>3.03</v>
      </c>
      <c r="R185" s="43">
        <v>0.36</v>
      </c>
      <c r="S185" s="43">
        <v>19.64</v>
      </c>
      <c r="T185" s="43">
        <v>93.77</v>
      </c>
      <c r="U185" s="43"/>
      <c r="V185" s="43"/>
      <c r="W185" s="43">
        <v>1.2999999999999999E-2</v>
      </c>
      <c r="X185" s="43"/>
      <c r="Y185" s="43">
        <v>8</v>
      </c>
      <c r="Z185" s="43">
        <v>5.6</v>
      </c>
      <c r="AA185" s="43">
        <v>26</v>
      </c>
      <c r="AB185" s="43">
        <v>0.44</v>
      </c>
      <c r="AC185" s="43">
        <v>3</v>
      </c>
      <c r="AD185" s="43">
        <f t="shared" ref="AD185:AN185" si="83">AP185*40/40</f>
        <v>0</v>
      </c>
      <c r="AE185" s="43">
        <f t="shared" si="83"/>
        <v>0</v>
      </c>
      <c r="AF185" s="43">
        <f t="shared" si="83"/>
        <v>0</v>
      </c>
      <c r="AG185" s="43">
        <f t="shared" si="83"/>
        <v>0</v>
      </c>
      <c r="AH185" s="43">
        <f t="shared" si="83"/>
        <v>0</v>
      </c>
      <c r="AI185" s="43">
        <f t="shared" si="83"/>
        <v>0</v>
      </c>
      <c r="AJ185" s="43">
        <f t="shared" si="83"/>
        <v>0</v>
      </c>
      <c r="AK185" s="43">
        <f t="shared" si="83"/>
        <v>0</v>
      </c>
      <c r="AL185" s="43">
        <f t="shared" si="83"/>
        <v>0</v>
      </c>
      <c r="AM185" s="43">
        <f t="shared" si="83"/>
        <v>0</v>
      </c>
      <c r="AN185" s="43">
        <f t="shared" si="83"/>
        <v>0</v>
      </c>
      <c r="BD185" s="43">
        <v>1.48</v>
      </c>
      <c r="BE185" s="43">
        <v>0.18</v>
      </c>
      <c r="BF185" s="43">
        <v>9.82</v>
      </c>
      <c r="BG185" s="43">
        <v>46.89</v>
      </c>
      <c r="BH185" s="43"/>
      <c r="BI185" s="43"/>
      <c r="BJ185" s="43">
        <v>0.01</v>
      </c>
      <c r="BK185" s="43"/>
      <c r="BL185" s="43">
        <v>4</v>
      </c>
      <c r="BM185" s="43">
        <v>2.8</v>
      </c>
      <c r="BN185" s="43">
        <v>13</v>
      </c>
      <c r="BO185" s="43">
        <v>0.22</v>
      </c>
      <c r="UCK185" s="16"/>
      <c r="UCL185" s="16"/>
      <c r="UCM185" s="16"/>
      <c r="UCN185" s="16"/>
      <c r="UCO185" s="16"/>
      <c r="UCP185" s="16"/>
      <c r="UCQ185" s="16"/>
      <c r="UCR185" s="16"/>
      <c r="UCS185" s="16"/>
      <c r="UCT185" s="16"/>
      <c r="UCU185" s="16"/>
      <c r="UCV185" s="16"/>
      <c r="UCW185" s="16"/>
      <c r="UCX185" s="16"/>
      <c r="UCY185" s="16"/>
      <c r="UCZ185" s="16"/>
      <c r="UDA185" s="16"/>
      <c r="UDB185" s="16"/>
      <c r="UDC185" s="16"/>
      <c r="UDD185" s="16"/>
      <c r="UDE185" s="16"/>
      <c r="UDF185" s="16"/>
      <c r="UDG185" s="16"/>
      <c r="UDH185" s="16"/>
      <c r="UDI185" s="16"/>
      <c r="UDJ185" s="16"/>
      <c r="UDK185" s="16"/>
      <c r="UDL185" s="16"/>
      <c r="UDM185" s="16"/>
      <c r="UDN185" s="16"/>
      <c r="UDO185" s="16"/>
      <c r="UDP185" s="16"/>
      <c r="UDQ185" s="16"/>
      <c r="UDR185" s="16"/>
      <c r="UDS185" s="16"/>
      <c r="UDT185" s="16"/>
      <c r="UDU185" s="16"/>
      <c r="UDV185" s="16"/>
      <c r="UDW185" s="16"/>
      <c r="UDX185" s="16"/>
      <c r="UDY185" s="16"/>
      <c r="UDZ185" s="16"/>
      <c r="UEA185" s="16"/>
      <c r="UEB185" s="16"/>
      <c r="UEC185" s="16"/>
      <c r="UED185" s="16"/>
      <c r="UEE185" s="16"/>
      <c r="UEF185" s="16"/>
      <c r="UEG185" s="16"/>
      <c r="UEH185" s="16"/>
      <c r="UEI185" s="16"/>
      <c r="UEJ185" s="16"/>
      <c r="UEK185" s="16"/>
      <c r="UEL185" s="16"/>
      <c r="UEM185" s="16"/>
      <c r="UEN185" s="16"/>
      <c r="UEO185" s="16"/>
      <c r="UEP185" s="16"/>
      <c r="UEQ185" s="16"/>
      <c r="UER185" s="16"/>
      <c r="UES185" s="16"/>
      <c r="UET185" s="16"/>
      <c r="UEU185" s="16"/>
      <c r="UEV185" s="16"/>
      <c r="UEW185" s="16"/>
      <c r="UEX185" s="16"/>
      <c r="UEY185" s="16"/>
      <c r="UEZ185" s="16"/>
      <c r="UFA185" s="16"/>
      <c r="UFB185" s="16"/>
      <c r="UFC185" s="16"/>
      <c r="UFD185" s="16"/>
      <c r="UFE185" s="16"/>
      <c r="UFF185" s="16"/>
      <c r="UFG185" s="16"/>
      <c r="UFH185" s="16"/>
      <c r="UFI185" s="16"/>
      <c r="UFJ185" s="16"/>
      <c r="UFK185" s="16"/>
      <c r="UFL185" s="16"/>
      <c r="UFM185" s="16"/>
      <c r="UFN185" s="31"/>
    </row>
    <row r="186" spans="1:4054 13934:16384" x14ac:dyDescent="0.25">
      <c r="A186" s="169"/>
      <c r="B186" s="36" t="s">
        <v>29</v>
      </c>
      <c r="C186" s="27" t="s">
        <v>73</v>
      </c>
      <c r="D186" s="36">
        <v>200</v>
      </c>
      <c r="E186" s="43">
        <v>1</v>
      </c>
      <c r="F186" s="43">
        <v>0</v>
      </c>
      <c r="G186" s="43">
        <v>20</v>
      </c>
      <c r="H186" s="43">
        <f>BG186*200/200</f>
        <v>42</v>
      </c>
      <c r="I186" s="43">
        <v>0</v>
      </c>
      <c r="J186" s="43">
        <f>BI186*200/200</f>
        <v>0.01</v>
      </c>
      <c r="K186" s="43">
        <f>BJ186*200/200</f>
        <v>0.01</v>
      </c>
      <c r="L186" s="43">
        <v>4</v>
      </c>
      <c r="M186" s="43">
        <v>14</v>
      </c>
      <c r="N186" s="43">
        <v>8</v>
      </c>
      <c r="O186" s="43">
        <v>14</v>
      </c>
      <c r="P186" s="43">
        <f>BO186*200/200</f>
        <v>1.4</v>
      </c>
      <c r="Q186" s="81">
        <v>1</v>
      </c>
      <c r="R186" s="81"/>
      <c r="S186" s="81">
        <v>20.2</v>
      </c>
      <c r="T186" s="81">
        <v>84.8</v>
      </c>
      <c r="U186" s="81"/>
      <c r="V186" s="27">
        <v>0.02</v>
      </c>
      <c r="W186" s="27">
        <v>0.02</v>
      </c>
      <c r="X186" s="81">
        <v>4</v>
      </c>
      <c r="Y186" s="81">
        <v>14</v>
      </c>
      <c r="Z186" s="81">
        <v>14</v>
      </c>
      <c r="AA186" s="81">
        <v>14</v>
      </c>
      <c r="AB186" s="81">
        <v>2.8</v>
      </c>
      <c r="BD186" s="43">
        <v>0.5</v>
      </c>
      <c r="BE186" s="43" t="e">
        <f>#REF!*200/200</f>
        <v>#REF!</v>
      </c>
      <c r="BF186" s="43">
        <v>10.1</v>
      </c>
      <c r="BG186" s="43">
        <v>42</v>
      </c>
      <c r="BH186" s="43" t="e">
        <f>#REF!*200/200</f>
        <v>#REF!</v>
      </c>
      <c r="BI186" s="43">
        <v>0.01</v>
      </c>
      <c r="BJ186" s="43">
        <v>0.01</v>
      </c>
      <c r="BK186" s="43">
        <v>2</v>
      </c>
      <c r="BL186" s="43">
        <v>7</v>
      </c>
      <c r="BM186" s="43">
        <v>4</v>
      </c>
      <c r="BN186" s="43">
        <v>7</v>
      </c>
      <c r="BO186" s="43">
        <v>1.4</v>
      </c>
      <c r="UCK186" s="16"/>
      <c r="UCL186" s="16"/>
      <c r="UCM186" s="16"/>
      <c r="UCN186" s="16"/>
      <c r="UCO186" s="16"/>
      <c r="UCP186" s="16"/>
      <c r="UCQ186" s="16"/>
      <c r="UCR186" s="16"/>
      <c r="UCS186" s="16"/>
      <c r="UCT186" s="16"/>
      <c r="UCU186" s="16"/>
      <c r="UCV186" s="16"/>
      <c r="UCW186" s="16"/>
      <c r="UCX186" s="16"/>
      <c r="UCY186" s="16"/>
      <c r="UCZ186" s="16"/>
      <c r="UDA186" s="16"/>
      <c r="UDB186" s="16"/>
      <c r="UDC186" s="16"/>
      <c r="UDD186" s="16"/>
      <c r="UDE186" s="16"/>
      <c r="UDF186" s="16"/>
      <c r="UDG186" s="16"/>
      <c r="UDH186" s="16"/>
      <c r="UDI186" s="16"/>
      <c r="UDJ186" s="16"/>
      <c r="UDK186" s="16"/>
      <c r="UDL186" s="16"/>
      <c r="UDM186" s="16"/>
      <c r="UDN186" s="16"/>
      <c r="UDO186" s="16"/>
      <c r="UDP186" s="16"/>
      <c r="UDQ186" s="16"/>
      <c r="UDR186" s="16"/>
      <c r="UDS186" s="16"/>
      <c r="UDT186" s="16"/>
      <c r="UDU186" s="16"/>
      <c r="UDV186" s="16"/>
      <c r="UDW186" s="16"/>
      <c r="UDX186" s="16"/>
      <c r="UDY186" s="16"/>
      <c r="UDZ186" s="16"/>
      <c r="UEA186" s="16"/>
      <c r="UEB186" s="16"/>
      <c r="UEC186" s="16"/>
      <c r="UED186" s="16"/>
      <c r="UEE186" s="16"/>
      <c r="UEF186" s="16"/>
      <c r="UEG186" s="16"/>
      <c r="UEH186" s="16"/>
      <c r="UEI186" s="16"/>
      <c r="UEJ186" s="16"/>
      <c r="UEK186" s="16"/>
      <c r="UEL186" s="16"/>
      <c r="UEM186" s="16"/>
      <c r="UEN186" s="16"/>
      <c r="UEO186" s="16"/>
      <c r="UEP186" s="16"/>
      <c r="UEQ186" s="16"/>
      <c r="UER186" s="16"/>
      <c r="UES186" s="16"/>
      <c r="UET186" s="16"/>
      <c r="UEU186" s="16"/>
      <c r="UEV186" s="16"/>
      <c r="UEW186" s="16"/>
      <c r="UEX186" s="16"/>
      <c r="UEY186" s="16"/>
      <c r="UEZ186" s="16"/>
      <c r="UFA186" s="16"/>
      <c r="UFB186" s="16"/>
      <c r="UFC186" s="16"/>
      <c r="UFD186" s="16"/>
      <c r="UFE186" s="16"/>
      <c r="UFF186" s="16"/>
      <c r="UFG186" s="16"/>
      <c r="UFH186" s="16"/>
      <c r="UFI186" s="16"/>
      <c r="UFJ186" s="16"/>
      <c r="UFK186" s="16"/>
      <c r="UFL186" s="16"/>
      <c r="UFM186" s="16"/>
      <c r="UFN186" s="31"/>
    </row>
    <row r="187" spans="1:4054 13934:16384" ht="25.35" customHeight="1" x14ac:dyDescent="0.25">
      <c r="A187" s="169"/>
      <c r="B187" s="26" t="s">
        <v>29</v>
      </c>
      <c r="C187" s="90" t="s">
        <v>125</v>
      </c>
      <c r="D187" s="36">
        <v>200</v>
      </c>
      <c r="E187" s="43">
        <v>5.4</v>
      </c>
      <c r="F187" s="43">
        <v>5</v>
      </c>
      <c r="G187" s="43">
        <v>21.6</v>
      </c>
      <c r="H187" s="43">
        <v>153</v>
      </c>
      <c r="I187" s="43">
        <v>40</v>
      </c>
      <c r="J187" s="43">
        <v>0.08</v>
      </c>
      <c r="K187" s="43">
        <v>0.34</v>
      </c>
      <c r="L187" s="43">
        <v>1.4</v>
      </c>
      <c r="M187" s="43">
        <v>240</v>
      </c>
      <c r="N187" s="43">
        <v>28</v>
      </c>
      <c r="O187" s="43">
        <v>180</v>
      </c>
      <c r="P187" s="43">
        <v>0.2</v>
      </c>
    </row>
    <row r="188" spans="1:4054 13934:16384" s="16" customFormat="1" ht="18.75" customHeight="1" x14ac:dyDescent="0.25">
      <c r="A188" s="91"/>
      <c r="B188" s="26"/>
      <c r="C188" s="47" t="s">
        <v>268</v>
      </c>
      <c r="D188" s="96">
        <f>SUM(D180:D187)</f>
        <v>973</v>
      </c>
      <c r="E188" s="43"/>
      <c r="F188" s="43"/>
      <c r="G188" s="43"/>
      <c r="H188" s="43"/>
      <c r="I188" s="43"/>
      <c r="J188" s="36"/>
      <c r="K188" s="36"/>
      <c r="L188" s="43"/>
      <c r="M188" s="43"/>
      <c r="N188" s="43"/>
      <c r="O188" s="43"/>
      <c r="P188" s="43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  <c r="AMH188" s="18"/>
      <c r="AMI188" s="18"/>
      <c r="AMJ188" s="18"/>
      <c r="AMK188" s="18"/>
      <c r="AML188" s="18"/>
      <c r="AMM188" s="18"/>
      <c r="AMN188" s="18"/>
      <c r="AMO188" s="18"/>
      <c r="AMP188" s="18"/>
      <c r="AMQ188" s="18"/>
      <c r="AMR188" s="18"/>
      <c r="AMS188" s="18"/>
      <c r="AMT188" s="18"/>
      <c r="AMU188" s="18"/>
      <c r="AMV188" s="18"/>
      <c r="AMW188" s="18"/>
      <c r="AMX188" s="18"/>
      <c r="AMY188" s="18"/>
      <c r="AMZ188" s="18"/>
      <c r="ANA188" s="18"/>
      <c r="ANB188" s="18"/>
      <c r="ANC188" s="18"/>
      <c r="AND188" s="18"/>
      <c r="ANE188" s="18"/>
      <c r="ANF188" s="18"/>
      <c r="ANG188" s="18"/>
      <c r="ANH188" s="18"/>
      <c r="ANI188" s="18"/>
      <c r="ANJ188" s="18"/>
      <c r="ANK188" s="18"/>
      <c r="ANL188" s="18"/>
      <c r="ANM188" s="18"/>
      <c r="ANN188" s="18"/>
      <c r="ANO188" s="18"/>
      <c r="ANP188" s="18"/>
      <c r="ANQ188" s="18"/>
      <c r="ANR188" s="18"/>
      <c r="ANS188" s="18"/>
      <c r="ANT188" s="18"/>
      <c r="ANU188" s="18"/>
      <c r="ANV188" s="18"/>
      <c r="ANW188" s="18"/>
      <c r="ANX188" s="18"/>
      <c r="ANY188" s="18"/>
      <c r="ANZ188" s="18"/>
      <c r="AOA188" s="18"/>
      <c r="AOB188" s="18"/>
      <c r="AOC188" s="18"/>
      <c r="AOD188" s="18"/>
      <c r="AOE188" s="18"/>
      <c r="AOF188" s="18"/>
      <c r="AOG188" s="18"/>
      <c r="AOH188" s="18"/>
      <c r="AOI188" s="18"/>
      <c r="AOJ188" s="18"/>
      <c r="AOK188" s="18"/>
      <c r="AOL188" s="18"/>
      <c r="AOM188" s="18"/>
      <c r="AON188" s="18"/>
      <c r="AOO188" s="18"/>
      <c r="AOP188" s="18"/>
      <c r="AOQ188" s="18"/>
      <c r="AOR188" s="18"/>
      <c r="AOS188" s="18"/>
      <c r="AOT188" s="18"/>
      <c r="AOU188" s="18"/>
      <c r="AOV188" s="18"/>
      <c r="AOW188" s="18"/>
      <c r="AOX188" s="18"/>
      <c r="AOY188" s="18"/>
      <c r="AOZ188" s="18"/>
      <c r="APA188" s="18"/>
      <c r="APB188" s="18"/>
      <c r="APC188" s="18"/>
      <c r="APD188" s="18"/>
      <c r="APE188" s="18"/>
      <c r="APF188" s="18"/>
      <c r="APG188" s="18"/>
      <c r="APH188" s="18"/>
      <c r="API188" s="18"/>
      <c r="APJ188" s="18"/>
      <c r="APK188" s="18"/>
      <c r="APL188" s="18"/>
      <c r="APM188" s="18"/>
      <c r="APN188" s="18"/>
      <c r="APO188" s="18"/>
      <c r="APP188" s="18"/>
      <c r="APQ188" s="18"/>
      <c r="APR188" s="18"/>
      <c r="APS188" s="18"/>
      <c r="APT188" s="18"/>
      <c r="APU188" s="18"/>
      <c r="APV188" s="18"/>
      <c r="APW188" s="18"/>
      <c r="APX188" s="18"/>
      <c r="APY188" s="18"/>
      <c r="APZ188" s="18"/>
      <c r="AQA188" s="18"/>
      <c r="AQB188" s="18"/>
      <c r="AQC188" s="18"/>
      <c r="AQD188" s="18"/>
      <c r="AQE188" s="18"/>
      <c r="AQF188" s="18"/>
      <c r="AQG188" s="18"/>
      <c r="AQH188" s="18"/>
      <c r="AQI188" s="18"/>
      <c r="AQJ188" s="18"/>
      <c r="AQK188" s="18"/>
      <c r="AQL188" s="18"/>
      <c r="AQM188" s="18"/>
      <c r="AQN188" s="18"/>
      <c r="AQO188" s="18"/>
      <c r="AQP188" s="18"/>
      <c r="AQQ188" s="18"/>
      <c r="AQR188" s="18"/>
      <c r="AQS188" s="18"/>
      <c r="AQT188" s="18"/>
      <c r="AQU188" s="18"/>
      <c r="AQV188" s="18"/>
      <c r="AQW188" s="18"/>
      <c r="AQX188" s="18"/>
      <c r="AQY188" s="18"/>
      <c r="AQZ188" s="18"/>
      <c r="ARA188" s="18"/>
      <c r="ARB188" s="18"/>
      <c r="ARC188" s="18"/>
      <c r="ARD188" s="18"/>
      <c r="ARE188" s="18"/>
      <c r="ARF188" s="18"/>
      <c r="ARG188" s="18"/>
      <c r="ARH188" s="18"/>
      <c r="ARI188" s="18"/>
      <c r="ARJ188" s="18"/>
      <c r="ARK188" s="18"/>
      <c r="ARL188" s="18"/>
      <c r="ARM188" s="18"/>
      <c r="ARN188" s="18"/>
      <c r="ARO188" s="18"/>
      <c r="ARP188" s="18"/>
      <c r="ARQ188" s="18"/>
      <c r="ARR188" s="18"/>
      <c r="ARS188" s="18"/>
      <c r="ART188" s="18"/>
      <c r="ARU188" s="18"/>
      <c r="ARV188" s="18"/>
      <c r="ARW188" s="18"/>
      <c r="ARX188" s="18"/>
      <c r="ARY188" s="18"/>
      <c r="ARZ188" s="18"/>
      <c r="ASA188" s="18"/>
      <c r="ASB188" s="18"/>
      <c r="ASC188" s="18"/>
      <c r="ASD188" s="18"/>
      <c r="ASE188" s="18"/>
      <c r="ASF188" s="18"/>
      <c r="ASG188" s="18"/>
      <c r="ASH188" s="18"/>
      <c r="ASI188" s="18"/>
      <c r="ASJ188" s="18"/>
      <c r="ASK188" s="18"/>
      <c r="ASL188" s="18"/>
      <c r="ASM188" s="18"/>
      <c r="ASN188" s="18"/>
      <c r="ASO188" s="18"/>
      <c r="ASP188" s="18"/>
      <c r="ASQ188" s="18"/>
      <c r="ASR188" s="18"/>
      <c r="ASS188" s="18"/>
      <c r="AST188" s="18"/>
      <c r="ASU188" s="18"/>
      <c r="ASV188" s="18"/>
      <c r="ASW188" s="18"/>
      <c r="ASX188" s="18"/>
      <c r="ASY188" s="18"/>
      <c r="ASZ188" s="18"/>
      <c r="ATA188" s="18"/>
      <c r="ATB188" s="18"/>
      <c r="ATC188" s="18"/>
      <c r="ATD188" s="18"/>
      <c r="ATE188" s="18"/>
      <c r="ATF188" s="18"/>
      <c r="ATG188" s="18"/>
      <c r="ATH188" s="18"/>
      <c r="ATI188" s="18"/>
      <c r="ATJ188" s="18"/>
      <c r="ATK188" s="18"/>
      <c r="ATL188" s="18"/>
      <c r="ATM188" s="18"/>
      <c r="ATN188" s="18"/>
      <c r="ATO188" s="18"/>
      <c r="ATP188" s="18"/>
      <c r="ATQ188" s="18"/>
      <c r="ATR188" s="18"/>
      <c r="ATS188" s="18"/>
      <c r="ATT188" s="18"/>
      <c r="ATU188" s="18"/>
      <c r="ATV188" s="18"/>
      <c r="ATW188" s="18"/>
      <c r="ATX188" s="18"/>
      <c r="ATY188" s="18"/>
      <c r="ATZ188" s="18"/>
      <c r="AUA188" s="18"/>
      <c r="AUB188" s="18"/>
      <c r="AUC188" s="18"/>
      <c r="AUD188" s="18"/>
      <c r="AUE188" s="18"/>
      <c r="AUF188" s="18"/>
      <c r="AUG188" s="18"/>
      <c r="AUH188" s="18"/>
      <c r="AUI188" s="18"/>
      <c r="AUJ188" s="18"/>
      <c r="AUK188" s="18"/>
      <c r="AUL188" s="18"/>
      <c r="AUM188" s="18"/>
      <c r="AUN188" s="18"/>
      <c r="AUO188" s="18"/>
      <c r="AUP188" s="18"/>
      <c r="AUQ188" s="18"/>
      <c r="AUR188" s="18"/>
      <c r="AUS188" s="18"/>
      <c r="AUT188" s="18"/>
      <c r="AUU188" s="18"/>
      <c r="AUV188" s="18"/>
      <c r="AUW188" s="18"/>
      <c r="AUX188" s="18"/>
      <c r="AUY188" s="18"/>
      <c r="AUZ188" s="18"/>
      <c r="AVA188" s="18"/>
      <c r="AVB188" s="18"/>
      <c r="AVC188" s="18"/>
      <c r="AVD188" s="18"/>
      <c r="AVE188" s="18"/>
      <c r="AVF188" s="18"/>
      <c r="AVG188" s="18"/>
      <c r="AVH188" s="18"/>
      <c r="AVI188" s="18"/>
      <c r="AVJ188" s="18"/>
      <c r="AVK188" s="18"/>
      <c r="AVL188" s="18"/>
      <c r="AVM188" s="18"/>
      <c r="AVN188" s="18"/>
      <c r="AVO188" s="18"/>
      <c r="AVP188" s="18"/>
      <c r="AVQ188" s="18"/>
      <c r="AVR188" s="18"/>
      <c r="AVS188" s="18"/>
      <c r="AVT188" s="18"/>
      <c r="AVU188" s="18"/>
      <c r="AVV188" s="18"/>
      <c r="AVW188" s="18"/>
      <c r="AVX188" s="18"/>
      <c r="AVY188" s="18"/>
      <c r="AVZ188" s="18"/>
      <c r="AWA188" s="18"/>
      <c r="AWB188" s="18"/>
      <c r="AWC188" s="18"/>
      <c r="AWD188" s="18"/>
      <c r="AWE188" s="18"/>
      <c r="AWF188" s="18"/>
      <c r="AWG188" s="18"/>
      <c r="AWH188" s="18"/>
      <c r="AWI188" s="18"/>
      <c r="AWJ188" s="18"/>
      <c r="AWK188" s="18"/>
      <c r="AWL188" s="18"/>
      <c r="AWM188" s="18"/>
      <c r="AWN188" s="18"/>
      <c r="AWO188" s="18"/>
      <c r="AWP188" s="18"/>
      <c r="AWQ188" s="18"/>
      <c r="AWR188" s="18"/>
      <c r="AWS188" s="18"/>
      <c r="AWT188" s="18"/>
      <c r="AWU188" s="18"/>
      <c r="AWV188" s="18"/>
      <c r="AWW188" s="18"/>
      <c r="AWX188" s="18"/>
      <c r="AWY188" s="18"/>
      <c r="AWZ188" s="18"/>
      <c r="AXA188" s="18"/>
      <c r="AXB188" s="18"/>
      <c r="AXC188" s="18"/>
      <c r="AXD188" s="18"/>
      <c r="AXE188" s="18"/>
      <c r="AXF188" s="18"/>
      <c r="AXG188" s="18"/>
      <c r="AXH188" s="18"/>
      <c r="AXI188" s="18"/>
      <c r="AXJ188" s="18"/>
      <c r="AXK188" s="18"/>
      <c r="AXL188" s="18"/>
      <c r="AXM188" s="18"/>
      <c r="AXN188" s="18"/>
      <c r="AXO188" s="18"/>
      <c r="AXP188" s="18"/>
      <c r="AXQ188" s="18"/>
      <c r="AXR188" s="18"/>
      <c r="AXS188" s="18"/>
      <c r="AXT188" s="18"/>
      <c r="AXU188" s="18"/>
      <c r="AXV188" s="18"/>
      <c r="AXW188" s="18"/>
      <c r="AXX188" s="18"/>
      <c r="AXY188" s="18"/>
      <c r="AXZ188" s="18"/>
      <c r="AYA188" s="18"/>
      <c r="AYB188" s="18"/>
      <c r="AYC188" s="18"/>
      <c r="AYD188" s="18"/>
      <c r="AYE188" s="18"/>
      <c r="AYF188" s="18"/>
      <c r="AYG188" s="18"/>
      <c r="AYH188" s="18"/>
      <c r="AYI188" s="18"/>
      <c r="AYJ188" s="18"/>
      <c r="AYK188" s="18"/>
      <c r="AYL188" s="18"/>
      <c r="AYM188" s="18"/>
      <c r="AYN188" s="18"/>
      <c r="AYO188" s="18"/>
      <c r="AYP188" s="18"/>
      <c r="AYQ188" s="18"/>
      <c r="AYR188" s="18"/>
      <c r="AYS188" s="18"/>
      <c r="AYT188" s="18"/>
      <c r="AYU188" s="18"/>
      <c r="AYV188" s="18"/>
      <c r="AYW188" s="18"/>
      <c r="AYX188" s="18"/>
      <c r="AYY188" s="18"/>
      <c r="AYZ188" s="18"/>
      <c r="AZA188" s="18"/>
      <c r="AZB188" s="18"/>
      <c r="AZC188" s="18"/>
      <c r="AZD188" s="18"/>
      <c r="AZE188" s="18"/>
      <c r="AZF188" s="18"/>
      <c r="AZG188" s="18"/>
      <c r="AZH188" s="18"/>
      <c r="AZI188" s="18"/>
      <c r="AZJ188" s="18"/>
      <c r="AZK188" s="18"/>
      <c r="AZL188" s="18"/>
      <c r="AZM188" s="18"/>
      <c r="AZN188" s="18"/>
      <c r="AZO188" s="18"/>
      <c r="AZP188" s="18"/>
      <c r="AZQ188" s="18"/>
      <c r="AZR188" s="18"/>
      <c r="AZS188" s="18"/>
      <c r="AZT188" s="18"/>
      <c r="AZU188" s="18"/>
      <c r="AZV188" s="18"/>
      <c r="AZW188" s="18"/>
      <c r="AZX188" s="18"/>
      <c r="AZY188" s="18"/>
      <c r="AZZ188" s="18"/>
      <c r="BAA188" s="18"/>
      <c r="BAB188" s="18"/>
      <c r="BAC188" s="18"/>
      <c r="BAD188" s="18"/>
      <c r="BAE188" s="18"/>
      <c r="BAF188" s="18"/>
      <c r="BAG188" s="18"/>
      <c r="BAH188" s="18"/>
      <c r="BAI188" s="18"/>
      <c r="BAJ188" s="18"/>
      <c r="BAK188" s="18"/>
      <c r="BAL188" s="18"/>
      <c r="BAM188" s="18"/>
      <c r="BAN188" s="18"/>
      <c r="BAO188" s="18"/>
      <c r="BAP188" s="18"/>
      <c r="BAQ188" s="18"/>
      <c r="BAR188" s="18"/>
      <c r="BAS188" s="18"/>
      <c r="BAT188" s="18"/>
      <c r="BAU188" s="18"/>
      <c r="BAV188" s="18"/>
      <c r="BAW188" s="18"/>
      <c r="BAX188" s="18"/>
      <c r="BAY188" s="18"/>
      <c r="BAZ188" s="18"/>
      <c r="BBA188" s="18"/>
      <c r="BBB188" s="18"/>
      <c r="BBC188" s="18"/>
      <c r="BBD188" s="18"/>
      <c r="BBE188" s="18"/>
      <c r="BBF188" s="18"/>
      <c r="BBG188" s="18"/>
      <c r="BBH188" s="18"/>
      <c r="BBI188" s="18"/>
      <c r="BBJ188" s="18"/>
      <c r="BBK188" s="18"/>
      <c r="BBL188" s="18"/>
      <c r="BBM188" s="18"/>
      <c r="BBN188" s="18"/>
      <c r="BBO188" s="18"/>
      <c r="BBP188" s="18"/>
      <c r="BBQ188" s="18"/>
      <c r="BBR188" s="18"/>
      <c r="BBS188" s="18"/>
      <c r="BBT188" s="18"/>
      <c r="BBU188" s="18"/>
      <c r="BBV188" s="18"/>
      <c r="BBW188" s="18"/>
      <c r="BBX188" s="18"/>
      <c r="BBY188" s="18"/>
      <c r="BBZ188" s="18"/>
      <c r="BCA188" s="18"/>
      <c r="BCB188" s="18"/>
      <c r="BCC188" s="18"/>
      <c r="BCD188" s="18"/>
      <c r="BCE188" s="18"/>
      <c r="BCF188" s="18"/>
      <c r="BCG188" s="18"/>
      <c r="BCH188" s="18"/>
      <c r="BCI188" s="18"/>
      <c r="BCJ188" s="18"/>
      <c r="BCK188" s="18"/>
      <c r="BCL188" s="18"/>
      <c r="BCM188" s="18"/>
      <c r="BCN188" s="18"/>
      <c r="BCO188" s="18"/>
      <c r="BCP188" s="18"/>
      <c r="BCQ188" s="18"/>
      <c r="BCR188" s="18"/>
      <c r="BCS188" s="18"/>
      <c r="BCT188" s="18"/>
      <c r="BCU188" s="18"/>
      <c r="BCV188" s="18"/>
      <c r="BCW188" s="18"/>
      <c r="BCX188" s="18"/>
      <c r="BCY188" s="18"/>
      <c r="BCZ188" s="18"/>
      <c r="BDA188" s="18"/>
      <c r="BDB188" s="18"/>
      <c r="BDC188" s="18"/>
      <c r="BDD188" s="18"/>
      <c r="BDE188" s="18"/>
      <c r="BDF188" s="18"/>
      <c r="BDG188" s="18"/>
      <c r="BDH188" s="18"/>
      <c r="BDI188" s="18"/>
      <c r="BDJ188" s="18"/>
      <c r="BDK188" s="18"/>
      <c r="BDL188" s="18"/>
      <c r="BDM188" s="18"/>
      <c r="BDN188" s="18"/>
      <c r="BDO188" s="18"/>
      <c r="BDP188" s="18"/>
      <c r="BDQ188" s="18"/>
      <c r="BDR188" s="18"/>
      <c r="BDS188" s="18"/>
      <c r="BDT188" s="18"/>
      <c r="BDU188" s="18"/>
      <c r="BDV188" s="18"/>
      <c r="BDW188" s="18"/>
      <c r="BDX188" s="18"/>
      <c r="BDY188" s="18"/>
      <c r="BDZ188" s="18"/>
      <c r="BEA188" s="18"/>
      <c r="BEB188" s="18"/>
      <c r="BEC188" s="18"/>
      <c r="BED188" s="18"/>
      <c r="BEE188" s="18"/>
      <c r="BEF188" s="18"/>
      <c r="BEG188" s="18"/>
      <c r="BEH188" s="18"/>
      <c r="BEI188" s="18"/>
      <c r="BEJ188" s="18"/>
      <c r="BEK188" s="18"/>
      <c r="BEL188" s="18"/>
      <c r="BEM188" s="18"/>
      <c r="BEN188" s="18"/>
      <c r="BEO188" s="18"/>
      <c r="BEP188" s="18"/>
      <c r="BEQ188" s="18"/>
      <c r="BER188" s="18"/>
      <c r="BES188" s="18"/>
      <c r="BET188" s="18"/>
      <c r="BEU188" s="18"/>
      <c r="BEV188" s="18"/>
      <c r="BEW188" s="18"/>
      <c r="BEX188" s="18"/>
      <c r="BEY188" s="18"/>
      <c r="BEZ188" s="18"/>
      <c r="BFA188" s="18"/>
      <c r="BFB188" s="18"/>
      <c r="BFC188" s="18"/>
      <c r="BFD188" s="18"/>
      <c r="BFE188" s="18"/>
      <c r="BFF188" s="18"/>
      <c r="BFG188" s="18"/>
      <c r="BFH188" s="18"/>
      <c r="BFI188" s="18"/>
      <c r="BFJ188" s="18"/>
      <c r="BFK188" s="18"/>
      <c r="BFL188" s="18"/>
      <c r="BFM188" s="18"/>
      <c r="BFN188" s="18"/>
      <c r="BFO188" s="18"/>
      <c r="BFP188" s="18"/>
      <c r="BFQ188" s="18"/>
      <c r="BFR188" s="18"/>
      <c r="BFS188" s="18"/>
      <c r="BFT188" s="18"/>
      <c r="BFU188" s="18"/>
      <c r="BFV188" s="18"/>
      <c r="BFW188" s="18"/>
      <c r="BFX188" s="18"/>
      <c r="BFY188" s="18"/>
      <c r="BFZ188" s="18"/>
      <c r="BGA188" s="18"/>
      <c r="BGB188" s="18"/>
      <c r="BGC188" s="18"/>
      <c r="BGD188" s="18"/>
      <c r="BGE188" s="18"/>
      <c r="BGF188" s="18"/>
      <c r="BGG188" s="18"/>
      <c r="BGH188" s="18"/>
      <c r="BGI188" s="18"/>
      <c r="BGJ188" s="18"/>
      <c r="BGK188" s="18"/>
      <c r="BGL188" s="18"/>
      <c r="BGM188" s="18"/>
      <c r="BGN188" s="18"/>
      <c r="BGO188" s="18"/>
      <c r="BGP188" s="18"/>
      <c r="BGQ188" s="18"/>
      <c r="BGR188" s="18"/>
      <c r="BGS188" s="18"/>
      <c r="BGT188" s="18"/>
      <c r="BGU188" s="18"/>
      <c r="BGV188" s="18"/>
      <c r="BGW188" s="18"/>
      <c r="BGX188" s="18"/>
      <c r="BGY188" s="18"/>
      <c r="BGZ188" s="18"/>
      <c r="BHA188" s="18"/>
      <c r="BHB188" s="18"/>
      <c r="BHC188" s="18"/>
      <c r="BHD188" s="18"/>
      <c r="BHE188" s="18"/>
      <c r="BHF188" s="18"/>
      <c r="BHG188" s="18"/>
      <c r="BHH188" s="18"/>
      <c r="BHI188" s="18"/>
      <c r="BHJ188" s="18"/>
      <c r="BHK188" s="18"/>
      <c r="BHL188" s="18"/>
      <c r="BHM188" s="18"/>
      <c r="BHN188" s="18"/>
      <c r="BHO188" s="18"/>
      <c r="BHP188" s="18"/>
      <c r="BHQ188" s="18"/>
      <c r="BHR188" s="18"/>
      <c r="BHS188" s="18"/>
      <c r="BHT188" s="18"/>
      <c r="BHU188" s="18"/>
      <c r="BHV188" s="18"/>
      <c r="BHW188" s="18"/>
      <c r="BHX188" s="18"/>
      <c r="BHY188" s="18"/>
      <c r="BHZ188" s="18"/>
      <c r="BIA188" s="18"/>
      <c r="BIB188" s="18"/>
      <c r="BIC188" s="18"/>
      <c r="BID188" s="18"/>
      <c r="BIE188" s="18"/>
      <c r="BIF188" s="18"/>
      <c r="BIG188" s="18"/>
      <c r="BIH188" s="18"/>
      <c r="BII188" s="18"/>
      <c r="BIJ188" s="18"/>
      <c r="BIK188" s="18"/>
      <c r="BIL188" s="18"/>
      <c r="BIM188" s="18"/>
      <c r="BIN188" s="18"/>
      <c r="BIO188" s="18"/>
      <c r="BIP188" s="18"/>
      <c r="BIQ188" s="18"/>
      <c r="BIR188" s="18"/>
      <c r="BIS188" s="18"/>
      <c r="BIT188" s="18"/>
      <c r="BIU188" s="18"/>
      <c r="BIV188" s="18"/>
      <c r="BIW188" s="18"/>
      <c r="BIX188" s="18"/>
      <c r="BIY188" s="18"/>
      <c r="BIZ188" s="18"/>
      <c r="BJA188" s="18"/>
      <c r="BJB188" s="18"/>
      <c r="BJC188" s="18"/>
      <c r="BJD188" s="18"/>
      <c r="BJE188" s="18"/>
      <c r="BJF188" s="18"/>
      <c r="BJG188" s="18"/>
      <c r="BJH188" s="18"/>
      <c r="BJI188" s="18"/>
      <c r="BJJ188" s="18"/>
      <c r="BJK188" s="18"/>
      <c r="BJL188" s="18"/>
      <c r="BJM188" s="18"/>
      <c r="BJN188" s="18"/>
      <c r="BJO188" s="18"/>
      <c r="BJP188" s="18"/>
      <c r="BJQ188" s="18"/>
      <c r="BJR188" s="18"/>
      <c r="BJS188" s="18"/>
      <c r="BJT188" s="18"/>
      <c r="BJU188" s="18"/>
      <c r="BJV188" s="18"/>
      <c r="BJW188" s="18"/>
      <c r="BJX188" s="18"/>
      <c r="BJY188" s="18"/>
      <c r="BJZ188" s="18"/>
      <c r="BKA188" s="18"/>
      <c r="BKB188" s="18"/>
      <c r="BKC188" s="18"/>
      <c r="BKD188" s="18"/>
      <c r="BKE188" s="18"/>
      <c r="BKF188" s="18"/>
      <c r="BKG188" s="18"/>
      <c r="BKH188" s="18"/>
      <c r="BKI188" s="18"/>
      <c r="BKJ188" s="18"/>
      <c r="BKK188" s="18"/>
      <c r="BKL188" s="18"/>
      <c r="BKM188" s="18"/>
      <c r="BKN188" s="18"/>
      <c r="BKO188" s="18"/>
      <c r="BKP188" s="18"/>
      <c r="BKQ188" s="18"/>
      <c r="BKR188" s="18"/>
      <c r="BKS188" s="18"/>
      <c r="BKT188" s="18"/>
      <c r="BKU188" s="18"/>
      <c r="BKV188" s="18"/>
      <c r="BKW188" s="18"/>
      <c r="BKX188" s="18"/>
      <c r="BKY188" s="18"/>
      <c r="BKZ188" s="18"/>
      <c r="BLA188" s="18"/>
      <c r="BLB188" s="18"/>
      <c r="BLC188" s="18"/>
      <c r="BLD188" s="18"/>
      <c r="BLE188" s="18"/>
      <c r="BLF188" s="18"/>
      <c r="BLG188" s="18"/>
      <c r="BLH188" s="18"/>
      <c r="BLI188" s="18"/>
      <c r="BLJ188" s="18"/>
      <c r="BLK188" s="18"/>
      <c r="BLL188" s="18"/>
      <c r="BLM188" s="18"/>
      <c r="BLN188" s="18"/>
      <c r="BLO188" s="18"/>
      <c r="BLP188" s="18"/>
      <c r="BLQ188" s="18"/>
      <c r="BLR188" s="18"/>
      <c r="BLS188" s="18"/>
      <c r="BLT188" s="18"/>
      <c r="BLU188" s="18"/>
      <c r="BLV188" s="18"/>
      <c r="BLW188" s="18"/>
      <c r="BLX188" s="18"/>
      <c r="BLY188" s="18"/>
      <c r="BLZ188" s="18"/>
      <c r="BMA188" s="18"/>
      <c r="BMB188" s="18"/>
      <c r="BMC188" s="18"/>
      <c r="BMD188" s="18"/>
      <c r="BME188" s="18"/>
      <c r="BMF188" s="18"/>
      <c r="BMG188" s="18"/>
      <c r="BMH188" s="18"/>
      <c r="BMI188" s="18"/>
      <c r="BMJ188" s="18"/>
      <c r="BMK188" s="18"/>
      <c r="BML188" s="18"/>
      <c r="BMM188" s="18"/>
      <c r="BMN188" s="18"/>
      <c r="BMO188" s="18"/>
      <c r="BMP188" s="18"/>
      <c r="BMQ188" s="18"/>
      <c r="BMR188" s="18"/>
      <c r="BMS188" s="18"/>
      <c r="BMT188" s="18"/>
      <c r="BMU188" s="18"/>
      <c r="BMV188" s="18"/>
      <c r="BMW188" s="18"/>
      <c r="BMX188" s="18"/>
      <c r="BMY188" s="18"/>
      <c r="BMZ188" s="18"/>
      <c r="BNA188" s="18"/>
      <c r="BNB188" s="18"/>
      <c r="BNC188" s="18"/>
      <c r="BND188" s="18"/>
      <c r="BNE188" s="18"/>
      <c r="BNF188" s="18"/>
      <c r="BNG188" s="18"/>
      <c r="BNH188" s="18"/>
      <c r="BNI188" s="18"/>
      <c r="BNJ188" s="18"/>
      <c r="BNK188" s="18"/>
      <c r="BNL188" s="18"/>
      <c r="BNM188" s="18"/>
      <c r="BNN188" s="18"/>
      <c r="BNO188" s="18"/>
      <c r="BNP188" s="18"/>
      <c r="BNQ188" s="18"/>
      <c r="BNR188" s="18"/>
      <c r="BNS188" s="18"/>
      <c r="BNT188" s="18"/>
      <c r="BNU188" s="18"/>
      <c r="BNV188" s="18"/>
      <c r="BNW188" s="18"/>
      <c r="BNX188" s="18"/>
      <c r="BNY188" s="18"/>
      <c r="BNZ188" s="18"/>
      <c r="BOA188" s="18"/>
      <c r="BOB188" s="18"/>
      <c r="BOC188" s="18"/>
      <c r="BOD188" s="18"/>
      <c r="BOE188" s="18"/>
      <c r="BOF188" s="18"/>
      <c r="BOG188" s="18"/>
      <c r="BOH188" s="18"/>
      <c r="BOI188" s="18"/>
      <c r="BOJ188" s="18"/>
      <c r="BOK188" s="18"/>
      <c r="BOL188" s="18"/>
      <c r="BOM188" s="18"/>
      <c r="BON188" s="18"/>
      <c r="BOO188" s="18"/>
      <c r="BOP188" s="18"/>
      <c r="BOQ188" s="18"/>
      <c r="BOR188" s="18"/>
      <c r="BOS188" s="18"/>
      <c r="BOT188" s="18"/>
      <c r="BOU188" s="18"/>
      <c r="BOV188" s="18"/>
      <c r="BOW188" s="18"/>
      <c r="BOX188" s="18"/>
      <c r="BOY188" s="18"/>
      <c r="BOZ188" s="18"/>
      <c r="BPA188" s="18"/>
      <c r="BPB188" s="18"/>
      <c r="BPC188" s="18"/>
      <c r="BPD188" s="18"/>
      <c r="BPE188" s="18"/>
      <c r="BPF188" s="18"/>
      <c r="BPG188" s="18"/>
      <c r="BPH188" s="18"/>
      <c r="BPI188" s="18"/>
      <c r="BPJ188" s="18"/>
      <c r="BPK188" s="18"/>
      <c r="BPL188" s="18"/>
      <c r="BPM188" s="18"/>
      <c r="BPN188" s="18"/>
      <c r="BPO188" s="18"/>
      <c r="BPP188" s="18"/>
      <c r="BPQ188" s="18"/>
      <c r="BPR188" s="18"/>
      <c r="BPS188" s="18"/>
      <c r="BPT188" s="18"/>
      <c r="BPU188" s="18"/>
      <c r="BPV188" s="18"/>
      <c r="BPW188" s="18"/>
      <c r="BPX188" s="18"/>
      <c r="BPY188" s="18"/>
      <c r="BPZ188" s="18"/>
      <c r="BQA188" s="18"/>
      <c r="BQB188" s="18"/>
      <c r="BQC188" s="18"/>
      <c r="BQD188" s="18"/>
      <c r="BQE188" s="18"/>
      <c r="BQF188" s="18"/>
      <c r="BQG188" s="18"/>
      <c r="BQH188" s="18"/>
      <c r="BQI188" s="18"/>
      <c r="BQJ188" s="18"/>
      <c r="BQK188" s="18"/>
      <c r="BQL188" s="18"/>
      <c r="BQM188" s="18"/>
      <c r="BQN188" s="18"/>
      <c r="BQO188" s="18"/>
      <c r="BQP188" s="18"/>
      <c r="BQQ188" s="18"/>
      <c r="BQR188" s="18"/>
      <c r="BQS188" s="18"/>
      <c r="BQT188" s="18"/>
      <c r="BQU188" s="18"/>
      <c r="BQV188" s="18"/>
      <c r="BQW188" s="18"/>
      <c r="BQX188" s="18"/>
      <c r="BQY188" s="18"/>
      <c r="BQZ188" s="18"/>
      <c r="BRA188" s="18"/>
      <c r="BRB188" s="18"/>
      <c r="BRC188" s="18"/>
      <c r="BRD188" s="18"/>
      <c r="BRE188" s="18"/>
      <c r="BRF188" s="18"/>
      <c r="BRG188" s="18"/>
      <c r="BRH188" s="18"/>
      <c r="BRI188" s="18"/>
      <c r="BRJ188" s="18"/>
      <c r="BRK188" s="18"/>
      <c r="BRL188" s="18"/>
      <c r="BRM188" s="18"/>
      <c r="BRN188" s="18"/>
      <c r="BRO188" s="18"/>
      <c r="BRP188" s="18"/>
      <c r="BRQ188" s="18"/>
      <c r="BRR188" s="18"/>
      <c r="BRS188" s="18"/>
      <c r="BRT188" s="18"/>
      <c r="BRU188" s="18"/>
      <c r="BRV188" s="18"/>
      <c r="BRW188" s="18"/>
      <c r="BRX188" s="18"/>
      <c r="BRY188" s="18"/>
      <c r="BRZ188" s="18"/>
      <c r="BSA188" s="18"/>
      <c r="BSB188" s="18"/>
      <c r="BSC188" s="18"/>
      <c r="BSD188" s="18"/>
      <c r="BSE188" s="18"/>
      <c r="BSF188" s="18"/>
      <c r="BSG188" s="18"/>
      <c r="BSH188" s="18"/>
      <c r="BSI188" s="18"/>
      <c r="BSJ188" s="18"/>
      <c r="BSK188" s="18"/>
      <c r="BSL188" s="18"/>
      <c r="BSM188" s="18"/>
      <c r="BSN188" s="18"/>
      <c r="BSO188" s="18"/>
      <c r="BSP188" s="18"/>
      <c r="BSQ188" s="18"/>
      <c r="BSR188" s="18"/>
      <c r="BSS188" s="18"/>
      <c r="BST188" s="18"/>
      <c r="BSU188" s="18"/>
      <c r="BSV188" s="18"/>
      <c r="BSW188" s="18"/>
      <c r="BSX188" s="18"/>
      <c r="BSY188" s="18"/>
      <c r="BSZ188" s="18"/>
      <c r="BTA188" s="18"/>
      <c r="BTB188" s="18"/>
      <c r="BTC188" s="18"/>
      <c r="BTD188" s="18"/>
      <c r="BTE188" s="18"/>
      <c r="BTF188" s="18"/>
      <c r="BTG188" s="18"/>
      <c r="BTH188" s="18"/>
      <c r="BTI188" s="18"/>
      <c r="BTJ188" s="18"/>
      <c r="BTK188" s="18"/>
      <c r="BTL188" s="18"/>
      <c r="BTM188" s="18"/>
      <c r="BTN188" s="18"/>
      <c r="BTO188" s="18"/>
      <c r="BTP188" s="18"/>
      <c r="BTQ188" s="18"/>
      <c r="BTR188" s="18"/>
      <c r="BTS188" s="18"/>
      <c r="BTT188" s="18"/>
      <c r="BTU188" s="18"/>
      <c r="BTV188" s="18"/>
      <c r="BTW188" s="18"/>
      <c r="BTX188" s="18"/>
      <c r="BTY188" s="18"/>
      <c r="BTZ188" s="18"/>
      <c r="BUA188" s="18"/>
      <c r="BUB188" s="18"/>
      <c r="BUC188" s="18"/>
      <c r="BUD188" s="18"/>
      <c r="BUE188" s="18"/>
      <c r="BUF188" s="18"/>
      <c r="BUG188" s="18"/>
      <c r="BUH188" s="18"/>
      <c r="BUI188" s="18"/>
      <c r="BUJ188" s="18"/>
      <c r="BUK188" s="18"/>
      <c r="BUL188" s="18"/>
      <c r="BUM188" s="18"/>
      <c r="BUN188" s="18"/>
      <c r="BUO188" s="18"/>
      <c r="BUP188" s="18"/>
      <c r="BUQ188" s="18"/>
      <c r="BUR188" s="18"/>
      <c r="BUS188" s="18"/>
      <c r="BUT188" s="18"/>
      <c r="BUU188" s="18"/>
      <c r="BUV188" s="18"/>
      <c r="BUW188" s="18"/>
      <c r="BUX188" s="18"/>
      <c r="BUY188" s="18"/>
      <c r="BUZ188" s="18"/>
      <c r="BVA188" s="18"/>
      <c r="BVB188" s="18"/>
      <c r="BVC188" s="18"/>
      <c r="BVD188" s="18"/>
      <c r="BVE188" s="18"/>
      <c r="BVF188" s="18"/>
      <c r="BVG188" s="18"/>
      <c r="BVH188" s="18"/>
      <c r="BVI188" s="18"/>
      <c r="BVJ188" s="18"/>
      <c r="BVK188" s="18"/>
      <c r="BVL188" s="18"/>
      <c r="BVM188" s="18"/>
      <c r="BVN188" s="18"/>
      <c r="BVO188" s="18"/>
      <c r="BVP188" s="18"/>
      <c r="BVQ188" s="18"/>
      <c r="BVR188" s="18"/>
      <c r="BVS188" s="18"/>
      <c r="BVT188" s="18"/>
      <c r="BVU188" s="18"/>
      <c r="BVV188" s="18"/>
      <c r="BVW188" s="18"/>
      <c r="BVX188" s="18"/>
      <c r="BVY188" s="18"/>
      <c r="BVZ188" s="18"/>
      <c r="BWA188" s="18"/>
      <c r="BWB188" s="18"/>
      <c r="BWC188" s="18"/>
      <c r="BWD188" s="18"/>
      <c r="BWE188" s="18"/>
      <c r="BWF188" s="18"/>
      <c r="BWG188" s="18"/>
      <c r="BWH188" s="18"/>
      <c r="BWI188" s="18"/>
      <c r="BWJ188" s="18"/>
      <c r="BWK188" s="18"/>
      <c r="BWL188" s="18"/>
      <c r="BWM188" s="18"/>
      <c r="BWN188" s="18"/>
      <c r="BWO188" s="18"/>
      <c r="BWP188" s="18"/>
      <c r="BWQ188" s="18"/>
      <c r="BWR188" s="18"/>
      <c r="BWS188" s="18"/>
      <c r="BWT188" s="18"/>
      <c r="BWU188" s="18"/>
      <c r="BWV188" s="18"/>
      <c r="BWW188" s="18"/>
      <c r="BWX188" s="18"/>
      <c r="BWY188" s="18"/>
      <c r="BWZ188" s="18"/>
      <c r="BXA188" s="18"/>
      <c r="BXB188" s="18"/>
      <c r="BXC188" s="18"/>
      <c r="BXD188" s="18"/>
      <c r="BXE188" s="18"/>
      <c r="BXF188" s="18"/>
      <c r="BXG188" s="18"/>
      <c r="BXH188" s="18"/>
      <c r="BXI188" s="18"/>
      <c r="BXJ188" s="18"/>
      <c r="BXK188" s="18"/>
      <c r="BXL188" s="18"/>
      <c r="BXM188" s="18"/>
      <c r="BXN188" s="18"/>
      <c r="BXO188" s="18"/>
      <c r="BXP188" s="18"/>
      <c r="BXQ188" s="18"/>
      <c r="BXR188" s="18"/>
      <c r="BXS188" s="18"/>
      <c r="BXT188" s="18"/>
      <c r="BXU188" s="18"/>
      <c r="BXV188" s="18"/>
      <c r="BXW188" s="18"/>
      <c r="BXX188" s="18"/>
      <c r="BXY188" s="18"/>
      <c r="BXZ188" s="18"/>
      <c r="BYA188" s="18"/>
      <c r="BYB188" s="18"/>
      <c r="BYC188" s="18"/>
      <c r="BYD188" s="18"/>
      <c r="BYE188" s="18"/>
      <c r="BYF188" s="18"/>
      <c r="BYG188" s="18"/>
      <c r="BYH188" s="18"/>
      <c r="BYI188" s="18"/>
      <c r="BYJ188" s="18"/>
      <c r="BYK188" s="18"/>
      <c r="BYL188" s="18"/>
      <c r="BYM188" s="18"/>
      <c r="BYN188" s="18"/>
      <c r="BYO188" s="18"/>
      <c r="BYP188" s="18"/>
      <c r="BYQ188" s="18"/>
      <c r="BYR188" s="18"/>
      <c r="BYS188" s="18"/>
      <c r="BYT188" s="18"/>
      <c r="BYU188" s="18"/>
      <c r="BYV188" s="18"/>
      <c r="BYW188" s="18"/>
      <c r="BYX188" s="18"/>
      <c r="BYY188" s="18"/>
      <c r="BYZ188" s="18"/>
      <c r="BZA188" s="18"/>
      <c r="BZB188" s="18"/>
      <c r="BZC188" s="18"/>
      <c r="BZD188" s="18"/>
      <c r="BZE188" s="18"/>
      <c r="BZF188" s="18"/>
      <c r="BZG188" s="18"/>
      <c r="BZH188" s="18"/>
      <c r="BZI188" s="18"/>
      <c r="BZJ188" s="18"/>
      <c r="BZK188" s="18"/>
      <c r="BZL188" s="18"/>
      <c r="BZM188" s="18"/>
      <c r="BZN188" s="18"/>
      <c r="BZO188" s="18"/>
      <c r="BZP188" s="18"/>
      <c r="BZQ188" s="18"/>
      <c r="BZR188" s="18"/>
      <c r="BZS188" s="18"/>
      <c r="BZT188" s="18"/>
      <c r="BZU188" s="18"/>
      <c r="BZV188" s="18"/>
      <c r="BZW188" s="18"/>
      <c r="BZX188" s="18"/>
      <c r="BZY188" s="18"/>
      <c r="BZZ188" s="18"/>
      <c r="CAA188" s="18"/>
      <c r="CAB188" s="18"/>
      <c r="CAC188" s="18"/>
      <c r="CAD188" s="18"/>
      <c r="CAE188" s="18"/>
      <c r="CAF188" s="18"/>
      <c r="CAG188" s="18"/>
      <c r="CAH188" s="18"/>
      <c r="CAI188" s="18"/>
      <c r="CAJ188" s="18"/>
      <c r="CAK188" s="18"/>
      <c r="CAL188" s="18"/>
      <c r="CAM188" s="18"/>
      <c r="CAN188" s="18"/>
      <c r="CAO188" s="18"/>
      <c r="CAP188" s="18"/>
      <c r="CAQ188" s="18"/>
      <c r="CAR188" s="18"/>
      <c r="CAS188" s="18"/>
      <c r="CAT188" s="18"/>
      <c r="CAU188" s="18"/>
      <c r="CAV188" s="18"/>
      <c r="CAW188" s="18"/>
      <c r="CAX188" s="18"/>
      <c r="CAY188" s="18"/>
      <c r="CAZ188" s="18"/>
      <c r="CBA188" s="18"/>
      <c r="CBB188" s="18"/>
      <c r="CBC188" s="18"/>
      <c r="CBD188" s="18"/>
      <c r="CBE188" s="18"/>
      <c r="CBF188" s="18"/>
      <c r="CBG188" s="18"/>
      <c r="CBH188" s="18"/>
      <c r="CBI188" s="18"/>
      <c r="CBJ188" s="18"/>
      <c r="CBK188" s="18"/>
      <c r="CBL188" s="18"/>
      <c r="CBM188" s="18"/>
      <c r="CBN188" s="18"/>
      <c r="CBO188" s="18"/>
      <c r="CBP188" s="18"/>
      <c r="CBQ188" s="18"/>
      <c r="CBR188" s="18"/>
      <c r="CBS188" s="18"/>
      <c r="CBT188" s="18"/>
      <c r="CBU188" s="18"/>
      <c r="CBV188" s="18"/>
      <c r="CBW188" s="18"/>
      <c r="CBX188" s="18"/>
      <c r="CBY188" s="18"/>
      <c r="CBZ188" s="18"/>
      <c r="CCA188" s="18"/>
      <c r="CCB188" s="18"/>
      <c r="CCC188" s="18"/>
      <c r="CCD188" s="18"/>
      <c r="CCE188" s="18"/>
      <c r="CCF188" s="18"/>
      <c r="CCG188" s="18"/>
      <c r="CCH188" s="18"/>
      <c r="CCI188" s="18"/>
      <c r="CCJ188" s="18"/>
      <c r="CCK188" s="18"/>
      <c r="CCL188" s="18"/>
      <c r="CCM188" s="18"/>
      <c r="CCN188" s="18"/>
      <c r="CCO188" s="18"/>
      <c r="CCP188" s="18"/>
      <c r="CCQ188" s="18"/>
      <c r="CCR188" s="18"/>
      <c r="CCS188" s="18"/>
      <c r="CCT188" s="18"/>
      <c r="CCU188" s="18"/>
      <c r="CCV188" s="18"/>
      <c r="CCW188" s="18"/>
      <c r="CCX188" s="18"/>
      <c r="CCY188" s="18"/>
      <c r="CCZ188" s="18"/>
      <c r="CDA188" s="18"/>
      <c r="CDB188" s="18"/>
      <c r="CDC188" s="18"/>
      <c r="CDD188" s="18"/>
      <c r="CDE188" s="18"/>
      <c r="CDF188" s="18"/>
      <c r="CDG188" s="18"/>
      <c r="CDH188" s="18"/>
      <c r="CDI188" s="18"/>
      <c r="CDJ188" s="18"/>
      <c r="CDK188" s="18"/>
      <c r="CDL188" s="18"/>
      <c r="CDM188" s="18"/>
      <c r="CDN188" s="18"/>
      <c r="CDO188" s="18"/>
      <c r="CDP188" s="18"/>
      <c r="CDQ188" s="18"/>
      <c r="CDR188" s="18"/>
      <c r="CDS188" s="18"/>
      <c r="CDT188" s="18"/>
      <c r="CDU188" s="18"/>
      <c r="CDV188" s="18"/>
      <c r="CDW188" s="18"/>
      <c r="CDX188" s="18"/>
      <c r="CDY188" s="18"/>
      <c r="CDZ188" s="18"/>
      <c r="CEA188" s="18"/>
      <c r="CEB188" s="18"/>
      <c r="CEC188" s="18"/>
      <c r="CED188" s="18"/>
      <c r="CEE188" s="18"/>
      <c r="CEF188" s="18"/>
      <c r="CEG188" s="18"/>
      <c r="CEH188" s="18"/>
      <c r="CEI188" s="18"/>
      <c r="CEJ188" s="18"/>
      <c r="CEK188" s="18"/>
      <c r="CEL188" s="18"/>
      <c r="CEM188" s="18"/>
      <c r="CEN188" s="18"/>
      <c r="CEO188" s="18"/>
      <c r="CEP188" s="18"/>
      <c r="CEQ188" s="18"/>
      <c r="CER188" s="18"/>
      <c r="CES188" s="18"/>
      <c r="CET188" s="18"/>
      <c r="CEU188" s="18"/>
      <c r="CEV188" s="18"/>
      <c r="CEW188" s="18"/>
      <c r="CEX188" s="18"/>
      <c r="CEY188" s="18"/>
      <c r="CEZ188" s="18"/>
      <c r="CFA188" s="18"/>
      <c r="CFB188" s="18"/>
      <c r="CFC188" s="18"/>
      <c r="CFD188" s="18"/>
      <c r="CFE188" s="18"/>
      <c r="CFF188" s="18"/>
      <c r="CFG188" s="18"/>
      <c r="CFH188" s="18"/>
      <c r="CFI188" s="18"/>
      <c r="CFJ188" s="18"/>
      <c r="CFK188" s="18"/>
      <c r="CFL188" s="18"/>
      <c r="CFM188" s="18"/>
      <c r="CFN188" s="18"/>
      <c r="CFO188" s="18"/>
      <c r="CFP188" s="18"/>
      <c r="CFQ188" s="18"/>
      <c r="CFR188" s="18"/>
      <c r="CFS188" s="18"/>
      <c r="CFT188" s="18"/>
      <c r="CFU188" s="18"/>
      <c r="CFV188" s="18"/>
      <c r="CFW188" s="18"/>
      <c r="CFX188" s="18"/>
      <c r="CFY188" s="18"/>
      <c r="CFZ188" s="18"/>
      <c r="CGA188" s="18"/>
      <c r="CGB188" s="18"/>
      <c r="CGC188" s="18"/>
      <c r="CGD188" s="18"/>
      <c r="CGE188" s="18"/>
      <c r="CGF188" s="18"/>
      <c r="CGG188" s="18"/>
      <c r="CGH188" s="18"/>
      <c r="CGI188" s="18"/>
      <c r="CGJ188" s="18"/>
      <c r="CGK188" s="18"/>
      <c r="CGL188" s="18"/>
      <c r="CGM188" s="18"/>
      <c r="CGN188" s="18"/>
      <c r="CGO188" s="18"/>
      <c r="CGP188" s="18"/>
      <c r="CGQ188" s="18"/>
      <c r="CGR188" s="18"/>
      <c r="CGS188" s="18"/>
      <c r="CGT188" s="18"/>
      <c r="CGU188" s="18"/>
      <c r="CGV188" s="18"/>
      <c r="CGW188" s="18"/>
      <c r="CGX188" s="18"/>
      <c r="CGY188" s="18"/>
      <c r="CGZ188" s="18"/>
      <c r="CHA188" s="18"/>
      <c r="CHB188" s="18"/>
      <c r="CHC188" s="18"/>
      <c r="CHD188" s="18"/>
      <c r="CHE188" s="18"/>
      <c r="CHF188" s="18"/>
      <c r="CHG188" s="18"/>
      <c r="CHH188" s="18"/>
      <c r="CHI188" s="18"/>
      <c r="CHJ188" s="18"/>
      <c r="CHK188" s="18"/>
      <c r="CHL188" s="18"/>
      <c r="CHM188" s="18"/>
      <c r="CHN188" s="18"/>
      <c r="CHO188" s="18"/>
      <c r="CHP188" s="18"/>
      <c r="CHQ188" s="18"/>
      <c r="CHR188" s="18"/>
      <c r="CHS188" s="18"/>
      <c r="CHT188" s="18"/>
      <c r="CHU188" s="18"/>
      <c r="CHV188" s="18"/>
      <c r="CHW188" s="18"/>
      <c r="CHX188" s="18"/>
      <c r="CHY188" s="18"/>
      <c r="CHZ188" s="18"/>
      <c r="CIA188" s="18"/>
      <c r="CIB188" s="18"/>
      <c r="CIC188" s="18"/>
      <c r="CID188" s="18"/>
      <c r="CIE188" s="18"/>
      <c r="CIF188" s="18"/>
      <c r="CIG188" s="18"/>
      <c r="CIH188" s="18"/>
      <c r="CII188" s="18"/>
      <c r="CIJ188" s="18"/>
      <c r="CIK188" s="18"/>
      <c r="CIL188" s="18"/>
      <c r="CIM188" s="18"/>
      <c r="CIN188" s="18"/>
      <c r="CIO188" s="18"/>
      <c r="CIP188" s="18"/>
      <c r="CIQ188" s="18"/>
      <c r="CIR188" s="18"/>
      <c r="CIS188" s="18"/>
      <c r="CIT188" s="18"/>
      <c r="CIU188" s="18"/>
      <c r="CIV188" s="18"/>
      <c r="CIW188" s="18"/>
      <c r="CIX188" s="18"/>
      <c r="CIY188" s="18"/>
      <c r="CIZ188" s="18"/>
      <c r="CJA188" s="18"/>
      <c r="CJB188" s="18"/>
      <c r="CJC188" s="18"/>
      <c r="CJD188" s="18"/>
      <c r="CJE188" s="18"/>
      <c r="CJF188" s="18"/>
      <c r="CJG188" s="18"/>
      <c r="CJH188" s="18"/>
      <c r="CJI188" s="18"/>
      <c r="CJJ188" s="18"/>
      <c r="CJK188" s="18"/>
      <c r="CJL188" s="18"/>
      <c r="CJM188" s="18"/>
      <c r="CJN188" s="18"/>
      <c r="CJO188" s="18"/>
      <c r="CJP188" s="18"/>
      <c r="CJQ188" s="18"/>
      <c r="CJR188" s="18"/>
      <c r="CJS188" s="18"/>
      <c r="CJT188" s="18"/>
      <c r="CJU188" s="18"/>
      <c r="CJV188" s="18"/>
      <c r="CJW188" s="18"/>
      <c r="CJX188" s="18"/>
      <c r="CJY188" s="18"/>
      <c r="CJZ188" s="18"/>
      <c r="CKA188" s="18"/>
      <c r="CKB188" s="18"/>
      <c r="CKC188" s="18"/>
      <c r="CKD188" s="18"/>
      <c r="CKE188" s="18"/>
      <c r="CKF188" s="18"/>
      <c r="CKG188" s="18"/>
      <c r="CKH188" s="18"/>
      <c r="CKI188" s="18"/>
      <c r="CKJ188" s="18"/>
      <c r="CKK188" s="18"/>
      <c r="CKL188" s="18"/>
      <c r="CKM188" s="18"/>
      <c r="CKN188" s="18"/>
      <c r="CKO188" s="18"/>
      <c r="CKP188" s="18"/>
      <c r="CKQ188" s="18"/>
      <c r="CKR188" s="18"/>
      <c r="CKS188" s="18"/>
      <c r="CKT188" s="18"/>
      <c r="CKU188" s="18"/>
      <c r="CKV188" s="18"/>
      <c r="CKW188" s="18"/>
      <c r="CKX188" s="18"/>
      <c r="CKY188" s="18"/>
      <c r="CKZ188" s="18"/>
      <c r="CLA188" s="18"/>
      <c r="CLB188" s="18"/>
      <c r="CLC188" s="18"/>
      <c r="CLD188" s="18"/>
      <c r="CLE188" s="18"/>
      <c r="CLF188" s="18"/>
      <c r="CLG188" s="18"/>
      <c r="CLH188" s="18"/>
      <c r="CLI188" s="18"/>
      <c r="CLJ188" s="18"/>
      <c r="CLK188" s="18"/>
      <c r="CLL188" s="18"/>
      <c r="CLM188" s="18"/>
      <c r="CLN188" s="18"/>
      <c r="CLO188" s="18"/>
      <c r="CLP188" s="18"/>
      <c r="CLQ188" s="18"/>
      <c r="CLR188" s="18"/>
      <c r="CLS188" s="18"/>
      <c r="CLT188" s="18"/>
      <c r="CLU188" s="18"/>
      <c r="CLV188" s="18"/>
      <c r="CLW188" s="18"/>
      <c r="CLX188" s="18"/>
      <c r="CLY188" s="18"/>
      <c r="CLZ188" s="18"/>
      <c r="CMA188" s="18"/>
      <c r="CMB188" s="18"/>
      <c r="CMC188" s="18"/>
      <c r="CMD188" s="18"/>
      <c r="CME188" s="18"/>
      <c r="CMF188" s="18"/>
      <c r="CMG188" s="18"/>
      <c r="CMH188" s="18"/>
      <c r="CMI188" s="18"/>
      <c r="CMJ188" s="18"/>
      <c r="CMK188" s="18"/>
      <c r="CML188" s="18"/>
      <c r="CMM188" s="18"/>
      <c r="CMN188" s="18"/>
      <c r="CMO188" s="18"/>
      <c r="CMP188" s="18"/>
      <c r="CMQ188" s="18"/>
      <c r="CMR188" s="18"/>
      <c r="CMS188" s="18"/>
      <c r="CMT188" s="18"/>
      <c r="CMU188" s="18"/>
      <c r="CMV188" s="18"/>
      <c r="CMW188" s="18"/>
      <c r="CMX188" s="18"/>
      <c r="CMY188" s="18"/>
      <c r="CMZ188" s="18"/>
      <c r="CNA188" s="18"/>
      <c r="CNB188" s="18"/>
      <c r="CNC188" s="18"/>
      <c r="CND188" s="18"/>
      <c r="CNE188" s="18"/>
      <c r="CNF188" s="18"/>
      <c r="CNG188" s="18"/>
      <c r="CNH188" s="18"/>
      <c r="CNI188" s="18"/>
      <c r="CNJ188" s="18"/>
      <c r="CNK188" s="18"/>
      <c r="CNL188" s="18"/>
      <c r="CNM188" s="18"/>
      <c r="CNN188" s="18"/>
      <c r="CNO188" s="18"/>
      <c r="CNP188" s="18"/>
      <c r="CNQ188" s="18"/>
      <c r="CNR188" s="18"/>
      <c r="CNS188" s="18"/>
      <c r="CNT188" s="18"/>
      <c r="CNU188" s="18"/>
      <c r="CNV188" s="18"/>
      <c r="CNW188" s="18"/>
      <c r="CNX188" s="18"/>
      <c r="CNY188" s="18"/>
      <c r="CNZ188" s="18"/>
      <c r="COA188" s="18"/>
      <c r="COB188" s="18"/>
      <c r="COC188" s="18"/>
      <c r="COD188" s="18"/>
      <c r="COE188" s="18"/>
      <c r="COF188" s="18"/>
      <c r="COG188" s="18"/>
      <c r="COH188" s="18"/>
      <c r="COI188" s="18"/>
      <c r="COJ188" s="18"/>
      <c r="COK188" s="18"/>
      <c r="COL188" s="18"/>
      <c r="COM188" s="18"/>
      <c r="CON188" s="18"/>
      <c r="COO188" s="18"/>
      <c r="COP188" s="18"/>
      <c r="COQ188" s="18"/>
      <c r="COR188" s="18"/>
      <c r="COS188" s="18"/>
      <c r="COT188" s="18"/>
      <c r="COU188" s="18"/>
      <c r="COV188" s="18"/>
      <c r="COW188" s="18"/>
      <c r="COX188" s="18"/>
      <c r="COY188" s="18"/>
      <c r="COZ188" s="18"/>
      <c r="CPA188" s="18"/>
      <c r="CPB188" s="18"/>
      <c r="CPC188" s="18"/>
      <c r="CPD188" s="18"/>
      <c r="CPE188" s="18"/>
      <c r="CPF188" s="18"/>
      <c r="CPG188" s="18"/>
      <c r="CPH188" s="18"/>
      <c r="CPI188" s="18"/>
      <c r="CPJ188" s="18"/>
      <c r="CPK188" s="18"/>
      <c r="CPL188" s="18"/>
      <c r="CPM188" s="18"/>
      <c r="CPN188" s="18"/>
      <c r="CPO188" s="18"/>
      <c r="CPP188" s="18"/>
      <c r="CPQ188" s="18"/>
      <c r="CPR188" s="18"/>
      <c r="CPS188" s="18"/>
      <c r="CPT188" s="18"/>
      <c r="CPU188" s="18"/>
      <c r="CPV188" s="18"/>
      <c r="CPW188" s="18"/>
      <c r="CPX188" s="18"/>
      <c r="CPY188" s="18"/>
      <c r="CPZ188" s="18"/>
      <c r="CQA188" s="18"/>
      <c r="CQB188" s="18"/>
      <c r="CQC188" s="18"/>
      <c r="CQD188" s="18"/>
      <c r="CQE188" s="18"/>
      <c r="CQF188" s="18"/>
      <c r="CQG188" s="18"/>
      <c r="CQH188" s="18"/>
      <c r="CQI188" s="18"/>
      <c r="CQJ188" s="18"/>
      <c r="CQK188" s="18"/>
      <c r="CQL188" s="18"/>
      <c r="CQM188" s="18"/>
      <c r="CQN188" s="18"/>
      <c r="CQO188" s="18"/>
      <c r="CQP188" s="18"/>
      <c r="CQQ188" s="18"/>
      <c r="CQR188" s="18"/>
      <c r="CQS188" s="18"/>
      <c r="CQT188" s="18"/>
      <c r="CQU188" s="18"/>
      <c r="CQV188" s="18"/>
      <c r="CQW188" s="18"/>
      <c r="CQX188" s="18"/>
      <c r="CQY188" s="18"/>
      <c r="CQZ188" s="18"/>
      <c r="CRA188" s="18"/>
      <c r="CRB188" s="18"/>
      <c r="CRC188" s="18"/>
      <c r="CRD188" s="18"/>
      <c r="CRE188" s="18"/>
      <c r="CRF188" s="18"/>
      <c r="CRG188" s="18"/>
      <c r="CRH188" s="18"/>
      <c r="CRI188" s="18"/>
      <c r="CRJ188" s="18"/>
      <c r="CRK188" s="18"/>
      <c r="CRL188" s="18"/>
      <c r="CRM188" s="18"/>
      <c r="CRN188" s="18"/>
      <c r="CRO188" s="18"/>
      <c r="CRP188" s="18"/>
      <c r="CRQ188" s="18"/>
      <c r="CRR188" s="18"/>
      <c r="CRS188" s="18"/>
      <c r="CRT188" s="18"/>
      <c r="CRU188" s="18"/>
      <c r="CRV188" s="18"/>
      <c r="CRW188" s="18"/>
      <c r="CRX188" s="18"/>
      <c r="CRY188" s="18"/>
      <c r="CRZ188" s="18"/>
      <c r="CSA188" s="18"/>
      <c r="CSB188" s="18"/>
      <c r="CSC188" s="18"/>
      <c r="CSD188" s="18"/>
      <c r="CSE188" s="18"/>
      <c r="CSF188" s="18"/>
      <c r="CSG188" s="18"/>
      <c r="CSH188" s="18"/>
      <c r="CSI188" s="18"/>
      <c r="CSJ188" s="18"/>
      <c r="CSK188" s="18"/>
      <c r="CSL188" s="18"/>
      <c r="CSM188" s="18"/>
      <c r="CSN188" s="18"/>
      <c r="CSO188" s="18"/>
      <c r="CSP188" s="18"/>
      <c r="CSQ188" s="18"/>
      <c r="CSR188" s="18"/>
      <c r="CSS188" s="18"/>
      <c r="CST188" s="18"/>
      <c r="CSU188" s="18"/>
      <c r="CSV188" s="18"/>
      <c r="CSW188" s="18"/>
      <c r="CSX188" s="18"/>
      <c r="CSY188" s="18"/>
      <c r="CSZ188" s="18"/>
      <c r="CTA188" s="18"/>
      <c r="CTB188" s="18"/>
      <c r="CTC188" s="18"/>
      <c r="CTD188" s="18"/>
      <c r="CTE188" s="18"/>
      <c r="CTF188" s="18"/>
      <c r="CTG188" s="18"/>
      <c r="CTH188" s="18"/>
      <c r="CTI188" s="18"/>
      <c r="CTJ188" s="18"/>
      <c r="CTK188" s="18"/>
      <c r="CTL188" s="18"/>
      <c r="CTM188" s="18"/>
      <c r="CTN188" s="18"/>
      <c r="CTO188" s="18"/>
      <c r="CTP188" s="18"/>
      <c r="CTQ188" s="18"/>
      <c r="CTR188" s="18"/>
      <c r="CTS188" s="18"/>
      <c r="CTT188" s="18"/>
      <c r="CTU188" s="18"/>
      <c r="CTV188" s="18"/>
      <c r="CTW188" s="18"/>
      <c r="CTX188" s="18"/>
      <c r="CTY188" s="18"/>
      <c r="CTZ188" s="18"/>
      <c r="CUA188" s="18"/>
      <c r="CUB188" s="18"/>
      <c r="CUC188" s="18"/>
      <c r="CUD188" s="18"/>
      <c r="CUE188" s="18"/>
      <c r="CUF188" s="18"/>
      <c r="CUG188" s="18"/>
      <c r="CUH188" s="18"/>
      <c r="CUI188" s="18"/>
      <c r="CUJ188" s="18"/>
      <c r="CUK188" s="18"/>
      <c r="CUL188" s="18"/>
      <c r="CUM188" s="18"/>
      <c r="CUN188" s="18"/>
      <c r="CUO188" s="18"/>
      <c r="CUP188" s="18"/>
      <c r="CUQ188" s="18"/>
      <c r="CUR188" s="18"/>
      <c r="CUS188" s="18"/>
      <c r="CUT188" s="18"/>
      <c r="CUU188" s="18"/>
      <c r="CUV188" s="18"/>
      <c r="CUW188" s="18"/>
      <c r="CUX188" s="18"/>
      <c r="CUY188" s="18"/>
      <c r="CUZ188" s="18"/>
      <c r="CVA188" s="18"/>
      <c r="CVB188" s="18"/>
      <c r="CVC188" s="18"/>
      <c r="CVD188" s="18"/>
      <c r="CVE188" s="18"/>
      <c r="CVF188" s="18"/>
      <c r="CVG188" s="18"/>
      <c r="CVH188" s="18"/>
      <c r="CVI188" s="18"/>
      <c r="CVJ188" s="18"/>
      <c r="CVK188" s="18"/>
      <c r="CVL188" s="18"/>
      <c r="CVM188" s="18"/>
      <c r="CVN188" s="18"/>
      <c r="CVO188" s="18"/>
      <c r="CVP188" s="18"/>
      <c r="CVQ188" s="18"/>
      <c r="CVR188" s="18"/>
      <c r="CVS188" s="18"/>
      <c r="CVT188" s="18"/>
      <c r="CVU188" s="18"/>
      <c r="CVV188" s="18"/>
      <c r="CVW188" s="18"/>
      <c r="CVX188" s="18"/>
      <c r="CVY188" s="18"/>
      <c r="CVZ188" s="18"/>
      <c r="CWA188" s="18"/>
      <c r="CWB188" s="18"/>
      <c r="CWC188" s="18"/>
      <c r="CWD188" s="18"/>
      <c r="CWE188" s="18"/>
      <c r="CWF188" s="18"/>
      <c r="CWG188" s="18"/>
      <c r="CWH188" s="18"/>
      <c r="CWI188" s="18"/>
      <c r="CWJ188" s="18"/>
      <c r="CWK188" s="18"/>
      <c r="CWL188" s="18"/>
      <c r="CWM188" s="18"/>
      <c r="CWN188" s="18"/>
      <c r="CWO188" s="18"/>
      <c r="CWP188" s="18"/>
      <c r="CWQ188" s="18"/>
      <c r="CWR188" s="18"/>
      <c r="CWS188" s="18"/>
      <c r="CWT188" s="18"/>
      <c r="CWU188" s="18"/>
      <c r="CWV188" s="18"/>
      <c r="CWW188" s="18"/>
      <c r="CWX188" s="18"/>
      <c r="CWY188" s="18"/>
      <c r="CWZ188" s="18"/>
      <c r="CXA188" s="18"/>
      <c r="CXB188" s="18"/>
      <c r="CXC188" s="18"/>
      <c r="CXD188" s="18"/>
      <c r="CXE188" s="18"/>
      <c r="CXF188" s="18"/>
      <c r="CXG188" s="18"/>
      <c r="CXH188" s="18"/>
      <c r="CXI188" s="18"/>
      <c r="CXJ188" s="18"/>
      <c r="CXK188" s="18"/>
      <c r="CXL188" s="18"/>
      <c r="CXM188" s="18"/>
      <c r="CXN188" s="18"/>
      <c r="CXO188" s="18"/>
      <c r="CXP188" s="18"/>
      <c r="CXQ188" s="18"/>
      <c r="CXR188" s="18"/>
      <c r="CXS188" s="18"/>
      <c r="CXT188" s="18"/>
      <c r="CXU188" s="18"/>
      <c r="CXV188" s="18"/>
      <c r="CXW188" s="18"/>
      <c r="CXX188" s="18"/>
      <c r="CXY188" s="18"/>
      <c r="CXZ188" s="18"/>
      <c r="CYA188" s="18"/>
      <c r="CYB188" s="18"/>
      <c r="CYC188" s="18"/>
      <c r="CYD188" s="18"/>
      <c r="CYE188" s="18"/>
      <c r="CYF188" s="18"/>
      <c r="CYG188" s="18"/>
      <c r="CYH188" s="18"/>
      <c r="CYI188" s="18"/>
      <c r="CYJ188" s="18"/>
      <c r="CYK188" s="18"/>
      <c r="CYL188" s="18"/>
      <c r="CYM188" s="18"/>
      <c r="CYN188" s="18"/>
      <c r="CYO188" s="18"/>
      <c r="CYP188" s="18"/>
      <c r="CYQ188" s="18"/>
      <c r="CYR188" s="18"/>
      <c r="CYS188" s="18"/>
      <c r="CYT188" s="18"/>
      <c r="CYU188" s="18"/>
      <c r="CYV188" s="18"/>
      <c r="CYW188" s="18"/>
      <c r="CYX188" s="18"/>
      <c r="CYY188" s="18"/>
      <c r="CYZ188" s="18"/>
      <c r="CZA188" s="18"/>
      <c r="CZB188" s="18"/>
      <c r="CZC188" s="18"/>
      <c r="CZD188" s="18"/>
      <c r="CZE188" s="18"/>
      <c r="CZF188" s="18"/>
      <c r="CZG188" s="18"/>
      <c r="CZH188" s="18"/>
      <c r="CZI188" s="18"/>
      <c r="CZJ188" s="18"/>
      <c r="CZK188" s="18"/>
      <c r="CZL188" s="18"/>
      <c r="CZM188" s="18"/>
      <c r="CZN188" s="18"/>
      <c r="CZO188" s="18"/>
      <c r="CZP188" s="18"/>
      <c r="CZQ188" s="18"/>
      <c r="CZR188" s="18"/>
      <c r="CZS188" s="18"/>
      <c r="CZT188" s="18"/>
      <c r="CZU188" s="18"/>
      <c r="CZV188" s="18"/>
      <c r="CZW188" s="18"/>
      <c r="CZX188" s="18"/>
      <c r="CZY188" s="18"/>
      <c r="CZZ188" s="18"/>
      <c r="DAA188" s="18"/>
      <c r="DAB188" s="18"/>
      <c r="DAC188" s="18"/>
      <c r="DAD188" s="18"/>
      <c r="DAE188" s="18"/>
      <c r="DAF188" s="18"/>
      <c r="DAG188" s="18"/>
      <c r="DAH188" s="18"/>
      <c r="DAI188" s="18"/>
      <c r="DAJ188" s="18"/>
      <c r="DAK188" s="18"/>
      <c r="DAL188" s="18"/>
      <c r="DAM188" s="18"/>
      <c r="DAN188" s="18"/>
      <c r="DAO188" s="18"/>
      <c r="DAP188" s="18"/>
      <c r="DAQ188" s="18"/>
      <c r="DAR188" s="18"/>
      <c r="DAS188" s="18"/>
      <c r="DAT188" s="18"/>
      <c r="DAU188" s="18"/>
      <c r="DAV188" s="18"/>
      <c r="DAW188" s="18"/>
      <c r="DAX188" s="18"/>
      <c r="DAY188" s="18"/>
      <c r="DAZ188" s="18"/>
      <c r="DBA188" s="18"/>
      <c r="DBB188" s="18"/>
      <c r="DBC188" s="18"/>
      <c r="DBD188" s="18"/>
      <c r="DBE188" s="18"/>
      <c r="DBF188" s="18"/>
      <c r="DBG188" s="18"/>
      <c r="DBH188" s="18"/>
      <c r="DBI188" s="18"/>
      <c r="DBJ188" s="18"/>
      <c r="DBK188" s="18"/>
      <c r="DBL188" s="18"/>
      <c r="DBM188" s="18"/>
      <c r="DBN188" s="18"/>
      <c r="DBO188" s="18"/>
      <c r="DBP188" s="18"/>
      <c r="DBQ188" s="18"/>
      <c r="DBR188" s="18"/>
      <c r="DBS188" s="18"/>
      <c r="DBT188" s="18"/>
      <c r="DBU188" s="18"/>
      <c r="DBV188" s="18"/>
      <c r="DBW188" s="18"/>
      <c r="DBX188" s="18"/>
      <c r="DBY188" s="18"/>
      <c r="DBZ188" s="18"/>
      <c r="DCA188" s="18"/>
      <c r="DCB188" s="18"/>
      <c r="DCC188" s="18"/>
      <c r="DCD188" s="18"/>
      <c r="DCE188" s="18"/>
      <c r="DCF188" s="18"/>
      <c r="DCG188" s="18"/>
      <c r="DCH188" s="18"/>
      <c r="DCI188" s="18"/>
      <c r="DCJ188" s="18"/>
      <c r="DCK188" s="18"/>
      <c r="DCL188" s="18"/>
      <c r="DCM188" s="18"/>
      <c r="DCN188" s="18"/>
      <c r="DCO188" s="18"/>
      <c r="DCP188" s="18"/>
      <c r="DCQ188" s="18"/>
      <c r="DCR188" s="18"/>
      <c r="DCS188" s="18"/>
      <c r="DCT188" s="18"/>
      <c r="DCU188" s="18"/>
      <c r="DCV188" s="18"/>
      <c r="DCW188" s="18"/>
      <c r="DCX188" s="18"/>
      <c r="DCY188" s="18"/>
      <c r="DCZ188" s="18"/>
      <c r="DDA188" s="18"/>
      <c r="DDB188" s="18"/>
      <c r="DDC188" s="18"/>
      <c r="DDD188" s="18"/>
      <c r="DDE188" s="18"/>
      <c r="DDF188" s="18"/>
      <c r="DDG188" s="18"/>
      <c r="DDH188" s="18"/>
      <c r="DDI188" s="18"/>
      <c r="DDJ188" s="18"/>
      <c r="DDK188" s="18"/>
      <c r="DDL188" s="18"/>
      <c r="DDM188" s="18"/>
      <c r="DDN188" s="18"/>
      <c r="DDO188" s="18"/>
      <c r="DDP188" s="18"/>
      <c r="DDQ188" s="18"/>
      <c r="DDR188" s="18"/>
      <c r="DDS188" s="18"/>
      <c r="DDT188" s="18"/>
      <c r="DDU188" s="18"/>
      <c r="DDV188" s="18"/>
      <c r="DDW188" s="18"/>
      <c r="DDX188" s="18"/>
      <c r="DDY188" s="18"/>
      <c r="DDZ188" s="18"/>
      <c r="DEA188" s="18"/>
      <c r="DEB188" s="18"/>
      <c r="DEC188" s="18"/>
      <c r="DED188" s="18"/>
      <c r="DEE188" s="18"/>
      <c r="DEF188" s="18"/>
      <c r="DEG188" s="18"/>
      <c r="DEH188" s="18"/>
      <c r="DEI188" s="18"/>
      <c r="DEJ188" s="18"/>
      <c r="DEK188" s="18"/>
      <c r="DEL188" s="18"/>
      <c r="DEM188" s="18"/>
      <c r="DEN188" s="18"/>
      <c r="DEO188" s="18"/>
      <c r="DEP188" s="18"/>
      <c r="DEQ188" s="18"/>
      <c r="DER188" s="18"/>
      <c r="DES188" s="18"/>
      <c r="DET188" s="18"/>
      <c r="DEU188" s="18"/>
      <c r="DEV188" s="18"/>
      <c r="DEW188" s="18"/>
      <c r="DEX188" s="18"/>
      <c r="DEY188" s="18"/>
      <c r="DEZ188" s="18"/>
      <c r="DFA188" s="18"/>
      <c r="DFB188" s="18"/>
      <c r="DFC188" s="18"/>
      <c r="DFD188" s="18"/>
      <c r="DFE188" s="18"/>
      <c r="DFF188" s="18"/>
      <c r="DFG188" s="18"/>
      <c r="DFH188" s="18"/>
      <c r="DFI188" s="18"/>
      <c r="DFJ188" s="18"/>
      <c r="DFK188" s="18"/>
      <c r="DFL188" s="18"/>
      <c r="DFM188" s="18"/>
      <c r="DFN188" s="18"/>
      <c r="DFO188" s="18"/>
      <c r="DFP188" s="18"/>
      <c r="DFQ188" s="18"/>
      <c r="DFR188" s="18"/>
      <c r="DFS188" s="18"/>
      <c r="DFT188" s="18"/>
      <c r="DFU188" s="18"/>
      <c r="DFV188" s="18"/>
      <c r="DFW188" s="18"/>
      <c r="DFX188" s="18"/>
      <c r="DFY188" s="18"/>
      <c r="DFZ188" s="18"/>
      <c r="DGA188" s="18"/>
      <c r="DGB188" s="18"/>
      <c r="DGC188" s="18"/>
      <c r="DGD188" s="18"/>
      <c r="DGE188" s="18"/>
      <c r="DGF188" s="18"/>
      <c r="DGG188" s="18"/>
      <c r="DGH188" s="18"/>
      <c r="DGI188" s="18"/>
      <c r="DGJ188" s="18"/>
      <c r="DGK188" s="18"/>
      <c r="DGL188" s="18"/>
      <c r="DGM188" s="18"/>
      <c r="DGN188" s="18"/>
      <c r="DGO188" s="18"/>
      <c r="DGP188" s="18"/>
      <c r="DGQ188" s="18"/>
      <c r="DGR188" s="18"/>
      <c r="DGS188" s="18"/>
      <c r="DGT188" s="18"/>
      <c r="DGU188" s="18"/>
      <c r="DGV188" s="18"/>
      <c r="DGW188" s="18"/>
      <c r="DGX188" s="18"/>
      <c r="DGY188" s="18"/>
      <c r="DGZ188" s="18"/>
      <c r="DHA188" s="18"/>
      <c r="DHB188" s="18"/>
      <c r="DHC188" s="18"/>
      <c r="DHD188" s="18"/>
      <c r="DHE188" s="18"/>
      <c r="DHF188" s="18"/>
      <c r="DHG188" s="18"/>
      <c r="DHH188" s="18"/>
      <c r="DHI188" s="18"/>
      <c r="DHJ188" s="18"/>
      <c r="DHK188" s="18"/>
      <c r="DHL188" s="18"/>
      <c r="DHM188" s="18"/>
      <c r="DHN188" s="18"/>
      <c r="DHO188" s="18"/>
      <c r="DHP188" s="18"/>
      <c r="DHQ188" s="18"/>
      <c r="DHR188" s="18"/>
      <c r="DHS188" s="18"/>
      <c r="DHT188" s="18"/>
      <c r="DHU188" s="18"/>
      <c r="DHV188" s="18"/>
      <c r="DHW188" s="18"/>
      <c r="DHX188" s="18"/>
      <c r="DHY188" s="18"/>
      <c r="DHZ188" s="18"/>
      <c r="DIA188" s="18"/>
      <c r="DIB188" s="18"/>
      <c r="DIC188" s="18"/>
      <c r="DID188" s="18"/>
      <c r="DIE188" s="18"/>
      <c r="DIF188" s="18"/>
      <c r="DIG188" s="18"/>
      <c r="DIH188" s="18"/>
      <c r="DII188" s="18"/>
      <c r="DIJ188" s="18"/>
      <c r="DIK188" s="18"/>
      <c r="DIL188" s="18"/>
      <c r="DIM188" s="18"/>
      <c r="DIN188" s="18"/>
      <c r="DIO188" s="18"/>
      <c r="DIP188" s="18"/>
      <c r="DIQ188" s="18"/>
      <c r="DIR188" s="18"/>
      <c r="DIS188" s="18"/>
      <c r="DIT188" s="18"/>
      <c r="DIU188" s="18"/>
      <c r="DIV188" s="18"/>
      <c r="DIW188" s="18"/>
      <c r="DIX188" s="18"/>
      <c r="DIY188" s="18"/>
      <c r="DIZ188" s="18"/>
      <c r="DJA188" s="18"/>
      <c r="DJB188" s="18"/>
      <c r="DJC188" s="18"/>
      <c r="DJD188" s="18"/>
      <c r="DJE188" s="18"/>
      <c r="DJF188" s="18"/>
      <c r="DJG188" s="18"/>
      <c r="DJH188" s="18"/>
      <c r="DJI188" s="18"/>
      <c r="DJJ188" s="18"/>
      <c r="DJK188" s="18"/>
      <c r="DJL188" s="18"/>
      <c r="DJM188" s="18"/>
      <c r="DJN188" s="18"/>
      <c r="DJO188" s="18"/>
      <c r="DJP188" s="18"/>
      <c r="DJQ188" s="18"/>
      <c r="DJR188" s="18"/>
      <c r="DJS188" s="18"/>
      <c r="DJT188" s="18"/>
      <c r="DJU188" s="18"/>
      <c r="DJV188" s="18"/>
      <c r="DJW188" s="18"/>
      <c r="DJX188" s="18"/>
      <c r="DJY188" s="18"/>
      <c r="DJZ188" s="18"/>
      <c r="DKA188" s="18"/>
      <c r="DKB188" s="18"/>
      <c r="DKC188" s="18"/>
      <c r="DKD188" s="18"/>
      <c r="DKE188" s="18"/>
      <c r="DKF188" s="18"/>
      <c r="DKG188" s="18"/>
      <c r="DKH188" s="18"/>
      <c r="DKI188" s="18"/>
      <c r="DKJ188" s="18"/>
      <c r="DKK188" s="18"/>
      <c r="DKL188" s="18"/>
      <c r="DKM188" s="18"/>
      <c r="DKN188" s="18"/>
      <c r="DKO188" s="18"/>
      <c r="DKP188" s="18"/>
      <c r="DKQ188" s="18"/>
      <c r="DKR188" s="18"/>
      <c r="DKS188" s="18"/>
      <c r="DKT188" s="18"/>
      <c r="DKU188" s="18"/>
      <c r="DKV188" s="18"/>
      <c r="DKW188" s="18"/>
      <c r="DKX188" s="18"/>
      <c r="DKY188" s="18"/>
      <c r="DKZ188" s="18"/>
      <c r="DLA188" s="18"/>
      <c r="DLB188" s="18"/>
      <c r="DLC188" s="18"/>
      <c r="DLD188" s="18"/>
      <c r="DLE188" s="18"/>
      <c r="DLF188" s="18"/>
      <c r="DLG188" s="18"/>
      <c r="DLH188" s="18"/>
      <c r="DLI188" s="18"/>
      <c r="DLJ188" s="18"/>
      <c r="DLK188" s="18"/>
      <c r="DLL188" s="18"/>
      <c r="DLM188" s="18"/>
      <c r="DLN188" s="18"/>
      <c r="DLO188" s="18"/>
      <c r="DLP188" s="18"/>
      <c r="DLQ188" s="18"/>
      <c r="DLR188" s="18"/>
      <c r="DLS188" s="18"/>
      <c r="DLT188" s="18"/>
      <c r="DLU188" s="18"/>
      <c r="DLV188" s="18"/>
      <c r="DLW188" s="18"/>
      <c r="DLX188" s="18"/>
      <c r="DLY188" s="18"/>
      <c r="DLZ188" s="18"/>
      <c r="DMA188" s="18"/>
      <c r="DMB188" s="18"/>
      <c r="DMC188" s="18"/>
      <c r="DMD188" s="18"/>
      <c r="DME188" s="18"/>
      <c r="DMF188" s="18"/>
      <c r="DMG188" s="18"/>
      <c r="DMH188" s="18"/>
      <c r="DMI188" s="18"/>
      <c r="DMJ188" s="18"/>
      <c r="DMK188" s="18"/>
      <c r="DML188" s="18"/>
      <c r="DMM188" s="18"/>
      <c r="DMN188" s="18"/>
      <c r="DMO188" s="18"/>
      <c r="DMP188" s="18"/>
      <c r="DMQ188" s="18"/>
      <c r="DMR188" s="18"/>
      <c r="DMS188" s="18"/>
      <c r="DMT188" s="18"/>
      <c r="DMU188" s="18"/>
      <c r="DMV188" s="18"/>
      <c r="DMW188" s="18"/>
      <c r="DMX188" s="18"/>
      <c r="DMY188" s="18"/>
      <c r="DMZ188" s="18"/>
      <c r="DNA188" s="18"/>
      <c r="DNB188" s="18"/>
      <c r="DNC188" s="18"/>
      <c r="DND188" s="18"/>
      <c r="DNE188" s="18"/>
      <c r="DNF188" s="18"/>
      <c r="DNG188" s="18"/>
      <c r="DNH188" s="18"/>
      <c r="DNI188" s="18"/>
      <c r="DNJ188" s="18"/>
      <c r="DNK188" s="18"/>
      <c r="DNL188" s="18"/>
      <c r="DNM188" s="18"/>
      <c r="DNN188" s="18"/>
      <c r="DNO188" s="18"/>
      <c r="DNP188" s="18"/>
      <c r="DNQ188" s="18"/>
      <c r="DNR188" s="18"/>
      <c r="DNS188" s="18"/>
      <c r="DNT188" s="18"/>
      <c r="DNU188" s="18"/>
      <c r="DNV188" s="18"/>
      <c r="DNW188" s="18"/>
      <c r="DNX188" s="18"/>
      <c r="DNY188" s="18"/>
      <c r="DNZ188" s="18"/>
      <c r="DOA188" s="18"/>
      <c r="DOB188" s="18"/>
      <c r="DOC188" s="18"/>
      <c r="DOD188" s="18"/>
      <c r="DOE188" s="18"/>
      <c r="DOF188" s="18"/>
      <c r="DOG188" s="18"/>
      <c r="DOH188" s="18"/>
      <c r="DOI188" s="18"/>
      <c r="DOJ188" s="18"/>
      <c r="DOK188" s="18"/>
      <c r="DOL188" s="18"/>
      <c r="DOM188" s="18"/>
      <c r="DON188" s="18"/>
      <c r="DOO188" s="18"/>
      <c r="DOP188" s="18"/>
      <c r="DOQ188" s="18"/>
      <c r="DOR188" s="18"/>
      <c r="DOS188" s="18"/>
      <c r="DOT188" s="18"/>
      <c r="DOU188" s="18"/>
      <c r="DOV188" s="18"/>
      <c r="DOW188" s="18"/>
      <c r="DOX188" s="18"/>
      <c r="DOY188" s="18"/>
      <c r="DOZ188" s="18"/>
      <c r="DPA188" s="18"/>
      <c r="DPB188" s="18"/>
      <c r="DPC188" s="18"/>
      <c r="DPD188" s="18"/>
      <c r="DPE188" s="18"/>
      <c r="DPF188" s="18"/>
      <c r="DPG188" s="18"/>
      <c r="DPH188" s="18"/>
      <c r="DPI188" s="18"/>
      <c r="DPJ188" s="18"/>
      <c r="DPK188" s="18"/>
      <c r="DPL188" s="18"/>
      <c r="DPM188" s="18"/>
      <c r="DPN188" s="18"/>
      <c r="DPO188" s="18"/>
      <c r="DPP188" s="18"/>
      <c r="DPQ188" s="18"/>
      <c r="DPR188" s="18"/>
      <c r="DPS188" s="18"/>
      <c r="DPT188" s="18"/>
      <c r="DPU188" s="18"/>
      <c r="DPV188" s="18"/>
      <c r="DPW188" s="18"/>
      <c r="DPX188" s="18"/>
      <c r="DPY188" s="18"/>
      <c r="DPZ188" s="18"/>
      <c r="DQA188" s="18"/>
      <c r="DQB188" s="18"/>
      <c r="DQC188" s="18"/>
      <c r="DQD188" s="18"/>
      <c r="DQE188" s="18"/>
      <c r="DQF188" s="18"/>
      <c r="DQG188" s="18"/>
      <c r="DQH188" s="18"/>
      <c r="DQI188" s="18"/>
      <c r="DQJ188" s="18"/>
      <c r="DQK188" s="18"/>
      <c r="DQL188" s="18"/>
      <c r="DQM188" s="18"/>
      <c r="DQN188" s="18"/>
      <c r="DQO188" s="18"/>
      <c r="DQP188" s="18"/>
      <c r="DQQ188" s="18"/>
      <c r="DQR188" s="18"/>
      <c r="DQS188" s="18"/>
      <c r="DQT188" s="18"/>
      <c r="DQU188" s="18"/>
      <c r="DQV188" s="18"/>
      <c r="DQW188" s="18"/>
      <c r="DQX188" s="18"/>
      <c r="DQY188" s="18"/>
      <c r="DQZ188" s="18"/>
      <c r="DRA188" s="18"/>
      <c r="DRB188" s="18"/>
      <c r="DRC188" s="18"/>
      <c r="DRD188" s="18"/>
      <c r="DRE188" s="18"/>
      <c r="DRF188" s="18"/>
      <c r="DRG188" s="18"/>
      <c r="DRH188" s="18"/>
      <c r="DRI188" s="18"/>
      <c r="DRJ188" s="18"/>
      <c r="DRK188" s="18"/>
      <c r="DRL188" s="18"/>
      <c r="DRM188" s="18"/>
      <c r="DRN188" s="18"/>
      <c r="DRO188" s="18"/>
      <c r="DRP188" s="18"/>
      <c r="DRQ188" s="18"/>
      <c r="DRR188" s="18"/>
      <c r="DRS188" s="18"/>
      <c r="DRT188" s="18"/>
      <c r="DRU188" s="18"/>
      <c r="DRV188" s="18"/>
      <c r="DRW188" s="18"/>
      <c r="DRX188" s="18"/>
      <c r="DRY188" s="18"/>
      <c r="DRZ188" s="18"/>
      <c r="DSA188" s="18"/>
      <c r="DSB188" s="18"/>
      <c r="DSC188" s="18"/>
      <c r="DSD188" s="18"/>
      <c r="DSE188" s="18"/>
      <c r="DSF188" s="18"/>
      <c r="DSG188" s="18"/>
      <c r="DSH188" s="18"/>
      <c r="DSI188" s="18"/>
      <c r="DSJ188" s="18"/>
      <c r="DSK188" s="18"/>
      <c r="DSL188" s="18"/>
      <c r="DSM188" s="18"/>
      <c r="DSN188" s="18"/>
      <c r="DSO188" s="18"/>
      <c r="DSP188" s="18"/>
      <c r="DSQ188" s="18"/>
      <c r="DSR188" s="18"/>
      <c r="DSS188" s="18"/>
      <c r="DST188" s="18"/>
      <c r="DSU188" s="18"/>
      <c r="DSV188" s="18"/>
      <c r="DSW188" s="18"/>
      <c r="DSX188" s="18"/>
      <c r="DSY188" s="18"/>
      <c r="DSZ188" s="18"/>
      <c r="DTA188" s="18"/>
      <c r="DTB188" s="18"/>
      <c r="DTC188" s="18"/>
      <c r="DTD188" s="18"/>
      <c r="DTE188" s="18"/>
      <c r="DTF188" s="18"/>
      <c r="DTG188" s="18"/>
      <c r="DTH188" s="18"/>
      <c r="DTI188" s="18"/>
      <c r="DTJ188" s="18"/>
      <c r="DTK188" s="18"/>
      <c r="DTL188" s="18"/>
      <c r="DTM188" s="18"/>
      <c r="DTN188" s="18"/>
      <c r="DTO188" s="18"/>
      <c r="DTP188" s="18"/>
      <c r="DTQ188" s="18"/>
      <c r="DTR188" s="18"/>
      <c r="DTS188" s="18"/>
      <c r="DTT188" s="18"/>
      <c r="DTU188" s="18"/>
      <c r="DTV188" s="18"/>
      <c r="DTW188" s="18"/>
      <c r="DTX188" s="18"/>
      <c r="DTY188" s="18"/>
      <c r="DTZ188" s="18"/>
      <c r="DUA188" s="18"/>
      <c r="DUB188" s="18"/>
      <c r="DUC188" s="18"/>
      <c r="DUD188" s="18"/>
      <c r="DUE188" s="18"/>
      <c r="DUF188" s="18"/>
      <c r="DUG188" s="18"/>
      <c r="DUH188" s="18"/>
      <c r="DUI188" s="18"/>
      <c r="DUJ188" s="18"/>
      <c r="DUK188" s="18"/>
      <c r="DUL188" s="18"/>
      <c r="DUM188" s="18"/>
      <c r="DUN188" s="18"/>
      <c r="DUO188" s="18"/>
      <c r="DUP188" s="18"/>
      <c r="DUQ188" s="18"/>
      <c r="DUR188" s="18"/>
      <c r="DUS188" s="18"/>
      <c r="DUT188" s="18"/>
      <c r="DUU188" s="18"/>
      <c r="DUV188" s="18"/>
      <c r="DUW188" s="18"/>
      <c r="DUX188" s="18"/>
      <c r="DUY188" s="18"/>
      <c r="DUZ188" s="18"/>
      <c r="DVA188" s="18"/>
      <c r="DVB188" s="18"/>
      <c r="DVC188" s="18"/>
      <c r="DVD188" s="18"/>
      <c r="DVE188" s="18"/>
      <c r="DVF188" s="18"/>
      <c r="DVG188" s="18"/>
      <c r="DVH188" s="18"/>
      <c r="DVI188" s="18"/>
      <c r="DVJ188" s="18"/>
      <c r="DVK188" s="18"/>
      <c r="DVL188" s="18"/>
      <c r="DVM188" s="18"/>
      <c r="DVN188" s="18"/>
      <c r="DVO188" s="18"/>
      <c r="DVP188" s="18"/>
      <c r="DVQ188" s="18"/>
      <c r="DVR188" s="18"/>
      <c r="DVS188" s="18"/>
      <c r="DVT188" s="18"/>
      <c r="DVU188" s="18"/>
      <c r="DVV188" s="18"/>
      <c r="DVW188" s="18"/>
      <c r="DVX188" s="18"/>
      <c r="DVY188" s="18"/>
      <c r="DVZ188" s="18"/>
      <c r="DWA188" s="18"/>
      <c r="DWB188" s="18"/>
      <c r="DWC188" s="18"/>
      <c r="DWD188" s="18"/>
      <c r="DWE188" s="18"/>
      <c r="DWF188" s="18"/>
      <c r="DWG188" s="18"/>
      <c r="DWH188" s="18"/>
      <c r="DWI188" s="18"/>
      <c r="DWJ188" s="18"/>
      <c r="DWK188" s="18"/>
      <c r="DWL188" s="18"/>
      <c r="DWM188" s="18"/>
      <c r="DWN188" s="18"/>
      <c r="DWO188" s="18"/>
      <c r="DWP188" s="18"/>
      <c r="DWQ188" s="18"/>
      <c r="DWR188" s="18"/>
      <c r="DWS188" s="18"/>
      <c r="DWT188" s="18"/>
      <c r="DWU188" s="18"/>
      <c r="DWV188" s="18"/>
      <c r="DWW188" s="18"/>
      <c r="DWX188" s="18"/>
      <c r="DWY188" s="18"/>
      <c r="DWZ188" s="18"/>
      <c r="DXA188" s="18"/>
      <c r="DXB188" s="18"/>
      <c r="DXC188" s="18"/>
      <c r="DXD188" s="18"/>
      <c r="DXE188" s="18"/>
      <c r="DXF188" s="18"/>
      <c r="DXG188" s="18"/>
      <c r="DXH188" s="18"/>
      <c r="DXI188" s="18"/>
      <c r="DXJ188" s="18"/>
      <c r="DXK188" s="18"/>
      <c r="DXL188" s="18"/>
      <c r="DXM188" s="18"/>
      <c r="DXN188" s="18"/>
      <c r="DXO188" s="18"/>
      <c r="DXP188" s="18"/>
      <c r="DXQ188" s="18"/>
      <c r="DXR188" s="18"/>
      <c r="DXS188" s="18"/>
      <c r="DXT188" s="18"/>
      <c r="DXU188" s="18"/>
      <c r="DXV188" s="18"/>
      <c r="DXW188" s="18"/>
      <c r="DXX188" s="18"/>
      <c r="DXY188" s="18"/>
      <c r="DXZ188" s="18"/>
      <c r="DYA188" s="18"/>
      <c r="DYB188" s="18"/>
      <c r="DYC188" s="18"/>
      <c r="DYD188" s="18"/>
      <c r="DYE188" s="18"/>
      <c r="DYF188" s="18"/>
      <c r="DYG188" s="18"/>
      <c r="DYH188" s="18"/>
      <c r="DYI188" s="18"/>
      <c r="DYJ188" s="18"/>
      <c r="DYK188" s="18"/>
      <c r="DYL188" s="18"/>
      <c r="DYM188" s="18"/>
      <c r="DYN188" s="18"/>
      <c r="DYO188" s="18"/>
      <c r="DYP188" s="18"/>
      <c r="DYQ188" s="18"/>
      <c r="DYR188" s="18"/>
      <c r="DYS188" s="18"/>
      <c r="DYT188" s="18"/>
      <c r="DYU188" s="18"/>
      <c r="DYV188" s="18"/>
      <c r="DYW188" s="18"/>
      <c r="DYX188" s="18"/>
      <c r="DYY188" s="18"/>
      <c r="DYZ188" s="18"/>
      <c r="DZA188" s="18"/>
      <c r="DZB188" s="18"/>
      <c r="DZC188" s="18"/>
      <c r="DZD188" s="18"/>
      <c r="DZE188" s="18"/>
      <c r="DZF188" s="18"/>
      <c r="DZG188" s="18"/>
      <c r="DZH188" s="18"/>
      <c r="DZI188" s="18"/>
      <c r="DZJ188" s="18"/>
      <c r="DZK188" s="18"/>
      <c r="DZL188" s="18"/>
      <c r="DZM188" s="18"/>
      <c r="DZN188" s="18"/>
      <c r="DZO188" s="18"/>
      <c r="DZP188" s="18"/>
      <c r="DZQ188" s="18"/>
      <c r="DZR188" s="18"/>
      <c r="DZS188" s="18"/>
      <c r="DZT188" s="18"/>
      <c r="DZU188" s="18"/>
      <c r="DZV188" s="18"/>
      <c r="DZW188" s="18"/>
      <c r="DZX188" s="18"/>
      <c r="DZY188" s="18"/>
      <c r="DZZ188" s="18"/>
      <c r="EAA188" s="18"/>
      <c r="EAB188" s="18"/>
      <c r="EAC188" s="18"/>
      <c r="EAD188" s="18"/>
      <c r="EAE188" s="18"/>
      <c r="EAF188" s="18"/>
      <c r="EAG188" s="18"/>
      <c r="EAH188" s="18"/>
      <c r="EAI188" s="18"/>
      <c r="EAJ188" s="18"/>
      <c r="EAK188" s="18"/>
      <c r="EAL188" s="18"/>
      <c r="EAM188" s="18"/>
      <c r="EAN188" s="18"/>
      <c r="EAO188" s="18"/>
      <c r="EAP188" s="18"/>
      <c r="EAQ188" s="18"/>
      <c r="EAR188" s="18"/>
      <c r="EAS188" s="18"/>
      <c r="EAT188" s="18"/>
      <c r="EAU188" s="18"/>
      <c r="EAV188" s="18"/>
      <c r="EAW188" s="18"/>
      <c r="EAX188" s="18"/>
      <c r="EAY188" s="18"/>
      <c r="EAZ188" s="18"/>
      <c r="EBA188" s="18"/>
      <c r="EBB188" s="18"/>
      <c r="EBC188" s="18"/>
      <c r="EBD188" s="18"/>
      <c r="EBE188" s="18"/>
      <c r="EBF188" s="18"/>
      <c r="EBG188" s="18"/>
      <c r="EBH188" s="18"/>
      <c r="EBI188" s="18"/>
      <c r="EBJ188" s="18"/>
      <c r="EBK188" s="18"/>
      <c r="EBL188" s="18"/>
      <c r="EBM188" s="18"/>
      <c r="EBN188" s="18"/>
      <c r="EBO188" s="18"/>
      <c r="EBP188" s="18"/>
      <c r="EBQ188" s="18"/>
      <c r="EBR188" s="18"/>
      <c r="EBS188" s="18"/>
      <c r="EBT188" s="18"/>
      <c r="EBU188" s="18"/>
      <c r="EBV188" s="18"/>
      <c r="EBW188" s="18"/>
      <c r="EBX188" s="18"/>
      <c r="EBY188" s="18"/>
      <c r="EBZ188" s="18"/>
      <c r="ECA188" s="18"/>
      <c r="ECB188" s="18"/>
      <c r="ECC188" s="18"/>
      <c r="ECD188" s="18"/>
      <c r="ECE188" s="18"/>
      <c r="ECF188" s="18"/>
      <c r="ECG188" s="18"/>
      <c r="ECH188" s="18"/>
      <c r="ECI188" s="18"/>
      <c r="ECJ188" s="18"/>
      <c r="ECK188" s="18"/>
      <c r="ECL188" s="18"/>
      <c r="ECM188" s="18"/>
      <c r="ECN188" s="18"/>
      <c r="ECO188" s="18"/>
      <c r="ECP188" s="18"/>
      <c r="ECQ188" s="18"/>
      <c r="ECR188" s="18"/>
      <c r="ECS188" s="18"/>
      <c r="ECT188" s="18"/>
      <c r="ECU188" s="18"/>
      <c r="ECV188" s="18"/>
      <c r="ECW188" s="18"/>
      <c r="ECX188" s="18"/>
      <c r="ECY188" s="18"/>
      <c r="ECZ188" s="18"/>
      <c r="EDA188" s="18"/>
      <c r="EDB188" s="18"/>
      <c r="EDC188" s="18"/>
      <c r="EDD188" s="18"/>
      <c r="EDE188" s="18"/>
      <c r="EDF188" s="18"/>
      <c r="EDG188" s="18"/>
      <c r="EDH188" s="18"/>
      <c r="EDI188" s="18"/>
      <c r="EDJ188" s="18"/>
      <c r="EDK188" s="18"/>
      <c r="EDL188" s="18"/>
      <c r="EDM188" s="18"/>
      <c r="EDN188" s="18"/>
      <c r="EDO188" s="18"/>
      <c r="EDP188" s="18"/>
      <c r="EDQ188" s="18"/>
      <c r="EDR188" s="18"/>
      <c r="EDS188" s="18"/>
      <c r="EDT188" s="18"/>
      <c r="EDU188" s="18"/>
      <c r="EDV188" s="18"/>
      <c r="EDW188" s="18"/>
      <c r="EDX188" s="18"/>
      <c r="EDY188" s="18"/>
      <c r="EDZ188" s="18"/>
      <c r="EEA188" s="18"/>
      <c r="EEB188" s="18"/>
      <c r="EEC188" s="18"/>
      <c r="EED188" s="18"/>
      <c r="EEE188" s="18"/>
      <c r="EEF188" s="18"/>
      <c r="EEG188" s="18"/>
      <c r="EEH188" s="18"/>
      <c r="EEI188" s="18"/>
      <c r="EEJ188" s="18"/>
      <c r="EEK188" s="18"/>
      <c r="EEL188" s="18"/>
      <c r="EEM188" s="18"/>
      <c r="EEN188" s="18"/>
      <c r="EEO188" s="18"/>
      <c r="EEP188" s="18"/>
      <c r="EEQ188" s="18"/>
      <c r="EER188" s="18"/>
      <c r="EES188" s="18"/>
      <c r="EET188" s="18"/>
      <c r="EEU188" s="18"/>
      <c r="EEV188" s="18"/>
      <c r="EEW188" s="18"/>
      <c r="EEX188" s="18"/>
      <c r="EEY188" s="18"/>
      <c r="EEZ188" s="18"/>
      <c r="EFA188" s="18"/>
      <c r="EFB188" s="18"/>
      <c r="EFC188" s="18"/>
      <c r="EFD188" s="18"/>
      <c r="EFE188" s="18"/>
      <c r="EFF188" s="18"/>
      <c r="EFG188" s="18"/>
      <c r="EFH188" s="18"/>
      <c r="EFI188" s="18"/>
      <c r="EFJ188" s="18"/>
      <c r="EFK188" s="18"/>
      <c r="EFL188" s="18"/>
      <c r="EFM188" s="18"/>
      <c r="EFN188" s="18"/>
      <c r="EFO188" s="18"/>
      <c r="EFP188" s="18"/>
      <c r="EFQ188" s="18"/>
      <c r="EFR188" s="18"/>
      <c r="EFS188" s="18"/>
      <c r="EFT188" s="18"/>
      <c r="EFU188" s="18"/>
      <c r="EFV188" s="18"/>
      <c r="EFW188" s="18"/>
      <c r="EFX188" s="18"/>
      <c r="EFY188" s="18"/>
      <c r="EFZ188" s="18"/>
      <c r="EGA188" s="18"/>
      <c r="EGB188" s="18"/>
      <c r="EGC188" s="18"/>
      <c r="EGD188" s="18"/>
      <c r="EGE188" s="18"/>
      <c r="EGF188" s="18"/>
      <c r="EGG188" s="18"/>
      <c r="EGH188" s="18"/>
      <c r="EGI188" s="18"/>
      <c r="EGJ188" s="18"/>
      <c r="EGK188" s="18"/>
      <c r="EGL188" s="18"/>
      <c r="EGM188" s="18"/>
      <c r="EGN188" s="18"/>
      <c r="EGO188" s="18"/>
      <c r="EGP188" s="18"/>
      <c r="EGQ188" s="18"/>
      <c r="EGR188" s="18"/>
      <c r="EGS188" s="18"/>
      <c r="EGT188" s="18"/>
      <c r="EGU188" s="18"/>
      <c r="EGV188" s="18"/>
      <c r="EGW188" s="18"/>
      <c r="EGX188" s="18"/>
      <c r="EGY188" s="18"/>
      <c r="EGZ188" s="18"/>
      <c r="EHA188" s="18"/>
      <c r="EHB188" s="18"/>
      <c r="EHC188" s="18"/>
      <c r="EHD188" s="18"/>
      <c r="EHE188" s="18"/>
      <c r="EHF188" s="18"/>
      <c r="EHG188" s="18"/>
      <c r="EHH188" s="18"/>
      <c r="EHI188" s="18"/>
      <c r="EHJ188" s="18"/>
      <c r="EHK188" s="18"/>
      <c r="EHL188" s="18"/>
      <c r="EHM188" s="18"/>
      <c r="EHN188" s="18"/>
      <c r="EHO188" s="18"/>
      <c r="EHP188" s="18"/>
      <c r="EHQ188" s="18"/>
      <c r="EHR188" s="18"/>
      <c r="EHS188" s="18"/>
      <c r="EHT188" s="18"/>
      <c r="EHU188" s="18"/>
      <c r="EHV188" s="18"/>
      <c r="EHW188" s="18"/>
      <c r="EHX188" s="18"/>
      <c r="EHY188" s="18"/>
      <c r="EHZ188" s="18"/>
      <c r="EIA188" s="18"/>
      <c r="EIB188" s="18"/>
      <c r="EIC188" s="18"/>
      <c r="EID188" s="18"/>
      <c r="EIE188" s="18"/>
      <c r="EIF188" s="18"/>
      <c r="EIG188" s="18"/>
      <c r="EIH188" s="18"/>
      <c r="EII188" s="18"/>
      <c r="EIJ188" s="18"/>
      <c r="EIK188" s="18"/>
      <c r="EIL188" s="18"/>
      <c r="EIM188" s="18"/>
      <c r="EIN188" s="18"/>
      <c r="EIO188" s="18"/>
      <c r="EIP188" s="18"/>
      <c r="EIQ188" s="18"/>
      <c r="EIR188" s="18"/>
      <c r="EIS188" s="18"/>
      <c r="EIT188" s="18"/>
      <c r="EIU188" s="18"/>
      <c r="EIV188" s="18"/>
      <c r="EIW188" s="18"/>
      <c r="EIX188" s="18"/>
      <c r="EIY188" s="18"/>
      <c r="EIZ188" s="18"/>
      <c r="EJA188" s="18"/>
      <c r="EJB188" s="18"/>
      <c r="EJC188" s="18"/>
      <c r="EJD188" s="18"/>
      <c r="EJE188" s="18"/>
      <c r="EJF188" s="18"/>
      <c r="EJG188" s="18"/>
      <c r="EJH188" s="18"/>
      <c r="EJI188" s="18"/>
      <c r="EJJ188" s="18"/>
      <c r="EJK188" s="18"/>
      <c r="EJL188" s="18"/>
      <c r="EJM188" s="18"/>
      <c r="EJN188" s="18"/>
      <c r="EJO188" s="18"/>
      <c r="EJP188" s="18"/>
      <c r="EJQ188" s="18"/>
      <c r="EJR188" s="18"/>
      <c r="EJS188" s="18"/>
      <c r="EJT188" s="18"/>
      <c r="EJU188" s="18"/>
      <c r="EJV188" s="18"/>
      <c r="EJW188" s="18"/>
      <c r="EJX188" s="18"/>
      <c r="EJY188" s="18"/>
      <c r="EJZ188" s="18"/>
      <c r="EKA188" s="18"/>
      <c r="EKB188" s="18"/>
      <c r="EKC188" s="18"/>
      <c r="EKD188" s="18"/>
      <c r="EKE188" s="18"/>
      <c r="EKF188" s="18"/>
      <c r="EKG188" s="18"/>
      <c r="EKH188" s="18"/>
      <c r="EKI188" s="18"/>
      <c r="EKJ188" s="18"/>
      <c r="EKK188" s="18"/>
      <c r="EKL188" s="18"/>
      <c r="EKM188" s="18"/>
      <c r="EKN188" s="18"/>
      <c r="EKO188" s="18"/>
      <c r="EKP188" s="18"/>
      <c r="EKQ188" s="18"/>
      <c r="EKR188" s="18"/>
      <c r="EKS188" s="18"/>
      <c r="EKT188" s="18"/>
      <c r="EKU188" s="18"/>
      <c r="EKV188" s="18"/>
      <c r="EKW188" s="18"/>
      <c r="EKX188" s="18"/>
      <c r="EKY188" s="18"/>
      <c r="EKZ188" s="18"/>
      <c r="ELA188" s="18"/>
      <c r="ELB188" s="18"/>
      <c r="ELC188" s="18"/>
      <c r="ELD188" s="18"/>
      <c r="ELE188" s="18"/>
      <c r="ELF188" s="18"/>
      <c r="ELG188" s="18"/>
      <c r="ELH188" s="18"/>
      <c r="ELI188" s="18"/>
      <c r="ELJ188" s="18"/>
      <c r="ELK188" s="18"/>
      <c r="ELL188" s="18"/>
      <c r="ELM188" s="18"/>
      <c r="ELN188" s="18"/>
      <c r="ELO188" s="18"/>
      <c r="ELP188" s="18"/>
      <c r="ELQ188" s="18"/>
      <c r="ELR188" s="18"/>
      <c r="ELS188" s="18"/>
      <c r="ELT188" s="18"/>
      <c r="ELU188" s="18"/>
      <c r="ELV188" s="18"/>
      <c r="ELW188" s="18"/>
      <c r="ELX188" s="18"/>
      <c r="ELY188" s="18"/>
      <c r="ELZ188" s="18"/>
      <c r="EMA188" s="18"/>
      <c r="EMB188" s="18"/>
      <c r="EMC188" s="18"/>
      <c r="EMD188" s="18"/>
      <c r="EME188" s="18"/>
      <c r="EMF188" s="18"/>
      <c r="EMG188" s="18"/>
      <c r="EMH188" s="18"/>
      <c r="EMI188" s="18"/>
      <c r="EMJ188" s="18"/>
      <c r="EMK188" s="18"/>
      <c r="EML188" s="18"/>
      <c r="EMM188" s="18"/>
      <c r="EMN188" s="18"/>
      <c r="EMO188" s="18"/>
      <c r="EMP188" s="18"/>
      <c r="EMQ188" s="18"/>
      <c r="EMR188" s="18"/>
      <c r="EMS188" s="18"/>
      <c r="EMT188" s="18"/>
      <c r="EMU188" s="18"/>
      <c r="EMV188" s="18"/>
      <c r="EMW188" s="18"/>
      <c r="EMX188" s="18"/>
      <c r="EMY188" s="18"/>
      <c r="EMZ188" s="18"/>
      <c r="ENA188" s="18"/>
      <c r="ENB188" s="18"/>
      <c r="ENC188" s="18"/>
      <c r="END188" s="18"/>
      <c r="ENE188" s="18"/>
      <c r="ENF188" s="18"/>
      <c r="ENG188" s="18"/>
      <c r="ENH188" s="18"/>
      <c r="ENI188" s="18"/>
      <c r="ENJ188" s="18"/>
      <c r="ENK188" s="18"/>
      <c r="ENL188" s="18"/>
      <c r="ENM188" s="18"/>
      <c r="ENN188" s="18"/>
      <c r="ENO188" s="18"/>
      <c r="ENP188" s="18"/>
      <c r="ENQ188" s="18"/>
      <c r="ENR188" s="18"/>
      <c r="ENS188" s="18"/>
      <c r="ENT188" s="18"/>
      <c r="ENU188" s="18"/>
      <c r="ENV188" s="18"/>
      <c r="ENW188" s="18"/>
      <c r="ENX188" s="18"/>
      <c r="ENY188" s="18"/>
      <c r="ENZ188" s="18"/>
      <c r="EOA188" s="18"/>
      <c r="EOB188" s="18"/>
      <c r="EOC188" s="18"/>
      <c r="EOD188" s="18"/>
      <c r="EOE188" s="18"/>
      <c r="EOF188" s="18"/>
      <c r="EOG188" s="18"/>
      <c r="EOH188" s="18"/>
      <c r="EOI188" s="18"/>
      <c r="EOJ188" s="18"/>
      <c r="EOK188" s="18"/>
      <c r="EOL188" s="18"/>
      <c r="EOM188" s="18"/>
      <c r="EON188" s="18"/>
      <c r="EOO188" s="18"/>
      <c r="EOP188" s="18"/>
      <c r="EOQ188" s="18"/>
      <c r="EOR188" s="18"/>
      <c r="EOS188" s="18"/>
      <c r="EOT188" s="18"/>
      <c r="EOU188" s="18"/>
      <c r="EOV188" s="18"/>
      <c r="EOW188" s="18"/>
      <c r="EOX188" s="18"/>
      <c r="EOY188" s="18"/>
      <c r="EOZ188" s="18"/>
      <c r="EPA188" s="18"/>
      <c r="EPB188" s="18"/>
      <c r="EPC188" s="18"/>
      <c r="EPD188" s="18"/>
      <c r="EPE188" s="18"/>
      <c r="EPF188" s="18"/>
      <c r="EPG188" s="18"/>
      <c r="EPH188" s="18"/>
      <c r="EPI188" s="18"/>
      <c r="EPJ188" s="18"/>
      <c r="EPK188" s="18"/>
      <c r="EPL188" s="18"/>
      <c r="EPM188" s="18"/>
      <c r="EPN188" s="18"/>
      <c r="EPO188" s="18"/>
      <c r="EPP188" s="18"/>
      <c r="EPQ188" s="18"/>
      <c r="EPR188" s="18"/>
      <c r="EPS188" s="18"/>
      <c r="EPT188" s="18"/>
      <c r="EPU188" s="18"/>
      <c r="EPV188" s="18"/>
      <c r="EPW188" s="18"/>
      <c r="EPX188" s="18"/>
      <c r="EPY188" s="18"/>
      <c r="EPZ188" s="18"/>
      <c r="EQA188" s="18"/>
      <c r="EQB188" s="18"/>
      <c r="EQC188" s="18"/>
      <c r="EQD188" s="18"/>
      <c r="EQE188" s="18"/>
      <c r="EQF188" s="18"/>
      <c r="EQG188" s="18"/>
      <c r="EQH188" s="18"/>
      <c r="EQI188" s="18"/>
      <c r="EQJ188" s="18"/>
      <c r="EQK188" s="18"/>
      <c r="EQL188" s="18"/>
      <c r="EQM188" s="18"/>
      <c r="EQN188" s="18"/>
      <c r="EQO188" s="18"/>
      <c r="EQP188" s="18"/>
      <c r="EQQ188" s="18"/>
      <c r="EQR188" s="18"/>
      <c r="EQS188" s="18"/>
      <c r="EQT188" s="18"/>
      <c r="EQU188" s="18"/>
      <c r="EQV188" s="18"/>
      <c r="EQW188" s="18"/>
      <c r="EQX188" s="18"/>
      <c r="EQY188" s="18"/>
      <c r="EQZ188" s="18"/>
      <c r="ERA188" s="18"/>
      <c r="ERB188" s="18"/>
      <c r="ERC188" s="18"/>
      <c r="ERD188" s="18"/>
      <c r="ERE188" s="18"/>
      <c r="ERF188" s="18"/>
      <c r="ERG188" s="18"/>
      <c r="ERH188" s="18"/>
      <c r="ERI188" s="18"/>
      <c r="ERJ188" s="18"/>
      <c r="ERK188" s="18"/>
      <c r="ERL188" s="18"/>
      <c r="ERM188" s="18"/>
      <c r="ERN188" s="18"/>
      <c r="ERO188" s="18"/>
      <c r="ERP188" s="18"/>
      <c r="ERQ188" s="18"/>
      <c r="ERR188" s="18"/>
      <c r="ERS188" s="18"/>
      <c r="ERT188" s="18"/>
      <c r="ERU188" s="18"/>
      <c r="ERV188" s="18"/>
      <c r="ERW188" s="18"/>
      <c r="ERX188" s="18"/>
      <c r="ERY188" s="18"/>
      <c r="ERZ188" s="18"/>
      <c r="ESA188" s="18"/>
      <c r="ESB188" s="18"/>
      <c r="ESC188" s="18"/>
      <c r="ESD188" s="18"/>
      <c r="ESE188" s="18"/>
      <c r="ESF188" s="18"/>
      <c r="ESG188" s="18"/>
      <c r="ESH188" s="18"/>
      <c r="ESI188" s="18"/>
      <c r="ESJ188" s="18"/>
      <c r="ESK188" s="18"/>
      <c r="ESL188" s="18"/>
      <c r="ESM188" s="18"/>
      <c r="ESN188" s="18"/>
      <c r="ESO188" s="18"/>
      <c r="ESP188" s="18"/>
      <c r="ESQ188" s="18"/>
      <c r="ESR188" s="18"/>
      <c r="ESS188" s="18"/>
      <c r="EST188" s="18"/>
      <c r="ESU188" s="18"/>
      <c r="ESV188" s="18"/>
      <c r="ESW188" s="18"/>
      <c r="ESX188" s="18"/>
      <c r="ESY188" s="18"/>
      <c r="ESZ188" s="18"/>
      <c r="ETA188" s="18"/>
      <c r="ETB188" s="18"/>
      <c r="ETC188" s="18"/>
      <c r="ETD188" s="18"/>
      <c r="ETE188" s="18"/>
      <c r="ETF188" s="18"/>
      <c r="ETG188" s="18"/>
      <c r="ETH188" s="18"/>
      <c r="ETI188" s="18"/>
      <c r="ETJ188" s="18"/>
      <c r="ETK188" s="18"/>
      <c r="ETL188" s="18"/>
      <c r="ETM188" s="18"/>
      <c r="ETN188" s="18"/>
      <c r="ETO188" s="18"/>
      <c r="ETP188" s="18"/>
      <c r="ETQ188" s="18"/>
      <c r="ETR188" s="18"/>
      <c r="ETS188" s="18"/>
      <c r="ETT188" s="18"/>
      <c r="ETU188" s="18"/>
      <c r="ETV188" s="18"/>
      <c r="ETW188" s="18"/>
      <c r="ETX188" s="18"/>
      <c r="ETY188" s="18"/>
      <c r="ETZ188" s="18"/>
      <c r="EUA188" s="18"/>
      <c r="EUB188" s="18"/>
      <c r="EUC188" s="18"/>
      <c r="EUD188" s="18"/>
      <c r="EUE188" s="18"/>
      <c r="EUF188" s="18"/>
      <c r="EUG188" s="18"/>
      <c r="EUH188" s="18"/>
      <c r="EUI188" s="18"/>
      <c r="EUJ188" s="18"/>
      <c r="EUK188" s="18"/>
      <c r="EUL188" s="18"/>
      <c r="EUM188" s="18"/>
      <c r="EUN188" s="18"/>
      <c r="EUO188" s="18"/>
      <c r="EUP188" s="18"/>
      <c r="EUQ188" s="18"/>
      <c r="EUR188" s="18"/>
      <c r="EUS188" s="18"/>
      <c r="EUT188" s="18"/>
      <c r="EUU188" s="18"/>
      <c r="EUV188" s="18"/>
      <c r="EUW188" s="18"/>
      <c r="EUX188" s="18"/>
      <c r="EUY188" s="18"/>
      <c r="EUZ188" s="18"/>
      <c r="EVA188" s="18"/>
      <c r="EVB188" s="18"/>
      <c r="EVC188" s="18"/>
      <c r="EVD188" s="18"/>
      <c r="EVE188" s="18"/>
      <c r="EVF188" s="18"/>
      <c r="EVG188" s="18"/>
      <c r="EVH188" s="18"/>
      <c r="EVI188" s="18"/>
      <c r="EVJ188" s="18"/>
      <c r="EVK188" s="18"/>
      <c r="EVL188" s="18"/>
      <c r="EVM188" s="18"/>
      <c r="EVN188" s="18"/>
      <c r="EVO188" s="18"/>
      <c r="EVP188" s="18"/>
      <c r="EVQ188" s="18"/>
      <c r="EVR188" s="18"/>
      <c r="EVS188" s="18"/>
      <c r="EVT188" s="18"/>
      <c r="EVU188" s="18"/>
      <c r="EVV188" s="18"/>
      <c r="EVW188" s="18"/>
      <c r="EVX188" s="18"/>
      <c r="EVY188" s="18"/>
      <c r="EVZ188" s="18"/>
      <c r="EWA188" s="18"/>
      <c r="EWB188" s="18"/>
      <c r="EWC188" s="18"/>
      <c r="EWD188" s="18"/>
      <c r="EWE188" s="18"/>
      <c r="EWF188" s="18"/>
      <c r="EWG188" s="18"/>
      <c r="EWH188" s="18"/>
      <c r="EWI188" s="18"/>
      <c r="EWJ188" s="18"/>
      <c r="EWK188" s="18"/>
      <c r="EWL188" s="18"/>
      <c r="EWM188" s="18"/>
      <c r="EWN188" s="18"/>
      <c r="EWO188" s="18"/>
      <c r="EWP188" s="18"/>
      <c r="EWQ188" s="18"/>
      <c r="EWR188" s="18"/>
      <c r="EWS188" s="18"/>
      <c r="EWT188" s="18"/>
      <c r="EWU188" s="18"/>
      <c r="EWV188" s="18"/>
      <c r="EWW188" s="18"/>
      <c r="EWX188" s="18"/>
      <c r="EWY188" s="18"/>
      <c r="EWZ188" s="18"/>
      <c r="EXA188" s="18"/>
      <c r="EXB188" s="18"/>
      <c r="EXC188" s="18"/>
      <c r="EXD188" s="18"/>
      <c r="EXE188" s="18"/>
      <c r="EXF188" s="18"/>
      <c r="EXG188" s="18"/>
      <c r="EXH188" s="18"/>
      <c r="EXI188" s="18"/>
      <c r="EXJ188" s="18"/>
      <c r="EXK188" s="18"/>
      <c r="EXL188" s="18"/>
      <c r="EXM188" s="18"/>
      <c r="EXN188" s="18"/>
      <c r="EXO188" s="18"/>
      <c r="EXP188" s="18"/>
      <c r="EXQ188" s="18"/>
      <c r="EXR188" s="18"/>
      <c r="EXS188" s="18"/>
      <c r="EXT188" s="18"/>
      <c r="EXU188" s="18"/>
      <c r="EXV188" s="18"/>
      <c r="EXW188" s="18"/>
      <c r="EXX188" s="18"/>
      <c r="EXY188" s="18"/>
      <c r="EXZ188" s="18"/>
      <c r="EYA188" s="18"/>
      <c r="EYB188" s="18"/>
      <c r="EYC188" s="18"/>
      <c r="EYD188" s="18"/>
      <c r="EYE188" s="18"/>
      <c r="EYF188" s="18"/>
      <c r="EYG188" s="18"/>
      <c r="EYH188" s="18"/>
      <c r="EYI188" s="18"/>
      <c r="EYJ188" s="18"/>
      <c r="EYK188" s="18"/>
      <c r="EYL188" s="18"/>
      <c r="EYM188" s="18"/>
      <c r="EYN188" s="18"/>
      <c r="EYO188" s="18"/>
      <c r="EYP188" s="18"/>
      <c r="EYQ188" s="18"/>
      <c r="EYR188" s="18"/>
      <c r="EYS188" s="18"/>
      <c r="EYT188" s="18"/>
      <c r="EYU188" s="18"/>
      <c r="EYV188" s="18"/>
      <c r="EYW188" s="18"/>
      <c r="EYX188" s="18"/>
      <c r="UFN188" s="31"/>
      <c r="UFO188" s="18"/>
      <c r="UFP188" s="18"/>
      <c r="UFQ188" s="18"/>
      <c r="UFR188" s="18"/>
      <c r="UFS188" s="18"/>
      <c r="UFT188" s="18"/>
      <c r="UFU188" s="18"/>
      <c r="UFV188" s="18"/>
      <c r="UFW188" s="18"/>
      <c r="UFX188" s="18"/>
      <c r="UFY188" s="18"/>
      <c r="UFZ188" s="18"/>
      <c r="UGA188" s="18"/>
      <c r="UGB188" s="18"/>
      <c r="UGC188" s="18"/>
      <c r="UGD188" s="18"/>
      <c r="UGE188" s="18"/>
      <c r="UGF188" s="18"/>
      <c r="UGG188" s="18"/>
      <c r="UGH188" s="18"/>
      <c r="UGI188" s="18"/>
      <c r="UGJ188" s="18"/>
      <c r="UGK188" s="18"/>
      <c r="UGL188" s="18"/>
      <c r="UGM188" s="18"/>
      <c r="UGN188" s="18"/>
      <c r="UGO188" s="18"/>
      <c r="UGP188" s="18"/>
      <c r="UGQ188" s="18"/>
      <c r="UGR188" s="18"/>
      <c r="UGS188" s="18"/>
      <c r="UGT188" s="18"/>
      <c r="UGU188" s="18"/>
      <c r="UGV188" s="18"/>
      <c r="UGW188" s="18"/>
      <c r="UGX188" s="18"/>
      <c r="UGY188" s="18"/>
      <c r="UGZ188" s="18"/>
      <c r="UHA188" s="18"/>
      <c r="UHB188" s="18"/>
      <c r="UHC188" s="18"/>
      <c r="UHD188" s="18"/>
      <c r="UHE188" s="18"/>
      <c r="UHF188" s="18"/>
      <c r="UHG188" s="18"/>
      <c r="UHH188" s="18"/>
      <c r="UHI188" s="18"/>
      <c r="UHJ188" s="18"/>
      <c r="UHK188" s="18"/>
      <c r="UHL188" s="18"/>
      <c r="UHM188" s="18"/>
      <c r="UHN188" s="18"/>
      <c r="UHO188" s="18"/>
      <c r="UHP188" s="18"/>
      <c r="UHQ188" s="18"/>
      <c r="UHR188" s="18"/>
      <c r="UHS188" s="18"/>
      <c r="UHT188" s="18"/>
      <c r="UHU188" s="18"/>
      <c r="UHV188" s="18"/>
      <c r="UHW188" s="18"/>
      <c r="UHX188" s="18"/>
      <c r="UHY188" s="18"/>
      <c r="UHZ188" s="18"/>
      <c r="UIA188" s="18"/>
      <c r="UIB188" s="18"/>
      <c r="UIC188" s="18"/>
      <c r="UID188" s="18"/>
      <c r="UIE188" s="18"/>
      <c r="UIF188" s="18"/>
      <c r="UIG188" s="18"/>
      <c r="UIH188" s="18"/>
      <c r="UII188" s="18"/>
      <c r="UIJ188" s="18"/>
      <c r="UIK188" s="18"/>
      <c r="UIL188" s="18"/>
      <c r="UIM188" s="18"/>
      <c r="UIN188" s="18"/>
      <c r="UIO188" s="18"/>
      <c r="UIP188" s="18"/>
      <c r="UIQ188" s="18"/>
      <c r="UIR188" s="18"/>
      <c r="UIS188" s="18"/>
      <c r="UIT188" s="18"/>
      <c r="UIU188" s="18"/>
      <c r="UIV188" s="18"/>
      <c r="UIW188" s="18"/>
      <c r="UIX188" s="18"/>
      <c r="UIY188" s="18"/>
      <c r="UIZ188" s="18"/>
      <c r="UJA188" s="18"/>
      <c r="UJB188" s="18"/>
      <c r="UJC188" s="18"/>
      <c r="UJD188" s="18"/>
      <c r="UJE188" s="18"/>
      <c r="UJF188" s="18"/>
      <c r="UJG188" s="18"/>
      <c r="UJH188" s="18"/>
      <c r="UJI188" s="18"/>
      <c r="UJJ188" s="18"/>
      <c r="UJK188" s="18"/>
      <c r="UJL188" s="18"/>
      <c r="UJM188" s="18"/>
      <c r="UJN188" s="18"/>
      <c r="UJO188" s="18"/>
      <c r="UJP188" s="18"/>
      <c r="UJQ188" s="18"/>
      <c r="UJR188" s="18"/>
      <c r="UJS188" s="18"/>
      <c r="UJT188" s="18"/>
      <c r="UJU188" s="18"/>
      <c r="UJV188" s="18"/>
      <c r="UJW188" s="18"/>
      <c r="UJX188" s="18"/>
      <c r="UJY188" s="18"/>
      <c r="UJZ188" s="18"/>
      <c r="UKA188" s="18"/>
      <c r="UKB188" s="18"/>
      <c r="UKC188" s="18"/>
      <c r="UKD188" s="18"/>
      <c r="UKE188" s="18"/>
      <c r="UKF188" s="18"/>
      <c r="UKG188" s="18"/>
      <c r="UKH188" s="18"/>
      <c r="UKI188" s="18"/>
      <c r="UKJ188" s="18"/>
      <c r="UKK188" s="18"/>
      <c r="UKL188" s="18"/>
      <c r="UKM188" s="18"/>
      <c r="UKN188" s="18"/>
      <c r="UKO188" s="18"/>
      <c r="UKP188" s="18"/>
      <c r="UKQ188" s="18"/>
      <c r="UKR188" s="18"/>
      <c r="UKS188" s="18"/>
      <c r="UKT188" s="18"/>
      <c r="UKU188" s="18"/>
      <c r="UKV188" s="18"/>
      <c r="UKW188" s="18"/>
      <c r="UKX188" s="18"/>
      <c r="UKY188" s="18"/>
      <c r="UKZ188" s="18"/>
      <c r="ULA188" s="18"/>
      <c r="ULB188" s="18"/>
      <c r="ULC188" s="18"/>
      <c r="ULD188" s="18"/>
      <c r="ULE188" s="18"/>
      <c r="ULF188" s="18"/>
      <c r="ULG188" s="18"/>
      <c r="ULH188" s="18"/>
      <c r="ULI188" s="18"/>
      <c r="ULJ188" s="18"/>
      <c r="ULK188" s="18"/>
      <c r="ULL188" s="18"/>
      <c r="ULM188" s="18"/>
      <c r="ULN188" s="18"/>
      <c r="ULO188" s="18"/>
      <c r="ULP188" s="18"/>
      <c r="ULQ188" s="18"/>
      <c r="ULR188" s="18"/>
      <c r="ULS188" s="18"/>
      <c r="ULT188" s="18"/>
      <c r="ULU188" s="18"/>
      <c r="ULV188" s="18"/>
      <c r="ULW188" s="18"/>
      <c r="ULX188" s="18"/>
      <c r="ULY188" s="18"/>
      <c r="ULZ188" s="18"/>
      <c r="UMA188" s="18"/>
      <c r="UMB188" s="18"/>
      <c r="UMC188" s="18"/>
      <c r="UMD188" s="18"/>
      <c r="UME188" s="18"/>
      <c r="UMF188" s="18"/>
      <c r="UMG188" s="18"/>
      <c r="UMH188" s="18"/>
      <c r="UMI188" s="18"/>
      <c r="UMJ188" s="18"/>
      <c r="UMK188" s="18"/>
      <c r="UML188" s="18"/>
      <c r="UMM188" s="18"/>
      <c r="UMN188" s="18"/>
      <c r="UMO188" s="18"/>
      <c r="UMP188" s="18"/>
      <c r="UMQ188" s="18"/>
      <c r="UMR188" s="18"/>
      <c r="UMS188" s="18"/>
      <c r="UMT188" s="18"/>
      <c r="UMU188" s="18"/>
      <c r="UMV188" s="18"/>
      <c r="UMW188" s="18"/>
      <c r="UMX188" s="18"/>
      <c r="UMY188" s="18"/>
      <c r="UMZ188" s="18"/>
      <c r="UNA188" s="18"/>
      <c r="UNB188" s="18"/>
      <c r="UNC188" s="18"/>
      <c r="UND188" s="18"/>
      <c r="UNE188" s="18"/>
      <c r="UNF188" s="18"/>
      <c r="UNG188" s="18"/>
      <c r="UNH188" s="18"/>
      <c r="UNI188" s="18"/>
      <c r="UNJ188" s="18"/>
      <c r="UNK188" s="18"/>
      <c r="UNL188" s="18"/>
      <c r="UNM188" s="18"/>
      <c r="UNN188" s="18"/>
      <c r="UNO188" s="18"/>
      <c r="UNP188" s="18"/>
      <c r="UNQ188" s="18"/>
      <c r="UNR188" s="18"/>
      <c r="UNS188" s="18"/>
      <c r="UNT188" s="18"/>
      <c r="UNU188" s="18"/>
      <c r="UNV188" s="18"/>
      <c r="UNW188" s="18"/>
      <c r="UNX188" s="18"/>
      <c r="UNY188" s="18"/>
      <c r="UNZ188" s="18"/>
      <c r="UOA188" s="18"/>
      <c r="UOB188" s="18"/>
      <c r="UOC188" s="18"/>
      <c r="UOD188" s="18"/>
      <c r="UOE188" s="18"/>
      <c r="UOF188" s="18"/>
      <c r="UOG188" s="18"/>
      <c r="UOH188" s="18"/>
      <c r="UOI188" s="18"/>
      <c r="UOJ188" s="18"/>
      <c r="UOK188" s="18"/>
      <c r="UOL188" s="18"/>
      <c r="UOM188" s="18"/>
      <c r="UON188" s="18"/>
      <c r="UOO188" s="18"/>
      <c r="UOP188" s="18"/>
      <c r="UOQ188" s="18"/>
      <c r="UOR188" s="18"/>
      <c r="UOS188" s="18"/>
      <c r="UOT188" s="18"/>
      <c r="UOU188" s="18"/>
      <c r="UOV188" s="18"/>
      <c r="UOW188" s="18"/>
      <c r="UOX188" s="18"/>
      <c r="UOY188" s="18"/>
      <c r="UOZ188" s="18"/>
      <c r="UPA188" s="18"/>
      <c r="UPB188" s="18"/>
      <c r="UPC188" s="18"/>
      <c r="UPD188" s="18"/>
      <c r="UPE188" s="18"/>
      <c r="UPF188" s="18"/>
      <c r="UPG188" s="18"/>
      <c r="UPH188" s="18"/>
      <c r="UPI188" s="18"/>
      <c r="UPJ188" s="18"/>
      <c r="UPK188" s="18"/>
      <c r="UPL188" s="18"/>
      <c r="UPM188" s="18"/>
      <c r="UPN188" s="18"/>
      <c r="UPO188" s="18"/>
      <c r="UPP188" s="18"/>
      <c r="UPQ188" s="18"/>
      <c r="UPR188" s="18"/>
      <c r="UPS188" s="18"/>
      <c r="UPT188" s="18"/>
      <c r="UPU188" s="18"/>
      <c r="UPV188" s="18"/>
      <c r="UPW188" s="18"/>
      <c r="UPX188" s="18"/>
      <c r="UPY188" s="18"/>
      <c r="UPZ188" s="18"/>
      <c r="UQA188" s="18"/>
      <c r="UQB188" s="18"/>
      <c r="UQC188" s="18"/>
      <c r="UQD188" s="18"/>
      <c r="UQE188" s="18"/>
      <c r="UQF188" s="18"/>
      <c r="UQG188" s="18"/>
      <c r="UQH188" s="18"/>
      <c r="UQI188" s="18"/>
      <c r="UQJ188" s="18"/>
      <c r="UQK188" s="18"/>
      <c r="UQL188" s="18"/>
      <c r="UQM188" s="18"/>
      <c r="UQN188" s="18"/>
      <c r="UQO188" s="18"/>
      <c r="UQP188" s="18"/>
      <c r="UQQ188" s="18"/>
      <c r="UQR188" s="18"/>
      <c r="UQS188" s="18"/>
      <c r="UQT188" s="18"/>
      <c r="UQU188" s="18"/>
      <c r="UQV188" s="18"/>
      <c r="UQW188" s="18"/>
      <c r="UQX188" s="18"/>
      <c r="UQY188" s="18"/>
      <c r="UQZ188" s="18"/>
      <c r="URA188" s="18"/>
      <c r="URB188" s="18"/>
      <c r="URC188" s="18"/>
      <c r="URD188" s="18"/>
      <c r="URE188" s="18"/>
      <c r="URF188" s="18"/>
      <c r="URG188" s="18"/>
      <c r="URH188" s="18"/>
      <c r="URI188" s="18"/>
      <c r="URJ188" s="18"/>
      <c r="URK188" s="18"/>
      <c r="URL188" s="18"/>
      <c r="URM188" s="18"/>
      <c r="URN188" s="18"/>
      <c r="URO188" s="18"/>
      <c r="URP188" s="18"/>
      <c r="URQ188" s="18"/>
      <c r="URR188" s="18"/>
      <c r="URS188" s="18"/>
      <c r="URT188" s="18"/>
      <c r="URU188" s="18"/>
      <c r="URV188" s="18"/>
      <c r="URW188" s="18"/>
      <c r="URX188" s="18"/>
      <c r="URY188" s="18"/>
      <c r="URZ188" s="18"/>
      <c r="USA188" s="18"/>
      <c r="USB188" s="18"/>
      <c r="USC188" s="18"/>
      <c r="USD188" s="18"/>
      <c r="USE188" s="18"/>
      <c r="USF188" s="18"/>
      <c r="USG188" s="18"/>
      <c r="USH188" s="18"/>
      <c r="USI188" s="18"/>
      <c r="USJ188" s="18"/>
      <c r="USK188" s="18"/>
      <c r="USL188" s="18"/>
      <c r="USM188" s="18"/>
      <c r="USN188" s="18"/>
      <c r="USO188" s="18"/>
      <c r="USP188" s="18"/>
      <c r="USQ188" s="18"/>
      <c r="USR188" s="18"/>
      <c r="USS188" s="18"/>
      <c r="UST188" s="18"/>
      <c r="USU188" s="18"/>
      <c r="USV188" s="18"/>
      <c r="USW188" s="18"/>
      <c r="USX188" s="18"/>
      <c r="USY188" s="18"/>
      <c r="USZ188" s="18"/>
      <c r="UTA188" s="18"/>
      <c r="UTB188" s="18"/>
      <c r="UTC188" s="18"/>
      <c r="UTD188" s="18"/>
      <c r="UTE188" s="18"/>
      <c r="UTF188" s="18"/>
      <c r="UTG188" s="18"/>
      <c r="UTH188" s="18"/>
      <c r="UTI188" s="18"/>
      <c r="UTJ188" s="18"/>
      <c r="UTK188" s="18"/>
      <c r="UTL188" s="18"/>
      <c r="UTM188" s="18"/>
      <c r="UTN188" s="18"/>
      <c r="UTO188" s="18"/>
      <c r="UTP188" s="18"/>
      <c r="UTQ188" s="18"/>
      <c r="UTR188" s="18"/>
      <c r="UTS188" s="18"/>
      <c r="UTT188" s="18"/>
      <c r="UTU188" s="18"/>
      <c r="UTV188" s="18"/>
      <c r="UTW188" s="18"/>
      <c r="UTX188" s="18"/>
      <c r="UTY188" s="18"/>
      <c r="UTZ188" s="18"/>
      <c r="UUA188" s="18"/>
      <c r="UUB188" s="18"/>
      <c r="UUC188" s="18"/>
      <c r="UUD188" s="18"/>
      <c r="UUE188" s="18"/>
      <c r="UUF188" s="18"/>
      <c r="UUG188" s="18"/>
      <c r="UUH188" s="18"/>
      <c r="UUI188" s="18"/>
      <c r="UUJ188" s="18"/>
      <c r="UUK188" s="18"/>
      <c r="UUL188" s="18"/>
      <c r="UUM188" s="18"/>
      <c r="UUN188" s="18"/>
      <c r="UUO188" s="18"/>
      <c r="UUP188" s="18"/>
      <c r="UUQ188" s="18"/>
      <c r="UUR188" s="18"/>
      <c r="UUS188" s="18"/>
      <c r="UUT188" s="18"/>
      <c r="UUU188" s="18"/>
      <c r="UUV188" s="18"/>
      <c r="UUW188" s="18"/>
      <c r="UUX188" s="18"/>
      <c r="UUY188" s="18"/>
      <c r="UUZ188" s="18"/>
      <c r="UVA188" s="18"/>
      <c r="UVB188" s="18"/>
      <c r="UVC188" s="18"/>
      <c r="UVD188" s="18"/>
      <c r="UVE188" s="18"/>
      <c r="UVF188" s="18"/>
      <c r="UVG188" s="18"/>
      <c r="UVH188" s="18"/>
      <c r="UVI188" s="18"/>
      <c r="UVJ188" s="18"/>
      <c r="UVK188" s="18"/>
      <c r="UVL188" s="18"/>
      <c r="UVM188" s="18"/>
      <c r="UVN188" s="18"/>
      <c r="UVO188" s="18"/>
      <c r="UVP188" s="18"/>
      <c r="UVQ188" s="18"/>
      <c r="UVR188" s="18"/>
      <c r="UVS188" s="18"/>
      <c r="UVT188" s="18"/>
      <c r="UVU188" s="18"/>
      <c r="UVV188" s="18"/>
      <c r="UVW188" s="18"/>
      <c r="UVX188" s="18"/>
      <c r="UVY188" s="18"/>
      <c r="UVZ188" s="18"/>
      <c r="UWA188" s="18"/>
      <c r="UWB188" s="18"/>
      <c r="UWC188" s="18"/>
      <c r="UWD188" s="18"/>
      <c r="UWE188" s="18"/>
      <c r="UWF188" s="18"/>
      <c r="UWG188" s="18"/>
      <c r="UWH188" s="18"/>
      <c r="UWI188" s="18"/>
      <c r="UWJ188" s="18"/>
      <c r="UWK188" s="18"/>
      <c r="UWL188" s="18"/>
      <c r="UWM188" s="18"/>
      <c r="UWN188" s="18"/>
      <c r="UWO188" s="18"/>
      <c r="UWP188" s="18"/>
      <c r="UWQ188" s="18"/>
      <c r="UWR188" s="18"/>
      <c r="UWS188" s="18"/>
      <c r="UWT188" s="18"/>
      <c r="UWU188" s="18"/>
      <c r="UWV188" s="18"/>
      <c r="UWW188" s="18"/>
      <c r="UWX188" s="18"/>
      <c r="UWY188" s="18"/>
      <c r="UWZ188" s="18"/>
      <c r="UXA188" s="18"/>
      <c r="UXB188" s="18"/>
      <c r="UXC188" s="18"/>
      <c r="UXD188" s="18"/>
      <c r="UXE188" s="18"/>
      <c r="UXF188" s="18"/>
      <c r="UXG188" s="18"/>
      <c r="UXH188" s="18"/>
      <c r="UXI188" s="18"/>
      <c r="UXJ188" s="18"/>
      <c r="UXK188" s="18"/>
      <c r="UXL188" s="18"/>
      <c r="UXM188" s="18"/>
      <c r="UXN188" s="18"/>
      <c r="UXO188" s="18"/>
      <c r="UXP188" s="18"/>
      <c r="UXQ188" s="18"/>
      <c r="UXR188" s="18"/>
      <c r="UXS188" s="18"/>
      <c r="UXT188" s="18"/>
      <c r="UXU188" s="18"/>
      <c r="UXV188" s="18"/>
      <c r="UXW188" s="18"/>
      <c r="UXX188" s="18"/>
      <c r="UXY188" s="18"/>
      <c r="UXZ188" s="18"/>
      <c r="UYA188" s="18"/>
      <c r="UYB188" s="18"/>
      <c r="UYC188" s="18"/>
      <c r="UYD188" s="18"/>
      <c r="UYE188" s="18"/>
      <c r="UYF188" s="18"/>
      <c r="UYG188" s="18"/>
      <c r="UYH188" s="18"/>
      <c r="UYI188" s="18"/>
      <c r="UYJ188" s="18"/>
      <c r="UYK188" s="18"/>
      <c r="UYL188" s="18"/>
      <c r="UYM188" s="18"/>
      <c r="UYN188" s="18"/>
      <c r="UYO188" s="18"/>
      <c r="UYP188" s="18"/>
      <c r="UYQ188" s="18"/>
      <c r="UYR188" s="18"/>
      <c r="UYS188" s="18"/>
      <c r="UYT188" s="18"/>
      <c r="UYU188" s="18"/>
      <c r="UYV188" s="18"/>
      <c r="UYW188" s="18"/>
      <c r="UYX188" s="18"/>
      <c r="UYY188" s="18"/>
      <c r="UYZ188" s="18"/>
      <c r="UZA188" s="18"/>
      <c r="UZB188" s="18"/>
      <c r="UZC188" s="18"/>
      <c r="UZD188" s="18"/>
      <c r="UZE188" s="18"/>
      <c r="UZF188" s="18"/>
      <c r="UZG188" s="18"/>
      <c r="UZH188" s="18"/>
      <c r="UZI188" s="18"/>
      <c r="UZJ188" s="18"/>
      <c r="UZK188" s="18"/>
      <c r="UZL188" s="18"/>
      <c r="UZM188" s="18"/>
      <c r="UZN188" s="18"/>
      <c r="UZO188" s="18"/>
      <c r="UZP188" s="18"/>
      <c r="UZQ188" s="18"/>
      <c r="UZR188" s="18"/>
      <c r="UZS188" s="18"/>
      <c r="UZT188" s="18"/>
      <c r="UZU188" s="18"/>
      <c r="UZV188" s="18"/>
      <c r="UZW188" s="18"/>
      <c r="UZX188" s="18"/>
      <c r="UZY188" s="18"/>
      <c r="UZZ188" s="18"/>
      <c r="VAA188" s="18"/>
      <c r="VAB188" s="18"/>
      <c r="VAC188" s="18"/>
      <c r="VAD188" s="18"/>
      <c r="VAE188" s="18"/>
      <c r="VAF188" s="18"/>
      <c r="VAG188" s="18"/>
      <c r="VAH188" s="18"/>
      <c r="VAI188" s="18"/>
      <c r="VAJ188" s="18"/>
      <c r="VAK188" s="18"/>
      <c r="VAL188" s="18"/>
      <c r="VAM188" s="18"/>
      <c r="VAN188" s="18"/>
      <c r="VAO188" s="18"/>
      <c r="VAP188" s="18"/>
      <c r="VAQ188" s="18"/>
      <c r="VAR188" s="18"/>
      <c r="VAS188" s="18"/>
      <c r="VAT188" s="18"/>
      <c r="VAU188" s="18"/>
      <c r="VAV188" s="18"/>
      <c r="VAW188" s="18"/>
      <c r="VAX188" s="18"/>
      <c r="VAY188" s="18"/>
      <c r="VAZ188" s="18"/>
      <c r="VBA188" s="18"/>
      <c r="VBB188" s="18"/>
      <c r="VBC188" s="18"/>
      <c r="VBD188" s="18"/>
      <c r="VBE188" s="18"/>
      <c r="VBF188" s="18"/>
      <c r="VBG188" s="18"/>
      <c r="VBH188" s="18"/>
      <c r="VBI188" s="18"/>
      <c r="VBJ188" s="18"/>
      <c r="VBK188" s="18"/>
      <c r="VBL188" s="18"/>
      <c r="VBM188" s="18"/>
      <c r="VBN188" s="18"/>
      <c r="VBO188" s="18"/>
      <c r="VBP188" s="18"/>
      <c r="VBQ188" s="18"/>
      <c r="VBR188" s="18"/>
      <c r="VBS188" s="18"/>
      <c r="VBT188" s="18"/>
      <c r="VBU188" s="18"/>
      <c r="VBV188" s="18"/>
      <c r="VBW188" s="18"/>
      <c r="VBX188" s="18"/>
      <c r="VBY188" s="18"/>
      <c r="VBZ188" s="18"/>
      <c r="VCA188" s="18"/>
      <c r="VCB188" s="18"/>
      <c r="VCC188" s="18"/>
      <c r="VCD188" s="18"/>
      <c r="VCE188" s="18"/>
      <c r="VCF188" s="18"/>
      <c r="VCG188" s="18"/>
      <c r="VCH188" s="18"/>
      <c r="VCI188" s="18"/>
      <c r="VCJ188" s="18"/>
      <c r="VCK188" s="18"/>
      <c r="VCL188" s="18"/>
      <c r="VCM188" s="18"/>
      <c r="VCN188" s="18"/>
      <c r="VCO188" s="18"/>
      <c r="VCP188" s="18"/>
      <c r="VCQ188" s="18"/>
      <c r="VCR188" s="18"/>
      <c r="VCS188" s="18"/>
      <c r="VCT188" s="18"/>
      <c r="VCU188" s="18"/>
      <c r="VCV188" s="18"/>
      <c r="VCW188" s="18"/>
      <c r="VCX188" s="18"/>
      <c r="VCY188" s="18"/>
      <c r="VCZ188" s="18"/>
      <c r="VDA188" s="18"/>
      <c r="VDB188" s="18"/>
      <c r="VDC188" s="18"/>
      <c r="VDD188" s="18"/>
      <c r="VDE188" s="18"/>
      <c r="VDF188" s="18"/>
      <c r="VDG188" s="18"/>
      <c r="VDH188" s="18"/>
      <c r="VDI188" s="18"/>
      <c r="VDJ188" s="18"/>
      <c r="VDK188" s="18"/>
      <c r="VDL188" s="18"/>
      <c r="VDM188" s="18"/>
      <c r="VDN188" s="18"/>
      <c r="VDO188" s="18"/>
      <c r="VDP188" s="18"/>
      <c r="VDQ188" s="18"/>
      <c r="VDR188" s="18"/>
      <c r="VDS188" s="18"/>
      <c r="VDT188" s="18"/>
      <c r="VDU188" s="18"/>
      <c r="VDV188" s="18"/>
      <c r="VDW188" s="18"/>
      <c r="VDX188" s="18"/>
      <c r="VDY188" s="18"/>
      <c r="VDZ188" s="18"/>
      <c r="VEA188" s="18"/>
      <c r="VEB188" s="18"/>
      <c r="VEC188" s="18"/>
      <c r="VED188" s="18"/>
      <c r="VEE188" s="18"/>
      <c r="VEF188" s="18"/>
      <c r="VEG188" s="18"/>
      <c r="VEH188" s="18"/>
      <c r="VEI188" s="18"/>
      <c r="VEJ188" s="18"/>
      <c r="VEK188" s="18"/>
      <c r="VEL188" s="18"/>
      <c r="VEM188" s="18"/>
      <c r="VEN188" s="18"/>
      <c r="VEO188" s="18"/>
      <c r="VEP188" s="18"/>
      <c r="VEQ188" s="18"/>
      <c r="VER188" s="18"/>
      <c r="VES188" s="18"/>
      <c r="VET188" s="18"/>
      <c r="VEU188" s="18"/>
      <c r="VEV188" s="18"/>
      <c r="VEW188" s="18"/>
      <c r="VEX188" s="18"/>
      <c r="VEY188" s="18"/>
      <c r="VEZ188" s="18"/>
      <c r="VFA188" s="18"/>
      <c r="VFB188" s="18"/>
      <c r="VFC188" s="18"/>
      <c r="VFD188" s="18"/>
      <c r="VFE188" s="18"/>
      <c r="VFF188" s="18"/>
      <c r="VFG188" s="18"/>
      <c r="VFH188" s="18"/>
      <c r="VFI188" s="18"/>
      <c r="VFJ188" s="18"/>
      <c r="VFK188" s="18"/>
      <c r="VFL188" s="18"/>
      <c r="VFM188" s="18"/>
      <c r="VFN188" s="18"/>
      <c r="VFO188" s="18"/>
      <c r="VFP188" s="18"/>
      <c r="VFQ188" s="18"/>
      <c r="VFR188" s="18"/>
      <c r="VFS188" s="18"/>
      <c r="VFT188" s="18"/>
      <c r="VFU188" s="18"/>
      <c r="VFV188" s="18"/>
      <c r="VFW188" s="18"/>
      <c r="VFX188" s="18"/>
      <c r="VFY188" s="18"/>
      <c r="VFZ188" s="18"/>
      <c r="VGA188" s="18"/>
      <c r="VGB188" s="18"/>
      <c r="VGC188" s="18"/>
      <c r="VGD188" s="18"/>
      <c r="VGE188" s="18"/>
      <c r="VGF188" s="18"/>
      <c r="VGG188" s="18"/>
      <c r="VGH188" s="18"/>
      <c r="VGI188" s="18"/>
      <c r="VGJ188" s="18"/>
      <c r="VGK188" s="18"/>
      <c r="VGL188" s="18"/>
      <c r="VGM188" s="18"/>
      <c r="VGN188" s="18"/>
      <c r="VGO188" s="18"/>
      <c r="VGP188" s="18"/>
      <c r="VGQ188" s="18"/>
      <c r="VGR188" s="18"/>
      <c r="VGS188" s="18"/>
      <c r="VGT188" s="18"/>
      <c r="VGU188" s="18"/>
      <c r="VGV188" s="18"/>
      <c r="VGW188" s="18"/>
      <c r="VGX188" s="18"/>
      <c r="VGY188" s="18"/>
      <c r="VGZ188" s="18"/>
      <c r="VHA188" s="18"/>
      <c r="VHB188" s="18"/>
      <c r="VHC188" s="18"/>
      <c r="VHD188" s="18"/>
      <c r="VHE188" s="18"/>
      <c r="VHF188" s="18"/>
      <c r="VHG188" s="18"/>
      <c r="VHH188" s="18"/>
      <c r="VHI188" s="18"/>
      <c r="VHJ188" s="18"/>
      <c r="VHK188" s="18"/>
      <c r="VHL188" s="18"/>
      <c r="VHM188" s="18"/>
      <c r="VHN188" s="18"/>
      <c r="VHO188" s="18"/>
      <c r="VHP188" s="18"/>
      <c r="VHQ188" s="18"/>
      <c r="VHR188" s="18"/>
      <c r="VHS188" s="18"/>
      <c r="VHT188" s="18"/>
      <c r="VHU188" s="18"/>
      <c r="VHV188" s="18"/>
      <c r="VHW188" s="18"/>
      <c r="VHX188" s="18"/>
      <c r="VHY188" s="18"/>
      <c r="VHZ188" s="18"/>
      <c r="VIA188" s="18"/>
      <c r="VIB188" s="18"/>
      <c r="VIC188" s="18"/>
      <c r="VID188" s="18"/>
      <c r="VIE188" s="18"/>
      <c r="VIF188" s="18"/>
      <c r="VIG188" s="18"/>
      <c r="VIH188" s="18"/>
      <c r="VII188" s="18"/>
      <c r="VIJ188" s="18"/>
      <c r="VIK188" s="18"/>
      <c r="VIL188" s="18"/>
      <c r="VIM188" s="18"/>
      <c r="VIN188" s="18"/>
      <c r="VIO188" s="18"/>
      <c r="VIP188" s="18"/>
      <c r="VIQ188" s="18"/>
      <c r="VIR188" s="18"/>
      <c r="VIS188" s="18"/>
      <c r="VIT188" s="18"/>
      <c r="VIU188" s="18"/>
      <c r="VIV188" s="18"/>
      <c r="VIW188" s="18"/>
      <c r="VIX188" s="18"/>
      <c r="VIY188" s="18"/>
      <c r="VIZ188" s="18"/>
      <c r="VJA188" s="18"/>
      <c r="VJB188" s="18"/>
      <c r="VJC188" s="18"/>
      <c r="VJD188" s="18"/>
      <c r="VJE188" s="18"/>
      <c r="VJF188" s="18"/>
      <c r="VJG188" s="18"/>
      <c r="VJH188" s="18"/>
      <c r="VJI188" s="18"/>
      <c r="VJJ188" s="18"/>
      <c r="VJK188" s="18"/>
      <c r="VJL188" s="18"/>
      <c r="VJM188" s="18"/>
      <c r="VJN188" s="18"/>
      <c r="VJO188" s="18"/>
      <c r="VJP188" s="18"/>
      <c r="VJQ188" s="18"/>
      <c r="VJR188" s="18"/>
      <c r="VJS188" s="18"/>
      <c r="VJT188" s="18"/>
      <c r="VJU188" s="18"/>
      <c r="VJV188" s="18"/>
      <c r="VJW188" s="18"/>
      <c r="VJX188" s="18"/>
      <c r="VJY188" s="18"/>
      <c r="VJZ188" s="18"/>
      <c r="VKA188" s="18"/>
      <c r="VKB188" s="18"/>
      <c r="VKC188" s="18"/>
      <c r="VKD188" s="18"/>
      <c r="VKE188" s="18"/>
      <c r="VKF188" s="18"/>
      <c r="VKG188" s="18"/>
      <c r="VKH188" s="18"/>
      <c r="VKI188" s="18"/>
      <c r="VKJ188" s="18"/>
      <c r="VKK188" s="18"/>
      <c r="VKL188" s="18"/>
      <c r="VKM188" s="18"/>
      <c r="VKN188" s="18"/>
      <c r="VKO188" s="18"/>
      <c r="VKP188" s="18"/>
      <c r="VKQ188" s="18"/>
      <c r="VKR188" s="18"/>
      <c r="VKS188" s="18"/>
      <c r="VKT188" s="18"/>
      <c r="VKU188" s="18"/>
      <c r="VKV188" s="18"/>
      <c r="VKW188" s="18"/>
      <c r="VKX188" s="18"/>
      <c r="VKY188" s="18"/>
      <c r="VKZ188" s="18"/>
      <c r="VLA188" s="18"/>
      <c r="VLB188" s="18"/>
      <c r="VLC188" s="18"/>
      <c r="VLD188" s="18"/>
      <c r="VLE188" s="18"/>
      <c r="VLF188" s="18"/>
      <c r="VLG188" s="18"/>
      <c r="VLH188" s="18"/>
      <c r="VLI188" s="18"/>
      <c r="VLJ188" s="18"/>
      <c r="VLK188" s="18"/>
      <c r="VLL188" s="18"/>
      <c r="VLM188" s="18"/>
      <c r="VLN188" s="18"/>
      <c r="VLO188" s="18"/>
      <c r="VLP188" s="18"/>
      <c r="VLQ188" s="18"/>
      <c r="VLR188" s="18"/>
      <c r="VLS188" s="18"/>
      <c r="VLT188" s="18"/>
      <c r="VLU188" s="18"/>
      <c r="VLV188" s="18"/>
      <c r="VLW188" s="18"/>
      <c r="VLX188" s="18"/>
      <c r="VLY188" s="18"/>
      <c r="VLZ188" s="18"/>
      <c r="VMA188" s="18"/>
      <c r="VMB188" s="18"/>
      <c r="VMC188" s="18"/>
      <c r="VMD188" s="18"/>
      <c r="VME188" s="18"/>
      <c r="VMF188" s="18"/>
      <c r="VMG188" s="18"/>
      <c r="VMH188" s="18"/>
      <c r="VMI188" s="18"/>
      <c r="VMJ188" s="18"/>
      <c r="VMK188" s="18"/>
      <c r="VML188" s="18"/>
      <c r="VMM188" s="18"/>
      <c r="VMN188" s="18"/>
      <c r="VMO188" s="18"/>
      <c r="VMP188" s="18"/>
      <c r="VMQ188" s="18"/>
      <c r="VMR188" s="18"/>
      <c r="VMS188" s="18"/>
      <c r="VMT188" s="18"/>
      <c r="VMU188" s="18"/>
      <c r="VMV188" s="18"/>
      <c r="VMW188" s="18"/>
      <c r="VMX188" s="18"/>
      <c r="VMY188" s="18"/>
      <c r="VMZ188" s="18"/>
      <c r="VNA188" s="18"/>
      <c r="VNB188" s="18"/>
      <c r="VNC188" s="18"/>
      <c r="VND188" s="18"/>
      <c r="VNE188" s="18"/>
      <c r="VNF188" s="18"/>
      <c r="VNG188" s="18"/>
      <c r="VNH188" s="18"/>
      <c r="VNI188" s="18"/>
      <c r="VNJ188" s="18"/>
      <c r="VNK188" s="18"/>
      <c r="VNL188" s="18"/>
      <c r="VNM188" s="18"/>
      <c r="VNN188" s="18"/>
      <c r="VNO188" s="18"/>
      <c r="VNP188" s="18"/>
      <c r="VNQ188" s="18"/>
      <c r="VNR188" s="18"/>
      <c r="VNS188" s="18"/>
      <c r="VNT188" s="18"/>
      <c r="VNU188" s="18"/>
      <c r="VNV188" s="18"/>
      <c r="VNW188" s="18"/>
      <c r="VNX188" s="18"/>
      <c r="VNY188" s="18"/>
      <c r="VNZ188" s="18"/>
      <c r="VOA188" s="18"/>
      <c r="VOB188" s="18"/>
      <c r="VOC188" s="18"/>
      <c r="VOD188" s="18"/>
      <c r="VOE188" s="18"/>
      <c r="VOF188" s="18"/>
      <c r="VOG188" s="18"/>
      <c r="VOH188" s="18"/>
      <c r="VOI188" s="18"/>
      <c r="VOJ188" s="18"/>
      <c r="VOK188" s="18"/>
      <c r="VOL188" s="18"/>
      <c r="VOM188" s="18"/>
      <c r="VON188" s="18"/>
      <c r="VOO188" s="18"/>
      <c r="VOP188" s="18"/>
      <c r="VOQ188" s="18"/>
      <c r="VOR188" s="18"/>
      <c r="VOS188" s="18"/>
      <c r="VOT188" s="18"/>
      <c r="VOU188" s="18"/>
      <c r="VOV188" s="18"/>
      <c r="VOW188" s="18"/>
      <c r="VOX188" s="18"/>
      <c r="VOY188" s="18"/>
      <c r="VOZ188" s="18"/>
      <c r="VPA188" s="18"/>
      <c r="VPB188" s="18"/>
      <c r="VPC188" s="18"/>
      <c r="VPD188" s="18"/>
      <c r="VPE188" s="18"/>
      <c r="VPF188" s="18"/>
      <c r="VPG188" s="18"/>
      <c r="VPH188" s="18"/>
      <c r="VPI188" s="18"/>
      <c r="VPJ188" s="18"/>
      <c r="VPK188" s="18"/>
      <c r="VPL188" s="18"/>
      <c r="VPM188" s="18"/>
      <c r="VPN188" s="18"/>
      <c r="VPO188" s="18"/>
      <c r="VPP188" s="18"/>
      <c r="VPQ188" s="18"/>
      <c r="VPR188" s="18"/>
      <c r="VPS188" s="18"/>
      <c r="VPT188" s="18"/>
      <c r="VPU188" s="18"/>
      <c r="VPV188" s="18"/>
      <c r="VPW188" s="18"/>
      <c r="VPX188" s="18"/>
      <c r="VPY188" s="18"/>
      <c r="VPZ188" s="18"/>
      <c r="VQA188" s="18"/>
      <c r="VQB188" s="18"/>
      <c r="VQC188" s="18"/>
      <c r="VQD188" s="18"/>
      <c r="VQE188" s="18"/>
      <c r="VQF188" s="18"/>
      <c r="VQG188" s="18"/>
      <c r="VQH188" s="18"/>
      <c r="VQI188" s="18"/>
      <c r="VQJ188" s="18"/>
      <c r="VQK188" s="18"/>
      <c r="VQL188" s="18"/>
      <c r="VQM188" s="18"/>
      <c r="VQN188" s="18"/>
      <c r="VQO188" s="18"/>
      <c r="VQP188" s="18"/>
      <c r="VQQ188" s="18"/>
      <c r="VQR188" s="18"/>
      <c r="VQS188" s="18"/>
      <c r="VQT188" s="18"/>
      <c r="VQU188" s="18"/>
      <c r="VQV188" s="18"/>
      <c r="VQW188" s="18"/>
      <c r="VQX188" s="18"/>
      <c r="VQY188" s="18"/>
      <c r="VQZ188" s="18"/>
      <c r="VRA188" s="18"/>
      <c r="VRB188" s="18"/>
      <c r="VRC188" s="18"/>
      <c r="VRD188" s="18"/>
      <c r="VRE188" s="18"/>
      <c r="VRF188" s="18"/>
      <c r="VRG188" s="18"/>
      <c r="VRH188" s="18"/>
      <c r="VRI188" s="18"/>
      <c r="VRJ188" s="18"/>
      <c r="VRK188" s="18"/>
      <c r="VRL188" s="18"/>
      <c r="VRM188" s="18"/>
      <c r="VRN188" s="18"/>
      <c r="VRO188" s="18"/>
      <c r="VRP188" s="18"/>
      <c r="VRQ188" s="18"/>
      <c r="VRR188" s="18"/>
      <c r="VRS188" s="18"/>
      <c r="VRT188" s="18"/>
      <c r="VRU188" s="18"/>
      <c r="VRV188" s="18"/>
      <c r="VRW188" s="18"/>
      <c r="VRX188" s="18"/>
      <c r="VRY188" s="18"/>
      <c r="VRZ188" s="18"/>
      <c r="VSA188" s="18"/>
      <c r="VSB188" s="18"/>
      <c r="VSC188" s="18"/>
      <c r="VSD188" s="18"/>
      <c r="VSE188" s="18"/>
      <c r="VSF188" s="18"/>
      <c r="VSG188" s="18"/>
      <c r="VSH188" s="18"/>
      <c r="VSI188" s="18"/>
      <c r="VSJ188" s="18"/>
      <c r="VSK188" s="18"/>
      <c r="VSL188" s="18"/>
      <c r="VSM188" s="18"/>
      <c r="VSN188" s="18"/>
      <c r="VSO188" s="18"/>
      <c r="VSP188" s="18"/>
      <c r="VSQ188" s="18"/>
      <c r="VSR188" s="18"/>
      <c r="VSS188" s="18"/>
      <c r="VST188" s="18"/>
      <c r="VSU188" s="18"/>
      <c r="VSV188" s="18"/>
      <c r="VSW188" s="18"/>
      <c r="VSX188" s="18"/>
      <c r="VSY188" s="18"/>
      <c r="VSZ188" s="18"/>
      <c r="VTA188" s="18"/>
      <c r="VTB188" s="18"/>
      <c r="VTC188" s="18"/>
      <c r="VTD188" s="18"/>
      <c r="VTE188" s="18"/>
      <c r="VTF188" s="18"/>
      <c r="VTG188" s="18"/>
      <c r="VTH188" s="18"/>
      <c r="VTI188" s="18"/>
      <c r="VTJ188" s="18"/>
      <c r="VTK188" s="18"/>
      <c r="VTL188" s="18"/>
      <c r="VTM188" s="18"/>
      <c r="VTN188" s="18"/>
      <c r="VTO188" s="18"/>
      <c r="VTP188" s="18"/>
      <c r="VTQ188" s="18"/>
      <c r="VTR188" s="18"/>
      <c r="VTS188" s="18"/>
      <c r="VTT188" s="18"/>
      <c r="VTU188" s="18"/>
      <c r="VTV188" s="18"/>
      <c r="VTW188" s="18"/>
      <c r="VTX188" s="18"/>
      <c r="VTY188" s="18"/>
      <c r="VTZ188" s="18"/>
      <c r="VUA188" s="18"/>
      <c r="VUB188" s="18"/>
      <c r="VUC188" s="18"/>
      <c r="VUD188" s="18"/>
      <c r="VUE188" s="18"/>
      <c r="VUF188" s="18"/>
      <c r="VUG188" s="18"/>
      <c r="VUH188" s="18"/>
      <c r="VUI188" s="18"/>
      <c r="VUJ188" s="18"/>
      <c r="VUK188" s="18"/>
      <c r="VUL188" s="18"/>
      <c r="VUM188" s="18"/>
      <c r="VUN188" s="18"/>
      <c r="VUO188" s="18"/>
      <c r="VUP188" s="18"/>
      <c r="VUQ188" s="18"/>
      <c r="VUR188" s="18"/>
      <c r="VUS188" s="18"/>
      <c r="VUT188" s="18"/>
      <c r="VUU188" s="18"/>
      <c r="VUV188" s="18"/>
      <c r="VUW188" s="18"/>
      <c r="VUX188" s="18"/>
      <c r="VUY188" s="18"/>
      <c r="VUZ188" s="18"/>
      <c r="VVA188" s="18"/>
      <c r="VVB188" s="18"/>
      <c r="VVC188" s="18"/>
      <c r="VVD188" s="18"/>
      <c r="VVE188" s="18"/>
      <c r="VVF188" s="18"/>
      <c r="VVG188" s="18"/>
      <c r="VVH188" s="18"/>
      <c r="VVI188" s="18"/>
      <c r="VVJ188" s="18"/>
      <c r="VVK188" s="18"/>
      <c r="VVL188" s="18"/>
      <c r="VVM188" s="18"/>
      <c r="VVN188" s="18"/>
      <c r="VVO188" s="18"/>
      <c r="VVP188" s="18"/>
      <c r="VVQ188" s="18"/>
      <c r="VVR188" s="18"/>
      <c r="VVS188" s="18"/>
      <c r="VVT188" s="18"/>
      <c r="VVU188" s="18"/>
      <c r="VVV188" s="18"/>
      <c r="VVW188" s="18"/>
      <c r="VVX188" s="18"/>
      <c r="VVY188" s="18"/>
      <c r="VVZ188" s="18"/>
      <c r="VWA188" s="18"/>
      <c r="VWB188" s="18"/>
      <c r="VWC188" s="18"/>
      <c r="VWD188" s="18"/>
      <c r="VWE188" s="18"/>
      <c r="VWF188" s="18"/>
      <c r="VWG188" s="18"/>
      <c r="VWH188" s="18"/>
      <c r="VWI188" s="18"/>
      <c r="VWJ188" s="18"/>
      <c r="VWK188" s="18"/>
      <c r="VWL188" s="18"/>
      <c r="VWM188" s="18"/>
      <c r="VWN188" s="18"/>
      <c r="VWO188" s="18"/>
      <c r="VWP188" s="18"/>
      <c r="VWQ188" s="18"/>
      <c r="VWR188" s="18"/>
      <c r="VWS188" s="18"/>
      <c r="VWT188" s="18"/>
      <c r="VWU188" s="18"/>
      <c r="VWV188" s="18"/>
      <c r="VWW188" s="18"/>
      <c r="VWX188" s="18"/>
      <c r="VWY188" s="18"/>
      <c r="VWZ188" s="18"/>
      <c r="VXA188" s="18"/>
      <c r="VXB188" s="18"/>
      <c r="VXC188" s="18"/>
      <c r="VXD188" s="18"/>
      <c r="VXE188" s="18"/>
      <c r="VXF188" s="18"/>
      <c r="VXG188" s="18"/>
      <c r="VXH188" s="18"/>
      <c r="VXI188" s="18"/>
      <c r="VXJ188" s="18"/>
      <c r="VXK188" s="18"/>
      <c r="VXL188" s="18"/>
      <c r="VXM188" s="18"/>
      <c r="VXN188" s="18"/>
      <c r="VXO188" s="18"/>
      <c r="VXP188" s="18"/>
      <c r="VXQ188" s="18"/>
      <c r="VXR188" s="18"/>
      <c r="VXS188" s="18"/>
      <c r="VXT188" s="18"/>
      <c r="VXU188" s="18"/>
      <c r="VXV188" s="18"/>
      <c r="VXW188" s="18"/>
      <c r="VXX188" s="18"/>
      <c r="VXY188" s="18"/>
      <c r="VXZ188" s="18"/>
      <c r="VYA188" s="18"/>
      <c r="VYB188" s="18"/>
      <c r="VYC188" s="18"/>
      <c r="VYD188" s="18"/>
      <c r="VYE188" s="18"/>
      <c r="VYF188" s="18"/>
      <c r="VYG188" s="18"/>
      <c r="VYH188" s="18"/>
      <c r="VYI188" s="18"/>
      <c r="VYJ188" s="18"/>
      <c r="VYK188" s="18"/>
      <c r="VYL188" s="18"/>
      <c r="VYM188" s="18"/>
      <c r="VYN188" s="18"/>
      <c r="VYO188" s="18"/>
      <c r="VYP188" s="18"/>
      <c r="VYQ188" s="18"/>
      <c r="VYR188" s="18"/>
      <c r="VYS188" s="18"/>
      <c r="VYT188" s="18"/>
      <c r="VYU188" s="18"/>
      <c r="VYV188" s="18"/>
      <c r="VYW188" s="18"/>
      <c r="VYX188" s="18"/>
      <c r="VYY188" s="18"/>
      <c r="VYZ188" s="18"/>
      <c r="VZA188" s="18"/>
      <c r="VZB188" s="18"/>
      <c r="VZC188" s="18"/>
      <c r="VZD188" s="18"/>
      <c r="VZE188" s="18"/>
      <c r="VZF188" s="18"/>
      <c r="VZG188" s="18"/>
      <c r="VZH188" s="18"/>
      <c r="VZI188" s="18"/>
      <c r="VZJ188" s="18"/>
      <c r="VZK188" s="18"/>
      <c r="VZL188" s="18"/>
      <c r="VZM188" s="18"/>
      <c r="VZN188" s="18"/>
      <c r="VZO188" s="18"/>
      <c r="VZP188" s="18"/>
      <c r="VZQ188" s="18"/>
      <c r="VZR188" s="18"/>
      <c r="VZS188" s="18"/>
      <c r="VZT188" s="18"/>
      <c r="VZU188" s="18"/>
      <c r="VZV188" s="18"/>
      <c r="VZW188" s="18"/>
      <c r="VZX188" s="18"/>
      <c r="VZY188" s="18"/>
      <c r="VZZ188" s="18"/>
      <c r="WAA188" s="18"/>
      <c r="WAB188" s="18"/>
      <c r="WAC188" s="18"/>
      <c r="WAD188" s="18"/>
      <c r="WAE188" s="18"/>
      <c r="WAF188" s="18"/>
      <c r="WAG188" s="18"/>
      <c r="WAH188" s="18"/>
      <c r="WAI188" s="18"/>
      <c r="WAJ188" s="18"/>
      <c r="WAK188" s="18"/>
      <c r="WAL188" s="18"/>
      <c r="WAM188" s="18"/>
      <c r="WAN188" s="18"/>
      <c r="WAO188" s="18"/>
      <c r="WAP188" s="18"/>
      <c r="WAQ188" s="18"/>
      <c r="WAR188" s="18"/>
      <c r="WAS188" s="18"/>
      <c r="WAT188" s="18"/>
      <c r="WAU188" s="18"/>
      <c r="WAV188" s="18"/>
      <c r="WAW188" s="18"/>
      <c r="WAX188" s="18"/>
      <c r="WAY188" s="18"/>
      <c r="WAZ188" s="18"/>
      <c r="WBA188" s="18"/>
      <c r="WBB188" s="18"/>
      <c r="WBC188" s="18"/>
      <c r="WBD188" s="18"/>
      <c r="WBE188" s="18"/>
      <c r="WBF188" s="18"/>
      <c r="WBG188" s="18"/>
      <c r="WBH188" s="18"/>
      <c r="WBI188" s="18"/>
      <c r="WBJ188" s="18"/>
      <c r="WBK188" s="18"/>
      <c r="WBL188" s="18"/>
      <c r="WBM188" s="18"/>
      <c r="WBN188" s="18"/>
      <c r="WBO188" s="18"/>
      <c r="WBP188" s="18"/>
      <c r="WBQ188" s="18"/>
      <c r="WBR188" s="18"/>
      <c r="WBS188" s="18"/>
      <c r="WBT188" s="18"/>
      <c r="WBU188" s="18"/>
      <c r="WBV188" s="18"/>
      <c r="WBW188" s="18"/>
      <c r="WBX188" s="18"/>
      <c r="WBY188" s="18"/>
      <c r="WBZ188" s="18"/>
      <c r="WCA188" s="18"/>
      <c r="WCB188" s="18"/>
      <c r="WCC188" s="18"/>
      <c r="WCD188" s="18"/>
      <c r="WCE188" s="18"/>
      <c r="WCF188" s="18"/>
      <c r="WCG188" s="18"/>
      <c r="WCH188" s="18"/>
      <c r="WCI188" s="18"/>
      <c r="WCJ188" s="18"/>
      <c r="WCK188" s="18"/>
      <c r="WCL188" s="18"/>
      <c r="WCM188" s="18"/>
      <c r="WCN188" s="18"/>
      <c r="WCO188" s="18"/>
      <c r="WCP188" s="18"/>
      <c r="WCQ188" s="18"/>
      <c r="WCR188" s="18"/>
      <c r="WCS188" s="18"/>
      <c r="WCT188" s="18"/>
      <c r="WCU188" s="18"/>
      <c r="WCV188" s="18"/>
      <c r="WCW188" s="18"/>
      <c r="WCX188" s="18"/>
      <c r="WCY188" s="18"/>
      <c r="WCZ188" s="18"/>
      <c r="WDA188" s="18"/>
      <c r="WDB188" s="18"/>
      <c r="WDC188" s="18"/>
      <c r="WDD188" s="18"/>
      <c r="WDE188" s="18"/>
      <c r="WDF188" s="18"/>
      <c r="WDG188" s="18"/>
      <c r="WDH188" s="18"/>
      <c r="WDI188" s="18"/>
      <c r="WDJ188" s="18"/>
      <c r="WDK188" s="18"/>
      <c r="WDL188" s="18"/>
      <c r="WDM188" s="18"/>
      <c r="WDN188" s="18"/>
      <c r="WDO188" s="18"/>
      <c r="WDP188" s="18"/>
      <c r="WDQ188" s="18"/>
      <c r="WDR188" s="18"/>
      <c r="WDS188" s="18"/>
      <c r="WDT188" s="18"/>
      <c r="WDU188" s="18"/>
      <c r="WDV188" s="18"/>
      <c r="WDW188" s="18"/>
      <c r="WDX188" s="18"/>
      <c r="WDY188" s="18"/>
      <c r="WDZ188" s="18"/>
      <c r="WEA188" s="18"/>
      <c r="WEB188" s="18"/>
      <c r="WEC188" s="18"/>
      <c r="WED188" s="18"/>
      <c r="WEE188" s="18"/>
      <c r="WEF188" s="18"/>
      <c r="WEG188" s="18"/>
      <c r="WEH188" s="18"/>
      <c r="WEI188" s="18"/>
      <c r="WEJ188" s="18"/>
      <c r="WEK188" s="18"/>
      <c r="WEL188" s="18"/>
      <c r="WEM188" s="18"/>
      <c r="WEN188" s="18"/>
      <c r="WEO188" s="18"/>
      <c r="WEP188" s="18"/>
      <c r="WEQ188" s="18"/>
      <c r="WER188" s="18"/>
      <c r="WES188" s="18"/>
      <c r="WET188" s="18"/>
      <c r="WEU188" s="18"/>
      <c r="WEV188" s="18"/>
      <c r="WEW188" s="18"/>
      <c r="WEX188" s="18"/>
      <c r="WEY188" s="18"/>
      <c r="WEZ188" s="18"/>
      <c r="WFA188" s="18"/>
      <c r="WFB188" s="18"/>
      <c r="WFC188" s="18"/>
      <c r="WFD188" s="18"/>
      <c r="WFE188" s="18"/>
      <c r="WFF188" s="18"/>
      <c r="WFG188" s="18"/>
      <c r="WFH188" s="18"/>
      <c r="WFI188" s="18"/>
      <c r="WFJ188" s="18"/>
      <c r="WFK188" s="18"/>
      <c r="WFL188" s="18"/>
      <c r="WFM188" s="18"/>
      <c r="WFN188" s="18"/>
      <c r="WFO188" s="18"/>
      <c r="WFP188" s="18"/>
      <c r="WFQ188" s="18"/>
      <c r="WFR188" s="18"/>
      <c r="WFS188" s="18"/>
      <c r="WFT188" s="18"/>
      <c r="WFU188" s="18"/>
      <c r="WFV188" s="18"/>
      <c r="WFW188" s="18"/>
      <c r="WFX188" s="18"/>
      <c r="WFY188" s="18"/>
      <c r="WFZ188" s="18"/>
      <c r="WGA188" s="18"/>
      <c r="WGB188" s="18"/>
      <c r="WGC188" s="18"/>
      <c r="WGD188" s="18"/>
      <c r="WGE188" s="18"/>
      <c r="WGF188" s="18"/>
      <c r="WGG188" s="18"/>
      <c r="WGH188" s="18"/>
      <c r="WGI188" s="18"/>
      <c r="WGJ188" s="18"/>
      <c r="WGK188" s="18"/>
      <c r="WGL188" s="18"/>
      <c r="WGM188" s="18"/>
      <c r="WGN188" s="18"/>
      <c r="WGO188" s="18"/>
      <c r="WGP188" s="18"/>
      <c r="WGQ188" s="18"/>
      <c r="WGR188" s="18"/>
      <c r="WGS188" s="18"/>
      <c r="WGT188" s="18"/>
      <c r="WGU188" s="18"/>
      <c r="WGV188" s="18"/>
      <c r="WGW188" s="18"/>
      <c r="WGX188" s="18"/>
      <c r="WGY188" s="18"/>
      <c r="WGZ188" s="18"/>
      <c r="WHA188" s="18"/>
      <c r="WHB188" s="18"/>
      <c r="WHC188" s="18"/>
      <c r="WHD188" s="18"/>
      <c r="WHE188" s="18"/>
      <c r="WHF188" s="18"/>
      <c r="WHG188" s="18"/>
      <c r="WHH188" s="18"/>
      <c r="WHI188" s="18"/>
      <c r="WHJ188" s="18"/>
      <c r="WHK188" s="18"/>
      <c r="WHL188" s="18"/>
      <c r="WHM188" s="18"/>
      <c r="WHN188" s="18"/>
      <c r="WHO188" s="18"/>
      <c r="WHP188" s="18"/>
      <c r="WHQ188" s="18"/>
      <c r="WHR188" s="18"/>
      <c r="WHS188" s="18"/>
      <c r="WHT188" s="18"/>
      <c r="WHU188" s="18"/>
      <c r="WHV188" s="18"/>
      <c r="WHW188" s="18"/>
      <c r="WHX188" s="18"/>
      <c r="WHY188" s="18"/>
      <c r="WHZ188" s="18"/>
      <c r="WIA188" s="18"/>
      <c r="WIB188" s="18"/>
      <c r="WIC188" s="18"/>
      <c r="WID188" s="18"/>
      <c r="WIE188" s="18"/>
      <c r="WIF188" s="18"/>
      <c r="WIG188" s="18"/>
      <c r="WIH188" s="18"/>
      <c r="WII188" s="18"/>
      <c r="WIJ188" s="18"/>
      <c r="WIK188" s="18"/>
      <c r="WIL188" s="18"/>
      <c r="WIM188" s="18"/>
      <c r="WIN188" s="18"/>
      <c r="WIO188" s="18"/>
      <c r="WIP188" s="18"/>
      <c r="WIQ188" s="18"/>
      <c r="WIR188" s="18"/>
      <c r="WIS188" s="18"/>
      <c r="WIT188" s="18"/>
      <c r="WIU188" s="18"/>
      <c r="WIV188" s="18"/>
      <c r="WIW188" s="18"/>
      <c r="WIX188" s="18"/>
      <c r="WIY188" s="18"/>
      <c r="WIZ188" s="18"/>
      <c r="WJA188" s="18"/>
      <c r="WJB188" s="18"/>
      <c r="WJC188" s="18"/>
      <c r="WJD188" s="18"/>
      <c r="WJE188" s="18"/>
      <c r="WJF188" s="18"/>
      <c r="WJG188" s="18"/>
      <c r="WJH188" s="18"/>
      <c r="WJI188" s="18"/>
      <c r="WJJ188" s="18"/>
      <c r="WJK188" s="18"/>
      <c r="WJL188" s="18"/>
      <c r="WJM188" s="18"/>
      <c r="WJN188" s="18"/>
      <c r="WJO188" s="18"/>
      <c r="WJP188" s="18"/>
      <c r="WJQ188" s="18"/>
      <c r="WJR188" s="18"/>
      <c r="WJS188" s="18"/>
      <c r="WJT188" s="18"/>
      <c r="WJU188" s="18"/>
      <c r="WJV188" s="18"/>
      <c r="WJW188" s="18"/>
      <c r="WJX188" s="18"/>
      <c r="WJY188" s="18"/>
      <c r="WJZ188" s="18"/>
      <c r="WKA188" s="18"/>
      <c r="WKB188" s="18"/>
      <c r="WKC188" s="18"/>
      <c r="WKD188" s="18"/>
      <c r="WKE188" s="18"/>
      <c r="WKF188" s="18"/>
      <c r="WKG188" s="18"/>
      <c r="WKH188" s="18"/>
      <c r="WKI188" s="18"/>
      <c r="WKJ188" s="18"/>
      <c r="WKK188" s="18"/>
      <c r="WKL188" s="18"/>
      <c r="WKM188" s="18"/>
      <c r="WKN188" s="18"/>
      <c r="WKO188" s="18"/>
      <c r="WKP188" s="18"/>
      <c r="WKQ188" s="18"/>
      <c r="WKR188" s="18"/>
      <c r="WKS188" s="18"/>
      <c r="WKT188" s="18"/>
      <c r="WKU188" s="18"/>
      <c r="WKV188" s="18"/>
      <c r="WKW188" s="18"/>
      <c r="WKX188" s="18"/>
      <c r="WKY188" s="18"/>
      <c r="WKZ188" s="18"/>
      <c r="WLA188" s="18"/>
      <c r="WLB188" s="18"/>
      <c r="WLC188" s="18"/>
      <c r="WLD188" s="18"/>
      <c r="WLE188" s="18"/>
      <c r="WLF188" s="18"/>
      <c r="WLG188" s="18"/>
      <c r="WLH188" s="18"/>
      <c r="WLI188" s="18"/>
      <c r="WLJ188" s="18"/>
      <c r="WLK188" s="18"/>
      <c r="WLL188" s="18"/>
      <c r="WLM188" s="18"/>
      <c r="WLN188" s="18"/>
      <c r="WLO188" s="18"/>
      <c r="WLP188" s="18"/>
      <c r="WLQ188" s="18"/>
      <c r="WLR188" s="18"/>
      <c r="WLS188" s="18"/>
      <c r="WLT188" s="18"/>
      <c r="WLU188" s="18"/>
      <c r="WLV188" s="18"/>
      <c r="WLW188" s="18"/>
      <c r="WLX188" s="18"/>
      <c r="WLY188" s="18"/>
      <c r="WLZ188" s="18"/>
      <c r="WMA188" s="18"/>
      <c r="WMB188" s="18"/>
      <c r="WMC188" s="18"/>
      <c r="WMD188" s="18"/>
      <c r="WME188" s="18"/>
      <c r="WMF188" s="18"/>
      <c r="WMG188" s="18"/>
      <c r="WMH188" s="18"/>
      <c r="WMI188" s="18"/>
      <c r="WMJ188" s="18"/>
      <c r="WMK188" s="18"/>
      <c r="WML188" s="18"/>
      <c r="WMM188" s="18"/>
      <c r="WMN188" s="18"/>
      <c r="WMO188" s="18"/>
      <c r="WMP188" s="18"/>
      <c r="WMQ188" s="18"/>
      <c r="WMR188" s="18"/>
      <c r="WMS188" s="18"/>
      <c r="WMT188" s="18"/>
      <c r="WMU188" s="18"/>
      <c r="WMV188" s="18"/>
      <c r="WMW188" s="18"/>
      <c r="WMX188" s="18"/>
      <c r="WMY188" s="18"/>
      <c r="WMZ188" s="18"/>
      <c r="WNA188" s="18"/>
      <c r="WNB188" s="18"/>
      <c r="WNC188" s="18"/>
      <c r="WND188" s="18"/>
      <c r="WNE188" s="18"/>
      <c r="WNF188" s="18"/>
      <c r="WNG188" s="18"/>
      <c r="WNH188" s="18"/>
      <c r="WNI188" s="18"/>
      <c r="WNJ188" s="18"/>
      <c r="WNK188" s="18"/>
      <c r="WNL188" s="18"/>
      <c r="WNM188" s="18"/>
      <c r="WNN188" s="18"/>
      <c r="WNO188" s="18"/>
      <c r="WNP188" s="18"/>
      <c r="WNQ188" s="18"/>
      <c r="WNR188" s="18"/>
      <c r="WNS188" s="18"/>
      <c r="WNT188" s="18"/>
      <c r="WNU188" s="18"/>
      <c r="WNV188" s="18"/>
      <c r="WNW188" s="18"/>
      <c r="WNX188" s="18"/>
      <c r="WNY188" s="18"/>
      <c r="WNZ188" s="18"/>
      <c r="WOA188" s="18"/>
      <c r="WOB188" s="18"/>
      <c r="WOC188" s="18"/>
      <c r="WOD188" s="18"/>
      <c r="WOE188" s="18"/>
      <c r="WOF188" s="18"/>
      <c r="WOG188" s="18"/>
      <c r="WOH188" s="18"/>
      <c r="WOI188" s="18"/>
      <c r="WOJ188" s="18"/>
      <c r="WOK188" s="18"/>
      <c r="WOL188" s="18"/>
      <c r="WOM188" s="18"/>
      <c r="WON188" s="18"/>
      <c r="WOO188" s="18"/>
      <c r="WOP188" s="18"/>
      <c r="WOQ188" s="18"/>
      <c r="WOR188" s="18"/>
      <c r="WOS188" s="18"/>
      <c r="WOT188" s="18"/>
      <c r="WOU188" s="18"/>
      <c r="WOV188" s="18"/>
      <c r="WOW188" s="18"/>
      <c r="WOX188" s="18"/>
      <c r="WOY188" s="18"/>
      <c r="WOZ188" s="18"/>
      <c r="WPA188" s="18"/>
      <c r="WPB188" s="18"/>
      <c r="WPC188" s="18"/>
      <c r="WPD188" s="18"/>
      <c r="WPE188" s="18"/>
      <c r="WPF188" s="18"/>
      <c r="WPG188" s="18"/>
      <c r="WPH188" s="18"/>
      <c r="WPI188" s="18"/>
      <c r="WPJ188" s="18"/>
      <c r="WPK188" s="18"/>
      <c r="WPL188" s="18"/>
      <c r="WPM188" s="18"/>
      <c r="WPN188" s="18"/>
      <c r="WPO188" s="18"/>
      <c r="WPP188" s="18"/>
      <c r="WPQ188" s="18"/>
      <c r="WPR188" s="18"/>
      <c r="WPS188" s="18"/>
      <c r="WPT188" s="18"/>
      <c r="WPU188" s="18"/>
      <c r="WPV188" s="18"/>
      <c r="WPW188" s="18"/>
      <c r="WPX188" s="18"/>
      <c r="WPY188" s="18"/>
      <c r="WPZ188" s="18"/>
      <c r="WQA188" s="18"/>
      <c r="WQB188" s="18"/>
      <c r="WQC188" s="18"/>
      <c r="WQD188" s="18"/>
      <c r="WQE188" s="18"/>
      <c r="WQF188" s="18"/>
      <c r="WQG188" s="18"/>
      <c r="WQH188" s="18"/>
      <c r="WQI188" s="18"/>
      <c r="WQJ188" s="18"/>
      <c r="WQK188" s="18"/>
      <c r="WQL188" s="18"/>
      <c r="WQM188" s="18"/>
      <c r="WQN188" s="18"/>
      <c r="WQO188" s="18"/>
      <c r="WQP188" s="18"/>
      <c r="WQQ188" s="18"/>
      <c r="WQR188" s="18"/>
      <c r="WQS188" s="18"/>
      <c r="WQT188" s="18"/>
      <c r="WQU188" s="18"/>
      <c r="WQV188" s="18"/>
      <c r="WQW188" s="18"/>
      <c r="WQX188" s="18"/>
      <c r="WQY188" s="18"/>
      <c r="WQZ188" s="18"/>
      <c r="WRA188" s="18"/>
      <c r="WRB188" s="18"/>
      <c r="WRC188" s="18"/>
      <c r="WRD188" s="18"/>
      <c r="WRE188" s="18"/>
      <c r="WRF188" s="18"/>
      <c r="WRG188" s="18"/>
      <c r="WRH188" s="18"/>
      <c r="WRI188" s="18"/>
      <c r="WRJ188" s="18"/>
      <c r="WRK188" s="18"/>
      <c r="WRL188" s="18"/>
      <c r="WRM188" s="18"/>
      <c r="WRN188" s="18"/>
      <c r="WRO188" s="18"/>
      <c r="WRP188" s="18"/>
      <c r="WRQ188" s="18"/>
      <c r="WRR188" s="18"/>
      <c r="WRS188" s="18"/>
      <c r="WRT188" s="18"/>
      <c r="WRU188" s="18"/>
      <c r="WRV188" s="18"/>
      <c r="WRW188" s="18"/>
      <c r="WRX188" s="18"/>
      <c r="WRY188" s="18"/>
      <c r="WRZ188" s="18"/>
      <c r="WSA188" s="18"/>
      <c r="WSB188" s="18"/>
      <c r="WSC188" s="18"/>
      <c r="WSD188" s="18"/>
      <c r="WSE188" s="18"/>
      <c r="WSF188" s="18"/>
      <c r="WSG188" s="18"/>
      <c r="WSH188" s="18"/>
      <c r="WSI188" s="18"/>
      <c r="WSJ188" s="18"/>
      <c r="WSK188" s="18"/>
      <c r="WSL188" s="18"/>
      <c r="WSM188" s="18"/>
      <c r="WSN188" s="18"/>
      <c r="WSO188" s="18"/>
      <c r="WSP188" s="18"/>
      <c r="WSQ188" s="18"/>
      <c r="WSR188" s="18"/>
      <c r="WSS188" s="18"/>
      <c r="WST188" s="18"/>
      <c r="WSU188" s="18"/>
      <c r="WSV188" s="18"/>
      <c r="WSW188" s="18"/>
      <c r="WSX188" s="18"/>
      <c r="WSY188" s="18"/>
      <c r="WSZ188" s="18"/>
      <c r="WTA188" s="18"/>
      <c r="WTB188" s="18"/>
      <c r="WTC188" s="18"/>
      <c r="WTD188" s="18"/>
      <c r="WTE188" s="18"/>
      <c r="WTF188" s="18"/>
      <c r="WTG188" s="18"/>
      <c r="WTH188" s="18"/>
      <c r="WTI188" s="18"/>
      <c r="WTJ188" s="18"/>
      <c r="WTK188" s="18"/>
      <c r="WTL188" s="18"/>
      <c r="WTM188" s="18"/>
      <c r="WTN188" s="18"/>
      <c r="WTO188" s="18"/>
      <c r="WTP188" s="18"/>
      <c r="WTQ188" s="18"/>
      <c r="WTR188" s="18"/>
      <c r="WTS188" s="18"/>
      <c r="WTT188" s="18"/>
      <c r="WTU188" s="18"/>
      <c r="WTV188" s="18"/>
      <c r="WTW188" s="18"/>
      <c r="WTX188" s="18"/>
      <c r="WTY188" s="18"/>
      <c r="WTZ188" s="18"/>
      <c r="WUA188" s="18"/>
      <c r="WUB188" s="18"/>
      <c r="WUC188" s="18"/>
      <c r="WUD188" s="18"/>
      <c r="WUE188" s="18"/>
      <c r="WUF188" s="18"/>
      <c r="WUG188" s="18"/>
      <c r="WUH188" s="18"/>
      <c r="WUI188" s="18"/>
      <c r="WUJ188" s="18"/>
      <c r="WUK188" s="18"/>
      <c r="WUL188" s="18"/>
      <c r="WUM188" s="18"/>
      <c r="WUN188" s="18"/>
      <c r="WUO188" s="18"/>
      <c r="WUP188" s="18"/>
      <c r="WUQ188" s="18"/>
      <c r="WUR188" s="18"/>
      <c r="WUS188" s="18"/>
      <c r="WUT188" s="18"/>
      <c r="WUU188" s="18"/>
      <c r="WUV188" s="18"/>
      <c r="WUW188" s="18"/>
      <c r="WUX188" s="18"/>
      <c r="WUY188" s="18"/>
      <c r="WUZ188" s="18"/>
      <c r="WVA188" s="18"/>
      <c r="WVB188" s="18"/>
      <c r="WVC188" s="18"/>
      <c r="WVD188" s="18"/>
      <c r="WVE188" s="18"/>
      <c r="WVF188" s="18"/>
      <c r="WVG188" s="18"/>
      <c r="WVH188" s="18"/>
      <c r="WVI188" s="18"/>
      <c r="WVJ188" s="18"/>
      <c r="WVK188" s="18"/>
      <c r="WVL188" s="18"/>
      <c r="WVM188" s="18"/>
      <c r="WVN188" s="18"/>
      <c r="WVO188" s="18"/>
      <c r="WVP188" s="18"/>
      <c r="WVQ188" s="18"/>
      <c r="WVR188" s="18"/>
      <c r="WVS188" s="18"/>
      <c r="WVT188" s="18"/>
      <c r="WVU188" s="18"/>
      <c r="WVV188" s="18"/>
      <c r="WVW188" s="18"/>
      <c r="WVX188" s="18"/>
      <c r="WVY188" s="18"/>
      <c r="WVZ188" s="18"/>
      <c r="WWA188" s="18"/>
      <c r="WWB188" s="18"/>
      <c r="WWC188" s="18"/>
      <c r="WWD188" s="18"/>
      <c r="WWE188" s="18"/>
      <c r="WWF188" s="18"/>
      <c r="WWG188" s="18"/>
      <c r="WWH188" s="18"/>
      <c r="WWI188" s="18"/>
      <c r="WWJ188" s="18"/>
      <c r="WWK188" s="18"/>
      <c r="WWL188" s="18"/>
      <c r="WWM188" s="18"/>
      <c r="WWN188" s="18"/>
      <c r="WWO188" s="18"/>
      <c r="WWP188" s="18"/>
      <c r="WWQ188" s="18"/>
      <c r="WWR188" s="18"/>
      <c r="WWS188" s="18"/>
      <c r="WWT188" s="18"/>
      <c r="WWU188" s="18"/>
      <c r="WWV188" s="18"/>
      <c r="WWW188" s="18"/>
      <c r="WWX188" s="18"/>
      <c r="WWY188" s="18"/>
      <c r="WWZ188" s="18"/>
      <c r="WXA188" s="18"/>
      <c r="WXB188" s="18"/>
      <c r="WXC188" s="18"/>
      <c r="WXD188" s="18"/>
      <c r="WXE188" s="18"/>
      <c r="WXF188" s="18"/>
      <c r="WXG188" s="18"/>
      <c r="WXH188" s="18"/>
      <c r="WXI188" s="18"/>
      <c r="WXJ188" s="18"/>
      <c r="WXK188" s="18"/>
      <c r="WXL188" s="18"/>
      <c r="WXM188" s="18"/>
      <c r="WXN188" s="18"/>
      <c r="WXO188" s="18"/>
      <c r="WXP188" s="18"/>
      <c r="WXQ188" s="18"/>
      <c r="WXR188" s="18"/>
      <c r="WXS188" s="18"/>
      <c r="WXT188" s="18"/>
      <c r="WXU188" s="18"/>
      <c r="WXV188" s="18"/>
      <c r="WXW188" s="18"/>
      <c r="WXX188" s="18"/>
      <c r="WXY188" s="18"/>
      <c r="WXZ188" s="18"/>
      <c r="WYA188" s="18"/>
      <c r="WYB188" s="18"/>
      <c r="WYC188" s="18"/>
      <c r="WYD188" s="18"/>
      <c r="WYE188" s="18"/>
      <c r="WYF188" s="18"/>
      <c r="WYG188" s="18"/>
      <c r="WYH188" s="18"/>
      <c r="WYI188" s="18"/>
      <c r="WYJ188" s="18"/>
      <c r="WYK188" s="18"/>
      <c r="WYL188" s="18"/>
      <c r="WYM188" s="18"/>
      <c r="WYN188" s="18"/>
      <c r="WYO188" s="18"/>
      <c r="WYP188" s="18"/>
      <c r="WYQ188" s="18"/>
      <c r="WYR188" s="18"/>
      <c r="WYS188" s="18"/>
      <c r="WYT188" s="18"/>
      <c r="WYU188" s="18"/>
      <c r="WYV188" s="18"/>
      <c r="WYW188" s="18"/>
      <c r="WYX188" s="18"/>
      <c r="WYY188" s="18"/>
      <c r="WYZ188" s="18"/>
      <c r="WZA188" s="18"/>
      <c r="WZB188" s="18"/>
      <c r="WZC188" s="18"/>
      <c r="WZD188" s="18"/>
      <c r="WZE188" s="18"/>
      <c r="WZF188" s="18"/>
      <c r="WZG188" s="18"/>
      <c r="WZH188" s="18"/>
      <c r="WZI188" s="18"/>
      <c r="WZJ188" s="18"/>
      <c r="WZK188" s="18"/>
      <c r="WZL188" s="18"/>
      <c r="WZM188" s="18"/>
      <c r="WZN188" s="18"/>
      <c r="WZO188" s="18"/>
      <c r="WZP188" s="18"/>
      <c r="WZQ188" s="18"/>
      <c r="WZR188" s="18"/>
      <c r="WZS188" s="18"/>
      <c r="WZT188" s="18"/>
      <c r="WZU188" s="18"/>
      <c r="WZV188" s="18"/>
      <c r="WZW188" s="18"/>
      <c r="WZX188" s="18"/>
      <c r="WZY188" s="18"/>
      <c r="WZZ188" s="18"/>
      <c r="XAA188" s="18"/>
      <c r="XAB188" s="18"/>
      <c r="XAC188" s="18"/>
      <c r="XAD188" s="18"/>
      <c r="XAE188" s="18"/>
      <c r="XAF188" s="18"/>
      <c r="XAG188" s="18"/>
      <c r="XAH188" s="18"/>
      <c r="XAI188" s="18"/>
      <c r="XAJ188" s="18"/>
      <c r="XAK188" s="18"/>
      <c r="XAL188" s="18"/>
      <c r="XAM188" s="18"/>
      <c r="XAN188" s="18"/>
      <c r="XAO188" s="18"/>
      <c r="XAP188" s="18"/>
      <c r="XAQ188" s="18"/>
      <c r="XAR188" s="18"/>
      <c r="XAS188" s="18"/>
      <c r="XAT188" s="18"/>
      <c r="XAU188" s="18"/>
      <c r="XAV188" s="18"/>
      <c r="XAW188" s="18"/>
      <c r="XAX188" s="18"/>
      <c r="XAY188" s="18"/>
      <c r="XAZ188" s="18"/>
      <c r="XBA188" s="18"/>
      <c r="XBB188" s="18"/>
      <c r="XBC188" s="18"/>
      <c r="XBD188" s="18"/>
      <c r="XBE188" s="18"/>
      <c r="XBF188" s="18"/>
      <c r="XBG188" s="18"/>
      <c r="XBH188" s="18"/>
      <c r="XBI188" s="18"/>
      <c r="XBJ188" s="18"/>
      <c r="XBK188" s="18"/>
      <c r="XBL188" s="18"/>
      <c r="XBM188" s="18"/>
      <c r="XBN188" s="18"/>
      <c r="XBO188" s="18"/>
      <c r="XBP188" s="18"/>
      <c r="XBQ188" s="18"/>
      <c r="XBR188" s="18"/>
      <c r="XBS188" s="18"/>
      <c r="XBT188" s="18"/>
      <c r="XBU188" s="18"/>
      <c r="XBV188" s="18"/>
      <c r="XBW188" s="18"/>
      <c r="XBX188" s="18"/>
      <c r="XBY188" s="18"/>
      <c r="XBZ188" s="18"/>
      <c r="XCA188" s="18"/>
      <c r="XCB188" s="18"/>
      <c r="XCC188" s="18"/>
      <c r="XCD188" s="18"/>
      <c r="XCE188" s="18"/>
      <c r="XCF188" s="18"/>
      <c r="XCG188" s="18"/>
      <c r="XCH188" s="18"/>
      <c r="XCI188" s="18"/>
      <c r="XCJ188" s="18"/>
      <c r="XCK188" s="18"/>
      <c r="XCL188" s="18"/>
      <c r="XCM188" s="18"/>
      <c r="XCN188" s="18"/>
      <c r="XCO188" s="18"/>
      <c r="XCP188" s="18"/>
      <c r="XCQ188" s="18"/>
      <c r="XCR188" s="18"/>
      <c r="XCS188" s="18"/>
      <c r="XCT188" s="18"/>
      <c r="XCU188" s="18"/>
      <c r="XCV188" s="18"/>
      <c r="XCW188" s="18"/>
      <c r="XCX188" s="18"/>
      <c r="XCY188" s="18"/>
      <c r="XCZ188" s="18"/>
      <c r="XDA188" s="18"/>
      <c r="XDB188" s="18"/>
      <c r="XDC188" s="18"/>
      <c r="XDD188" s="18"/>
      <c r="XDE188" s="18"/>
      <c r="XDF188" s="18"/>
      <c r="XDG188" s="18"/>
      <c r="XDH188" s="18"/>
      <c r="XDI188" s="18"/>
      <c r="XDJ188" s="18"/>
      <c r="XDK188" s="18"/>
      <c r="XDL188" s="18"/>
      <c r="XDM188" s="18"/>
      <c r="XDN188" s="18"/>
      <c r="XDO188" s="18"/>
      <c r="XDP188" s="18"/>
      <c r="XDQ188" s="18"/>
      <c r="XDR188" s="18"/>
      <c r="XDS188" s="18"/>
      <c r="XDT188" s="18"/>
      <c r="XDU188" s="18"/>
      <c r="XDV188" s="18"/>
      <c r="XDW188" s="18"/>
      <c r="XDX188" s="18"/>
      <c r="XDY188" s="18"/>
      <c r="XDZ188" s="18"/>
      <c r="XEA188" s="18"/>
      <c r="XEB188" s="18"/>
      <c r="XEC188" s="18"/>
      <c r="XED188" s="18"/>
      <c r="XEE188" s="18"/>
      <c r="XEF188" s="18"/>
      <c r="XEG188" s="18"/>
      <c r="XEH188" s="18"/>
      <c r="XEI188" s="18"/>
      <c r="XEJ188" s="18"/>
      <c r="XEK188" s="18"/>
      <c r="XEL188" s="18"/>
      <c r="XEM188" s="18"/>
      <c r="XEN188" s="18"/>
      <c r="XEO188" s="18"/>
      <c r="XEP188" s="18"/>
      <c r="XEQ188" s="18"/>
      <c r="XER188" s="18"/>
      <c r="XES188" s="18"/>
      <c r="XET188" s="18"/>
      <c r="XEU188" s="18"/>
      <c r="XEV188" s="18"/>
      <c r="XEW188" s="18"/>
      <c r="XEX188" s="18"/>
      <c r="XEY188" s="18"/>
      <c r="XEZ188" s="18"/>
      <c r="XFA188" s="18"/>
      <c r="XFB188" s="18"/>
      <c r="XFC188" s="18"/>
      <c r="XFD188" s="18"/>
    </row>
    <row r="189" spans="1:4054 13934:16384" x14ac:dyDescent="0.25">
      <c r="A189" s="7" t="s">
        <v>166</v>
      </c>
      <c r="B189" s="7"/>
      <c r="C189" s="7"/>
      <c r="D189" s="7"/>
      <c r="E189" s="49">
        <f t="shared" ref="E189:P189" si="84">SUM(E180:E188)</f>
        <v>28.769454545454543</v>
      </c>
      <c r="F189" s="49">
        <f t="shared" si="84"/>
        <v>25.856454545454547</v>
      </c>
      <c r="G189" s="49">
        <f t="shared" si="84"/>
        <v>125.86527272727272</v>
      </c>
      <c r="H189" s="49">
        <f t="shared" si="84"/>
        <v>810.42000000000007</v>
      </c>
      <c r="I189" s="49">
        <f t="shared" si="84"/>
        <v>148.9</v>
      </c>
      <c r="J189" s="49">
        <f t="shared" si="84"/>
        <v>0.4829090909090909</v>
      </c>
      <c r="K189" s="49">
        <f t="shared" si="84"/>
        <v>0.57413636363636367</v>
      </c>
      <c r="L189" s="49">
        <f t="shared" si="84"/>
        <v>24.748181818181816</v>
      </c>
      <c r="M189" s="49">
        <f t="shared" si="84"/>
        <v>386.14627272727273</v>
      </c>
      <c r="N189" s="49">
        <f t="shared" si="84"/>
        <v>138.44127272727275</v>
      </c>
      <c r="O189" s="49">
        <f t="shared" si="84"/>
        <v>534.91781818181823</v>
      </c>
      <c r="P189" s="49">
        <f t="shared" si="84"/>
        <v>7.3677272727272731</v>
      </c>
    </row>
    <row r="191" spans="1:4054 13934:16384" s="17" customFormat="1" ht="15" customHeight="1" x14ac:dyDescent="0.25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  <c r="CYY191" s="18"/>
      <c r="CYZ191" s="18"/>
      <c r="CZA191" s="18"/>
      <c r="CZB191" s="18"/>
      <c r="CZC191" s="18"/>
      <c r="CZD191" s="18"/>
      <c r="CZE191" s="18"/>
      <c r="CZF191" s="18"/>
      <c r="CZG191" s="18"/>
      <c r="CZH191" s="18"/>
      <c r="CZI191" s="18"/>
      <c r="CZJ191" s="18"/>
      <c r="CZK191" s="18"/>
      <c r="CZL191" s="18"/>
      <c r="CZM191" s="18"/>
      <c r="CZN191" s="18"/>
      <c r="CZO191" s="18"/>
      <c r="CZP191" s="18"/>
      <c r="CZQ191" s="18"/>
      <c r="CZR191" s="18"/>
      <c r="CZS191" s="18"/>
      <c r="CZT191" s="18"/>
      <c r="CZU191" s="18"/>
      <c r="CZV191" s="18"/>
      <c r="CZW191" s="18"/>
      <c r="CZX191" s="18"/>
      <c r="CZY191" s="18"/>
      <c r="CZZ191" s="18"/>
      <c r="DAA191" s="18"/>
      <c r="DAB191" s="18"/>
      <c r="DAC191" s="18"/>
      <c r="DAD191" s="18"/>
      <c r="DAE191" s="18"/>
      <c r="DAF191" s="18"/>
      <c r="DAG191" s="18"/>
      <c r="DAH191" s="18"/>
      <c r="DAI191" s="18"/>
      <c r="DAJ191" s="18"/>
      <c r="DAK191" s="18"/>
      <c r="DAL191" s="18"/>
      <c r="DAM191" s="18"/>
      <c r="DAN191" s="18"/>
      <c r="DAO191" s="18"/>
      <c r="DAP191" s="18"/>
      <c r="DAQ191" s="18"/>
      <c r="DAR191" s="18"/>
      <c r="DAS191" s="18"/>
      <c r="DAT191" s="18"/>
      <c r="DAU191" s="18"/>
      <c r="DAV191" s="18"/>
      <c r="DAW191" s="18"/>
      <c r="DAX191" s="18"/>
      <c r="DAY191" s="18"/>
      <c r="DAZ191" s="18"/>
      <c r="DBA191" s="18"/>
      <c r="DBB191" s="18"/>
      <c r="DBC191" s="18"/>
      <c r="DBD191" s="18"/>
      <c r="DBE191" s="18"/>
      <c r="DBF191" s="18"/>
      <c r="DBG191" s="18"/>
      <c r="DBH191" s="18"/>
      <c r="DBI191" s="18"/>
      <c r="DBJ191" s="18"/>
      <c r="DBK191" s="18"/>
      <c r="DBL191" s="18"/>
      <c r="DBM191" s="18"/>
      <c r="DBN191" s="18"/>
      <c r="DBO191" s="18"/>
      <c r="DBP191" s="18"/>
      <c r="DBQ191" s="18"/>
      <c r="DBR191" s="18"/>
      <c r="DBS191" s="18"/>
      <c r="DBT191" s="18"/>
      <c r="DBU191" s="18"/>
      <c r="DBV191" s="18"/>
      <c r="DBW191" s="18"/>
      <c r="DBX191" s="18"/>
      <c r="DBY191" s="18"/>
      <c r="DBZ191" s="18"/>
      <c r="DCA191" s="18"/>
      <c r="DCB191" s="18"/>
      <c r="DCC191" s="18"/>
      <c r="DCD191" s="18"/>
      <c r="DCE191" s="18"/>
      <c r="DCF191" s="18"/>
      <c r="DCG191" s="18"/>
      <c r="DCH191" s="18"/>
      <c r="DCI191" s="18"/>
      <c r="DCJ191" s="18"/>
      <c r="DCK191" s="18"/>
      <c r="DCL191" s="18"/>
      <c r="DCM191" s="18"/>
      <c r="DCN191" s="18"/>
      <c r="DCO191" s="18"/>
      <c r="DCP191" s="18"/>
      <c r="DCQ191" s="18"/>
      <c r="DCR191" s="18"/>
      <c r="DCS191" s="18"/>
      <c r="DCT191" s="18"/>
      <c r="DCU191" s="18"/>
      <c r="DCV191" s="18"/>
      <c r="DCW191" s="18"/>
      <c r="DCX191" s="18"/>
      <c r="DCY191" s="18"/>
      <c r="DCZ191" s="18"/>
      <c r="DDA191" s="18"/>
      <c r="DDB191" s="18"/>
      <c r="DDC191" s="18"/>
      <c r="DDD191" s="18"/>
      <c r="DDE191" s="18"/>
      <c r="DDF191" s="18"/>
      <c r="DDG191" s="18"/>
      <c r="DDH191" s="18"/>
      <c r="DDI191" s="18"/>
      <c r="DDJ191" s="18"/>
      <c r="DDK191" s="18"/>
      <c r="DDL191" s="18"/>
      <c r="DDM191" s="18"/>
      <c r="DDN191" s="18"/>
      <c r="DDO191" s="18"/>
      <c r="DDP191" s="18"/>
      <c r="DDQ191" s="18"/>
      <c r="DDR191" s="18"/>
      <c r="DDS191" s="18"/>
      <c r="DDT191" s="18"/>
      <c r="DDU191" s="18"/>
      <c r="DDV191" s="18"/>
      <c r="DDW191" s="18"/>
      <c r="DDX191" s="18"/>
      <c r="DDY191" s="18"/>
      <c r="DDZ191" s="18"/>
      <c r="DEA191" s="18"/>
      <c r="DEB191" s="18"/>
      <c r="DEC191" s="18"/>
      <c r="DED191" s="18"/>
      <c r="DEE191" s="18"/>
      <c r="DEF191" s="18"/>
      <c r="DEG191" s="18"/>
      <c r="DEH191" s="18"/>
      <c r="DEI191" s="18"/>
      <c r="DEJ191" s="18"/>
      <c r="DEK191" s="18"/>
      <c r="DEL191" s="18"/>
      <c r="DEM191" s="18"/>
      <c r="DEN191" s="18"/>
      <c r="DEO191" s="18"/>
      <c r="DEP191" s="18"/>
      <c r="DEQ191" s="18"/>
      <c r="DER191" s="18"/>
      <c r="DES191" s="18"/>
      <c r="DET191" s="18"/>
      <c r="DEU191" s="18"/>
      <c r="DEV191" s="18"/>
      <c r="DEW191" s="18"/>
      <c r="DEX191" s="18"/>
      <c r="DEY191" s="18"/>
      <c r="DEZ191" s="18"/>
      <c r="DFA191" s="18"/>
      <c r="DFB191" s="18"/>
      <c r="DFC191" s="18"/>
      <c r="DFD191" s="18"/>
      <c r="DFE191" s="18"/>
      <c r="DFF191" s="18"/>
      <c r="DFG191" s="18"/>
      <c r="DFH191" s="18"/>
      <c r="DFI191" s="18"/>
      <c r="DFJ191" s="18"/>
      <c r="DFK191" s="18"/>
      <c r="DFL191" s="18"/>
      <c r="DFM191" s="18"/>
      <c r="DFN191" s="18"/>
      <c r="DFO191" s="18"/>
      <c r="DFP191" s="18"/>
      <c r="DFQ191" s="18"/>
      <c r="DFR191" s="18"/>
      <c r="DFS191" s="18"/>
      <c r="DFT191" s="18"/>
      <c r="DFU191" s="18"/>
      <c r="DFV191" s="18"/>
      <c r="DFW191" s="18"/>
      <c r="DFX191" s="18"/>
      <c r="DFY191" s="18"/>
      <c r="DFZ191" s="18"/>
      <c r="DGA191" s="18"/>
      <c r="DGB191" s="18"/>
      <c r="DGC191" s="18"/>
      <c r="DGD191" s="18"/>
      <c r="DGE191" s="18"/>
      <c r="DGF191" s="18"/>
      <c r="DGG191" s="18"/>
      <c r="DGH191" s="18"/>
      <c r="DGI191" s="18"/>
      <c r="DGJ191" s="18"/>
      <c r="DGK191" s="18"/>
      <c r="DGL191" s="18"/>
      <c r="DGM191" s="18"/>
      <c r="DGN191" s="18"/>
      <c r="DGO191" s="18"/>
      <c r="DGP191" s="18"/>
      <c r="DGQ191" s="18"/>
      <c r="DGR191" s="18"/>
      <c r="DGS191" s="18"/>
      <c r="DGT191" s="18"/>
      <c r="DGU191" s="18"/>
      <c r="DGV191" s="18"/>
      <c r="DGW191" s="18"/>
      <c r="DGX191" s="18"/>
      <c r="DGY191" s="18"/>
      <c r="DGZ191" s="18"/>
      <c r="DHA191" s="18"/>
      <c r="DHB191" s="18"/>
      <c r="DHC191" s="18"/>
      <c r="DHD191" s="18"/>
      <c r="DHE191" s="18"/>
      <c r="DHF191" s="18"/>
      <c r="DHG191" s="18"/>
      <c r="DHH191" s="18"/>
      <c r="DHI191" s="18"/>
      <c r="DHJ191" s="18"/>
      <c r="DHK191" s="18"/>
      <c r="DHL191" s="18"/>
      <c r="DHM191" s="18"/>
      <c r="DHN191" s="18"/>
      <c r="DHO191" s="18"/>
      <c r="DHP191" s="18"/>
      <c r="DHQ191" s="18"/>
      <c r="DHR191" s="18"/>
      <c r="DHS191" s="18"/>
      <c r="DHT191" s="18"/>
      <c r="DHU191" s="18"/>
      <c r="DHV191" s="18"/>
      <c r="DHW191" s="18"/>
      <c r="DHX191" s="18"/>
      <c r="DHY191" s="18"/>
      <c r="DHZ191" s="18"/>
      <c r="DIA191" s="18"/>
      <c r="DIB191" s="18"/>
      <c r="DIC191" s="18"/>
      <c r="DID191" s="18"/>
      <c r="DIE191" s="18"/>
      <c r="DIF191" s="18"/>
      <c r="DIG191" s="18"/>
      <c r="DIH191" s="18"/>
      <c r="DII191" s="18"/>
      <c r="DIJ191" s="18"/>
      <c r="DIK191" s="18"/>
      <c r="DIL191" s="18"/>
      <c r="DIM191" s="18"/>
      <c r="DIN191" s="18"/>
      <c r="DIO191" s="18"/>
      <c r="DIP191" s="18"/>
      <c r="DIQ191" s="18"/>
      <c r="DIR191" s="18"/>
      <c r="DIS191" s="18"/>
      <c r="DIT191" s="18"/>
      <c r="DIU191" s="18"/>
      <c r="DIV191" s="18"/>
      <c r="DIW191" s="18"/>
      <c r="DIX191" s="18"/>
      <c r="DIY191" s="18"/>
      <c r="DIZ191" s="18"/>
      <c r="DJA191" s="18"/>
      <c r="DJB191" s="18"/>
      <c r="DJC191" s="18"/>
      <c r="DJD191" s="18"/>
      <c r="DJE191" s="18"/>
      <c r="DJF191" s="18"/>
      <c r="DJG191" s="18"/>
      <c r="DJH191" s="18"/>
      <c r="DJI191" s="18"/>
      <c r="DJJ191" s="18"/>
      <c r="DJK191" s="18"/>
      <c r="DJL191" s="18"/>
      <c r="DJM191" s="18"/>
      <c r="DJN191" s="18"/>
      <c r="DJO191" s="18"/>
      <c r="DJP191" s="18"/>
      <c r="DJQ191" s="18"/>
      <c r="DJR191" s="18"/>
      <c r="DJS191" s="18"/>
      <c r="DJT191" s="18"/>
      <c r="DJU191" s="18"/>
      <c r="DJV191" s="18"/>
      <c r="DJW191" s="18"/>
      <c r="DJX191" s="18"/>
      <c r="DJY191" s="18"/>
      <c r="DJZ191" s="18"/>
      <c r="DKA191" s="18"/>
      <c r="DKB191" s="18"/>
      <c r="DKC191" s="18"/>
      <c r="DKD191" s="18"/>
      <c r="DKE191" s="18"/>
      <c r="DKF191" s="18"/>
      <c r="DKG191" s="18"/>
      <c r="DKH191" s="18"/>
      <c r="DKI191" s="18"/>
      <c r="DKJ191" s="18"/>
      <c r="DKK191" s="18"/>
      <c r="DKL191" s="18"/>
      <c r="DKM191" s="18"/>
      <c r="DKN191" s="18"/>
      <c r="DKO191" s="18"/>
      <c r="DKP191" s="18"/>
      <c r="DKQ191" s="18"/>
      <c r="DKR191" s="18"/>
      <c r="DKS191" s="18"/>
      <c r="DKT191" s="18"/>
      <c r="DKU191" s="18"/>
      <c r="DKV191" s="18"/>
      <c r="DKW191" s="18"/>
      <c r="DKX191" s="18"/>
      <c r="DKY191" s="18"/>
      <c r="DKZ191" s="18"/>
      <c r="DLA191" s="18"/>
      <c r="DLB191" s="18"/>
      <c r="DLC191" s="18"/>
      <c r="DLD191" s="18"/>
      <c r="DLE191" s="18"/>
      <c r="DLF191" s="18"/>
      <c r="DLG191" s="18"/>
      <c r="DLH191" s="18"/>
      <c r="DLI191" s="18"/>
      <c r="DLJ191" s="18"/>
      <c r="DLK191" s="18"/>
      <c r="DLL191" s="18"/>
      <c r="DLM191" s="18"/>
      <c r="DLN191" s="18"/>
      <c r="DLO191" s="18"/>
      <c r="DLP191" s="18"/>
      <c r="DLQ191" s="18"/>
      <c r="DLR191" s="18"/>
      <c r="DLS191" s="18"/>
      <c r="DLT191" s="18"/>
      <c r="DLU191" s="18"/>
      <c r="DLV191" s="18"/>
      <c r="DLW191" s="18"/>
      <c r="DLX191" s="18"/>
      <c r="DLY191" s="18"/>
      <c r="DLZ191" s="18"/>
      <c r="DMA191" s="18"/>
      <c r="DMB191" s="18"/>
      <c r="DMC191" s="18"/>
      <c r="DMD191" s="18"/>
      <c r="DME191" s="18"/>
      <c r="DMF191" s="18"/>
      <c r="DMG191" s="18"/>
      <c r="DMH191" s="18"/>
      <c r="DMI191" s="18"/>
      <c r="DMJ191" s="18"/>
      <c r="DMK191" s="18"/>
      <c r="DML191" s="18"/>
      <c r="DMM191" s="18"/>
      <c r="DMN191" s="18"/>
      <c r="DMO191" s="18"/>
      <c r="DMP191" s="18"/>
      <c r="DMQ191" s="18"/>
      <c r="DMR191" s="18"/>
      <c r="DMS191" s="18"/>
      <c r="DMT191" s="18"/>
      <c r="DMU191" s="18"/>
      <c r="DMV191" s="18"/>
      <c r="DMW191" s="18"/>
      <c r="DMX191" s="18"/>
      <c r="DMY191" s="18"/>
      <c r="DMZ191" s="18"/>
      <c r="DNA191" s="18"/>
      <c r="DNB191" s="18"/>
      <c r="DNC191" s="18"/>
      <c r="DND191" s="18"/>
      <c r="DNE191" s="18"/>
      <c r="DNF191" s="18"/>
      <c r="DNG191" s="18"/>
      <c r="DNH191" s="18"/>
      <c r="DNI191" s="18"/>
      <c r="DNJ191" s="18"/>
      <c r="DNK191" s="18"/>
      <c r="DNL191" s="18"/>
      <c r="DNM191" s="18"/>
      <c r="DNN191" s="18"/>
      <c r="DNO191" s="18"/>
      <c r="DNP191" s="18"/>
      <c r="DNQ191" s="18"/>
      <c r="DNR191" s="18"/>
      <c r="DNS191" s="18"/>
      <c r="DNT191" s="18"/>
      <c r="DNU191" s="18"/>
      <c r="DNV191" s="18"/>
      <c r="DNW191" s="18"/>
      <c r="DNX191" s="18"/>
      <c r="DNY191" s="18"/>
      <c r="DNZ191" s="18"/>
      <c r="DOA191" s="18"/>
      <c r="DOB191" s="18"/>
      <c r="DOC191" s="18"/>
      <c r="DOD191" s="18"/>
      <c r="DOE191" s="18"/>
      <c r="DOF191" s="18"/>
      <c r="DOG191" s="18"/>
      <c r="DOH191" s="18"/>
      <c r="DOI191" s="18"/>
      <c r="DOJ191" s="18"/>
      <c r="DOK191" s="18"/>
      <c r="DOL191" s="18"/>
      <c r="DOM191" s="18"/>
      <c r="DON191" s="18"/>
      <c r="DOO191" s="18"/>
      <c r="DOP191" s="18"/>
      <c r="DOQ191" s="18"/>
      <c r="DOR191" s="18"/>
      <c r="DOS191" s="18"/>
      <c r="DOT191" s="18"/>
      <c r="DOU191" s="18"/>
      <c r="DOV191" s="18"/>
      <c r="DOW191" s="18"/>
      <c r="DOX191" s="18"/>
      <c r="DOY191" s="18"/>
      <c r="DOZ191" s="18"/>
      <c r="DPA191" s="18"/>
      <c r="DPB191" s="18"/>
      <c r="DPC191" s="18"/>
      <c r="DPD191" s="18"/>
      <c r="DPE191" s="18"/>
      <c r="DPF191" s="18"/>
      <c r="DPG191" s="18"/>
      <c r="DPH191" s="18"/>
      <c r="DPI191" s="18"/>
      <c r="DPJ191" s="18"/>
      <c r="DPK191" s="18"/>
      <c r="DPL191" s="18"/>
      <c r="DPM191" s="18"/>
      <c r="DPN191" s="18"/>
      <c r="DPO191" s="18"/>
      <c r="DPP191" s="18"/>
      <c r="DPQ191" s="18"/>
      <c r="DPR191" s="18"/>
      <c r="DPS191" s="18"/>
      <c r="DPT191" s="18"/>
      <c r="DPU191" s="18"/>
      <c r="DPV191" s="18"/>
      <c r="DPW191" s="18"/>
      <c r="DPX191" s="18"/>
      <c r="DPY191" s="18"/>
      <c r="DPZ191" s="18"/>
      <c r="DQA191" s="18"/>
      <c r="DQB191" s="18"/>
      <c r="DQC191" s="18"/>
      <c r="DQD191" s="18"/>
      <c r="DQE191" s="18"/>
      <c r="DQF191" s="18"/>
      <c r="DQG191" s="18"/>
      <c r="DQH191" s="18"/>
      <c r="DQI191" s="18"/>
      <c r="DQJ191" s="18"/>
      <c r="DQK191" s="18"/>
      <c r="DQL191" s="18"/>
      <c r="DQM191" s="18"/>
      <c r="DQN191" s="18"/>
      <c r="DQO191" s="18"/>
      <c r="DQP191" s="18"/>
      <c r="DQQ191" s="18"/>
      <c r="DQR191" s="18"/>
      <c r="DQS191" s="18"/>
      <c r="DQT191" s="18"/>
      <c r="DQU191" s="18"/>
      <c r="DQV191" s="18"/>
      <c r="DQW191" s="18"/>
      <c r="DQX191" s="18"/>
      <c r="DQY191" s="18"/>
      <c r="DQZ191" s="18"/>
      <c r="DRA191" s="18"/>
      <c r="DRB191" s="18"/>
      <c r="DRC191" s="18"/>
      <c r="DRD191" s="18"/>
      <c r="DRE191" s="18"/>
      <c r="DRF191" s="18"/>
      <c r="DRG191" s="18"/>
      <c r="DRH191" s="18"/>
      <c r="DRI191" s="18"/>
      <c r="DRJ191" s="18"/>
      <c r="DRK191" s="18"/>
      <c r="DRL191" s="18"/>
      <c r="DRM191" s="18"/>
      <c r="DRN191" s="18"/>
      <c r="DRO191" s="18"/>
      <c r="DRP191" s="18"/>
      <c r="DRQ191" s="18"/>
      <c r="DRR191" s="18"/>
      <c r="DRS191" s="18"/>
      <c r="DRT191" s="18"/>
      <c r="DRU191" s="18"/>
      <c r="DRV191" s="18"/>
      <c r="DRW191" s="18"/>
      <c r="DRX191" s="18"/>
      <c r="DRY191" s="18"/>
      <c r="DRZ191" s="18"/>
      <c r="DSA191" s="18"/>
      <c r="DSB191" s="18"/>
      <c r="DSC191" s="18"/>
      <c r="DSD191" s="18"/>
      <c r="DSE191" s="18"/>
      <c r="DSF191" s="18"/>
      <c r="DSG191" s="18"/>
      <c r="DSH191" s="18"/>
      <c r="DSI191" s="18"/>
      <c r="DSJ191" s="18"/>
      <c r="DSK191" s="18"/>
      <c r="DSL191" s="18"/>
      <c r="DSM191" s="18"/>
      <c r="DSN191" s="18"/>
      <c r="DSO191" s="18"/>
      <c r="DSP191" s="18"/>
      <c r="DSQ191" s="18"/>
      <c r="DSR191" s="18"/>
      <c r="DSS191" s="18"/>
      <c r="DST191" s="18"/>
      <c r="DSU191" s="18"/>
      <c r="DSV191" s="18"/>
      <c r="DSW191" s="18"/>
      <c r="DSX191" s="18"/>
      <c r="DSY191" s="18"/>
      <c r="DSZ191" s="18"/>
      <c r="DTA191" s="18"/>
      <c r="DTB191" s="18"/>
      <c r="DTC191" s="18"/>
      <c r="DTD191" s="18"/>
      <c r="DTE191" s="18"/>
      <c r="DTF191" s="18"/>
      <c r="DTG191" s="18"/>
      <c r="DTH191" s="18"/>
      <c r="DTI191" s="18"/>
      <c r="DTJ191" s="18"/>
      <c r="DTK191" s="18"/>
      <c r="DTL191" s="18"/>
      <c r="DTM191" s="18"/>
      <c r="DTN191" s="18"/>
      <c r="DTO191" s="18"/>
      <c r="DTP191" s="18"/>
      <c r="DTQ191" s="18"/>
      <c r="DTR191" s="18"/>
      <c r="DTS191" s="18"/>
      <c r="DTT191" s="18"/>
      <c r="DTU191" s="18"/>
      <c r="DTV191" s="18"/>
      <c r="DTW191" s="18"/>
      <c r="DTX191" s="18"/>
      <c r="DTY191" s="18"/>
      <c r="DTZ191" s="18"/>
      <c r="DUA191" s="18"/>
      <c r="DUB191" s="18"/>
      <c r="DUC191" s="18"/>
      <c r="DUD191" s="18"/>
      <c r="DUE191" s="18"/>
      <c r="DUF191" s="18"/>
      <c r="DUG191" s="18"/>
      <c r="DUH191" s="18"/>
      <c r="DUI191" s="18"/>
      <c r="DUJ191" s="18"/>
      <c r="DUK191" s="18"/>
      <c r="DUL191" s="18"/>
      <c r="DUM191" s="18"/>
      <c r="DUN191" s="18"/>
      <c r="DUO191" s="18"/>
      <c r="DUP191" s="18"/>
      <c r="DUQ191" s="18"/>
      <c r="DUR191" s="18"/>
      <c r="DUS191" s="18"/>
      <c r="DUT191" s="18"/>
      <c r="DUU191" s="18"/>
      <c r="DUV191" s="18"/>
      <c r="DUW191" s="18"/>
      <c r="DUX191" s="18"/>
      <c r="DUY191" s="18"/>
      <c r="DUZ191" s="18"/>
      <c r="DVA191" s="18"/>
      <c r="DVB191" s="18"/>
      <c r="DVC191" s="18"/>
      <c r="DVD191" s="18"/>
      <c r="DVE191" s="18"/>
      <c r="DVF191" s="18"/>
      <c r="DVG191" s="18"/>
      <c r="DVH191" s="18"/>
      <c r="DVI191" s="18"/>
      <c r="DVJ191" s="18"/>
      <c r="DVK191" s="18"/>
      <c r="DVL191" s="18"/>
      <c r="DVM191" s="18"/>
      <c r="DVN191" s="18"/>
      <c r="DVO191" s="18"/>
      <c r="DVP191" s="18"/>
      <c r="DVQ191" s="18"/>
      <c r="DVR191" s="18"/>
      <c r="DVS191" s="18"/>
      <c r="DVT191" s="18"/>
      <c r="DVU191" s="18"/>
      <c r="DVV191" s="18"/>
      <c r="DVW191" s="18"/>
      <c r="DVX191" s="18"/>
      <c r="DVY191" s="18"/>
      <c r="DVZ191" s="18"/>
      <c r="DWA191" s="18"/>
      <c r="DWB191" s="18"/>
      <c r="DWC191" s="18"/>
      <c r="DWD191" s="18"/>
      <c r="DWE191" s="18"/>
      <c r="DWF191" s="18"/>
      <c r="DWG191" s="18"/>
      <c r="DWH191" s="18"/>
      <c r="DWI191" s="18"/>
      <c r="DWJ191" s="18"/>
      <c r="DWK191" s="18"/>
      <c r="DWL191" s="18"/>
      <c r="DWM191" s="18"/>
      <c r="DWN191" s="18"/>
      <c r="DWO191" s="18"/>
      <c r="DWP191" s="18"/>
      <c r="DWQ191" s="18"/>
      <c r="DWR191" s="18"/>
      <c r="DWS191" s="18"/>
      <c r="DWT191" s="18"/>
      <c r="DWU191" s="18"/>
      <c r="DWV191" s="18"/>
      <c r="DWW191" s="18"/>
      <c r="DWX191" s="18"/>
      <c r="DWY191" s="18"/>
      <c r="DWZ191" s="18"/>
      <c r="DXA191" s="18"/>
      <c r="DXB191" s="18"/>
      <c r="DXC191" s="18"/>
      <c r="DXD191" s="18"/>
      <c r="DXE191" s="18"/>
      <c r="DXF191" s="18"/>
      <c r="DXG191" s="18"/>
      <c r="DXH191" s="18"/>
      <c r="DXI191" s="18"/>
      <c r="DXJ191" s="18"/>
      <c r="DXK191" s="18"/>
      <c r="DXL191" s="18"/>
      <c r="DXM191" s="18"/>
      <c r="DXN191" s="18"/>
      <c r="DXO191" s="18"/>
      <c r="DXP191" s="18"/>
      <c r="DXQ191" s="18"/>
      <c r="DXR191" s="18"/>
      <c r="DXS191" s="18"/>
      <c r="DXT191" s="18"/>
      <c r="DXU191" s="18"/>
      <c r="DXV191" s="18"/>
      <c r="DXW191" s="18"/>
      <c r="DXX191" s="18"/>
      <c r="DXY191" s="18"/>
      <c r="DXZ191" s="18"/>
      <c r="DYA191" s="18"/>
      <c r="DYB191" s="18"/>
      <c r="DYC191" s="18"/>
      <c r="DYD191" s="18"/>
      <c r="DYE191" s="18"/>
      <c r="DYF191" s="18"/>
      <c r="DYG191" s="18"/>
      <c r="DYH191" s="18"/>
      <c r="DYI191" s="18"/>
      <c r="DYJ191" s="18"/>
      <c r="DYK191" s="18"/>
      <c r="DYL191" s="18"/>
      <c r="DYM191" s="18"/>
      <c r="DYN191" s="18"/>
      <c r="DYO191" s="18"/>
      <c r="DYP191" s="18"/>
      <c r="DYQ191" s="18"/>
      <c r="DYR191" s="18"/>
      <c r="DYS191" s="18"/>
      <c r="DYT191" s="18"/>
      <c r="DYU191" s="18"/>
      <c r="DYV191" s="18"/>
      <c r="DYW191" s="18"/>
      <c r="DYX191" s="18"/>
      <c r="DYY191" s="18"/>
      <c r="DYZ191" s="18"/>
      <c r="DZA191" s="18"/>
      <c r="DZB191" s="18"/>
      <c r="DZC191" s="18"/>
      <c r="DZD191" s="18"/>
      <c r="DZE191" s="18"/>
      <c r="DZF191" s="18"/>
      <c r="DZG191" s="18"/>
      <c r="DZH191" s="18"/>
      <c r="DZI191" s="18"/>
      <c r="DZJ191" s="18"/>
      <c r="DZK191" s="18"/>
      <c r="DZL191" s="18"/>
      <c r="DZM191" s="18"/>
      <c r="DZN191" s="18"/>
      <c r="DZO191" s="18"/>
      <c r="DZP191" s="18"/>
      <c r="DZQ191" s="18"/>
      <c r="DZR191" s="18"/>
      <c r="DZS191" s="18"/>
      <c r="DZT191" s="18"/>
      <c r="DZU191" s="18"/>
      <c r="DZV191" s="18"/>
      <c r="DZW191" s="18"/>
      <c r="DZX191" s="18"/>
      <c r="DZY191" s="18"/>
      <c r="DZZ191" s="18"/>
      <c r="EAA191" s="18"/>
      <c r="EAB191" s="18"/>
      <c r="EAC191" s="18"/>
      <c r="EAD191" s="18"/>
      <c r="EAE191" s="18"/>
      <c r="EAF191" s="18"/>
      <c r="EAG191" s="18"/>
      <c r="EAH191" s="18"/>
      <c r="EAI191" s="18"/>
      <c r="EAJ191" s="18"/>
      <c r="EAK191" s="18"/>
      <c r="EAL191" s="18"/>
      <c r="EAM191" s="18"/>
      <c r="EAN191" s="18"/>
      <c r="EAO191" s="18"/>
      <c r="EAP191" s="18"/>
      <c r="EAQ191" s="18"/>
      <c r="EAR191" s="18"/>
      <c r="EAS191" s="18"/>
      <c r="EAT191" s="18"/>
      <c r="EAU191" s="18"/>
      <c r="EAV191" s="18"/>
      <c r="EAW191" s="18"/>
      <c r="EAX191" s="18"/>
      <c r="EAY191" s="18"/>
      <c r="EAZ191" s="18"/>
      <c r="EBA191" s="18"/>
      <c r="EBB191" s="18"/>
      <c r="EBC191" s="18"/>
      <c r="EBD191" s="18"/>
      <c r="EBE191" s="18"/>
      <c r="EBF191" s="18"/>
      <c r="EBG191" s="18"/>
      <c r="EBH191" s="18"/>
      <c r="EBI191" s="18"/>
      <c r="EBJ191" s="18"/>
      <c r="EBK191" s="18"/>
      <c r="EBL191" s="18"/>
      <c r="EBM191" s="18"/>
      <c r="EBN191" s="18"/>
      <c r="EBO191" s="18"/>
      <c r="EBP191" s="18"/>
      <c r="EBQ191" s="18"/>
      <c r="EBR191" s="18"/>
      <c r="EBS191" s="18"/>
      <c r="EBT191" s="18"/>
      <c r="EBU191" s="18"/>
      <c r="EBV191" s="18"/>
      <c r="EBW191" s="18"/>
      <c r="EBX191" s="18"/>
      <c r="EBY191" s="18"/>
      <c r="EBZ191" s="18"/>
      <c r="ECA191" s="18"/>
      <c r="ECB191" s="18"/>
      <c r="ECC191" s="18"/>
      <c r="ECD191" s="18"/>
      <c r="ECE191" s="18"/>
      <c r="ECF191" s="18"/>
      <c r="ECG191" s="18"/>
      <c r="ECH191" s="18"/>
      <c r="ECI191" s="18"/>
      <c r="ECJ191" s="18"/>
      <c r="ECK191" s="18"/>
      <c r="ECL191" s="18"/>
      <c r="ECM191" s="18"/>
      <c r="ECN191" s="18"/>
      <c r="ECO191" s="18"/>
      <c r="ECP191" s="18"/>
      <c r="ECQ191" s="18"/>
      <c r="ECR191" s="18"/>
      <c r="ECS191" s="18"/>
      <c r="ECT191" s="18"/>
      <c r="ECU191" s="18"/>
      <c r="ECV191" s="18"/>
      <c r="ECW191" s="18"/>
      <c r="ECX191" s="18"/>
      <c r="ECY191" s="18"/>
      <c r="ECZ191" s="18"/>
      <c r="EDA191" s="18"/>
      <c r="EDB191" s="18"/>
      <c r="EDC191" s="18"/>
      <c r="EDD191" s="18"/>
      <c r="EDE191" s="18"/>
      <c r="EDF191" s="18"/>
      <c r="EDG191" s="18"/>
      <c r="EDH191" s="18"/>
      <c r="EDI191" s="18"/>
      <c r="EDJ191" s="18"/>
      <c r="EDK191" s="18"/>
      <c r="EDL191" s="18"/>
      <c r="EDM191" s="18"/>
      <c r="EDN191" s="18"/>
      <c r="EDO191" s="18"/>
      <c r="EDP191" s="18"/>
      <c r="EDQ191" s="18"/>
      <c r="EDR191" s="18"/>
      <c r="EDS191" s="18"/>
      <c r="EDT191" s="18"/>
      <c r="EDU191" s="18"/>
      <c r="EDV191" s="18"/>
      <c r="EDW191" s="18"/>
      <c r="EDX191" s="18"/>
      <c r="EDY191" s="18"/>
      <c r="EDZ191" s="18"/>
      <c r="EEA191" s="18"/>
      <c r="EEB191" s="18"/>
      <c r="EEC191" s="18"/>
      <c r="EED191" s="18"/>
      <c r="EEE191" s="18"/>
      <c r="EEF191" s="18"/>
      <c r="EEG191" s="18"/>
      <c r="EEH191" s="18"/>
      <c r="EEI191" s="18"/>
      <c r="EEJ191" s="18"/>
      <c r="EEK191" s="18"/>
      <c r="EEL191" s="18"/>
      <c r="EEM191" s="18"/>
      <c r="EEN191" s="18"/>
      <c r="EEO191" s="18"/>
      <c r="EEP191" s="18"/>
      <c r="EEQ191" s="18"/>
      <c r="EER191" s="18"/>
      <c r="EES191" s="18"/>
      <c r="EET191" s="18"/>
      <c r="EEU191" s="18"/>
      <c r="EEV191" s="18"/>
      <c r="EEW191" s="18"/>
      <c r="EEX191" s="18"/>
      <c r="EEY191" s="18"/>
      <c r="EEZ191" s="18"/>
      <c r="EFA191" s="18"/>
      <c r="EFB191" s="18"/>
      <c r="EFC191" s="18"/>
      <c r="EFD191" s="18"/>
      <c r="EFE191" s="18"/>
      <c r="EFF191" s="18"/>
      <c r="EFG191" s="18"/>
      <c r="EFH191" s="18"/>
      <c r="EFI191" s="18"/>
      <c r="EFJ191" s="18"/>
      <c r="EFK191" s="18"/>
      <c r="EFL191" s="18"/>
      <c r="EFM191" s="18"/>
      <c r="EFN191" s="18"/>
      <c r="EFO191" s="18"/>
      <c r="EFP191" s="18"/>
      <c r="EFQ191" s="18"/>
      <c r="EFR191" s="18"/>
      <c r="EFS191" s="18"/>
      <c r="EFT191" s="18"/>
      <c r="EFU191" s="18"/>
      <c r="EFV191" s="18"/>
      <c r="EFW191" s="18"/>
      <c r="EFX191" s="18"/>
      <c r="EFY191" s="18"/>
      <c r="EFZ191" s="18"/>
      <c r="EGA191" s="18"/>
      <c r="EGB191" s="18"/>
      <c r="EGC191" s="18"/>
      <c r="EGD191" s="18"/>
      <c r="EGE191" s="18"/>
      <c r="EGF191" s="18"/>
      <c r="EGG191" s="18"/>
      <c r="EGH191" s="18"/>
      <c r="EGI191" s="18"/>
      <c r="EGJ191" s="18"/>
      <c r="EGK191" s="18"/>
      <c r="EGL191" s="18"/>
      <c r="EGM191" s="18"/>
      <c r="EGN191" s="18"/>
      <c r="EGO191" s="18"/>
      <c r="EGP191" s="18"/>
      <c r="EGQ191" s="18"/>
      <c r="EGR191" s="18"/>
      <c r="EGS191" s="18"/>
      <c r="EGT191" s="18"/>
      <c r="EGU191" s="18"/>
      <c r="EGV191" s="18"/>
      <c r="EGW191" s="18"/>
      <c r="EGX191" s="18"/>
      <c r="EGY191" s="18"/>
      <c r="EGZ191" s="18"/>
      <c r="EHA191" s="18"/>
      <c r="EHB191" s="18"/>
      <c r="EHC191" s="18"/>
      <c r="EHD191" s="18"/>
      <c r="EHE191" s="18"/>
      <c r="EHF191" s="18"/>
      <c r="EHG191" s="18"/>
      <c r="EHH191" s="18"/>
      <c r="EHI191" s="18"/>
      <c r="EHJ191" s="18"/>
      <c r="EHK191" s="18"/>
      <c r="EHL191" s="18"/>
      <c r="EHM191" s="18"/>
      <c r="EHN191" s="18"/>
      <c r="EHO191" s="18"/>
      <c r="EHP191" s="18"/>
      <c r="EHQ191" s="18"/>
      <c r="EHR191" s="18"/>
      <c r="EHS191" s="18"/>
      <c r="EHT191" s="18"/>
      <c r="EHU191" s="18"/>
      <c r="EHV191" s="18"/>
      <c r="EHW191" s="18"/>
      <c r="EHX191" s="18"/>
      <c r="EHY191" s="18"/>
      <c r="EHZ191" s="18"/>
      <c r="EIA191" s="18"/>
      <c r="EIB191" s="18"/>
      <c r="EIC191" s="18"/>
      <c r="EID191" s="18"/>
      <c r="EIE191" s="18"/>
      <c r="EIF191" s="18"/>
      <c r="EIG191" s="18"/>
      <c r="EIH191" s="18"/>
      <c r="EII191" s="18"/>
      <c r="EIJ191" s="18"/>
      <c r="EIK191" s="18"/>
      <c r="EIL191" s="18"/>
      <c r="EIM191" s="18"/>
      <c r="EIN191" s="18"/>
      <c r="EIO191" s="18"/>
      <c r="EIP191" s="18"/>
      <c r="EIQ191" s="18"/>
      <c r="EIR191" s="18"/>
      <c r="EIS191" s="18"/>
      <c r="EIT191" s="18"/>
      <c r="EIU191" s="18"/>
      <c r="EIV191" s="18"/>
      <c r="EIW191" s="18"/>
      <c r="EIX191" s="18"/>
      <c r="EIY191" s="18"/>
      <c r="EIZ191" s="18"/>
      <c r="EJA191" s="18"/>
      <c r="EJB191" s="18"/>
      <c r="EJC191" s="18"/>
      <c r="EJD191" s="18"/>
      <c r="EJE191" s="18"/>
      <c r="EJF191" s="18"/>
      <c r="EJG191" s="18"/>
      <c r="EJH191" s="18"/>
      <c r="EJI191" s="18"/>
      <c r="EJJ191" s="18"/>
      <c r="EJK191" s="18"/>
      <c r="EJL191" s="18"/>
      <c r="EJM191" s="18"/>
      <c r="EJN191" s="18"/>
      <c r="EJO191" s="18"/>
      <c r="EJP191" s="18"/>
      <c r="EJQ191" s="18"/>
      <c r="EJR191" s="18"/>
      <c r="EJS191" s="18"/>
      <c r="EJT191" s="18"/>
      <c r="EJU191" s="18"/>
      <c r="EJV191" s="18"/>
      <c r="EJW191" s="18"/>
      <c r="EJX191" s="18"/>
      <c r="EJY191" s="18"/>
      <c r="EJZ191" s="18"/>
      <c r="EKA191" s="18"/>
      <c r="EKB191" s="18"/>
      <c r="EKC191" s="18"/>
      <c r="EKD191" s="18"/>
      <c r="EKE191" s="18"/>
      <c r="EKF191" s="18"/>
      <c r="EKG191" s="18"/>
      <c r="EKH191" s="18"/>
      <c r="EKI191" s="18"/>
      <c r="EKJ191" s="18"/>
      <c r="EKK191" s="18"/>
      <c r="EKL191" s="18"/>
      <c r="EKM191" s="18"/>
      <c r="EKN191" s="18"/>
      <c r="EKO191" s="18"/>
      <c r="EKP191" s="18"/>
      <c r="EKQ191" s="18"/>
      <c r="EKR191" s="18"/>
      <c r="EKS191" s="18"/>
      <c r="EKT191" s="18"/>
      <c r="EKU191" s="18"/>
      <c r="EKV191" s="18"/>
      <c r="EKW191" s="18"/>
      <c r="EKX191" s="18"/>
      <c r="EKY191" s="18"/>
      <c r="EKZ191" s="18"/>
      <c r="ELA191" s="18"/>
      <c r="ELB191" s="18"/>
      <c r="ELC191" s="18"/>
      <c r="ELD191" s="18"/>
      <c r="ELE191" s="18"/>
      <c r="ELF191" s="18"/>
      <c r="ELG191" s="18"/>
      <c r="ELH191" s="18"/>
      <c r="ELI191" s="18"/>
      <c r="ELJ191" s="18"/>
      <c r="ELK191" s="18"/>
      <c r="ELL191" s="18"/>
      <c r="ELM191" s="18"/>
      <c r="ELN191" s="18"/>
      <c r="ELO191" s="18"/>
      <c r="ELP191" s="18"/>
      <c r="ELQ191" s="18"/>
      <c r="ELR191" s="18"/>
      <c r="ELS191" s="18"/>
      <c r="ELT191" s="18"/>
      <c r="ELU191" s="18"/>
      <c r="ELV191" s="18"/>
      <c r="ELW191" s="18"/>
      <c r="ELX191" s="18"/>
      <c r="ELY191" s="18"/>
      <c r="ELZ191" s="18"/>
      <c r="EMA191" s="18"/>
      <c r="EMB191" s="18"/>
      <c r="EMC191" s="18"/>
      <c r="EMD191" s="18"/>
      <c r="EME191" s="18"/>
      <c r="EMF191" s="18"/>
      <c r="EMG191" s="18"/>
      <c r="EMH191" s="18"/>
      <c r="EMI191" s="18"/>
      <c r="EMJ191" s="18"/>
      <c r="EMK191" s="18"/>
      <c r="EML191" s="18"/>
      <c r="EMM191" s="18"/>
      <c r="EMN191" s="18"/>
      <c r="EMO191" s="18"/>
      <c r="EMP191" s="18"/>
      <c r="EMQ191" s="18"/>
      <c r="EMR191" s="18"/>
      <c r="EMS191" s="18"/>
      <c r="EMT191" s="18"/>
      <c r="EMU191" s="18"/>
      <c r="EMV191" s="18"/>
      <c r="EMW191" s="18"/>
      <c r="EMX191" s="18"/>
      <c r="EMY191" s="18"/>
      <c r="EMZ191" s="18"/>
      <c r="ENA191" s="18"/>
      <c r="ENB191" s="18"/>
      <c r="ENC191" s="18"/>
      <c r="END191" s="18"/>
      <c r="ENE191" s="18"/>
      <c r="ENF191" s="18"/>
      <c r="ENG191" s="18"/>
      <c r="ENH191" s="18"/>
      <c r="ENI191" s="18"/>
      <c r="ENJ191" s="18"/>
      <c r="ENK191" s="18"/>
      <c r="ENL191" s="18"/>
      <c r="ENM191" s="18"/>
      <c r="ENN191" s="18"/>
      <c r="ENO191" s="18"/>
      <c r="ENP191" s="18"/>
      <c r="ENQ191" s="18"/>
      <c r="ENR191" s="18"/>
      <c r="ENS191" s="18"/>
      <c r="ENT191" s="18"/>
      <c r="ENU191" s="18"/>
      <c r="ENV191" s="18"/>
      <c r="ENW191" s="18"/>
      <c r="ENX191" s="18"/>
      <c r="ENY191" s="18"/>
      <c r="ENZ191" s="18"/>
      <c r="EOA191" s="18"/>
      <c r="EOB191" s="18"/>
      <c r="EOC191" s="18"/>
      <c r="EOD191" s="18"/>
      <c r="EOE191" s="18"/>
      <c r="EOF191" s="18"/>
      <c r="EOG191" s="18"/>
      <c r="EOH191" s="18"/>
      <c r="EOI191" s="18"/>
      <c r="EOJ191" s="18"/>
      <c r="EOK191" s="18"/>
      <c r="EOL191" s="18"/>
      <c r="EOM191" s="18"/>
      <c r="EON191" s="18"/>
      <c r="EOO191" s="18"/>
      <c r="EOP191" s="18"/>
      <c r="EOQ191" s="18"/>
      <c r="EOR191" s="18"/>
      <c r="EOS191" s="18"/>
      <c r="EOT191" s="18"/>
      <c r="EOU191" s="18"/>
      <c r="EOV191" s="18"/>
      <c r="EOW191" s="18"/>
      <c r="EOX191" s="18"/>
      <c r="EOY191" s="18"/>
      <c r="EOZ191" s="18"/>
      <c r="EPA191" s="18"/>
      <c r="EPB191" s="18"/>
      <c r="EPC191" s="18"/>
      <c r="EPD191" s="18"/>
      <c r="EPE191" s="18"/>
      <c r="EPF191" s="18"/>
      <c r="EPG191" s="18"/>
      <c r="EPH191" s="18"/>
      <c r="EPI191" s="18"/>
      <c r="EPJ191" s="18"/>
      <c r="EPK191" s="18"/>
      <c r="EPL191" s="18"/>
      <c r="EPM191" s="18"/>
      <c r="EPN191" s="18"/>
      <c r="EPO191" s="18"/>
      <c r="EPP191" s="18"/>
      <c r="EPQ191" s="18"/>
      <c r="EPR191" s="18"/>
      <c r="EPS191" s="18"/>
      <c r="EPT191" s="18"/>
      <c r="EPU191" s="18"/>
      <c r="EPV191" s="18"/>
      <c r="EPW191" s="18"/>
      <c r="EPX191" s="18"/>
      <c r="EPY191" s="18"/>
      <c r="EPZ191" s="18"/>
      <c r="EQA191" s="18"/>
      <c r="EQB191" s="18"/>
      <c r="EQC191" s="18"/>
      <c r="EQD191" s="18"/>
      <c r="EQE191" s="18"/>
      <c r="EQF191" s="18"/>
      <c r="EQG191" s="18"/>
      <c r="EQH191" s="18"/>
      <c r="EQI191" s="18"/>
      <c r="EQJ191" s="18"/>
      <c r="EQK191" s="18"/>
      <c r="EQL191" s="18"/>
      <c r="EQM191" s="18"/>
      <c r="EQN191" s="18"/>
      <c r="EQO191" s="18"/>
      <c r="EQP191" s="18"/>
      <c r="EQQ191" s="18"/>
      <c r="EQR191" s="18"/>
      <c r="EQS191" s="18"/>
      <c r="EQT191" s="18"/>
      <c r="EQU191" s="18"/>
      <c r="EQV191" s="18"/>
      <c r="EQW191" s="18"/>
      <c r="EQX191" s="18"/>
      <c r="EQY191" s="18"/>
      <c r="EQZ191" s="18"/>
      <c r="ERA191" s="18"/>
      <c r="ERB191" s="18"/>
      <c r="ERC191" s="18"/>
      <c r="ERD191" s="18"/>
      <c r="ERE191" s="18"/>
      <c r="ERF191" s="18"/>
      <c r="ERG191" s="18"/>
      <c r="ERH191" s="18"/>
      <c r="ERI191" s="18"/>
      <c r="ERJ191" s="18"/>
      <c r="ERK191" s="18"/>
      <c r="ERL191" s="18"/>
      <c r="ERM191" s="18"/>
      <c r="ERN191" s="18"/>
      <c r="ERO191" s="18"/>
      <c r="ERP191" s="18"/>
      <c r="ERQ191" s="18"/>
      <c r="ERR191" s="18"/>
      <c r="ERS191" s="18"/>
      <c r="ERT191" s="18"/>
      <c r="ERU191" s="18"/>
      <c r="ERV191" s="18"/>
      <c r="ERW191" s="18"/>
      <c r="ERX191" s="18"/>
      <c r="ERY191" s="18"/>
      <c r="ERZ191" s="18"/>
      <c r="ESA191" s="18"/>
      <c r="ESB191" s="18"/>
      <c r="ESC191" s="18"/>
      <c r="ESD191" s="18"/>
      <c r="ESE191" s="18"/>
      <c r="ESF191" s="18"/>
      <c r="ESG191" s="18"/>
      <c r="ESH191" s="18"/>
      <c r="ESI191" s="18"/>
      <c r="ESJ191" s="18"/>
      <c r="ESK191" s="18"/>
      <c r="ESL191" s="18"/>
      <c r="ESM191" s="18"/>
      <c r="ESN191" s="18"/>
      <c r="ESO191" s="18"/>
      <c r="ESP191" s="18"/>
      <c r="ESQ191" s="18"/>
      <c r="ESR191" s="18"/>
      <c r="ESS191" s="18"/>
      <c r="EST191" s="18"/>
      <c r="ESU191" s="18"/>
      <c r="ESV191" s="18"/>
      <c r="ESW191" s="18"/>
      <c r="ESX191" s="18"/>
      <c r="ESY191" s="18"/>
      <c r="ESZ191" s="18"/>
      <c r="ETA191" s="18"/>
      <c r="ETB191" s="18"/>
      <c r="ETC191" s="18"/>
      <c r="ETD191" s="18"/>
      <c r="ETE191" s="18"/>
      <c r="ETF191" s="18"/>
      <c r="ETG191" s="18"/>
      <c r="ETH191" s="18"/>
      <c r="ETI191" s="18"/>
      <c r="ETJ191" s="18"/>
      <c r="ETK191" s="18"/>
      <c r="ETL191" s="18"/>
      <c r="ETM191" s="18"/>
      <c r="ETN191" s="18"/>
      <c r="ETO191" s="18"/>
      <c r="ETP191" s="18"/>
      <c r="ETQ191" s="18"/>
      <c r="ETR191" s="18"/>
      <c r="ETS191" s="18"/>
      <c r="ETT191" s="18"/>
      <c r="ETU191" s="18"/>
      <c r="ETV191" s="18"/>
      <c r="ETW191" s="18"/>
      <c r="ETX191" s="18"/>
      <c r="ETY191" s="18"/>
      <c r="ETZ191" s="18"/>
      <c r="EUA191" s="18"/>
      <c r="EUB191" s="18"/>
      <c r="EUC191" s="18"/>
      <c r="EUD191" s="18"/>
      <c r="EUE191" s="18"/>
      <c r="EUF191" s="18"/>
      <c r="EUG191" s="18"/>
      <c r="EUH191" s="18"/>
      <c r="EUI191" s="18"/>
      <c r="EUJ191" s="18"/>
      <c r="EUK191" s="18"/>
      <c r="EUL191" s="18"/>
      <c r="EUM191" s="18"/>
      <c r="EUN191" s="18"/>
      <c r="EUO191" s="18"/>
      <c r="EUP191" s="18"/>
      <c r="EUQ191" s="18"/>
      <c r="EUR191" s="18"/>
      <c r="EUS191" s="18"/>
      <c r="EUT191" s="18"/>
      <c r="EUU191" s="18"/>
      <c r="EUV191" s="18"/>
      <c r="EUW191" s="18"/>
      <c r="EUX191" s="18"/>
      <c r="EUY191" s="18"/>
      <c r="EUZ191" s="18"/>
      <c r="EVA191" s="18"/>
      <c r="EVB191" s="18"/>
      <c r="EVC191" s="18"/>
      <c r="EVD191" s="18"/>
      <c r="EVE191" s="18"/>
      <c r="EVF191" s="18"/>
      <c r="EVG191" s="18"/>
      <c r="EVH191" s="18"/>
      <c r="EVI191" s="18"/>
      <c r="EVJ191" s="18"/>
      <c r="EVK191" s="18"/>
      <c r="EVL191" s="18"/>
      <c r="EVM191" s="18"/>
      <c r="EVN191" s="18"/>
      <c r="EVO191" s="18"/>
      <c r="EVP191" s="18"/>
      <c r="EVQ191" s="18"/>
      <c r="EVR191" s="18"/>
      <c r="EVS191" s="18"/>
      <c r="EVT191" s="18"/>
      <c r="EVU191" s="18"/>
      <c r="EVV191" s="18"/>
      <c r="EVW191" s="18"/>
      <c r="EVX191" s="18"/>
      <c r="EVY191" s="18"/>
      <c r="EVZ191" s="18"/>
      <c r="EWA191" s="18"/>
      <c r="EWB191" s="18"/>
      <c r="EWC191" s="18"/>
      <c r="EWD191" s="18"/>
      <c r="EWE191" s="18"/>
      <c r="EWF191" s="18"/>
      <c r="EWG191" s="18"/>
      <c r="EWH191" s="18"/>
      <c r="EWI191" s="18"/>
      <c r="EWJ191" s="18"/>
      <c r="EWK191" s="18"/>
      <c r="EWL191" s="18"/>
      <c r="EWM191" s="18"/>
      <c r="EWN191" s="18"/>
      <c r="EWO191" s="18"/>
      <c r="EWP191" s="18"/>
      <c r="EWQ191" s="18"/>
      <c r="EWR191" s="18"/>
      <c r="EWS191" s="18"/>
      <c r="EWT191" s="18"/>
      <c r="EWU191" s="18"/>
      <c r="EWV191" s="18"/>
      <c r="EWW191" s="18"/>
      <c r="EWX191" s="18"/>
      <c r="EWY191" s="18"/>
      <c r="EWZ191" s="18"/>
      <c r="EXA191" s="18"/>
      <c r="EXB191" s="18"/>
      <c r="EXC191" s="18"/>
      <c r="EXD191" s="18"/>
      <c r="EXE191" s="18"/>
      <c r="EXF191" s="18"/>
      <c r="EXG191" s="18"/>
      <c r="EXH191" s="18"/>
      <c r="EXI191" s="18"/>
      <c r="EXJ191" s="18"/>
      <c r="EXK191" s="18"/>
      <c r="EXL191" s="18"/>
      <c r="EXM191" s="18"/>
      <c r="EXN191" s="18"/>
      <c r="EXO191" s="18"/>
      <c r="EXP191" s="18"/>
      <c r="EXQ191" s="18"/>
      <c r="EXR191" s="18"/>
      <c r="EXS191" s="18"/>
      <c r="EXT191" s="18"/>
      <c r="EXU191" s="18"/>
      <c r="EXV191" s="18"/>
      <c r="EXW191" s="18"/>
      <c r="EXX191" s="18"/>
      <c r="EXY191" s="18"/>
      <c r="EXZ191" s="18"/>
      <c r="EYA191" s="18"/>
      <c r="EYB191" s="18"/>
      <c r="EYC191" s="18"/>
      <c r="EYD191" s="18"/>
      <c r="EYE191" s="18"/>
      <c r="EYF191" s="18"/>
      <c r="EYG191" s="18"/>
      <c r="EYH191" s="18"/>
      <c r="EYI191" s="18"/>
      <c r="EYJ191" s="18"/>
      <c r="EYK191" s="18"/>
      <c r="EYL191" s="18"/>
      <c r="EYM191" s="18"/>
      <c r="EYN191" s="18"/>
      <c r="EYO191" s="18"/>
      <c r="EYP191" s="18"/>
      <c r="EYQ191" s="18"/>
      <c r="EYR191" s="18"/>
      <c r="EYS191" s="18"/>
      <c r="EYT191" s="18"/>
      <c r="EYU191" s="18"/>
      <c r="EYV191" s="18"/>
      <c r="EYW191" s="18"/>
      <c r="EYX191" s="18"/>
      <c r="UFN191" s="18"/>
      <c r="UFO191" s="18"/>
      <c r="UFP191" s="18"/>
      <c r="UFQ191" s="18"/>
      <c r="UFR191" s="18"/>
      <c r="UFS191" s="18"/>
      <c r="UFT191" s="18"/>
      <c r="UFU191" s="18"/>
      <c r="UFV191" s="18"/>
      <c r="UFW191" s="18"/>
      <c r="UFX191" s="18"/>
      <c r="UFY191" s="18"/>
      <c r="UFZ191" s="18"/>
      <c r="UGA191" s="18"/>
      <c r="UGB191" s="18"/>
      <c r="UGC191" s="18"/>
      <c r="UGD191" s="18"/>
      <c r="UGE191" s="18"/>
      <c r="UGF191" s="18"/>
      <c r="UGG191" s="18"/>
      <c r="UGH191" s="18"/>
      <c r="UGI191" s="18"/>
      <c r="UGJ191" s="18"/>
      <c r="UGK191" s="18"/>
      <c r="UGL191" s="18"/>
      <c r="UGM191" s="18"/>
      <c r="UGN191" s="18"/>
      <c r="UGO191" s="18"/>
      <c r="UGP191" s="18"/>
      <c r="UGQ191" s="18"/>
      <c r="UGR191" s="18"/>
      <c r="UGS191" s="18"/>
      <c r="UGT191" s="18"/>
      <c r="UGU191" s="18"/>
      <c r="UGV191" s="18"/>
      <c r="UGW191" s="18"/>
      <c r="UGX191" s="18"/>
      <c r="UGY191" s="18"/>
      <c r="UGZ191" s="18"/>
      <c r="UHA191" s="18"/>
      <c r="UHB191" s="18"/>
      <c r="UHC191" s="18"/>
      <c r="UHD191" s="18"/>
      <c r="UHE191" s="18"/>
      <c r="UHF191" s="18"/>
      <c r="UHG191" s="18"/>
      <c r="UHH191" s="18"/>
      <c r="UHI191" s="18"/>
      <c r="UHJ191" s="18"/>
      <c r="UHK191" s="18"/>
      <c r="UHL191" s="18"/>
      <c r="UHM191" s="18"/>
      <c r="UHN191" s="18"/>
      <c r="UHO191" s="18"/>
      <c r="UHP191" s="18"/>
      <c r="UHQ191" s="18"/>
      <c r="UHR191" s="18"/>
      <c r="UHS191" s="18"/>
      <c r="UHT191" s="18"/>
      <c r="UHU191" s="18"/>
      <c r="UHV191" s="18"/>
      <c r="UHW191" s="18"/>
      <c r="UHX191" s="18"/>
      <c r="UHY191" s="18"/>
      <c r="UHZ191" s="18"/>
      <c r="UIA191" s="18"/>
      <c r="UIB191" s="18"/>
      <c r="UIC191" s="18"/>
      <c r="UID191" s="18"/>
      <c r="UIE191" s="18"/>
      <c r="UIF191" s="18"/>
      <c r="UIG191" s="18"/>
      <c r="UIH191" s="18"/>
      <c r="UII191" s="18"/>
      <c r="UIJ191" s="18"/>
      <c r="UIK191" s="18"/>
      <c r="UIL191" s="18"/>
      <c r="UIM191" s="18"/>
      <c r="UIN191" s="18"/>
      <c r="UIO191" s="18"/>
      <c r="UIP191" s="18"/>
      <c r="UIQ191" s="18"/>
      <c r="UIR191" s="18"/>
      <c r="UIS191" s="18"/>
      <c r="UIT191" s="18"/>
      <c r="UIU191" s="18"/>
      <c r="UIV191" s="18"/>
      <c r="UIW191" s="18"/>
      <c r="UIX191" s="18"/>
      <c r="UIY191" s="18"/>
      <c r="UIZ191" s="18"/>
      <c r="UJA191" s="18"/>
      <c r="UJB191" s="18"/>
      <c r="UJC191" s="18"/>
      <c r="UJD191" s="18"/>
      <c r="UJE191" s="18"/>
      <c r="UJF191" s="18"/>
      <c r="UJG191" s="18"/>
      <c r="UJH191" s="18"/>
      <c r="UJI191" s="18"/>
      <c r="UJJ191" s="18"/>
      <c r="UJK191" s="18"/>
      <c r="UJL191" s="18"/>
      <c r="UJM191" s="18"/>
      <c r="UJN191" s="18"/>
      <c r="UJO191" s="18"/>
      <c r="UJP191" s="18"/>
      <c r="UJQ191" s="18"/>
      <c r="UJR191" s="18"/>
      <c r="UJS191" s="18"/>
      <c r="UJT191" s="18"/>
      <c r="UJU191" s="18"/>
      <c r="UJV191" s="18"/>
      <c r="UJW191" s="18"/>
      <c r="UJX191" s="18"/>
      <c r="UJY191" s="18"/>
      <c r="UJZ191" s="18"/>
      <c r="UKA191" s="18"/>
      <c r="UKB191" s="18"/>
      <c r="UKC191" s="18"/>
      <c r="UKD191" s="18"/>
      <c r="UKE191" s="18"/>
      <c r="UKF191" s="18"/>
      <c r="UKG191" s="18"/>
      <c r="UKH191" s="18"/>
      <c r="UKI191" s="18"/>
      <c r="UKJ191" s="18"/>
      <c r="UKK191" s="18"/>
      <c r="UKL191" s="18"/>
      <c r="UKM191" s="18"/>
      <c r="UKN191" s="18"/>
      <c r="UKO191" s="18"/>
      <c r="UKP191" s="18"/>
      <c r="UKQ191" s="18"/>
      <c r="UKR191" s="18"/>
      <c r="UKS191" s="18"/>
      <c r="UKT191" s="18"/>
      <c r="UKU191" s="18"/>
      <c r="UKV191" s="18"/>
      <c r="UKW191" s="18"/>
      <c r="UKX191" s="18"/>
      <c r="UKY191" s="18"/>
      <c r="UKZ191" s="18"/>
      <c r="ULA191" s="18"/>
      <c r="ULB191" s="18"/>
      <c r="ULC191" s="18"/>
      <c r="ULD191" s="18"/>
      <c r="ULE191" s="18"/>
      <c r="ULF191" s="18"/>
      <c r="ULG191" s="18"/>
      <c r="ULH191" s="18"/>
      <c r="ULI191" s="18"/>
      <c r="ULJ191" s="18"/>
      <c r="ULK191" s="18"/>
      <c r="ULL191" s="18"/>
      <c r="ULM191" s="18"/>
      <c r="ULN191" s="18"/>
      <c r="ULO191" s="18"/>
      <c r="ULP191" s="18"/>
      <c r="ULQ191" s="18"/>
      <c r="ULR191" s="18"/>
      <c r="ULS191" s="18"/>
      <c r="ULT191" s="18"/>
      <c r="ULU191" s="18"/>
      <c r="ULV191" s="18"/>
      <c r="ULW191" s="18"/>
      <c r="ULX191" s="18"/>
      <c r="ULY191" s="18"/>
      <c r="ULZ191" s="18"/>
      <c r="UMA191" s="18"/>
      <c r="UMB191" s="18"/>
      <c r="UMC191" s="18"/>
      <c r="UMD191" s="18"/>
      <c r="UME191" s="18"/>
      <c r="UMF191" s="18"/>
      <c r="UMG191" s="18"/>
      <c r="UMH191" s="18"/>
      <c r="UMI191" s="18"/>
      <c r="UMJ191" s="18"/>
      <c r="UMK191" s="18"/>
      <c r="UML191" s="18"/>
      <c r="UMM191" s="18"/>
      <c r="UMN191" s="18"/>
      <c r="UMO191" s="18"/>
      <c r="UMP191" s="18"/>
      <c r="UMQ191" s="18"/>
      <c r="UMR191" s="18"/>
      <c r="UMS191" s="18"/>
      <c r="UMT191" s="18"/>
      <c r="UMU191" s="18"/>
      <c r="UMV191" s="18"/>
      <c r="UMW191" s="18"/>
      <c r="UMX191" s="18"/>
      <c r="UMY191" s="18"/>
      <c r="UMZ191" s="18"/>
      <c r="UNA191" s="18"/>
      <c r="UNB191" s="18"/>
      <c r="UNC191" s="18"/>
      <c r="UND191" s="18"/>
      <c r="UNE191" s="18"/>
      <c r="UNF191" s="18"/>
      <c r="UNG191" s="18"/>
      <c r="UNH191" s="18"/>
      <c r="UNI191" s="18"/>
      <c r="UNJ191" s="18"/>
      <c r="UNK191" s="18"/>
      <c r="UNL191" s="18"/>
      <c r="UNM191" s="18"/>
      <c r="UNN191" s="18"/>
      <c r="UNO191" s="18"/>
      <c r="UNP191" s="18"/>
      <c r="UNQ191" s="18"/>
      <c r="UNR191" s="18"/>
      <c r="UNS191" s="18"/>
      <c r="UNT191" s="18"/>
      <c r="UNU191" s="18"/>
      <c r="UNV191" s="18"/>
      <c r="UNW191" s="18"/>
      <c r="UNX191" s="18"/>
      <c r="UNY191" s="18"/>
      <c r="UNZ191" s="18"/>
      <c r="UOA191" s="18"/>
      <c r="UOB191" s="18"/>
      <c r="UOC191" s="18"/>
      <c r="UOD191" s="18"/>
      <c r="UOE191" s="18"/>
      <c r="UOF191" s="18"/>
      <c r="UOG191" s="18"/>
      <c r="UOH191" s="18"/>
      <c r="UOI191" s="18"/>
      <c r="UOJ191" s="18"/>
      <c r="UOK191" s="18"/>
      <c r="UOL191" s="18"/>
      <c r="UOM191" s="18"/>
      <c r="UON191" s="18"/>
      <c r="UOO191" s="18"/>
      <c r="UOP191" s="18"/>
      <c r="UOQ191" s="18"/>
      <c r="UOR191" s="18"/>
      <c r="UOS191" s="18"/>
      <c r="UOT191" s="18"/>
      <c r="UOU191" s="18"/>
      <c r="UOV191" s="18"/>
      <c r="UOW191" s="18"/>
      <c r="UOX191" s="18"/>
      <c r="UOY191" s="18"/>
      <c r="UOZ191" s="18"/>
      <c r="UPA191" s="18"/>
      <c r="UPB191" s="18"/>
      <c r="UPC191" s="18"/>
      <c r="UPD191" s="18"/>
      <c r="UPE191" s="18"/>
      <c r="UPF191" s="18"/>
      <c r="UPG191" s="18"/>
      <c r="UPH191" s="18"/>
      <c r="UPI191" s="18"/>
      <c r="UPJ191" s="18"/>
      <c r="UPK191" s="18"/>
      <c r="UPL191" s="18"/>
      <c r="UPM191" s="18"/>
      <c r="UPN191" s="18"/>
      <c r="UPO191" s="18"/>
      <c r="UPP191" s="18"/>
      <c r="UPQ191" s="18"/>
      <c r="UPR191" s="18"/>
      <c r="UPS191" s="18"/>
      <c r="UPT191" s="18"/>
      <c r="UPU191" s="18"/>
      <c r="UPV191" s="18"/>
      <c r="UPW191" s="18"/>
      <c r="UPX191" s="18"/>
      <c r="UPY191" s="18"/>
      <c r="UPZ191" s="18"/>
      <c r="UQA191" s="18"/>
      <c r="UQB191" s="18"/>
      <c r="UQC191" s="18"/>
      <c r="UQD191" s="18"/>
      <c r="UQE191" s="18"/>
      <c r="UQF191" s="18"/>
      <c r="UQG191" s="18"/>
      <c r="UQH191" s="18"/>
      <c r="UQI191" s="18"/>
      <c r="UQJ191" s="18"/>
      <c r="UQK191" s="18"/>
      <c r="UQL191" s="18"/>
      <c r="UQM191" s="18"/>
      <c r="UQN191" s="18"/>
      <c r="UQO191" s="18"/>
      <c r="UQP191" s="18"/>
      <c r="UQQ191" s="18"/>
      <c r="UQR191" s="18"/>
      <c r="UQS191" s="18"/>
      <c r="UQT191" s="18"/>
      <c r="UQU191" s="18"/>
      <c r="UQV191" s="18"/>
      <c r="UQW191" s="18"/>
      <c r="UQX191" s="18"/>
      <c r="UQY191" s="18"/>
      <c r="UQZ191" s="18"/>
      <c r="URA191" s="18"/>
      <c r="URB191" s="18"/>
      <c r="URC191" s="18"/>
      <c r="URD191" s="18"/>
      <c r="URE191" s="18"/>
      <c r="URF191" s="18"/>
      <c r="URG191" s="18"/>
      <c r="URH191" s="18"/>
      <c r="URI191" s="18"/>
      <c r="URJ191" s="18"/>
      <c r="URK191" s="18"/>
      <c r="URL191" s="18"/>
      <c r="URM191" s="18"/>
      <c r="URN191" s="18"/>
      <c r="URO191" s="18"/>
      <c r="URP191" s="18"/>
      <c r="URQ191" s="18"/>
      <c r="URR191" s="18"/>
      <c r="URS191" s="18"/>
      <c r="URT191" s="18"/>
      <c r="URU191" s="18"/>
      <c r="URV191" s="18"/>
      <c r="URW191" s="18"/>
      <c r="URX191" s="18"/>
      <c r="URY191" s="18"/>
      <c r="URZ191" s="18"/>
      <c r="USA191" s="18"/>
      <c r="USB191" s="18"/>
      <c r="USC191" s="18"/>
      <c r="USD191" s="18"/>
      <c r="USE191" s="18"/>
      <c r="USF191" s="18"/>
      <c r="USG191" s="18"/>
      <c r="USH191" s="18"/>
      <c r="USI191" s="18"/>
      <c r="USJ191" s="18"/>
      <c r="USK191" s="18"/>
      <c r="USL191" s="18"/>
      <c r="USM191" s="18"/>
      <c r="USN191" s="18"/>
      <c r="USO191" s="18"/>
      <c r="USP191" s="18"/>
      <c r="USQ191" s="18"/>
      <c r="USR191" s="18"/>
      <c r="USS191" s="18"/>
      <c r="UST191" s="18"/>
      <c r="USU191" s="18"/>
      <c r="USV191" s="18"/>
      <c r="USW191" s="18"/>
      <c r="USX191" s="18"/>
      <c r="USY191" s="18"/>
      <c r="USZ191" s="18"/>
      <c r="UTA191" s="18"/>
      <c r="UTB191" s="18"/>
      <c r="UTC191" s="18"/>
      <c r="UTD191" s="18"/>
      <c r="UTE191" s="18"/>
      <c r="UTF191" s="18"/>
      <c r="UTG191" s="18"/>
      <c r="UTH191" s="18"/>
      <c r="UTI191" s="18"/>
      <c r="UTJ191" s="18"/>
      <c r="UTK191" s="18"/>
      <c r="UTL191" s="18"/>
      <c r="UTM191" s="18"/>
      <c r="UTN191" s="18"/>
      <c r="UTO191" s="18"/>
      <c r="UTP191" s="18"/>
      <c r="UTQ191" s="18"/>
      <c r="UTR191" s="18"/>
      <c r="UTS191" s="18"/>
      <c r="UTT191" s="18"/>
      <c r="UTU191" s="18"/>
      <c r="UTV191" s="18"/>
      <c r="UTW191" s="18"/>
      <c r="UTX191" s="18"/>
      <c r="UTY191" s="18"/>
      <c r="UTZ191" s="18"/>
      <c r="UUA191" s="18"/>
      <c r="UUB191" s="18"/>
      <c r="UUC191" s="18"/>
      <c r="UUD191" s="18"/>
      <c r="UUE191" s="18"/>
      <c r="UUF191" s="18"/>
      <c r="UUG191" s="18"/>
      <c r="UUH191" s="18"/>
      <c r="UUI191" s="18"/>
      <c r="UUJ191" s="18"/>
      <c r="UUK191" s="18"/>
      <c r="UUL191" s="18"/>
      <c r="UUM191" s="18"/>
      <c r="UUN191" s="18"/>
      <c r="UUO191" s="18"/>
      <c r="UUP191" s="18"/>
      <c r="UUQ191" s="18"/>
      <c r="UUR191" s="18"/>
      <c r="UUS191" s="18"/>
      <c r="UUT191" s="18"/>
      <c r="UUU191" s="18"/>
      <c r="UUV191" s="18"/>
      <c r="UUW191" s="18"/>
      <c r="UUX191" s="18"/>
      <c r="UUY191" s="18"/>
      <c r="UUZ191" s="18"/>
      <c r="UVA191" s="18"/>
      <c r="UVB191" s="18"/>
      <c r="UVC191" s="18"/>
      <c r="UVD191" s="18"/>
      <c r="UVE191" s="18"/>
      <c r="UVF191" s="18"/>
      <c r="UVG191" s="18"/>
      <c r="UVH191" s="18"/>
      <c r="UVI191" s="18"/>
      <c r="UVJ191" s="18"/>
      <c r="UVK191" s="18"/>
      <c r="UVL191" s="18"/>
      <c r="UVM191" s="18"/>
      <c r="UVN191" s="18"/>
      <c r="UVO191" s="18"/>
      <c r="UVP191" s="18"/>
      <c r="UVQ191" s="18"/>
      <c r="UVR191" s="18"/>
      <c r="UVS191" s="18"/>
      <c r="UVT191" s="18"/>
      <c r="UVU191" s="18"/>
      <c r="UVV191" s="18"/>
      <c r="UVW191" s="18"/>
      <c r="UVX191" s="18"/>
      <c r="UVY191" s="18"/>
      <c r="UVZ191" s="18"/>
      <c r="UWA191" s="18"/>
      <c r="UWB191" s="18"/>
      <c r="UWC191" s="18"/>
      <c r="UWD191" s="18"/>
      <c r="UWE191" s="18"/>
      <c r="UWF191" s="18"/>
      <c r="UWG191" s="18"/>
      <c r="UWH191" s="18"/>
      <c r="UWI191" s="18"/>
      <c r="UWJ191" s="18"/>
      <c r="UWK191" s="18"/>
      <c r="UWL191" s="18"/>
      <c r="UWM191" s="18"/>
      <c r="UWN191" s="18"/>
      <c r="UWO191" s="18"/>
      <c r="UWP191" s="18"/>
      <c r="UWQ191" s="18"/>
      <c r="UWR191" s="18"/>
      <c r="UWS191" s="18"/>
      <c r="UWT191" s="18"/>
      <c r="UWU191" s="18"/>
      <c r="UWV191" s="18"/>
      <c r="UWW191" s="18"/>
      <c r="UWX191" s="18"/>
      <c r="UWY191" s="18"/>
      <c r="UWZ191" s="18"/>
      <c r="UXA191" s="18"/>
      <c r="UXB191" s="18"/>
      <c r="UXC191" s="18"/>
      <c r="UXD191" s="18"/>
      <c r="UXE191" s="18"/>
      <c r="UXF191" s="18"/>
      <c r="UXG191" s="18"/>
      <c r="UXH191" s="18"/>
      <c r="UXI191" s="18"/>
      <c r="UXJ191" s="18"/>
      <c r="UXK191" s="18"/>
      <c r="UXL191" s="18"/>
      <c r="UXM191" s="18"/>
      <c r="UXN191" s="18"/>
      <c r="UXO191" s="18"/>
      <c r="UXP191" s="18"/>
      <c r="UXQ191" s="18"/>
      <c r="UXR191" s="18"/>
      <c r="UXS191" s="18"/>
      <c r="UXT191" s="18"/>
      <c r="UXU191" s="18"/>
      <c r="UXV191" s="18"/>
      <c r="UXW191" s="18"/>
      <c r="UXX191" s="18"/>
      <c r="UXY191" s="18"/>
      <c r="UXZ191" s="18"/>
      <c r="UYA191" s="18"/>
      <c r="UYB191" s="18"/>
      <c r="UYC191" s="18"/>
      <c r="UYD191" s="18"/>
      <c r="UYE191" s="18"/>
      <c r="UYF191" s="18"/>
      <c r="UYG191" s="18"/>
      <c r="UYH191" s="18"/>
      <c r="UYI191" s="18"/>
      <c r="UYJ191" s="18"/>
      <c r="UYK191" s="18"/>
      <c r="UYL191" s="18"/>
      <c r="UYM191" s="18"/>
      <c r="UYN191" s="18"/>
      <c r="UYO191" s="18"/>
      <c r="UYP191" s="18"/>
      <c r="UYQ191" s="18"/>
      <c r="UYR191" s="18"/>
      <c r="UYS191" s="18"/>
      <c r="UYT191" s="18"/>
      <c r="UYU191" s="18"/>
      <c r="UYV191" s="18"/>
      <c r="UYW191" s="18"/>
      <c r="UYX191" s="18"/>
      <c r="UYY191" s="18"/>
      <c r="UYZ191" s="18"/>
      <c r="UZA191" s="18"/>
      <c r="UZB191" s="18"/>
      <c r="UZC191" s="18"/>
      <c r="UZD191" s="18"/>
      <c r="UZE191" s="18"/>
      <c r="UZF191" s="18"/>
      <c r="UZG191" s="18"/>
      <c r="UZH191" s="18"/>
      <c r="UZI191" s="18"/>
      <c r="UZJ191" s="18"/>
      <c r="UZK191" s="18"/>
      <c r="UZL191" s="18"/>
      <c r="UZM191" s="18"/>
      <c r="UZN191" s="18"/>
      <c r="UZO191" s="18"/>
      <c r="UZP191" s="18"/>
      <c r="UZQ191" s="18"/>
      <c r="UZR191" s="18"/>
      <c r="UZS191" s="18"/>
      <c r="UZT191" s="18"/>
      <c r="UZU191" s="18"/>
      <c r="UZV191" s="18"/>
      <c r="UZW191" s="18"/>
      <c r="UZX191" s="18"/>
      <c r="UZY191" s="18"/>
      <c r="UZZ191" s="18"/>
      <c r="VAA191" s="18"/>
      <c r="VAB191" s="18"/>
      <c r="VAC191" s="18"/>
      <c r="VAD191" s="18"/>
      <c r="VAE191" s="18"/>
      <c r="VAF191" s="18"/>
      <c r="VAG191" s="18"/>
      <c r="VAH191" s="18"/>
      <c r="VAI191" s="18"/>
      <c r="VAJ191" s="18"/>
      <c r="VAK191" s="18"/>
      <c r="VAL191" s="18"/>
      <c r="VAM191" s="18"/>
      <c r="VAN191" s="18"/>
      <c r="VAO191" s="18"/>
      <c r="VAP191" s="18"/>
      <c r="VAQ191" s="18"/>
      <c r="VAR191" s="18"/>
      <c r="VAS191" s="18"/>
      <c r="VAT191" s="18"/>
      <c r="VAU191" s="18"/>
      <c r="VAV191" s="18"/>
      <c r="VAW191" s="18"/>
      <c r="VAX191" s="18"/>
      <c r="VAY191" s="18"/>
      <c r="VAZ191" s="18"/>
      <c r="VBA191" s="18"/>
      <c r="VBB191" s="18"/>
      <c r="VBC191" s="18"/>
      <c r="VBD191" s="18"/>
      <c r="VBE191" s="18"/>
      <c r="VBF191" s="18"/>
      <c r="VBG191" s="18"/>
      <c r="VBH191" s="18"/>
      <c r="VBI191" s="18"/>
      <c r="VBJ191" s="18"/>
      <c r="VBK191" s="18"/>
      <c r="VBL191" s="18"/>
      <c r="VBM191" s="18"/>
      <c r="VBN191" s="18"/>
      <c r="VBO191" s="18"/>
      <c r="VBP191" s="18"/>
      <c r="VBQ191" s="18"/>
      <c r="VBR191" s="18"/>
      <c r="VBS191" s="18"/>
      <c r="VBT191" s="18"/>
      <c r="VBU191" s="18"/>
      <c r="VBV191" s="18"/>
      <c r="VBW191" s="18"/>
      <c r="VBX191" s="18"/>
      <c r="VBY191" s="18"/>
      <c r="VBZ191" s="18"/>
      <c r="VCA191" s="18"/>
      <c r="VCB191" s="18"/>
      <c r="VCC191" s="18"/>
      <c r="VCD191" s="18"/>
      <c r="VCE191" s="18"/>
      <c r="VCF191" s="18"/>
      <c r="VCG191" s="18"/>
      <c r="VCH191" s="18"/>
      <c r="VCI191" s="18"/>
      <c r="VCJ191" s="18"/>
      <c r="VCK191" s="18"/>
      <c r="VCL191" s="18"/>
      <c r="VCM191" s="18"/>
      <c r="VCN191" s="18"/>
      <c r="VCO191" s="18"/>
      <c r="VCP191" s="18"/>
      <c r="VCQ191" s="18"/>
      <c r="VCR191" s="18"/>
      <c r="VCS191" s="18"/>
      <c r="VCT191" s="18"/>
      <c r="VCU191" s="18"/>
      <c r="VCV191" s="18"/>
      <c r="VCW191" s="18"/>
      <c r="VCX191" s="18"/>
      <c r="VCY191" s="18"/>
      <c r="VCZ191" s="18"/>
      <c r="VDA191" s="18"/>
      <c r="VDB191" s="18"/>
      <c r="VDC191" s="18"/>
      <c r="VDD191" s="18"/>
      <c r="VDE191" s="18"/>
      <c r="VDF191" s="18"/>
      <c r="VDG191" s="18"/>
      <c r="VDH191" s="18"/>
      <c r="VDI191" s="18"/>
      <c r="VDJ191" s="18"/>
      <c r="VDK191" s="18"/>
      <c r="VDL191" s="18"/>
      <c r="VDM191" s="18"/>
      <c r="VDN191" s="18"/>
      <c r="VDO191" s="18"/>
      <c r="VDP191" s="18"/>
      <c r="VDQ191" s="18"/>
      <c r="VDR191" s="18"/>
      <c r="VDS191" s="18"/>
      <c r="VDT191" s="18"/>
      <c r="VDU191" s="18"/>
      <c r="VDV191" s="18"/>
      <c r="VDW191" s="18"/>
      <c r="VDX191" s="18"/>
      <c r="VDY191" s="18"/>
      <c r="VDZ191" s="18"/>
      <c r="VEA191" s="18"/>
      <c r="VEB191" s="18"/>
      <c r="VEC191" s="18"/>
      <c r="VED191" s="18"/>
      <c r="VEE191" s="18"/>
      <c r="VEF191" s="18"/>
      <c r="VEG191" s="18"/>
      <c r="VEH191" s="18"/>
      <c r="VEI191" s="18"/>
      <c r="VEJ191" s="18"/>
      <c r="VEK191" s="18"/>
      <c r="VEL191" s="18"/>
      <c r="VEM191" s="18"/>
      <c r="VEN191" s="18"/>
      <c r="VEO191" s="18"/>
      <c r="VEP191" s="18"/>
      <c r="VEQ191" s="18"/>
      <c r="VER191" s="18"/>
      <c r="VES191" s="18"/>
      <c r="VET191" s="18"/>
      <c r="VEU191" s="18"/>
      <c r="VEV191" s="18"/>
      <c r="VEW191" s="18"/>
      <c r="VEX191" s="18"/>
      <c r="VEY191" s="18"/>
      <c r="VEZ191" s="18"/>
      <c r="VFA191" s="18"/>
      <c r="VFB191" s="18"/>
      <c r="VFC191" s="18"/>
      <c r="VFD191" s="18"/>
      <c r="VFE191" s="18"/>
      <c r="VFF191" s="18"/>
      <c r="VFG191" s="18"/>
      <c r="VFH191" s="18"/>
      <c r="VFI191" s="18"/>
      <c r="VFJ191" s="18"/>
      <c r="VFK191" s="18"/>
      <c r="VFL191" s="18"/>
      <c r="VFM191" s="18"/>
      <c r="VFN191" s="18"/>
      <c r="VFO191" s="18"/>
      <c r="VFP191" s="18"/>
      <c r="VFQ191" s="18"/>
      <c r="VFR191" s="18"/>
      <c r="VFS191" s="18"/>
      <c r="VFT191" s="18"/>
      <c r="VFU191" s="18"/>
      <c r="VFV191" s="18"/>
      <c r="VFW191" s="18"/>
      <c r="VFX191" s="18"/>
      <c r="VFY191" s="18"/>
      <c r="VFZ191" s="18"/>
      <c r="VGA191" s="18"/>
      <c r="VGB191" s="18"/>
      <c r="VGC191" s="18"/>
      <c r="VGD191" s="18"/>
      <c r="VGE191" s="18"/>
      <c r="VGF191" s="18"/>
      <c r="VGG191" s="18"/>
      <c r="VGH191" s="18"/>
      <c r="VGI191" s="18"/>
      <c r="VGJ191" s="18"/>
      <c r="VGK191" s="18"/>
      <c r="VGL191" s="18"/>
      <c r="VGM191" s="18"/>
      <c r="VGN191" s="18"/>
      <c r="VGO191" s="18"/>
      <c r="VGP191" s="18"/>
      <c r="VGQ191" s="18"/>
      <c r="VGR191" s="18"/>
      <c r="VGS191" s="18"/>
      <c r="VGT191" s="18"/>
      <c r="VGU191" s="18"/>
      <c r="VGV191" s="18"/>
      <c r="VGW191" s="18"/>
      <c r="VGX191" s="18"/>
      <c r="VGY191" s="18"/>
      <c r="VGZ191" s="18"/>
      <c r="VHA191" s="18"/>
      <c r="VHB191" s="18"/>
      <c r="VHC191" s="18"/>
      <c r="VHD191" s="18"/>
      <c r="VHE191" s="18"/>
      <c r="VHF191" s="18"/>
      <c r="VHG191" s="18"/>
      <c r="VHH191" s="18"/>
      <c r="VHI191" s="18"/>
      <c r="VHJ191" s="18"/>
      <c r="VHK191" s="18"/>
      <c r="VHL191" s="18"/>
      <c r="VHM191" s="18"/>
      <c r="VHN191" s="18"/>
      <c r="VHO191" s="18"/>
      <c r="VHP191" s="18"/>
      <c r="VHQ191" s="18"/>
      <c r="VHR191" s="18"/>
      <c r="VHS191" s="18"/>
      <c r="VHT191" s="18"/>
      <c r="VHU191" s="18"/>
      <c r="VHV191" s="18"/>
      <c r="VHW191" s="18"/>
      <c r="VHX191" s="18"/>
      <c r="VHY191" s="18"/>
      <c r="VHZ191" s="18"/>
      <c r="VIA191" s="18"/>
      <c r="VIB191" s="18"/>
      <c r="VIC191" s="18"/>
      <c r="VID191" s="18"/>
      <c r="VIE191" s="18"/>
      <c r="VIF191" s="18"/>
      <c r="VIG191" s="18"/>
      <c r="VIH191" s="18"/>
      <c r="VII191" s="18"/>
      <c r="VIJ191" s="18"/>
      <c r="VIK191" s="18"/>
      <c r="VIL191" s="18"/>
      <c r="VIM191" s="18"/>
      <c r="VIN191" s="18"/>
      <c r="VIO191" s="18"/>
      <c r="VIP191" s="18"/>
      <c r="VIQ191" s="18"/>
      <c r="VIR191" s="18"/>
      <c r="VIS191" s="18"/>
      <c r="VIT191" s="18"/>
      <c r="VIU191" s="18"/>
      <c r="VIV191" s="18"/>
      <c r="VIW191" s="18"/>
      <c r="VIX191" s="18"/>
      <c r="VIY191" s="18"/>
      <c r="VIZ191" s="18"/>
      <c r="VJA191" s="18"/>
      <c r="VJB191" s="18"/>
      <c r="VJC191" s="18"/>
      <c r="VJD191" s="18"/>
      <c r="VJE191" s="18"/>
      <c r="VJF191" s="18"/>
      <c r="VJG191" s="18"/>
      <c r="VJH191" s="18"/>
      <c r="VJI191" s="18"/>
      <c r="VJJ191" s="18"/>
      <c r="VJK191" s="18"/>
      <c r="VJL191" s="18"/>
      <c r="VJM191" s="18"/>
      <c r="VJN191" s="18"/>
      <c r="VJO191" s="18"/>
      <c r="VJP191" s="18"/>
      <c r="VJQ191" s="18"/>
      <c r="VJR191" s="18"/>
      <c r="VJS191" s="18"/>
      <c r="VJT191" s="18"/>
      <c r="VJU191" s="18"/>
      <c r="VJV191" s="18"/>
      <c r="VJW191" s="18"/>
      <c r="VJX191" s="18"/>
      <c r="VJY191" s="18"/>
      <c r="VJZ191" s="18"/>
      <c r="VKA191" s="18"/>
      <c r="VKB191" s="18"/>
      <c r="VKC191" s="18"/>
      <c r="VKD191" s="18"/>
      <c r="VKE191" s="18"/>
      <c r="VKF191" s="18"/>
      <c r="VKG191" s="18"/>
      <c r="VKH191" s="18"/>
      <c r="VKI191" s="18"/>
      <c r="VKJ191" s="18"/>
      <c r="VKK191" s="18"/>
      <c r="VKL191" s="18"/>
      <c r="VKM191" s="18"/>
      <c r="VKN191" s="18"/>
      <c r="VKO191" s="18"/>
      <c r="VKP191" s="18"/>
      <c r="VKQ191" s="18"/>
      <c r="VKR191" s="18"/>
      <c r="VKS191" s="18"/>
      <c r="VKT191" s="18"/>
      <c r="VKU191" s="18"/>
      <c r="VKV191" s="18"/>
      <c r="VKW191" s="18"/>
      <c r="VKX191" s="18"/>
      <c r="VKY191" s="18"/>
      <c r="VKZ191" s="18"/>
      <c r="VLA191" s="18"/>
      <c r="VLB191" s="18"/>
      <c r="VLC191" s="18"/>
      <c r="VLD191" s="18"/>
      <c r="VLE191" s="18"/>
      <c r="VLF191" s="18"/>
      <c r="VLG191" s="18"/>
      <c r="VLH191" s="18"/>
      <c r="VLI191" s="18"/>
      <c r="VLJ191" s="18"/>
      <c r="VLK191" s="18"/>
      <c r="VLL191" s="18"/>
      <c r="VLM191" s="18"/>
      <c r="VLN191" s="18"/>
      <c r="VLO191" s="18"/>
      <c r="VLP191" s="18"/>
      <c r="VLQ191" s="18"/>
      <c r="VLR191" s="18"/>
      <c r="VLS191" s="18"/>
      <c r="VLT191" s="18"/>
      <c r="VLU191" s="18"/>
      <c r="VLV191" s="18"/>
      <c r="VLW191" s="18"/>
      <c r="VLX191" s="18"/>
      <c r="VLY191" s="18"/>
      <c r="VLZ191" s="18"/>
      <c r="VMA191" s="18"/>
      <c r="VMB191" s="18"/>
      <c r="VMC191" s="18"/>
      <c r="VMD191" s="18"/>
      <c r="VME191" s="18"/>
      <c r="VMF191" s="18"/>
      <c r="VMG191" s="18"/>
      <c r="VMH191" s="18"/>
      <c r="VMI191" s="18"/>
      <c r="VMJ191" s="18"/>
      <c r="VMK191" s="18"/>
      <c r="VML191" s="18"/>
      <c r="VMM191" s="18"/>
      <c r="VMN191" s="18"/>
      <c r="VMO191" s="18"/>
      <c r="VMP191" s="18"/>
      <c r="VMQ191" s="18"/>
      <c r="VMR191" s="18"/>
      <c r="VMS191" s="18"/>
      <c r="VMT191" s="18"/>
      <c r="VMU191" s="18"/>
      <c r="VMV191" s="18"/>
      <c r="VMW191" s="18"/>
      <c r="VMX191" s="18"/>
      <c r="VMY191" s="18"/>
      <c r="VMZ191" s="18"/>
      <c r="VNA191" s="18"/>
      <c r="VNB191" s="18"/>
      <c r="VNC191" s="18"/>
      <c r="VND191" s="18"/>
      <c r="VNE191" s="18"/>
      <c r="VNF191" s="18"/>
      <c r="VNG191" s="18"/>
      <c r="VNH191" s="18"/>
      <c r="VNI191" s="18"/>
      <c r="VNJ191" s="18"/>
      <c r="VNK191" s="18"/>
      <c r="VNL191" s="18"/>
      <c r="VNM191" s="18"/>
      <c r="VNN191" s="18"/>
      <c r="VNO191" s="18"/>
      <c r="VNP191" s="18"/>
      <c r="VNQ191" s="18"/>
      <c r="VNR191" s="18"/>
      <c r="VNS191" s="18"/>
      <c r="VNT191" s="18"/>
      <c r="VNU191" s="18"/>
      <c r="VNV191" s="18"/>
      <c r="VNW191" s="18"/>
      <c r="VNX191" s="18"/>
      <c r="VNY191" s="18"/>
      <c r="VNZ191" s="18"/>
      <c r="VOA191" s="18"/>
      <c r="VOB191" s="18"/>
      <c r="VOC191" s="18"/>
      <c r="VOD191" s="18"/>
      <c r="VOE191" s="18"/>
      <c r="VOF191" s="18"/>
      <c r="VOG191" s="18"/>
      <c r="VOH191" s="18"/>
      <c r="VOI191" s="18"/>
      <c r="VOJ191" s="18"/>
      <c r="VOK191" s="18"/>
      <c r="VOL191" s="18"/>
      <c r="VOM191" s="18"/>
      <c r="VON191" s="18"/>
      <c r="VOO191" s="18"/>
      <c r="VOP191" s="18"/>
      <c r="VOQ191" s="18"/>
      <c r="VOR191" s="18"/>
      <c r="VOS191" s="18"/>
      <c r="VOT191" s="18"/>
      <c r="VOU191" s="18"/>
      <c r="VOV191" s="18"/>
      <c r="VOW191" s="18"/>
      <c r="VOX191" s="18"/>
      <c r="VOY191" s="18"/>
      <c r="VOZ191" s="18"/>
      <c r="VPA191" s="18"/>
      <c r="VPB191" s="18"/>
      <c r="VPC191" s="18"/>
      <c r="VPD191" s="18"/>
      <c r="VPE191" s="18"/>
      <c r="VPF191" s="18"/>
      <c r="VPG191" s="18"/>
      <c r="VPH191" s="18"/>
      <c r="VPI191" s="18"/>
      <c r="VPJ191" s="18"/>
      <c r="VPK191" s="18"/>
      <c r="VPL191" s="18"/>
      <c r="VPM191" s="18"/>
      <c r="VPN191" s="18"/>
      <c r="VPO191" s="18"/>
      <c r="VPP191" s="18"/>
      <c r="VPQ191" s="18"/>
      <c r="VPR191" s="18"/>
      <c r="VPS191" s="18"/>
      <c r="VPT191" s="18"/>
      <c r="VPU191" s="18"/>
      <c r="VPV191" s="18"/>
      <c r="VPW191" s="18"/>
      <c r="VPX191" s="18"/>
      <c r="VPY191" s="18"/>
      <c r="VPZ191" s="18"/>
      <c r="VQA191" s="18"/>
      <c r="VQB191" s="18"/>
      <c r="VQC191" s="18"/>
      <c r="VQD191" s="18"/>
      <c r="VQE191" s="18"/>
      <c r="VQF191" s="18"/>
      <c r="VQG191" s="18"/>
      <c r="VQH191" s="18"/>
      <c r="VQI191" s="18"/>
      <c r="VQJ191" s="18"/>
      <c r="VQK191" s="18"/>
      <c r="VQL191" s="18"/>
      <c r="VQM191" s="18"/>
      <c r="VQN191" s="18"/>
      <c r="VQO191" s="18"/>
      <c r="VQP191" s="18"/>
      <c r="VQQ191" s="18"/>
      <c r="VQR191" s="18"/>
      <c r="VQS191" s="18"/>
      <c r="VQT191" s="18"/>
      <c r="VQU191" s="18"/>
      <c r="VQV191" s="18"/>
      <c r="VQW191" s="18"/>
      <c r="VQX191" s="18"/>
      <c r="VQY191" s="18"/>
      <c r="VQZ191" s="18"/>
      <c r="VRA191" s="18"/>
      <c r="VRB191" s="18"/>
      <c r="VRC191" s="18"/>
      <c r="VRD191" s="18"/>
      <c r="VRE191" s="18"/>
      <c r="VRF191" s="18"/>
      <c r="VRG191" s="18"/>
      <c r="VRH191" s="18"/>
      <c r="VRI191" s="18"/>
      <c r="VRJ191" s="18"/>
      <c r="VRK191" s="18"/>
      <c r="VRL191" s="18"/>
      <c r="VRM191" s="18"/>
      <c r="VRN191" s="18"/>
      <c r="VRO191" s="18"/>
      <c r="VRP191" s="18"/>
      <c r="VRQ191" s="18"/>
      <c r="VRR191" s="18"/>
      <c r="VRS191" s="18"/>
      <c r="VRT191" s="18"/>
      <c r="VRU191" s="18"/>
      <c r="VRV191" s="18"/>
      <c r="VRW191" s="18"/>
      <c r="VRX191" s="18"/>
      <c r="VRY191" s="18"/>
      <c r="VRZ191" s="18"/>
      <c r="VSA191" s="18"/>
      <c r="VSB191" s="18"/>
      <c r="VSC191" s="18"/>
      <c r="VSD191" s="18"/>
      <c r="VSE191" s="18"/>
      <c r="VSF191" s="18"/>
      <c r="VSG191" s="18"/>
      <c r="VSH191" s="18"/>
      <c r="VSI191" s="18"/>
      <c r="VSJ191" s="18"/>
      <c r="VSK191" s="18"/>
      <c r="VSL191" s="18"/>
      <c r="VSM191" s="18"/>
      <c r="VSN191" s="18"/>
      <c r="VSO191" s="18"/>
      <c r="VSP191" s="18"/>
      <c r="VSQ191" s="18"/>
      <c r="VSR191" s="18"/>
      <c r="VSS191" s="18"/>
      <c r="VST191" s="18"/>
      <c r="VSU191" s="18"/>
      <c r="VSV191" s="18"/>
      <c r="VSW191" s="18"/>
      <c r="VSX191" s="18"/>
      <c r="VSY191" s="18"/>
      <c r="VSZ191" s="18"/>
      <c r="VTA191" s="18"/>
      <c r="VTB191" s="18"/>
      <c r="VTC191" s="18"/>
      <c r="VTD191" s="18"/>
      <c r="VTE191" s="18"/>
      <c r="VTF191" s="18"/>
      <c r="VTG191" s="18"/>
      <c r="VTH191" s="18"/>
      <c r="VTI191" s="18"/>
      <c r="VTJ191" s="18"/>
      <c r="VTK191" s="18"/>
      <c r="VTL191" s="18"/>
      <c r="VTM191" s="18"/>
      <c r="VTN191" s="18"/>
      <c r="VTO191" s="18"/>
      <c r="VTP191" s="18"/>
      <c r="VTQ191" s="18"/>
      <c r="VTR191" s="18"/>
      <c r="VTS191" s="18"/>
      <c r="VTT191" s="18"/>
      <c r="VTU191" s="18"/>
      <c r="VTV191" s="18"/>
      <c r="VTW191" s="18"/>
      <c r="VTX191" s="18"/>
      <c r="VTY191" s="18"/>
      <c r="VTZ191" s="18"/>
      <c r="VUA191" s="18"/>
      <c r="VUB191" s="18"/>
      <c r="VUC191" s="18"/>
      <c r="VUD191" s="18"/>
      <c r="VUE191" s="18"/>
      <c r="VUF191" s="18"/>
      <c r="VUG191" s="18"/>
      <c r="VUH191" s="18"/>
      <c r="VUI191" s="18"/>
      <c r="VUJ191" s="18"/>
      <c r="VUK191" s="18"/>
      <c r="VUL191" s="18"/>
      <c r="VUM191" s="18"/>
      <c r="VUN191" s="18"/>
      <c r="VUO191" s="18"/>
      <c r="VUP191" s="18"/>
      <c r="VUQ191" s="18"/>
      <c r="VUR191" s="18"/>
      <c r="VUS191" s="18"/>
      <c r="VUT191" s="18"/>
      <c r="VUU191" s="18"/>
      <c r="VUV191" s="18"/>
      <c r="VUW191" s="18"/>
      <c r="VUX191" s="18"/>
      <c r="VUY191" s="18"/>
      <c r="VUZ191" s="18"/>
      <c r="VVA191" s="18"/>
      <c r="VVB191" s="18"/>
      <c r="VVC191" s="18"/>
      <c r="VVD191" s="18"/>
      <c r="VVE191" s="18"/>
      <c r="VVF191" s="18"/>
      <c r="VVG191" s="18"/>
      <c r="VVH191" s="18"/>
      <c r="VVI191" s="18"/>
      <c r="VVJ191" s="18"/>
      <c r="VVK191" s="18"/>
      <c r="VVL191" s="18"/>
      <c r="VVM191" s="18"/>
      <c r="VVN191" s="18"/>
      <c r="VVO191" s="18"/>
      <c r="VVP191" s="18"/>
      <c r="VVQ191" s="18"/>
      <c r="VVR191" s="18"/>
      <c r="VVS191" s="18"/>
      <c r="VVT191" s="18"/>
      <c r="VVU191" s="18"/>
      <c r="VVV191" s="18"/>
      <c r="VVW191" s="18"/>
      <c r="VVX191" s="18"/>
      <c r="VVY191" s="18"/>
      <c r="VVZ191" s="18"/>
      <c r="VWA191" s="18"/>
      <c r="VWB191" s="18"/>
      <c r="VWC191" s="18"/>
      <c r="VWD191" s="18"/>
      <c r="VWE191" s="18"/>
      <c r="VWF191" s="18"/>
      <c r="VWG191" s="18"/>
      <c r="VWH191" s="18"/>
      <c r="VWI191" s="18"/>
      <c r="VWJ191" s="18"/>
      <c r="VWK191" s="18"/>
      <c r="VWL191" s="18"/>
      <c r="VWM191" s="18"/>
      <c r="VWN191" s="18"/>
      <c r="VWO191" s="18"/>
      <c r="VWP191" s="18"/>
      <c r="VWQ191" s="18"/>
      <c r="VWR191" s="18"/>
      <c r="VWS191" s="18"/>
      <c r="VWT191" s="18"/>
      <c r="VWU191" s="18"/>
      <c r="VWV191" s="18"/>
      <c r="VWW191" s="18"/>
      <c r="VWX191" s="18"/>
      <c r="VWY191" s="18"/>
      <c r="VWZ191" s="18"/>
      <c r="VXA191" s="18"/>
      <c r="VXB191" s="18"/>
      <c r="VXC191" s="18"/>
      <c r="VXD191" s="18"/>
      <c r="VXE191" s="18"/>
      <c r="VXF191" s="18"/>
      <c r="VXG191" s="18"/>
      <c r="VXH191" s="18"/>
      <c r="VXI191" s="18"/>
      <c r="VXJ191" s="18"/>
      <c r="VXK191" s="18"/>
      <c r="VXL191" s="18"/>
      <c r="VXM191" s="18"/>
      <c r="VXN191" s="18"/>
      <c r="VXO191" s="18"/>
      <c r="VXP191" s="18"/>
      <c r="VXQ191" s="18"/>
      <c r="VXR191" s="18"/>
      <c r="VXS191" s="18"/>
      <c r="VXT191" s="18"/>
      <c r="VXU191" s="18"/>
      <c r="VXV191" s="18"/>
      <c r="VXW191" s="18"/>
      <c r="VXX191" s="18"/>
      <c r="VXY191" s="18"/>
      <c r="VXZ191" s="18"/>
      <c r="VYA191" s="18"/>
      <c r="VYB191" s="18"/>
      <c r="VYC191" s="18"/>
      <c r="VYD191" s="18"/>
      <c r="VYE191" s="18"/>
      <c r="VYF191" s="18"/>
      <c r="VYG191" s="18"/>
      <c r="VYH191" s="18"/>
      <c r="VYI191" s="18"/>
      <c r="VYJ191" s="18"/>
      <c r="VYK191" s="18"/>
      <c r="VYL191" s="18"/>
      <c r="VYM191" s="18"/>
      <c r="VYN191" s="18"/>
      <c r="VYO191" s="18"/>
      <c r="VYP191" s="18"/>
      <c r="VYQ191" s="18"/>
      <c r="VYR191" s="18"/>
      <c r="VYS191" s="18"/>
      <c r="VYT191" s="18"/>
      <c r="VYU191" s="18"/>
      <c r="VYV191" s="18"/>
      <c r="VYW191" s="18"/>
      <c r="VYX191" s="18"/>
      <c r="VYY191" s="18"/>
      <c r="VYZ191" s="18"/>
      <c r="VZA191" s="18"/>
      <c r="VZB191" s="18"/>
      <c r="VZC191" s="18"/>
      <c r="VZD191" s="18"/>
      <c r="VZE191" s="18"/>
      <c r="VZF191" s="18"/>
      <c r="VZG191" s="18"/>
      <c r="VZH191" s="18"/>
      <c r="VZI191" s="18"/>
      <c r="VZJ191" s="18"/>
      <c r="VZK191" s="18"/>
      <c r="VZL191" s="18"/>
      <c r="VZM191" s="18"/>
      <c r="VZN191" s="18"/>
      <c r="VZO191" s="18"/>
      <c r="VZP191" s="18"/>
      <c r="VZQ191" s="18"/>
      <c r="VZR191" s="18"/>
      <c r="VZS191" s="18"/>
      <c r="VZT191" s="18"/>
      <c r="VZU191" s="18"/>
      <c r="VZV191" s="18"/>
      <c r="VZW191" s="18"/>
      <c r="VZX191" s="18"/>
      <c r="VZY191" s="18"/>
      <c r="VZZ191" s="18"/>
      <c r="WAA191" s="18"/>
      <c r="WAB191" s="18"/>
      <c r="WAC191" s="18"/>
      <c r="WAD191" s="18"/>
      <c r="WAE191" s="18"/>
      <c r="WAF191" s="18"/>
      <c r="WAG191" s="18"/>
      <c r="WAH191" s="18"/>
      <c r="WAI191" s="18"/>
      <c r="WAJ191" s="18"/>
      <c r="WAK191" s="18"/>
      <c r="WAL191" s="18"/>
      <c r="WAM191" s="18"/>
      <c r="WAN191" s="18"/>
      <c r="WAO191" s="18"/>
      <c r="WAP191" s="18"/>
      <c r="WAQ191" s="18"/>
      <c r="WAR191" s="18"/>
      <c r="WAS191" s="18"/>
      <c r="WAT191" s="18"/>
      <c r="WAU191" s="18"/>
      <c r="WAV191" s="18"/>
      <c r="WAW191" s="18"/>
      <c r="WAX191" s="18"/>
      <c r="WAY191" s="18"/>
      <c r="WAZ191" s="18"/>
      <c r="WBA191" s="18"/>
      <c r="WBB191" s="18"/>
      <c r="WBC191" s="18"/>
      <c r="WBD191" s="18"/>
      <c r="WBE191" s="18"/>
      <c r="WBF191" s="18"/>
      <c r="WBG191" s="18"/>
      <c r="WBH191" s="18"/>
      <c r="WBI191" s="18"/>
      <c r="WBJ191" s="18"/>
      <c r="WBK191" s="18"/>
      <c r="WBL191" s="18"/>
      <c r="WBM191" s="18"/>
      <c r="WBN191" s="18"/>
      <c r="WBO191" s="18"/>
      <c r="WBP191" s="18"/>
      <c r="WBQ191" s="18"/>
      <c r="WBR191" s="18"/>
      <c r="WBS191" s="18"/>
      <c r="WBT191" s="18"/>
      <c r="WBU191" s="18"/>
      <c r="WBV191" s="18"/>
      <c r="WBW191" s="18"/>
      <c r="WBX191" s="18"/>
      <c r="WBY191" s="18"/>
      <c r="WBZ191" s="18"/>
      <c r="WCA191" s="18"/>
      <c r="WCB191" s="18"/>
      <c r="WCC191" s="18"/>
      <c r="WCD191" s="18"/>
      <c r="WCE191" s="18"/>
      <c r="WCF191" s="18"/>
      <c r="WCG191" s="18"/>
      <c r="WCH191" s="18"/>
      <c r="WCI191" s="18"/>
      <c r="WCJ191" s="18"/>
      <c r="WCK191" s="18"/>
      <c r="WCL191" s="18"/>
      <c r="WCM191" s="18"/>
      <c r="WCN191" s="18"/>
      <c r="WCO191" s="18"/>
      <c r="WCP191" s="18"/>
      <c r="WCQ191" s="18"/>
      <c r="WCR191" s="18"/>
      <c r="WCS191" s="18"/>
      <c r="WCT191" s="18"/>
      <c r="WCU191" s="18"/>
      <c r="WCV191" s="18"/>
      <c r="WCW191" s="18"/>
      <c r="WCX191" s="18"/>
      <c r="WCY191" s="18"/>
      <c r="WCZ191" s="18"/>
      <c r="WDA191" s="18"/>
      <c r="WDB191" s="18"/>
      <c r="WDC191" s="18"/>
      <c r="WDD191" s="18"/>
      <c r="WDE191" s="18"/>
      <c r="WDF191" s="18"/>
      <c r="WDG191" s="18"/>
      <c r="WDH191" s="18"/>
      <c r="WDI191" s="18"/>
      <c r="WDJ191" s="18"/>
      <c r="WDK191" s="18"/>
      <c r="WDL191" s="18"/>
      <c r="WDM191" s="18"/>
      <c r="WDN191" s="18"/>
      <c r="WDO191" s="18"/>
      <c r="WDP191" s="18"/>
      <c r="WDQ191" s="18"/>
      <c r="WDR191" s="18"/>
      <c r="WDS191" s="18"/>
      <c r="WDT191" s="18"/>
      <c r="WDU191" s="18"/>
      <c r="WDV191" s="18"/>
      <c r="WDW191" s="18"/>
      <c r="WDX191" s="18"/>
      <c r="WDY191" s="18"/>
      <c r="WDZ191" s="18"/>
      <c r="WEA191" s="18"/>
      <c r="WEB191" s="18"/>
      <c r="WEC191" s="18"/>
      <c r="WED191" s="18"/>
      <c r="WEE191" s="18"/>
      <c r="WEF191" s="18"/>
      <c r="WEG191" s="18"/>
      <c r="WEH191" s="18"/>
      <c r="WEI191" s="18"/>
      <c r="WEJ191" s="18"/>
      <c r="WEK191" s="18"/>
      <c r="WEL191" s="18"/>
      <c r="WEM191" s="18"/>
      <c r="WEN191" s="18"/>
      <c r="WEO191" s="18"/>
      <c r="WEP191" s="18"/>
      <c r="WEQ191" s="18"/>
      <c r="WER191" s="18"/>
      <c r="WES191" s="18"/>
      <c r="WET191" s="18"/>
      <c r="WEU191" s="18"/>
      <c r="WEV191" s="18"/>
      <c r="WEW191" s="18"/>
      <c r="WEX191" s="18"/>
      <c r="WEY191" s="18"/>
      <c r="WEZ191" s="18"/>
      <c r="WFA191" s="18"/>
      <c r="WFB191" s="18"/>
      <c r="WFC191" s="18"/>
      <c r="WFD191" s="18"/>
      <c r="WFE191" s="18"/>
      <c r="WFF191" s="18"/>
      <c r="WFG191" s="18"/>
      <c r="WFH191" s="18"/>
      <c r="WFI191" s="18"/>
      <c r="WFJ191" s="18"/>
      <c r="WFK191" s="18"/>
      <c r="WFL191" s="18"/>
      <c r="WFM191" s="18"/>
      <c r="WFN191" s="18"/>
      <c r="WFO191" s="18"/>
      <c r="WFP191" s="18"/>
      <c r="WFQ191" s="18"/>
      <c r="WFR191" s="18"/>
      <c r="WFS191" s="18"/>
      <c r="WFT191" s="18"/>
      <c r="WFU191" s="18"/>
      <c r="WFV191" s="18"/>
      <c r="WFW191" s="18"/>
      <c r="WFX191" s="18"/>
      <c r="WFY191" s="18"/>
      <c r="WFZ191" s="18"/>
      <c r="WGA191" s="18"/>
      <c r="WGB191" s="18"/>
      <c r="WGC191" s="18"/>
      <c r="WGD191" s="18"/>
      <c r="WGE191" s="18"/>
      <c r="WGF191" s="18"/>
      <c r="WGG191" s="18"/>
      <c r="WGH191" s="18"/>
      <c r="WGI191" s="18"/>
      <c r="WGJ191" s="18"/>
      <c r="WGK191" s="18"/>
      <c r="WGL191" s="18"/>
      <c r="WGM191" s="18"/>
      <c r="WGN191" s="18"/>
      <c r="WGO191" s="18"/>
      <c r="WGP191" s="18"/>
      <c r="WGQ191" s="18"/>
      <c r="WGR191" s="18"/>
      <c r="WGS191" s="18"/>
      <c r="WGT191" s="18"/>
      <c r="WGU191" s="18"/>
      <c r="WGV191" s="18"/>
      <c r="WGW191" s="18"/>
      <c r="WGX191" s="18"/>
      <c r="WGY191" s="18"/>
      <c r="WGZ191" s="18"/>
      <c r="WHA191" s="18"/>
      <c r="WHB191" s="18"/>
      <c r="WHC191" s="18"/>
      <c r="WHD191" s="18"/>
      <c r="WHE191" s="18"/>
      <c r="WHF191" s="18"/>
      <c r="WHG191" s="18"/>
      <c r="WHH191" s="18"/>
      <c r="WHI191" s="18"/>
      <c r="WHJ191" s="18"/>
      <c r="WHK191" s="18"/>
      <c r="WHL191" s="18"/>
      <c r="WHM191" s="18"/>
      <c r="WHN191" s="18"/>
      <c r="WHO191" s="18"/>
      <c r="WHP191" s="18"/>
      <c r="WHQ191" s="18"/>
      <c r="WHR191" s="18"/>
      <c r="WHS191" s="18"/>
      <c r="WHT191" s="18"/>
      <c r="WHU191" s="18"/>
      <c r="WHV191" s="18"/>
      <c r="WHW191" s="18"/>
      <c r="WHX191" s="18"/>
      <c r="WHY191" s="18"/>
      <c r="WHZ191" s="18"/>
      <c r="WIA191" s="18"/>
      <c r="WIB191" s="18"/>
      <c r="WIC191" s="18"/>
      <c r="WID191" s="18"/>
      <c r="WIE191" s="18"/>
      <c r="WIF191" s="18"/>
      <c r="WIG191" s="18"/>
      <c r="WIH191" s="18"/>
      <c r="WII191" s="18"/>
      <c r="WIJ191" s="18"/>
      <c r="WIK191" s="18"/>
      <c r="WIL191" s="18"/>
      <c r="WIM191" s="18"/>
      <c r="WIN191" s="18"/>
      <c r="WIO191" s="18"/>
      <c r="WIP191" s="18"/>
      <c r="WIQ191" s="18"/>
      <c r="WIR191" s="18"/>
      <c r="WIS191" s="18"/>
      <c r="WIT191" s="18"/>
      <c r="WIU191" s="18"/>
      <c r="WIV191" s="18"/>
      <c r="WIW191" s="18"/>
      <c r="WIX191" s="18"/>
      <c r="WIY191" s="18"/>
      <c r="WIZ191" s="18"/>
      <c r="WJA191" s="18"/>
      <c r="WJB191" s="18"/>
      <c r="WJC191" s="18"/>
      <c r="WJD191" s="18"/>
      <c r="WJE191" s="18"/>
      <c r="WJF191" s="18"/>
      <c r="WJG191" s="18"/>
      <c r="WJH191" s="18"/>
      <c r="WJI191" s="18"/>
      <c r="WJJ191" s="18"/>
      <c r="WJK191" s="18"/>
      <c r="WJL191" s="18"/>
      <c r="WJM191" s="18"/>
      <c r="WJN191" s="18"/>
      <c r="WJO191" s="18"/>
      <c r="WJP191" s="18"/>
      <c r="WJQ191" s="18"/>
      <c r="WJR191" s="18"/>
      <c r="WJS191" s="18"/>
      <c r="WJT191" s="18"/>
      <c r="WJU191" s="18"/>
      <c r="WJV191" s="18"/>
      <c r="WJW191" s="18"/>
      <c r="WJX191" s="18"/>
      <c r="WJY191" s="18"/>
      <c r="WJZ191" s="18"/>
      <c r="WKA191" s="18"/>
      <c r="WKB191" s="18"/>
      <c r="WKC191" s="18"/>
      <c r="WKD191" s="18"/>
      <c r="WKE191" s="18"/>
      <c r="WKF191" s="18"/>
      <c r="WKG191" s="18"/>
      <c r="WKH191" s="18"/>
      <c r="WKI191" s="18"/>
      <c r="WKJ191" s="18"/>
      <c r="WKK191" s="18"/>
      <c r="WKL191" s="18"/>
      <c r="WKM191" s="18"/>
      <c r="WKN191" s="18"/>
      <c r="WKO191" s="18"/>
      <c r="WKP191" s="18"/>
      <c r="WKQ191" s="18"/>
      <c r="WKR191" s="18"/>
      <c r="WKS191" s="18"/>
      <c r="WKT191" s="18"/>
      <c r="WKU191" s="18"/>
      <c r="WKV191" s="18"/>
      <c r="WKW191" s="18"/>
      <c r="WKX191" s="18"/>
      <c r="WKY191" s="18"/>
      <c r="WKZ191" s="18"/>
      <c r="WLA191" s="18"/>
      <c r="WLB191" s="18"/>
      <c r="WLC191" s="18"/>
      <c r="WLD191" s="18"/>
      <c r="WLE191" s="18"/>
      <c r="WLF191" s="18"/>
      <c r="WLG191" s="18"/>
      <c r="WLH191" s="18"/>
      <c r="WLI191" s="18"/>
      <c r="WLJ191" s="18"/>
      <c r="WLK191" s="18"/>
      <c r="WLL191" s="18"/>
      <c r="WLM191" s="18"/>
      <c r="WLN191" s="18"/>
      <c r="WLO191" s="18"/>
      <c r="WLP191" s="18"/>
      <c r="WLQ191" s="18"/>
      <c r="WLR191" s="18"/>
      <c r="WLS191" s="18"/>
      <c r="WLT191" s="18"/>
      <c r="WLU191" s="18"/>
      <c r="WLV191" s="18"/>
      <c r="WLW191" s="18"/>
      <c r="WLX191" s="18"/>
      <c r="WLY191" s="18"/>
      <c r="WLZ191" s="18"/>
      <c r="WMA191" s="18"/>
      <c r="WMB191" s="18"/>
      <c r="WMC191" s="18"/>
      <c r="WMD191" s="18"/>
      <c r="WME191" s="18"/>
      <c r="WMF191" s="18"/>
      <c r="WMG191" s="18"/>
      <c r="WMH191" s="18"/>
      <c r="WMI191" s="18"/>
      <c r="WMJ191" s="18"/>
      <c r="WMK191" s="18"/>
      <c r="WML191" s="18"/>
      <c r="WMM191" s="18"/>
      <c r="WMN191" s="18"/>
      <c r="WMO191" s="18"/>
      <c r="WMP191" s="18"/>
      <c r="WMQ191" s="18"/>
      <c r="WMR191" s="18"/>
      <c r="WMS191" s="18"/>
      <c r="WMT191" s="18"/>
      <c r="WMU191" s="18"/>
      <c r="WMV191" s="18"/>
      <c r="WMW191" s="18"/>
      <c r="WMX191" s="18"/>
      <c r="WMY191" s="18"/>
      <c r="WMZ191" s="18"/>
      <c r="WNA191" s="18"/>
      <c r="WNB191" s="18"/>
      <c r="WNC191" s="18"/>
      <c r="WND191" s="18"/>
      <c r="WNE191" s="18"/>
      <c r="WNF191" s="18"/>
      <c r="WNG191" s="18"/>
      <c r="WNH191" s="18"/>
      <c r="WNI191" s="18"/>
      <c r="WNJ191" s="18"/>
      <c r="WNK191" s="18"/>
      <c r="WNL191" s="18"/>
      <c r="WNM191" s="18"/>
      <c r="WNN191" s="18"/>
      <c r="WNO191" s="18"/>
      <c r="WNP191" s="18"/>
      <c r="WNQ191" s="18"/>
      <c r="WNR191" s="18"/>
      <c r="WNS191" s="18"/>
      <c r="WNT191" s="18"/>
      <c r="WNU191" s="18"/>
      <c r="WNV191" s="18"/>
      <c r="WNW191" s="18"/>
      <c r="WNX191" s="18"/>
      <c r="WNY191" s="18"/>
      <c r="WNZ191" s="18"/>
      <c r="WOA191" s="18"/>
      <c r="WOB191" s="18"/>
      <c r="WOC191" s="18"/>
      <c r="WOD191" s="18"/>
      <c r="WOE191" s="18"/>
      <c r="WOF191" s="18"/>
      <c r="WOG191" s="18"/>
      <c r="WOH191" s="18"/>
      <c r="WOI191" s="18"/>
      <c r="WOJ191" s="18"/>
      <c r="WOK191" s="18"/>
      <c r="WOL191" s="18"/>
      <c r="WOM191" s="18"/>
      <c r="WON191" s="18"/>
      <c r="WOO191" s="18"/>
      <c r="WOP191" s="18"/>
      <c r="WOQ191" s="18"/>
      <c r="WOR191" s="18"/>
      <c r="WOS191" s="18"/>
      <c r="WOT191" s="18"/>
      <c r="WOU191" s="18"/>
      <c r="WOV191" s="18"/>
      <c r="WOW191" s="18"/>
      <c r="WOX191" s="18"/>
      <c r="WOY191" s="18"/>
      <c r="WOZ191" s="18"/>
      <c r="WPA191" s="18"/>
      <c r="WPB191" s="18"/>
      <c r="WPC191" s="18"/>
      <c r="WPD191" s="18"/>
      <c r="WPE191" s="18"/>
      <c r="WPF191" s="18"/>
      <c r="WPG191" s="18"/>
      <c r="WPH191" s="18"/>
      <c r="WPI191" s="18"/>
      <c r="WPJ191" s="18"/>
      <c r="WPK191" s="18"/>
      <c r="WPL191" s="18"/>
      <c r="WPM191" s="18"/>
      <c r="WPN191" s="18"/>
      <c r="WPO191" s="18"/>
      <c r="WPP191" s="18"/>
      <c r="WPQ191" s="18"/>
      <c r="WPR191" s="18"/>
      <c r="WPS191" s="18"/>
      <c r="WPT191" s="18"/>
      <c r="WPU191" s="18"/>
      <c r="WPV191" s="18"/>
      <c r="WPW191" s="18"/>
      <c r="WPX191" s="18"/>
      <c r="WPY191" s="18"/>
      <c r="WPZ191" s="18"/>
      <c r="WQA191" s="18"/>
      <c r="WQB191" s="18"/>
      <c r="WQC191" s="18"/>
      <c r="WQD191" s="18"/>
      <c r="WQE191" s="18"/>
      <c r="WQF191" s="18"/>
      <c r="WQG191" s="18"/>
      <c r="WQH191" s="18"/>
      <c r="WQI191" s="18"/>
      <c r="WQJ191" s="18"/>
      <c r="WQK191" s="18"/>
      <c r="WQL191" s="18"/>
      <c r="WQM191" s="18"/>
      <c r="WQN191" s="18"/>
      <c r="WQO191" s="18"/>
      <c r="WQP191" s="18"/>
      <c r="WQQ191" s="18"/>
      <c r="WQR191" s="18"/>
      <c r="WQS191" s="18"/>
      <c r="WQT191" s="18"/>
      <c r="WQU191" s="18"/>
      <c r="WQV191" s="18"/>
      <c r="WQW191" s="18"/>
      <c r="WQX191" s="18"/>
      <c r="WQY191" s="18"/>
      <c r="WQZ191" s="18"/>
      <c r="WRA191" s="18"/>
      <c r="WRB191" s="18"/>
      <c r="WRC191" s="18"/>
      <c r="WRD191" s="18"/>
      <c r="WRE191" s="18"/>
      <c r="WRF191" s="18"/>
      <c r="WRG191" s="18"/>
      <c r="WRH191" s="18"/>
      <c r="WRI191" s="18"/>
      <c r="WRJ191" s="18"/>
      <c r="WRK191" s="18"/>
      <c r="WRL191" s="18"/>
      <c r="WRM191" s="18"/>
      <c r="WRN191" s="18"/>
      <c r="WRO191" s="18"/>
      <c r="WRP191" s="18"/>
      <c r="WRQ191" s="18"/>
      <c r="WRR191" s="18"/>
      <c r="WRS191" s="18"/>
      <c r="WRT191" s="18"/>
      <c r="WRU191" s="18"/>
      <c r="WRV191" s="18"/>
      <c r="WRW191" s="18"/>
      <c r="WRX191" s="18"/>
      <c r="WRY191" s="18"/>
      <c r="WRZ191" s="18"/>
      <c r="WSA191" s="18"/>
      <c r="WSB191" s="18"/>
      <c r="WSC191" s="18"/>
      <c r="WSD191" s="18"/>
      <c r="WSE191" s="18"/>
      <c r="WSF191" s="18"/>
      <c r="WSG191" s="18"/>
      <c r="WSH191" s="18"/>
      <c r="WSI191" s="18"/>
      <c r="WSJ191" s="18"/>
      <c r="WSK191" s="18"/>
      <c r="WSL191" s="18"/>
      <c r="WSM191" s="18"/>
      <c r="WSN191" s="18"/>
      <c r="WSO191" s="18"/>
      <c r="WSP191" s="18"/>
      <c r="WSQ191" s="18"/>
      <c r="WSR191" s="18"/>
      <c r="WSS191" s="18"/>
      <c r="WST191" s="18"/>
      <c r="WSU191" s="18"/>
      <c r="WSV191" s="18"/>
      <c r="WSW191" s="18"/>
      <c r="WSX191" s="18"/>
      <c r="WSY191" s="18"/>
      <c r="WSZ191" s="18"/>
      <c r="WTA191" s="18"/>
      <c r="WTB191" s="18"/>
      <c r="WTC191" s="18"/>
      <c r="WTD191" s="18"/>
      <c r="WTE191" s="18"/>
      <c r="WTF191" s="18"/>
      <c r="WTG191" s="18"/>
      <c r="WTH191" s="18"/>
      <c r="WTI191" s="18"/>
      <c r="WTJ191" s="18"/>
      <c r="WTK191" s="18"/>
      <c r="WTL191" s="18"/>
      <c r="WTM191" s="18"/>
      <c r="WTN191" s="18"/>
      <c r="WTO191" s="18"/>
      <c r="WTP191" s="18"/>
      <c r="WTQ191" s="18"/>
      <c r="WTR191" s="18"/>
      <c r="WTS191" s="18"/>
      <c r="WTT191" s="18"/>
      <c r="WTU191" s="18"/>
      <c r="WTV191" s="18"/>
      <c r="WTW191" s="18"/>
      <c r="WTX191" s="18"/>
      <c r="WTY191" s="18"/>
      <c r="WTZ191" s="18"/>
      <c r="WUA191" s="18"/>
      <c r="WUB191" s="18"/>
      <c r="WUC191" s="18"/>
      <c r="WUD191" s="18"/>
      <c r="WUE191" s="18"/>
      <c r="WUF191" s="18"/>
      <c r="WUG191" s="18"/>
      <c r="WUH191" s="18"/>
      <c r="WUI191" s="18"/>
      <c r="WUJ191" s="18"/>
      <c r="WUK191" s="18"/>
      <c r="WUL191" s="18"/>
      <c r="WUM191" s="18"/>
      <c r="WUN191" s="18"/>
      <c r="WUO191" s="18"/>
      <c r="WUP191" s="18"/>
      <c r="WUQ191" s="18"/>
      <c r="WUR191" s="18"/>
      <c r="WUS191" s="18"/>
      <c r="WUT191" s="18"/>
      <c r="WUU191" s="18"/>
      <c r="WUV191" s="18"/>
      <c r="WUW191" s="18"/>
      <c r="WUX191" s="18"/>
      <c r="WUY191" s="18"/>
      <c r="WUZ191" s="18"/>
      <c r="WVA191" s="18"/>
      <c r="WVB191" s="18"/>
      <c r="WVC191" s="18"/>
      <c r="WVD191" s="18"/>
      <c r="WVE191" s="18"/>
      <c r="WVF191" s="18"/>
      <c r="WVG191" s="18"/>
      <c r="WVH191" s="18"/>
      <c r="WVI191" s="18"/>
      <c r="WVJ191" s="18"/>
      <c r="WVK191" s="18"/>
      <c r="WVL191" s="18"/>
      <c r="WVM191" s="18"/>
      <c r="WVN191" s="18"/>
      <c r="WVO191" s="18"/>
      <c r="WVP191" s="18"/>
      <c r="WVQ191" s="18"/>
      <c r="WVR191" s="18"/>
      <c r="WVS191" s="18"/>
      <c r="WVT191" s="18"/>
      <c r="WVU191" s="18"/>
      <c r="WVV191" s="18"/>
      <c r="WVW191" s="18"/>
      <c r="WVX191" s="18"/>
      <c r="WVY191" s="18"/>
      <c r="WVZ191" s="18"/>
      <c r="WWA191" s="18"/>
      <c r="WWB191" s="18"/>
      <c r="WWC191" s="18"/>
      <c r="WWD191" s="18"/>
      <c r="WWE191" s="18"/>
      <c r="WWF191" s="18"/>
      <c r="WWG191" s="18"/>
      <c r="WWH191" s="18"/>
      <c r="WWI191" s="18"/>
      <c r="WWJ191" s="18"/>
      <c r="WWK191" s="18"/>
      <c r="WWL191" s="18"/>
      <c r="WWM191" s="18"/>
      <c r="WWN191" s="18"/>
      <c r="WWO191" s="18"/>
      <c r="WWP191" s="18"/>
      <c r="WWQ191" s="18"/>
      <c r="WWR191" s="18"/>
      <c r="WWS191" s="18"/>
      <c r="WWT191" s="18"/>
      <c r="WWU191" s="18"/>
      <c r="WWV191" s="18"/>
      <c r="WWW191" s="18"/>
      <c r="WWX191" s="18"/>
      <c r="WWY191" s="18"/>
      <c r="WWZ191" s="18"/>
      <c r="WXA191" s="18"/>
      <c r="WXB191" s="18"/>
      <c r="WXC191" s="18"/>
      <c r="WXD191" s="18"/>
      <c r="WXE191" s="18"/>
      <c r="WXF191" s="18"/>
      <c r="WXG191" s="18"/>
      <c r="WXH191" s="18"/>
      <c r="WXI191" s="18"/>
      <c r="WXJ191" s="18"/>
      <c r="WXK191" s="18"/>
      <c r="WXL191" s="18"/>
      <c r="WXM191" s="18"/>
      <c r="WXN191" s="18"/>
      <c r="WXO191" s="18"/>
      <c r="WXP191" s="18"/>
      <c r="WXQ191" s="18"/>
      <c r="WXR191" s="18"/>
      <c r="WXS191" s="18"/>
      <c r="WXT191" s="18"/>
      <c r="WXU191" s="18"/>
      <c r="WXV191" s="18"/>
      <c r="WXW191" s="18"/>
      <c r="WXX191" s="18"/>
      <c r="WXY191" s="18"/>
      <c r="WXZ191" s="18"/>
      <c r="WYA191" s="18"/>
      <c r="WYB191" s="18"/>
      <c r="WYC191" s="18"/>
      <c r="WYD191" s="18"/>
      <c r="WYE191" s="18"/>
      <c r="WYF191" s="18"/>
      <c r="WYG191" s="18"/>
      <c r="WYH191" s="18"/>
      <c r="WYI191" s="18"/>
      <c r="WYJ191" s="18"/>
      <c r="WYK191" s="18"/>
      <c r="WYL191" s="18"/>
      <c r="WYM191" s="18"/>
      <c r="WYN191" s="18"/>
      <c r="WYO191" s="18"/>
      <c r="WYP191" s="18"/>
      <c r="WYQ191" s="18"/>
      <c r="WYR191" s="18"/>
      <c r="WYS191" s="18"/>
      <c r="WYT191" s="18"/>
      <c r="WYU191" s="18"/>
      <c r="WYV191" s="18"/>
      <c r="WYW191" s="18"/>
      <c r="WYX191" s="18"/>
      <c r="WYY191" s="18"/>
      <c r="WYZ191" s="18"/>
      <c r="WZA191" s="18"/>
      <c r="WZB191" s="18"/>
      <c r="WZC191" s="18"/>
      <c r="WZD191" s="18"/>
      <c r="WZE191" s="18"/>
      <c r="WZF191" s="18"/>
      <c r="WZG191" s="18"/>
      <c r="WZH191" s="18"/>
      <c r="WZI191" s="18"/>
      <c r="WZJ191" s="18"/>
      <c r="WZK191" s="18"/>
      <c r="WZL191" s="18"/>
      <c r="WZM191" s="18"/>
      <c r="WZN191" s="18"/>
      <c r="WZO191" s="18"/>
      <c r="WZP191" s="18"/>
      <c r="WZQ191" s="18"/>
      <c r="WZR191" s="18"/>
      <c r="WZS191" s="18"/>
      <c r="WZT191" s="18"/>
      <c r="WZU191" s="18"/>
      <c r="WZV191" s="18"/>
      <c r="WZW191" s="18"/>
      <c r="WZX191" s="18"/>
      <c r="WZY191" s="18"/>
      <c r="WZZ191" s="18"/>
      <c r="XAA191" s="18"/>
      <c r="XAB191" s="18"/>
      <c r="XAC191" s="18"/>
      <c r="XAD191" s="18"/>
      <c r="XAE191" s="18"/>
      <c r="XAF191" s="18"/>
      <c r="XAG191" s="18"/>
      <c r="XAH191" s="18"/>
      <c r="XAI191" s="18"/>
      <c r="XAJ191" s="18"/>
      <c r="XAK191" s="18"/>
      <c r="XAL191" s="18"/>
      <c r="XAM191" s="18"/>
      <c r="XAN191" s="18"/>
      <c r="XAO191" s="18"/>
      <c r="XAP191" s="18"/>
      <c r="XAQ191" s="18"/>
      <c r="XAR191" s="18"/>
      <c r="XAS191" s="18"/>
      <c r="XAT191" s="18"/>
      <c r="XAU191" s="18"/>
      <c r="XAV191" s="18"/>
      <c r="XAW191" s="18"/>
      <c r="XAX191" s="18"/>
      <c r="XAY191" s="18"/>
      <c r="XAZ191" s="18"/>
      <c r="XBA191" s="18"/>
      <c r="XBB191" s="18"/>
      <c r="XBC191" s="18"/>
      <c r="XBD191" s="18"/>
      <c r="XBE191" s="18"/>
      <c r="XBF191" s="18"/>
      <c r="XBG191" s="18"/>
      <c r="XBH191" s="18"/>
      <c r="XBI191" s="18"/>
      <c r="XBJ191" s="18"/>
      <c r="XBK191" s="18"/>
      <c r="XBL191" s="18"/>
      <c r="XBM191" s="18"/>
      <c r="XBN191" s="18"/>
      <c r="XBO191" s="18"/>
      <c r="XBP191" s="18"/>
      <c r="XBQ191" s="18"/>
      <c r="XBR191" s="18"/>
      <c r="XBS191" s="18"/>
      <c r="XBT191" s="18"/>
      <c r="XBU191" s="18"/>
      <c r="XBV191" s="18"/>
      <c r="XBW191" s="18"/>
      <c r="XBX191" s="18"/>
      <c r="XBY191" s="18"/>
      <c r="XBZ191" s="18"/>
      <c r="XCA191" s="18"/>
      <c r="XCB191" s="18"/>
      <c r="XCC191" s="18"/>
      <c r="XCD191" s="18"/>
      <c r="XCE191" s="18"/>
      <c r="XCF191" s="18"/>
      <c r="XCG191" s="18"/>
      <c r="XCH191" s="18"/>
      <c r="XCI191" s="18"/>
      <c r="XCJ191" s="18"/>
      <c r="XCK191" s="18"/>
      <c r="XCL191" s="18"/>
      <c r="XCM191" s="18"/>
      <c r="XCN191" s="18"/>
      <c r="XCO191" s="18"/>
      <c r="XCP191" s="18"/>
      <c r="XCQ191" s="18"/>
      <c r="XCR191" s="18"/>
      <c r="XCS191" s="18"/>
      <c r="XCT191" s="18"/>
      <c r="XCU191" s="18"/>
      <c r="XCV191" s="18"/>
      <c r="XCW191" s="18"/>
      <c r="XCX191" s="18"/>
      <c r="XCY191" s="18"/>
      <c r="XCZ191" s="18"/>
      <c r="XDA191" s="18"/>
      <c r="XDB191" s="18"/>
      <c r="XDC191" s="18"/>
      <c r="XDD191" s="18"/>
      <c r="XDE191" s="18"/>
      <c r="XDF191" s="18"/>
      <c r="XDG191" s="18"/>
      <c r="XDH191" s="18"/>
      <c r="XDI191" s="18"/>
      <c r="XDJ191" s="18"/>
      <c r="XDK191" s="18"/>
      <c r="XDL191" s="18"/>
      <c r="XDM191" s="18"/>
      <c r="XDN191" s="18"/>
      <c r="XDO191" s="18"/>
      <c r="XDP191" s="18"/>
      <c r="XDQ191" s="18"/>
      <c r="XDR191" s="18"/>
      <c r="XDS191" s="18"/>
      <c r="XDT191" s="18"/>
      <c r="XDU191" s="18"/>
      <c r="XDV191" s="18"/>
      <c r="XDW191" s="18"/>
      <c r="XDX191" s="18"/>
      <c r="XDY191" s="18"/>
      <c r="XDZ191" s="18"/>
      <c r="XEA191" s="18"/>
      <c r="XEB191" s="18"/>
      <c r="XEC191" s="18"/>
      <c r="XED191" s="18"/>
      <c r="XEE191" s="18"/>
      <c r="XEF191" s="18"/>
      <c r="XEG191" s="18"/>
      <c r="XEH191" s="18"/>
      <c r="XEI191" s="18"/>
      <c r="XEJ191" s="18"/>
      <c r="XEK191" s="18"/>
      <c r="XEL191" s="18"/>
      <c r="XEM191" s="18"/>
      <c r="XEN191" s="18"/>
      <c r="XEO191" s="18"/>
      <c r="XEP191" s="18"/>
      <c r="XEQ191" s="18"/>
      <c r="XER191" s="18"/>
      <c r="XES191" s="18"/>
      <c r="XET191" s="18"/>
      <c r="XEU191" s="18"/>
      <c r="XEV191" s="18"/>
      <c r="XEW191" s="18"/>
      <c r="XEX191" s="18"/>
      <c r="XEY191" s="18"/>
      <c r="XEZ191" s="18"/>
      <c r="XFA191" s="18"/>
      <c r="XFB191" s="18"/>
      <c r="XFC191" s="18"/>
      <c r="XFD191" s="18"/>
    </row>
    <row r="192" spans="1:4054 13934:16384" s="17" customFormat="1" x14ac:dyDescent="0.25">
      <c r="A192" s="5"/>
      <c r="B192" s="32" t="s">
        <v>167</v>
      </c>
      <c r="C192" s="33" t="s">
        <v>168</v>
      </c>
      <c r="D192" s="32">
        <v>150</v>
      </c>
      <c r="E192" s="35">
        <v>7.9</v>
      </c>
      <c r="F192" s="35">
        <v>6.8</v>
      </c>
      <c r="G192" s="35">
        <v>28.6</v>
      </c>
      <c r="H192" s="35">
        <v>207.7</v>
      </c>
      <c r="I192" s="35">
        <v>33.700000000000003</v>
      </c>
      <c r="J192" s="35">
        <v>0.05</v>
      </c>
      <c r="K192" s="35">
        <v>0.05</v>
      </c>
      <c r="L192" s="35">
        <v>0.04</v>
      </c>
      <c r="M192" s="35">
        <v>126</v>
      </c>
      <c r="N192" s="35">
        <v>11</v>
      </c>
      <c r="O192" s="35">
        <v>100</v>
      </c>
      <c r="P192" s="35">
        <v>0.77</v>
      </c>
      <c r="Q192" s="16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  <c r="CYY192" s="18"/>
      <c r="CYZ192" s="18"/>
      <c r="CZA192" s="18"/>
      <c r="CZB192" s="18"/>
      <c r="CZC192" s="18"/>
      <c r="CZD192" s="18"/>
      <c r="CZE192" s="18"/>
      <c r="CZF192" s="18"/>
      <c r="CZG192" s="18"/>
      <c r="CZH192" s="18"/>
      <c r="CZI192" s="18"/>
      <c r="CZJ192" s="18"/>
      <c r="CZK192" s="18"/>
      <c r="CZL192" s="18"/>
      <c r="CZM192" s="18"/>
      <c r="CZN192" s="18"/>
      <c r="CZO192" s="18"/>
      <c r="CZP192" s="18"/>
      <c r="CZQ192" s="18"/>
      <c r="CZR192" s="18"/>
      <c r="CZS192" s="18"/>
      <c r="CZT192" s="18"/>
      <c r="CZU192" s="18"/>
      <c r="CZV192" s="18"/>
      <c r="CZW192" s="18"/>
      <c r="CZX192" s="18"/>
      <c r="CZY192" s="18"/>
      <c r="CZZ192" s="18"/>
      <c r="DAA192" s="18"/>
      <c r="DAB192" s="18"/>
      <c r="DAC192" s="18"/>
      <c r="DAD192" s="18"/>
      <c r="DAE192" s="18"/>
      <c r="DAF192" s="18"/>
      <c r="DAG192" s="18"/>
      <c r="DAH192" s="18"/>
      <c r="DAI192" s="18"/>
      <c r="DAJ192" s="18"/>
      <c r="DAK192" s="18"/>
      <c r="DAL192" s="18"/>
      <c r="DAM192" s="18"/>
      <c r="DAN192" s="18"/>
      <c r="DAO192" s="18"/>
      <c r="DAP192" s="18"/>
      <c r="DAQ192" s="18"/>
      <c r="DAR192" s="18"/>
      <c r="DAS192" s="18"/>
      <c r="DAT192" s="18"/>
      <c r="DAU192" s="18"/>
      <c r="DAV192" s="18"/>
      <c r="DAW192" s="18"/>
      <c r="DAX192" s="18"/>
      <c r="DAY192" s="18"/>
      <c r="DAZ192" s="18"/>
      <c r="DBA192" s="18"/>
      <c r="DBB192" s="18"/>
      <c r="DBC192" s="18"/>
      <c r="DBD192" s="18"/>
      <c r="DBE192" s="18"/>
      <c r="DBF192" s="18"/>
      <c r="DBG192" s="18"/>
      <c r="DBH192" s="18"/>
      <c r="DBI192" s="18"/>
      <c r="DBJ192" s="18"/>
      <c r="DBK192" s="18"/>
      <c r="DBL192" s="18"/>
      <c r="DBM192" s="18"/>
      <c r="DBN192" s="18"/>
      <c r="DBO192" s="18"/>
      <c r="DBP192" s="18"/>
      <c r="DBQ192" s="18"/>
      <c r="DBR192" s="18"/>
      <c r="DBS192" s="18"/>
      <c r="DBT192" s="18"/>
      <c r="DBU192" s="18"/>
      <c r="DBV192" s="18"/>
      <c r="DBW192" s="18"/>
      <c r="DBX192" s="18"/>
      <c r="DBY192" s="18"/>
      <c r="DBZ192" s="18"/>
      <c r="DCA192" s="18"/>
      <c r="DCB192" s="18"/>
      <c r="DCC192" s="18"/>
      <c r="DCD192" s="18"/>
      <c r="DCE192" s="18"/>
      <c r="DCF192" s="18"/>
      <c r="DCG192" s="18"/>
      <c r="DCH192" s="18"/>
      <c r="DCI192" s="18"/>
      <c r="DCJ192" s="18"/>
      <c r="DCK192" s="18"/>
      <c r="DCL192" s="18"/>
      <c r="DCM192" s="18"/>
      <c r="DCN192" s="18"/>
      <c r="DCO192" s="18"/>
      <c r="DCP192" s="18"/>
      <c r="DCQ192" s="18"/>
      <c r="DCR192" s="18"/>
      <c r="DCS192" s="18"/>
      <c r="DCT192" s="18"/>
      <c r="DCU192" s="18"/>
      <c r="DCV192" s="18"/>
      <c r="DCW192" s="18"/>
      <c r="DCX192" s="18"/>
      <c r="DCY192" s="18"/>
      <c r="DCZ192" s="18"/>
      <c r="DDA192" s="18"/>
      <c r="DDB192" s="18"/>
      <c r="DDC192" s="18"/>
      <c r="DDD192" s="18"/>
      <c r="DDE192" s="18"/>
      <c r="DDF192" s="18"/>
      <c r="DDG192" s="18"/>
      <c r="DDH192" s="18"/>
      <c r="DDI192" s="18"/>
      <c r="DDJ192" s="18"/>
      <c r="DDK192" s="18"/>
      <c r="DDL192" s="18"/>
      <c r="DDM192" s="18"/>
      <c r="DDN192" s="18"/>
      <c r="DDO192" s="18"/>
      <c r="DDP192" s="18"/>
      <c r="DDQ192" s="18"/>
      <c r="DDR192" s="18"/>
      <c r="DDS192" s="18"/>
      <c r="DDT192" s="18"/>
      <c r="DDU192" s="18"/>
      <c r="DDV192" s="18"/>
      <c r="DDW192" s="18"/>
      <c r="DDX192" s="18"/>
      <c r="DDY192" s="18"/>
      <c r="DDZ192" s="18"/>
      <c r="DEA192" s="18"/>
      <c r="DEB192" s="18"/>
      <c r="DEC192" s="18"/>
      <c r="DED192" s="18"/>
      <c r="DEE192" s="18"/>
      <c r="DEF192" s="18"/>
      <c r="DEG192" s="18"/>
      <c r="DEH192" s="18"/>
      <c r="DEI192" s="18"/>
      <c r="DEJ192" s="18"/>
      <c r="DEK192" s="18"/>
      <c r="DEL192" s="18"/>
      <c r="DEM192" s="18"/>
      <c r="DEN192" s="18"/>
      <c r="DEO192" s="18"/>
      <c r="DEP192" s="18"/>
      <c r="DEQ192" s="18"/>
      <c r="DER192" s="18"/>
      <c r="DES192" s="18"/>
      <c r="DET192" s="18"/>
      <c r="DEU192" s="18"/>
      <c r="DEV192" s="18"/>
      <c r="DEW192" s="18"/>
      <c r="DEX192" s="18"/>
      <c r="DEY192" s="18"/>
      <c r="DEZ192" s="18"/>
      <c r="DFA192" s="18"/>
      <c r="DFB192" s="18"/>
      <c r="DFC192" s="18"/>
      <c r="DFD192" s="18"/>
      <c r="DFE192" s="18"/>
      <c r="DFF192" s="18"/>
      <c r="DFG192" s="18"/>
      <c r="DFH192" s="18"/>
      <c r="DFI192" s="18"/>
      <c r="DFJ192" s="18"/>
      <c r="DFK192" s="18"/>
      <c r="DFL192" s="18"/>
      <c r="DFM192" s="18"/>
      <c r="DFN192" s="18"/>
      <c r="DFO192" s="18"/>
      <c r="DFP192" s="18"/>
      <c r="DFQ192" s="18"/>
      <c r="DFR192" s="18"/>
      <c r="DFS192" s="18"/>
      <c r="DFT192" s="18"/>
      <c r="DFU192" s="18"/>
      <c r="DFV192" s="18"/>
      <c r="DFW192" s="18"/>
      <c r="DFX192" s="18"/>
      <c r="DFY192" s="18"/>
      <c r="DFZ192" s="18"/>
      <c r="DGA192" s="18"/>
      <c r="DGB192" s="18"/>
      <c r="DGC192" s="18"/>
      <c r="DGD192" s="18"/>
      <c r="DGE192" s="18"/>
      <c r="DGF192" s="18"/>
      <c r="DGG192" s="18"/>
      <c r="DGH192" s="18"/>
      <c r="DGI192" s="18"/>
      <c r="DGJ192" s="18"/>
      <c r="DGK192" s="18"/>
      <c r="DGL192" s="18"/>
      <c r="DGM192" s="18"/>
      <c r="DGN192" s="18"/>
      <c r="DGO192" s="18"/>
      <c r="DGP192" s="18"/>
      <c r="DGQ192" s="18"/>
      <c r="DGR192" s="18"/>
      <c r="DGS192" s="18"/>
      <c r="DGT192" s="18"/>
      <c r="DGU192" s="18"/>
      <c r="DGV192" s="18"/>
      <c r="DGW192" s="18"/>
      <c r="DGX192" s="18"/>
      <c r="DGY192" s="18"/>
      <c r="DGZ192" s="18"/>
      <c r="DHA192" s="18"/>
      <c r="DHB192" s="18"/>
      <c r="DHC192" s="18"/>
      <c r="DHD192" s="18"/>
      <c r="DHE192" s="18"/>
      <c r="DHF192" s="18"/>
      <c r="DHG192" s="18"/>
      <c r="DHH192" s="18"/>
      <c r="DHI192" s="18"/>
      <c r="DHJ192" s="18"/>
      <c r="DHK192" s="18"/>
      <c r="DHL192" s="18"/>
      <c r="DHM192" s="18"/>
      <c r="DHN192" s="18"/>
      <c r="DHO192" s="18"/>
      <c r="DHP192" s="18"/>
      <c r="DHQ192" s="18"/>
      <c r="DHR192" s="18"/>
      <c r="DHS192" s="18"/>
      <c r="DHT192" s="18"/>
      <c r="DHU192" s="18"/>
      <c r="DHV192" s="18"/>
      <c r="DHW192" s="18"/>
      <c r="DHX192" s="18"/>
      <c r="DHY192" s="18"/>
      <c r="DHZ192" s="18"/>
      <c r="DIA192" s="18"/>
      <c r="DIB192" s="18"/>
      <c r="DIC192" s="18"/>
      <c r="DID192" s="18"/>
      <c r="DIE192" s="18"/>
      <c r="DIF192" s="18"/>
      <c r="DIG192" s="18"/>
      <c r="DIH192" s="18"/>
      <c r="DII192" s="18"/>
      <c r="DIJ192" s="18"/>
      <c r="DIK192" s="18"/>
      <c r="DIL192" s="18"/>
      <c r="DIM192" s="18"/>
      <c r="DIN192" s="18"/>
      <c r="DIO192" s="18"/>
      <c r="DIP192" s="18"/>
      <c r="DIQ192" s="18"/>
      <c r="DIR192" s="18"/>
      <c r="DIS192" s="18"/>
      <c r="DIT192" s="18"/>
      <c r="DIU192" s="18"/>
      <c r="DIV192" s="18"/>
      <c r="DIW192" s="18"/>
      <c r="DIX192" s="18"/>
      <c r="DIY192" s="18"/>
      <c r="DIZ192" s="18"/>
      <c r="DJA192" s="18"/>
      <c r="DJB192" s="18"/>
      <c r="DJC192" s="18"/>
      <c r="DJD192" s="18"/>
      <c r="DJE192" s="18"/>
      <c r="DJF192" s="18"/>
      <c r="DJG192" s="18"/>
      <c r="DJH192" s="18"/>
      <c r="DJI192" s="18"/>
      <c r="DJJ192" s="18"/>
      <c r="DJK192" s="18"/>
      <c r="DJL192" s="18"/>
      <c r="DJM192" s="18"/>
      <c r="DJN192" s="18"/>
      <c r="DJO192" s="18"/>
      <c r="DJP192" s="18"/>
      <c r="DJQ192" s="18"/>
      <c r="DJR192" s="18"/>
      <c r="DJS192" s="18"/>
      <c r="DJT192" s="18"/>
      <c r="DJU192" s="18"/>
      <c r="DJV192" s="18"/>
      <c r="DJW192" s="18"/>
      <c r="DJX192" s="18"/>
      <c r="DJY192" s="18"/>
      <c r="DJZ192" s="18"/>
      <c r="DKA192" s="18"/>
      <c r="DKB192" s="18"/>
      <c r="DKC192" s="18"/>
      <c r="DKD192" s="18"/>
      <c r="DKE192" s="18"/>
      <c r="DKF192" s="18"/>
      <c r="DKG192" s="18"/>
      <c r="DKH192" s="18"/>
      <c r="DKI192" s="18"/>
      <c r="DKJ192" s="18"/>
      <c r="DKK192" s="18"/>
      <c r="DKL192" s="18"/>
      <c r="DKM192" s="18"/>
      <c r="DKN192" s="18"/>
      <c r="DKO192" s="18"/>
      <c r="DKP192" s="18"/>
      <c r="DKQ192" s="18"/>
      <c r="DKR192" s="18"/>
      <c r="DKS192" s="18"/>
      <c r="DKT192" s="18"/>
      <c r="DKU192" s="18"/>
      <c r="DKV192" s="18"/>
      <c r="DKW192" s="18"/>
      <c r="DKX192" s="18"/>
      <c r="DKY192" s="18"/>
      <c r="DKZ192" s="18"/>
      <c r="DLA192" s="18"/>
      <c r="DLB192" s="18"/>
      <c r="DLC192" s="18"/>
      <c r="DLD192" s="18"/>
      <c r="DLE192" s="18"/>
      <c r="DLF192" s="18"/>
      <c r="DLG192" s="18"/>
      <c r="DLH192" s="18"/>
      <c r="DLI192" s="18"/>
      <c r="DLJ192" s="18"/>
      <c r="DLK192" s="18"/>
      <c r="DLL192" s="18"/>
      <c r="DLM192" s="18"/>
      <c r="DLN192" s="18"/>
      <c r="DLO192" s="18"/>
      <c r="DLP192" s="18"/>
      <c r="DLQ192" s="18"/>
      <c r="DLR192" s="18"/>
      <c r="DLS192" s="18"/>
      <c r="DLT192" s="18"/>
      <c r="DLU192" s="18"/>
      <c r="DLV192" s="18"/>
      <c r="DLW192" s="18"/>
      <c r="DLX192" s="18"/>
      <c r="DLY192" s="18"/>
      <c r="DLZ192" s="18"/>
      <c r="DMA192" s="18"/>
      <c r="DMB192" s="18"/>
      <c r="DMC192" s="18"/>
      <c r="DMD192" s="18"/>
      <c r="DME192" s="18"/>
      <c r="DMF192" s="18"/>
      <c r="DMG192" s="18"/>
      <c r="DMH192" s="18"/>
      <c r="DMI192" s="18"/>
      <c r="DMJ192" s="18"/>
      <c r="DMK192" s="18"/>
      <c r="DML192" s="18"/>
      <c r="DMM192" s="18"/>
      <c r="DMN192" s="18"/>
      <c r="DMO192" s="18"/>
      <c r="DMP192" s="18"/>
      <c r="DMQ192" s="18"/>
      <c r="DMR192" s="18"/>
      <c r="DMS192" s="18"/>
      <c r="DMT192" s="18"/>
      <c r="DMU192" s="18"/>
      <c r="DMV192" s="18"/>
      <c r="DMW192" s="18"/>
      <c r="DMX192" s="18"/>
      <c r="DMY192" s="18"/>
      <c r="DMZ192" s="18"/>
      <c r="DNA192" s="18"/>
      <c r="DNB192" s="18"/>
      <c r="DNC192" s="18"/>
      <c r="DND192" s="18"/>
      <c r="DNE192" s="18"/>
      <c r="DNF192" s="18"/>
      <c r="DNG192" s="18"/>
      <c r="DNH192" s="18"/>
      <c r="DNI192" s="18"/>
      <c r="DNJ192" s="18"/>
      <c r="DNK192" s="18"/>
      <c r="DNL192" s="18"/>
      <c r="DNM192" s="18"/>
      <c r="DNN192" s="18"/>
      <c r="DNO192" s="18"/>
      <c r="DNP192" s="18"/>
      <c r="DNQ192" s="18"/>
      <c r="DNR192" s="18"/>
      <c r="DNS192" s="18"/>
      <c r="DNT192" s="18"/>
      <c r="DNU192" s="18"/>
      <c r="DNV192" s="18"/>
      <c r="DNW192" s="18"/>
      <c r="DNX192" s="18"/>
      <c r="DNY192" s="18"/>
      <c r="DNZ192" s="18"/>
      <c r="DOA192" s="18"/>
      <c r="DOB192" s="18"/>
      <c r="DOC192" s="18"/>
      <c r="DOD192" s="18"/>
      <c r="DOE192" s="18"/>
      <c r="DOF192" s="18"/>
      <c r="DOG192" s="18"/>
      <c r="DOH192" s="18"/>
      <c r="DOI192" s="18"/>
      <c r="DOJ192" s="18"/>
      <c r="DOK192" s="18"/>
      <c r="DOL192" s="18"/>
      <c r="DOM192" s="18"/>
      <c r="DON192" s="18"/>
      <c r="DOO192" s="18"/>
      <c r="DOP192" s="18"/>
      <c r="DOQ192" s="18"/>
      <c r="DOR192" s="18"/>
      <c r="DOS192" s="18"/>
      <c r="DOT192" s="18"/>
      <c r="DOU192" s="18"/>
      <c r="DOV192" s="18"/>
      <c r="DOW192" s="18"/>
      <c r="DOX192" s="18"/>
      <c r="DOY192" s="18"/>
      <c r="DOZ192" s="18"/>
      <c r="DPA192" s="18"/>
      <c r="DPB192" s="18"/>
      <c r="DPC192" s="18"/>
      <c r="DPD192" s="18"/>
      <c r="DPE192" s="18"/>
      <c r="DPF192" s="18"/>
      <c r="DPG192" s="18"/>
      <c r="DPH192" s="18"/>
      <c r="DPI192" s="18"/>
      <c r="DPJ192" s="18"/>
      <c r="DPK192" s="18"/>
      <c r="DPL192" s="18"/>
      <c r="DPM192" s="18"/>
      <c r="DPN192" s="18"/>
      <c r="DPO192" s="18"/>
      <c r="DPP192" s="18"/>
      <c r="DPQ192" s="18"/>
      <c r="DPR192" s="18"/>
      <c r="DPS192" s="18"/>
      <c r="DPT192" s="18"/>
      <c r="DPU192" s="18"/>
      <c r="DPV192" s="18"/>
      <c r="DPW192" s="18"/>
      <c r="DPX192" s="18"/>
      <c r="DPY192" s="18"/>
      <c r="DPZ192" s="18"/>
      <c r="DQA192" s="18"/>
      <c r="DQB192" s="18"/>
      <c r="DQC192" s="18"/>
      <c r="DQD192" s="18"/>
      <c r="DQE192" s="18"/>
      <c r="DQF192" s="18"/>
      <c r="DQG192" s="18"/>
      <c r="DQH192" s="18"/>
      <c r="DQI192" s="18"/>
      <c r="DQJ192" s="18"/>
      <c r="DQK192" s="18"/>
      <c r="DQL192" s="18"/>
      <c r="DQM192" s="18"/>
      <c r="DQN192" s="18"/>
      <c r="DQO192" s="18"/>
      <c r="DQP192" s="18"/>
      <c r="DQQ192" s="18"/>
      <c r="DQR192" s="18"/>
      <c r="DQS192" s="18"/>
      <c r="DQT192" s="18"/>
      <c r="DQU192" s="18"/>
      <c r="DQV192" s="18"/>
      <c r="DQW192" s="18"/>
      <c r="DQX192" s="18"/>
      <c r="DQY192" s="18"/>
      <c r="DQZ192" s="18"/>
      <c r="DRA192" s="18"/>
      <c r="DRB192" s="18"/>
      <c r="DRC192" s="18"/>
      <c r="DRD192" s="18"/>
      <c r="DRE192" s="18"/>
      <c r="DRF192" s="18"/>
      <c r="DRG192" s="18"/>
      <c r="DRH192" s="18"/>
      <c r="DRI192" s="18"/>
      <c r="DRJ192" s="18"/>
      <c r="DRK192" s="18"/>
      <c r="DRL192" s="18"/>
      <c r="DRM192" s="18"/>
      <c r="DRN192" s="18"/>
      <c r="DRO192" s="18"/>
      <c r="DRP192" s="18"/>
      <c r="DRQ192" s="18"/>
      <c r="DRR192" s="18"/>
      <c r="DRS192" s="18"/>
      <c r="DRT192" s="18"/>
      <c r="DRU192" s="18"/>
      <c r="DRV192" s="18"/>
      <c r="DRW192" s="18"/>
      <c r="DRX192" s="18"/>
      <c r="DRY192" s="18"/>
      <c r="DRZ192" s="18"/>
      <c r="DSA192" s="18"/>
      <c r="DSB192" s="18"/>
      <c r="DSC192" s="18"/>
      <c r="DSD192" s="18"/>
      <c r="DSE192" s="18"/>
      <c r="DSF192" s="18"/>
      <c r="DSG192" s="18"/>
      <c r="DSH192" s="18"/>
      <c r="DSI192" s="18"/>
      <c r="DSJ192" s="18"/>
      <c r="DSK192" s="18"/>
      <c r="DSL192" s="18"/>
      <c r="DSM192" s="18"/>
      <c r="DSN192" s="18"/>
      <c r="DSO192" s="18"/>
      <c r="DSP192" s="18"/>
      <c r="DSQ192" s="18"/>
      <c r="DSR192" s="18"/>
      <c r="DSS192" s="18"/>
      <c r="DST192" s="18"/>
      <c r="DSU192" s="18"/>
      <c r="DSV192" s="18"/>
      <c r="DSW192" s="18"/>
      <c r="DSX192" s="18"/>
      <c r="DSY192" s="18"/>
      <c r="DSZ192" s="18"/>
      <c r="DTA192" s="18"/>
      <c r="DTB192" s="18"/>
      <c r="DTC192" s="18"/>
      <c r="DTD192" s="18"/>
      <c r="DTE192" s="18"/>
      <c r="DTF192" s="18"/>
      <c r="DTG192" s="18"/>
      <c r="DTH192" s="18"/>
      <c r="DTI192" s="18"/>
      <c r="DTJ192" s="18"/>
      <c r="DTK192" s="18"/>
      <c r="DTL192" s="18"/>
      <c r="DTM192" s="18"/>
      <c r="DTN192" s="18"/>
      <c r="DTO192" s="18"/>
      <c r="DTP192" s="18"/>
      <c r="DTQ192" s="18"/>
      <c r="DTR192" s="18"/>
      <c r="DTS192" s="18"/>
      <c r="DTT192" s="18"/>
      <c r="DTU192" s="18"/>
      <c r="DTV192" s="18"/>
      <c r="DTW192" s="18"/>
      <c r="DTX192" s="18"/>
      <c r="DTY192" s="18"/>
      <c r="DTZ192" s="18"/>
      <c r="DUA192" s="18"/>
      <c r="DUB192" s="18"/>
      <c r="DUC192" s="18"/>
      <c r="DUD192" s="18"/>
      <c r="DUE192" s="18"/>
      <c r="DUF192" s="18"/>
      <c r="DUG192" s="18"/>
      <c r="DUH192" s="18"/>
      <c r="DUI192" s="18"/>
      <c r="DUJ192" s="18"/>
      <c r="DUK192" s="18"/>
      <c r="DUL192" s="18"/>
      <c r="DUM192" s="18"/>
      <c r="DUN192" s="18"/>
      <c r="DUO192" s="18"/>
      <c r="DUP192" s="18"/>
      <c r="DUQ192" s="18"/>
      <c r="DUR192" s="18"/>
      <c r="DUS192" s="18"/>
      <c r="DUT192" s="18"/>
      <c r="DUU192" s="18"/>
      <c r="DUV192" s="18"/>
      <c r="DUW192" s="18"/>
      <c r="DUX192" s="18"/>
      <c r="DUY192" s="18"/>
      <c r="DUZ192" s="18"/>
      <c r="DVA192" s="18"/>
      <c r="DVB192" s="18"/>
      <c r="DVC192" s="18"/>
      <c r="DVD192" s="18"/>
      <c r="DVE192" s="18"/>
      <c r="DVF192" s="18"/>
      <c r="DVG192" s="18"/>
      <c r="DVH192" s="18"/>
      <c r="DVI192" s="18"/>
      <c r="DVJ192" s="18"/>
      <c r="DVK192" s="18"/>
      <c r="DVL192" s="18"/>
      <c r="DVM192" s="18"/>
      <c r="DVN192" s="18"/>
      <c r="DVO192" s="18"/>
      <c r="DVP192" s="18"/>
      <c r="DVQ192" s="18"/>
      <c r="DVR192" s="18"/>
      <c r="DVS192" s="18"/>
      <c r="DVT192" s="18"/>
      <c r="DVU192" s="18"/>
      <c r="DVV192" s="18"/>
      <c r="DVW192" s="18"/>
      <c r="DVX192" s="18"/>
      <c r="DVY192" s="18"/>
      <c r="DVZ192" s="18"/>
      <c r="DWA192" s="18"/>
      <c r="DWB192" s="18"/>
      <c r="DWC192" s="18"/>
      <c r="DWD192" s="18"/>
      <c r="DWE192" s="18"/>
      <c r="DWF192" s="18"/>
      <c r="DWG192" s="18"/>
      <c r="DWH192" s="18"/>
      <c r="DWI192" s="18"/>
      <c r="DWJ192" s="18"/>
      <c r="DWK192" s="18"/>
      <c r="DWL192" s="18"/>
      <c r="DWM192" s="18"/>
      <c r="DWN192" s="18"/>
      <c r="DWO192" s="18"/>
      <c r="DWP192" s="18"/>
      <c r="DWQ192" s="18"/>
      <c r="DWR192" s="18"/>
      <c r="DWS192" s="18"/>
      <c r="DWT192" s="18"/>
      <c r="DWU192" s="18"/>
      <c r="DWV192" s="18"/>
      <c r="DWW192" s="18"/>
      <c r="DWX192" s="18"/>
      <c r="DWY192" s="18"/>
      <c r="DWZ192" s="18"/>
      <c r="DXA192" s="18"/>
      <c r="DXB192" s="18"/>
      <c r="DXC192" s="18"/>
      <c r="DXD192" s="18"/>
      <c r="DXE192" s="18"/>
      <c r="DXF192" s="18"/>
      <c r="DXG192" s="18"/>
      <c r="DXH192" s="18"/>
      <c r="DXI192" s="18"/>
      <c r="DXJ192" s="18"/>
      <c r="DXK192" s="18"/>
      <c r="DXL192" s="18"/>
      <c r="DXM192" s="18"/>
      <c r="DXN192" s="18"/>
      <c r="DXO192" s="18"/>
      <c r="DXP192" s="18"/>
      <c r="DXQ192" s="18"/>
      <c r="DXR192" s="18"/>
      <c r="DXS192" s="18"/>
      <c r="DXT192" s="18"/>
      <c r="DXU192" s="18"/>
      <c r="DXV192" s="18"/>
      <c r="DXW192" s="18"/>
      <c r="DXX192" s="18"/>
      <c r="DXY192" s="18"/>
      <c r="DXZ192" s="18"/>
      <c r="DYA192" s="18"/>
      <c r="DYB192" s="18"/>
      <c r="DYC192" s="18"/>
      <c r="DYD192" s="18"/>
      <c r="DYE192" s="18"/>
      <c r="DYF192" s="18"/>
      <c r="DYG192" s="18"/>
      <c r="DYH192" s="18"/>
      <c r="DYI192" s="18"/>
      <c r="DYJ192" s="18"/>
      <c r="DYK192" s="18"/>
      <c r="DYL192" s="18"/>
      <c r="DYM192" s="18"/>
      <c r="DYN192" s="18"/>
      <c r="DYO192" s="18"/>
      <c r="DYP192" s="18"/>
      <c r="DYQ192" s="18"/>
      <c r="DYR192" s="18"/>
      <c r="DYS192" s="18"/>
      <c r="DYT192" s="18"/>
      <c r="DYU192" s="18"/>
      <c r="DYV192" s="18"/>
      <c r="DYW192" s="18"/>
      <c r="DYX192" s="18"/>
      <c r="DYY192" s="18"/>
      <c r="DYZ192" s="18"/>
      <c r="DZA192" s="18"/>
      <c r="DZB192" s="18"/>
      <c r="DZC192" s="18"/>
      <c r="DZD192" s="18"/>
      <c r="DZE192" s="18"/>
      <c r="DZF192" s="18"/>
      <c r="DZG192" s="18"/>
      <c r="DZH192" s="18"/>
      <c r="DZI192" s="18"/>
      <c r="DZJ192" s="18"/>
      <c r="DZK192" s="18"/>
      <c r="DZL192" s="18"/>
      <c r="DZM192" s="18"/>
      <c r="DZN192" s="18"/>
      <c r="DZO192" s="18"/>
      <c r="DZP192" s="18"/>
      <c r="DZQ192" s="18"/>
      <c r="DZR192" s="18"/>
      <c r="DZS192" s="18"/>
      <c r="DZT192" s="18"/>
      <c r="DZU192" s="18"/>
      <c r="DZV192" s="18"/>
      <c r="DZW192" s="18"/>
      <c r="DZX192" s="18"/>
      <c r="DZY192" s="18"/>
      <c r="DZZ192" s="18"/>
      <c r="EAA192" s="18"/>
      <c r="EAB192" s="18"/>
      <c r="EAC192" s="18"/>
      <c r="EAD192" s="18"/>
      <c r="EAE192" s="18"/>
      <c r="EAF192" s="18"/>
      <c r="EAG192" s="18"/>
      <c r="EAH192" s="18"/>
      <c r="EAI192" s="18"/>
      <c r="EAJ192" s="18"/>
      <c r="EAK192" s="18"/>
      <c r="EAL192" s="18"/>
      <c r="EAM192" s="18"/>
      <c r="EAN192" s="18"/>
      <c r="EAO192" s="18"/>
      <c r="EAP192" s="18"/>
      <c r="EAQ192" s="18"/>
      <c r="EAR192" s="18"/>
      <c r="EAS192" s="18"/>
      <c r="EAT192" s="18"/>
      <c r="EAU192" s="18"/>
      <c r="EAV192" s="18"/>
      <c r="EAW192" s="18"/>
      <c r="EAX192" s="18"/>
      <c r="EAY192" s="18"/>
      <c r="EAZ192" s="18"/>
      <c r="EBA192" s="18"/>
      <c r="EBB192" s="18"/>
      <c r="EBC192" s="18"/>
      <c r="EBD192" s="18"/>
      <c r="EBE192" s="18"/>
      <c r="EBF192" s="18"/>
      <c r="EBG192" s="18"/>
      <c r="EBH192" s="18"/>
      <c r="EBI192" s="18"/>
      <c r="EBJ192" s="18"/>
      <c r="EBK192" s="18"/>
      <c r="EBL192" s="18"/>
      <c r="EBM192" s="18"/>
      <c r="EBN192" s="18"/>
      <c r="EBO192" s="18"/>
      <c r="EBP192" s="18"/>
      <c r="EBQ192" s="18"/>
      <c r="EBR192" s="18"/>
      <c r="EBS192" s="18"/>
      <c r="EBT192" s="18"/>
      <c r="EBU192" s="18"/>
      <c r="EBV192" s="18"/>
      <c r="EBW192" s="18"/>
      <c r="EBX192" s="18"/>
      <c r="EBY192" s="18"/>
      <c r="EBZ192" s="18"/>
      <c r="ECA192" s="18"/>
      <c r="ECB192" s="18"/>
      <c r="ECC192" s="18"/>
      <c r="ECD192" s="18"/>
      <c r="ECE192" s="18"/>
      <c r="ECF192" s="18"/>
      <c r="ECG192" s="18"/>
      <c r="ECH192" s="18"/>
      <c r="ECI192" s="18"/>
      <c r="ECJ192" s="18"/>
      <c r="ECK192" s="18"/>
      <c r="ECL192" s="18"/>
      <c r="ECM192" s="18"/>
      <c r="ECN192" s="18"/>
      <c r="ECO192" s="18"/>
      <c r="ECP192" s="18"/>
      <c r="ECQ192" s="18"/>
      <c r="ECR192" s="18"/>
      <c r="ECS192" s="18"/>
      <c r="ECT192" s="18"/>
      <c r="ECU192" s="18"/>
      <c r="ECV192" s="18"/>
      <c r="ECW192" s="18"/>
      <c r="ECX192" s="18"/>
      <c r="ECY192" s="18"/>
      <c r="ECZ192" s="18"/>
      <c r="EDA192" s="18"/>
      <c r="EDB192" s="18"/>
      <c r="EDC192" s="18"/>
      <c r="EDD192" s="18"/>
      <c r="EDE192" s="18"/>
      <c r="EDF192" s="18"/>
      <c r="EDG192" s="18"/>
      <c r="EDH192" s="18"/>
      <c r="EDI192" s="18"/>
      <c r="EDJ192" s="18"/>
      <c r="EDK192" s="18"/>
      <c r="EDL192" s="18"/>
      <c r="EDM192" s="18"/>
      <c r="EDN192" s="18"/>
      <c r="EDO192" s="18"/>
      <c r="EDP192" s="18"/>
      <c r="EDQ192" s="18"/>
      <c r="EDR192" s="18"/>
      <c r="EDS192" s="18"/>
      <c r="EDT192" s="18"/>
      <c r="EDU192" s="18"/>
      <c r="EDV192" s="18"/>
      <c r="EDW192" s="18"/>
      <c r="EDX192" s="18"/>
      <c r="EDY192" s="18"/>
      <c r="EDZ192" s="18"/>
      <c r="EEA192" s="18"/>
      <c r="EEB192" s="18"/>
      <c r="EEC192" s="18"/>
      <c r="EED192" s="18"/>
      <c r="EEE192" s="18"/>
      <c r="EEF192" s="18"/>
      <c r="EEG192" s="18"/>
      <c r="EEH192" s="18"/>
      <c r="EEI192" s="18"/>
      <c r="EEJ192" s="18"/>
      <c r="EEK192" s="18"/>
      <c r="EEL192" s="18"/>
      <c r="EEM192" s="18"/>
      <c r="EEN192" s="18"/>
      <c r="EEO192" s="18"/>
      <c r="EEP192" s="18"/>
      <c r="EEQ192" s="18"/>
      <c r="EER192" s="18"/>
      <c r="EES192" s="18"/>
      <c r="EET192" s="18"/>
      <c r="EEU192" s="18"/>
      <c r="EEV192" s="18"/>
      <c r="EEW192" s="18"/>
      <c r="EEX192" s="18"/>
      <c r="EEY192" s="18"/>
      <c r="EEZ192" s="18"/>
      <c r="EFA192" s="18"/>
      <c r="EFB192" s="18"/>
      <c r="EFC192" s="18"/>
      <c r="EFD192" s="18"/>
      <c r="EFE192" s="18"/>
      <c r="EFF192" s="18"/>
      <c r="EFG192" s="18"/>
      <c r="EFH192" s="18"/>
      <c r="EFI192" s="18"/>
      <c r="EFJ192" s="18"/>
      <c r="EFK192" s="18"/>
      <c r="EFL192" s="18"/>
      <c r="EFM192" s="18"/>
      <c r="EFN192" s="18"/>
      <c r="EFO192" s="18"/>
      <c r="EFP192" s="18"/>
      <c r="EFQ192" s="18"/>
      <c r="EFR192" s="18"/>
      <c r="EFS192" s="18"/>
      <c r="EFT192" s="18"/>
      <c r="EFU192" s="18"/>
      <c r="EFV192" s="18"/>
      <c r="EFW192" s="18"/>
      <c r="EFX192" s="18"/>
      <c r="EFY192" s="18"/>
      <c r="EFZ192" s="18"/>
      <c r="EGA192" s="18"/>
      <c r="EGB192" s="18"/>
      <c r="EGC192" s="18"/>
      <c r="EGD192" s="18"/>
      <c r="EGE192" s="18"/>
      <c r="EGF192" s="18"/>
      <c r="EGG192" s="18"/>
      <c r="EGH192" s="18"/>
      <c r="EGI192" s="18"/>
      <c r="EGJ192" s="18"/>
      <c r="EGK192" s="18"/>
      <c r="EGL192" s="18"/>
      <c r="EGM192" s="18"/>
      <c r="EGN192" s="18"/>
      <c r="EGO192" s="18"/>
      <c r="EGP192" s="18"/>
      <c r="EGQ192" s="18"/>
      <c r="EGR192" s="18"/>
      <c r="EGS192" s="18"/>
      <c r="EGT192" s="18"/>
      <c r="EGU192" s="18"/>
      <c r="EGV192" s="18"/>
      <c r="EGW192" s="18"/>
      <c r="EGX192" s="18"/>
      <c r="EGY192" s="18"/>
      <c r="EGZ192" s="18"/>
      <c r="EHA192" s="18"/>
      <c r="EHB192" s="18"/>
      <c r="EHC192" s="18"/>
      <c r="EHD192" s="18"/>
      <c r="EHE192" s="18"/>
      <c r="EHF192" s="18"/>
      <c r="EHG192" s="18"/>
      <c r="EHH192" s="18"/>
      <c r="EHI192" s="18"/>
      <c r="EHJ192" s="18"/>
      <c r="EHK192" s="18"/>
      <c r="EHL192" s="18"/>
      <c r="EHM192" s="18"/>
      <c r="EHN192" s="18"/>
      <c r="EHO192" s="18"/>
      <c r="EHP192" s="18"/>
      <c r="EHQ192" s="18"/>
      <c r="EHR192" s="18"/>
      <c r="EHS192" s="18"/>
      <c r="EHT192" s="18"/>
      <c r="EHU192" s="18"/>
      <c r="EHV192" s="18"/>
      <c r="EHW192" s="18"/>
      <c r="EHX192" s="18"/>
      <c r="EHY192" s="18"/>
      <c r="EHZ192" s="18"/>
      <c r="EIA192" s="18"/>
      <c r="EIB192" s="18"/>
      <c r="EIC192" s="18"/>
      <c r="EID192" s="18"/>
      <c r="EIE192" s="18"/>
      <c r="EIF192" s="18"/>
      <c r="EIG192" s="18"/>
      <c r="EIH192" s="18"/>
      <c r="EII192" s="18"/>
      <c r="EIJ192" s="18"/>
      <c r="EIK192" s="18"/>
      <c r="EIL192" s="18"/>
      <c r="EIM192" s="18"/>
      <c r="EIN192" s="18"/>
      <c r="EIO192" s="18"/>
      <c r="EIP192" s="18"/>
      <c r="EIQ192" s="18"/>
      <c r="EIR192" s="18"/>
      <c r="EIS192" s="18"/>
      <c r="EIT192" s="18"/>
      <c r="EIU192" s="18"/>
      <c r="EIV192" s="18"/>
      <c r="EIW192" s="18"/>
      <c r="EIX192" s="18"/>
      <c r="EIY192" s="18"/>
      <c r="EIZ192" s="18"/>
      <c r="EJA192" s="18"/>
      <c r="EJB192" s="18"/>
      <c r="EJC192" s="18"/>
      <c r="EJD192" s="18"/>
      <c r="EJE192" s="18"/>
      <c r="EJF192" s="18"/>
      <c r="EJG192" s="18"/>
      <c r="EJH192" s="18"/>
      <c r="EJI192" s="18"/>
      <c r="EJJ192" s="18"/>
      <c r="EJK192" s="18"/>
      <c r="EJL192" s="18"/>
      <c r="EJM192" s="18"/>
      <c r="EJN192" s="18"/>
      <c r="EJO192" s="18"/>
      <c r="EJP192" s="18"/>
      <c r="EJQ192" s="18"/>
      <c r="EJR192" s="18"/>
      <c r="EJS192" s="18"/>
      <c r="EJT192" s="18"/>
      <c r="EJU192" s="18"/>
      <c r="EJV192" s="18"/>
      <c r="EJW192" s="18"/>
      <c r="EJX192" s="18"/>
      <c r="EJY192" s="18"/>
      <c r="EJZ192" s="18"/>
      <c r="EKA192" s="18"/>
      <c r="EKB192" s="18"/>
      <c r="EKC192" s="18"/>
      <c r="EKD192" s="18"/>
      <c r="EKE192" s="18"/>
      <c r="EKF192" s="18"/>
      <c r="EKG192" s="18"/>
      <c r="EKH192" s="18"/>
      <c r="EKI192" s="18"/>
      <c r="EKJ192" s="18"/>
      <c r="EKK192" s="18"/>
      <c r="EKL192" s="18"/>
      <c r="EKM192" s="18"/>
      <c r="EKN192" s="18"/>
      <c r="EKO192" s="18"/>
      <c r="EKP192" s="18"/>
      <c r="EKQ192" s="18"/>
      <c r="EKR192" s="18"/>
      <c r="EKS192" s="18"/>
      <c r="EKT192" s="18"/>
      <c r="EKU192" s="18"/>
      <c r="EKV192" s="18"/>
      <c r="EKW192" s="18"/>
      <c r="EKX192" s="18"/>
      <c r="EKY192" s="18"/>
      <c r="EKZ192" s="18"/>
      <c r="ELA192" s="18"/>
      <c r="ELB192" s="18"/>
      <c r="ELC192" s="18"/>
      <c r="ELD192" s="18"/>
      <c r="ELE192" s="18"/>
      <c r="ELF192" s="18"/>
      <c r="ELG192" s="18"/>
      <c r="ELH192" s="18"/>
      <c r="ELI192" s="18"/>
      <c r="ELJ192" s="18"/>
      <c r="ELK192" s="18"/>
      <c r="ELL192" s="18"/>
      <c r="ELM192" s="18"/>
      <c r="ELN192" s="18"/>
      <c r="ELO192" s="18"/>
      <c r="ELP192" s="18"/>
      <c r="ELQ192" s="18"/>
      <c r="ELR192" s="18"/>
      <c r="ELS192" s="18"/>
      <c r="ELT192" s="18"/>
      <c r="ELU192" s="18"/>
      <c r="ELV192" s="18"/>
      <c r="ELW192" s="18"/>
      <c r="ELX192" s="18"/>
      <c r="ELY192" s="18"/>
      <c r="ELZ192" s="18"/>
      <c r="EMA192" s="18"/>
      <c r="EMB192" s="18"/>
      <c r="EMC192" s="18"/>
      <c r="EMD192" s="18"/>
      <c r="EME192" s="18"/>
      <c r="EMF192" s="18"/>
      <c r="EMG192" s="18"/>
      <c r="EMH192" s="18"/>
      <c r="EMI192" s="18"/>
      <c r="EMJ192" s="18"/>
      <c r="EMK192" s="18"/>
      <c r="EML192" s="18"/>
      <c r="EMM192" s="18"/>
      <c r="EMN192" s="18"/>
      <c r="EMO192" s="18"/>
      <c r="EMP192" s="18"/>
      <c r="EMQ192" s="18"/>
      <c r="EMR192" s="18"/>
      <c r="EMS192" s="18"/>
      <c r="EMT192" s="18"/>
      <c r="EMU192" s="18"/>
      <c r="EMV192" s="18"/>
      <c r="EMW192" s="18"/>
      <c r="EMX192" s="18"/>
      <c r="EMY192" s="18"/>
      <c r="EMZ192" s="18"/>
      <c r="ENA192" s="18"/>
      <c r="ENB192" s="18"/>
      <c r="ENC192" s="18"/>
      <c r="END192" s="18"/>
      <c r="ENE192" s="18"/>
      <c r="ENF192" s="18"/>
      <c r="ENG192" s="18"/>
      <c r="ENH192" s="18"/>
      <c r="ENI192" s="18"/>
      <c r="ENJ192" s="18"/>
      <c r="ENK192" s="18"/>
      <c r="ENL192" s="18"/>
      <c r="ENM192" s="18"/>
      <c r="ENN192" s="18"/>
      <c r="ENO192" s="18"/>
      <c r="ENP192" s="18"/>
      <c r="ENQ192" s="18"/>
      <c r="ENR192" s="18"/>
      <c r="ENS192" s="18"/>
      <c r="ENT192" s="18"/>
      <c r="ENU192" s="18"/>
      <c r="ENV192" s="18"/>
      <c r="ENW192" s="18"/>
      <c r="ENX192" s="18"/>
      <c r="ENY192" s="18"/>
      <c r="ENZ192" s="18"/>
      <c r="EOA192" s="18"/>
      <c r="EOB192" s="18"/>
      <c r="EOC192" s="18"/>
      <c r="EOD192" s="18"/>
      <c r="EOE192" s="18"/>
      <c r="EOF192" s="18"/>
      <c r="EOG192" s="18"/>
      <c r="EOH192" s="18"/>
      <c r="EOI192" s="18"/>
      <c r="EOJ192" s="18"/>
      <c r="EOK192" s="18"/>
      <c r="EOL192" s="18"/>
      <c r="EOM192" s="18"/>
      <c r="EON192" s="18"/>
      <c r="EOO192" s="18"/>
      <c r="EOP192" s="18"/>
      <c r="EOQ192" s="18"/>
      <c r="EOR192" s="18"/>
      <c r="EOS192" s="18"/>
      <c r="EOT192" s="18"/>
      <c r="EOU192" s="18"/>
      <c r="EOV192" s="18"/>
      <c r="EOW192" s="18"/>
      <c r="EOX192" s="18"/>
      <c r="EOY192" s="18"/>
      <c r="EOZ192" s="18"/>
      <c r="EPA192" s="18"/>
      <c r="EPB192" s="18"/>
      <c r="EPC192" s="18"/>
      <c r="EPD192" s="18"/>
      <c r="EPE192" s="18"/>
      <c r="EPF192" s="18"/>
      <c r="EPG192" s="18"/>
      <c r="EPH192" s="18"/>
      <c r="EPI192" s="18"/>
      <c r="EPJ192" s="18"/>
      <c r="EPK192" s="18"/>
      <c r="EPL192" s="18"/>
      <c r="EPM192" s="18"/>
      <c r="EPN192" s="18"/>
      <c r="EPO192" s="18"/>
      <c r="EPP192" s="18"/>
      <c r="EPQ192" s="18"/>
      <c r="EPR192" s="18"/>
      <c r="EPS192" s="18"/>
      <c r="EPT192" s="18"/>
      <c r="EPU192" s="18"/>
      <c r="EPV192" s="18"/>
      <c r="EPW192" s="18"/>
      <c r="EPX192" s="18"/>
      <c r="EPY192" s="18"/>
      <c r="EPZ192" s="18"/>
      <c r="EQA192" s="18"/>
      <c r="EQB192" s="18"/>
      <c r="EQC192" s="18"/>
      <c r="EQD192" s="18"/>
      <c r="EQE192" s="18"/>
      <c r="EQF192" s="18"/>
      <c r="EQG192" s="18"/>
      <c r="EQH192" s="18"/>
      <c r="EQI192" s="18"/>
      <c r="EQJ192" s="18"/>
      <c r="EQK192" s="18"/>
      <c r="EQL192" s="18"/>
      <c r="EQM192" s="18"/>
      <c r="EQN192" s="18"/>
      <c r="EQO192" s="18"/>
      <c r="EQP192" s="18"/>
      <c r="EQQ192" s="18"/>
      <c r="EQR192" s="18"/>
      <c r="EQS192" s="18"/>
      <c r="EQT192" s="18"/>
      <c r="EQU192" s="18"/>
      <c r="EQV192" s="18"/>
      <c r="EQW192" s="18"/>
      <c r="EQX192" s="18"/>
      <c r="EQY192" s="18"/>
      <c r="EQZ192" s="18"/>
      <c r="ERA192" s="18"/>
      <c r="ERB192" s="18"/>
      <c r="ERC192" s="18"/>
      <c r="ERD192" s="18"/>
      <c r="ERE192" s="18"/>
      <c r="ERF192" s="18"/>
      <c r="ERG192" s="18"/>
      <c r="ERH192" s="18"/>
      <c r="ERI192" s="18"/>
      <c r="ERJ192" s="18"/>
      <c r="ERK192" s="18"/>
      <c r="ERL192" s="18"/>
      <c r="ERM192" s="18"/>
      <c r="ERN192" s="18"/>
      <c r="ERO192" s="18"/>
      <c r="ERP192" s="18"/>
      <c r="ERQ192" s="18"/>
      <c r="ERR192" s="18"/>
      <c r="ERS192" s="18"/>
      <c r="ERT192" s="18"/>
      <c r="ERU192" s="18"/>
      <c r="ERV192" s="18"/>
      <c r="ERW192" s="18"/>
      <c r="ERX192" s="18"/>
      <c r="ERY192" s="18"/>
      <c r="ERZ192" s="18"/>
      <c r="ESA192" s="18"/>
      <c r="ESB192" s="18"/>
      <c r="ESC192" s="18"/>
      <c r="ESD192" s="18"/>
      <c r="ESE192" s="18"/>
      <c r="ESF192" s="18"/>
      <c r="ESG192" s="18"/>
      <c r="ESH192" s="18"/>
      <c r="ESI192" s="18"/>
      <c r="ESJ192" s="18"/>
      <c r="ESK192" s="18"/>
      <c r="ESL192" s="18"/>
      <c r="ESM192" s="18"/>
      <c r="ESN192" s="18"/>
      <c r="ESO192" s="18"/>
      <c r="ESP192" s="18"/>
      <c r="ESQ192" s="18"/>
      <c r="ESR192" s="18"/>
      <c r="ESS192" s="18"/>
      <c r="EST192" s="18"/>
      <c r="ESU192" s="18"/>
      <c r="ESV192" s="18"/>
      <c r="ESW192" s="18"/>
      <c r="ESX192" s="18"/>
      <c r="ESY192" s="18"/>
      <c r="ESZ192" s="18"/>
      <c r="ETA192" s="18"/>
      <c r="ETB192" s="18"/>
      <c r="ETC192" s="18"/>
      <c r="ETD192" s="18"/>
      <c r="ETE192" s="18"/>
      <c r="ETF192" s="18"/>
      <c r="ETG192" s="18"/>
      <c r="ETH192" s="18"/>
      <c r="ETI192" s="18"/>
      <c r="ETJ192" s="18"/>
      <c r="ETK192" s="18"/>
      <c r="ETL192" s="18"/>
      <c r="ETM192" s="18"/>
      <c r="ETN192" s="18"/>
      <c r="ETO192" s="18"/>
      <c r="ETP192" s="18"/>
      <c r="ETQ192" s="18"/>
      <c r="ETR192" s="18"/>
      <c r="ETS192" s="18"/>
      <c r="ETT192" s="18"/>
      <c r="ETU192" s="18"/>
      <c r="ETV192" s="18"/>
      <c r="ETW192" s="18"/>
      <c r="ETX192" s="18"/>
      <c r="ETY192" s="18"/>
      <c r="ETZ192" s="18"/>
      <c r="EUA192" s="18"/>
      <c r="EUB192" s="18"/>
      <c r="EUC192" s="18"/>
      <c r="EUD192" s="18"/>
      <c r="EUE192" s="18"/>
      <c r="EUF192" s="18"/>
      <c r="EUG192" s="18"/>
      <c r="EUH192" s="18"/>
      <c r="EUI192" s="18"/>
      <c r="EUJ192" s="18"/>
      <c r="EUK192" s="18"/>
      <c r="EUL192" s="18"/>
      <c r="EUM192" s="18"/>
      <c r="EUN192" s="18"/>
      <c r="EUO192" s="18"/>
      <c r="EUP192" s="18"/>
      <c r="EUQ192" s="18"/>
      <c r="EUR192" s="18"/>
      <c r="EUS192" s="18"/>
      <c r="EUT192" s="18"/>
      <c r="EUU192" s="18"/>
      <c r="EUV192" s="18"/>
      <c r="EUW192" s="18"/>
      <c r="EUX192" s="18"/>
      <c r="EUY192" s="18"/>
      <c r="EUZ192" s="18"/>
      <c r="EVA192" s="18"/>
      <c r="EVB192" s="18"/>
      <c r="EVC192" s="18"/>
      <c r="EVD192" s="18"/>
      <c r="EVE192" s="18"/>
      <c r="EVF192" s="18"/>
      <c r="EVG192" s="18"/>
      <c r="EVH192" s="18"/>
      <c r="EVI192" s="18"/>
      <c r="EVJ192" s="18"/>
      <c r="EVK192" s="18"/>
      <c r="EVL192" s="18"/>
      <c r="EVM192" s="18"/>
      <c r="EVN192" s="18"/>
      <c r="EVO192" s="18"/>
      <c r="EVP192" s="18"/>
      <c r="EVQ192" s="18"/>
      <c r="EVR192" s="18"/>
      <c r="EVS192" s="18"/>
      <c r="EVT192" s="18"/>
      <c r="EVU192" s="18"/>
      <c r="EVV192" s="18"/>
      <c r="EVW192" s="18"/>
      <c r="EVX192" s="18"/>
      <c r="EVY192" s="18"/>
      <c r="EVZ192" s="18"/>
      <c r="EWA192" s="18"/>
      <c r="EWB192" s="18"/>
      <c r="EWC192" s="18"/>
      <c r="EWD192" s="18"/>
      <c r="EWE192" s="18"/>
      <c r="EWF192" s="18"/>
      <c r="EWG192" s="18"/>
      <c r="EWH192" s="18"/>
      <c r="EWI192" s="18"/>
      <c r="EWJ192" s="18"/>
      <c r="EWK192" s="18"/>
      <c r="EWL192" s="18"/>
      <c r="EWM192" s="18"/>
      <c r="EWN192" s="18"/>
      <c r="EWO192" s="18"/>
      <c r="EWP192" s="18"/>
      <c r="EWQ192" s="18"/>
      <c r="EWR192" s="18"/>
      <c r="EWS192" s="18"/>
      <c r="EWT192" s="18"/>
      <c r="EWU192" s="18"/>
      <c r="EWV192" s="18"/>
      <c r="EWW192" s="18"/>
      <c r="EWX192" s="18"/>
      <c r="EWY192" s="18"/>
      <c r="EWZ192" s="18"/>
      <c r="EXA192" s="18"/>
      <c r="EXB192" s="18"/>
      <c r="EXC192" s="18"/>
      <c r="EXD192" s="18"/>
      <c r="EXE192" s="18"/>
      <c r="EXF192" s="18"/>
      <c r="EXG192" s="18"/>
      <c r="EXH192" s="18"/>
      <c r="EXI192" s="18"/>
      <c r="EXJ192" s="18"/>
      <c r="EXK192" s="18"/>
      <c r="EXL192" s="18"/>
      <c r="EXM192" s="18"/>
      <c r="EXN192" s="18"/>
      <c r="EXO192" s="18"/>
      <c r="EXP192" s="18"/>
      <c r="EXQ192" s="18"/>
      <c r="EXR192" s="18"/>
      <c r="EXS192" s="18"/>
      <c r="EXT192" s="18"/>
      <c r="EXU192" s="18"/>
      <c r="EXV192" s="18"/>
      <c r="EXW192" s="18"/>
      <c r="EXX192" s="18"/>
      <c r="EXY192" s="18"/>
      <c r="EXZ192" s="18"/>
      <c r="EYA192" s="18"/>
      <c r="EYB192" s="18"/>
      <c r="EYC192" s="18"/>
      <c r="EYD192" s="18"/>
      <c r="EYE192" s="18"/>
      <c r="EYF192" s="18"/>
      <c r="EYG192" s="18"/>
      <c r="EYH192" s="18"/>
      <c r="EYI192" s="18"/>
      <c r="EYJ192" s="18"/>
      <c r="EYK192" s="18"/>
      <c r="EYL192" s="18"/>
      <c r="EYM192" s="18"/>
      <c r="EYN192" s="18"/>
      <c r="EYO192" s="18"/>
      <c r="EYP192" s="18"/>
      <c r="EYQ192" s="18"/>
      <c r="EYR192" s="18"/>
      <c r="EYS192" s="18"/>
      <c r="EYT192" s="18"/>
      <c r="EYU192" s="18"/>
      <c r="EYV192" s="18"/>
      <c r="EYW192" s="18"/>
      <c r="EYX192" s="18"/>
      <c r="UFN192" s="18"/>
      <c r="UFO192" s="18"/>
      <c r="UFP192" s="18"/>
      <c r="UFQ192" s="18"/>
      <c r="UFR192" s="18"/>
      <c r="UFS192" s="18"/>
      <c r="UFT192" s="18"/>
      <c r="UFU192" s="18"/>
      <c r="UFV192" s="18"/>
      <c r="UFW192" s="18"/>
      <c r="UFX192" s="18"/>
      <c r="UFY192" s="18"/>
      <c r="UFZ192" s="18"/>
      <c r="UGA192" s="18"/>
      <c r="UGB192" s="18"/>
      <c r="UGC192" s="18"/>
      <c r="UGD192" s="18"/>
      <c r="UGE192" s="18"/>
      <c r="UGF192" s="18"/>
      <c r="UGG192" s="18"/>
      <c r="UGH192" s="18"/>
      <c r="UGI192" s="18"/>
      <c r="UGJ192" s="18"/>
      <c r="UGK192" s="18"/>
      <c r="UGL192" s="18"/>
      <c r="UGM192" s="18"/>
      <c r="UGN192" s="18"/>
      <c r="UGO192" s="18"/>
      <c r="UGP192" s="18"/>
      <c r="UGQ192" s="18"/>
      <c r="UGR192" s="18"/>
      <c r="UGS192" s="18"/>
      <c r="UGT192" s="18"/>
      <c r="UGU192" s="18"/>
      <c r="UGV192" s="18"/>
      <c r="UGW192" s="18"/>
      <c r="UGX192" s="18"/>
      <c r="UGY192" s="18"/>
      <c r="UGZ192" s="18"/>
      <c r="UHA192" s="18"/>
      <c r="UHB192" s="18"/>
      <c r="UHC192" s="18"/>
      <c r="UHD192" s="18"/>
      <c r="UHE192" s="18"/>
      <c r="UHF192" s="18"/>
      <c r="UHG192" s="18"/>
      <c r="UHH192" s="18"/>
      <c r="UHI192" s="18"/>
      <c r="UHJ192" s="18"/>
      <c r="UHK192" s="18"/>
      <c r="UHL192" s="18"/>
      <c r="UHM192" s="18"/>
      <c r="UHN192" s="18"/>
      <c r="UHO192" s="18"/>
      <c r="UHP192" s="18"/>
      <c r="UHQ192" s="18"/>
      <c r="UHR192" s="18"/>
      <c r="UHS192" s="18"/>
      <c r="UHT192" s="18"/>
      <c r="UHU192" s="18"/>
      <c r="UHV192" s="18"/>
      <c r="UHW192" s="18"/>
      <c r="UHX192" s="18"/>
      <c r="UHY192" s="18"/>
      <c r="UHZ192" s="18"/>
      <c r="UIA192" s="18"/>
      <c r="UIB192" s="18"/>
      <c r="UIC192" s="18"/>
      <c r="UID192" s="18"/>
      <c r="UIE192" s="18"/>
      <c r="UIF192" s="18"/>
      <c r="UIG192" s="18"/>
      <c r="UIH192" s="18"/>
      <c r="UII192" s="18"/>
      <c r="UIJ192" s="18"/>
      <c r="UIK192" s="18"/>
      <c r="UIL192" s="18"/>
      <c r="UIM192" s="18"/>
      <c r="UIN192" s="18"/>
      <c r="UIO192" s="18"/>
      <c r="UIP192" s="18"/>
      <c r="UIQ192" s="18"/>
      <c r="UIR192" s="18"/>
      <c r="UIS192" s="18"/>
      <c r="UIT192" s="18"/>
      <c r="UIU192" s="18"/>
      <c r="UIV192" s="18"/>
      <c r="UIW192" s="18"/>
      <c r="UIX192" s="18"/>
      <c r="UIY192" s="18"/>
      <c r="UIZ192" s="18"/>
      <c r="UJA192" s="18"/>
      <c r="UJB192" s="18"/>
      <c r="UJC192" s="18"/>
      <c r="UJD192" s="18"/>
      <c r="UJE192" s="18"/>
      <c r="UJF192" s="18"/>
      <c r="UJG192" s="18"/>
      <c r="UJH192" s="18"/>
      <c r="UJI192" s="18"/>
      <c r="UJJ192" s="18"/>
      <c r="UJK192" s="18"/>
      <c r="UJL192" s="18"/>
      <c r="UJM192" s="18"/>
      <c r="UJN192" s="18"/>
      <c r="UJO192" s="18"/>
      <c r="UJP192" s="18"/>
      <c r="UJQ192" s="18"/>
      <c r="UJR192" s="18"/>
      <c r="UJS192" s="18"/>
      <c r="UJT192" s="18"/>
      <c r="UJU192" s="18"/>
      <c r="UJV192" s="18"/>
      <c r="UJW192" s="18"/>
      <c r="UJX192" s="18"/>
      <c r="UJY192" s="18"/>
      <c r="UJZ192" s="18"/>
      <c r="UKA192" s="18"/>
      <c r="UKB192" s="18"/>
      <c r="UKC192" s="18"/>
      <c r="UKD192" s="18"/>
      <c r="UKE192" s="18"/>
      <c r="UKF192" s="18"/>
      <c r="UKG192" s="18"/>
      <c r="UKH192" s="18"/>
      <c r="UKI192" s="18"/>
      <c r="UKJ192" s="18"/>
      <c r="UKK192" s="18"/>
      <c r="UKL192" s="18"/>
      <c r="UKM192" s="18"/>
      <c r="UKN192" s="18"/>
      <c r="UKO192" s="18"/>
      <c r="UKP192" s="18"/>
      <c r="UKQ192" s="18"/>
      <c r="UKR192" s="18"/>
      <c r="UKS192" s="18"/>
      <c r="UKT192" s="18"/>
      <c r="UKU192" s="18"/>
      <c r="UKV192" s="18"/>
      <c r="UKW192" s="18"/>
      <c r="UKX192" s="18"/>
      <c r="UKY192" s="18"/>
      <c r="UKZ192" s="18"/>
      <c r="ULA192" s="18"/>
      <c r="ULB192" s="18"/>
      <c r="ULC192" s="18"/>
      <c r="ULD192" s="18"/>
      <c r="ULE192" s="18"/>
      <c r="ULF192" s="18"/>
      <c r="ULG192" s="18"/>
      <c r="ULH192" s="18"/>
      <c r="ULI192" s="18"/>
      <c r="ULJ192" s="18"/>
      <c r="ULK192" s="18"/>
      <c r="ULL192" s="18"/>
      <c r="ULM192" s="18"/>
      <c r="ULN192" s="18"/>
      <c r="ULO192" s="18"/>
      <c r="ULP192" s="18"/>
      <c r="ULQ192" s="18"/>
      <c r="ULR192" s="18"/>
      <c r="ULS192" s="18"/>
      <c r="ULT192" s="18"/>
      <c r="ULU192" s="18"/>
      <c r="ULV192" s="18"/>
      <c r="ULW192" s="18"/>
      <c r="ULX192" s="18"/>
      <c r="ULY192" s="18"/>
      <c r="ULZ192" s="18"/>
      <c r="UMA192" s="18"/>
      <c r="UMB192" s="18"/>
      <c r="UMC192" s="18"/>
      <c r="UMD192" s="18"/>
      <c r="UME192" s="18"/>
      <c r="UMF192" s="18"/>
      <c r="UMG192" s="18"/>
      <c r="UMH192" s="18"/>
      <c r="UMI192" s="18"/>
      <c r="UMJ192" s="18"/>
      <c r="UMK192" s="18"/>
      <c r="UML192" s="18"/>
      <c r="UMM192" s="18"/>
      <c r="UMN192" s="18"/>
      <c r="UMO192" s="18"/>
      <c r="UMP192" s="18"/>
      <c r="UMQ192" s="18"/>
      <c r="UMR192" s="18"/>
      <c r="UMS192" s="18"/>
      <c r="UMT192" s="18"/>
      <c r="UMU192" s="18"/>
      <c r="UMV192" s="18"/>
      <c r="UMW192" s="18"/>
      <c r="UMX192" s="18"/>
      <c r="UMY192" s="18"/>
      <c r="UMZ192" s="18"/>
      <c r="UNA192" s="18"/>
      <c r="UNB192" s="18"/>
      <c r="UNC192" s="18"/>
      <c r="UND192" s="18"/>
      <c r="UNE192" s="18"/>
      <c r="UNF192" s="18"/>
      <c r="UNG192" s="18"/>
      <c r="UNH192" s="18"/>
      <c r="UNI192" s="18"/>
      <c r="UNJ192" s="18"/>
      <c r="UNK192" s="18"/>
      <c r="UNL192" s="18"/>
      <c r="UNM192" s="18"/>
      <c r="UNN192" s="18"/>
      <c r="UNO192" s="18"/>
      <c r="UNP192" s="18"/>
      <c r="UNQ192" s="18"/>
      <c r="UNR192" s="18"/>
      <c r="UNS192" s="18"/>
      <c r="UNT192" s="18"/>
      <c r="UNU192" s="18"/>
      <c r="UNV192" s="18"/>
      <c r="UNW192" s="18"/>
      <c r="UNX192" s="18"/>
      <c r="UNY192" s="18"/>
      <c r="UNZ192" s="18"/>
      <c r="UOA192" s="18"/>
      <c r="UOB192" s="18"/>
      <c r="UOC192" s="18"/>
      <c r="UOD192" s="18"/>
      <c r="UOE192" s="18"/>
      <c r="UOF192" s="18"/>
      <c r="UOG192" s="18"/>
      <c r="UOH192" s="18"/>
      <c r="UOI192" s="18"/>
      <c r="UOJ192" s="18"/>
      <c r="UOK192" s="18"/>
      <c r="UOL192" s="18"/>
      <c r="UOM192" s="18"/>
      <c r="UON192" s="18"/>
      <c r="UOO192" s="18"/>
      <c r="UOP192" s="18"/>
      <c r="UOQ192" s="18"/>
      <c r="UOR192" s="18"/>
      <c r="UOS192" s="18"/>
      <c r="UOT192" s="18"/>
      <c r="UOU192" s="18"/>
      <c r="UOV192" s="18"/>
      <c r="UOW192" s="18"/>
      <c r="UOX192" s="18"/>
      <c r="UOY192" s="18"/>
      <c r="UOZ192" s="18"/>
      <c r="UPA192" s="18"/>
      <c r="UPB192" s="18"/>
      <c r="UPC192" s="18"/>
      <c r="UPD192" s="18"/>
      <c r="UPE192" s="18"/>
      <c r="UPF192" s="18"/>
      <c r="UPG192" s="18"/>
      <c r="UPH192" s="18"/>
      <c r="UPI192" s="18"/>
      <c r="UPJ192" s="18"/>
      <c r="UPK192" s="18"/>
      <c r="UPL192" s="18"/>
      <c r="UPM192" s="18"/>
      <c r="UPN192" s="18"/>
      <c r="UPO192" s="18"/>
      <c r="UPP192" s="18"/>
      <c r="UPQ192" s="18"/>
      <c r="UPR192" s="18"/>
      <c r="UPS192" s="18"/>
      <c r="UPT192" s="18"/>
      <c r="UPU192" s="18"/>
      <c r="UPV192" s="18"/>
      <c r="UPW192" s="18"/>
      <c r="UPX192" s="18"/>
      <c r="UPY192" s="18"/>
      <c r="UPZ192" s="18"/>
      <c r="UQA192" s="18"/>
      <c r="UQB192" s="18"/>
      <c r="UQC192" s="18"/>
      <c r="UQD192" s="18"/>
      <c r="UQE192" s="18"/>
      <c r="UQF192" s="18"/>
      <c r="UQG192" s="18"/>
      <c r="UQH192" s="18"/>
      <c r="UQI192" s="18"/>
      <c r="UQJ192" s="18"/>
      <c r="UQK192" s="18"/>
      <c r="UQL192" s="18"/>
      <c r="UQM192" s="18"/>
      <c r="UQN192" s="18"/>
      <c r="UQO192" s="18"/>
      <c r="UQP192" s="18"/>
      <c r="UQQ192" s="18"/>
      <c r="UQR192" s="18"/>
      <c r="UQS192" s="18"/>
      <c r="UQT192" s="18"/>
      <c r="UQU192" s="18"/>
      <c r="UQV192" s="18"/>
      <c r="UQW192" s="18"/>
      <c r="UQX192" s="18"/>
      <c r="UQY192" s="18"/>
      <c r="UQZ192" s="18"/>
      <c r="URA192" s="18"/>
      <c r="URB192" s="18"/>
      <c r="URC192" s="18"/>
      <c r="URD192" s="18"/>
      <c r="URE192" s="18"/>
      <c r="URF192" s="18"/>
      <c r="URG192" s="18"/>
      <c r="URH192" s="18"/>
      <c r="URI192" s="18"/>
      <c r="URJ192" s="18"/>
      <c r="URK192" s="18"/>
      <c r="URL192" s="18"/>
      <c r="URM192" s="18"/>
      <c r="URN192" s="18"/>
      <c r="URO192" s="18"/>
      <c r="URP192" s="18"/>
      <c r="URQ192" s="18"/>
      <c r="URR192" s="18"/>
      <c r="URS192" s="18"/>
      <c r="URT192" s="18"/>
      <c r="URU192" s="18"/>
      <c r="URV192" s="18"/>
      <c r="URW192" s="18"/>
      <c r="URX192" s="18"/>
      <c r="URY192" s="18"/>
      <c r="URZ192" s="18"/>
      <c r="USA192" s="18"/>
      <c r="USB192" s="18"/>
      <c r="USC192" s="18"/>
      <c r="USD192" s="18"/>
      <c r="USE192" s="18"/>
      <c r="USF192" s="18"/>
      <c r="USG192" s="18"/>
      <c r="USH192" s="18"/>
      <c r="USI192" s="18"/>
      <c r="USJ192" s="18"/>
      <c r="USK192" s="18"/>
      <c r="USL192" s="18"/>
      <c r="USM192" s="18"/>
      <c r="USN192" s="18"/>
      <c r="USO192" s="18"/>
      <c r="USP192" s="18"/>
      <c r="USQ192" s="18"/>
      <c r="USR192" s="18"/>
      <c r="USS192" s="18"/>
      <c r="UST192" s="18"/>
      <c r="USU192" s="18"/>
      <c r="USV192" s="18"/>
      <c r="USW192" s="18"/>
      <c r="USX192" s="18"/>
      <c r="USY192" s="18"/>
      <c r="USZ192" s="18"/>
      <c r="UTA192" s="18"/>
      <c r="UTB192" s="18"/>
      <c r="UTC192" s="18"/>
      <c r="UTD192" s="18"/>
      <c r="UTE192" s="18"/>
      <c r="UTF192" s="18"/>
      <c r="UTG192" s="18"/>
      <c r="UTH192" s="18"/>
      <c r="UTI192" s="18"/>
      <c r="UTJ192" s="18"/>
      <c r="UTK192" s="18"/>
      <c r="UTL192" s="18"/>
      <c r="UTM192" s="18"/>
      <c r="UTN192" s="18"/>
      <c r="UTO192" s="18"/>
      <c r="UTP192" s="18"/>
      <c r="UTQ192" s="18"/>
      <c r="UTR192" s="18"/>
      <c r="UTS192" s="18"/>
      <c r="UTT192" s="18"/>
      <c r="UTU192" s="18"/>
      <c r="UTV192" s="18"/>
      <c r="UTW192" s="18"/>
      <c r="UTX192" s="18"/>
      <c r="UTY192" s="18"/>
      <c r="UTZ192" s="18"/>
      <c r="UUA192" s="18"/>
      <c r="UUB192" s="18"/>
      <c r="UUC192" s="18"/>
      <c r="UUD192" s="18"/>
      <c r="UUE192" s="18"/>
      <c r="UUF192" s="18"/>
      <c r="UUG192" s="18"/>
      <c r="UUH192" s="18"/>
      <c r="UUI192" s="18"/>
      <c r="UUJ192" s="18"/>
      <c r="UUK192" s="18"/>
      <c r="UUL192" s="18"/>
      <c r="UUM192" s="18"/>
      <c r="UUN192" s="18"/>
      <c r="UUO192" s="18"/>
      <c r="UUP192" s="18"/>
      <c r="UUQ192" s="18"/>
      <c r="UUR192" s="18"/>
      <c r="UUS192" s="18"/>
      <c r="UUT192" s="18"/>
      <c r="UUU192" s="18"/>
      <c r="UUV192" s="18"/>
      <c r="UUW192" s="18"/>
      <c r="UUX192" s="18"/>
      <c r="UUY192" s="18"/>
      <c r="UUZ192" s="18"/>
      <c r="UVA192" s="18"/>
      <c r="UVB192" s="18"/>
      <c r="UVC192" s="18"/>
      <c r="UVD192" s="18"/>
      <c r="UVE192" s="18"/>
      <c r="UVF192" s="18"/>
      <c r="UVG192" s="18"/>
      <c r="UVH192" s="18"/>
      <c r="UVI192" s="18"/>
      <c r="UVJ192" s="18"/>
      <c r="UVK192" s="18"/>
      <c r="UVL192" s="18"/>
      <c r="UVM192" s="18"/>
      <c r="UVN192" s="18"/>
      <c r="UVO192" s="18"/>
      <c r="UVP192" s="18"/>
      <c r="UVQ192" s="18"/>
      <c r="UVR192" s="18"/>
      <c r="UVS192" s="18"/>
      <c r="UVT192" s="18"/>
      <c r="UVU192" s="18"/>
      <c r="UVV192" s="18"/>
      <c r="UVW192" s="18"/>
      <c r="UVX192" s="18"/>
      <c r="UVY192" s="18"/>
      <c r="UVZ192" s="18"/>
      <c r="UWA192" s="18"/>
      <c r="UWB192" s="18"/>
      <c r="UWC192" s="18"/>
      <c r="UWD192" s="18"/>
      <c r="UWE192" s="18"/>
      <c r="UWF192" s="18"/>
      <c r="UWG192" s="18"/>
      <c r="UWH192" s="18"/>
      <c r="UWI192" s="18"/>
      <c r="UWJ192" s="18"/>
      <c r="UWK192" s="18"/>
      <c r="UWL192" s="18"/>
      <c r="UWM192" s="18"/>
      <c r="UWN192" s="18"/>
      <c r="UWO192" s="18"/>
      <c r="UWP192" s="18"/>
      <c r="UWQ192" s="18"/>
      <c r="UWR192" s="18"/>
      <c r="UWS192" s="18"/>
      <c r="UWT192" s="18"/>
      <c r="UWU192" s="18"/>
      <c r="UWV192" s="18"/>
      <c r="UWW192" s="18"/>
      <c r="UWX192" s="18"/>
      <c r="UWY192" s="18"/>
      <c r="UWZ192" s="18"/>
      <c r="UXA192" s="18"/>
      <c r="UXB192" s="18"/>
      <c r="UXC192" s="18"/>
      <c r="UXD192" s="18"/>
      <c r="UXE192" s="18"/>
      <c r="UXF192" s="18"/>
      <c r="UXG192" s="18"/>
      <c r="UXH192" s="18"/>
      <c r="UXI192" s="18"/>
      <c r="UXJ192" s="18"/>
      <c r="UXK192" s="18"/>
      <c r="UXL192" s="18"/>
      <c r="UXM192" s="18"/>
      <c r="UXN192" s="18"/>
      <c r="UXO192" s="18"/>
      <c r="UXP192" s="18"/>
      <c r="UXQ192" s="18"/>
      <c r="UXR192" s="18"/>
      <c r="UXS192" s="18"/>
      <c r="UXT192" s="18"/>
      <c r="UXU192" s="18"/>
      <c r="UXV192" s="18"/>
      <c r="UXW192" s="18"/>
      <c r="UXX192" s="18"/>
      <c r="UXY192" s="18"/>
      <c r="UXZ192" s="18"/>
      <c r="UYA192" s="18"/>
      <c r="UYB192" s="18"/>
      <c r="UYC192" s="18"/>
      <c r="UYD192" s="18"/>
      <c r="UYE192" s="18"/>
      <c r="UYF192" s="18"/>
      <c r="UYG192" s="18"/>
      <c r="UYH192" s="18"/>
      <c r="UYI192" s="18"/>
      <c r="UYJ192" s="18"/>
      <c r="UYK192" s="18"/>
      <c r="UYL192" s="18"/>
      <c r="UYM192" s="18"/>
      <c r="UYN192" s="18"/>
      <c r="UYO192" s="18"/>
      <c r="UYP192" s="18"/>
      <c r="UYQ192" s="18"/>
      <c r="UYR192" s="18"/>
      <c r="UYS192" s="18"/>
      <c r="UYT192" s="18"/>
      <c r="UYU192" s="18"/>
      <c r="UYV192" s="18"/>
      <c r="UYW192" s="18"/>
      <c r="UYX192" s="18"/>
      <c r="UYY192" s="18"/>
      <c r="UYZ192" s="18"/>
      <c r="UZA192" s="18"/>
      <c r="UZB192" s="18"/>
      <c r="UZC192" s="18"/>
      <c r="UZD192" s="18"/>
      <c r="UZE192" s="18"/>
      <c r="UZF192" s="18"/>
      <c r="UZG192" s="18"/>
      <c r="UZH192" s="18"/>
      <c r="UZI192" s="18"/>
      <c r="UZJ192" s="18"/>
      <c r="UZK192" s="18"/>
      <c r="UZL192" s="18"/>
      <c r="UZM192" s="18"/>
      <c r="UZN192" s="18"/>
      <c r="UZO192" s="18"/>
      <c r="UZP192" s="18"/>
      <c r="UZQ192" s="18"/>
      <c r="UZR192" s="18"/>
      <c r="UZS192" s="18"/>
      <c r="UZT192" s="18"/>
      <c r="UZU192" s="18"/>
      <c r="UZV192" s="18"/>
      <c r="UZW192" s="18"/>
      <c r="UZX192" s="18"/>
      <c r="UZY192" s="18"/>
      <c r="UZZ192" s="18"/>
      <c r="VAA192" s="18"/>
      <c r="VAB192" s="18"/>
      <c r="VAC192" s="18"/>
      <c r="VAD192" s="18"/>
      <c r="VAE192" s="18"/>
      <c r="VAF192" s="18"/>
      <c r="VAG192" s="18"/>
      <c r="VAH192" s="18"/>
      <c r="VAI192" s="18"/>
      <c r="VAJ192" s="18"/>
      <c r="VAK192" s="18"/>
      <c r="VAL192" s="18"/>
      <c r="VAM192" s="18"/>
      <c r="VAN192" s="18"/>
      <c r="VAO192" s="18"/>
      <c r="VAP192" s="18"/>
      <c r="VAQ192" s="18"/>
      <c r="VAR192" s="18"/>
      <c r="VAS192" s="18"/>
      <c r="VAT192" s="18"/>
      <c r="VAU192" s="18"/>
      <c r="VAV192" s="18"/>
      <c r="VAW192" s="18"/>
      <c r="VAX192" s="18"/>
      <c r="VAY192" s="18"/>
      <c r="VAZ192" s="18"/>
      <c r="VBA192" s="18"/>
      <c r="VBB192" s="18"/>
      <c r="VBC192" s="18"/>
      <c r="VBD192" s="18"/>
      <c r="VBE192" s="18"/>
      <c r="VBF192" s="18"/>
      <c r="VBG192" s="18"/>
      <c r="VBH192" s="18"/>
      <c r="VBI192" s="18"/>
      <c r="VBJ192" s="18"/>
      <c r="VBK192" s="18"/>
      <c r="VBL192" s="18"/>
      <c r="VBM192" s="18"/>
      <c r="VBN192" s="18"/>
      <c r="VBO192" s="18"/>
      <c r="VBP192" s="18"/>
      <c r="VBQ192" s="18"/>
      <c r="VBR192" s="18"/>
      <c r="VBS192" s="18"/>
      <c r="VBT192" s="18"/>
      <c r="VBU192" s="18"/>
      <c r="VBV192" s="18"/>
      <c r="VBW192" s="18"/>
      <c r="VBX192" s="18"/>
      <c r="VBY192" s="18"/>
      <c r="VBZ192" s="18"/>
      <c r="VCA192" s="18"/>
      <c r="VCB192" s="18"/>
      <c r="VCC192" s="18"/>
      <c r="VCD192" s="18"/>
      <c r="VCE192" s="18"/>
      <c r="VCF192" s="18"/>
      <c r="VCG192" s="18"/>
      <c r="VCH192" s="18"/>
      <c r="VCI192" s="18"/>
      <c r="VCJ192" s="18"/>
      <c r="VCK192" s="18"/>
      <c r="VCL192" s="18"/>
      <c r="VCM192" s="18"/>
      <c r="VCN192" s="18"/>
      <c r="VCO192" s="18"/>
      <c r="VCP192" s="18"/>
      <c r="VCQ192" s="18"/>
      <c r="VCR192" s="18"/>
      <c r="VCS192" s="18"/>
      <c r="VCT192" s="18"/>
      <c r="VCU192" s="18"/>
      <c r="VCV192" s="18"/>
      <c r="VCW192" s="18"/>
      <c r="VCX192" s="18"/>
      <c r="VCY192" s="18"/>
      <c r="VCZ192" s="18"/>
      <c r="VDA192" s="18"/>
      <c r="VDB192" s="18"/>
      <c r="VDC192" s="18"/>
      <c r="VDD192" s="18"/>
      <c r="VDE192" s="18"/>
      <c r="VDF192" s="18"/>
      <c r="VDG192" s="18"/>
      <c r="VDH192" s="18"/>
      <c r="VDI192" s="18"/>
      <c r="VDJ192" s="18"/>
      <c r="VDK192" s="18"/>
      <c r="VDL192" s="18"/>
      <c r="VDM192" s="18"/>
      <c r="VDN192" s="18"/>
      <c r="VDO192" s="18"/>
      <c r="VDP192" s="18"/>
      <c r="VDQ192" s="18"/>
      <c r="VDR192" s="18"/>
      <c r="VDS192" s="18"/>
      <c r="VDT192" s="18"/>
      <c r="VDU192" s="18"/>
      <c r="VDV192" s="18"/>
      <c r="VDW192" s="18"/>
      <c r="VDX192" s="18"/>
      <c r="VDY192" s="18"/>
      <c r="VDZ192" s="18"/>
      <c r="VEA192" s="18"/>
      <c r="VEB192" s="18"/>
      <c r="VEC192" s="18"/>
      <c r="VED192" s="18"/>
      <c r="VEE192" s="18"/>
      <c r="VEF192" s="18"/>
      <c r="VEG192" s="18"/>
      <c r="VEH192" s="18"/>
      <c r="VEI192" s="18"/>
      <c r="VEJ192" s="18"/>
      <c r="VEK192" s="18"/>
      <c r="VEL192" s="18"/>
      <c r="VEM192" s="18"/>
      <c r="VEN192" s="18"/>
      <c r="VEO192" s="18"/>
      <c r="VEP192" s="18"/>
      <c r="VEQ192" s="18"/>
      <c r="VER192" s="18"/>
      <c r="VES192" s="18"/>
      <c r="VET192" s="18"/>
      <c r="VEU192" s="18"/>
      <c r="VEV192" s="18"/>
      <c r="VEW192" s="18"/>
      <c r="VEX192" s="18"/>
      <c r="VEY192" s="18"/>
      <c r="VEZ192" s="18"/>
      <c r="VFA192" s="18"/>
      <c r="VFB192" s="18"/>
      <c r="VFC192" s="18"/>
      <c r="VFD192" s="18"/>
      <c r="VFE192" s="18"/>
      <c r="VFF192" s="18"/>
      <c r="VFG192" s="18"/>
      <c r="VFH192" s="18"/>
      <c r="VFI192" s="18"/>
      <c r="VFJ192" s="18"/>
      <c r="VFK192" s="18"/>
      <c r="VFL192" s="18"/>
      <c r="VFM192" s="18"/>
      <c r="VFN192" s="18"/>
      <c r="VFO192" s="18"/>
      <c r="VFP192" s="18"/>
      <c r="VFQ192" s="18"/>
      <c r="VFR192" s="18"/>
      <c r="VFS192" s="18"/>
      <c r="VFT192" s="18"/>
      <c r="VFU192" s="18"/>
      <c r="VFV192" s="18"/>
      <c r="VFW192" s="18"/>
      <c r="VFX192" s="18"/>
      <c r="VFY192" s="18"/>
      <c r="VFZ192" s="18"/>
      <c r="VGA192" s="18"/>
      <c r="VGB192" s="18"/>
      <c r="VGC192" s="18"/>
      <c r="VGD192" s="18"/>
      <c r="VGE192" s="18"/>
      <c r="VGF192" s="18"/>
      <c r="VGG192" s="18"/>
      <c r="VGH192" s="18"/>
      <c r="VGI192" s="18"/>
      <c r="VGJ192" s="18"/>
      <c r="VGK192" s="18"/>
      <c r="VGL192" s="18"/>
      <c r="VGM192" s="18"/>
      <c r="VGN192" s="18"/>
      <c r="VGO192" s="18"/>
      <c r="VGP192" s="18"/>
      <c r="VGQ192" s="18"/>
      <c r="VGR192" s="18"/>
      <c r="VGS192" s="18"/>
      <c r="VGT192" s="18"/>
      <c r="VGU192" s="18"/>
      <c r="VGV192" s="18"/>
      <c r="VGW192" s="18"/>
      <c r="VGX192" s="18"/>
      <c r="VGY192" s="18"/>
      <c r="VGZ192" s="18"/>
      <c r="VHA192" s="18"/>
      <c r="VHB192" s="18"/>
      <c r="VHC192" s="18"/>
      <c r="VHD192" s="18"/>
      <c r="VHE192" s="18"/>
      <c r="VHF192" s="18"/>
      <c r="VHG192" s="18"/>
      <c r="VHH192" s="18"/>
      <c r="VHI192" s="18"/>
      <c r="VHJ192" s="18"/>
      <c r="VHK192" s="18"/>
      <c r="VHL192" s="18"/>
      <c r="VHM192" s="18"/>
      <c r="VHN192" s="18"/>
      <c r="VHO192" s="18"/>
      <c r="VHP192" s="18"/>
      <c r="VHQ192" s="18"/>
      <c r="VHR192" s="18"/>
      <c r="VHS192" s="18"/>
      <c r="VHT192" s="18"/>
      <c r="VHU192" s="18"/>
      <c r="VHV192" s="18"/>
      <c r="VHW192" s="18"/>
      <c r="VHX192" s="18"/>
      <c r="VHY192" s="18"/>
      <c r="VHZ192" s="18"/>
      <c r="VIA192" s="18"/>
      <c r="VIB192" s="18"/>
      <c r="VIC192" s="18"/>
      <c r="VID192" s="18"/>
      <c r="VIE192" s="18"/>
      <c r="VIF192" s="18"/>
      <c r="VIG192" s="18"/>
      <c r="VIH192" s="18"/>
      <c r="VII192" s="18"/>
      <c r="VIJ192" s="18"/>
      <c r="VIK192" s="18"/>
      <c r="VIL192" s="18"/>
      <c r="VIM192" s="18"/>
      <c r="VIN192" s="18"/>
      <c r="VIO192" s="18"/>
      <c r="VIP192" s="18"/>
      <c r="VIQ192" s="18"/>
      <c r="VIR192" s="18"/>
      <c r="VIS192" s="18"/>
      <c r="VIT192" s="18"/>
      <c r="VIU192" s="18"/>
      <c r="VIV192" s="18"/>
      <c r="VIW192" s="18"/>
      <c r="VIX192" s="18"/>
      <c r="VIY192" s="18"/>
      <c r="VIZ192" s="18"/>
      <c r="VJA192" s="18"/>
      <c r="VJB192" s="18"/>
      <c r="VJC192" s="18"/>
      <c r="VJD192" s="18"/>
      <c r="VJE192" s="18"/>
      <c r="VJF192" s="18"/>
      <c r="VJG192" s="18"/>
      <c r="VJH192" s="18"/>
      <c r="VJI192" s="18"/>
      <c r="VJJ192" s="18"/>
      <c r="VJK192" s="18"/>
      <c r="VJL192" s="18"/>
      <c r="VJM192" s="18"/>
      <c r="VJN192" s="18"/>
      <c r="VJO192" s="18"/>
      <c r="VJP192" s="18"/>
      <c r="VJQ192" s="18"/>
      <c r="VJR192" s="18"/>
      <c r="VJS192" s="18"/>
      <c r="VJT192" s="18"/>
      <c r="VJU192" s="18"/>
      <c r="VJV192" s="18"/>
      <c r="VJW192" s="18"/>
      <c r="VJX192" s="18"/>
      <c r="VJY192" s="18"/>
      <c r="VJZ192" s="18"/>
      <c r="VKA192" s="18"/>
      <c r="VKB192" s="18"/>
      <c r="VKC192" s="18"/>
      <c r="VKD192" s="18"/>
      <c r="VKE192" s="18"/>
      <c r="VKF192" s="18"/>
      <c r="VKG192" s="18"/>
      <c r="VKH192" s="18"/>
      <c r="VKI192" s="18"/>
      <c r="VKJ192" s="18"/>
      <c r="VKK192" s="18"/>
      <c r="VKL192" s="18"/>
      <c r="VKM192" s="18"/>
      <c r="VKN192" s="18"/>
      <c r="VKO192" s="18"/>
      <c r="VKP192" s="18"/>
      <c r="VKQ192" s="18"/>
      <c r="VKR192" s="18"/>
      <c r="VKS192" s="18"/>
      <c r="VKT192" s="18"/>
      <c r="VKU192" s="18"/>
      <c r="VKV192" s="18"/>
      <c r="VKW192" s="18"/>
      <c r="VKX192" s="18"/>
      <c r="VKY192" s="18"/>
      <c r="VKZ192" s="18"/>
      <c r="VLA192" s="18"/>
      <c r="VLB192" s="18"/>
      <c r="VLC192" s="18"/>
      <c r="VLD192" s="18"/>
      <c r="VLE192" s="18"/>
      <c r="VLF192" s="18"/>
      <c r="VLG192" s="18"/>
      <c r="VLH192" s="18"/>
      <c r="VLI192" s="18"/>
      <c r="VLJ192" s="18"/>
      <c r="VLK192" s="18"/>
      <c r="VLL192" s="18"/>
      <c r="VLM192" s="18"/>
      <c r="VLN192" s="18"/>
      <c r="VLO192" s="18"/>
      <c r="VLP192" s="18"/>
      <c r="VLQ192" s="18"/>
      <c r="VLR192" s="18"/>
      <c r="VLS192" s="18"/>
      <c r="VLT192" s="18"/>
      <c r="VLU192" s="18"/>
      <c r="VLV192" s="18"/>
      <c r="VLW192" s="18"/>
      <c r="VLX192" s="18"/>
      <c r="VLY192" s="18"/>
      <c r="VLZ192" s="18"/>
      <c r="VMA192" s="18"/>
      <c r="VMB192" s="18"/>
      <c r="VMC192" s="18"/>
      <c r="VMD192" s="18"/>
      <c r="VME192" s="18"/>
      <c r="VMF192" s="18"/>
      <c r="VMG192" s="18"/>
      <c r="VMH192" s="18"/>
      <c r="VMI192" s="18"/>
      <c r="VMJ192" s="18"/>
      <c r="VMK192" s="18"/>
      <c r="VML192" s="18"/>
      <c r="VMM192" s="18"/>
      <c r="VMN192" s="18"/>
      <c r="VMO192" s="18"/>
      <c r="VMP192" s="18"/>
      <c r="VMQ192" s="18"/>
      <c r="VMR192" s="18"/>
      <c r="VMS192" s="18"/>
      <c r="VMT192" s="18"/>
      <c r="VMU192" s="18"/>
      <c r="VMV192" s="18"/>
      <c r="VMW192" s="18"/>
      <c r="VMX192" s="18"/>
      <c r="VMY192" s="18"/>
      <c r="VMZ192" s="18"/>
      <c r="VNA192" s="18"/>
      <c r="VNB192" s="18"/>
      <c r="VNC192" s="18"/>
      <c r="VND192" s="18"/>
      <c r="VNE192" s="18"/>
      <c r="VNF192" s="18"/>
      <c r="VNG192" s="18"/>
      <c r="VNH192" s="18"/>
      <c r="VNI192" s="18"/>
      <c r="VNJ192" s="18"/>
      <c r="VNK192" s="18"/>
      <c r="VNL192" s="18"/>
      <c r="VNM192" s="18"/>
      <c r="VNN192" s="18"/>
      <c r="VNO192" s="18"/>
      <c r="VNP192" s="18"/>
      <c r="VNQ192" s="18"/>
      <c r="VNR192" s="18"/>
      <c r="VNS192" s="18"/>
      <c r="VNT192" s="18"/>
      <c r="VNU192" s="18"/>
      <c r="VNV192" s="18"/>
      <c r="VNW192" s="18"/>
      <c r="VNX192" s="18"/>
      <c r="VNY192" s="18"/>
      <c r="VNZ192" s="18"/>
      <c r="VOA192" s="18"/>
      <c r="VOB192" s="18"/>
      <c r="VOC192" s="18"/>
      <c r="VOD192" s="18"/>
      <c r="VOE192" s="18"/>
      <c r="VOF192" s="18"/>
      <c r="VOG192" s="18"/>
      <c r="VOH192" s="18"/>
      <c r="VOI192" s="18"/>
      <c r="VOJ192" s="18"/>
      <c r="VOK192" s="18"/>
      <c r="VOL192" s="18"/>
      <c r="VOM192" s="18"/>
      <c r="VON192" s="18"/>
      <c r="VOO192" s="18"/>
      <c r="VOP192" s="18"/>
      <c r="VOQ192" s="18"/>
      <c r="VOR192" s="18"/>
      <c r="VOS192" s="18"/>
      <c r="VOT192" s="18"/>
      <c r="VOU192" s="18"/>
      <c r="VOV192" s="18"/>
      <c r="VOW192" s="18"/>
      <c r="VOX192" s="18"/>
      <c r="VOY192" s="18"/>
      <c r="VOZ192" s="18"/>
      <c r="VPA192" s="18"/>
      <c r="VPB192" s="18"/>
      <c r="VPC192" s="18"/>
      <c r="VPD192" s="18"/>
      <c r="VPE192" s="18"/>
      <c r="VPF192" s="18"/>
      <c r="VPG192" s="18"/>
      <c r="VPH192" s="18"/>
      <c r="VPI192" s="18"/>
      <c r="VPJ192" s="18"/>
      <c r="VPK192" s="18"/>
      <c r="VPL192" s="18"/>
      <c r="VPM192" s="18"/>
      <c r="VPN192" s="18"/>
      <c r="VPO192" s="18"/>
      <c r="VPP192" s="18"/>
      <c r="VPQ192" s="18"/>
      <c r="VPR192" s="18"/>
      <c r="VPS192" s="18"/>
      <c r="VPT192" s="18"/>
      <c r="VPU192" s="18"/>
      <c r="VPV192" s="18"/>
      <c r="VPW192" s="18"/>
      <c r="VPX192" s="18"/>
      <c r="VPY192" s="18"/>
      <c r="VPZ192" s="18"/>
      <c r="VQA192" s="18"/>
      <c r="VQB192" s="18"/>
      <c r="VQC192" s="18"/>
      <c r="VQD192" s="18"/>
      <c r="VQE192" s="18"/>
      <c r="VQF192" s="18"/>
      <c r="VQG192" s="18"/>
      <c r="VQH192" s="18"/>
      <c r="VQI192" s="18"/>
      <c r="VQJ192" s="18"/>
      <c r="VQK192" s="18"/>
      <c r="VQL192" s="18"/>
      <c r="VQM192" s="18"/>
      <c r="VQN192" s="18"/>
      <c r="VQO192" s="18"/>
      <c r="VQP192" s="18"/>
      <c r="VQQ192" s="18"/>
      <c r="VQR192" s="18"/>
      <c r="VQS192" s="18"/>
      <c r="VQT192" s="18"/>
      <c r="VQU192" s="18"/>
      <c r="VQV192" s="18"/>
      <c r="VQW192" s="18"/>
      <c r="VQX192" s="18"/>
      <c r="VQY192" s="18"/>
      <c r="VQZ192" s="18"/>
      <c r="VRA192" s="18"/>
      <c r="VRB192" s="18"/>
      <c r="VRC192" s="18"/>
      <c r="VRD192" s="18"/>
      <c r="VRE192" s="18"/>
      <c r="VRF192" s="18"/>
      <c r="VRG192" s="18"/>
      <c r="VRH192" s="18"/>
      <c r="VRI192" s="18"/>
      <c r="VRJ192" s="18"/>
      <c r="VRK192" s="18"/>
      <c r="VRL192" s="18"/>
      <c r="VRM192" s="18"/>
      <c r="VRN192" s="18"/>
      <c r="VRO192" s="18"/>
      <c r="VRP192" s="18"/>
      <c r="VRQ192" s="18"/>
      <c r="VRR192" s="18"/>
      <c r="VRS192" s="18"/>
      <c r="VRT192" s="18"/>
      <c r="VRU192" s="18"/>
      <c r="VRV192" s="18"/>
      <c r="VRW192" s="18"/>
      <c r="VRX192" s="18"/>
      <c r="VRY192" s="18"/>
      <c r="VRZ192" s="18"/>
      <c r="VSA192" s="18"/>
      <c r="VSB192" s="18"/>
      <c r="VSC192" s="18"/>
      <c r="VSD192" s="18"/>
      <c r="VSE192" s="18"/>
      <c r="VSF192" s="18"/>
      <c r="VSG192" s="18"/>
      <c r="VSH192" s="18"/>
      <c r="VSI192" s="18"/>
      <c r="VSJ192" s="18"/>
      <c r="VSK192" s="18"/>
      <c r="VSL192" s="18"/>
      <c r="VSM192" s="18"/>
      <c r="VSN192" s="18"/>
      <c r="VSO192" s="18"/>
      <c r="VSP192" s="18"/>
      <c r="VSQ192" s="18"/>
      <c r="VSR192" s="18"/>
      <c r="VSS192" s="18"/>
      <c r="VST192" s="18"/>
      <c r="VSU192" s="18"/>
      <c r="VSV192" s="18"/>
      <c r="VSW192" s="18"/>
      <c r="VSX192" s="18"/>
      <c r="VSY192" s="18"/>
      <c r="VSZ192" s="18"/>
      <c r="VTA192" s="18"/>
      <c r="VTB192" s="18"/>
      <c r="VTC192" s="18"/>
      <c r="VTD192" s="18"/>
      <c r="VTE192" s="18"/>
      <c r="VTF192" s="18"/>
      <c r="VTG192" s="18"/>
      <c r="VTH192" s="18"/>
      <c r="VTI192" s="18"/>
      <c r="VTJ192" s="18"/>
      <c r="VTK192" s="18"/>
      <c r="VTL192" s="18"/>
      <c r="VTM192" s="18"/>
      <c r="VTN192" s="18"/>
      <c r="VTO192" s="18"/>
      <c r="VTP192" s="18"/>
      <c r="VTQ192" s="18"/>
      <c r="VTR192" s="18"/>
      <c r="VTS192" s="18"/>
      <c r="VTT192" s="18"/>
      <c r="VTU192" s="18"/>
      <c r="VTV192" s="18"/>
      <c r="VTW192" s="18"/>
      <c r="VTX192" s="18"/>
      <c r="VTY192" s="18"/>
      <c r="VTZ192" s="18"/>
      <c r="VUA192" s="18"/>
      <c r="VUB192" s="18"/>
      <c r="VUC192" s="18"/>
      <c r="VUD192" s="18"/>
      <c r="VUE192" s="18"/>
      <c r="VUF192" s="18"/>
      <c r="VUG192" s="18"/>
      <c r="VUH192" s="18"/>
      <c r="VUI192" s="18"/>
      <c r="VUJ192" s="18"/>
      <c r="VUK192" s="18"/>
      <c r="VUL192" s="18"/>
      <c r="VUM192" s="18"/>
      <c r="VUN192" s="18"/>
      <c r="VUO192" s="18"/>
      <c r="VUP192" s="18"/>
      <c r="VUQ192" s="18"/>
      <c r="VUR192" s="18"/>
      <c r="VUS192" s="18"/>
      <c r="VUT192" s="18"/>
      <c r="VUU192" s="18"/>
      <c r="VUV192" s="18"/>
      <c r="VUW192" s="18"/>
      <c r="VUX192" s="18"/>
      <c r="VUY192" s="18"/>
      <c r="VUZ192" s="18"/>
      <c r="VVA192" s="18"/>
      <c r="VVB192" s="18"/>
      <c r="VVC192" s="18"/>
      <c r="VVD192" s="18"/>
      <c r="VVE192" s="18"/>
      <c r="VVF192" s="18"/>
      <c r="VVG192" s="18"/>
      <c r="VVH192" s="18"/>
      <c r="VVI192" s="18"/>
      <c r="VVJ192" s="18"/>
      <c r="VVK192" s="18"/>
      <c r="VVL192" s="18"/>
      <c r="VVM192" s="18"/>
      <c r="VVN192" s="18"/>
      <c r="VVO192" s="18"/>
      <c r="VVP192" s="18"/>
      <c r="VVQ192" s="18"/>
      <c r="VVR192" s="18"/>
      <c r="VVS192" s="18"/>
      <c r="VVT192" s="18"/>
      <c r="VVU192" s="18"/>
      <c r="VVV192" s="18"/>
      <c r="VVW192" s="18"/>
      <c r="VVX192" s="18"/>
      <c r="VVY192" s="18"/>
      <c r="VVZ192" s="18"/>
      <c r="VWA192" s="18"/>
      <c r="VWB192" s="18"/>
      <c r="VWC192" s="18"/>
      <c r="VWD192" s="18"/>
      <c r="VWE192" s="18"/>
      <c r="VWF192" s="18"/>
      <c r="VWG192" s="18"/>
      <c r="VWH192" s="18"/>
      <c r="VWI192" s="18"/>
      <c r="VWJ192" s="18"/>
      <c r="VWK192" s="18"/>
      <c r="VWL192" s="18"/>
      <c r="VWM192" s="18"/>
      <c r="VWN192" s="18"/>
      <c r="VWO192" s="18"/>
      <c r="VWP192" s="18"/>
      <c r="VWQ192" s="18"/>
      <c r="VWR192" s="18"/>
      <c r="VWS192" s="18"/>
      <c r="VWT192" s="18"/>
      <c r="VWU192" s="18"/>
      <c r="VWV192" s="18"/>
      <c r="VWW192" s="18"/>
      <c r="VWX192" s="18"/>
      <c r="VWY192" s="18"/>
      <c r="VWZ192" s="18"/>
      <c r="VXA192" s="18"/>
      <c r="VXB192" s="18"/>
      <c r="VXC192" s="18"/>
      <c r="VXD192" s="18"/>
      <c r="VXE192" s="18"/>
      <c r="VXF192" s="18"/>
      <c r="VXG192" s="18"/>
      <c r="VXH192" s="18"/>
      <c r="VXI192" s="18"/>
      <c r="VXJ192" s="18"/>
      <c r="VXK192" s="18"/>
      <c r="VXL192" s="18"/>
      <c r="VXM192" s="18"/>
      <c r="VXN192" s="18"/>
      <c r="VXO192" s="18"/>
      <c r="VXP192" s="18"/>
      <c r="VXQ192" s="18"/>
      <c r="VXR192" s="18"/>
      <c r="VXS192" s="18"/>
      <c r="VXT192" s="18"/>
      <c r="VXU192" s="18"/>
      <c r="VXV192" s="18"/>
      <c r="VXW192" s="18"/>
      <c r="VXX192" s="18"/>
      <c r="VXY192" s="18"/>
      <c r="VXZ192" s="18"/>
      <c r="VYA192" s="18"/>
      <c r="VYB192" s="18"/>
      <c r="VYC192" s="18"/>
      <c r="VYD192" s="18"/>
      <c r="VYE192" s="18"/>
      <c r="VYF192" s="18"/>
      <c r="VYG192" s="18"/>
      <c r="VYH192" s="18"/>
      <c r="VYI192" s="18"/>
      <c r="VYJ192" s="18"/>
      <c r="VYK192" s="18"/>
      <c r="VYL192" s="18"/>
      <c r="VYM192" s="18"/>
      <c r="VYN192" s="18"/>
      <c r="VYO192" s="18"/>
      <c r="VYP192" s="18"/>
      <c r="VYQ192" s="18"/>
      <c r="VYR192" s="18"/>
      <c r="VYS192" s="18"/>
      <c r="VYT192" s="18"/>
      <c r="VYU192" s="18"/>
      <c r="VYV192" s="18"/>
      <c r="VYW192" s="18"/>
      <c r="VYX192" s="18"/>
      <c r="VYY192" s="18"/>
      <c r="VYZ192" s="18"/>
      <c r="VZA192" s="18"/>
      <c r="VZB192" s="18"/>
      <c r="VZC192" s="18"/>
      <c r="VZD192" s="18"/>
      <c r="VZE192" s="18"/>
      <c r="VZF192" s="18"/>
      <c r="VZG192" s="18"/>
      <c r="VZH192" s="18"/>
      <c r="VZI192" s="18"/>
      <c r="VZJ192" s="18"/>
      <c r="VZK192" s="18"/>
      <c r="VZL192" s="18"/>
      <c r="VZM192" s="18"/>
      <c r="VZN192" s="18"/>
      <c r="VZO192" s="18"/>
      <c r="VZP192" s="18"/>
      <c r="VZQ192" s="18"/>
      <c r="VZR192" s="18"/>
      <c r="VZS192" s="18"/>
      <c r="VZT192" s="18"/>
      <c r="VZU192" s="18"/>
      <c r="VZV192" s="18"/>
      <c r="VZW192" s="18"/>
      <c r="VZX192" s="18"/>
      <c r="VZY192" s="18"/>
      <c r="VZZ192" s="18"/>
      <c r="WAA192" s="18"/>
      <c r="WAB192" s="18"/>
      <c r="WAC192" s="18"/>
      <c r="WAD192" s="18"/>
      <c r="WAE192" s="18"/>
      <c r="WAF192" s="18"/>
      <c r="WAG192" s="18"/>
      <c r="WAH192" s="18"/>
      <c r="WAI192" s="18"/>
      <c r="WAJ192" s="18"/>
      <c r="WAK192" s="18"/>
      <c r="WAL192" s="18"/>
      <c r="WAM192" s="18"/>
      <c r="WAN192" s="18"/>
      <c r="WAO192" s="18"/>
      <c r="WAP192" s="18"/>
      <c r="WAQ192" s="18"/>
      <c r="WAR192" s="18"/>
      <c r="WAS192" s="18"/>
      <c r="WAT192" s="18"/>
      <c r="WAU192" s="18"/>
      <c r="WAV192" s="18"/>
      <c r="WAW192" s="18"/>
      <c r="WAX192" s="18"/>
      <c r="WAY192" s="18"/>
      <c r="WAZ192" s="18"/>
      <c r="WBA192" s="18"/>
      <c r="WBB192" s="18"/>
      <c r="WBC192" s="18"/>
      <c r="WBD192" s="18"/>
      <c r="WBE192" s="18"/>
      <c r="WBF192" s="18"/>
      <c r="WBG192" s="18"/>
      <c r="WBH192" s="18"/>
      <c r="WBI192" s="18"/>
      <c r="WBJ192" s="18"/>
      <c r="WBK192" s="18"/>
      <c r="WBL192" s="18"/>
      <c r="WBM192" s="18"/>
      <c r="WBN192" s="18"/>
      <c r="WBO192" s="18"/>
      <c r="WBP192" s="18"/>
      <c r="WBQ192" s="18"/>
      <c r="WBR192" s="18"/>
      <c r="WBS192" s="18"/>
      <c r="WBT192" s="18"/>
      <c r="WBU192" s="18"/>
      <c r="WBV192" s="18"/>
      <c r="WBW192" s="18"/>
      <c r="WBX192" s="18"/>
      <c r="WBY192" s="18"/>
      <c r="WBZ192" s="18"/>
      <c r="WCA192" s="18"/>
      <c r="WCB192" s="18"/>
      <c r="WCC192" s="18"/>
      <c r="WCD192" s="18"/>
      <c r="WCE192" s="18"/>
      <c r="WCF192" s="18"/>
      <c r="WCG192" s="18"/>
      <c r="WCH192" s="18"/>
      <c r="WCI192" s="18"/>
      <c r="WCJ192" s="18"/>
      <c r="WCK192" s="18"/>
      <c r="WCL192" s="18"/>
      <c r="WCM192" s="18"/>
      <c r="WCN192" s="18"/>
      <c r="WCO192" s="18"/>
      <c r="WCP192" s="18"/>
      <c r="WCQ192" s="18"/>
      <c r="WCR192" s="18"/>
      <c r="WCS192" s="18"/>
      <c r="WCT192" s="18"/>
      <c r="WCU192" s="18"/>
      <c r="WCV192" s="18"/>
      <c r="WCW192" s="18"/>
      <c r="WCX192" s="18"/>
      <c r="WCY192" s="18"/>
      <c r="WCZ192" s="18"/>
      <c r="WDA192" s="18"/>
      <c r="WDB192" s="18"/>
      <c r="WDC192" s="18"/>
      <c r="WDD192" s="18"/>
      <c r="WDE192" s="18"/>
      <c r="WDF192" s="18"/>
      <c r="WDG192" s="18"/>
      <c r="WDH192" s="18"/>
      <c r="WDI192" s="18"/>
      <c r="WDJ192" s="18"/>
      <c r="WDK192" s="18"/>
      <c r="WDL192" s="18"/>
      <c r="WDM192" s="18"/>
      <c r="WDN192" s="18"/>
      <c r="WDO192" s="18"/>
      <c r="WDP192" s="18"/>
      <c r="WDQ192" s="18"/>
      <c r="WDR192" s="18"/>
      <c r="WDS192" s="18"/>
      <c r="WDT192" s="18"/>
      <c r="WDU192" s="18"/>
      <c r="WDV192" s="18"/>
      <c r="WDW192" s="18"/>
      <c r="WDX192" s="18"/>
      <c r="WDY192" s="18"/>
      <c r="WDZ192" s="18"/>
      <c r="WEA192" s="18"/>
      <c r="WEB192" s="18"/>
      <c r="WEC192" s="18"/>
      <c r="WED192" s="18"/>
      <c r="WEE192" s="18"/>
      <c r="WEF192" s="18"/>
      <c r="WEG192" s="18"/>
      <c r="WEH192" s="18"/>
      <c r="WEI192" s="18"/>
      <c r="WEJ192" s="18"/>
      <c r="WEK192" s="18"/>
      <c r="WEL192" s="18"/>
      <c r="WEM192" s="18"/>
      <c r="WEN192" s="18"/>
      <c r="WEO192" s="18"/>
      <c r="WEP192" s="18"/>
      <c r="WEQ192" s="18"/>
      <c r="WER192" s="18"/>
      <c r="WES192" s="18"/>
      <c r="WET192" s="18"/>
      <c r="WEU192" s="18"/>
      <c r="WEV192" s="18"/>
      <c r="WEW192" s="18"/>
      <c r="WEX192" s="18"/>
      <c r="WEY192" s="18"/>
      <c r="WEZ192" s="18"/>
      <c r="WFA192" s="18"/>
      <c r="WFB192" s="18"/>
      <c r="WFC192" s="18"/>
      <c r="WFD192" s="18"/>
      <c r="WFE192" s="18"/>
      <c r="WFF192" s="18"/>
      <c r="WFG192" s="18"/>
      <c r="WFH192" s="18"/>
      <c r="WFI192" s="18"/>
      <c r="WFJ192" s="18"/>
      <c r="WFK192" s="18"/>
      <c r="WFL192" s="18"/>
      <c r="WFM192" s="18"/>
      <c r="WFN192" s="18"/>
      <c r="WFO192" s="18"/>
      <c r="WFP192" s="18"/>
      <c r="WFQ192" s="18"/>
      <c r="WFR192" s="18"/>
      <c r="WFS192" s="18"/>
      <c r="WFT192" s="18"/>
      <c r="WFU192" s="18"/>
      <c r="WFV192" s="18"/>
      <c r="WFW192" s="18"/>
      <c r="WFX192" s="18"/>
      <c r="WFY192" s="18"/>
      <c r="WFZ192" s="18"/>
      <c r="WGA192" s="18"/>
      <c r="WGB192" s="18"/>
      <c r="WGC192" s="18"/>
      <c r="WGD192" s="18"/>
      <c r="WGE192" s="18"/>
      <c r="WGF192" s="18"/>
      <c r="WGG192" s="18"/>
      <c r="WGH192" s="18"/>
      <c r="WGI192" s="18"/>
      <c r="WGJ192" s="18"/>
      <c r="WGK192" s="18"/>
      <c r="WGL192" s="18"/>
      <c r="WGM192" s="18"/>
      <c r="WGN192" s="18"/>
      <c r="WGO192" s="18"/>
      <c r="WGP192" s="18"/>
      <c r="WGQ192" s="18"/>
      <c r="WGR192" s="18"/>
      <c r="WGS192" s="18"/>
      <c r="WGT192" s="18"/>
      <c r="WGU192" s="18"/>
      <c r="WGV192" s="18"/>
      <c r="WGW192" s="18"/>
      <c r="WGX192" s="18"/>
      <c r="WGY192" s="18"/>
      <c r="WGZ192" s="18"/>
      <c r="WHA192" s="18"/>
      <c r="WHB192" s="18"/>
      <c r="WHC192" s="18"/>
      <c r="WHD192" s="18"/>
      <c r="WHE192" s="18"/>
      <c r="WHF192" s="18"/>
      <c r="WHG192" s="18"/>
      <c r="WHH192" s="18"/>
      <c r="WHI192" s="18"/>
      <c r="WHJ192" s="18"/>
      <c r="WHK192" s="18"/>
      <c r="WHL192" s="18"/>
      <c r="WHM192" s="18"/>
      <c r="WHN192" s="18"/>
      <c r="WHO192" s="18"/>
      <c r="WHP192" s="18"/>
      <c r="WHQ192" s="18"/>
      <c r="WHR192" s="18"/>
      <c r="WHS192" s="18"/>
      <c r="WHT192" s="18"/>
      <c r="WHU192" s="18"/>
      <c r="WHV192" s="18"/>
      <c r="WHW192" s="18"/>
      <c r="WHX192" s="18"/>
      <c r="WHY192" s="18"/>
      <c r="WHZ192" s="18"/>
      <c r="WIA192" s="18"/>
      <c r="WIB192" s="18"/>
      <c r="WIC192" s="18"/>
      <c r="WID192" s="18"/>
      <c r="WIE192" s="18"/>
      <c r="WIF192" s="18"/>
      <c r="WIG192" s="18"/>
      <c r="WIH192" s="18"/>
      <c r="WII192" s="18"/>
      <c r="WIJ192" s="18"/>
      <c r="WIK192" s="18"/>
      <c r="WIL192" s="18"/>
      <c r="WIM192" s="18"/>
      <c r="WIN192" s="18"/>
      <c r="WIO192" s="18"/>
      <c r="WIP192" s="18"/>
      <c r="WIQ192" s="18"/>
      <c r="WIR192" s="18"/>
      <c r="WIS192" s="18"/>
      <c r="WIT192" s="18"/>
      <c r="WIU192" s="18"/>
      <c r="WIV192" s="18"/>
      <c r="WIW192" s="18"/>
      <c r="WIX192" s="18"/>
      <c r="WIY192" s="18"/>
      <c r="WIZ192" s="18"/>
      <c r="WJA192" s="18"/>
      <c r="WJB192" s="18"/>
      <c r="WJC192" s="18"/>
      <c r="WJD192" s="18"/>
      <c r="WJE192" s="18"/>
      <c r="WJF192" s="18"/>
      <c r="WJG192" s="18"/>
      <c r="WJH192" s="18"/>
      <c r="WJI192" s="18"/>
      <c r="WJJ192" s="18"/>
      <c r="WJK192" s="18"/>
      <c r="WJL192" s="18"/>
      <c r="WJM192" s="18"/>
      <c r="WJN192" s="18"/>
      <c r="WJO192" s="18"/>
      <c r="WJP192" s="18"/>
      <c r="WJQ192" s="18"/>
      <c r="WJR192" s="18"/>
      <c r="WJS192" s="18"/>
      <c r="WJT192" s="18"/>
      <c r="WJU192" s="18"/>
      <c r="WJV192" s="18"/>
      <c r="WJW192" s="18"/>
      <c r="WJX192" s="18"/>
      <c r="WJY192" s="18"/>
      <c r="WJZ192" s="18"/>
      <c r="WKA192" s="18"/>
      <c r="WKB192" s="18"/>
      <c r="WKC192" s="18"/>
      <c r="WKD192" s="18"/>
      <c r="WKE192" s="18"/>
      <c r="WKF192" s="18"/>
      <c r="WKG192" s="18"/>
      <c r="WKH192" s="18"/>
      <c r="WKI192" s="18"/>
      <c r="WKJ192" s="18"/>
      <c r="WKK192" s="18"/>
      <c r="WKL192" s="18"/>
      <c r="WKM192" s="18"/>
      <c r="WKN192" s="18"/>
      <c r="WKO192" s="18"/>
      <c r="WKP192" s="18"/>
      <c r="WKQ192" s="18"/>
      <c r="WKR192" s="18"/>
      <c r="WKS192" s="18"/>
      <c r="WKT192" s="18"/>
      <c r="WKU192" s="18"/>
      <c r="WKV192" s="18"/>
      <c r="WKW192" s="18"/>
      <c r="WKX192" s="18"/>
      <c r="WKY192" s="18"/>
      <c r="WKZ192" s="18"/>
      <c r="WLA192" s="18"/>
      <c r="WLB192" s="18"/>
      <c r="WLC192" s="18"/>
      <c r="WLD192" s="18"/>
      <c r="WLE192" s="18"/>
      <c r="WLF192" s="18"/>
      <c r="WLG192" s="18"/>
      <c r="WLH192" s="18"/>
      <c r="WLI192" s="18"/>
      <c r="WLJ192" s="18"/>
      <c r="WLK192" s="18"/>
      <c r="WLL192" s="18"/>
      <c r="WLM192" s="18"/>
      <c r="WLN192" s="18"/>
      <c r="WLO192" s="18"/>
      <c r="WLP192" s="18"/>
      <c r="WLQ192" s="18"/>
      <c r="WLR192" s="18"/>
      <c r="WLS192" s="18"/>
      <c r="WLT192" s="18"/>
      <c r="WLU192" s="18"/>
      <c r="WLV192" s="18"/>
      <c r="WLW192" s="18"/>
      <c r="WLX192" s="18"/>
      <c r="WLY192" s="18"/>
      <c r="WLZ192" s="18"/>
      <c r="WMA192" s="18"/>
      <c r="WMB192" s="18"/>
      <c r="WMC192" s="18"/>
      <c r="WMD192" s="18"/>
      <c r="WME192" s="18"/>
      <c r="WMF192" s="18"/>
      <c r="WMG192" s="18"/>
      <c r="WMH192" s="18"/>
      <c r="WMI192" s="18"/>
      <c r="WMJ192" s="18"/>
      <c r="WMK192" s="18"/>
      <c r="WML192" s="18"/>
      <c r="WMM192" s="18"/>
      <c r="WMN192" s="18"/>
      <c r="WMO192" s="18"/>
      <c r="WMP192" s="18"/>
      <c r="WMQ192" s="18"/>
      <c r="WMR192" s="18"/>
      <c r="WMS192" s="18"/>
      <c r="WMT192" s="18"/>
      <c r="WMU192" s="18"/>
      <c r="WMV192" s="18"/>
      <c r="WMW192" s="18"/>
      <c r="WMX192" s="18"/>
      <c r="WMY192" s="18"/>
      <c r="WMZ192" s="18"/>
      <c r="WNA192" s="18"/>
      <c r="WNB192" s="18"/>
      <c r="WNC192" s="18"/>
      <c r="WND192" s="18"/>
      <c r="WNE192" s="18"/>
      <c r="WNF192" s="18"/>
      <c r="WNG192" s="18"/>
      <c r="WNH192" s="18"/>
      <c r="WNI192" s="18"/>
      <c r="WNJ192" s="18"/>
      <c r="WNK192" s="18"/>
      <c r="WNL192" s="18"/>
      <c r="WNM192" s="18"/>
      <c r="WNN192" s="18"/>
      <c r="WNO192" s="18"/>
      <c r="WNP192" s="18"/>
      <c r="WNQ192" s="18"/>
      <c r="WNR192" s="18"/>
      <c r="WNS192" s="18"/>
      <c r="WNT192" s="18"/>
      <c r="WNU192" s="18"/>
      <c r="WNV192" s="18"/>
      <c r="WNW192" s="18"/>
      <c r="WNX192" s="18"/>
      <c r="WNY192" s="18"/>
      <c r="WNZ192" s="18"/>
      <c r="WOA192" s="18"/>
      <c r="WOB192" s="18"/>
      <c r="WOC192" s="18"/>
      <c r="WOD192" s="18"/>
      <c r="WOE192" s="18"/>
      <c r="WOF192" s="18"/>
      <c r="WOG192" s="18"/>
      <c r="WOH192" s="18"/>
      <c r="WOI192" s="18"/>
      <c r="WOJ192" s="18"/>
      <c r="WOK192" s="18"/>
      <c r="WOL192" s="18"/>
      <c r="WOM192" s="18"/>
      <c r="WON192" s="18"/>
      <c r="WOO192" s="18"/>
      <c r="WOP192" s="18"/>
      <c r="WOQ192" s="18"/>
      <c r="WOR192" s="18"/>
      <c r="WOS192" s="18"/>
      <c r="WOT192" s="18"/>
      <c r="WOU192" s="18"/>
      <c r="WOV192" s="18"/>
      <c r="WOW192" s="18"/>
      <c r="WOX192" s="18"/>
      <c r="WOY192" s="18"/>
      <c r="WOZ192" s="18"/>
      <c r="WPA192" s="18"/>
      <c r="WPB192" s="18"/>
      <c r="WPC192" s="18"/>
      <c r="WPD192" s="18"/>
      <c r="WPE192" s="18"/>
      <c r="WPF192" s="18"/>
      <c r="WPG192" s="18"/>
      <c r="WPH192" s="18"/>
      <c r="WPI192" s="18"/>
      <c r="WPJ192" s="18"/>
      <c r="WPK192" s="18"/>
      <c r="WPL192" s="18"/>
      <c r="WPM192" s="18"/>
      <c r="WPN192" s="18"/>
      <c r="WPO192" s="18"/>
      <c r="WPP192" s="18"/>
      <c r="WPQ192" s="18"/>
      <c r="WPR192" s="18"/>
      <c r="WPS192" s="18"/>
      <c r="WPT192" s="18"/>
      <c r="WPU192" s="18"/>
      <c r="WPV192" s="18"/>
      <c r="WPW192" s="18"/>
      <c r="WPX192" s="18"/>
      <c r="WPY192" s="18"/>
      <c r="WPZ192" s="18"/>
      <c r="WQA192" s="18"/>
      <c r="WQB192" s="18"/>
      <c r="WQC192" s="18"/>
      <c r="WQD192" s="18"/>
      <c r="WQE192" s="18"/>
      <c r="WQF192" s="18"/>
      <c r="WQG192" s="18"/>
      <c r="WQH192" s="18"/>
      <c r="WQI192" s="18"/>
      <c r="WQJ192" s="18"/>
      <c r="WQK192" s="18"/>
      <c r="WQL192" s="18"/>
      <c r="WQM192" s="18"/>
      <c r="WQN192" s="18"/>
      <c r="WQO192" s="18"/>
      <c r="WQP192" s="18"/>
      <c r="WQQ192" s="18"/>
      <c r="WQR192" s="18"/>
      <c r="WQS192" s="18"/>
      <c r="WQT192" s="18"/>
      <c r="WQU192" s="18"/>
      <c r="WQV192" s="18"/>
      <c r="WQW192" s="18"/>
      <c r="WQX192" s="18"/>
      <c r="WQY192" s="18"/>
      <c r="WQZ192" s="18"/>
      <c r="WRA192" s="18"/>
      <c r="WRB192" s="18"/>
      <c r="WRC192" s="18"/>
      <c r="WRD192" s="18"/>
      <c r="WRE192" s="18"/>
      <c r="WRF192" s="18"/>
      <c r="WRG192" s="18"/>
      <c r="WRH192" s="18"/>
      <c r="WRI192" s="18"/>
      <c r="WRJ192" s="18"/>
      <c r="WRK192" s="18"/>
      <c r="WRL192" s="18"/>
      <c r="WRM192" s="18"/>
      <c r="WRN192" s="18"/>
      <c r="WRO192" s="18"/>
      <c r="WRP192" s="18"/>
      <c r="WRQ192" s="18"/>
      <c r="WRR192" s="18"/>
      <c r="WRS192" s="18"/>
      <c r="WRT192" s="18"/>
      <c r="WRU192" s="18"/>
      <c r="WRV192" s="18"/>
      <c r="WRW192" s="18"/>
      <c r="WRX192" s="18"/>
      <c r="WRY192" s="18"/>
      <c r="WRZ192" s="18"/>
      <c r="WSA192" s="18"/>
      <c r="WSB192" s="18"/>
      <c r="WSC192" s="18"/>
      <c r="WSD192" s="18"/>
      <c r="WSE192" s="18"/>
      <c r="WSF192" s="18"/>
      <c r="WSG192" s="18"/>
      <c r="WSH192" s="18"/>
      <c r="WSI192" s="18"/>
      <c r="WSJ192" s="18"/>
      <c r="WSK192" s="18"/>
      <c r="WSL192" s="18"/>
      <c r="WSM192" s="18"/>
      <c r="WSN192" s="18"/>
      <c r="WSO192" s="18"/>
      <c r="WSP192" s="18"/>
      <c r="WSQ192" s="18"/>
      <c r="WSR192" s="18"/>
      <c r="WSS192" s="18"/>
      <c r="WST192" s="18"/>
      <c r="WSU192" s="18"/>
      <c r="WSV192" s="18"/>
      <c r="WSW192" s="18"/>
      <c r="WSX192" s="18"/>
      <c r="WSY192" s="18"/>
      <c r="WSZ192" s="18"/>
      <c r="WTA192" s="18"/>
      <c r="WTB192" s="18"/>
      <c r="WTC192" s="18"/>
      <c r="WTD192" s="18"/>
      <c r="WTE192" s="18"/>
      <c r="WTF192" s="18"/>
      <c r="WTG192" s="18"/>
      <c r="WTH192" s="18"/>
      <c r="WTI192" s="18"/>
      <c r="WTJ192" s="18"/>
      <c r="WTK192" s="18"/>
      <c r="WTL192" s="18"/>
      <c r="WTM192" s="18"/>
      <c r="WTN192" s="18"/>
      <c r="WTO192" s="18"/>
      <c r="WTP192" s="18"/>
      <c r="WTQ192" s="18"/>
      <c r="WTR192" s="18"/>
      <c r="WTS192" s="18"/>
      <c r="WTT192" s="18"/>
      <c r="WTU192" s="18"/>
      <c r="WTV192" s="18"/>
      <c r="WTW192" s="18"/>
      <c r="WTX192" s="18"/>
      <c r="WTY192" s="18"/>
      <c r="WTZ192" s="18"/>
      <c r="WUA192" s="18"/>
      <c r="WUB192" s="18"/>
      <c r="WUC192" s="18"/>
      <c r="WUD192" s="18"/>
      <c r="WUE192" s="18"/>
      <c r="WUF192" s="18"/>
      <c r="WUG192" s="18"/>
      <c r="WUH192" s="18"/>
      <c r="WUI192" s="18"/>
      <c r="WUJ192" s="18"/>
      <c r="WUK192" s="18"/>
      <c r="WUL192" s="18"/>
      <c r="WUM192" s="18"/>
      <c r="WUN192" s="18"/>
      <c r="WUO192" s="18"/>
      <c r="WUP192" s="18"/>
      <c r="WUQ192" s="18"/>
      <c r="WUR192" s="18"/>
      <c r="WUS192" s="18"/>
      <c r="WUT192" s="18"/>
      <c r="WUU192" s="18"/>
      <c r="WUV192" s="18"/>
      <c r="WUW192" s="18"/>
      <c r="WUX192" s="18"/>
      <c r="WUY192" s="18"/>
      <c r="WUZ192" s="18"/>
      <c r="WVA192" s="18"/>
      <c r="WVB192" s="18"/>
      <c r="WVC192" s="18"/>
      <c r="WVD192" s="18"/>
      <c r="WVE192" s="18"/>
      <c r="WVF192" s="18"/>
      <c r="WVG192" s="18"/>
      <c r="WVH192" s="18"/>
      <c r="WVI192" s="18"/>
      <c r="WVJ192" s="18"/>
      <c r="WVK192" s="18"/>
      <c r="WVL192" s="18"/>
      <c r="WVM192" s="18"/>
      <c r="WVN192" s="18"/>
      <c r="WVO192" s="18"/>
      <c r="WVP192" s="18"/>
      <c r="WVQ192" s="18"/>
      <c r="WVR192" s="18"/>
      <c r="WVS192" s="18"/>
      <c r="WVT192" s="18"/>
      <c r="WVU192" s="18"/>
      <c r="WVV192" s="18"/>
      <c r="WVW192" s="18"/>
      <c r="WVX192" s="18"/>
      <c r="WVY192" s="18"/>
      <c r="WVZ192" s="18"/>
      <c r="WWA192" s="18"/>
      <c r="WWB192" s="18"/>
      <c r="WWC192" s="18"/>
      <c r="WWD192" s="18"/>
      <c r="WWE192" s="18"/>
      <c r="WWF192" s="18"/>
      <c r="WWG192" s="18"/>
      <c r="WWH192" s="18"/>
      <c r="WWI192" s="18"/>
      <c r="WWJ192" s="18"/>
      <c r="WWK192" s="18"/>
      <c r="WWL192" s="18"/>
      <c r="WWM192" s="18"/>
      <c r="WWN192" s="18"/>
      <c r="WWO192" s="18"/>
      <c r="WWP192" s="18"/>
      <c r="WWQ192" s="18"/>
      <c r="WWR192" s="18"/>
      <c r="WWS192" s="18"/>
      <c r="WWT192" s="18"/>
      <c r="WWU192" s="18"/>
      <c r="WWV192" s="18"/>
      <c r="WWW192" s="18"/>
      <c r="WWX192" s="18"/>
      <c r="WWY192" s="18"/>
      <c r="WWZ192" s="18"/>
      <c r="WXA192" s="18"/>
      <c r="WXB192" s="18"/>
      <c r="WXC192" s="18"/>
      <c r="WXD192" s="18"/>
      <c r="WXE192" s="18"/>
      <c r="WXF192" s="18"/>
      <c r="WXG192" s="18"/>
      <c r="WXH192" s="18"/>
      <c r="WXI192" s="18"/>
      <c r="WXJ192" s="18"/>
      <c r="WXK192" s="18"/>
      <c r="WXL192" s="18"/>
      <c r="WXM192" s="18"/>
      <c r="WXN192" s="18"/>
      <c r="WXO192" s="18"/>
      <c r="WXP192" s="18"/>
      <c r="WXQ192" s="18"/>
      <c r="WXR192" s="18"/>
      <c r="WXS192" s="18"/>
      <c r="WXT192" s="18"/>
      <c r="WXU192" s="18"/>
      <c r="WXV192" s="18"/>
      <c r="WXW192" s="18"/>
      <c r="WXX192" s="18"/>
      <c r="WXY192" s="18"/>
      <c r="WXZ192" s="18"/>
      <c r="WYA192" s="18"/>
      <c r="WYB192" s="18"/>
      <c r="WYC192" s="18"/>
      <c r="WYD192" s="18"/>
      <c r="WYE192" s="18"/>
      <c r="WYF192" s="18"/>
      <c r="WYG192" s="18"/>
      <c r="WYH192" s="18"/>
      <c r="WYI192" s="18"/>
      <c r="WYJ192" s="18"/>
      <c r="WYK192" s="18"/>
      <c r="WYL192" s="18"/>
      <c r="WYM192" s="18"/>
      <c r="WYN192" s="18"/>
      <c r="WYO192" s="18"/>
      <c r="WYP192" s="18"/>
      <c r="WYQ192" s="18"/>
      <c r="WYR192" s="18"/>
      <c r="WYS192" s="18"/>
      <c r="WYT192" s="18"/>
      <c r="WYU192" s="18"/>
      <c r="WYV192" s="18"/>
      <c r="WYW192" s="18"/>
      <c r="WYX192" s="18"/>
      <c r="WYY192" s="18"/>
      <c r="WYZ192" s="18"/>
      <c r="WZA192" s="18"/>
      <c r="WZB192" s="18"/>
      <c r="WZC192" s="18"/>
      <c r="WZD192" s="18"/>
      <c r="WZE192" s="18"/>
      <c r="WZF192" s="18"/>
      <c r="WZG192" s="18"/>
      <c r="WZH192" s="18"/>
      <c r="WZI192" s="18"/>
      <c r="WZJ192" s="18"/>
      <c r="WZK192" s="18"/>
      <c r="WZL192" s="18"/>
      <c r="WZM192" s="18"/>
      <c r="WZN192" s="18"/>
      <c r="WZO192" s="18"/>
      <c r="WZP192" s="18"/>
      <c r="WZQ192" s="18"/>
      <c r="WZR192" s="18"/>
      <c r="WZS192" s="18"/>
      <c r="WZT192" s="18"/>
      <c r="WZU192" s="18"/>
      <c r="WZV192" s="18"/>
      <c r="WZW192" s="18"/>
      <c r="WZX192" s="18"/>
      <c r="WZY192" s="18"/>
      <c r="WZZ192" s="18"/>
      <c r="XAA192" s="18"/>
      <c r="XAB192" s="18"/>
      <c r="XAC192" s="18"/>
      <c r="XAD192" s="18"/>
      <c r="XAE192" s="18"/>
      <c r="XAF192" s="18"/>
      <c r="XAG192" s="18"/>
      <c r="XAH192" s="18"/>
      <c r="XAI192" s="18"/>
      <c r="XAJ192" s="18"/>
      <c r="XAK192" s="18"/>
      <c r="XAL192" s="18"/>
      <c r="XAM192" s="18"/>
      <c r="XAN192" s="18"/>
      <c r="XAO192" s="18"/>
      <c r="XAP192" s="18"/>
      <c r="XAQ192" s="18"/>
      <c r="XAR192" s="18"/>
      <c r="XAS192" s="18"/>
      <c r="XAT192" s="18"/>
      <c r="XAU192" s="18"/>
      <c r="XAV192" s="18"/>
      <c r="XAW192" s="18"/>
      <c r="XAX192" s="18"/>
      <c r="XAY192" s="18"/>
      <c r="XAZ192" s="18"/>
      <c r="XBA192" s="18"/>
      <c r="XBB192" s="18"/>
      <c r="XBC192" s="18"/>
      <c r="XBD192" s="18"/>
      <c r="XBE192" s="18"/>
      <c r="XBF192" s="18"/>
      <c r="XBG192" s="18"/>
      <c r="XBH192" s="18"/>
      <c r="XBI192" s="18"/>
      <c r="XBJ192" s="18"/>
      <c r="XBK192" s="18"/>
      <c r="XBL192" s="18"/>
      <c r="XBM192" s="18"/>
      <c r="XBN192" s="18"/>
      <c r="XBO192" s="18"/>
      <c r="XBP192" s="18"/>
      <c r="XBQ192" s="18"/>
      <c r="XBR192" s="18"/>
      <c r="XBS192" s="18"/>
      <c r="XBT192" s="18"/>
      <c r="XBU192" s="18"/>
      <c r="XBV192" s="18"/>
      <c r="XBW192" s="18"/>
      <c r="XBX192" s="18"/>
      <c r="XBY192" s="18"/>
      <c r="XBZ192" s="18"/>
      <c r="XCA192" s="18"/>
      <c r="XCB192" s="18"/>
      <c r="XCC192" s="18"/>
      <c r="XCD192" s="18"/>
      <c r="XCE192" s="18"/>
      <c r="XCF192" s="18"/>
      <c r="XCG192" s="18"/>
      <c r="XCH192" s="18"/>
      <c r="XCI192" s="18"/>
      <c r="XCJ192" s="18"/>
      <c r="XCK192" s="18"/>
      <c r="XCL192" s="18"/>
      <c r="XCM192" s="18"/>
      <c r="XCN192" s="18"/>
      <c r="XCO192" s="18"/>
      <c r="XCP192" s="18"/>
      <c r="XCQ192" s="18"/>
      <c r="XCR192" s="18"/>
      <c r="XCS192" s="18"/>
      <c r="XCT192" s="18"/>
      <c r="XCU192" s="18"/>
      <c r="XCV192" s="18"/>
      <c r="XCW192" s="18"/>
      <c r="XCX192" s="18"/>
      <c r="XCY192" s="18"/>
      <c r="XCZ192" s="18"/>
      <c r="XDA192" s="18"/>
      <c r="XDB192" s="18"/>
      <c r="XDC192" s="18"/>
      <c r="XDD192" s="18"/>
      <c r="XDE192" s="18"/>
      <c r="XDF192" s="18"/>
      <c r="XDG192" s="18"/>
      <c r="XDH192" s="18"/>
      <c r="XDI192" s="18"/>
      <c r="XDJ192" s="18"/>
      <c r="XDK192" s="18"/>
      <c r="XDL192" s="18"/>
      <c r="XDM192" s="18"/>
      <c r="XDN192" s="18"/>
      <c r="XDO192" s="18"/>
      <c r="XDP192" s="18"/>
      <c r="XDQ192" s="18"/>
      <c r="XDR192" s="18"/>
      <c r="XDS192" s="18"/>
      <c r="XDT192" s="18"/>
      <c r="XDU192" s="18"/>
      <c r="XDV192" s="18"/>
      <c r="XDW192" s="18"/>
      <c r="XDX192" s="18"/>
      <c r="XDY192" s="18"/>
      <c r="XDZ192" s="18"/>
      <c r="XEA192" s="18"/>
      <c r="XEB192" s="18"/>
      <c r="XEC192" s="18"/>
      <c r="XED192" s="18"/>
      <c r="XEE192" s="18"/>
      <c r="XEF192" s="18"/>
      <c r="XEG192" s="18"/>
      <c r="XEH192" s="18"/>
      <c r="XEI192" s="18"/>
      <c r="XEJ192" s="18"/>
      <c r="XEK192" s="18"/>
      <c r="XEL192" s="18"/>
      <c r="XEM192" s="18"/>
      <c r="XEN192" s="18"/>
      <c r="XEO192" s="18"/>
      <c r="XEP192" s="18"/>
      <c r="XEQ192" s="18"/>
      <c r="XER192" s="18"/>
      <c r="XES192" s="18"/>
      <c r="XET192" s="18"/>
      <c r="XEU192" s="18"/>
      <c r="XEV192" s="18"/>
      <c r="XEW192" s="18"/>
      <c r="XEX192" s="18"/>
      <c r="XEY192" s="18"/>
      <c r="XEZ192" s="18"/>
      <c r="XFA192" s="18"/>
      <c r="XFB192" s="18"/>
      <c r="XFC192" s="18"/>
      <c r="XFD192" s="18"/>
    </row>
    <row r="193" spans="1:4054 14285:16384" x14ac:dyDescent="0.25">
      <c r="A193" s="5"/>
      <c r="B193" s="36" t="s">
        <v>120</v>
      </c>
      <c r="C193" s="27" t="s">
        <v>121</v>
      </c>
      <c r="D193" s="36">
        <v>200</v>
      </c>
      <c r="E193" s="43">
        <f t="shared" ref="E193:P193" si="85">BD193*200/100</f>
        <v>0.14000000000000001</v>
      </c>
      <c r="F193" s="43">
        <f t="shared" si="85"/>
        <v>0.08</v>
      </c>
      <c r="G193" s="43">
        <f t="shared" si="85"/>
        <v>24.48</v>
      </c>
      <c r="H193" s="43">
        <f t="shared" si="85"/>
        <v>114</v>
      </c>
      <c r="I193" s="43">
        <f t="shared" si="85"/>
        <v>0</v>
      </c>
      <c r="J193" s="43">
        <f t="shared" si="85"/>
        <v>0.02</v>
      </c>
      <c r="K193" s="43">
        <f t="shared" si="85"/>
        <v>0.02</v>
      </c>
      <c r="L193" s="43">
        <f t="shared" si="85"/>
        <v>24</v>
      </c>
      <c r="M193" s="43">
        <f t="shared" si="85"/>
        <v>14</v>
      </c>
      <c r="N193" s="43">
        <f t="shared" si="85"/>
        <v>5.58</v>
      </c>
      <c r="O193" s="43">
        <f t="shared" si="85"/>
        <v>8.94</v>
      </c>
      <c r="P193" s="43">
        <f t="shared" si="85"/>
        <v>0.14000000000000001</v>
      </c>
      <c r="Q193" s="81">
        <v>1</v>
      </c>
      <c r="R193" s="81"/>
      <c r="S193" s="81">
        <v>20.2</v>
      </c>
      <c r="T193" s="81">
        <v>84.8</v>
      </c>
      <c r="U193" s="81"/>
      <c r="V193" s="27">
        <v>0.02</v>
      </c>
      <c r="W193" s="27">
        <v>0.02</v>
      </c>
      <c r="X193" s="81">
        <v>4</v>
      </c>
      <c r="Y193" s="81">
        <v>14</v>
      </c>
      <c r="Z193" s="81">
        <v>14</v>
      </c>
      <c r="AA193" s="81">
        <v>14</v>
      </c>
      <c r="AB193" s="81">
        <v>2.8</v>
      </c>
      <c r="BD193" s="43">
        <v>7.0000000000000007E-2</v>
      </c>
      <c r="BE193" s="43">
        <v>0.04</v>
      </c>
      <c r="BF193" s="43">
        <v>12.24</v>
      </c>
      <c r="BG193" s="43">
        <v>57</v>
      </c>
      <c r="BH193" s="43"/>
      <c r="BI193" s="43">
        <v>0.01</v>
      </c>
      <c r="BJ193" s="43">
        <v>0.01</v>
      </c>
      <c r="BK193" s="43">
        <v>12</v>
      </c>
      <c r="BL193" s="43">
        <v>7</v>
      </c>
      <c r="BM193" s="43">
        <v>2.79</v>
      </c>
      <c r="BN193" s="43">
        <v>4.47</v>
      </c>
      <c r="BO193" s="43">
        <v>7.0000000000000007E-2</v>
      </c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</row>
    <row r="194" spans="1:4054 14285:16384" x14ac:dyDescent="0.25">
      <c r="A194" s="5"/>
      <c r="B194" s="36" t="s">
        <v>74</v>
      </c>
      <c r="C194" s="42" t="s">
        <v>75</v>
      </c>
      <c r="D194" s="36">
        <v>110</v>
      </c>
      <c r="E194" s="43">
        <f t="shared" ref="E194:P194" si="86">BD194*110/100</f>
        <v>0.99</v>
      </c>
      <c r="F194" s="43">
        <f t="shared" si="86"/>
        <v>0.22</v>
      </c>
      <c r="G194" s="43">
        <f t="shared" si="86"/>
        <v>8.91</v>
      </c>
      <c r="H194" s="43">
        <f t="shared" si="86"/>
        <v>47.3</v>
      </c>
      <c r="I194" s="43">
        <f t="shared" si="86"/>
        <v>0</v>
      </c>
      <c r="J194" s="43">
        <f t="shared" si="86"/>
        <v>3.3000000000000002E-2</v>
      </c>
      <c r="K194" s="43">
        <f t="shared" si="86"/>
        <v>2.2000000000000002E-2</v>
      </c>
      <c r="L194" s="43">
        <f t="shared" si="86"/>
        <v>11</v>
      </c>
      <c r="M194" s="43">
        <f t="shared" si="86"/>
        <v>17.600000000000001</v>
      </c>
      <c r="N194" s="43">
        <f t="shared" si="86"/>
        <v>9.9</v>
      </c>
      <c r="O194" s="43">
        <f t="shared" si="86"/>
        <v>12.1</v>
      </c>
      <c r="P194" s="43">
        <f t="shared" si="86"/>
        <v>2.4200000000000004</v>
      </c>
      <c r="BD194" s="43">
        <v>0.9</v>
      </c>
      <c r="BE194" s="43">
        <v>0.2</v>
      </c>
      <c r="BF194" s="43">
        <v>8.1</v>
      </c>
      <c r="BG194" s="43">
        <v>43</v>
      </c>
      <c r="BH194" s="46"/>
      <c r="BI194" s="36">
        <v>0.03</v>
      </c>
      <c r="BJ194" s="36">
        <v>0.02</v>
      </c>
      <c r="BK194" s="43">
        <v>10</v>
      </c>
      <c r="BL194" s="43">
        <v>16</v>
      </c>
      <c r="BM194" s="43">
        <v>9</v>
      </c>
      <c r="BN194" s="43">
        <v>11</v>
      </c>
      <c r="BO194" s="43">
        <v>2.2000000000000002</v>
      </c>
    </row>
    <row r="195" spans="1:4054 14285:16384" s="17" customFormat="1" ht="23.1" customHeight="1" x14ac:dyDescent="0.25">
      <c r="A195" s="5" t="s">
        <v>143</v>
      </c>
      <c r="B195" s="47"/>
      <c r="C195" s="47" t="s">
        <v>205</v>
      </c>
      <c r="D195" s="75">
        <f>SUM(D192:D194)</f>
        <v>460</v>
      </c>
      <c r="E195" s="76"/>
      <c r="F195" s="76"/>
      <c r="G195" s="76"/>
      <c r="H195" s="76"/>
      <c r="I195" s="76"/>
      <c r="J195" s="75"/>
      <c r="K195" s="75"/>
      <c r="L195" s="76"/>
      <c r="M195" s="76"/>
      <c r="N195" s="76"/>
      <c r="O195" s="76"/>
      <c r="P195" s="76"/>
      <c r="Q195" s="16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  <c r="CYY195" s="18"/>
      <c r="CYZ195" s="18"/>
      <c r="CZA195" s="18"/>
      <c r="CZB195" s="18"/>
      <c r="CZC195" s="18"/>
      <c r="CZD195" s="18"/>
      <c r="CZE195" s="18"/>
      <c r="CZF195" s="18"/>
      <c r="CZG195" s="18"/>
      <c r="CZH195" s="18"/>
      <c r="CZI195" s="18"/>
      <c r="CZJ195" s="18"/>
      <c r="CZK195" s="18"/>
      <c r="CZL195" s="18"/>
      <c r="CZM195" s="18"/>
      <c r="CZN195" s="18"/>
      <c r="CZO195" s="18"/>
      <c r="CZP195" s="18"/>
      <c r="CZQ195" s="18"/>
      <c r="CZR195" s="18"/>
      <c r="CZS195" s="18"/>
      <c r="CZT195" s="18"/>
      <c r="CZU195" s="18"/>
      <c r="CZV195" s="18"/>
      <c r="CZW195" s="18"/>
      <c r="CZX195" s="18"/>
      <c r="CZY195" s="18"/>
      <c r="CZZ195" s="18"/>
      <c r="DAA195" s="18"/>
      <c r="DAB195" s="18"/>
      <c r="DAC195" s="18"/>
      <c r="DAD195" s="18"/>
      <c r="DAE195" s="18"/>
      <c r="DAF195" s="18"/>
      <c r="DAG195" s="18"/>
      <c r="DAH195" s="18"/>
      <c r="DAI195" s="18"/>
      <c r="DAJ195" s="18"/>
      <c r="DAK195" s="18"/>
      <c r="DAL195" s="18"/>
      <c r="DAM195" s="18"/>
      <c r="DAN195" s="18"/>
      <c r="DAO195" s="18"/>
      <c r="DAP195" s="18"/>
      <c r="DAQ195" s="18"/>
      <c r="DAR195" s="18"/>
      <c r="DAS195" s="18"/>
      <c r="DAT195" s="18"/>
      <c r="DAU195" s="18"/>
      <c r="DAV195" s="18"/>
      <c r="DAW195" s="18"/>
      <c r="DAX195" s="18"/>
      <c r="DAY195" s="18"/>
      <c r="DAZ195" s="18"/>
      <c r="DBA195" s="18"/>
      <c r="DBB195" s="18"/>
      <c r="DBC195" s="18"/>
      <c r="DBD195" s="18"/>
      <c r="DBE195" s="18"/>
      <c r="DBF195" s="18"/>
      <c r="DBG195" s="18"/>
      <c r="DBH195" s="18"/>
      <c r="DBI195" s="18"/>
      <c r="DBJ195" s="18"/>
      <c r="DBK195" s="18"/>
      <c r="DBL195" s="18"/>
      <c r="DBM195" s="18"/>
      <c r="DBN195" s="18"/>
      <c r="DBO195" s="18"/>
      <c r="DBP195" s="18"/>
      <c r="DBQ195" s="18"/>
      <c r="DBR195" s="18"/>
      <c r="DBS195" s="18"/>
      <c r="DBT195" s="18"/>
      <c r="DBU195" s="18"/>
      <c r="DBV195" s="18"/>
      <c r="DBW195" s="18"/>
      <c r="DBX195" s="18"/>
      <c r="DBY195" s="18"/>
      <c r="DBZ195" s="18"/>
      <c r="DCA195" s="18"/>
      <c r="DCB195" s="18"/>
      <c r="DCC195" s="18"/>
      <c r="DCD195" s="18"/>
      <c r="DCE195" s="18"/>
      <c r="DCF195" s="18"/>
      <c r="DCG195" s="18"/>
      <c r="DCH195" s="18"/>
      <c r="DCI195" s="18"/>
      <c r="DCJ195" s="18"/>
      <c r="DCK195" s="18"/>
      <c r="DCL195" s="18"/>
      <c r="DCM195" s="18"/>
      <c r="DCN195" s="18"/>
      <c r="DCO195" s="18"/>
      <c r="DCP195" s="18"/>
      <c r="DCQ195" s="18"/>
      <c r="DCR195" s="18"/>
      <c r="DCS195" s="18"/>
      <c r="DCT195" s="18"/>
      <c r="DCU195" s="18"/>
      <c r="DCV195" s="18"/>
      <c r="DCW195" s="18"/>
      <c r="DCX195" s="18"/>
      <c r="DCY195" s="18"/>
      <c r="DCZ195" s="18"/>
      <c r="DDA195" s="18"/>
      <c r="DDB195" s="18"/>
      <c r="DDC195" s="18"/>
      <c r="DDD195" s="18"/>
      <c r="DDE195" s="18"/>
      <c r="DDF195" s="18"/>
      <c r="DDG195" s="18"/>
      <c r="DDH195" s="18"/>
      <c r="DDI195" s="18"/>
      <c r="DDJ195" s="18"/>
      <c r="DDK195" s="18"/>
      <c r="DDL195" s="18"/>
      <c r="DDM195" s="18"/>
      <c r="DDN195" s="18"/>
      <c r="DDO195" s="18"/>
      <c r="DDP195" s="18"/>
      <c r="DDQ195" s="18"/>
      <c r="DDR195" s="18"/>
      <c r="DDS195" s="18"/>
      <c r="DDT195" s="18"/>
      <c r="DDU195" s="18"/>
      <c r="DDV195" s="18"/>
      <c r="DDW195" s="18"/>
      <c r="DDX195" s="18"/>
      <c r="DDY195" s="18"/>
      <c r="DDZ195" s="18"/>
      <c r="DEA195" s="18"/>
      <c r="DEB195" s="18"/>
      <c r="DEC195" s="18"/>
      <c r="DED195" s="18"/>
      <c r="DEE195" s="18"/>
      <c r="DEF195" s="18"/>
      <c r="DEG195" s="18"/>
      <c r="DEH195" s="18"/>
      <c r="DEI195" s="18"/>
      <c r="DEJ195" s="18"/>
      <c r="DEK195" s="18"/>
      <c r="DEL195" s="18"/>
      <c r="DEM195" s="18"/>
      <c r="DEN195" s="18"/>
      <c r="DEO195" s="18"/>
      <c r="DEP195" s="18"/>
      <c r="DEQ195" s="18"/>
      <c r="DER195" s="18"/>
      <c r="DES195" s="18"/>
      <c r="DET195" s="18"/>
      <c r="DEU195" s="18"/>
      <c r="DEV195" s="18"/>
      <c r="DEW195" s="18"/>
      <c r="DEX195" s="18"/>
      <c r="DEY195" s="18"/>
      <c r="DEZ195" s="18"/>
      <c r="DFA195" s="18"/>
      <c r="DFB195" s="18"/>
      <c r="DFC195" s="18"/>
      <c r="DFD195" s="18"/>
      <c r="DFE195" s="18"/>
      <c r="DFF195" s="18"/>
      <c r="DFG195" s="18"/>
      <c r="DFH195" s="18"/>
      <c r="DFI195" s="18"/>
      <c r="DFJ195" s="18"/>
      <c r="DFK195" s="18"/>
      <c r="DFL195" s="18"/>
      <c r="DFM195" s="18"/>
      <c r="DFN195" s="18"/>
      <c r="DFO195" s="18"/>
      <c r="DFP195" s="18"/>
      <c r="DFQ195" s="18"/>
      <c r="DFR195" s="18"/>
      <c r="DFS195" s="18"/>
      <c r="DFT195" s="18"/>
      <c r="DFU195" s="18"/>
      <c r="DFV195" s="18"/>
      <c r="DFW195" s="18"/>
      <c r="DFX195" s="18"/>
      <c r="DFY195" s="18"/>
      <c r="DFZ195" s="18"/>
      <c r="DGA195" s="18"/>
      <c r="DGB195" s="18"/>
      <c r="DGC195" s="18"/>
      <c r="DGD195" s="18"/>
      <c r="DGE195" s="18"/>
      <c r="DGF195" s="18"/>
      <c r="DGG195" s="18"/>
      <c r="DGH195" s="18"/>
      <c r="DGI195" s="18"/>
      <c r="DGJ195" s="18"/>
      <c r="DGK195" s="18"/>
      <c r="DGL195" s="18"/>
      <c r="DGM195" s="18"/>
      <c r="DGN195" s="18"/>
      <c r="DGO195" s="18"/>
      <c r="DGP195" s="18"/>
      <c r="DGQ195" s="18"/>
      <c r="DGR195" s="18"/>
      <c r="DGS195" s="18"/>
      <c r="DGT195" s="18"/>
      <c r="DGU195" s="18"/>
      <c r="DGV195" s="18"/>
      <c r="DGW195" s="18"/>
      <c r="DGX195" s="18"/>
      <c r="DGY195" s="18"/>
      <c r="DGZ195" s="18"/>
      <c r="DHA195" s="18"/>
      <c r="DHB195" s="18"/>
      <c r="DHC195" s="18"/>
      <c r="DHD195" s="18"/>
      <c r="DHE195" s="18"/>
      <c r="DHF195" s="18"/>
      <c r="DHG195" s="18"/>
      <c r="DHH195" s="18"/>
      <c r="DHI195" s="18"/>
      <c r="DHJ195" s="18"/>
      <c r="DHK195" s="18"/>
      <c r="DHL195" s="18"/>
      <c r="DHM195" s="18"/>
      <c r="DHN195" s="18"/>
      <c r="DHO195" s="18"/>
      <c r="DHP195" s="18"/>
      <c r="DHQ195" s="18"/>
      <c r="DHR195" s="18"/>
      <c r="DHS195" s="18"/>
      <c r="DHT195" s="18"/>
      <c r="DHU195" s="18"/>
      <c r="DHV195" s="18"/>
      <c r="DHW195" s="18"/>
      <c r="DHX195" s="18"/>
      <c r="DHY195" s="18"/>
      <c r="DHZ195" s="18"/>
      <c r="DIA195" s="18"/>
      <c r="DIB195" s="18"/>
      <c r="DIC195" s="18"/>
      <c r="DID195" s="18"/>
      <c r="DIE195" s="18"/>
      <c r="DIF195" s="18"/>
      <c r="DIG195" s="18"/>
      <c r="DIH195" s="18"/>
      <c r="DII195" s="18"/>
      <c r="DIJ195" s="18"/>
      <c r="DIK195" s="18"/>
      <c r="DIL195" s="18"/>
      <c r="DIM195" s="18"/>
      <c r="DIN195" s="18"/>
      <c r="DIO195" s="18"/>
      <c r="DIP195" s="18"/>
      <c r="DIQ195" s="18"/>
      <c r="DIR195" s="18"/>
      <c r="DIS195" s="18"/>
      <c r="DIT195" s="18"/>
      <c r="DIU195" s="18"/>
      <c r="DIV195" s="18"/>
      <c r="DIW195" s="18"/>
      <c r="DIX195" s="18"/>
      <c r="DIY195" s="18"/>
      <c r="DIZ195" s="18"/>
      <c r="DJA195" s="18"/>
      <c r="DJB195" s="18"/>
      <c r="DJC195" s="18"/>
      <c r="DJD195" s="18"/>
      <c r="DJE195" s="18"/>
      <c r="DJF195" s="18"/>
      <c r="DJG195" s="18"/>
      <c r="DJH195" s="18"/>
      <c r="DJI195" s="18"/>
      <c r="DJJ195" s="18"/>
      <c r="DJK195" s="18"/>
      <c r="DJL195" s="18"/>
      <c r="DJM195" s="18"/>
      <c r="DJN195" s="18"/>
      <c r="DJO195" s="18"/>
      <c r="DJP195" s="18"/>
      <c r="DJQ195" s="18"/>
      <c r="DJR195" s="18"/>
      <c r="DJS195" s="18"/>
      <c r="DJT195" s="18"/>
      <c r="DJU195" s="18"/>
      <c r="DJV195" s="18"/>
      <c r="DJW195" s="18"/>
      <c r="DJX195" s="18"/>
      <c r="DJY195" s="18"/>
      <c r="DJZ195" s="18"/>
      <c r="DKA195" s="18"/>
      <c r="DKB195" s="18"/>
      <c r="DKC195" s="18"/>
      <c r="DKD195" s="18"/>
      <c r="DKE195" s="18"/>
      <c r="DKF195" s="18"/>
      <c r="DKG195" s="18"/>
      <c r="DKH195" s="18"/>
      <c r="DKI195" s="18"/>
      <c r="DKJ195" s="18"/>
      <c r="DKK195" s="18"/>
      <c r="DKL195" s="18"/>
      <c r="DKM195" s="18"/>
      <c r="DKN195" s="18"/>
      <c r="DKO195" s="18"/>
      <c r="DKP195" s="18"/>
      <c r="DKQ195" s="18"/>
      <c r="DKR195" s="18"/>
      <c r="DKS195" s="18"/>
      <c r="DKT195" s="18"/>
      <c r="DKU195" s="18"/>
      <c r="DKV195" s="18"/>
      <c r="DKW195" s="18"/>
      <c r="DKX195" s="18"/>
      <c r="DKY195" s="18"/>
      <c r="DKZ195" s="18"/>
      <c r="DLA195" s="18"/>
      <c r="DLB195" s="18"/>
      <c r="DLC195" s="18"/>
      <c r="DLD195" s="18"/>
      <c r="DLE195" s="18"/>
      <c r="DLF195" s="18"/>
      <c r="DLG195" s="18"/>
      <c r="DLH195" s="18"/>
      <c r="DLI195" s="18"/>
      <c r="DLJ195" s="18"/>
      <c r="DLK195" s="18"/>
      <c r="DLL195" s="18"/>
      <c r="DLM195" s="18"/>
      <c r="DLN195" s="18"/>
      <c r="DLO195" s="18"/>
      <c r="DLP195" s="18"/>
      <c r="DLQ195" s="18"/>
      <c r="DLR195" s="18"/>
      <c r="DLS195" s="18"/>
      <c r="DLT195" s="18"/>
      <c r="DLU195" s="18"/>
      <c r="DLV195" s="18"/>
      <c r="DLW195" s="18"/>
      <c r="DLX195" s="18"/>
      <c r="DLY195" s="18"/>
      <c r="DLZ195" s="18"/>
      <c r="DMA195" s="18"/>
      <c r="DMB195" s="18"/>
      <c r="DMC195" s="18"/>
      <c r="DMD195" s="18"/>
      <c r="DME195" s="18"/>
      <c r="DMF195" s="18"/>
      <c r="DMG195" s="18"/>
      <c r="DMH195" s="18"/>
      <c r="DMI195" s="18"/>
      <c r="DMJ195" s="18"/>
      <c r="DMK195" s="18"/>
      <c r="DML195" s="18"/>
      <c r="DMM195" s="18"/>
      <c r="DMN195" s="18"/>
      <c r="DMO195" s="18"/>
      <c r="DMP195" s="18"/>
      <c r="DMQ195" s="18"/>
      <c r="DMR195" s="18"/>
      <c r="DMS195" s="18"/>
      <c r="DMT195" s="18"/>
      <c r="DMU195" s="18"/>
      <c r="DMV195" s="18"/>
      <c r="DMW195" s="18"/>
      <c r="DMX195" s="18"/>
      <c r="DMY195" s="18"/>
      <c r="DMZ195" s="18"/>
      <c r="DNA195" s="18"/>
      <c r="DNB195" s="18"/>
      <c r="DNC195" s="18"/>
      <c r="DND195" s="18"/>
      <c r="DNE195" s="18"/>
      <c r="DNF195" s="18"/>
      <c r="DNG195" s="18"/>
      <c r="DNH195" s="18"/>
      <c r="DNI195" s="18"/>
      <c r="DNJ195" s="18"/>
      <c r="DNK195" s="18"/>
      <c r="DNL195" s="18"/>
      <c r="DNM195" s="18"/>
      <c r="DNN195" s="18"/>
      <c r="DNO195" s="18"/>
      <c r="DNP195" s="18"/>
      <c r="DNQ195" s="18"/>
      <c r="DNR195" s="18"/>
      <c r="DNS195" s="18"/>
      <c r="DNT195" s="18"/>
      <c r="DNU195" s="18"/>
      <c r="DNV195" s="18"/>
      <c r="DNW195" s="18"/>
      <c r="DNX195" s="18"/>
      <c r="DNY195" s="18"/>
      <c r="DNZ195" s="18"/>
      <c r="DOA195" s="18"/>
      <c r="DOB195" s="18"/>
      <c r="DOC195" s="18"/>
      <c r="DOD195" s="18"/>
      <c r="DOE195" s="18"/>
      <c r="DOF195" s="18"/>
      <c r="DOG195" s="18"/>
      <c r="DOH195" s="18"/>
      <c r="DOI195" s="18"/>
      <c r="DOJ195" s="18"/>
      <c r="DOK195" s="18"/>
      <c r="DOL195" s="18"/>
      <c r="DOM195" s="18"/>
      <c r="DON195" s="18"/>
      <c r="DOO195" s="18"/>
      <c r="DOP195" s="18"/>
      <c r="DOQ195" s="18"/>
      <c r="DOR195" s="18"/>
      <c r="DOS195" s="18"/>
      <c r="DOT195" s="18"/>
      <c r="DOU195" s="18"/>
      <c r="DOV195" s="18"/>
      <c r="DOW195" s="18"/>
      <c r="DOX195" s="18"/>
      <c r="DOY195" s="18"/>
      <c r="DOZ195" s="18"/>
      <c r="DPA195" s="18"/>
      <c r="DPB195" s="18"/>
      <c r="DPC195" s="18"/>
      <c r="DPD195" s="18"/>
      <c r="DPE195" s="18"/>
      <c r="DPF195" s="18"/>
      <c r="DPG195" s="18"/>
      <c r="DPH195" s="18"/>
      <c r="DPI195" s="18"/>
      <c r="DPJ195" s="18"/>
      <c r="DPK195" s="18"/>
      <c r="DPL195" s="18"/>
      <c r="DPM195" s="18"/>
      <c r="DPN195" s="18"/>
      <c r="DPO195" s="18"/>
      <c r="DPP195" s="18"/>
      <c r="DPQ195" s="18"/>
      <c r="DPR195" s="18"/>
      <c r="DPS195" s="18"/>
      <c r="DPT195" s="18"/>
      <c r="DPU195" s="18"/>
      <c r="DPV195" s="18"/>
      <c r="DPW195" s="18"/>
      <c r="DPX195" s="18"/>
      <c r="DPY195" s="18"/>
      <c r="DPZ195" s="18"/>
      <c r="DQA195" s="18"/>
      <c r="DQB195" s="18"/>
      <c r="DQC195" s="18"/>
      <c r="DQD195" s="18"/>
      <c r="DQE195" s="18"/>
      <c r="DQF195" s="18"/>
      <c r="DQG195" s="18"/>
      <c r="DQH195" s="18"/>
      <c r="DQI195" s="18"/>
      <c r="DQJ195" s="18"/>
      <c r="DQK195" s="18"/>
      <c r="DQL195" s="18"/>
      <c r="DQM195" s="18"/>
      <c r="DQN195" s="18"/>
      <c r="DQO195" s="18"/>
      <c r="DQP195" s="18"/>
      <c r="DQQ195" s="18"/>
      <c r="DQR195" s="18"/>
      <c r="DQS195" s="18"/>
      <c r="DQT195" s="18"/>
      <c r="DQU195" s="18"/>
      <c r="DQV195" s="18"/>
      <c r="DQW195" s="18"/>
      <c r="DQX195" s="18"/>
      <c r="DQY195" s="18"/>
      <c r="DQZ195" s="18"/>
      <c r="DRA195" s="18"/>
      <c r="DRB195" s="18"/>
      <c r="DRC195" s="18"/>
      <c r="DRD195" s="18"/>
      <c r="DRE195" s="18"/>
      <c r="DRF195" s="18"/>
      <c r="DRG195" s="18"/>
      <c r="DRH195" s="18"/>
      <c r="DRI195" s="18"/>
      <c r="DRJ195" s="18"/>
      <c r="DRK195" s="18"/>
      <c r="DRL195" s="18"/>
      <c r="DRM195" s="18"/>
      <c r="DRN195" s="18"/>
      <c r="DRO195" s="18"/>
      <c r="DRP195" s="18"/>
      <c r="DRQ195" s="18"/>
      <c r="DRR195" s="18"/>
      <c r="DRS195" s="18"/>
      <c r="DRT195" s="18"/>
      <c r="DRU195" s="18"/>
      <c r="DRV195" s="18"/>
      <c r="DRW195" s="18"/>
      <c r="DRX195" s="18"/>
      <c r="DRY195" s="18"/>
      <c r="DRZ195" s="18"/>
      <c r="DSA195" s="18"/>
      <c r="DSB195" s="18"/>
      <c r="DSC195" s="18"/>
      <c r="DSD195" s="18"/>
      <c r="DSE195" s="18"/>
      <c r="DSF195" s="18"/>
      <c r="DSG195" s="18"/>
      <c r="DSH195" s="18"/>
      <c r="DSI195" s="18"/>
      <c r="DSJ195" s="18"/>
      <c r="DSK195" s="18"/>
      <c r="DSL195" s="18"/>
      <c r="DSM195" s="18"/>
      <c r="DSN195" s="18"/>
      <c r="DSO195" s="18"/>
      <c r="DSP195" s="18"/>
      <c r="DSQ195" s="18"/>
      <c r="DSR195" s="18"/>
      <c r="DSS195" s="18"/>
      <c r="DST195" s="18"/>
      <c r="DSU195" s="18"/>
      <c r="DSV195" s="18"/>
      <c r="DSW195" s="18"/>
      <c r="DSX195" s="18"/>
      <c r="DSY195" s="18"/>
      <c r="DSZ195" s="18"/>
      <c r="DTA195" s="18"/>
      <c r="DTB195" s="18"/>
      <c r="DTC195" s="18"/>
      <c r="DTD195" s="18"/>
      <c r="DTE195" s="18"/>
      <c r="DTF195" s="18"/>
      <c r="DTG195" s="18"/>
      <c r="DTH195" s="18"/>
      <c r="DTI195" s="18"/>
      <c r="DTJ195" s="18"/>
      <c r="DTK195" s="18"/>
      <c r="DTL195" s="18"/>
      <c r="DTM195" s="18"/>
      <c r="DTN195" s="18"/>
      <c r="DTO195" s="18"/>
      <c r="DTP195" s="18"/>
      <c r="DTQ195" s="18"/>
      <c r="DTR195" s="18"/>
      <c r="DTS195" s="18"/>
      <c r="DTT195" s="18"/>
      <c r="DTU195" s="18"/>
      <c r="DTV195" s="18"/>
      <c r="DTW195" s="18"/>
      <c r="DTX195" s="18"/>
      <c r="DTY195" s="18"/>
      <c r="DTZ195" s="18"/>
      <c r="DUA195" s="18"/>
      <c r="DUB195" s="18"/>
      <c r="DUC195" s="18"/>
      <c r="DUD195" s="18"/>
      <c r="DUE195" s="18"/>
      <c r="DUF195" s="18"/>
      <c r="DUG195" s="18"/>
      <c r="DUH195" s="18"/>
      <c r="DUI195" s="18"/>
      <c r="DUJ195" s="18"/>
      <c r="DUK195" s="18"/>
      <c r="DUL195" s="18"/>
      <c r="DUM195" s="18"/>
      <c r="DUN195" s="18"/>
      <c r="DUO195" s="18"/>
      <c r="DUP195" s="18"/>
      <c r="DUQ195" s="18"/>
      <c r="DUR195" s="18"/>
      <c r="DUS195" s="18"/>
      <c r="DUT195" s="18"/>
      <c r="DUU195" s="18"/>
      <c r="DUV195" s="18"/>
      <c r="DUW195" s="18"/>
      <c r="DUX195" s="18"/>
      <c r="DUY195" s="18"/>
      <c r="DUZ195" s="18"/>
      <c r="DVA195" s="18"/>
      <c r="DVB195" s="18"/>
      <c r="DVC195" s="18"/>
      <c r="DVD195" s="18"/>
      <c r="DVE195" s="18"/>
      <c r="DVF195" s="18"/>
      <c r="DVG195" s="18"/>
      <c r="DVH195" s="18"/>
      <c r="DVI195" s="18"/>
      <c r="DVJ195" s="18"/>
      <c r="DVK195" s="18"/>
      <c r="DVL195" s="18"/>
      <c r="DVM195" s="18"/>
      <c r="DVN195" s="18"/>
      <c r="DVO195" s="18"/>
      <c r="DVP195" s="18"/>
      <c r="DVQ195" s="18"/>
      <c r="DVR195" s="18"/>
      <c r="DVS195" s="18"/>
      <c r="DVT195" s="18"/>
      <c r="DVU195" s="18"/>
      <c r="DVV195" s="18"/>
      <c r="DVW195" s="18"/>
      <c r="DVX195" s="18"/>
      <c r="DVY195" s="18"/>
      <c r="DVZ195" s="18"/>
      <c r="DWA195" s="18"/>
      <c r="DWB195" s="18"/>
      <c r="DWC195" s="18"/>
      <c r="DWD195" s="18"/>
      <c r="DWE195" s="18"/>
      <c r="DWF195" s="18"/>
      <c r="DWG195" s="18"/>
      <c r="DWH195" s="18"/>
      <c r="DWI195" s="18"/>
      <c r="DWJ195" s="18"/>
      <c r="DWK195" s="18"/>
      <c r="DWL195" s="18"/>
      <c r="DWM195" s="18"/>
      <c r="DWN195" s="18"/>
      <c r="DWO195" s="18"/>
      <c r="DWP195" s="18"/>
      <c r="DWQ195" s="18"/>
      <c r="DWR195" s="18"/>
      <c r="DWS195" s="18"/>
      <c r="DWT195" s="18"/>
      <c r="DWU195" s="18"/>
      <c r="DWV195" s="18"/>
      <c r="DWW195" s="18"/>
      <c r="DWX195" s="18"/>
      <c r="DWY195" s="18"/>
      <c r="DWZ195" s="18"/>
      <c r="DXA195" s="18"/>
      <c r="DXB195" s="18"/>
      <c r="DXC195" s="18"/>
      <c r="DXD195" s="18"/>
      <c r="DXE195" s="18"/>
      <c r="DXF195" s="18"/>
      <c r="DXG195" s="18"/>
      <c r="DXH195" s="18"/>
      <c r="DXI195" s="18"/>
      <c r="DXJ195" s="18"/>
      <c r="DXK195" s="18"/>
      <c r="DXL195" s="18"/>
      <c r="DXM195" s="18"/>
      <c r="DXN195" s="18"/>
      <c r="DXO195" s="18"/>
      <c r="DXP195" s="18"/>
      <c r="DXQ195" s="18"/>
      <c r="DXR195" s="18"/>
      <c r="DXS195" s="18"/>
      <c r="DXT195" s="18"/>
      <c r="DXU195" s="18"/>
      <c r="DXV195" s="18"/>
      <c r="DXW195" s="18"/>
      <c r="DXX195" s="18"/>
      <c r="DXY195" s="18"/>
      <c r="DXZ195" s="18"/>
      <c r="DYA195" s="18"/>
      <c r="DYB195" s="18"/>
      <c r="DYC195" s="18"/>
      <c r="DYD195" s="18"/>
      <c r="DYE195" s="18"/>
      <c r="DYF195" s="18"/>
      <c r="DYG195" s="18"/>
      <c r="DYH195" s="18"/>
      <c r="DYI195" s="18"/>
      <c r="DYJ195" s="18"/>
      <c r="DYK195" s="18"/>
      <c r="DYL195" s="18"/>
      <c r="DYM195" s="18"/>
      <c r="DYN195" s="18"/>
      <c r="DYO195" s="18"/>
      <c r="DYP195" s="18"/>
      <c r="DYQ195" s="18"/>
      <c r="DYR195" s="18"/>
      <c r="DYS195" s="18"/>
      <c r="DYT195" s="18"/>
      <c r="DYU195" s="18"/>
      <c r="DYV195" s="18"/>
      <c r="DYW195" s="18"/>
      <c r="DYX195" s="18"/>
      <c r="DYY195" s="18"/>
      <c r="DYZ195" s="18"/>
      <c r="DZA195" s="18"/>
      <c r="DZB195" s="18"/>
      <c r="DZC195" s="18"/>
      <c r="DZD195" s="18"/>
      <c r="DZE195" s="18"/>
      <c r="DZF195" s="18"/>
      <c r="DZG195" s="18"/>
      <c r="DZH195" s="18"/>
      <c r="DZI195" s="18"/>
      <c r="DZJ195" s="18"/>
      <c r="DZK195" s="18"/>
      <c r="DZL195" s="18"/>
      <c r="DZM195" s="18"/>
      <c r="DZN195" s="18"/>
      <c r="DZO195" s="18"/>
      <c r="DZP195" s="18"/>
      <c r="DZQ195" s="18"/>
      <c r="DZR195" s="18"/>
      <c r="DZS195" s="18"/>
      <c r="DZT195" s="18"/>
      <c r="DZU195" s="18"/>
      <c r="DZV195" s="18"/>
      <c r="DZW195" s="18"/>
      <c r="DZX195" s="18"/>
      <c r="DZY195" s="18"/>
      <c r="DZZ195" s="18"/>
      <c r="EAA195" s="18"/>
      <c r="EAB195" s="18"/>
      <c r="EAC195" s="18"/>
      <c r="EAD195" s="18"/>
      <c r="EAE195" s="18"/>
      <c r="EAF195" s="18"/>
      <c r="EAG195" s="18"/>
      <c r="EAH195" s="18"/>
      <c r="EAI195" s="18"/>
      <c r="EAJ195" s="18"/>
      <c r="EAK195" s="18"/>
      <c r="EAL195" s="18"/>
      <c r="EAM195" s="18"/>
      <c r="EAN195" s="18"/>
      <c r="EAO195" s="18"/>
      <c r="EAP195" s="18"/>
      <c r="EAQ195" s="18"/>
      <c r="EAR195" s="18"/>
      <c r="EAS195" s="18"/>
      <c r="EAT195" s="18"/>
      <c r="EAU195" s="18"/>
      <c r="EAV195" s="18"/>
      <c r="EAW195" s="18"/>
      <c r="EAX195" s="18"/>
      <c r="EAY195" s="18"/>
      <c r="EAZ195" s="18"/>
      <c r="EBA195" s="18"/>
      <c r="EBB195" s="18"/>
      <c r="EBC195" s="18"/>
      <c r="EBD195" s="18"/>
      <c r="EBE195" s="18"/>
      <c r="EBF195" s="18"/>
      <c r="EBG195" s="18"/>
      <c r="EBH195" s="18"/>
      <c r="EBI195" s="18"/>
      <c r="EBJ195" s="18"/>
      <c r="EBK195" s="18"/>
      <c r="EBL195" s="18"/>
      <c r="EBM195" s="18"/>
      <c r="EBN195" s="18"/>
      <c r="EBO195" s="18"/>
      <c r="EBP195" s="18"/>
      <c r="EBQ195" s="18"/>
      <c r="EBR195" s="18"/>
      <c r="EBS195" s="18"/>
      <c r="EBT195" s="18"/>
      <c r="EBU195" s="18"/>
      <c r="EBV195" s="18"/>
      <c r="EBW195" s="18"/>
      <c r="EBX195" s="18"/>
      <c r="EBY195" s="18"/>
      <c r="EBZ195" s="18"/>
      <c r="ECA195" s="18"/>
      <c r="ECB195" s="18"/>
      <c r="ECC195" s="18"/>
      <c r="ECD195" s="18"/>
      <c r="ECE195" s="18"/>
      <c r="ECF195" s="18"/>
      <c r="ECG195" s="18"/>
      <c r="ECH195" s="18"/>
      <c r="ECI195" s="18"/>
      <c r="ECJ195" s="18"/>
      <c r="ECK195" s="18"/>
      <c r="ECL195" s="18"/>
      <c r="ECM195" s="18"/>
      <c r="ECN195" s="18"/>
      <c r="ECO195" s="18"/>
      <c r="ECP195" s="18"/>
      <c r="ECQ195" s="18"/>
      <c r="ECR195" s="18"/>
      <c r="ECS195" s="18"/>
      <c r="ECT195" s="18"/>
      <c r="ECU195" s="18"/>
      <c r="ECV195" s="18"/>
      <c r="ECW195" s="18"/>
      <c r="ECX195" s="18"/>
      <c r="ECY195" s="18"/>
      <c r="ECZ195" s="18"/>
      <c r="EDA195" s="18"/>
      <c r="EDB195" s="18"/>
      <c r="EDC195" s="18"/>
      <c r="EDD195" s="18"/>
      <c r="EDE195" s="18"/>
      <c r="EDF195" s="18"/>
      <c r="EDG195" s="18"/>
      <c r="EDH195" s="18"/>
      <c r="EDI195" s="18"/>
      <c r="EDJ195" s="18"/>
      <c r="EDK195" s="18"/>
      <c r="EDL195" s="18"/>
      <c r="EDM195" s="18"/>
      <c r="EDN195" s="18"/>
      <c r="EDO195" s="18"/>
      <c r="EDP195" s="18"/>
      <c r="EDQ195" s="18"/>
      <c r="EDR195" s="18"/>
      <c r="EDS195" s="18"/>
      <c r="EDT195" s="18"/>
      <c r="EDU195" s="18"/>
      <c r="EDV195" s="18"/>
      <c r="EDW195" s="18"/>
      <c r="EDX195" s="18"/>
      <c r="EDY195" s="18"/>
      <c r="EDZ195" s="18"/>
      <c r="EEA195" s="18"/>
      <c r="EEB195" s="18"/>
      <c r="EEC195" s="18"/>
      <c r="EED195" s="18"/>
      <c r="EEE195" s="18"/>
      <c r="EEF195" s="18"/>
      <c r="EEG195" s="18"/>
      <c r="EEH195" s="18"/>
      <c r="EEI195" s="18"/>
      <c r="EEJ195" s="18"/>
      <c r="EEK195" s="18"/>
      <c r="EEL195" s="18"/>
      <c r="EEM195" s="18"/>
      <c r="EEN195" s="18"/>
      <c r="EEO195" s="18"/>
      <c r="EEP195" s="18"/>
      <c r="EEQ195" s="18"/>
      <c r="EER195" s="18"/>
      <c r="EES195" s="18"/>
      <c r="EET195" s="18"/>
      <c r="EEU195" s="18"/>
      <c r="EEV195" s="18"/>
      <c r="EEW195" s="18"/>
      <c r="EEX195" s="18"/>
      <c r="EEY195" s="18"/>
      <c r="EEZ195" s="18"/>
      <c r="EFA195" s="18"/>
      <c r="EFB195" s="18"/>
      <c r="EFC195" s="18"/>
      <c r="EFD195" s="18"/>
      <c r="EFE195" s="18"/>
      <c r="EFF195" s="18"/>
      <c r="EFG195" s="18"/>
      <c r="EFH195" s="18"/>
      <c r="EFI195" s="18"/>
      <c r="EFJ195" s="18"/>
      <c r="EFK195" s="18"/>
      <c r="EFL195" s="18"/>
      <c r="EFM195" s="18"/>
      <c r="EFN195" s="18"/>
      <c r="EFO195" s="18"/>
      <c r="EFP195" s="18"/>
      <c r="EFQ195" s="18"/>
      <c r="EFR195" s="18"/>
      <c r="EFS195" s="18"/>
      <c r="EFT195" s="18"/>
      <c r="EFU195" s="18"/>
      <c r="EFV195" s="18"/>
      <c r="EFW195" s="18"/>
      <c r="EFX195" s="18"/>
      <c r="EFY195" s="18"/>
      <c r="EFZ195" s="18"/>
      <c r="EGA195" s="18"/>
      <c r="EGB195" s="18"/>
      <c r="EGC195" s="18"/>
      <c r="EGD195" s="18"/>
      <c r="EGE195" s="18"/>
      <c r="EGF195" s="18"/>
      <c r="EGG195" s="18"/>
      <c r="EGH195" s="18"/>
      <c r="EGI195" s="18"/>
      <c r="EGJ195" s="18"/>
      <c r="EGK195" s="18"/>
      <c r="EGL195" s="18"/>
      <c r="EGM195" s="18"/>
      <c r="EGN195" s="18"/>
      <c r="EGO195" s="18"/>
      <c r="EGP195" s="18"/>
      <c r="EGQ195" s="18"/>
      <c r="EGR195" s="18"/>
      <c r="EGS195" s="18"/>
      <c r="EGT195" s="18"/>
      <c r="EGU195" s="18"/>
      <c r="EGV195" s="18"/>
      <c r="EGW195" s="18"/>
      <c r="EGX195" s="18"/>
      <c r="EGY195" s="18"/>
      <c r="EGZ195" s="18"/>
      <c r="EHA195" s="18"/>
      <c r="EHB195" s="18"/>
      <c r="EHC195" s="18"/>
      <c r="EHD195" s="18"/>
      <c r="EHE195" s="18"/>
      <c r="EHF195" s="18"/>
      <c r="EHG195" s="18"/>
      <c r="EHH195" s="18"/>
      <c r="EHI195" s="18"/>
      <c r="EHJ195" s="18"/>
      <c r="EHK195" s="18"/>
      <c r="EHL195" s="18"/>
      <c r="EHM195" s="18"/>
      <c r="EHN195" s="18"/>
      <c r="EHO195" s="18"/>
      <c r="EHP195" s="18"/>
      <c r="EHQ195" s="18"/>
      <c r="EHR195" s="18"/>
      <c r="EHS195" s="18"/>
      <c r="EHT195" s="18"/>
      <c r="EHU195" s="18"/>
      <c r="EHV195" s="18"/>
      <c r="EHW195" s="18"/>
      <c r="EHX195" s="18"/>
      <c r="EHY195" s="18"/>
      <c r="EHZ195" s="18"/>
      <c r="EIA195" s="18"/>
      <c r="EIB195" s="18"/>
      <c r="EIC195" s="18"/>
      <c r="EID195" s="18"/>
      <c r="EIE195" s="18"/>
      <c r="EIF195" s="18"/>
      <c r="EIG195" s="18"/>
      <c r="EIH195" s="18"/>
      <c r="EII195" s="18"/>
      <c r="EIJ195" s="18"/>
      <c r="EIK195" s="18"/>
      <c r="EIL195" s="18"/>
      <c r="EIM195" s="18"/>
      <c r="EIN195" s="18"/>
      <c r="EIO195" s="18"/>
      <c r="EIP195" s="18"/>
      <c r="EIQ195" s="18"/>
      <c r="EIR195" s="18"/>
      <c r="EIS195" s="18"/>
      <c r="EIT195" s="18"/>
      <c r="EIU195" s="18"/>
      <c r="EIV195" s="18"/>
      <c r="EIW195" s="18"/>
      <c r="EIX195" s="18"/>
      <c r="EIY195" s="18"/>
      <c r="EIZ195" s="18"/>
      <c r="EJA195" s="18"/>
      <c r="EJB195" s="18"/>
      <c r="EJC195" s="18"/>
      <c r="EJD195" s="18"/>
      <c r="EJE195" s="18"/>
      <c r="EJF195" s="18"/>
      <c r="EJG195" s="18"/>
      <c r="EJH195" s="18"/>
      <c r="EJI195" s="18"/>
      <c r="EJJ195" s="18"/>
      <c r="EJK195" s="18"/>
      <c r="EJL195" s="18"/>
      <c r="EJM195" s="18"/>
      <c r="EJN195" s="18"/>
      <c r="EJO195" s="18"/>
      <c r="EJP195" s="18"/>
      <c r="EJQ195" s="18"/>
      <c r="EJR195" s="18"/>
      <c r="EJS195" s="18"/>
      <c r="EJT195" s="18"/>
      <c r="EJU195" s="18"/>
      <c r="EJV195" s="18"/>
      <c r="EJW195" s="18"/>
      <c r="EJX195" s="18"/>
      <c r="EJY195" s="18"/>
      <c r="EJZ195" s="18"/>
      <c r="EKA195" s="18"/>
      <c r="EKB195" s="18"/>
      <c r="EKC195" s="18"/>
      <c r="EKD195" s="18"/>
      <c r="EKE195" s="18"/>
      <c r="EKF195" s="18"/>
      <c r="EKG195" s="18"/>
      <c r="EKH195" s="18"/>
      <c r="EKI195" s="18"/>
      <c r="EKJ195" s="18"/>
      <c r="EKK195" s="18"/>
      <c r="EKL195" s="18"/>
      <c r="EKM195" s="18"/>
      <c r="EKN195" s="18"/>
      <c r="EKO195" s="18"/>
      <c r="EKP195" s="18"/>
      <c r="EKQ195" s="18"/>
      <c r="EKR195" s="18"/>
      <c r="EKS195" s="18"/>
      <c r="EKT195" s="18"/>
      <c r="EKU195" s="18"/>
      <c r="EKV195" s="18"/>
      <c r="EKW195" s="18"/>
      <c r="EKX195" s="18"/>
      <c r="EKY195" s="18"/>
      <c r="EKZ195" s="18"/>
      <c r="ELA195" s="18"/>
      <c r="ELB195" s="18"/>
      <c r="ELC195" s="18"/>
      <c r="ELD195" s="18"/>
      <c r="ELE195" s="18"/>
      <c r="ELF195" s="18"/>
      <c r="ELG195" s="18"/>
      <c r="ELH195" s="18"/>
      <c r="ELI195" s="18"/>
      <c r="ELJ195" s="18"/>
      <c r="ELK195" s="18"/>
      <c r="ELL195" s="18"/>
      <c r="ELM195" s="18"/>
      <c r="ELN195" s="18"/>
      <c r="ELO195" s="18"/>
      <c r="ELP195" s="18"/>
      <c r="ELQ195" s="18"/>
      <c r="ELR195" s="18"/>
      <c r="ELS195" s="18"/>
      <c r="ELT195" s="18"/>
      <c r="ELU195" s="18"/>
      <c r="ELV195" s="18"/>
      <c r="ELW195" s="18"/>
      <c r="ELX195" s="18"/>
      <c r="ELY195" s="18"/>
      <c r="ELZ195" s="18"/>
      <c r="EMA195" s="18"/>
      <c r="EMB195" s="18"/>
      <c r="EMC195" s="18"/>
      <c r="EMD195" s="18"/>
      <c r="EME195" s="18"/>
      <c r="EMF195" s="18"/>
      <c r="EMG195" s="18"/>
      <c r="EMH195" s="18"/>
      <c r="EMI195" s="18"/>
      <c r="EMJ195" s="18"/>
      <c r="EMK195" s="18"/>
      <c r="EML195" s="18"/>
      <c r="EMM195" s="18"/>
      <c r="EMN195" s="18"/>
      <c r="EMO195" s="18"/>
      <c r="EMP195" s="18"/>
      <c r="EMQ195" s="18"/>
      <c r="EMR195" s="18"/>
      <c r="EMS195" s="18"/>
      <c r="EMT195" s="18"/>
      <c r="EMU195" s="18"/>
      <c r="EMV195" s="18"/>
      <c r="EMW195" s="18"/>
      <c r="EMX195" s="18"/>
      <c r="EMY195" s="18"/>
      <c r="EMZ195" s="18"/>
      <c r="ENA195" s="18"/>
      <c r="ENB195" s="18"/>
      <c r="ENC195" s="18"/>
      <c r="END195" s="18"/>
      <c r="ENE195" s="18"/>
      <c r="ENF195" s="18"/>
      <c r="ENG195" s="18"/>
      <c r="ENH195" s="18"/>
      <c r="ENI195" s="18"/>
      <c r="ENJ195" s="18"/>
      <c r="ENK195" s="18"/>
      <c r="ENL195" s="18"/>
      <c r="ENM195" s="18"/>
      <c r="ENN195" s="18"/>
      <c r="ENO195" s="18"/>
      <c r="ENP195" s="18"/>
      <c r="ENQ195" s="18"/>
      <c r="ENR195" s="18"/>
      <c r="ENS195" s="18"/>
      <c r="ENT195" s="18"/>
      <c r="ENU195" s="18"/>
      <c r="ENV195" s="18"/>
      <c r="ENW195" s="18"/>
      <c r="ENX195" s="18"/>
      <c r="ENY195" s="18"/>
      <c r="ENZ195" s="18"/>
      <c r="EOA195" s="18"/>
      <c r="EOB195" s="18"/>
      <c r="EOC195" s="18"/>
      <c r="EOD195" s="18"/>
      <c r="EOE195" s="18"/>
      <c r="EOF195" s="18"/>
      <c r="EOG195" s="18"/>
      <c r="EOH195" s="18"/>
      <c r="EOI195" s="18"/>
      <c r="EOJ195" s="18"/>
      <c r="EOK195" s="18"/>
      <c r="EOL195" s="18"/>
      <c r="EOM195" s="18"/>
      <c r="EON195" s="18"/>
      <c r="EOO195" s="18"/>
      <c r="EOP195" s="18"/>
      <c r="EOQ195" s="18"/>
      <c r="EOR195" s="18"/>
      <c r="EOS195" s="18"/>
      <c r="EOT195" s="18"/>
      <c r="EOU195" s="18"/>
      <c r="EOV195" s="18"/>
      <c r="EOW195" s="18"/>
      <c r="EOX195" s="18"/>
      <c r="EOY195" s="18"/>
      <c r="EOZ195" s="18"/>
      <c r="EPA195" s="18"/>
      <c r="EPB195" s="18"/>
      <c r="EPC195" s="18"/>
      <c r="EPD195" s="18"/>
      <c r="EPE195" s="18"/>
      <c r="EPF195" s="18"/>
      <c r="EPG195" s="18"/>
      <c r="EPH195" s="18"/>
      <c r="EPI195" s="18"/>
      <c r="EPJ195" s="18"/>
      <c r="EPK195" s="18"/>
      <c r="EPL195" s="18"/>
      <c r="EPM195" s="18"/>
      <c r="EPN195" s="18"/>
      <c r="EPO195" s="18"/>
      <c r="EPP195" s="18"/>
      <c r="EPQ195" s="18"/>
      <c r="EPR195" s="18"/>
      <c r="EPS195" s="18"/>
      <c r="EPT195" s="18"/>
      <c r="EPU195" s="18"/>
      <c r="EPV195" s="18"/>
      <c r="EPW195" s="18"/>
      <c r="EPX195" s="18"/>
      <c r="EPY195" s="18"/>
      <c r="EPZ195" s="18"/>
      <c r="EQA195" s="18"/>
      <c r="EQB195" s="18"/>
      <c r="EQC195" s="18"/>
      <c r="EQD195" s="18"/>
      <c r="EQE195" s="18"/>
      <c r="EQF195" s="18"/>
      <c r="EQG195" s="18"/>
      <c r="EQH195" s="18"/>
      <c r="EQI195" s="18"/>
      <c r="EQJ195" s="18"/>
      <c r="EQK195" s="18"/>
      <c r="EQL195" s="18"/>
      <c r="EQM195" s="18"/>
      <c r="EQN195" s="18"/>
      <c r="EQO195" s="18"/>
      <c r="EQP195" s="18"/>
      <c r="EQQ195" s="18"/>
      <c r="EQR195" s="18"/>
      <c r="EQS195" s="18"/>
      <c r="EQT195" s="18"/>
      <c r="EQU195" s="18"/>
      <c r="EQV195" s="18"/>
      <c r="EQW195" s="18"/>
      <c r="EQX195" s="18"/>
      <c r="EQY195" s="18"/>
      <c r="EQZ195" s="18"/>
      <c r="ERA195" s="18"/>
      <c r="ERB195" s="18"/>
      <c r="ERC195" s="18"/>
      <c r="ERD195" s="18"/>
      <c r="ERE195" s="18"/>
      <c r="ERF195" s="18"/>
      <c r="ERG195" s="18"/>
      <c r="ERH195" s="18"/>
      <c r="ERI195" s="18"/>
      <c r="ERJ195" s="18"/>
      <c r="ERK195" s="18"/>
      <c r="ERL195" s="18"/>
      <c r="ERM195" s="18"/>
      <c r="ERN195" s="18"/>
      <c r="ERO195" s="18"/>
      <c r="ERP195" s="18"/>
      <c r="ERQ195" s="18"/>
      <c r="ERR195" s="18"/>
      <c r="ERS195" s="18"/>
      <c r="ERT195" s="18"/>
      <c r="ERU195" s="18"/>
      <c r="ERV195" s="18"/>
      <c r="ERW195" s="18"/>
      <c r="ERX195" s="18"/>
      <c r="ERY195" s="18"/>
      <c r="ERZ195" s="18"/>
      <c r="ESA195" s="18"/>
      <c r="ESB195" s="18"/>
      <c r="ESC195" s="18"/>
      <c r="ESD195" s="18"/>
      <c r="ESE195" s="18"/>
      <c r="ESF195" s="18"/>
      <c r="ESG195" s="18"/>
      <c r="ESH195" s="18"/>
      <c r="ESI195" s="18"/>
      <c r="ESJ195" s="18"/>
      <c r="ESK195" s="18"/>
      <c r="ESL195" s="18"/>
      <c r="ESM195" s="18"/>
      <c r="ESN195" s="18"/>
      <c r="ESO195" s="18"/>
      <c r="ESP195" s="18"/>
      <c r="ESQ195" s="18"/>
      <c r="ESR195" s="18"/>
      <c r="ESS195" s="18"/>
      <c r="EST195" s="18"/>
      <c r="ESU195" s="18"/>
      <c r="ESV195" s="18"/>
      <c r="ESW195" s="18"/>
      <c r="ESX195" s="18"/>
      <c r="ESY195" s="18"/>
      <c r="ESZ195" s="18"/>
      <c r="ETA195" s="18"/>
      <c r="ETB195" s="18"/>
      <c r="ETC195" s="18"/>
      <c r="ETD195" s="18"/>
      <c r="ETE195" s="18"/>
      <c r="ETF195" s="18"/>
      <c r="ETG195" s="18"/>
      <c r="ETH195" s="18"/>
      <c r="ETI195" s="18"/>
      <c r="ETJ195" s="18"/>
      <c r="ETK195" s="18"/>
      <c r="ETL195" s="18"/>
      <c r="ETM195" s="18"/>
      <c r="ETN195" s="18"/>
      <c r="ETO195" s="18"/>
      <c r="ETP195" s="18"/>
      <c r="ETQ195" s="18"/>
      <c r="ETR195" s="18"/>
      <c r="ETS195" s="18"/>
      <c r="ETT195" s="18"/>
      <c r="ETU195" s="18"/>
      <c r="ETV195" s="18"/>
      <c r="ETW195" s="18"/>
      <c r="ETX195" s="18"/>
      <c r="ETY195" s="18"/>
      <c r="ETZ195" s="18"/>
      <c r="EUA195" s="18"/>
      <c r="EUB195" s="18"/>
      <c r="EUC195" s="18"/>
      <c r="EUD195" s="18"/>
      <c r="EUE195" s="18"/>
      <c r="EUF195" s="18"/>
      <c r="EUG195" s="18"/>
      <c r="EUH195" s="18"/>
      <c r="EUI195" s="18"/>
      <c r="EUJ195" s="18"/>
      <c r="EUK195" s="18"/>
      <c r="EUL195" s="18"/>
      <c r="EUM195" s="18"/>
      <c r="EUN195" s="18"/>
      <c r="EUO195" s="18"/>
      <c r="EUP195" s="18"/>
      <c r="EUQ195" s="18"/>
      <c r="EUR195" s="18"/>
      <c r="EUS195" s="18"/>
      <c r="EUT195" s="18"/>
      <c r="EUU195" s="18"/>
      <c r="EUV195" s="18"/>
      <c r="EUW195" s="18"/>
      <c r="EUX195" s="18"/>
      <c r="EUY195" s="18"/>
      <c r="EUZ195" s="18"/>
      <c r="EVA195" s="18"/>
      <c r="EVB195" s="18"/>
      <c r="EVC195" s="18"/>
      <c r="EVD195" s="18"/>
      <c r="EVE195" s="18"/>
      <c r="EVF195" s="18"/>
      <c r="EVG195" s="18"/>
      <c r="EVH195" s="18"/>
      <c r="EVI195" s="18"/>
      <c r="EVJ195" s="18"/>
      <c r="EVK195" s="18"/>
      <c r="EVL195" s="18"/>
      <c r="EVM195" s="18"/>
      <c r="EVN195" s="18"/>
      <c r="EVO195" s="18"/>
      <c r="EVP195" s="18"/>
      <c r="EVQ195" s="18"/>
      <c r="EVR195" s="18"/>
      <c r="EVS195" s="18"/>
      <c r="EVT195" s="18"/>
      <c r="EVU195" s="18"/>
      <c r="EVV195" s="18"/>
      <c r="EVW195" s="18"/>
      <c r="EVX195" s="18"/>
      <c r="EVY195" s="18"/>
      <c r="EVZ195" s="18"/>
      <c r="EWA195" s="18"/>
      <c r="EWB195" s="18"/>
      <c r="EWC195" s="18"/>
      <c r="EWD195" s="18"/>
      <c r="EWE195" s="18"/>
      <c r="EWF195" s="18"/>
      <c r="EWG195" s="18"/>
      <c r="EWH195" s="18"/>
      <c r="EWI195" s="18"/>
      <c r="EWJ195" s="18"/>
      <c r="EWK195" s="18"/>
      <c r="EWL195" s="18"/>
      <c r="EWM195" s="18"/>
      <c r="EWN195" s="18"/>
      <c r="EWO195" s="18"/>
      <c r="EWP195" s="18"/>
      <c r="EWQ195" s="18"/>
      <c r="EWR195" s="18"/>
      <c r="EWS195" s="18"/>
      <c r="EWT195" s="18"/>
      <c r="EWU195" s="18"/>
      <c r="EWV195" s="18"/>
      <c r="EWW195" s="18"/>
      <c r="EWX195" s="18"/>
      <c r="EWY195" s="18"/>
      <c r="EWZ195" s="18"/>
      <c r="EXA195" s="18"/>
      <c r="EXB195" s="18"/>
      <c r="EXC195" s="18"/>
      <c r="EXD195" s="18"/>
      <c r="EXE195" s="18"/>
      <c r="EXF195" s="18"/>
      <c r="EXG195" s="18"/>
      <c r="EXH195" s="18"/>
      <c r="EXI195" s="18"/>
      <c r="EXJ195" s="18"/>
      <c r="EXK195" s="18"/>
      <c r="EXL195" s="18"/>
      <c r="EXM195" s="18"/>
      <c r="EXN195" s="18"/>
      <c r="EXO195" s="18"/>
      <c r="EXP195" s="18"/>
      <c r="EXQ195" s="18"/>
      <c r="EXR195" s="18"/>
      <c r="EXS195" s="18"/>
      <c r="EXT195" s="18"/>
      <c r="EXU195" s="18"/>
      <c r="EXV195" s="18"/>
      <c r="EXW195" s="18"/>
      <c r="EXX195" s="18"/>
      <c r="EXY195" s="18"/>
      <c r="EXZ195" s="18"/>
      <c r="EYA195" s="18"/>
      <c r="EYB195" s="18"/>
      <c r="EYC195" s="18"/>
      <c r="EYD195" s="18"/>
      <c r="EYE195" s="18"/>
      <c r="EYF195" s="18"/>
      <c r="EYG195" s="18"/>
      <c r="EYH195" s="18"/>
      <c r="EYI195" s="18"/>
      <c r="EYJ195" s="18"/>
      <c r="EYK195" s="18"/>
      <c r="EYL195" s="18"/>
      <c r="EYM195" s="18"/>
      <c r="EYN195" s="18"/>
      <c r="EYO195" s="18"/>
      <c r="EYP195" s="18"/>
      <c r="EYQ195" s="18"/>
      <c r="EYR195" s="18"/>
      <c r="EYS195" s="18"/>
      <c r="EYT195" s="18"/>
      <c r="EYU195" s="18"/>
      <c r="EYV195" s="18"/>
      <c r="EYW195" s="18"/>
      <c r="EYX195" s="18"/>
      <c r="UFN195" s="18"/>
      <c r="UFO195" s="18"/>
      <c r="UFP195" s="18"/>
      <c r="UFQ195" s="18"/>
      <c r="UFR195" s="18"/>
      <c r="UFS195" s="18"/>
      <c r="UFT195" s="18"/>
      <c r="UFU195" s="18"/>
      <c r="UFV195" s="18"/>
      <c r="UFW195" s="18"/>
      <c r="UFX195" s="18"/>
      <c r="UFY195" s="18"/>
      <c r="UFZ195" s="18"/>
      <c r="UGA195" s="18"/>
      <c r="UGB195" s="18"/>
      <c r="UGC195" s="18"/>
      <c r="UGD195" s="18"/>
      <c r="UGE195" s="18"/>
      <c r="UGF195" s="18"/>
      <c r="UGG195" s="18"/>
      <c r="UGH195" s="18"/>
      <c r="UGI195" s="18"/>
      <c r="UGJ195" s="18"/>
      <c r="UGK195" s="18"/>
      <c r="UGL195" s="18"/>
      <c r="UGM195" s="18"/>
      <c r="UGN195" s="18"/>
      <c r="UGO195" s="18"/>
      <c r="UGP195" s="18"/>
      <c r="UGQ195" s="18"/>
      <c r="UGR195" s="18"/>
      <c r="UGS195" s="18"/>
      <c r="UGT195" s="18"/>
      <c r="UGU195" s="18"/>
      <c r="UGV195" s="18"/>
      <c r="UGW195" s="18"/>
      <c r="UGX195" s="18"/>
      <c r="UGY195" s="18"/>
      <c r="UGZ195" s="18"/>
      <c r="UHA195" s="18"/>
      <c r="UHB195" s="18"/>
      <c r="UHC195" s="18"/>
      <c r="UHD195" s="18"/>
      <c r="UHE195" s="18"/>
      <c r="UHF195" s="18"/>
      <c r="UHG195" s="18"/>
      <c r="UHH195" s="18"/>
      <c r="UHI195" s="18"/>
      <c r="UHJ195" s="18"/>
      <c r="UHK195" s="18"/>
      <c r="UHL195" s="18"/>
      <c r="UHM195" s="18"/>
      <c r="UHN195" s="18"/>
      <c r="UHO195" s="18"/>
      <c r="UHP195" s="18"/>
      <c r="UHQ195" s="18"/>
      <c r="UHR195" s="18"/>
      <c r="UHS195" s="18"/>
      <c r="UHT195" s="18"/>
      <c r="UHU195" s="18"/>
      <c r="UHV195" s="18"/>
      <c r="UHW195" s="18"/>
      <c r="UHX195" s="18"/>
      <c r="UHY195" s="18"/>
      <c r="UHZ195" s="18"/>
      <c r="UIA195" s="18"/>
      <c r="UIB195" s="18"/>
      <c r="UIC195" s="18"/>
      <c r="UID195" s="18"/>
      <c r="UIE195" s="18"/>
      <c r="UIF195" s="18"/>
      <c r="UIG195" s="18"/>
      <c r="UIH195" s="18"/>
      <c r="UII195" s="18"/>
      <c r="UIJ195" s="18"/>
      <c r="UIK195" s="18"/>
      <c r="UIL195" s="18"/>
      <c r="UIM195" s="18"/>
      <c r="UIN195" s="18"/>
      <c r="UIO195" s="18"/>
      <c r="UIP195" s="18"/>
      <c r="UIQ195" s="18"/>
      <c r="UIR195" s="18"/>
      <c r="UIS195" s="18"/>
      <c r="UIT195" s="18"/>
      <c r="UIU195" s="18"/>
      <c r="UIV195" s="18"/>
      <c r="UIW195" s="18"/>
      <c r="UIX195" s="18"/>
      <c r="UIY195" s="18"/>
      <c r="UIZ195" s="18"/>
      <c r="UJA195" s="18"/>
      <c r="UJB195" s="18"/>
      <c r="UJC195" s="18"/>
      <c r="UJD195" s="18"/>
      <c r="UJE195" s="18"/>
      <c r="UJF195" s="18"/>
      <c r="UJG195" s="18"/>
      <c r="UJH195" s="18"/>
      <c r="UJI195" s="18"/>
      <c r="UJJ195" s="18"/>
      <c r="UJK195" s="18"/>
      <c r="UJL195" s="18"/>
      <c r="UJM195" s="18"/>
      <c r="UJN195" s="18"/>
      <c r="UJO195" s="18"/>
      <c r="UJP195" s="18"/>
      <c r="UJQ195" s="18"/>
      <c r="UJR195" s="18"/>
      <c r="UJS195" s="18"/>
      <c r="UJT195" s="18"/>
      <c r="UJU195" s="18"/>
      <c r="UJV195" s="18"/>
      <c r="UJW195" s="18"/>
      <c r="UJX195" s="18"/>
      <c r="UJY195" s="18"/>
      <c r="UJZ195" s="18"/>
      <c r="UKA195" s="18"/>
      <c r="UKB195" s="18"/>
      <c r="UKC195" s="18"/>
      <c r="UKD195" s="18"/>
      <c r="UKE195" s="18"/>
      <c r="UKF195" s="18"/>
      <c r="UKG195" s="18"/>
      <c r="UKH195" s="18"/>
      <c r="UKI195" s="18"/>
      <c r="UKJ195" s="18"/>
      <c r="UKK195" s="18"/>
      <c r="UKL195" s="18"/>
      <c r="UKM195" s="18"/>
      <c r="UKN195" s="18"/>
      <c r="UKO195" s="18"/>
      <c r="UKP195" s="18"/>
      <c r="UKQ195" s="18"/>
      <c r="UKR195" s="18"/>
      <c r="UKS195" s="18"/>
      <c r="UKT195" s="18"/>
      <c r="UKU195" s="18"/>
      <c r="UKV195" s="18"/>
      <c r="UKW195" s="18"/>
      <c r="UKX195" s="18"/>
      <c r="UKY195" s="18"/>
      <c r="UKZ195" s="18"/>
      <c r="ULA195" s="18"/>
      <c r="ULB195" s="18"/>
      <c r="ULC195" s="18"/>
      <c r="ULD195" s="18"/>
      <c r="ULE195" s="18"/>
      <c r="ULF195" s="18"/>
      <c r="ULG195" s="18"/>
      <c r="ULH195" s="18"/>
      <c r="ULI195" s="18"/>
      <c r="ULJ195" s="18"/>
      <c r="ULK195" s="18"/>
      <c r="ULL195" s="18"/>
      <c r="ULM195" s="18"/>
      <c r="ULN195" s="18"/>
      <c r="ULO195" s="18"/>
      <c r="ULP195" s="18"/>
      <c r="ULQ195" s="18"/>
      <c r="ULR195" s="18"/>
      <c r="ULS195" s="18"/>
      <c r="ULT195" s="18"/>
      <c r="ULU195" s="18"/>
      <c r="ULV195" s="18"/>
      <c r="ULW195" s="18"/>
      <c r="ULX195" s="18"/>
      <c r="ULY195" s="18"/>
      <c r="ULZ195" s="18"/>
      <c r="UMA195" s="18"/>
      <c r="UMB195" s="18"/>
      <c r="UMC195" s="18"/>
      <c r="UMD195" s="18"/>
      <c r="UME195" s="18"/>
      <c r="UMF195" s="18"/>
      <c r="UMG195" s="18"/>
      <c r="UMH195" s="18"/>
      <c r="UMI195" s="18"/>
      <c r="UMJ195" s="18"/>
      <c r="UMK195" s="18"/>
      <c r="UML195" s="18"/>
      <c r="UMM195" s="18"/>
      <c r="UMN195" s="18"/>
      <c r="UMO195" s="18"/>
      <c r="UMP195" s="18"/>
      <c r="UMQ195" s="18"/>
      <c r="UMR195" s="18"/>
      <c r="UMS195" s="18"/>
      <c r="UMT195" s="18"/>
      <c r="UMU195" s="18"/>
      <c r="UMV195" s="18"/>
      <c r="UMW195" s="18"/>
      <c r="UMX195" s="18"/>
      <c r="UMY195" s="18"/>
      <c r="UMZ195" s="18"/>
      <c r="UNA195" s="18"/>
      <c r="UNB195" s="18"/>
      <c r="UNC195" s="18"/>
      <c r="UND195" s="18"/>
      <c r="UNE195" s="18"/>
      <c r="UNF195" s="18"/>
      <c r="UNG195" s="18"/>
      <c r="UNH195" s="18"/>
      <c r="UNI195" s="18"/>
      <c r="UNJ195" s="18"/>
      <c r="UNK195" s="18"/>
      <c r="UNL195" s="18"/>
      <c r="UNM195" s="18"/>
      <c r="UNN195" s="18"/>
      <c r="UNO195" s="18"/>
      <c r="UNP195" s="18"/>
      <c r="UNQ195" s="18"/>
      <c r="UNR195" s="18"/>
      <c r="UNS195" s="18"/>
      <c r="UNT195" s="18"/>
      <c r="UNU195" s="18"/>
      <c r="UNV195" s="18"/>
      <c r="UNW195" s="18"/>
      <c r="UNX195" s="18"/>
      <c r="UNY195" s="18"/>
      <c r="UNZ195" s="18"/>
      <c r="UOA195" s="18"/>
      <c r="UOB195" s="18"/>
      <c r="UOC195" s="18"/>
      <c r="UOD195" s="18"/>
      <c r="UOE195" s="18"/>
      <c r="UOF195" s="18"/>
      <c r="UOG195" s="18"/>
      <c r="UOH195" s="18"/>
      <c r="UOI195" s="18"/>
      <c r="UOJ195" s="18"/>
      <c r="UOK195" s="18"/>
      <c r="UOL195" s="18"/>
      <c r="UOM195" s="18"/>
      <c r="UON195" s="18"/>
      <c r="UOO195" s="18"/>
      <c r="UOP195" s="18"/>
      <c r="UOQ195" s="18"/>
      <c r="UOR195" s="18"/>
      <c r="UOS195" s="18"/>
      <c r="UOT195" s="18"/>
      <c r="UOU195" s="18"/>
      <c r="UOV195" s="18"/>
      <c r="UOW195" s="18"/>
      <c r="UOX195" s="18"/>
      <c r="UOY195" s="18"/>
      <c r="UOZ195" s="18"/>
      <c r="UPA195" s="18"/>
      <c r="UPB195" s="18"/>
      <c r="UPC195" s="18"/>
      <c r="UPD195" s="18"/>
      <c r="UPE195" s="18"/>
      <c r="UPF195" s="18"/>
      <c r="UPG195" s="18"/>
      <c r="UPH195" s="18"/>
      <c r="UPI195" s="18"/>
      <c r="UPJ195" s="18"/>
      <c r="UPK195" s="18"/>
      <c r="UPL195" s="18"/>
      <c r="UPM195" s="18"/>
      <c r="UPN195" s="18"/>
      <c r="UPO195" s="18"/>
      <c r="UPP195" s="18"/>
      <c r="UPQ195" s="18"/>
      <c r="UPR195" s="18"/>
      <c r="UPS195" s="18"/>
      <c r="UPT195" s="18"/>
      <c r="UPU195" s="18"/>
      <c r="UPV195" s="18"/>
      <c r="UPW195" s="18"/>
      <c r="UPX195" s="18"/>
      <c r="UPY195" s="18"/>
      <c r="UPZ195" s="18"/>
      <c r="UQA195" s="18"/>
      <c r="UQB195" s="18"/>
      <c r="UQC195" s="18"/>
      <c r="UQD195" s="18"/>
      <c r="UQE195" s="18"/>
      <c r="UQF195" s="18"/>
      <c r="UQG195" s="18"/>
      <c r="UQH195" s="18"/>
      <c r="UQI195" s="18"/>
      <c r="UQJ195" s="18"/>
      <c r="UQK195" s="18"/>
      <c r="UQL195" s="18"/>
      <c r="UQM195" s="18"/>
      <c r="UQN195" s="18"/>
      <c r="UQO195" s="18"/>
      <c r="UQP195" s="18"/>
      <c r="UQQ195" s="18"/>
      <c r="UQR195" s="18"/>
      <c r="UQS195" s="18"/>
      <c r="UQT195" s="18"/>
      <c r="UQU195" s="18"/>
      <c r="UQV195" s="18"/>
      <c r="UQW195" s="18"/>
      <c r="UQX195" s="18"/>
      <c r="UQY195" s="18"/>
      <c r="UQZ195" s="18"/>
      <c r="URA195" s="18"/>
      <c r="URB195" s="18"/>
      <c r="URC195" s="18"/>
      <c r="URD195" s="18"/>
      <c r="URE195" s="18"/>
      <c r="URF195" s="18"/>
      <c r="URG195" s="18"/>
      <c r="URH195" s="18"/>
      <c r="URI195" s="18"/>
      <c r="URJ195" s="18"/>
      <c r="URK195" s="18"/>
      <c r="URL195" s="18"/>
      <c r="URM195" s="18"/>
      <c r="URN195" s="18"/>
      <c r="URO195" s="18"/>
      <c r="URP195" s="18"/>
      <c r="URQ195" s="18"/>
      <c r="URR195" s="18"/>
      <c r="URS195" s="18"/>
      <c r="URT195" s="18"/>
      <c r="URU195" s="18"/>
      <c r="URV195" s="18"/>
      <c r="URW195" s="18"/>
      <c r="URX195" s="18"/>
      <c r="URY195" s="18"/>
      <c r="URZ195" s="18"/>
      <c r="USA195" s="18"/>
      <c r="USB195" s="18"/>
      <c r="USC195" s="18"/>
      <c r="USD195" s="18"/>
      <c r="USE195" s="18"/>
      <c r="USF195" s="18"/>
      <c r="USG195" s="18"/>
      <c r="USH195" s="18"/>
      <c r="USI195" s="18"/>
      <c r="USJ195" s="18"/>
      <c r="USK195" s="18"/>
      <c r="USL195" s="18"/>
      <c r="USM195" s="18"/>
      <c r="USN195" s="18"/>
      <c r="USO195" s="18"/>
      <c r="USP195" s="18"/>
      <c r="USQ195" s="18"/>
      <c r="USR195" s="18"/>
      <c r="USS195" s="18"/>
      <c r="UST195" s="18"/>
      <c r="USU195" s="18"/>
      <c r="USV195" s="18"/>
      <c r="USW195" s="18"/>
      <c r="USX195" s="18"/>
      <c r="USY195" s="18"/>
      <c r="USZ195" s="18"/>
      <c r="UTA195" s="18"/>
      <c r="UTB195" s="18"/>
      <c r="UTC195" s="18"/>
      <c r="UTD195" s="18"/>
      <c r="UTE195" s="18"/>
      <c r="UTF195" s="18"/>
      <c r="UTG195" s="18"/>
      <c r="UTH195" s="18"/>
      <c r="UTI195" s="18"/>
      <c r="UTJ195" s="18"/>
      <c r="UTK195" s="18"/>
      <c r="UTL195" s="18"/>
      <c r="UTM195" s="18"/>
      <c r="UTN195" s="18"/>
      <c r="UTO195" s="18"/>
      <c r="UTP195" s="18"/>
      <c r="UTQ195" s="18"/>
      <c r="UTR195" s="18"/>
      <c r="UTS195" s="18"/>
      <c r="UTT195" s="18"/>
      <c r="UTU195" s="18"/>
      <c r="UTV195" s="18"/>
      <c r="UTW195" s="18"/>
      <c r="UTX195" s="18"/>
      <c r="UTY195" s="18"/>
      <c r="UTZ195" s="18"/>
      <c r="UUA195" s="18"/>
      <c r="UUB195" s="18"/>
      <c r="UUC195" s="18"/>
      <c r="UUD195" s="18"/>
      <c r="UUE195" s="18"/>
      <c r="UUF195" s="18"/>
      <c r="UUG195" s="18"/>
      <c r="UUH195" s="18"/>
      <c r="UUI195" s="18"/>
      <c r="UUJ195" s="18"/>
      <c r="UUK195" s="18"/>
      <c r="UUL195" s="18"/>
      <c r="UUM195" s="18"/>
      <c r="UUN195" s="18"/>
      <c r="UUO195" s="18"/>
      <c r="UUP195" s="18"/>
      <c r="UUQ195" s="18"/>
      <c r="UUR195" s="18"/>
      <c r="UUS195" s="18"/>
      <c r="UUT195" s="18"/>
      <c r="UUU195" s="18"/>
      <c r="UUV195" s="18"/>
      <c r="UUW195" s="18"/>
      <c r="UUX195" s="18"/>
      <c r="UUY195" s="18"/>
      <c r="UUZ195" s="18"/>
      <c r="UVA195" s="18"/>
      <c r="UVB195" s="18"/>
      <c r="UVC195" s="18"/>
      <c r="UVD195" s="18"/>
      <c r="UVE195" s="18"/>
      <c r="UVF195" s="18"/>
      <c r="UVG195" s="18"/>
      <c r="UVH195" s="18"/>
      <c r="UVI195" s="18"/>
      <c r="UVJ195" s="18"/>
      <c r="UVK195" s="18"/>
      <c r="UVL195" s="18"/>
      <c r="UVM195" s="18"/>
      <c r="UVN195" s="18"/>
      <c r="UVO195" s="18"/>
      <c r="UVP195" s="18"/>
      <c r="UVQ195" s="18"/>
      <c r="UVR195" s="18"/>
      <c r="UVS195" s="18"/>
      <c r="UVT195" s="18"/>
      <c r="UVU195" s="18"/>
      <c r="UVV195" s="18"/>
      <c r="UVW195" s="18"/>
      <c r="UVX195" s="18"/>
      <c r="UVY195" s="18"/>
      <c r="UVZ195" s="18"/>
      <c r="UWA195" s="18"/>
      <c r="UWB195" s="18"/>
      <c r="UWC195" s="18"/>
      <c r="UWD195" s="18"/>
      <c r="UWE195" s="18"/>
      <c r="UWF195" s="18"/>
      <c r="UWG195" s="18"/>
      <c r="UWH195" s="18"/>
      <c r="UWI195" s="18"/>
      <c r="UWJ195" s="18"/>
      <c r="UWK195" s="18"/>
      <c r="UWL195" s="18"/>
      <c r="UWM195" s="18"/>
      <c r="UWN195" s="18"/>
      <c r="UWO195" s="18"/>
      <c r="UWP195" s="18"/>
      <c r="UWQ195" s="18"/>
      <c r="UWR195" s="18"/>
      <c r="UWS195" s="18"/>
      <c r="UWT195" s="18"/>
      <c r="UWU195" s="18"/>
      <c r="UWV195" s="18"/>
      <c r="UWW195" s="18"/>
      <c r="UWX195" s="18"/>
      <c r="UWY195" s="18"/>
      <c r="UWZ195" s="18"/>
      <c r="UXA195" s="18"/>
      <c r="UXB195" s="18"/>
      <c r="UXC195" s="18"/>
      <c r="UXD195" s="18"/>
      <c r="UXE195" s="18"/>
      <c r="UXF195" s="18"/>
      <c r="UXG195" s="18"/>
      <c r="UXH195" s="18"/>
      <c r="UXI195" s="18"/>
      <c r="UXJ195" s="18"/>
      <c r="UXK195" s="18"/>
      <c r="UXL195" s="18"/>
      <c r="UXM195" s="18"/>
      <c r="UXN195" s="18"/>
      <c r="UXO195" s="18"/>
      <c r="UXP195" s="18"/>
      <c r="UXQ195" s="18"/>
      <c r="UXR195" s="18"/>
      <c r="UXS195" s="18"/>
      <c r="UXT195" s="18"/>
      <c r="UXU195" s="18"/>
      <c r="UXV195" s="18"/>
      <c r="UXW195" s="18"/>
      <c r="UXX195" s="18"/>
      <c r="UXY195" s="18"/>
      <c r="UXZ195" s="18"/>
      <c r="UYA195" s="18"/>
      <c r="UYB195" s="18"/>
      <c r="UYC195" s="18"/>
      <c r="UYD195" s="18"/>
      <c r="UYE195" s="18"/>
      <c r="UYF195" s="18"/>
      <c r="UYG195" s="18"/>
      <c r="UYH195" s="18"/>
      <c r="UYI195" s="18"/>
      <c r="UYJ195" s="18"/>
      <c r="UYK195" s="18"/>
      <c r="UYL195" s="18"/>
      <c r="UYM195" s="18"/>
      <c r="UYN195" s="18"/>
      <c r="UYO195" s="18"/>
      <c r="UYP195" s="18"/>
      <c r="UYQ195" s="18"/>
      <c r="UYR195" s="18"/>
      <c r="UYS195" s="18"/>
      <c r="UYT195" s="18"/>
      <c r="UYU195" s="18"/>
      <c r="UYV195" s="18"/>
      <c r="UYW195" s="18"/>
      <c r="UYX195" s="18"/>
      <c r="UYY195" s="18"/>
      <c r="UYZ195" s="18"/>
      <c r="UZA195" s="18"/>
      <c r="UZB195" s="18"/>
      <c r="UZC195" s="18"/>
      <c r="UZD195" s="18"/>
      <c r="UZE195" s="18"/>
      <c r="UZF195" s="18"/>
      <c r="UZG195" s="18"/>
      <c r="UZH195" s="18"/>
      <c r="UZI195" s="18"/>
      <c r="UZJ195" s="18"/>
      <c r="UZK195" s="18"/>
      <c r="UZL195" s="18"/>
      <c r="UZM195" s="18"/>
      <c r="UZN195" s="18"/>
      <c r="UZO195" s="18"/>
      <c r="UZP195" s="18"/>
      <c r="UZQ195" s="18"/>
      <c r="UZR195" s="18"/>
      <c r="UZS195" s="18"/>
      <c r="UZT195" s="18"/>
      <c r="UZU195" s="18"/>
      <c r="UZV195" s="18"/>
      <c r="UZW195" s="18"/>
      <c r="UZX195" s="18"/>
      <c r="UZY195" s="18"/>
      <c r="UZZ195" s="18"/>
      <c r="VAA195" s="18"/>
      <c r="VAB195" s="18"/>
      <c r="VAC195" s="18"/>
      <c r="VAD195" s="18"/>
      <c r="VAE195" s="18"/>
      <c r="VAF195" s="18"/>
      <c r="VAG195" s="18"/>
      <c r="VAH195" s="18"/>
      <c r="VAI195" s="18"/>
      <c r="VAJ195" s="18"/>
      <c r="VAK195" s="18"/>
      <c r="VAL195" s="18"/>
      <c r="VAM195" s="18"/>
      <c r="VAN195" s="18"/>
      <c r="VAO195" s="18"/>
      <c r="VAP195" s="18"/>
      <c r="VAQ195" s="18"/>
      <c r="VAR195" s="18"/>
      <c r="VAS195" s="18"/>
      <c r="VAT195" s="18"/>
      <c r="VAU195" s="18"/>
      <c r="VAV195" s="18"/>
      <c r="VAW195" s="18"/>
      <c r="VAX195" s="18"/>
      <c r="VAY195" s="18"/>
      <c r="VAZ195" s="18"/>
      <c r="VBA195" s="18"/>
      <c r="VBB195" s="18"/>
      <c r="VBC195" s="18"/>
      <c r="VBD195" s="18"/>
      <c r="VBE195" s="18"/>
      <c r="VBF195" s="18"/>
      <c r="VBG195" s="18"/>
      <c r="VBH195" s="18"/>
      <c r="VBI195" s="18"/>
      <c r="VBJ195" s="18"/>
      <c r="VBK195" s="18"/>
      <c r="VBL195" s="18"/>
      <c r="VBM195" s="18"/>
      <c r="VBN195" s="18"/>
      <c r="VBO195" s="18"/>
      <c r="VBP195" s="18"/>
      <c r="VBQ195" s="18"/>
      <c r="VBR195" s="18"/>
      <c r="VBS195" s="18"/>
      <c r="VBT195" s="18"/>
      <c r="VBU195" s="18"/>
      <c r="VBV195" s="18"/>
      <c r="VBW195" s="18"/>
      <c r="VBX195" s="18"/>
      <c r="VBY195" s="18"/>
      <c r="VBZ195" s="18"/>
      <c r="VCA195" s="18"/>
      <c r="VCB195" s="18"/>
      <c r="VCC195" s="18"/>
      <c r="VCD195" s="18"/>
      <c r="VCE195" s="18"/>
      <c r="VCF195" s="18"/>
      <c r="VCG195" s="18"/>
      <c r="VCH195" s="18"/>
      <c r="VCI195" s="18"/>
      <c r="VCJ195" s="18"/>
      <c r="VCK195" s="18"/>
      <c r="VCL195" s="18"/>
      <c r="VCM195" s="18"/>
      <c r="VCN195" s="18"/>
      <c r="VCO195" s="18"/>
      <c r="VCP195" s="18"/>
      <c r="VCQ195" s="18"/>
      <c r="VCR195" s="18"/>
      <c r="VCS195" s="18"/>
      <c r="VCT195" s="18"/>
      <c r="VCU195" s="18"/>
      <c r="VCV195" s="18"/>
      <c r="VCW195" s="18"/>
      <c r="VCX195" s="18"/>
      <c r="VCY195" s="18"/>
      <c r="VCZ195" s="18"/>
      <c r="VDA195" s="18"/>
      <c r="VDB195" s="18"/>
      <c r="VDC195" s="18"/>
      <c r="VDD195" s="18"/>
      <c r="VDE195" s="18"/>
      <c r="VDF195" s="18"/>
      <c r="VDG195" s="18"/>
      <c r="VDH195" s="18"/>
      <c r="VDI195" s="18"/>
      <c r="VDJ195" s="18"/>
      <c r="VDK195" s="18"/>
      <c r="VDL195" s="18"/>
      <c r="VDM195" s="18"/>
      <c r="VDN195" s="18"/>
      <c r="VDO195" s="18"/>
      <c r="VDP195" s="18"/>
      <c r="VDQ195" s="18"/>
      <c r="VDR195" s="18"/>
      <c r="VDS195" s="18"/>
      <c r="VDT195" s="18"/>
      <c r="VDU195" s="18"/>
      <c r="VDV195" s="18"/>
      <c r="VDW195" s="18"/>
      <c r="VDX195" s="18"/>
      <c r="VDY195" s="18"/>
      <c r="VDZ195" s="18"/>
      <c r="VEA195" s="18"/>
      <c r="VEB195" s="18"/>
      <c r="VEC195" s="18"/>
      <c r="VED195" s="18"/>
      <c r="VEE195" s="18"/>
      <c r="VEF195" s="18"/>
      <c r="VEG195" s="18"/>
      <c r="VEH195" s="18"/>
      <c r="VEI195" s="18"/>
      <c r="VEJ195" s="18"/>
      <c r="VEK195" s="18"/>
      <c r="VEL195" s="18"/>
      <c r="VEM195" s="18"/>
      <c r="VEN195" s="18"/>
      <c r="VEO195" s="18"/>
      <c r="VEP195" s="18"/>
      <c r="VEQ195" s="18"/>
      <c r="VER195" s="18"/>
      <c r="VES195" s="18"/>
      <c r="VET195" s="18"/>
      <c r="VEU195" s="18"/>
      <c r="VEV195" s="18"/>
      <c r="VEW195" s="18"/>
      <c r="VEX195" s="18"/>
      <c r="VEY195" s="18"/>
      <c r="VEZ195" s="18"/>
      <c r="VFA195" s="18"/>
      <c r="VFB195" s="18"/>
      <c r="VFC195" s="18"/>
      <c r="VFD195" s="18"/>
      <c r="VFE195" s="18"/>
      <c r="VFF195" s="18"/>
      <c r="VFG195" s="18"/>
      <c r="VFH195" s="18"/>
      <c r="VFI195" s="18"/>
      <c r="VFJ195" s="18"/>
      <c r="VFK195" s="18"/>
      <c r="VFL195" s="18"/>
      <c r="VFM195" s="18"/>
      <c r="VFN195" s="18"/>
      <c r="VFO195" s="18"/>
      <c r="VFP195" s="18"/>
      <c r="VFQ195" s="18"/>
      <c r="VFR195" s="18"/>
      <c r="VFS195" s="18"/>
      <c r="VFT195" s="18"/>
      <c r="VFU195" s="18"/>
      <c r="VFV195" s="18"/>
      <c r="VFW195" s="18"/>
      <c r="VFX195" s="18"/>
      <c r="VFY195" s="18"/>
      <c r="VFZ195" s="18"/>
      <c r="VGA195" s="18"/>
      <c r="VGB195" s="18"/>
      <c r="VGC195" s="18"/>
      <c r="VGD195" s="18"/>
      <c r="VGE195" s="18"/>
      <c r="VGF195" s="18"/>
      <c r="VGG195" s="18"/>
      <c r="VGH195" s="18"/>
      <c r="VGI195" s="18"/>
      <c r="VGJ195" s="18"/>
      <c r="VGK195" s="18"/>
      <c r="VGL195" s="18"/>
      <c r="VGM195" s="18"/>
      <c r="VGN195" s="18"/>
      <c r="VGO195" s="18"/>
      <c r="VGP195" s="18"/>
      <c r="VGQ195" s="18"/>
      <c r="VGR195" s="18"/>
      <c r="VGS195" s="18"/>
      <c r="VGT195" s="18"/>
      <c r="VGU195" s="18"/>
      <c r="VGV195" s="18"/>
      <c r="VGW195" s="18"/>
      <c r="VGX195" s="18"/>
      <c r="VGY195" s="18"/>
      <c r="VGZ195" s="18"/>
      <c r="VHA195" s="18"/>
      <c r="VHB195" s="18"/>
      <c r="VHC195" s="18"/>
      <c r="VHD195" s="18"/>
      <c r="VHE195" s="18"/>
      <c r="VHF195" s="18"/>
      <c r="VHG195" s="18"/>
      <c r="VHH195" s="18"/>
      <c r="VHI195" s="18"/>
      <c r="VHJ195" s="18"/>
      <c r="VHK195" s="18"/>
      <c r="VHL195" s="18"/>
      <c r="VHM195" s="18"/>
      <c r="VHN195" s="18"/>
      <c r="VHO195" s="18"/>
      <c r="VHP195" s="18"/>
      <c r="VHQ195" s="18"/>
      <c r="VHR195" s="18"/>
      <c r="VHS195" s="18"/>
      <c r="VHT195" s="18"/>
      <c r="VHU195" s="18"/>
      <c r="VHV195" s="18"/>
      <c r="VHW195" s="18"/>
      <c r="VHX195" s="18"/>
      <c r="VHY195" s="18"/>
      <c r="VHZ195" s="18"/>
      <c r="VIA195" s="18"/>
      <c r="VIB195" s="18"/>
      <c r="VIC195" s="18"/>
      <c r="VID195" s="18"/>
      <c r="VIE195" s="18"/>
      <c r="VIF195" s="18"/>
      <c r="VIG195" s="18"/>
      <c r="VIH195" s="18"/>
      <c r="VII195" s="18"/>
      <c r="VIJ195" s="18"/>
      <c r="VIK195" s="18"/>
      <c r="VIL195" s="18"/>
      <c r="VIM195" s="18"/>
      <c r="VIN195" s="18"/>
      <c r="VIO195" s="18"/>
      <c r="VIP195" s="18"/>
      <c r="VIQ195" s="18"/>
      <c r="VIR195" s="18"/>
      <c r="VIS195" s="18"/>
      <c r="VIT195" s="18"/>
      <c r="VIU195" s="18"/>
      <c r="VIV195" s="18"/>
      <c r="VIW195" s="18"/>
      <c r="VIX195" s="18"/>
      <c r="VIY195" s="18"/>
      <c r="VIZ195" s="18"/>
      <c r="VJA195" s="18"/>
      <c r="VJB195" s="18"/>
      <c r="VJC195" s="18"/>
      <c r="VJD195" s="18"/>
      <c r="VJE195" s="18"/>
      <c r="VJF195" s="18"/>
      <c r="VJG195" s="18"/>
      <c r="VJH195" s="18"/>
      <c r="VJI195" s="18"/>
      <c r="VJJ195" s="18"/>
      <c r="VJK195" s="18"/>
      <c r="VJL195" s="18"/>
      <c r="VJM195" s="18"/>
      <c r="VJN195" s="18"/>
      <c r="VJO195" s="18"/>
      <c r="VJP195" s="18"/>
      <c r="VJQ195" s="18"/>
      <c r="VJR195" s="18"/>
      <c r="VJS195" s="18"/>
      <c r="VJT195" s="18"/>
      <c r="VJU195" s="18"/>
      <c r="VJV195" s="18"/>
      <c r="VJW195" s="18"/>
      <c r="VJX195" s="18"/>
      <c r="VJY195" s="18"/>
      <c r="VJZ195" s="18"/>
      <c r="VKA195" s="18"/>
      <c r="VKB195" s="18"/>
      <c r="VKC195" s="18"/>
      <c r="VKD195" s="18"/>
      <c r="VKE195" s="18"/>
      <c r="VKF195" s="18"/>
      <c r="VKG195" s="18"/>
      <c r="VKH195" s="18"/>
      <c r="VKI195" s="18"/>
      <c r="VKJ195" s="18"/>
      <c r="VKK195" s="18"/>
      <c r="VKL195" s="18"/>
      <c r="VKM195" s="18"/>
      <c r="VKN195" s="18"/>
      <c r="VKO195" s="18"/>
      <c r="VKP195" s="18"/>
      <c r="VKQ195" s="18"/>
      <c r="VKR195" s="18"/>
      <c r="VKS195" s="18"/>
      <c r="VKT195" s="18"/>
      <c r="VKU195" s="18"/>
      <c r="VKV195" s="18"/>
      <c r="VKW195" s="18"/>
      <c r="VKX195" s="18"/>
      <c r="VKY195" s="18"/>
      <c r="VKZ195" s="18"/>
      <c r="VLA195" s="18"/>
      <c r="VLB195" s="18"/>
      <c r="VLC195" s="18"/>
      <c r="VLD195" s="18"/>
      <c r="VLE195" s="18"/>
      <c r="VLF195" s="18"/>
      <c r="VLG195" s="18"/>
      <c r="VLH195" s="18"/>
      <c r="VLI195" s="18"/>
      <c r="VLJ195" s="18"/>
      <c r="VLK195" s="18"/>
      <c r="VLL195" s="18"/>
      <c r="VLM195" s="18"/>
      <c r="VLN195" s="18"/>
      <c r="VLO195" s="18"/>
      <c r="VLP195" s="18"/>
      <c r="VLQ195" s="18"/>
      <c r="VLR195" s="18"/>
      <c r="VLS195" s="18"/>
      <c r="VLT195" s="18"/>
      <c r="VLU195" s="18"/>
      <c r="VLV195" s="18"/>
      <c r="VLW195" s="18"/>
      <c r="VLX195" s="18"/>
      <c r="VLY195" s="18"/>
      <c r="VLZ195" s="18"/>
      <c r="VMA195" s="18"/>
      <c r="VMB195" s="18"/>
      <c r="VMC195" s="18"/>
      <c r="VMD195" s="18"/>
      <c r="VME195" s="18"/>
      <c r="VMF195" s="18"/>
      <c r="VMG195" s="18"/>
      <c r="VMH195" s="18"/>
      <c r="VMI195" s="18"/>
      <c r="VMJ195" s="18"/>
      <c r="VMK195" s="18"/>
      <c r="VML195" s="18"/>
      <c r="VMM195" s="18"/>
      <c r="VMN195" s="18"/>
      <c r="VMO195" s="18"/>
      <c r="VMP195" s="18"/>
      <c r="VMQ195" s="18"/>
      <c r="VMR195" s="18"/>
      <c r="VMS195" s="18"/>
      <c r="VMT195" s="18"/>
      <c r="VMU195" s="18"/>
      <c r="VMV195" s="18"/>
      <c r="VMW195" s="18"/>
      <c r="VMX195" s="18"/>
      <c r="VMY195" s="18"/>
      <c r="VMZ195" s="18"/>
      <c r="VNA195" s="18"/>
      <c r="VNB195" s="18"/>
      <c r="VNC195" s="18"/>
      <c r="VND195" s="18"/>
      <c r="VNE195" s="18"/>
      <c r="VNF195" s="18"/>
      <c r="VNG195" s="18"/>
      <c r="VNH195" s="18"/>
      <c r="VNI195" s="18"/>
      <c r="VNJ195" s="18"/>
      <c r="VNK195" s="18"/>
      <c r="VNL195" s="18"/>
      <c r="VNM195" s="18"/>
      <c r="VNN195" s="18"/>
      <c r="VNO195" s="18"/>
      <c r="VNP195" s="18"/>
      <c r="VNQ195" s="18"/>
      <c r="VNR195" s="18"/>
      <c r="VNS195" s="18"/>
      <c r="VNT195" s="18"/>
      <c r="VNU195" s="18"/>
      <c r="VNV195" s="18"/>
      <c r="VNW195" s="18"/>
      <c r="VNX195" s="18"/>
      <c r="VNY195" s="18"/>
      <c r="VNZ195" s="18"/>
      <c r="VOA195" s="18"/>
      <c r="VOB195" s="18"/>
      <c r="VOC195" s="18"/>
      <c r="VOD195" s="18"/>
      <c r="VOE195" s="18"/>
      <c r="VOF195" s="18"/>
      <c r="VOG195" s="18"/>
      <c r="VOH195" s="18"/>
      <c r="VOI195" s="18"/>
      <c r="VOJ195" s="18"/>
      <c r="VOK195" s="18"/>
      <c r="VOL195" s="18"/>
      <c r="VOM195" s="18"/>
      <c r="VON195" s="18"/>
      <c r="VOO195" s="18"/>
      <c r="VOP195" s="18"/>
      <c r="VOQ195" s="18"/>
      <c r="VOR195" s="18"/>
      <c r="VOS195" s="18"/>
      <c r="VOT195" s="18"/>
      <c r="VOU195" s="18"/>
      <c r="VOV195" s="18"/>
      <c r="VOW195" s="18"/>
      <c r="VOX195" s="18"/>
      <c r="VOY195" s="18"/>
      <c r="VOZ195" s="18"/>
      <c r="VPA195" s="18"/>
      <c r="VPB195" s="18"/>
      <c r="VPC195" s="18"/>
      <c r="VPD195" s="18"/>
      <c r="VPE195" s="18"/>
      <c r="VPF195" s="18"/>
      <c r="VPG195" s="18"/>
      <c r="VPH195" s="18"/>
      <c r="VPI195" s="18"/>
      <c r="VPJ195" s="18"/>
      <c r="VPK195" s="18"/>
      <c r="VPL195" s="18"/>
      <c r="VPM195" s="18"/>
      <c r="VPN195" s="18"/>
      <c r="VPO195" s="18"/>
      <c r="VPP195" s="18"/>
      <c r="VPQ195" s="18"/>
      <c r="VPR195" s="18"/>
      <c r="VPS195" s="18"/>
      <c r="VPT195" s="18"/>
      <c r="VPU195" s="18"/>
      <c r="VPV195" s="18"/>
      <c r="VPW195" s="18"/>
      <c r="VPX195" s="18"/>
      <c r="VPY195" s="18"/>
      <c r="VPZ195" s="18"/>
      <c r="VQA195" s="18"/>
      <c r="VQB195" s="18"/>
      <c r="VQC195" s="18"/>
      <c r="VQD195" s="18"/>
      <c r="VQE195" s="18"/>
      <c r="VQF195" s="18"/>
      <c r="VQG195" s="18"/>
      <c r="VQH195" s="18"/>
      <c r="VQI195" s="18"/>
      <c r="VQJ195" s="18"/>
      <c r="VQK195" s="18"/>
      <c r="VQL195" s="18"/>
      <c r="VQM195" s="18"/>
      <c r="VQN195" s="18"/>
      <c r="VQO195" s="18"/>
      <c r="VQP195" s="18"/>
      <c r="VQQ195" s="18"/>
      <c r="VQR195" s="18"/>
      <c r="VQS195" s="18"/>
      <c r="VQT195" s="18"/>
      <c r="VQU195" s="18"/>
      <c r="VQV195" s="18"/>
      <c r="VQW195" s="18"/>
      <c r="VQX195" s="18"/>
      <c r="VQY195" s="18"/>
      <c r="VQZ195" s="18"/>
      <c r="VRA195" s="18"/>
      <c r="VRB195" s="18"/>
      <c r="VRC195" s="18"/>
      <c r="VRD195" s="18"/>
      <c r="VRE195" s="18"/>
      <c r="VRF195" s="18"/>
      <c r="VRG195" s="18"/>
      <c r="VRH195" s="18"/>
      <c r="VRI195" s="18"/>
      <c r="VRJ195" s="18"/>
      <c r="VRK195" s="18"/>
      <c r="VRL195" s="18"/>
      <c r="VRM195" s="18"/>
      <c r="VRN195" s="18"/>
      <c r="VRO195" s="18"/>
      <c r="VRP195" s="18"/>
      <c r="VRQ195" s="18"/>
      <c r="VRR195" s="18"/>
      <c r="VRS195" s="18"/>
      <c r="VRT195" s="18"/>
      <c r="VRU195" s="18"/>
      <c r="VRV195" s="18"/>
      <c r="VRW195" s="18"/>
      <c r="VRX195" s="18"/>
      <c r="VRY195" s="18"/>
      <c r="VRZ195" s="18"/>
      <c r="VSA195" s="18"/>
      <c r="VSB195" s="18"/>
      <c r="VSC195" s="18"/>
      <c r="VSD195" s="18"/>
      <c r="VSE195" s="18"/>
      <c r="VSF195" s="18"/>
      <c r="VSG195" s="18"/>
      <c r="VSH195" s="18"/>
      <c r="VSI195" s="18"/>
      <c r="VSJ195" s="18"/>
      <c r="VSK195" s="18"/>
      <c r="VSL195" s="18"/>
      <c r="VSM195" s="18"/>
      <c r="VSN195" s="18"/>
      <c r="VSO195" s="18"/>
      <c r="VSP195" s="18"/>
      <c r="VSQ195" s="18"/>
      <c r="VSR195" s="18"/>
      <c r="VSS195" s="18"/>
      <c r="VST195" s="18"/>
      <c r="VSU195" s="18"/>
      <c r="VSV195" s="18"/>
      <c r="VSW195" s="18"/>
      <c r="VSX195" s="18"/>
      <c r="VSY195" s="18"/>
      <c r="VSZ195" s="18"/>
      <c r="VTA195" s="18"/>
      <c r="VTB195" s="18"/>
      <c r="VTC195" s="18"/>
      <c r="VTD195" s="18"/>
      <c r="VTE195" s="18"/>
      <c r="VTF195" s="18"/>
      <c r="VTG195" s="18"/>
      <c r="VTH195" s="18"/>
      <c r="VTI195" s="18"/>
      <c r="VTJ195" s="18"/>
      <c r="VTK195" s="18"/>
      <c r="VTL195" s="18"/>
      <c r="VTM195" s="18"/>
      <c r="VTN195" s="18"/>
      <c r="VTO195" s="18"/>
      <c r="VTP195" s="18"/>
      <c r="VTQ195" s="18"/>
      <c r="VTR195" s="18"/>
      <c r="VTS195" s="18"/>
      <c r="VTT195" s="18"/>
      <c r="VTU195" s="18"/>
      <c r="VTV195" s="18"/>
      <c r="VTW195" s="18"/>
      <c r="VTX195" s="18"/>
      <c r="VTY195" s="18"/>
      <c r="VTZ195" s="18"/>
      <c r="VUA195" s="18"/>
      <c r="VUB195" s="18"/>
      <c r="VUC195" s="18"/>
      <c r="VUD195" s="18"/>
      <c r="VUE195" s="18"/>
      <c r="VUF195" s="18"/>
      <c r="VUG195" s="18"/>
      <c r="VUH195" s="18"/>
      <c r="VUI195" s="18"/>
      <c r="VUJ195" s="18"/>
      <c r="VUK195" s="18"/>
      <c r="VUL195" s="18"/>
      <c r="VUM195" s="18"/>
      <c r="VUN195" s="18"/>
      <c r="VUO195" s="18"/>
      <c r="VUP195" s="18"/>
      <c r="VUQ195" s="18"/>
      <c r="VUR195" s="18"/>
      <c r="VUS195" s="18"/>
      <c r="VUT195" s="18"/>
      <c r="VUU195" s="18"/>
      <c r="VUV195" s="18"/>
      <c r="VUW195" s="18"/>
      <c r="VUX195" s="18"/>
      <c r="VUY195" s="18"/>
      <c r="VUZ195" s="18"/>
      <c r="VVA195" s="18"/>
      <c r="VVB195" s="18"/>
      <c r="VVC195" s="18"/>
      <c r="VVD195" s="18"/>
      <c r="VVE195" s="18"/>
      <c r="VVF195" s="18"/>
      <c r="VVG195" s="18"/>
      <c r="VVH195" s="18"/>
      <c r="VVI195" s="18"/>
      <c r="VVJ195" s="18"/>
      <c r="VVK195" s="18"/>
      <c r="VVL195" s="18"/>
      <c r="VVM195" s="18"/>
      <c r="VVN195" s="18"/>
      <c r="VVO195" s="18"/>
      <c r="VVP195" s="18"/>
      <c r="VVQ195" s="18"/>
      <c r="VVR195" s="18"/>
      <c r="VVS195" s="18"/>
      <c r="VVT195" s="18"/>
      <c r="VVU195" s="18"/>
      <c r="VVV195" s="18"/>
      <c r="VVW195" s="18"/>
      <c r="VVX195" s="18"/>
      <c r="VVY195" s="18"/>
      <c r="VVZ195" s="18"/>
      <c r="VWA195" s="18"/>
      <c r="VWB195" s="18"/>
      <c r="VWC195" s="18"/>
      <c r="VWD195" s="18"/>
      <c r="VWE195" s="18"/>
      <c r="VWF195" s="18"/>
      <c r="VWG195" s="18"/>
      <c r="VWH195" s="18"/>
      <c r="VWI195" s="18"/>
      <c r="VWJ195" s="18"/>
      <c r="VWK195" s="18"/>
      <c r="VWL195" s="18"/>
      <c r="VWM195" s="18"/>
      <c r="VWN195" s="18"/>
      <c r="VWO195" s="18"/>
      <c r="VWP195" s="18"/>
      <c r="VWQ195" s="18"/>
      <c r="VWR195" s="18"/>
      <c r="VWS195" s="18"/>
      <c r="VWT195" s="18"/>
      <c r="VWU195" s="18"/>
      <c r="VWV195" s="18"/>
      <c r="VWW195" s="18"/>
      <c r="VWX195" s="18"/>
      <c r="VWY195" s="18"/>
      <c r="VWZ195" s="18"/>
      <c r="VXA195" s="18"/>
      <c r="VXB195" s="18"/>
      <c r="VXC195" s="18"/>
      <c r="VXD195" s="18"/>
      <c r="VXE195" s="18"/>
      <c r="VXF195" s="18"/>
      <c r="VXG195" s="18"/>
      <c r="VXH195" s="18"/>
      <c r="VXI195" s="18"/>
      <c r="VXJ195" s="18"/>
      <c r="VXK195" s="18"/>
      <c r="VXL195" s="18"/>
      <c r="VXM195" s="18"/>
      <c r="VXN195" s="18"/>
      <c r="VXO195" s="18"/>
      <c r="VXP195" s="18"/>
      <c r="VXQ195" s="18"/>
      <c r="VXR195" s="18"/>
      <c r="VXS195" s="18"/>
      <c r="VXT195" s="18"/>
      <c r="VXU195" s="18"/>
      <c r="VXV195" s="18"/>
      <c r="VXW195" s="18"/>
      <c r="VXX195" s="18"/>
      <c r="VXY195" s="18"/>
      <c r="VXZ195" s="18"/>
      <c r="VYA195" s="18"/>
      <c r="VYB195" s="18"/>
      <c r="VYC195" s="18"/>
      <c r="VYD195" s="18"/>
      <c r="VYE195" s="18"/>
      <c r="VYF195" s="18"/>
      <c r="VYG195" s="18"/>
      <c r="VYH195" s="18"/>
      <c r="VYI195" s="18"/>
      <c r="VYJ195" s="18"/>
      <c r="VYK195" s="18"/>
      <c r="VYL195" s="18"/>
      <c r="VYM195" s="18"/>
      <c r="VYN195" s="18"/>
      <c r="VYO195" s="18"/>
      <c r="VYP195" s="18"/>
      <c r="VYQ195" s="18"/>
      <c r="VYR195" s="18"/>
      <c r="VYS195" s="18"/>
      <c r="VYT195" s="18"/>
      <c r="VYU195" s="18"/>
      <c r="VYV195" s="18"/>
      <c r="VYW195" s="18"/>
      <c r="VYX195" s="18"/>
      <c r="VYY195" s="18"/>
      <c r="VYZ195" s="18"/>
      <c r="VZA195" s="18"/>
      <c r="VZB195" s="18"/>
      <c r="VZC195" s="18"/>
      <c r="VZD195" s="18"/>
      <c r="VZE195" s="18"/>
      <c r="VZF195" s="18"/>
      <c r="VZG195" s="18"/>
      <c r="VZH195" s="18"/>
      <c r="VZI195" s="18"/>
      <c r="VZJ195" s="18"/>
      <c r="VZK195" s="18"/>
      <c r="VZL195" s="18"/>
      <c r="VZM195" s="18"/>
      <c r="VZN195" s="18"/>
      <c r="VZO195" s="18"/>
      <c r="VZP195" s="18"/>
      <c r="VZQ195" s="18"/>
      <c r="VZR195" s="18"/>
      <c r="VZS195" s="18"/>
      <c r="VZT195" s="18"/>
      <c r="VZU195" s="18"/>
      <c r="VZV195" s="18"/>
      <c r="VZW195" s="18"/>
      <c r="VZX195" s="18"/>
      <c r="VZY195" s="18"/>
      <c r="VZZ195" s="18"/>
      <c r="WAA195" s="18"/>
      <c r="WAB195" s="18"/>
      <c r="WAC195" s="18"/>
      <c r="WAD195" s="18"/>
      <c r="WAE195" s="18"/>
      <c r="WAF195" s="18"/>
      <c r="WAG195" s="18"/>
      <c r="WAH195" s="18"/>
      <c r="WAI195" s="18"/>
      <c r="WAJ195" s="18"/>
      <c r="WAK195" s="18"/>
      <c r="WAL195" s="18"/>
      <c r="WAM195" s="18"/>
      <c r="WAN195" s="18"/>
      <c r="WAO195" s="18"/>
      <c r="WAP195" s="18"/>
      <c r="WAQ195" s="18"/>
      <c r="WAR195" s="18"/>
      <c r="WAS195" s="18"/>
      <c r="WAT195" s="18"/>
      <c r="WAU195" s="18"/>
      <c r="WAV195" s="18"/>
      <c r="WAW195" s="18"/>
      <c r="WAX195" s="18"/>
      <c r="WAY195" s="18"/>
      <c r="WAZ195" s="18"/>
      <c r="WBA195" s="18"/>
      <c r="WBB195" s="18"/>
      <c r="WBC195" s="18"/>
      <c r="WBD195" s="18"/>
      <c r="WBE195" s="18"/>
      <c r="WBF195" s="18"/>
      <c r="WBG195" s="18"/>
      <c r="WBH195" s="18"/>
      <c r="WBI195" s="18"/>
      <c r="WBJ195" s="18"/>
      <c r="WBK195" s="18"/>
      <c r="WBL195" s="18"/>
      <c r="WBM195" s="18"/>
      <c r="WBN195" s="18"/>
      <c r="WBO195" s="18"/>
      <c r="WBP195" s="18"/>
      <c r="WBQ195" s="18"/>
      <c r="WBR195" s="18"/>
      <c r="WBS195" s="18"/>
      <c r="WBT195" s="18"/>
      <c r="WBU195" s="18"/>
      <c r="WBV195" s="18"/>
      <c r="WBW195" s="18"/>
      <c r="WBX195" s="18"/>
      <c r="WBY195" s="18"/>
      <c r="WBZ195" s="18"/>
      <c r="WCA195" s="18"/>
      <c r="WCB195" s="18"/>
      <c r="WCC195" s="18"/>
      <c r="WCD195" s="18"/>
      <c r="WCE195" s="18"/>
      <c r="WCF195" s="18"/>
      <c r="WCG195" s="18"/>
      <c r="WCH195" s="18"/>
      <c r="WCI195" s="18"/>
      <c r="WCJ195" s="18"/>
      <c r="WCK195" s="18"/>
      <c r="WCL195" s="18"/>
      <c r="WCM195" s="18"/>
      <c r="WCN195" s="18"/>
      <c r="WCO195" s="18"/>
      <c r="WCP195" s="18"/>
      <c r="WCQ195" s="18"/>
      <c r="WCR195" s="18"/>
      <c r="WCS195" s="18"/>
      <c r="WCT195" s="18"/>
      <c r="WCU195" s="18"/>
      <c r="WCV195" s="18"/>
      <c r="WCW195" s="18"/>
      <c r="WCX195" s="18"/>
      <c r="WCY195" s="18"/>
      <c r="WCZ195" s="18"/>
      <c r="WDA195" s="18"/>
      <c r="WDB195" s="18"/>
      <c r="WDC195" s="18"/>
      <c r="WDD195" s="18"/>
      <c r="WDE195" s="18"/>
      <c r="WDF195" s="18"/>
      <c r="WDG195" s="18"/>
      <c r="WDH195" s="18"/>
      <c r="WDI195" s="18"/>
      <c r="WDJ195" s="18"/>
      <c r="WDK195" s="18"/>
      <c r="WDL195" s="18"/>
      <c r="WDM195" s="18"/>
      <c r="WDN195" s="18"/>
      <c r="WDO195" s="18"/>
      <c r="WDP195" s="18"/>
      <c r="WDQ195" s="18"/>
      <c r="WDR195" s="18"/>
      <c r="WDS195" s="18"/>
      <c r="WDT195" s="18"/>
      <c r="WDU195" s="18"/>
      <c r="WDV195" s="18"/>
      <c r="WDW195" s="18"/>
      <c r="WDX195" s="18"/>
      <c r="WDY195" s="18"/>
      <c r="WDZ195" s="18"/>
      <c r="WEA195" s="18"/>
      <c r="WEB195" s="18"/>
      <c r="WEC195" s="18"/>
      <c r="WED195" s="18"/>
      <c r="WEE195" s="18"/>
      <c r="WEF195" s="18"/>
      <c r="WEG195" s="18"/>
      <c r="WEH195" s="18"/>
      <c r="WEI195" s="18"/>
      <c r="WEJ195" s="18"/>
      <c r="WEK195" s="18"/>
      <c r="WEL195" s="18"/>
      <c r="WEM195" s="18"/>
      <c r="WEN195" s="18"/>
      <c r="WEO195" s="18"/>
      <c r="WEP195" s="18"/>
      <c r="WEQ195" s="18"/>
      <c r="WER195" s="18"/>
      <c r="WES195" s="18"/>
      <c r="WET195" s="18"/>
      <c r="WEU195" s="18"/>
      <c r="WEV195" s="18"/>
      <c r="WEW195" s="18"/>
      <c r="WEX195" s="18"/>
      <c r="WEY195" s="18"/>
      <c r="WEZ195" s="18"/>
      <c r="WFA195" s="18"/>
      <c r="WFB195" s="18"/>
      <c r="WFC195" s="18"/>
      <c r="WFD195" s="18"/>
      <c r="WFE195" s="18"/>
      <c r="WFF195" s="18"/>
      <c r="WFG195" s="18"/>
      <c r="WFH195" s="18"/>
      <c r="WFI195" s="18"/>
      <c r="WFJ195" s="18"/>
      <c r="WFK195" s="18"/>
      <c r="WFL195" s="18"/>
      <c r="WFM195" s="18"/>
      <c r="WFN195" s="18"/>
      <c r="WFO195" s="18"/>
      <c r="WFP195" s="18"/>
      <c r="WFQ195" s="18"/>
      <c r="WFR195" s="18"/>
      <c r="WFS195" s="18"/>
      <c r="WFT195" s="18"/>
      <c r="WFU195" s="18"/>
      <c r="WFV195" s="18"/>
      <c r="WFW195" s="18"/>
      <c r="WFX195" s="18"/>
      <c r="WFY195" s="18"/>
      <c r="WFZ195" s="18"/>
      <c r="WGA195" s="18"/>
      <c r="WGB195" s="18"/>
      <c r="WGC195" s="18"/>
      <c r="WGD195" s="18"/>
      <c r="WGE195" s="18"/>
      <c r="WGF195" s="18"/>
      <c r="WGG195" s="18"/>
      <c r="WGH195" s="18"/>
      <c r="WGI195" s="18"/>
      <c r="WGJ195" s="18"/>
      <c r="WGK195" s="18"/>
      <c r="WGL195" s="18"/>
      <c r="WGM195" s="18"/>
      <c r="WGN195" s="18"/>
      <c r="WGO195" s="18"/>
      <c r="WGP195" s="18"/>
      <c r="WGQ195" s="18"/>
      <c r="WGR195" s="18"/>
      <c r="WGS195" s="18"/>
      <c r="WGT195" s="18"/>
      <c r="WGU195" s="18"/>
      <c r="WGV195" s="18"/>
      <c r="WGW195" s="18"/>
      <c r="WGX195" s="18"/>
      <c r="WGY195" s="18"/>
      <c r="WGZ195" s="18"/>
      <c r="WHA195" s="18"/>
      <c r="WHB195" s="18"/>
      <c r="WHC195" s="18"/>
      <c r="WHD195" s="18"/>
      <c r="WHE195" s="18"/>
      <c r="WHF195" s="18"/>
      <c r="WHG195" s="18"/>
      <c r="WHH195" s="18"/>
      <c r="WHI195" s="18"/>
      <c r="WHJ195" s="18"/>
      <c r="WHK195" s="18"/>
      <c r="WHL195" s="18"/>
      <c r="WHM195" s="18"/>
      <c r="WHN195" s="18"/>
      <c r="WHO195" s="18"/>
      <c r="WHP195" s="18"/>
      <c r="WHQ195" s="18"/>
      <c r="WHR195" s="18"/>
      <c r="WHS195" s="18"/>
      <c r="WHT195" s="18"/>
      <c r="WHU195" s="18"/>
      <c r="WHV195" s="18"/>
      <c r="WHW195" s="18"/>
      <c r="WHX195" s="18"/>
      <c r="WHY195" s="18"/>
      <c r="WHZ195" s="18"/>
      <c r="WIA195" s="18"/>
      <c r="WIB195" s="18"/>
      <c r="WIC195" s="18"/>
      <c r="WID195" s="18"/>
      <c r="WIE195" s="18"/>
      <c r="WIF195" s="18"/>
      <c r="WIG195" s="18"/>
      <c r="WIH195" s="18"/>
      <c r="WII195" s="18"/>
      <c r="WIJ195" s="18"/>
      <c r="WIK195" s="18"/>
      <c r="WIL195" s="18"/>
      <c r="WIM195" s="18"/>
      <c r="WIN195" s="18"/>
      <c r="WIO195" s="18"/>
      <c r="WIP195" s="18"/>
      <c r="WIQ195" s="18"/>
      <c r="WIR195" s="18"/>
      <c r="WIS195" s="18"/>
      <c r="WIT195" s="18"/>
      <c r="WIU195" s="18"/>
      <c r="WIV195" s="18"/>
      <c r="WIW195" s="18"/>
      <c r="WIX195" s="18"/>
      <c r="WIY195" s="18"/>
      <c r="WIZ195" s="18"/>
      <c r="WJA195" s="18"/>
      <c r="WJB195" s="18"/>
      <c r="WJC195" s="18"/>
      <c r="WJD195" s="18"/>
      <c r="WJE195" s="18"/>
      <c r="WJF195" s="18"/>
      <c r="WJG195" s="18"/>
      <c r="WJH195" s="18"/>
      <c r="WJI195" s="18"/>
      <c r="WJJ195" s="18"/>
      <c r="WJK195" s="18"/>
      <c r="WJL195" s="18"/>
      <c r="WJM195" s="18"/>
      <c r="WJN195" s="18"/>
      <c r="WJO195" s="18"/>
      <c r="WJP195" s="18"/>
      <c r="WJQ195" s="18"/>
      <c r="WJR195" s="18"/>
      <c r="WJS195" s="18"/>
      <c r="WJT195" s="18"/>
      <c r="WJU195" s="18"/>
      <c r="WJV195" s="18"/>
      <c r="WJW195" s="18"/>
      <c r="WJX195" s="18"/>
      <c r="WJY195" s="18"/>
      <c r="WJZ195" s="18"/>
      <c r="WKA195" s="18"/>
      <c r="WKB195" s="18"/>
      <c r="WKC195" s="18"/>
      <c r="WKD195" s="18"/>
      <c r="WKE195" s="18"/>
      <c r="WKF195" s="18"/>
      <c r="WKG195" s="18"/>
      <c r="WKH195" s="18"/>
      <c r="WKI195" s="18"/>
      <c r="WKJ195" s="18"/>
      <c r="WKK195" s="18"/>
      <c r="WKL195" s="18"/>
      <c r="WKM195" s="18"/>
      <c r="WKN195" s="18"/>
      <c r="WKO195" s="18"/>
      <c r="WKP195" s="18"/>
      <c r="WKQ195" s="18"/>
      <c r="WKR195" s="18"/>
      <c r="WKS195" s="18"/>
      <c r="WKT195" s="18"/>
      <c r="WKU195" s="18"/>
      <c r="WKV195" s="18"/>
      <c r="WKW195" s="18"/>
      <c r="WKX195" s="18"/>
      <c r="WKY195" s="18"/>
      <c r="WKZ195" s="18"/>
      <c r="WLA195" s="18"/>
      <c r="WLB195" s="18"/>
      <c r="WLC195" s="18"/>
      <c r="WLD195" s="18"/>
      <c r="WLE195" s="18"/>
      <c r="WLF195" s="18"/>
      <c r="WLG195" s="18"/>
      <c r="WLH195" s="18"/>
      <c r="WLI195" s="18"/>
      <c r="WLJ195" s="18"/>
      <c r="WLK195" s="18"/>
      <c r="WLL195" s="18"/>
      <c r="WLM195" s="18"/>
      <c r="WLN195" s="18"/>
      <c r="WLO195" s="18"/>
      <c r="WLP195" s="18"/>
      <c r="WLQ195" s="18"/>
      <c r="WLR195" s="18"/>
      <c r="WLS195" s="18"/>
      <c r="WLT195" s="18"/>
      <c r="WLU195" s="18"/>
      <c r="WLV195" s="18"/>
      <c r="WLW195" s="18"/>
      <c r="WLX195" s="18"/>
      <c r="WLY195" s="18"/>
      <c r="WLZ195" s="18"/>
      <c r="WMA195" s="18"/>
      <c r="WMB195" s="18"/>
      <c r="WMC195" s="18"/>
      <c r="WMD195" s="18"/>
      <c r="WME195" s="18"/>
      <c r="WMF195" s="18"/>
      <c r="WMG195" s="18"/>
      <c r="WMH195" s="18"/>
      <c r="WMI195" s="18"/>
      <c r="WMJ195" s="18"/>
      <c r="WMK195" s="18"/>
      <c r="WML195" s="18"/>
      <c r="WMM195" s="18"/>
      <c r="WMN195" s="18"/>
      <c r="WMO195" s="18"/>
      <c r="WMP195" s="18"/>
      <c r="WMQ195" s="18"/>
      <c r="WMR195" s="18"/>
      <c r="WMS195" s="18"/>
      <c r="WMT195" s="18"/>
      <c r="WMU195" s="18"/>
      <c r="WMV195" s="18"/>
      <c r="WMW195" s="18"/>
      <c r="WMX195" s="18"/>
      <c r="WMY195" s="18"/>
      <c r="WMZ195" s="18"/>
      <c r="WNA195" s="18"/>
      <c r="WNB195" s="18"/>
      <c r="WNC195" s="18"/>
      <c r="WND195" s="18"/>
      <c r="WNE195" s="18"/>
      <c r="WNF195" s="18"/>
      <c r="WNG195" s="18"/>
      <c r="WNH195" s="18"/>
      <c r="WNI195" s="18"/>
      <c r="WNJ195" s="18"/>
      <c r="WNK195" s="18"/>
      <c r="WNL195" s="18"/>
      <c r="WNM195" s="18"/>
      <c r="WNN195" s="18"/>
      <c r="WNO195" s="18"/>
      <c r="WNP195" s="18"/>
      <c r="WNQ195" s="18"/>
      <c r="WNR195" s="18"/>
      <c r="WNS195" s="18"/>
      <c r="WNT195" s="18"/>
      <c r="WNU195" s="18"/>
      <c r="WNV195" s="18"/>
      <c r="WNW195" s="18"/>
      <c r="WNX195" s="18"/>
      <c r="WNY195" s="18"/>
      <c r="WNZ195" s="18"/>
      <c r="WOA195" s="18"/>
      <c r="WOB195" s="18"/>
      <c r="WOC195" s="18"/>
      <c r="WOD195" s="18"/>
      <c r="WOE195" s="18"/>
      <c r="WOF195" s="18"/>
      <c r="WOG195" s="18"/>
      <c r="WOH195" s="18"/>
      <c r="WOI195" s="18"/>
      <c r="WOJ195" s="18"/>
      <c r="WOK195" s="18"/>
      <c r="WOL195" s="18"/>
      <c r="WOM195" s="18"/>
      <c r="WON195" s="18"/>
      <c r="WOO195" s="18"/>
      <c r="WOP195" s="18"/>
      <c r="WOQ195" s="18"/>
      <c r="WOR195" s="18"/>
      <c r="WOS195" s="18"/>
      <c r="WOT195" s="18"/>
      <c r="WOU195" s="18"/>
      <c r="WOV195" s="18"/>
      <c r="WOW195" s="18"/>
      <c r="WOX195" s="18"/>
      <c r="WOY195" s="18"/>
      <c r="WOZ195" s="18"/>
      <c r="WPA195" s="18"/>
      <c r="WPB195" s="18"/>
      <c r="WPC195" s="18"/>
      <c r="WPD195" s="18"/>
      <c r="WPE195" s="18"/>
      <c r="WPF195" s="18"/>
      <c r="WPG195" s="18"/>
      <c r="WPH195" s="18"/>
      <c r="WPI195" s="18"/>
      <c r="WPJ195" s="18"/>
      <c r="WPK195" s="18"/>
      <c r="WPL195" s="18"/>
      <c r="WPM195" s="18"/>
      <c r="WPN195" s="18"/>
      <c r="WPO195" s="18"/>
      <c r="WPP195" s="18"/>
      <c r="WPQ195" s="18"/>
      <c r="WPR195" s="18"/>
      <c r="WPS195" s="18"/>
      <c r="WPT195" s="18"/>
      <c r="WPU195" s="18"/>
      <c r="WPV195" s="18"/>
      <c r="WPW195" s="18"/>
      <c r="WPX195" s="18"/>
      <c r="WPY195" s="18"/>
      <c r="WPZ195" s="18"/>
      <c r="WQA195" s="18"/>
      <c r="WQB195" s="18"/>
      <c r="WQC195" s="18"/>
      <c r="WQD195" s="18"/>
      <c r="WQE195" s="18"/>
      <c r="WQF195" s="18"/>
      <c r="WQG195" s="18"/>
      <c r="WQH195" s="18"/>
      <c r="WQI195" s="18"/>
      <c r="WQJ195" s="18"/>
      <c r="WQK195" s="18"/>
      <c r="WQL195" s="18"/>
      <c r="WQM195" s="18"/>
      <c r="WQN195" s="18"/>
      <c r="WQO195" s="18"/>
      <c r="WQP195" s="18"/>
      <c r="WQQ195" s="18"/>
      <c r="WQR195" s="18"/>
      <c r="WQS195" s="18"/>
      <c r="WQT195" s="18"/>
      <c r="WQU195" s="18"/>
      <c r="WQV195" s="18"/>
      <c r="WQW195" s="18"/>
      <c r="WQX195" s="18"/>
      <c r="WQY195" s="18"/>
      <c r="WQZ195" s="18"/>
      <c r="WRA195" s="18"/>
      <c r="WRB195" s="18"/>
      <c r="WRC195" s="18"/>
      <c r="WRD195" s="18"/>
      <c r="WRE195" s="18"/>
      <c r="WRF195" s="18"/>
      <c r="WRG195" s="18"/>
      <c r="WRH195" s="18"/>
      <c r="WRI195" s="18"/>
      <c r="WRJ195" s="18"/>
      <c r="WRK195" s="18"/>
      <c r="WRL195" s="18"/>
      <c r="WRM195" s="18"/>
      <c r="WRN195" s="18"/>
      <c r="WRO195" s="18"/>
      <c r="WRP195" s="18"/>
      <c r="WRQ195" s="18"/>
      <c r="WRR195" s="18"/>
      <c r="WRS195" s="18"/>
      <c r="WRT195" s="18"/>
      <c r="WRU195" s="18"/>
      <c r="WRV195" s="18"/>
      <c r="WRW195" s="18"/>
      <c r="WRX195" s="18"/>
      <c r="WRY195" s="18"/>
      <c r="WRZ195" s="18"/>
      <c r="WSA195" s="18"/>
      <c r="WSB195" s="18"/>
      <c r="WSC195" s="18"/>
      <c r="WSD195" s="18"/>
      <c r="WSE195" s="18"/>
      <c r="WSF195" s="18"/>
      <c r="WSG195" s="18"/>
      <c r="WSH195" s="18"/>
      <c r="WSI195" s="18"/>
      <c r="WSJ195" s="18"/>
      <c r="WSK195" s="18"/>
      <c r="WSL195" s="18"/>
      <c r="WSM195" s="18"/>
      <c r="WSN195" s="18"/>
      <c r="WSO195" s="18"/>
      <c r="WSP195" s="18"/>
      <c r="WSQ195" s="18"/>
      <c r="WSR195" s="18"/>
      <c r="WSS195" s="18"/>
      <c r="WST195" s="18"/>
      <c r="WSU195" s="18"/>
      <c r="WSV195" s="18"/>
      <c r="WSW195" s="18"/>
      <c r="WSX195" s="18"/>
      <c r="WSY195" s="18"/>
      <c r="WSZ195" s="18"/>
      <c r="WTA195" s="18"/>
      <c r="WTB195" s="18"/>
      <c r="WTC195" s="18"/>
      <c r="WTD195" s="18"/>
      <c r="WTE195" s="18"/>
      <c r="WTF195" s="18"/>
      <c r="WTG195" s="18"/>
      <c r="WTH195" s="18"/>
      <c r="WTI195" s="18"/>
      <c r="WTJ195" s="18"/>
      <c r="WTK195" s="18"/>
      <c r="WTL195" s="18"/>
      <c r="WTM195" s="18"/>
      <c r="WTN195" s="18"/>
      <c r="WTO195" s="18"/>
      <c r="WTP195" s="18"/>
      <c r="WTQ195" s="18"/>
      <c r="WTR195" s="18"/>
      <c r="WTS195" s="18"/>
      <c r="WTT195" s="18"/>
      <c r="WTU195" s="18"/>
      <c r="WTV195" s="18"/>
      <c r="WTW195" s="18"/>
      <c r="WTX195" s="18"/>
      <c r="WTY195" s="18"/>
      <c r="WTZ195" s="18"/>
      <c r="WUA195" s="18"/>
      <c r="WUB195" s="18"/>
      <c r="WUC195" s="18"/>
      <c r="WUD195" s="18"/>
      <c r="WUE195" s="18"/>
      <c r="WUF195" s="18"/>
      <c r="WUG195" s="18"/>
      <c r="WUH195" s="18"/>
      <c r="WUI195" s="18"/>
      <c r="WUJ195" s="18"/>
      <c r="WUK195" s="18"/>
      <c r="WUL195" s="18"/>
      <c r="WUM195" s="18"/>
      <c r="WUN195" s="18"/>
      <c r="WUO195" s="18"/>
      <c r="WUP195" s="18"/>
      <c r="WUQ195" s="18"/>
      <c r="WUR195" s="18"/>
      <c r="WUS195" s="18"/>
      <c r="WUT195" s="18"/>
      <c r="WUU195" s="18"/>
      <c r="WUV195" s="18"/>
      <c r="WUW195" s="18"/>
      <c r="WUX195" s="18"/>
      <c r="WUY195" s="18"/>
      <c r="WUZ195" s="18"/>
      <c r="WVA195" s="18"/>
      <c r="WVB195" s="18"/>
      <c r="WVC195" s="18"/>
      <c r="WVD195" s="18"/>
      <c r="WVE195" s="18"/>
      <c r="WVF195" s="18"/>
      <c r="WVG195" s="18"/>
      <c r="WVH195" s="18"/>
      <c r="WVI195" s="18"/>
      <c r="WVJ195" s="18"/>
      <c r="WVK195" s="18"/>
      <c r="WVL195" s="18"/>
      <c r="WVM195" s="18"/>
      <c r="WVN195" s="18"/>
      <c r="WVO195" s="18"/>
      <c r="WVP195" s="18"/>
      <c r="WVQ195" s="18"/>
      <c r="WVR195" s="18"/>
      <c r="WVS195" s="18"/>
      <c r="WVT195" s="18"/>
      <c r="WVU195" s="18"/>
      <c r="WVV195" s="18"/>
      <c r="WVW195" s="18"/>
      <c r="WVX195" s="18"/>
      <c r="WVY195" s="18"/>
      <c r="WVZ195" s="18"/>
      <c r="WWA195" s="18"/>
      <c r="WWB195" s="18"/>
      <c r="WWC195" s="18"/>
      <c r="WWD195" s="18"/>
      <c r="WWE195" s="18"/>
      <c r="WWF195" s="18"/>
      <c r="WWG195" s="18"/>
      <c r="WWH195" s="18"/>
      <c r="WWI195" s="18"/>
      <c r="WWJ195" s="18"/>
      <c r="WWK195" s="18"/>
      <c r="WWL195" s="18"/>
      <c r="WWM195" s="18"/>
      <c r="WWN195" s="18"/>
      <c r="WWO195" s="18"/>
      <c r="WWP195" s="18"/>
      <c r="WWQ195" s="18"/>
      <c r="WWR195" s="18"/>
      <c r="WWS195" s="18"/>
      <c r="WWT195" s="18"/>
      <c r="WWU195" s="18"/>
      <c r="WWV195" s="18"/>
      <c r="WWW195" s="18"/>
      <c r="WWX195" s="18"/>
      <c r="WWY195" s="18"/>
      <c r="WWZ195" s="18"/>
      <c r="WXA195" s="18"/>
      <c r="WXB195" s="18"/>
      <c r="WXC195" s="18"/>
      <c r="WXD195" s="18"/>
      <c r="WXE195" s="18"/>
      <c r="WXF195" s="18"/>
      <c r="WXG195" s="18"/>
      <c r="WXH195" s="18"/>
      <c r="WXI195" s="18"/>
      <c r="WXJ195" s="18"/>
      <c r="WXK195" s="18"/>
      <c r="WXL195" s="18"/>
      <c r="WXM195" s="18"/>
      <c r="WXN195" s="18"/>
      <c r="WXO195" s="18"/>
      <c r="WXP195" s="18"/>
      <c r="WXQ195" s="18"/>
      <c r="WXR195" s="18"/>
      <c r="WXS195" s="18"/>
      <c r="WXT195" s="18"/>
      <c r="WXU195" s="18"/>
      <c r="WXV195" s="18"/>
      <c r="WXW195" s="18"/>
      <c r="WXX195" s="18"/>
      <c r="WXY195" s="18"/>
      <c r="WXZ195" s="18"/>
      <c r="WYA195" s="18"/>
      <c r="WYB195" s="18"/>
      <c r="WYC195" s="18"/>
      <c r="WYD195" s="18"/>
      <c r="WYE195" s="18"/>
      <c r="WYF195" s="18"/>
      <c r="WYG195" s="18"/>
      <c r="WYH195" s="18"/>
      <c r="WYI195" s="18"/>
      <c r="WYJ195" s="18"/>
      <c r="WYK195" s="18"/>
      <c r="WYL195" s="18"/>
      <c r="WYM195" s="18"/>
      <c r="WYN195" s="18"/>
      <c r="WYO195" s="18"/>
      <c r="WYP195" s="18"/>
      <c r="WYQ195" s="18"/>
      <c r="WYR195" s="18"/>
      <c r="WYS195" s="18"/>
      <c r="WYT195" s="18"/>
      <c r="WYU195" s="18"/>
      <c r="WYV195" s="18"/>
      <c r="WYW195" s="18"/>
      <c r="WYX195" s="18"/>
      <c r="WYY195" s="18"/>
      <c r="WYZ195" s="18"/>
      <c r="WZA195" s="18"/>
      <c r="WZB195" s="18"/>
      <c r="WZC195" s="18"/>
      <c r="WZD195" s="18"/>
      <c r="WZE195" s="18"/>
      <c r="WZF195" s="18"/>
      <c r="WZG195" s="18"/>
      <c r="WZH195" s="18"/>
      <c r="WZI195" s="18"/>
      <c r="WZJ195" s="18"/>
      <c r="WZK195" s="18"/>
      <c r="WZL195" s="18"/>
      <c r="WZM195" s="18"/>
      <c r="WZN195" s="18"/>
      <c r="WZO195" s="18"/>
      <c r="WZP195" s="18"/>
      <c r="WZQ195" s="18"/>
      <c r="WZR195" s="18"/>
      <c r="WZS195" s="18"/>
      <c r="WZT195" s="18"/>
      <c r="WZU195" s="18"/>
      <c r="WZV195" s="18"/>
      <c r="WZW195" s="18"/>
      <c r="WZX195" s="18"/>
      <c r="WZY195" s="18"/>
      <c r="WZZ195" s="18"/>
      <c r="XAA195" s="18"/>
      <c r="XAB195" s="18"/>
      <c r="XAC195" s="18"/>
      <c r="XAD195" s="18"/>
      <c r="XAE195" s="18"/>
      <c r="XAF195" s="18"/>
      <c r="XAG195" s="18"/>
      <c r="XAH195" s="18"/>
      <c r="XAI195" s="18"/>
      <c r="XAJ195" s="18"/>
      <c r="XAK195" s="18"/>
      <c r="XAL195" s="18"/>
      <c r="XAM195" s="18"/>
      <c r="XAN195" s="18"/>
      <c r="XAO195" s="18"/>
      <c r="XAP195" s="18"/>
      <c r="XAQ195" s="18"/>
      <c r="XAR195" s="18"/>
      <c r="XAS195" s="18"/>
      <c r="XAT195" s="18"/>
      <c r="XAU195" s="18"/>
      <c r="XAV195" s="18"/>
      <c r="XAW195" s="18"/>
      <c r="XAX195" s="18"/>
      <c r="XAY195" s="18"/>
      <c r="XAZ195" s="18"/>
      <c r="XBA195" s="18"/>
      <c r="XBB195" s="18"/>
      <c r="XBC195" s="18"/>
      <c r="XBD195" s="18"/>
      <c r="XBE195" s="18"/>
      <c r="XBF195" s="18"/>
      <c r="XBG195" s="18"/>
      <c r="XBH195" s="18"/>
      <c r="XBI195" s="18"/>
      <c r="XBJ195" s="18"/>
      <c r="XBK195" s="18"/>
      <c r="XBL195" s="18"/>
      <c r="XBM195" s="18"/>
      <c r="XBN195" s="18"/>
      <c r="XBO195" s="18"/>
      <c r="XBP195" s="18"/>
      <c r="XBQ195" s="18"/>
      <c r="XBR195" s="18"/>
      <c r="XBS195" s="18"/>
      <c r="XBT195" s="18"/>
      <c r="XBU195" s="18"/>
      <c r="XBV195" s="18"/>
      <c r="XBW195" s="18"/>
      <c r="XBX195" s="18"/>
      <c r="XBY195" s="18"/>
      <c r="XBZ195" s="18"/>
      <c r="XCA195" s="18"/>
      <c r="XCB195" s="18"/>
      <c r="XCC195" s="18"/>
      <c r="XCD195" s="18"/>
      <c r="XCE195" s="18"/>
      <c r="XCF195" s="18"/>
      <c r="XCG195" s="18"/>
      <c r="XCH195" s="18"/>
      <c r="XCI195" s="18"/>
      <c r="XCJ195" s="18"/>
      <c r="XCK195" s="18"/>
      <c r="XCL195" s="18"/>
      <c r="XCM195" s="18"/>
      <c r="XCN195" s="18"/>
      <c r="XCO195" s="18"/>
      <c r="XCP195" s="18"/>
      <c r="XCQ195" s="18"/>
      <c r="XCR195" s="18"/>
      <c r="XCS195" s="18"/>
      <c r="XCT195" s="18"/>
      <c r="XCU195" s="18"/>
      <c r="XCV195" s="18"/>
      <c r="XCW195" s="18"/>
      <c r="XCX195" s="18"/>
      <c r="XCY195" s="18"/>
      <c r="XCZ195" s="18"/>
      <c r="XDA195" s="18"/>
      <c r="XDB195" s="18"/>
      <c r="XDC195" s="18"/>
      <c r="XDD195" s="18"/>
      <c r="XDE195" s="18"/>
      <c r="XDF195" s="18"/>
      <c r="XDG195" s="18"/>
      <c r="XDH195" s="18"/>
      <c r="XDI195" s="18"/>
      <c r="XDJ195" s="18"/>
      <c r="XDK195" s="18"/>
      <c r="XDL195" s="18"/>
      <c r="XDM195" s="18"/>
      <c r="XDN195" s="18"/>
      <c r="XDO195" s="18"/>
      <c r="XDP195" s="18"/>
      <c r="XDQ195" s="18"/>
      <c r="XDR195" s="18"/>
      <c r="XDS195" s="18"/>
      <c r="XDT195" s="18"/>
      <c r="XDU195" s="18"/>
      <c r="XDV195" s="18"/>
      <c r="XDW195" s="18"/>
      <c r="XDX195" s="18"/>
      <c r="XDY195" s="18"/>
      <c r="XDZ195" s="18"/>
      <c r="XEA195" s="18"/>
      <c r="XEB195" s="18"/>
      <c r="XEC195" s="18"/>
      <c r="XED195" s="18"/>
      <c r="XEE195" s="18"/>
      <c r="XEF195" s="18"/>
      <c r="XEG195" s="18"/>
      <c r="XEH195" s="18"/>
      <c r="XEI195" s="18"/>
      <c r="XEJ195" s="18"/>
      <c r="XEK195" s="18"/>
      <c r="XEL195" s="18"/>
      <c r="XEM195" s="18"/>
      <c r="XEN195" s="18"/>
      <c r="XEO195" s="18"/>
      <c r="XEP195" s="18"/>
      <c r="XEQ195" s="18"/>
      <c r="XER195" s="18"/>
      <c r="XES195" s="18"/>
      <c r="XET195" s="18"/>
      <c r="XEU195" s="18"/>
      <c r="XEV195" s="18"/>
      <c r="XEW195" s="18"/>
      <c r="XEX195" s="18"/>
      <c r="XEY195" s="18"/>
      <c r="XEZ195" s="18"/>
      <c r="XFA195" s="18"/>
      <c r="XFB195" s="18"/>
      <c r="XFC195" s="18"/>
      <c r="XFD195" s="18"/>
    </row>
    <row r="196" spans="1:4054 14285:16384" s="17" customFormat="1" x14ac:dyDescent="0.25">
      <c r="A196" s="7" t="s">
        <v>58</v>
      </c>
      <c r="B196" s="7"/>
      <c r="C196" s="7"/>
      <c r="D196" s="7"/>
      <c r="E196" s="76">
        <f t="shared" ref="E196:P196" si="87">SUM(E192:E195)</f>
        <v>9.0300000000000011</v>
      </c>
      <c r="F196" s="76">
        <f t="shared" si="87"/>
        <v>7.1</v>
      </c>
      <c r="G196" s="76">
        <f t="shared" si="87"/>
        <v>61.989999999999995</v>
      </c>
      <c r="H196" s="76">
        <f t="shared" si="87"/>
        <v>369</v>
      </c>
      <c r="I196" s="76">
        <f t="shared" si="87"/>
        <v>33.700000000000003</v>
      </c>
      <c r="J196" s="76">
        <f t="shared" si="87"/>
        <v>0.10300000000000001</v>
      </c>
      <c r="K196" s="76">
        <f t="shared" si="87"/>
        <v>9.2000000000000012E-2</v>
      </c>
      <c r="L196" s="76">
        <f t="shared" si="87"/>
        <v>35.04</v>
      </c>
      <c r="M196" s="76">
        <f t="shared" si="87"/>
        <v>157.6</v>
      </c>
      <c r="N196" s="76">
        <f t="shared" si="87"/>
        <v>26.479999999999997</v>
      </c>
      <c r="O196" s="76">
        <f t="shared" si="87"/>
        <v>121.03999999999999</v>
      </c>
      <c r="P196" s="76">
        <f t="shared" si="87"/>
        <v>3.3300000000000005</v>
      </c>
      <c r="Q196" s="16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  <c r="CYY196" s="18"/>
      <c r="CYZ196" s="18"/>
      <c r="CZA196" s="18"/>
      <c r="CZB196" s="18"/>
      <c r="CZC196" s="18"/>
      <c r="CZD196" s="18"/>
      <c r="CZE196" s="18"/>
      <c r="CZF196" s="18"/>
      <c r="CZG196" s="18"/>
      <c r="CZH196" s="18"/>
      <c r="CZI196" s="18"/>
      <c r="CZJ196" s="18"/>
      <c r="CZK196" s="18"/>
      <c r="CZL196" s="18"/>
      <c r="CZM196" s="18"/>
      <c r="CZN196" s="18"/>
      <c r="CZO196" s="18"/>
      <c r="CZP196" s="18"/>
      <c r="CZQ196" s="18"/>
      <c r="CZR196" s="18"/>
      <c r="CZS196" s="18"/>
      <c r="CZT196" s="18"/>
      <c r="CZU196" s="18"/>
      <c r="CZV196" s="18"/>
      <c r="CZW196" s="18"/>
      <c r="CZX196" s="18"/>
      <c r="CZY196" s="18"/>
      <c r="CZZ196" s="18"/>
      <c r="DAA196" s="18"/>
      <c r="DAB196" s="18"/>
      <c r="DAC196" s="18"/>
      <c r="DAD196" s="18"/>
      <c r="DAE196" s="18"/>
      <c r="DAF196" s="18"/>
      <c r="DAG196" s="18"/>
      <c r="DAH196" s="18"/>
      <c r="DAI196" s="18"/>
      <c r="DAJ196" s="18"/>
      <c r="DAK196" s="18"/>
      <c r="DAL196" s="18"/>
      <c r="DAM196" s="18"/>
      <c r="DAN196" s="18"/>
      <c r="DAO196" s="18"/>
      <c r="DAP196" s="18"/>
      <c r="DAQ196" s="18"/>
      <c r="DAR196" s="18"/>
      <c r="DAS196" s="18"/>
      <c r="DAT196" s="18"/>
      <c r="DAU196" s="18"/>
      <c r="DAV196" s="18"/>
      <c r="DAW196" s="18"/>
      <c r="DAX196" s="18"/>
      <c r="DAY196" s="18"/>
      <c r="DAZ196" s="18"/>
      <c r="DBA196" s="18"/>
      <c r="DBB196" s="18"/>
      <c r="DBC196" s="18"/>
      <c r="DBD196" s="18"/>
      <c r="DBE196" s="18"/>
      <c r="DBF196" s="18"/>
      <c r="DBG196" s="18"/>
      <c r="DBH196" s="18"/>
      <c r="DBI196" s="18"/>
      <c r="DBJ196" s="18"/>
      <c r="DBK196" s="18"/>
      <c r="DBL196" s="18"/>
      <c r="DBM196" s="18"/>
      <c r="DBN196" s="18"/>
      <c r="DBO196" s="18"/>
      <c r="DBP196" s="18"/>
      <c r="DBQ196" s="18"/>
      <c r="DBR196" s="18"/>
      <c r="DBS196" s="18"/>
      <c r="DBT196" s="18"/>
      <c r="DBU196" s="18"/>
      <c r="DBV196" s="18"/>
      <c r="DBW196" s="18"/>
      <c r="DBX196" s="18"/>
      <c r="DBY196" s="18"/>
      <c r="DBZ196" s="18"/>
      <c r="DCA196" s="18"/>
      <c r="DCB196" s="18"/>
      <c r="DCC196" s="18"/>
      <c r="DCD196" s="18"/>
      <c r="DCE196" s="18"/>
      <c r="DCF196" s="18"/>
      <c r="DCG196" s="18"/>
      <c r="DCH196" s="18"/>
      <c r="DCI196" s="18"/>
      <c r="DCJ196" s="18"/>
      <c r="DCK196" s="18"/>
      <c r="DCL196" s="18"/>
      <c r="DCM196" s="18"/>
      <c r="DCN196" s="18"/>
      <c r="DCO196" s="18"/>
      <c r="DCP196" s="18"/>
      <c r="DCQ196" s="18"/>
      <c r="DCR196" s="18"/>
      <c r="DCS196" s="18"/>
      <c r="DCT196" s="18"/>
      <c r="DCU196" s="18"/>
      <c r="DCV196" s="18"/>
      <c r="DCW196" s="18"/>
      <c r="DCX196" s="18"/>
      <c r="DCY196" s="18"/>
      <c r="DCZ196" s="18"/>
      <c r="DDA196" s="18"/>
      <c r="DDB196" s="18"/>
      <c r="DDC196" s="18"/>
      <c r="DDD196" s="18"/>
      <c r="DDE196" s="18"/>
      <c r="DDF196" s="18"/>
      <c r="DDG196" s="18"/>
      <c r="DDH196" s="18"/>
      <c r="DDI196" s="18"/>
      <c r="DDJ196" s="18"/>
      <c r="DDK196" s="18"/>
      <c r="DDL196" s="18"/>
      <c r="DDM196" s="18"/>
      <c r="DDN196" s="18"/>
      <c r="DDO196" s="18"/>
      <c r="DDP196" s="18"/>
      <c r="DDQ196" s="18"/>
      <c r="DDR196" s="18"/>
      <c r="DDS196" s="18"/>
      <c r="DDT196" s="18"/>
      <c r="DDU196" s="18"/>
      <c r="DDV196" s="18"/>
      <c r="DDW196" s="18"/>
      <c r="DDX196" s="18"/>
      <c r="DDY196" s="18"/>
      <c r="DDZ196" s="18"/>
      <c r="DEA196" s="18"/>
      <c r="DEB196" s="18"/>
      <c r="DEC196" s="18"/>
      <c r="DED196" s="18"/>
      <c r="DEE196" s="18"/>
      <c r="DEF196" s="18"/>
      <c r="DEG196" s="18"/>
      <c r="DEH196" s="18"/>
      <c r="DEI196" s="18"/>
      <c r="DEJ196" s="18"/>
      <c r="DEK196" s="18"/>
      <c r="DEL196" s="18"/>
      <c r="DEM196" s="18"/>
      <c r="DEN196" s="18"/>
      <c r="DEO196" s="18"/>
      <c r="DEP196" s="18"/>
      <c r="DEQ196" s="18"/>
      <c r="DER196" s="18"/>
      <c r="DES196" s="18"/>
      <c r="DET196" s="18"/>
      <c r="DEU196" s="18"/>
      <c r="DEV196" s="18"/>
      <c r="DEW196" s="18"/>
      <c r="DEX196" s="18"/>
      <c r="DEY196" s="18"/>
      <c r="DEZ196" s="18"/>
      <c r="DFA196" s="18"/>
      <c r="DFB196" s="18"/>
      <c r="DFC196" s="18"/>
      <c r="DFD196" s="18"/>
      <c r="DFE196" s="18"/>
      <c r="DFF196" s="18"/>
      <c r="DFG196" s="18"/>
      <c r="DFH196" s="18"/>
      <c r="DFI196" s="18"/>
      <c r="DFJ196" s="18"/>
      <c r="DFK196" s="18"/>
      <c r="DFL196" s="18"/>
      <c r="DFM196" s="18"/>
      <c r="DFN196" s="18"/>
      <c r="DFO196" s="18"/>
      <c r="DFP196" s="18"/>
      <c r="DFQ196" s="18"/>
      <c r="DFR196" s="18"/>
      <c r="DFS196" s="18"/>
      <c r="DFT196" s="18"/>
      <c r="DFU196" s="18"/>
      <c r="DFV196" s="18"/>
      <c r="DFW196" s="18"/>
      <c r="DFX196" s="18"/>
      <c r="DFY196" s="18"/>
      <c r="DFZ196" s="18"/>
      <c r="DGA196" s="18"/>
      <c r="DGB196" s="18"/>
      <c r="DGC196" s="18"/>
      <c r="DGD196" s="18"/>
      <c r="DGE196" s="18"/>
      <c r="DGF196" s="18"/>
      <c r="DGG196" s="18"/>
      <c r="DGH196" s="18"/>
      <c r="DGI196" s="18"/>
      <c r="DGJ196" s="18"/>
      <c r="DGK196" s="18"/>
      <c r="DGL196" s="18"/>
      <c r="DGM196" s="18"/>
      <c r="DGN196" s="18"/>
      <c r="DGO196" s="18"/>
      <c r="DGP196" s="18"/>
      <c r="DGQ196" s="18"/>
      <c r="DGR196" s="18"/>
      <c r="DGS196" s="18"/>
      <c r="DGT196" s="18"/>
      <c r="DGU196" s="18"/>
      <c r="DGV196" s="18"/>
      <c r="DGW196" s="18"/>
      <c r="DGX196" s="18"/>
      <c r="DGY196" s="18"/>
      <c r="DGZ196" s="18"/>
      <c r="DHA196" s="18"/>
      <c r="DHB196" s="18"/>
      <c r="DHC196" s="18"/>
      <c r="DHD196" s="18"/>
      <c r="DHE196" s="18"/>
      <c r="DHF196" s="18"/>
      <c r="DHG196" s="18"/>
      <c r="DHH196" s="18"/>
      <c r="DHI196" s="18"/>
      <c r="DHJ196" s="18"/>
      <c r="DHK196" s="18"/>
      <c r="DHL196" s="18"/>
      <c r="DHM196" s="18"/>
      <c r="DHN196" s="18"/>
      <c r="DHO196" s="18"/>
      <c r="DHP196" s="18"/>
      <c r="DHQ196" s="18"/>
      <c r="DHR196" s="18"/>
      <c r="DHS196" s="18"/>
      <c r="DHT196" s="18"/>
      <c r="DHU196" s="18"/>
      <c r="DHV196" s="18"/>
      <c r="DHW196" s="18"/>
      <c r="DHX196" s="18"/>
      <c r="DHY196" s="18"/>
      <c r="DHZ196" s="18"/>
      <c r="DIA196" s="18"/>
      <c r="DIB196" s="18"/>
      <c r="DIC196" s="18"/>
      <c r="DID196" s="18"/>
      <c r="DIE196" s="18"/>
      <c r="DIF196" s="18"/>
      <c r="DIG196" s="18"/>
      <c r="DIH196" s="18"/>
      <c r="DII196" s="18"/>
      <c r="DIJ196" s="18"/>
      <c r="DIK196" s="18"/>
      <c r="DIL196" s="18"/>
      <c r="DIM196" s="18"/>
      <c r="DIN196" s="18"/>
      <c r="DIO196" s="18"/>
      <c r="DIP196" s="18"/>
      <c r="DIQ196" s="18"/>
      <c r="DIR196" s="18"/>
      <c r="DIS196" s="18"/>
      <c r="DIT196" s="18"/>
      <c r="DIU196" s="18"/>
      <c r="DIV196" s="18"/>
      <c r="DIW196" s="18"/>
      <c r="DIX196" s="18"/>
      <c r="DIY196" s="18"/>
      <c r="DIZ196" s="18"/>
      <c r="DJA196" s="18"/>
      <c r="DJB196" s="18"/>
      <c r="DJC196" s="18"/>
      <c r="DJD196" s="18"/>
      <c r="DJE196" s="18"/>
      <c r="DJF196" s="18"/>
      <c r="DJG196" s="18"/>
      <c r="DJH196" s="18"/>
      <c r="DJI196" s="18"/>
      <c r="DJJ196" s="18"/>
      <c r="DJK196" s="18"/>
      <c r="DJL196" s="18"/>
      <c r="DJM196" s="18"/>
      <c r="DJN196" s="18"/>
      <c r="DJO196" s="18"/>
      <c r="DJP196" s="18"/>
      <c r="DJQ196" s="18"/>
      <c r="DJR196" s="18"/>
      <c r="DJS196" s="18"/>
      <c r="DJT196" s="18"/>
      <c r="DJU196" s="18"/>
      <c r="DJV196" s="18"/>
      <c r="DJW196" s="18"/>
      <c r="DJX196" s="18"/>
      <c r="DJY196" s="18"/>
      <c r="DJZ196" s="18"/>
      <c r="DKA196" s="18"/>
      <c r="DKB196" s="18"/>
      <c r="DKC196" s="18"/>
      <c r="DKD196" s="18"/>
      <c r="DKE196" s="18"/>
      <c r="DKF196" s="18"/>
      <c r="DKG196" s="18"/>
      <c r="DKH196" s="18"/>
      <c r="DKI196" s="18"/>
      <c r="DKJ196" s="18"/>
      <c r="DKK196" s="18"/>
      <c r="DKL196" s="18"/>
      <c r="DKM196" s="18"/>
      <c r="DKN196" s="18"/>
      <c r="DKO196" s="18"/>
      <c r="DKP196" s="18"/>
      <c r="DKQ196" s="18"/>
      <c r="DKR196" s="18"/>
      <c r="DKS196" s="18"/>
      <c r="DKT196" s="18"/>
      <c r="DKU196" s="18"/>
      <c r="DKV196" s="18"/>
      <c r="DKW196" s="18"/>
      <c r="DKX196" s="18"/>
      <c r="DKY196" s="18"/>
      <c r="DKZ196" s="18"/>
      <c r="DLA196" s="18"/>
      <c r="DLB196" s="18"/>
      <c r="DLC196" s="18"/>
      <c r="DLD196" s="18"/>
      <c r="DLE196" s="18"/>
      <c r="DLF196" s="18"/>
      <c r="DLG196" s="18"/>
      <c r="DLH196" s="18"/>
      <c r="DLI196" s="18"/>
      <c r="DLJ196" s="18"/>
      <c r="DLK196" s="18"/>
      <c r="DLL196" s="18"/>
      <c r="DLM196" s="18"/>
      <c r="DLN196" s="18"/>
      <c r="DLO196" s="18"/>
      <c r="DLP196" s="18"/>
      <c r="DLQ196" s="18"/>
      <c r="DLR196" s="18"/>
      <c r="DLS196" s="18"/>
      <c r="DLT196" s="18"/>
      <c r="DLU196" s="18"/>
      <c r="DLV196" s="18"/>
      <c r="DLW196" s="18"/>
      <c r="DLX196" s="18"/>
      <c r="DLY196" s="18"/>
      <c r="DLZ196" s="18"/>
      <c r="DMA196" s="18"/>
      <c r="DMB196" s="18"/>
      <c r="DMC196" s="18"/>
      <c r="DMD196" s="18"/>
      <c r="DME196" s="18"/>
      <c r="DMF196" s="18"/>
      <c r="DMG196" s="18"/>
      <c r="DMH196" s="18"/>
      <c r="DMI196" s="18"/>
      <c r="DMJ196" s="18"/>
      <c r="DMK196" s="18"/>
      <c r="DML196" s="18"/>
      <c r="DMM196" s="18"/>
      <c r="DMN196" s="18"/>
      <c r="DMO196" s="18"/>
      <c r="DMP196" s="18"/>
      <c r="DMQ196" s="18"/>
      <c r="DMR196" s="18"/>
      <c r="DMS196" s="18"/>
      <c r="DMT196" s="18"/>
      <c r="DMU196" s="18"/>
      <c r="DMV196" s="18"/>
      <c r="DMW196" s="18"/>
      <c r="DMX196" s="18"/>
      <c r="DMY196" s="18"/>
      <c r="DMZ196" s="18"/>
      <c r="DNA196" s="18"/>
      <c r="DNB196" s="18"/>
      <c r="DNC196" s="18"/>
      <c r="DND196" s="18"/>
      <c r="DNE196" s="18"/>
      <c r="DNF196" s="18"/>
      <c r="DNG196" s="18"/>
      <c r="DNH196" s="18"/>
      <c r="DNI196" s="18"/>
      <c r="DNJ196" s="18"/>
      <c r="DNK196" s="18"/>
      <c r="DNL196" s="18"/>
      <c r="DNM196" s="18"/>
      <c r="DNN196" s="18"/>
      <c r="DNO196" s="18"/>
      <c r="DNP196" s="18"/>
      <c r="DNQ196" s="18"/>
      <c r="DNR196" s="18"/>
      <c r="DNS196" s="18"/>
      <c r="DNT196" s="18"/>
      <c r="DNU196" s="18"/>
      <c r="DNV196" s="18"/>
      <c r="DNW196" s="18"/>
      <c r="DNX196" s="18"/>
      <c r="DNY196" s="18"/>
      <c r="DNZ196" s="18"/>
      <c r="DOA196" s="18"/>
      <c r="DOB196" s="18"/>
      <c r="DOC196" s="18"/>
      <c r="DOD196" s="18"/>
      <c r="DOE196" s="18"/>
      <c r="DOF196" s="18"/>
      <c r="DOG196" s="18"/>
      <c r="DOH196" s="18"/>
      <c r="DOI196" s="18"/>
      <c r="DOJ196" s="18"/>
      <c r="DOK196" s="18"/>
      <c r="DOL196" s="18"/>
      <c r="DOM196" s="18"/>
      <c r="DON196" s="18"/>
      <c r="DOO196" s="18"/>
      <c r="DOP196" s="18"/>
      <c r="DOQ196" s="18"/>
      <c r="DOR196" s="18"/>
      <c r="DOS196" s="18"/>
      <c r="DOT196" s="18"/>
      <c r="DOU196" s="18"/>
      <c r="DOV196" s="18"/>
      <c r="DOW196" s="18"/>
      <c r="DOX196" s="18"/>
      <c r="DOY196" s="18"/>
      <c r="DOZ196" s="18"/>
      <c r="DPA196" s="18"/>
      <c r="DPB196" s="18"/>
      <c r="DPC196" s="18"/>
      <c r="DPD196" s="18"/>
      <c r="DPE196" s="18"/>
      <c r="DPF196" s="18"/>
      <c r="DPG196" s="18"/>
      <c r="DPH196" s="18"/>
      <c r="DPI196" s="18"/>
      <c r="DPJ196" s="18"/>
      <c r="DPK196" s="18"/>
      <c r="DPL196" s="18"/>
      <c r="DPM196" s="18"/>
      <c r="DPN196" s="18"/>
      <c r="DPO196" s="18"/>
      <c r="DPP196" s="18"/>
      <c r="DPQ196" s="18"/>
      <c r="DPR196" s="18"/>
      <c r="DPS196" s="18"/>
      <c r="DPT196" s="18"/>
      <c r="DPU196" s="18"/>
      <c r="DPV196" s="18"/>
      <c r="DPW196" s="18"/>
      <c r="DPX196" s="18"/>
      <c r="DPY196" s="18"/>
      <c r="DPZ196" s="18"/>
      <c r="DQA196" s="18"/>
      <c r="DQB196" s="18"/>
      <c r="DQC196" s="18"/>
      <c r="DQD196" s="18"/>
      <c r="DQE196" s="18"/>
      <c r="DQF196" s="18"/>
      <c r="DQG196" s="18"/>
      <c r="DQH196" s="18"/>
      <c r="DQI196" s="18"/>
      <c r="DQJ196" s="18"/>
      <c r="DQK196" s="18"/>
      <c r="DQL196" s="18"/>
      <c r="DQM196" s="18"/>
      <c r="DQN196" s="18"/>
      <c r="DQO196" s="18"/>
      <c r="DQP196" s="18"/>
      <c r="DQQ196" s="18"/>
      <c r="DQR196" s="18"/>
      <c r="DQS196" s="18"/>
      <c r="DQT196" s="18"/>
      <c r="DQU196" s="18"/>
      <c r="DQV196" s="18"/>
      <c r="DQW196" s="18"/>
      <c r="DQX196" s="18"/>
      <c r="DQY196" s="18"/>
      <c r="DQZ196" s="18"/>
      <c r="DRA196" s="18"/>
      <c r="DRB196" s="18"/>
      <c r="DRC196" s="18"/>
      <c r="DRD196" s="18"/>
      <c r="DRE196" s="18"/>
      <c r="DRF196" s="18"/>
      <c r="DRG196" s="18"/>
      <c r="DRH196" s="18"/>
      <c r="DRI196" s="18"/>
      <c r="DRJ196" s="18"/>
      <c r="DRK196" s="18"/>
      <c r="DRL196" s="18"/>
      <c r="DRM196" s="18"/>
      <c r="DRN196" s="18"/>
      <c r="DRO196" s="18"/>
      <c r="DRP196" s="18"/>
      <c r="DRQ196" s="18"/>
      <c r="DRR196" s="18"/>
      <c r="DRS196" s="18"/>
      <c r="DRT196" s="18"/>
      <c r="DRU196" s="18"/>
      <c r="DRV196" s="18"/>
      <c r="DRW196" s="18"/>
      <c r="DRX196" s="18"/>
      <c r="DRY196" s="18"/>
      <c r="DRZ196" s="18"/>
      <c r="DSA196" s="18"/>
      <c r="DSB196" s="18"/>
      <c r="DSC196" s="18"/>
      <c r="DSD196" s="18"/>
      <c r="DSE196" s="18"/>
      <c r="DSF196" s="18"/>
      <c r="DSG196" s="18"/>
      <c r="DSH196" s="18"/>
      <c r="DSI196" s="18"/>
      <c r="DSJ196" s="18"/>
      <c r="DSK196" s="18"/>
      <c r="DSL196" s="18"/>
      <c r="DSM196" s="18"/>
      <c r="DSN196" s="18"/>
      <c r="DSO196" s="18"/>
      <c r="DSP196" s="18"/>
      <c r="DSQ196" s="18"/>
      <c r="DSR196" s="18"/>
      <c r="DSS196" s="18"/>
      <c r="DST196" s="18"/>
      <c r="DSU196" s="18"/>
      <c r="DSV196" s="18"/>
      <c r="DSW196" s="18"/>
      <c r="DSX196" s="18"/>
      <c r="DSY196" s="18"/>
      <c r="DSZ196" s="18"/>
      <c r="DTA196" s="18"/>
      <c r="DTB196" s="18"/>
      <c r="DTC196" s="18"/>
      <c r="DTD196" s="18"/>
      <c r="DTE196" s="18"/>
      <c r="DTF196" s="18"/>
      <c r="DTG196" s="18"/>
      <c r="DTH196" s="18"/>
      <c r="DTI196" s="18"/>
      <c r="DTJ196" s="18"/>
      <c r="DTK196" s="18"/>
      <c r="DTL196" s="18"/>
      <c r="DTM196" s="18"/>
      <c r="DTN196" s="18"/>
      <c r="DTO196" s="18"/>
      <c r="DTP196" s="18"/>
      <c r="DTQ196" s="18"/>
      <c r="DTR196" s="18"/>
      <c r="DTS196" s="18"/>
      <c r="DTT196" s="18"/>
      <c r="DTU196" s="18"/>
      <c r="DTV196" s="18"/>
      <c r="DTW196" s="18"/>
      <c r="DTX196" s="18"/>
      <c r="DTY196" s="18"/>
      <c r="DTZ196" s="18"/>
      <c r="DUA196" s="18"/>
      <c r="DUB196" s="18"/>
      <c r="DUC196" s="18"/>
      <c r="DUD196" s="18"/>
      <c r="DUE196" s="18"/>
      <c r="DUF196" s="18"/>
      <c r="DUG196" s="18"/>
      <c r="DUH196" s="18"/>
      <c r="DUI196" s="18"/>
      <c r="DUJ196" s="18"/>
      <c r="DUK196" s="18"/>
      <c r="DUL196" s="18"/>
      <c r="DUM196" s="18"/>
      <c r="DUN196" s="18"/>
      <c r="DUO196" s="18"/>
      <c r="DUP196" s="18"/>
      <c r="DUQ196" s="18"/>
      <c r="DUR196" s="18"/>
      <c r="DUS196" s="18"/>
      <c r="DUT196" s="18"/>
      <c r="DUU196" s="18"/>
      <c r="DUV196" s="18"/>
      <c r="DUW196" s="18"/>
      <c r="DUX196" s="18"/>
      <c r="DUY196" s="18"/>
      <c r="DUZ196" s="18"/>
      <c r="DVA196" s="18"/>
      <c r="DVB196" s="18"/>
      <c r="DVC196" s="18"/>
      <c r="DVD196" s="18"/>
      <c r="DVE196" s="18"/>
      <c r="DVF196" s="18"/>
      <c r="DVG196" s="18"/>
      <c r="DVH196" s="18"/>
      <c r="DVI196" s="18"/>
      <c r="DVJ196" s="18"/>
      <c r="DVK196" s="18"/>
      <c r="DVL196" s="18"/>
      <c r="DVM196" s="18"/>
      <c r="DVN196" s="18"/>
      <c r="DVO196" s="18"/>
      <c r="DVP196" s="18"/>
      <c r="DVQ196" s="18"/>
      <c r="DVR196" s="18"/>
      <c r="DVS196" s="18"/>
      <c r="DVT196" s="18"/>
      <c r="DVU196" s="18"/>
      <c r="DVV196" s="18"/>
      <c r="DVW196" s="18"/>
      <c r="DVX196" s="18"/>
      <c r="DVY196" s="18"/>
      <c r="DVZ196" s="18"/>
      <c r="DWA196" s="18"/>
      <c r="DWB196" s="18"/>
      <c r="DWC196" s="18"/>
      <c r="DWD196" s="18"/>
      <c r="DWE196" s="18"/>
      <c r="DWF196" s="18"/>
      <c r="DWG196" s="18"/>
      <c r="DWH196" s="18"/>
      <c r="DWI196" s="18"/>
      <c r="DWJ196" s="18"/>
      <c r="DWK196" s="18"/>
      <c r="DWL196" s="18"/>
      <c r="DWM196" s="18"/>
      <c r="DWN196" s="18"/>
      <c r="DWO196" s="18"/>
      <c r="DWP196" s="18"/>
      <c r="DWQ196" s="18"/>
      <c r="DWR196" s="18"/>
      <c r="DWS196" s="18"/>
      <c r="DWT196" s="18"/>
      <c r="DWU196" s="18"/>
      <c r="DWV196" s="18"/>
      <c r="DWW196" s="18"/>
      <c r="DWX196" s="18"/>
      <c r="DWY196" s="18"/>
      <c r="DWZ196" s="18"/>
      <c r="DXA196" s="18"/>
      <c r="DXB196" s="18"/>
      <c r="DXC196" s="18"/>
      <c r="DXD196" s="18"/>
      <c r="DXE196" s="18"/>
      <c r="DXF196" s="18"/>
      <c r="DXG196" s="18"/>
      <c r="DXH196" s="18"/>
      <c r="DXI196" s="18"/>
      <c r="DXJ196" s="18"/>
      <c r="DXK196" s="18"/>
      <c r="DXL196" s="18"/>
      <c r="DXM196" s="18"/>
      <c r="DXN196" s="18"/>
      <c r="DXO196" s="18"/>
      <c r="DXP196" s="18"/>
      <c r="DXQ196" s="18"/>
      <c r="DXR196" s="18"/>
      <c r="DXS196" s="18"/>
      <c r="DXT196" s="18"/>
      <c r="DXU196" s="18"/>
      <c r="DXV196" s="18"/>
      <c r="DXW196" s="18"/>
      <c r="DXX196" s="18"/>
      <c r="DXY196" s="18"/>
      <c r="DXZ196" s="18"/>
      <c r="DYA196" s="18"/>
      <c r="DYB196" s="18"/>
      <c r="DYC196" s="18"/>
      <c r="DYD196" s="18"/>
      <c r="DYE196" s="18"/>
      <c r="DYF196" s="18"/>
      <c r="DYG196" s="18"/>
      <c r="DYH196" s="18"/>
      <c r="DYI196" s="18"/>
      <c r="DYJ196" s="18"/>
      <c r="DYK196" s="18"/>
      <c r="DYL196" s="18"/>
      <c r="DYM196" s="18"/>
      <c r="DYN196" s="18"/>
      <c r="DYO196" s="18"/>
      <c r="DYP196" s="18"/>
      <c r="DYQ196" s="18"/>
      <c r="DYR196" s="18"/>
      <c r="DYS196" s="18"/>
      <c r="DYT196" s="18"/>
      <c r="DYU196" s="18"/>
      <c r="DYV196" s="18"/>
      <c r="DYW196" s="18"/>
      <c r="DYX196" s="18"/>
      <c r="DYY196" s="18"/>
      <c r="DYZ196" s="18"/>
      <c r="DZA196" s="18"/>
      <c r="DZB196" s="18"/>
      <c r="DZC196" s="18"/>
      <c r="DZD196" s="18"/>
      <c r="DZE196" s="18"/>
      <c r="DZF196" s="18"/>
      <c r="DZG196" s="18"/>
      <c r="DZH196" s="18"/>
      <c r="DZI196" s="18"/>
      <c r="DZJ196" s="18"/>
      <c r="DZK196" s="18"/>
      <c r="DZL196" s="18"/>
      <c r="DZM196" s="18"/>
      <c r="DZN196" s="18"/>
      <c r="DZO196" s="18"/>
      <c r="DZP196" s="18"/>
      <c r="DZQ196" s="18"/>
      <c r="DZR196" s="18"/>
      <c r="DZS196" s="18"/>
      <c r="DZT196" s="18"/>
      <c r="DZU196" s="18"/>
      <c r="DZV196" s="18"/>
      <c r="DZW196" s="18"/>
      <c r="DZX196" s="18"/>
      <c r="DZY196" s="18"/>
      <c r="DZZ196" s="18"/>
      <c r="EAA196" s="18"/>
      <c r="EAB196" s="18"/>
      <c r="EAC196" s="18"/>
      <c r="EAD196" s="18"/>
      <c r="EAE196" s="18"/>
      <c r="EAF196" s="18"/>
      <c r="EAG196" s="18"/>
      <c r="EAH196" s="18"/>
      <c r="EAI196" s="18"/>
      <c r="EAJ196" s="18"/>
      <c r="EAK196" s="18"/>
      <c r="EAL196" s="18"/>
      <c r="EAM196" s="18"/>
      <c r="EAN196" s="18"/>
      <c r="EAO196" s="18"/>
      <c r="EAP196" s="18"/>
      <c r="EAQ196" s="18"/>
      <c r="EAR196" s="18"/>
      <c r="EAS196" s="18"/>
      <c r="EAT196" s="18"/>
      <c r="EAU196" s="18"/>
      <c r="EAV196" s="18"/>
      <c r="EAW196" s="18"/>
      <c r="EAX196" s="18"/>
      <c r="EAY196" s="18"/>
      <c r="EAZ196" s="18"/>
      <c r="EBA196" s="18"/>
      <c r="EBB196" s="18"/>
      <c r="EBC196" s="18"/>
      <c r="EBD196" s="18"/>
      <c r="EBE196" s="18"/>
      <c r="EBF196" s="18"/>
      <c r="EBG196" s="18"/>
      <c r="EBH196" s="18"/>
      <c r="EBI196" s="18"/>
      <c r="EBJ196" s="18"/>
      <c r="EBK196" s="18"/>
      <c r="EBL196" s="18"/>
      <c r="EBM196" s="18"/>
      <c r="EBN196" s="18"/>
      <c r="EBO196" s="18"/>
      <c r="EBP196" s="18"/>
      <c r="EBQ196" s="18"/>
      <c r="EBR196" s="18"/>
      <c r="EBS196" s="18"/>
      <c r="EBT196" s="18"/>
      <c r="EBU196" s="18"/>
      <c r="EBV196" s="18"/>
      <c r="EBW196" s="18"/>
      <c r="EBX196" s="18"/>
      <c r="EBY196" s="18"/>
      <c r="EBZ196" s="18"/>
      <c r="ECA196" s="18"/>
      <c r="ECB196" s="18"/>
      <c r="ECC196" s="18"/>
      <c r="ECD196" s="18"/>
      <c r="ECE196" s="18"/>
      <c r="ECF196" s="18"/>
      <c r="ECG196" s="18"/>
      <c r="ECH196" s="18"/>
      <c r="ECI196" s="18"/>
      <c r="ECJ196" s="18"/>
      <c r="ECK196" s="18"/>
      <c r="ECL196" s="18"/>
      <c r="ECM196" s="18"/>
      <c r="ECN196" s="18"/>
      <c r="ECO196" s="18"/>
      <c r="ECP196" s="18"/>
      <c r="ECQ196" s="18"/>
      <c r="ECR196" s="18"/>
      <c r="ECS196" s="18"/>
      <c r="ECT196" s="18"/>
      <c r="ECU196" s="18"/>
      <c r="ECV196" s="18"/>
      <c r="ECW196" s="18"/>
      <c r="ECX196" s="18"/>
      <c r="ECY196" s="18"/>
      <c r="ECZ196" s="18"/>
      <c r="EDA196" s="18"/>
      <c r="EDB196" s="18"/>
      <c r="EDC196" s="18"/>
      <c r="EDD196" s="18"/>
      <c r="EDE196" s="18"/>
      <c r="EDF196" s="18"/>
      <c r="EDG196" s="18"/>
      <c r="EDH196" s="18"/>
      <c r="EDI196" s="18"/>
      <c r="EDJ196" s="18"/>
      <c r="EDK196" s="18"/>
      <c r="EDL196" s="18"/>
      <c r="EDM196" s="18"/>
      <c r="EDN196" s="18"/>
      <c r="EDO196" s="18"/>
      <c r="EDP196" s="18"/>
      <c r="EDQ196" s="18"/>
      <c r="EDR196" s="18"/>
      <c r="EDS196" s="18"/>
      <c r="EDT196" s="18"/>
      <c r="EDU196" s="18"/>
      <c r="EDV196" s="18"/>
      <c r="EDW196" s="18"/>
      <c r="EDX196" s="18"/>
      <c r="EDY196" s="18"/>
      <c r="EDZ196" s="18"/>
      <c r="EEA196" s="18"/>
      <c r="EEB196" s="18"/>
      <c r="EEC196" s="18"/>
      <c r="EED196" s="18"/>
      <c r="EEE196" s="18"/>
      <c r="EEF196" s="18"/>
      <c r="EEG196" s="18"/>
      <c r="EEH196" s="18"/>
      <c r="EEI196" s="18"/>
      <c r="EEJ196" s="18"/>
      <c r="EEK196" s="18"/>
      <c r="EEL196" s="18"/>
      <c r="EEM196" s="18"/>
      <c r="EEN196" s="18"/>
      <c r="EEO196" s="18"/>
      <c r="EEP196" s="18"/>
      <c r="EEQ196" s="18"/>
      <c r="EER196" s="18"/>
      <c r="EES196" s="18"/>
      <c r="EET196" s="18"/>
      <c r="EEU196" s="18"/>
      <c r="EEV196" s="18"/>
      <c r="EEW196" s="18"/>
      <c r="EEX196" s="18"/>
      <c r="EEY196" s="18"/>
      <c r="EEZ196" s="18"/>
      <c r="EFA196" s="18"/>
      <c r="EFB196" s="18"/>
      <c r="EFC196" s="18"/>
      <c r="EFD196" s="18"/>
      <c r="EFE196" s="18"/>
      <c r="EFF196" s="18"/>
      <c r="EFG196" s="18"/>
      <c r="EFH196" s="18"/>
      <c r="EFI196" s="18"/>
      <c r="EFJ196" s="18"/>
      <c r="EFK196" s="18"/>
      <c r="EFL196" s="18"/>
      <c r="EFM196" s="18"/>
      <c r="EFN196" s="18"/>
      <c r="EFO196" s="18"/>
      <c r="EFP196" s="18"/>
      <c r="EFQ196" s="18"/>
      <c r="EFR196" s="18"/>
      <c r="EFS196" s="18"/>
      <c r="EFT196" s="18"/>
      <c r="EFU196" s="18"/>
      <c r="EFV196" s="18"/>
      <c r="EFW196" s="18"/>
      <c r="EFX196" s="18"/>
      <c r="EFY196" s="18"/>
      <c r="EFZ196" s="18"/>
      <c r="EGA196" s="18"/>
      <c r="EGB196" s="18"/>
      <c r="EGC196" s="18"/>
      <c r="EGD196" s="18"/>
      <c r="EGE196" s="18"/>
      <c r="EGF196" s="18"/>
      <c r="EGG196" s="18"/>
      <c r="EGH196" s="18"/>
      <c r="EGI196" s="18"/>
      <c r="EGJ196" s="18"/>
      <c r="EGK196" s="18"/>
      <c r="EGL196" s="18"/>
      <c r="EGM196" s="18"/>
      <c r="EGN196" s="18"/>
      <c r="EGO196" s="18"/>
      <c r="EGP196" s="18"/>
      <c r="EGQ196" s="18"/>
      <c r="EGR196" s="18"/>
      <c r="EGS196" s="18"/>
      <c r="EGT196" s="18"/>
      <c r="EGU196" s="18"/>
      <c r="EGV196" s="18"/>
      <c r="EGW196" s="18"/>
      <c r="EGX196" s="18"/>
      <c r="EGY196" s="18"/>
      <c r="EGZ196" s="18"/>
      <c r="EHA196" s="18"/>
      <c r="EHB196" s="18"/>
      <c r="EHC196" s="18"/>
      <c r="EHD196" s="18"/>
      <c r="EHE196" s="18"/>
      <c r="EHF196" s="18"/>
      <c r="EHG196" s="18"/>
      <c r="EHH196" s="18"/>
      <c r="EHI196" s="18"/>
      <c r="EHJ196" s="18"/>
      <c r="EHK196" s="18"/>
      <c r="EHL196" s="18"/>
      <c r="EHM196" s="18"/>
      <c r="EHN196" s="18"/>
      <c r="EHO196" s="18"/>
      <c r="EHP196" s="18"/>
      <c r="EHQ196" s="18"/>
      <c r="EHR196" s="18"/>
      <c r="EHS196" s="18"/>
      <c r="EHT196" s="18"/>
      <c r="EHU196" s="18"/>
      <c r="EHV196" s="18"/>
      <c r="EHW196" s="18"/>
      <c r="EHX196" s="18"/>
      <c r="EHY196" s="18"/>
      <c r="EHZ196" s="18"/>
      <c r="EIA196" s="18"/>
      <c r="EIB196" s="18"/>
      <c r="EIC196" s="18"/>
      <c r="EID196" s="18"/>
      <c r="EIE196" s="18"/>
      <c r="EIF196" s="18"/>
      <c r="EIG196" s="18"/>
      <c r="EIH196" s="18"/>
      <c r="EII196" s="18"/>
      <c r="EIJ196" s="18"/>
      <c r="EIK196" s="18"/>
      <c r="EIL196" s="18"/>
      <c r="EIM196" s="18"/>
      <c r="EIN196" s="18"/>
      <c r="EIO196" s="18"/>
      <c r="EIP196" s="18"/>
      <c r="EIQ196" s="18"/>
      <c r="EIR196" s="18"/>
      <c r="EIS196" s="18"/>
      <c r="EIT196" s="18"/>
      <c r="EIU196" s="18"/>
      <c r="EIV196" s="18"/>
      <c r="EIW196" s="18"/>
      <c r="EIX196" s="18"/>
      <c r="EIY196" s="18"/>
      <c r="EIZ196" s="18"/>
      <c r="EJA196" s="18"/>
      <c r="EJB196" s="18"/>
      <c r="EJC196" s="18"/>
      <c r="EJD196" s="18"/>
      <c r="EJE196" s="18"/>
      <c r="EJF196" s="18"/>
      <c r="EJG196" s="18"/>
      <c r="EJH196" s="18"/>
      <c r="EJI196" s="18"/>
      <c r="EJJ196" s="18"/>
      <c r="EJK196" s="18"/>
      <c r="EJL196" s="18"/>
      <c r="EJM196" s="18"/>
      <c r="EJN196" s="18"/>
      <c r="EJO196" s="18"/>
      <c r="EJP196" s="18"/>
      <c r="EJQ196" s="18"/>
      <c r="EJR196" s="18"/>
      <c r="EJS196" s="18"/>
      <c r="EJT196" s="18"/>
      <c r="EJU196" s="18"/>
      <c r="EJV196" s="18"/>
      <c r="EJW196" s="18"/>
      <c r="EJX196" s="18"/>
      <c r="EJY196" s="18"/>
      <c r="EJZ196" s="18"/>
      <c r="EKA196" s="18"/>
      <c r="EKB196" s="18"/>
      <c r="EKC196" s="18"/>
      <c r="EKD196" s="18"/>
      <c r="EKE196" s="18"/>
      <c r="EKF196" s="18"/>
      <c r="EKG196" s="18"/>
      <c r="EKH196" s="18"/>
      <c r="EKI196" s="18"/>
      <c r="EKJ196" s="18"/>
      <c r="EKK196" s="18"/>
      <c r="EKL196" s="18"/>
      <c r="EKM196" s="18"/>
      <c r="EKN196" s="18"/>
      <c r="EKO196" s="18"/>
      <c r="EKP196" s="18"/>
      <c r="EKQ196" s="18"/>
      <c r="EKR196" s="18"/>
      <c r="EKS196" s="18"/>
      <c r="EKT196" s="18"/>
      <c r="EKU196" s="18"/>
      <c r="EKV196" s="18"/>
      <c r="EKW196" s="18"/>
      <c r="EKX196" s="18"/>
      <c r="EKY196" s="18"/>
      <c r="EKZ196" s="18"/>
      <c r="ELA196" s="18"/>
      <c r="ELB196" s="18"/>
      <c r="ELC196" s="18"/>
      <c r="ELD196" s="18"/>
      <c r="ELE196" s="18"/>
      <c r="ELF196" s="18"/>
      <c r="ELG196" s="18"/>
      <c r="ELH196" s="18"/>
      <c r="ELI196" s="18"/>
      <c r="ELJ196" s="18"/>
      <c r="ELK196" s="18"/>
      <c r="ELL196" s="18"/>
      <c r="ELM196" s="18"/>
      <c r="ELN196" s="18"/>
      <c r="ELO196" s="18"/>
      <c r="ELP196" s="18"/>
      <c r="ELQ196" s="18"/>
      <c r="ELR196" s="18"/>
      <c r="ELS196" s="18"/>
      <c r="ELT196" s="18"/>
      <c r="ELU196" s="18"/>
      <c r="ELV196" s="18"/>
      <c r="ELW196" s="18"/>
      <c r="ELX196" s="18"/>
      <c r="ELY196" s="18"/>
      <c r="ELZ196" s="18"/>
      <c r="EMA196" s="18"/>
      <c r="EMB196" s="18"/>
      <c r="EMC196" s="18"/>
      <c r="EMD196" s="18"/>
      <c r="EME196" s="18"/>
      <c r="EMF196" s="18"/>
      <c r="EMG196" s="18"/>
      <c r="EMH196" s="18"/>
      <c r="EMI196" s="18"/>
      <c r="EMJ196" s="18"/>
      <c r="EMK196" s="18"/>
      <c r="EML196" s="18"/>
      <c r="EMM196" s="18"/>
      <c r="EMN196" s="18"/>
      <c r="EMO196" s="18"/>
      <c r="EMP196" s="18"/>
      <c r="EMQ196" s="18"/>
      <c r="EMR196" s="18"/>
      <c r="EMS196" s="18"/>
      <c r="EMT196" s="18"/>
      <c r="EMU196" s="18"/>
      <c r="EMV196" s="18"/>
      <c r="EMW196" s="18"/>
      <c r="EMX196" s="18"/>
      <c r="EMY196" s="18"/>
      <c r="EMZ196" s="18"/>
      <c r="ENA196" s="18"/>
      <c r="ENB196" s="18"/>
      <c r="ENC196" s="18"/>
      <c r="END196" s="18"/>
      <c r="ENE196" s="18"/>
      <c r="ENF196" s="18"/>
      <c r="ENG196" s="18"/>
      <c r="ENH196" s="18"/>
      <c r="ENI196" s="18"/>
      <c r="ENJ196" s="18"/>
      <c r="ENK196" s="18"/>
      <c r="ENL196" s="18"/>
      <c r="ENM196" s="18"/>
      <c r="ENN196" s="18"/>
      <c r="ENO196" s="18"/>
      <c r="ENP196" s="18"/>
      <c r="ENQ196" s="18"/>
      <c r="ENR196" s="18"/>
      <c r="ENS196" s="18"/>
      <c r="ENT196" s="18"/>
      <c r="ENU196" s="18"/>
      <c r="ENV196" s="18"/>
      <c r="ENW196" s="18"/>
      <c r="ENX196" s="18"/>
      <c r="ENY196" s="18"/>
      <c r="ENZ196" s="18"/>
      <c r="EOA196" s="18"/>
      <c r="EOB196" s="18"/>
      <c r="EOC196" s="18"/>
      <c r="EOD196" s="18"/>
      <c r="EOE196" s="18"/>
      <c r="EOF196" s="18"/>
      <c r="EOG196" s="18"/>
      <c r="EOH196" s="18"/>
      <c r="EOI196" s="18"/>
      <c r="EOJ196" s="18"/>
      <c r="EOK196" s="18"/>
      <c r="EOL196" s="18"/>
      <c r="EOM196" s="18"/>
      <c r="EON196" s="18"/>
      <c r="EOO196" s="18"/>
      <c r="EOP196" s="18"/>
      <c r="EOQ196" s="18"/>
      <c r="EOR196" s="18"/>
      <c r="EOS196" s="18"/>
      <c r="EOT196" s="18"/>
      <c r="EOU196" s="18"/>
      <c r="EOV196" s="18"/>
      <c r="EOW196" s="18"/>
      <c r="EOX196" s="18"/>
      <c r="EOY196" s="18"/>
      <c r="EOZ196" s="18"/>
      <c r="EPA196" s="18"/>
      <c r="EPB196" s="18"/>
      <c r="EPC196" s="18"/>
      <c r="EPD196" s="18"/>
      <c r="EPE196" s="18"/>
      <c r="EPF196" s="18"/>
      <c r="EPG196" s="18"/>
      <c r="EPH196" s="18"/>
      <c r="EPI196" s="18"/>
      <c r="EPJ196" s="18"/>
      <c r="EPK196" s="18"/>
      <c r="EPL196" s="18"/>
      <c r="EPM196" s="18"/>
      <c r="EPN196" s="18"/>
      <c r="EPO196" s="18"/>
      <c r="EPP196" s="18"/>
      <c r="EPQ196" s="18"/>
      <c r="EPR196" s="18"/>
      <c r="EPS196" s="18"/>
      <c r="EPT196" s="18"/>
      <c r="EPU196" s="18"/>
      <c r="EPV196" s="18"/>
      <c r="EPW196" s="18"/>
      <c r="EPX196" s="18"/>
      <c r="EPY196" s="18"/>
      <c r="EPZ196" s="18"/>
      <c r="EQA196" s="18"/>
      <c r="EQB196" s="18"/>
      <c r="EQC196" s="18"/>
      <c r="EQD196" s="18"/>
      <c r="EQE196" s="18"/>
      <c r="EQF196" s="18"/>
      <c r="EQG196" s="18"/>
      <c r="EQH196" s="18"/>
      <c r="EQI196" s="18"/>
      <c r="EQJ196" s="18"/>
      <c r="EQK196" s="18"/>
      <c r="EQL196" s="18"/>
      <c r="EQM196" s="18"/>
      <c r="EQN196" s="18"/>
      <c r="EQO196" s="18"/>
      <c r="EQP196" s="18"/>
      <c r="EQQ196" s="18"/>
      <c r="EQR196" s="18"/>
      <c r="EQS196" s="18"/>
      <c r="EQT196" s="18"/>
      <c r="EQU196" s="18"/>
      <c r="EQV196" s="18"/>
      <c r="EQW196" s="18"/>
      <c r="EQX196" s="18"/>
      <c r="EQY196" s="18"/>
      <c r="EQZ196" s="18"/>
      <c r="ERA196" s="18"/>
      <c r="ERB196" s="18"/>
      <c r="ERC196" s="18"/>
      <c r="ERD196" s="18"/>
      <c r="ERE196" s="18"/>
      <c r="ERF196" s="18"/>
      <c r="ERG196" s="18"/>
      <c r="ERH196" s="18"/>
      <c r="ERI196" s="18"/>
      <c r="ERJ196" s="18"/>
      <c r="ERK196" s="18"/>
      <c r="ERL196" s="18"/>
      <c r="ERM196" s="18"/>
      <c r="ERN196" s="18"/>
      <c r="ERO196" s="18"/>
      <c r="ERP196" s="18"/>
      <c r="ERQ196" s="18"/>
      <c r="ERR196" s="18"/>
      <c r="ERS196" s="18"/>
      <c r="ERT196" s="18"/>
      <c r="ERU196" s="18"/>
      <c r="ERV196" s="18"/>
      <c r="ERW196" s="18"/>
      <c r="ERX196" s="18"/>
      <c r="ERY196" s="18"/>
      <c r="ERZ196" s="18"/>
      <c r="ESA196" s="18"/>
      <c r="ESB196" s="18"/>
      <c r="ESC196" s="18"/>
      <c r="ESD196" s="18"/>
      <c r="ESE196" s="18"/>
      <c r="ESF196" s="18"/>
      <c r="ESG196" s="18"/>
      <c r="ESH196" s="18"/>
      <c r="ESI196" s="18"/>
      <c r="ESJ196" s="18"/>
      <c r="ESK196" s="18"/>
      <c r="ESL196" s="18"/>
      <c r="ESM196" s="18"/>
      <c r="ESN196" s="18"/>
      <c r="ESO196" s="18"/>
      <c r="ESP196" s="18"/>
      <c r="ESQ196" s="18"/>
      <c r="ESR196" s="18"/>
      <c r="ESS196" s="18"/>
      <c r="EST196" s="18"/>
      <c r="ESU196" s="18"/>
      <c r="ESV196" s="18"/>
      <c r="ESW196" s="18"/>
      <c r="ESX196" s="18"/>
      <c r="ESY196" s="18"/>
      <c r="ESZ196" s="18"/>
      <c r="ETA196" s="18"/>
      <c r="ETB196" s="18"/>
      <c r="ETC196" s="18"/>
      <c r="ETD196" s="18"/>
      <c r="ETE196" s="18"/>
      <c r="ETF196" s="18"/>
      <c r="ETG196" s="18"/>
      <c r="ETH196" s="18"/>
      <c r="ETI196" s="18"/>
      <c r="ETJ196" s="18"/>
      <c r="ETK196" s="18"/>
      <c r="ETL196" s="18"/>
      <c r="ETM196" s="18"/>
      <c r="ETN196" s="18"/>
      <c r="ETO196" s="18"/>
      <c r="ETP196" s="18"/>
      <c r="ETQ196" s="18"/>
      <c r="ETR196" s="18"/>
      <c r="ETS196" s="18"/>
      <c r="ETT196" s="18"/>
      <c r="ETU196" s="18"/>
      <c r="ETV196" s="18"/>
      <c r="ETW196" s="18"/>
      <c r="ETX196" s="18"/>
      <c r="ETY196" s="18"/>
      <c r="ETZ196" s="18"/>
      <c r="EUA196" s="18"/>
      <c r="EUB196" s="18"/>
      <c r="EUC196" s="18"/>
      <c r="EUD196" s="18"/>
      <c r="EUE196" s="18"/>
      <c r="EUF196" s="18"/>
      <c r="EUG196" s="18"/>
      <c r="EUH196" s="18"/>
      <c r="EUI196" s="18"/>
      <c r="EUJ196" s="18"/>
      <c r="EUK196" s="18"/>
      <c r="EUL196" s="18"/>
      <c r="EUM196" s="18"/>
      <c r="EUN196" s="18"/>
      <c r="EUO196" s="18"/>
      <c r="EUP196" s="18"/>
      <c r="EUQ196" s="18"/>
      <c r="EUR196" s="18"/>
      <c r="EUS196" s="18"/>
      <c r="EUT196" s="18"/>
      <c r="EUU196" s="18"/>
      <c r="EUV196" s="18"/>
      <c r="EUW196" s="18"/>
      <c r="EUX196" s="18"/>
      <c r="EUY196" s="18"/>
      <c r="EUZ196" s="18"/>
      <c r="EVA196" s="18"/>
      <c r="EVB196" s="18"/>
      <c r="EVC196" s="18"/>
      <c r="EVD196" s="18"/>
      <c r="EVE196" s="18"/>
      <c r="EVF196" s="18"/>
      <c r="EVG196" s="18"/>
      <c r="EVH196" s="18"/>
      <c r="EVI196" s="18"/>
      <c r="EVJ196" s="18"/>
      <c r="EVK196" s="18"/>
      <c r="EVL196" s="18"/>
      <c r="EVM196" s="18"/>
      <c r="EVN196" s="18"/>
      <c r="EVO196" s="18"/>
      <c r="EVP196" s="18"/>
      <c r="EVQ196" s="18"/>
      <c r="EVR196" s="18"/>
      <c r="EVS196" s="18"/>
      <c r="EVT196" s="18"/>
      <c r="EVU196" s="18"/>
      <c r="EVV196" s="18"/>
      <c r="EVW196" s="18"/>
      <c r="EVX196" s="18"/>
      <c r="EVY196" s="18"/>
      <c r="EVZ196" s="18"/>
      <c r="EWA196" s="18"/>
      <c r="EWB196" s="18"/>
      <c r="EWC196" s="18"/>
      <c r="EWD196" s="18"/>
      <c r="EWE196" s="18"/>
      <c r="EWF196" s="18"/>
      <c r="EWG196" s="18"/>
      <c r="EWH196" s="18"/>
      <c r="EWI196" s="18"/>
      <c r="EWJ196" s="18"/>
      <c r="EWK196" s="18"/>
      <c r="EWL196" s="18"/>
      <c r="EWM196" s="18"/>
      <c r="EWN196" s="18"/>
      <c r="EWO196" s="18"/>
      <c r="EWP196" s="18"/>
      <c r="EWQ196" s="18"/>
      <c r="EWR196" s="18"/>
      <c r="EWS196" s="18"/>
      <c r="EWT196" s="18"/>
      <c r="EWU196" s="18"/>
      <c r="EWV196" s="18"/>
      <c r="EWW196" s="18"/>
      <c r="EWX196" s="18"/>
      <c r="EWY196" s="18"/>
      <c r="EWZ196" s="18"/>
      <c r="EXA196" s="18"/>
      <c r="EXB196" s="18"/>
      <c r="EXC196" s="18"/>
      <c r="EXD196" s="18"/>
      <c r="EXE196" s="18"/>
      <c r="EXF196" s="18"/>
      <c r="EXG196" s="18"/>
      <c r="EXH196" s="18"/>
      <c r="EXI196" s="18"/>
      <c r="EXJ196" s="18"/>
      <c r="EXK196" s="18"/>
      <c r="EXL196" s="18"/>
      <c r="EXM196" s="18"/>
      <c r="EXN196" s="18"/>
      <c r="EXO196" s="18"/>
      <c r="EXP196" s="18"/>
      <c r="EXQ196" s="18"/>
      <c r="EXR196" s="18"/>
      <c r="EXS196" s="18"/>
      <c r="EXT196" s="18"/>
      <c r="EXU196" s="18"/>
      <c r="EXV196" s="18"/>
      <c r="EXW196" s="18"/>
      <c r="EXX196" s="18"/>
      <c r="EXY196" s="18"/>
      <c r="EXZ196" s="18"/>
      <c r="EYA196" s="18"/>
      <c r="EYB196" s="18"/>
      <c r="EYC196" s="18"/>
      <c r="EYD196" s="18"/>
      <c r="EYE196" s="18"/>
      <c r="EYF196" s="18"/>
      <c r="EYG196" s="18"/>
      <c r="EYH196" s="18"/>
      <c r="EYI196" s="18"/>
      <c r="EYJ196" s="18"/>
      <c r="EYK196" s="18"/>
      <c r="EYL196" s="18"/>
      <c r="EYM196" s="18"/>
      <c r="EYN196" s="18"/>
      <c r="EYO196" s="18"/>
      <c r="EYP196" s="18"/>
      <c r="EYQ196" s="18"/>
      <c r="EYR196" s="18"/>
      <c r="EYS196" s="18"/>
      <c r="EYT196" s="18"/>
      <c r="EYU196" s="18"/>
      <c r="EYV196" s="18"/>
      <c r="EYW196" s="18"/>
      <c r="EYX196" s="18"/>
      <c r="UFN196" s="18"/>
      <c r="UFO196" s="18"/>
      <c r="UFP196" s="18"/>
      <c r="UFQ196" s="18"/>
      <c r="UFR196" s="18"/>
      <c r="UFS196" s="18"/>
      <c r="UFT196" s="18"/>
      <c r="UFU196" s="18"/>
      <c r="UFV196" s="18"/>
      <c r="UFW196" s="18"/>
      <c r="UFX196" s="18"/>
      <c r="UFY196" s="18"/>
      <c r="UFZ196" s="18"/>
      <c r="UGA196" s="18"/>
      <c r="UGB196" s="18"/>
      <c r="UGC196" s="18"/>
      <c r="UGD196" s="18"/>
      <c r="UGE196" s="18"/>
      <c r="UGF196" s="18"/>
      <c r="UGG196" s="18"/>
      <c r="UGH196" s="18"/>
      <c r="UGI196" s="18"/>
      <c r="UGJ196" s="18"/>
      <c r="UGK196" s="18"/>
      <c r="UGL196" s="18"/>
      <c r="UGM196" s="18"/>
      <c r="UGN196" s="18"/>
      <c r="UGO196" s="18"/>
      <c r="UGP196" s="18"/>
      <c r="UGQ196" s="18"/>
      <c r="UGR196" s="18"/>
      <c r="UGS196" s="18"/>
      <c r="UGT196" s="18"/>
      <c r="UGU196" s="18"/>
      <c r="UGV196" s="18"/>
      <c r="UGW196" s="18"/>
      <c r="UGX196" s="18"/>
      <c r="UGY196" s="18"/>
      <c r="UGZ196" s="18"/>
      <c r="UHA196" s="18"/>
      <c r="UHB196" s="18"/>
      <c r="UHC196" s="18"/>
      <c r="UHD196" s="18"/>
      <c r="UHE196" s="18"/>
      <c r="UHF196" s="18"/>
      <c r="UHG196" s="18"/>
      <c r="UHH196" s="18"/>
      <c r="UHI196" s="18"/>
      <c r="UHJ196" s="18"/>
      <c r="UHK196" s="18"/>
      <c r="UHL196" s="18"/>
      <c r="UHM196" s="18"/>
      <c r="UHN196" s="18"/>
      <c r="UHO196" s="18"/>
      <c r="UHP196" s="18"/>
      <c r="UHQ196" s="18"/>
      <c r="UHR196" s="18"/>
      <c r="UHS196" s="18"/>
      <c r="UHT196" s="18"/>
      <c r="UHU196" s="18"/>
      <c r="UHV196" s="18"/>
      <c r="UHW196" s="18"/>
      <c r="UHX196" s="18"/>
      <c r="UHY196" s="18"/>
      <c r="UHZ196" s="18"/>
      <c r="UIA196" s="18"/>
      <c r="UIB196" s="18"/>
      <c r="UIC196" s="18"/>
      <c r="UID196" s="18"/>
      <c r="UIE196" s="18"/>
      <c r="UIF196" s="18"/>
      <c r="UIG196" s="18"/>
      <c r="UIH196" s="18"/>
      <c r="UII196" s="18"/>
      <c r="UIJ196" s="18"/>
      <c r="UIK196" s="18"/>
      <c r="UIL196" s="18"/>
      <c r="UIM196" s="18"/>
      <c r="UIN196" s="18"/>
      <c r="UIO196" s="18"/>
      <c r="UIP196" s="18"/>
      <c r="UIQ196" s="18"/>
      <c r="UIR196" s="18"/>
      <c r="UIS196" s="18"/>
      <c r="UIT196" s="18"/>
      <c r="UIU196" s="18"/>
      <c r="UIV196" s="18"/>
      <c r="UIW196" s="18"/>
      <c r="UIX196" s="18"/>
      <c r="UIY196" s="18"/>
      <c r="UIZ196" s="18"/>
      <c r="UJA196" s="18"/>
      <c r="UJB196" s="18"/>
      <c r="UJC196" s="18"/>
      <c r="UJD196" s="18"/>
      <c r="UJE196" s="18"/>
      <c r="UJF196" s="18"/>
      <c r="UJG196" s="18"/>
      <c r="UJH196" s="18"/>
      <c r="UJI196" s="18"/>
      <c r="UJJ196" s="18"/>
      <c r="UJK196" s="18"/>
      <c r="UJL196" s="18"/>
      <c r="UJM196" s="18"/>
      <c r="UJN196" s="18"/>
      <c r="UJO196" s="18"/>
      <c r="UJP196" s="18"/>
      <c r="UJQ196" s="18"/>
      <c r="UJR196" s="18"/>
      <c r="UJS196" s="18"/>
      <c r="UJT196" s="18"/>
      <c r="UJU196" s="18"/>
      <c r="UJV196" s="18"/>
      <c r="UJW196" s="18"/>
      <c r="UJX196" s="18"/>
      <c r="UJY196" s="18"/>
      <c r="UJZ196" s="18"/>
      <c r="UKA196" s="18"/>
      <c r="UKB196" s="18"/>
      <c r="UKC196" s="18"/>
      <c r="UKD196" s="18"/>
      <c r="UKE196" s="18"/>
      <c r="UKF196" s="18"/>
      <c r="UKG196" s="18"/>
      <c r="UKH196" s="18"/>
      <c r="UKI196" s="18"/>
      <c r="UKJ196" s="18"/>
      <c r="UKK196" s="18"/>
      <c r="UKL196" s="18"/>
      <c r="UKM196" s="18"/>
      <c r="UKN196" s="18"/>
      <c r="UKO196" s="18"/>
      <c r="UKP196" s="18"/>
      <c r="UKQ196" s="18"/>
      <c r="UKR196" s="18"/>
      <c r="UKS196" s="18"/>
      <c r="UKT196" s="18"/>
      <c r="UKU196" s="18"/>
      <c r="UKV196" s="18"/>
      <c r="UKW196" s="18"/>
      <c r="UKX196" s="18"/>
      <c r="UKY196" s="18"/>
      <c r="UKZ196" s="18"/>
      <c r="ULA196" s="18"/>
      <c r="ULB196" s="18"/>
      <c r="ULC196" s="18"/>
      <c r="ULD196" s="18"/>
      <c r="ULE196" s="18"/>
      <c r="ULF196" s="18"/>
      <c r="ULG196" s="18"/>
      <c r="ULH196" s="18"/>
      <c r="ULI196" s="18"/>
      <c r="ULJ196" s="18"/>
      <c r="ULK196" s="18"/>
      <c r="ULL196" s="18"/>
      <c r="ULM196" s="18"/>
      <c r="ULN196" s="18"/>
      <c r="ULO196" s="18"/>
      <c r="ULP196" s="18"/>
      <c r="ULQ196" s="18"/>
      <c r="ULR196" s="18"/>
      <c r="ULS196" s="18"/>
      <c r="ULT196" s="18"/>
      <c r="ULU196" s="18"/>
      <c r="ULV196" s="18"/>
      <c r="ULW196" s="18"/>
      <c r="ULX196" s="18"/>
      <c r="ULY196" s="18"/>
      <c r="ULZ196" s="18"/>
      <c r="UMA196" s="18"/>
      <c r="UMB196" s="18"/>
      <c r="UMC196" s="18"/>
      <c r="UMD196" s="18"/>
      <c r="UME196" s="18"/>
      <c r="UMF196" s="18"/>
      <c r="UMG196" s="18"/>
      <c r="UMH196" s="18"/>
      <c r="UMI196" s="18"/>
      <c r="UMJ196" s="18"/>
      <c r="UMK196" s="18"/>
      <c r="UML196" s="18"/>
      <c r="UMM196" s="18"/>
      <c r="UMN196" s="18"/>
      <c r="UMO196" s="18"/>
      <c r="UMP196" s="18"/>
      <c r="UMQ196" s="18"/>
      <c r="UMR196" s="18"/>
      <c r="UMS196" s="18"/>
      <c r="UMT196" s="18"/>
      <c r="UMU196" s="18"/>
      <c r="UMV196" s="18"/>
      <c r="UMW196" s="18"/>
      <c r="UMX196" s="18"/>
      <c r="UMY196" s="18"/>
      <c r="UMZ196" s="18"/>
      <c r="UNA196" s="18"/>
      <c r="UNB196" s="18"/>
      <c r="UNC196" s="18"/>
      <c r="UND196" s="18"/>
      <c r="UNE196" s="18"/>
      <c r="UNF196" s="18"/>
      <c r="UNG196" s="18"/>
      <c r="UNH196" s="18"/>
      <c r="UNI196" s="18"/>
      <c r="UNJ196" s="18"/>
      <c r="UNK196" s="18"/>
      <c r="UNL196" s="18"/>
      <c r="UNM196" s="18"/>
      <c r="UNN196" s="18"/>
      <c r="UNO196" s="18"/>
      <c r="UNP196" s="18"/>
      <c r="UNQ196" s="18"/>
      <c r="UNR196" s="18"/>
      <c r="UNS196" s="18"/>
      <c r="UNT196" s="18"/>
      <c r="UNU196" s="18"/>
      <c r="UNV196" s="18"/>
      <c r="UNW196" s="18"/>
      <c r="UNX196" s="18"/>
      <c r="UNY196" s="18"/>
      <c r="UNZ196" s="18"/>
      <c r="UOA196" s="18"/>
      <c r="UOB196" s="18"/>
      <c r="UOC196" s="18"/>
      <c r="UOD196" s="18"/>
      <c r="UOE196" s="18"/>
      <c r="UOF196" s="18"/>
      <c r="UOG196" s="18"/>
      <c r="UOH196" s="18"/>
      <c r="UOI196" s="18"/>
      <c r="UOJ196" s="18"/>
      <c r="UOK196" s="18"/>
      <c r="UOL196" s="18"/>
      <c r="UOM196" s="18"/>
      <c r="UON196" s="18"/>
      <c r="UOO196" s="18"/>
      <c r="UOP196" s="18"/>
      <c r="UOQ196" s="18"/>
      <c r="UOR196" s="18"/>
      <c r="UOS196" s="18"/>
      <c r="UOT196" s="18"/>
      <c r="UOU196" s="18"/>
      <c r="UOV196" s="18"/>
      <c r="UOW196" s="18"/>
      <c r="UOX196" s="18"/>
      <c r="UOY196" s="18"/>
      <c r="UOZ196" s="18"/>
      <c r="UPA196" s="18"/>
      <c r="UPB196" s="18"/>
      <c r="UPC196" s="18"/>
      <c r="UPD196" s="18"/>
      <c r="UPE196" s="18"/>
      <c r="UPF196" s="18"/>
      <c r="UPG196" s="18"/>
      <c r="UPH196" s="18"/>
      <c r="UPI196" s="18"/>
      <c r="UPJ196" s="18"/>
      <c r="UPK196" s="18"/>
      <c r="UPL196" s="18"/>
      <c r="UPM196" s="18"/>
      <c r="UPN196" s="18"/>
      <c r="UPO196" s="18"/>
      <c r="UPP196" s="18"/>
      <c r="UPQ196" s="18"/>
      <c r="UPR196" s="18"/>
      <c r="UPS196" s="18"/>
      <c r="UPT196" s="18"/>
      <c r="UPU196" s="18"/>
      <c r="UPV196" s="18"/>
      <c r="UPW196" s="18"/>
      <c r="UPX196" s="18"/>
      <c r="UPY196" s="18"/>
      <c r="UPZ196" s="18"/>
      <c r="UQA196" s="18"/>
      <c r="UQB196" s="18"/>
      <c r="UQC196" s="18"/>
      <c r="UQD196" s="18"/>
      <c r="UQE196" s="18"/>
      <c r="UQF196" s="18"/>
      <c r="UQG196" s="18"/>
      <c r="UQH196" s="18"/>
      <c r="UQI196" s="18"/>
      <c r="UQJ196" s="18"/>
      <c r="UQK196" s="18"/>
      <c r="UQL196" s="18"/>
      <c r="UQM196" s="18"/>
      <c r="UQN196" s="18"/>
      <c r="UQO196" s="18"/>
      <c r="UQP196" s="18"/>
      <c r="UQQ196" s="18"/>
      <c r="UQR196" s="18"/>
      <c r="UQS196" s="18"/>
      <c r="UQT196" s="18"/>
      <c r="UQU196" s="18"/>
      <c r="UQV196" s="18"/>
      <c r="UQW196" s="18"/>
      <c r="UQX196" s="18"/>
      <c r="UQY196" s="18"/>
      <c r="UQZ196" s="18"/>
      <c r="URA196" s="18"/>
      <c r="URB196" s="18"/>
      <c r="URC196" s="18"/>
      <c r="URD196" s="18"/>
      <c r="URE196" s="18"/>
      <c r="URF196" s="18"/>
      <c r="URG196" s="18"/>
      <c r="URH196" s="18"/>
      <c r="URI196" s="18"/>
      <c r="URJ196" s="18"/>
      <c r="URK196" s="18"/>
      <c r="URL196" s="18"/>
      <c r="URM196" s="18"/>
      <c r="URN196" s="18"/>
      <c r="URO196" s="18"/>
      <c r="URP196" s="18"/>
      <c r="URQ196" s="18"/>
      <c r="URR196" s="18"/>
      <c r="URS196" s="18"/>
      <c r="URT196" s="18"/>
      <c r="URU196" s="18"/>
      <c r="URV196" s="18"/>
      <c r="URW196" s="18"/>
      <c r="URX196" s="18"/>
      <c r="URY196" s="18"/>
      <c r="URZ196" s="18"/>
      <c r="USA196" s="18"/>
      <c r="USB196" s="18"/>
      <c r="USC196" s="18"/>
      <c r="USD196" s="18"/>
      <c r="USE196" s="18"/>
      <c r="USF196" s="18"/>
      <c r="USG196" s="18"/>
      <c r="USH196" s="18"/>
      <c r="USI196" s="18"/>
      <c r="USJ196" s="18"/>
      <c r="USK196" s="18"/>
      <c r="USL196" s="18"/>
      <c r="USM196" s="18"/>
      <c r="USN196" s="18"/>
      <c r="USO196" s="18"/>
      <c r="USP196" s="18"/>
      <c r="USQ196" s="18"/>
      <c r="USR196" s="18"/>
      <c r="USS196" s="18"/>
      <c r="UST196" s="18"/>
      <c r="USU196" s="18"/>
      <c r="USV196" s="18"/>
      <c r="USW196" s="18"/>
      <c r="USX196" s="18"/>
      <c r="USY196" s="18"/>
      <c r="USZ196" s="18"/>
      <c r="UTA196" s="18"/>
      <c r="UTB196" s="18"/>
      <c r="UTC196" s="18"/>
      <c r="UTD196" s="18"/>
      <c r="UTE196" s="18"/>
      <c r="UTF196" s="18"/>
      <c r="UTG196" s="18"/>
      <c r="UTH196" s="18"/>
      <c r="UTI196" s="18"/>
      <c r="UTJ196" s="18"/>
      <c r="UTK196" s="18"/>
      <c r="UTL196" s="18"/>
      <c r="UTM196" s="18"/>
      <c r="UTN196" s="18"/>
      <c r="UTO196" s="18"/>
      <c r="UTP196" s="18"/>
      <c r="UTQ196" s="18"/>
      <c r="UTR196" s="18"/>
      <c r="UTS196" s="18"/>
      <c r="UTT196" s="18"/>
      <c r="UTU196" s="18"/>
      <c r="UTV196" s="18"/>
      <c r="UTW196" s="18"/>
      <c r="UTX196" s="18"/>
      <c r="UTY196" s="18"/>
      <c r="UTZ196" s="18"/>
      <c r="UUA196" s="18"/>
      <c r="UUB196" s="18"/>
      <c r="UUC196" s="18"/>
      <c r="UUD196" s="18"/>
      <c r="UUE196" s="18"/>
      <c r="UUF196" s="18"/>
      <c r="UUG196" s="18"/>
      <c r="UUH196" s="18"/>
      <c r="UUI196" s="18"/>
      <c r="UUJ196" s="18"/>
      <c r="UUK196" s="18"/>
      <c r="UUL196" s="18"/>
      <c r="UUM196" s="18"/>
      <c r="UUN196" s="18"/>
      <c r="UUO196" s="18"/>
      <c r="UUP196" s="18"/>
      <c r="UUQ196" s="18"/>
      <c r="UUR196" s="18"/>
      <c r="UUS196" s="18"/>
      <c r="UUT196" s="18"/>
      <c r="UUU196" s="18"/>
      <c r="UUV196" s="18"/>
      <c r="UUW196" s="18"/>
      <c r="UUX196" s="18"/>
      <c r="UUY196" s="18"/>
      <c r="UUZ196" s="18"/>
      <c r="UVA196" s="18"/>
      <c r="UVB196" s="18"/>
      <c r="UVC196" s="18"/>
      <c r="UVD196" s="18"/>
      <c r="UVE196" s="18"/>
      <c r="UVF196" s="18"/>
      <c r="UVG196" s="18"/>
      <c r="UVH196" s="18"/>
      <c r="UVI196" s="18"/>
      <c r="UVJ196" s="18"/>
      <c r="UVK196" s="18"/>
      <c r="UVL196" s="18"/>
      <c r="UVM196" s="18"/>
      <c r="UVN196" s="18"/>
      <c r="UVO196" s="18"/>
      <c r="UVP196" s="18"/>
      <c r="UVQ196" s="18"/>
      <c r="UVR196" s="18"/>
      <c r="UVS196" s="18"/>
      <c r="UVT196" s="18"/>
      <c r="UVU196" s="18"/>
      <c r="UVV196" s="18"/>
      <c r="UVW196" s="18"/>
      <c r="UVX196" s="18"/>
      <c r="UVY196" s="18"/>
      <c r="UVZ196" s="18"/>
      <c r="UWA196" s="18"/>
      <c r="UWB196" s="18"/>
      <c r="UWC196" s="18"/>
      <c r="UWD196" s="18"/>
      <c r="UWE196" s="18"/>
      <c r="UWF196" s="18"/>
      <c r="UWG196" s="18"/>
      <c r="UWH196" s="18"/>
      <c r="UWI196" s="18"/>
      <c r="UWJ196" s="18"/>
      <c r="UWK196" s="18"/>
      <c r="UWL196" s="18"/>
      <c r="UWM196" s="18"/>
      <c r="UWN196" s="18"/>
      <c r="UWO196" s="18"/>
      <c r="UWP196" s="18"/>
      <c r="UWQ196" s="18"/>
      <c r="UWR196" s="18"/>
      <c r="UWS196" s="18"/>
      <c r="UWT196" s="18"/>
      <c r="UWU196" s="18"/>
      <c r="UWV196" s="18"/>
      <c r="UWW196" s="18"/>
      <c r="UWX196" s="18"/>
      <c r="UWY196" s="18"/>
      <c r="UWZ196" s="18"/>
      <c r="UXA196" s="18"/>
      <c r="UXB196" s="18"/>
      <c r="UXC196" s="18"/>
      <c r="UXD196" s="18"/>
      <c r="UXE196" s="18"/>
      <c r="UXF196" s="18"/>
      <c r="UXG196" s="18"/>
      <c r="UXH196" s="18"/>
      <c r="UXI196" s="18"/>
      <c r="UXJ196" s="18"/>
      <c r="UXK196" s="18"/>
      <c r="UXL196" s="18"/>
      <c r="UXM196" s="18"/>
      <c r="UXN196" s="18"/>
      <c r="UXO196" s="18"/>
      <c r="UXP196" s="18"/>
      <c r="UXQ196" s="18"/>
      <c r="UXR196" s="18"/>
      <c r="UXS196" s="18"/>
      <c r="UXT196" s="18"/>
      <c r="UXU196" s="18"/>
      <c r="UXV196" s="18"/>
      <c r="UXW196" s="18"/>
      <c r="UXX196" s="18"/>
      <c r="UXY196" s="18"/>
      <c r="UXZ196" s="18"/>
      <c r="UYA196" s="18"/>
      <c r="UYB196" s="18"/>
      <c r="UYC196" s="18"/>
      <c r="UYD196" s="18"/>
      <c r="UYE196" s="18"/>
      <c r="UYF196" s="18"/>
      <c r="UYG196" s="18"/>
      <c r="UYH196" s="18"/>
      <c r="UYI196" s="18"/>
      <c r="UYJ196" s="18"/>
      <c r="UYK196" s="18"/>
      <c r="UYL196" s="18"/>
      <c r="UYM196" s="18"/>
      <c r="UYN196" s="18"/>
      <c r="UYO196" s="18"/>
      <c r="UYP196" s="18"/>
      <c r="UYQ196" s="18"/>
      <c r="UYR196" s="18"/>
      <c r="UYS196" s="18"/>
      <c r="UYT196" s="18"/>
      <c r="UYU196" s="18"/>
      <c r="UYV196" s="18"/>
      <c r="UYW196" s="18"/>
      <c r="UYX196" s="18"/>
      <c r="UYY196" s="18"/>
      <c r="UYZ196" s="18"/>
      <c r="UZA196" s="18"/>
      <c r="UZB196" s="18"/>
      <c r="UZC196" s="18"/>
      <c r="UZD196" s="18"/>
      <c r="UZE196" s="18"/>
      <c r="UZF196" s="18"/>
      <c r="UZG196" s="18"/>
      <c r="UZH196" s="18"/>
      <c r="UZI196" s="18"/>
      <c r="UZJ196" s="18"/>
      <c r="UZK196" s="18"/>
      <c r="UZL196" s="18"/>
      <c r="UZM196" s="18"/>
      <c r="UZN196" s="18"/>
      <c r="UZO196" s="18"/>
      <c r="UZP196" s="18"/>
      <c r="UZQ196" s="18"/>
      <c r="UZR196" s="18"/>
      <c r="UZS196" s="18"/>
      <c r="UZT196" s="18"/>
      <c r="UZU196" s="18"/>
      <c r="UZV196" s="18"/>
      <c r="UZW196" s="18"/>
      <c r="UZX196" s="18"/>
      <c r="UZY196" s="18"/>
      <c r="UZZ196" s="18"/>
      <c r="VAA196" s="18"/>
      <c r="VAB196" s="18"/>
      <c r="VAC196" s="18"/>
      <c r="VAD196" s="18"/>
      <c r="VAE196" s="18"/>
      <c r="VAF196" s="18"/>
      <c r="VAG196" s="18"/>
      <c r="VAH196" s="18"/>
      <c r="VAI196" s="18"/>
      <c r="VAJ196" s="18"/>
      <c r="VAK196" s="18"/>
      <c r="VAL196" s="18"/>
      <c r="VAM196" s="18"/>
      <c r="VAN196" s="18"/>
      <c r="VAO196" s="18"/>
      <c r="VAP196" s="18"/>
      <c r="VAQ196" s="18"/>
      <c r="VAR196" s="18"/>
      <c r="VAS196" s="18"/>
      <c r="VAT196" s="18"/>
      <c r="VAU196" s="18"/>
      <c r="VAV196" s="18"/>
      <c r="VAW196" s="18"/>
      <c r="VAX196" s="18"/>
      <c r="VAY196" s="18"/>
      <c r="VAZ196" s="18"/>
      <c r="VBA196" s="18"/>
      <c r="VBB196" s="18"/>
      <c r="VBC196" s="18"/>
      <c r="VBD196" s="18"/>
      <c r="VBE196" s="18"/>
      <c r="VBF196" s="18"/>
      <c r="VBG196" s="18"/>
      <c r="VBH196" s="18"/>
      <c r="VBI196" s="18"/>
      <c r="VBJ196" s="18"/>
      <c r="VBK196" s="18"/>
      <c r="VBL196" s="18"/>
      <c r="VBM196" s="18"/>
      <c r="VBN196" s="18"/>
      <c r="VBO196" s="18"/>
      <c r="VBP196" s="18"/>
      <c r="VBQ196" s="18"/>
      <c r="VBR196" s="18"/>
      <c r="VBS196" s="18"/>
      <c r="VBT196" s="18"/>
      <c r="VBU196" s="18"/>
      <c r="VBV196" s="18"/>
      <c r="VBW196" s="18"/>
      <c r="VBX196" s="18"/>
      <c r="VBY196" s="18"/>
      <c r="VBZ196" s="18"/>
      <c r="VCA196" s="18"/>
      <c r="VCB196" s="18"/>
      <c r="VCC196" s="18"/>
      <c r="VCD196" s="18"/>
      <c r="VCE196" s="18"/>
      <c r="VCF196" s="18"/>
      <c r="VCG196" s="18"/>
      <c r="VCH196" s="18"/>
      <c r="VCI196" s="18"/>
      <c r="VCJ196" s="18"/>
      <c r="VCK196" s="18"/>
      <c r="VCL196" s="18"/>
      <c r="VCM196" s="18"/>
      <c r="VCN196" s="18"/>
      <c r="VCO196" s="18"/>
      <c r="VCP196" s="18"/>
      <c r="VCQ196" s="18"/>
      <c r="VCR196" s="18"/>
      <c r="VCS196" s="18"/>
      <c r="VCT196" s="18"/>
      <c r="VCU196" s="18"/>
      <c r="VCV196" s="18"/>
      <c r="VCW196" s="18"/>
      <c r="VCX196" s="18"/>
      <c r="VCY196" s="18"/>
      <c r="VCZ196" s="18"/>
      <c r="VDA196" s="18"/>
      <c r="VDB196" s="18"/>
      <c r="VDC196" s="18"/>
      <c r="VDD196" s="18"/>
      <c r="VDE196" s="18"/>
      <c r="VDF196" s="18"/>
      <c r="VDG196" s="18"/>
      <c r="VDH196" s="18"/>
      <c r="VDI196" s="18"/>
      <c r="VDJ196" s="18"/>
      <c r="VDK196" s="18"/>
      <c r="VDL196" s="18"/>
      <c r="VDM196" s="18"/>
      <c r="VDN196" s="18"/>
      <c r="VDO196" s="18"/>
      <c r="VDP196" s="18"/>
      <c r="VDQ196" s="18"/>
      <c r="VDR196" s="18"/>
      <c r="VDS196" s="18"/>
      <c r="VDT196" s="18"/>
      <c r="VDU196" s="18"/>
      <c r="VDV196" s="18"/>
      <c r="VDW196" s="18"/>
      <c r="VDX196" s="18"/>
      <c r="VDY196" s="18"/>
      <c r="VDZ196" s="18"/>
      <c r="VEA196" s="18"/>
      <c r="VEB196" s="18"/>
      <c r="VEC196" s="18"/>
      <c r="VED196" s="18"/>
      <c r="VEE196" s="18"/>
      <c r="VEF196" s="18"/>
      <c r="VEG196" s="18"/>
      <c r="VEH196" s="18"/>
      <c r="VEI196" s="18"/>
      <c r="VEJ196" s="18"/>
      <c r="VEK196" s="18"/>
      <c r="VEL196" s="18"/>
      <c r="VEM196" s="18"/>
      <c r="VEN196" s="18"/>
      <c r="VEO196" s="18"/>
      <c r="VEP196" s="18"/>
      <c r="VEQ196" s="18"/>
      <c r="VER196" s="18"/>
      <c r="VES196" s="18"/>
      <c r="VET196" s="18"/>
      <c r="VEU196" s="18"/>
      <c r="VEV196" s="18"/>
      <c r="VEW196" s="18"/>
      <c r="VEX196" s="18"/>
      <c r="VEY196" s="18"/>
      <c r="VEZ196" s="18"/>
      <c r="VFA196" s="18"/>
      <c r="VFB196" s="18"/>
      <c r="VFC196" s="18"/>
      <c r="VFD196" s="18"/>
      <c r="VFE196" s="18"/>
      <c r="VFF196" s="18"/>
      <c r="VFG196" s="18"/>
      <c r="VFH196" s="18"/>
      <c r="VFI196" s="18"/>
      <c r="VFJ196" s="18"/>
      <c r="VFK196" s="18"/>
      <c r="VFL196" s="18"/>
      <c r="VFM196" s="18"/>
      <c r="VFN196" s="18"/>
      <c r="VFO196" s="18"/>
      <c r="VFP196" s="18"/>
      <c r="VFQ196" s="18"/>
      <c r="VFR196" s="18"/>
      <c r="VFS196" s="18"/>
      <c r="VFT196" s="18"/>
      <c r="VFU196" s="18"/>
      <c r="VFV196" s="18"/>
      <c r="VFW196" s="18"/>
      <c r="VFX196" s="18"/>
      <c r="VFY196" s="18"/>
      <c r="VFZ196" s="18"/>
      <c r="VGA196" s="18"/>
      <c r="VGB196" s="18"/>
      <c r="VGC196" s="18"/>
      <c r="VGD196" s="18"/>
      <c r="VGE196" s="18"/>
      <c r="VGF196" s="18"/>
      <c r="VGG196" s="18"/>
      <c r="VGH196" s="18"/>
      <c r="VGI196" s="18"/>
      <c r="VGJ196" s="18"/>
      <c r="VGK196" s="18"/>
      <c r="VGL196" s="18"/>
      <c r="VGM196" s="18"/>
      <c r="VGN196" s="18"/>
      <c r="VGO196" s="18"/>
      <c r="VGP196" s="18"/>
      <c r="VGQ196" s="18"/>
      <c r="VGR196" s="18"/>
      <c r="VGS196" s="18"/>
      <c r="VGT196" s="18"/>
      <c r="VGU196" s="18"/>
      <c r="VGV196" s="18"/>
      <c r="VGW196" s="18"/>
      <c r="VGX196" s="18"/>
      <c r="VGY196" s="18"/>
      <c r="VGZ196" s="18"/>
      <c r="VHA196" s="18"/>
      <c r="VHB196" s="18"/>
      <c r="VHC196" s="18"/>
      <c r="VHD196" s="18"/>
      <c r="VHE196" s="18"/>
      <c r="VHF196" s="18"/>
      <c r="VHG196" s="18"/>
      <c r="VHH196" s="18"/>
      <c r="VHI196" s="18"/>
      <c r="VHJ196" s="18"/>
      <c r="VHK196" s="18"/>
      <c r="VHL196" s="18"/>
      <c r="VHM196" s="18"/>
      <c r="VHN196" s="18"/>
      <c r="VHO196" s="18"/>
      <c r="VHP196" s="18"/>
      <c r="VHQ196" s="18"/>
      <c r="VHR196" s="18"/>
      <c r="VHS196" s="18"/>
      <c r="VHT196" s="18"/>
      <c r="VHU196" s="18"/>
      <c r="VHV196" s="18"/>
      <c r="VHW196" s="18"/>
      <c r="VHX196" s="18"/>
      <c r="VHY196" s="18"/>
      <c r="VHZ196" s="18"/>
      <c r="VIA196" s="18"/>
      <c r="VIB196" s="18"/>
      <c r="VIC196" s="18"/>
      <c r="VID196" s="18"/>
      <c r="VIE196" s="18"/>
      <c r="VIF196" s="18"/>
      <c r="VIG196" s="18"/>
      <c r="VIH196" s="18"/>
      <c r="VII196" s="18"/>
      <c r="VIJ196" s="18"/>
      <c r="VIK196" s="18"/>
      <c r="VIL196" s="18"/>
      <c r="VIM196" s="18"/>
      <c r="VIN196" s="18"/>
      <c r="VIO196" s="18"/>
      <c r="VIP196" s="18"/>
      <c r="VIQ196" s="18"/>
      <c r="VIR196" s="18"/>
      <c r="VIS196" s="18"/>
      <c r="VIT196" s="18"/>
      <c r="VIU196" s="18"/>
      <c r="VIV196" s="18"/>
      <c r="VIW196" s="18"/>
      <c r="VIX196" s="18"/>
      <c r="VIY196" s="18"/>
      <c r="VIZ196" s="18"/>
      <c r="VJA196" s="18"/>
      <c r="VJB196" s="18"/>
      <c r="VJC196" s="18"/>
      <c r="VJD196" s="18"/>
      <c r="VJE196" s="18"/>
      <c r="VJF196" s="18"/>
      <c r="VJG196" s="18"/>
      <c r="VJH196" s="18"/>
      <c r="VJI196" s="18"/>
      <c r="VJJ196" s="18"/>
      <c r="VJK196" s="18"/>
      <c r="VJL196" s="18"/>
      <c r="VJM196" s="18"/>
      <c r="VJN196" s="18"/>
      <c r="VJO196" s="18"/>
      <c r="VJP196" s="18"/>
      <c r="VJQ196" s="18"/>
      <c r="VJR196" s="18"/>
      <c r="VJS196" s="18"/>
      <c r="VJT196" s="18"/>
      <c r="VJU196" s="18"/>
      <c r="VJV196" s="18"/>
      <c r="VJW196" s="18"/>
      <c r="VJX196" s="18"/>
      <c r="VJY196" s="18"/>
      <c r="VJZ196" s="18"/>
      <c r="VKA196" s="18"/>
      <c r="VKB196" s="18"/>
      <c r="VKC196" s="18"/>
      <c r="VKD196" s="18"/>
      <c r="VKE196" s="18"/>
      <c r="VKF196" s="18"/>
      <c r="VKG196" s="18"/>
      <c r="VKH196" s="18"/>
      <c r="VKI196" s="18"/>
      <c r="VKJ196" s="18"/>
      <c r="VKK196" s="18"/>
      <c r="VKL196" s="18"/>
      <c r="VKM196" s="18"/>
      <c r="VKN196" s="18"/>
      <c r="VKO196" s="18"/>
      <c r="VKP196" s="18"/>
      <c r="VKQ196" s="18"/>
      <c r="VKR196" s="18"/>
      <c r="VKS196" s="18"/>
      <c r="VKT196" s="18"/>
      <c r="VKU196" s="18"/>
      <c r="VKV196" s="18"/>
      <c r="VKW196" s="18"/>
      <c r="VKX196" s="18"/>
      <c r="VKY196" s="18"/>
      <c r="VKZ196" s="18"/>
      <c r="VLA196" s="18"/>
      <c r="VLB196" s="18"/>
      <c r="VLC196" s="18"/>
      <c r="VLD196" s="18"/>
      <c r="VLE196" s="18"/>
      <c r="VLF196" s="18"/>
      <c r="VLG196" s="18"/>
      <c r="VLH196" s="18"/>
      <c r="VLI196" s="18"/>
      <c r="VLJ196" s="18"/>
      <c r="VLK196" s="18"/>
      <c r="VLL196" s="18"/>
      <c r="VLM196" s="18"/>
      <c r="VLN196" s="18"/>
      <c r="VLO196" s="18"/>
      <c r="VLP196" s="18"/>
      <c r="VLQ196" s="18"/>
      <c r="VLR196" s="18"/>
      <c r="VLS196" s="18"/>
      <c r="VLT196" s="18"/>
      <c r="VLU196" s="18"/>
      <c r="VLV196" s="18"/>
      <c r="VLW196" s="18"/>
      <c r="VLX196" s="18"/>
      <c r="VLY196" s="18"/>
      <c r="VLZ196" s="18"/>
      <c r="VMA196" s="18"/>
      <c r="VMB196" s="18"/>
      <c r="VMC196" s="18"/>
      <c r="VMD196" s="18"/>
      <c r="VME196" s="18"/>
      <c r="VMF196" s="18"/>
      <c r="VMG196" s="18"/>
      <c r="VMH196" s="18"/>
      <c r="VMI196" s="18"/>
      <c r="VMJ196" s="18"/>
      <c r="VMK196" s="18"/>
      <c r="VML196" s="18"/>
      <c r="VMM196" s="18"/>
      <c r="VMN196" s="18"/>
      <c r="VMO196" s="18"/>
      <c r="VMP196" s="18"/>
      <c r="VMQ196" s="18"/>
      <c r="VMR196" s="18"/>
      <c r="VMS196" s="18"/>
      <c r="VMT196" s="18"/>
      <c r="VMU196" s="18"/>
      <c r="VMV196" s="18"/>
      <c r="VMW196" s="18"/>
      <c r="VMX196" s="18"/>
      <c r="VMY196" s="18"/>
      <c r="VMZ196" s="18"/>
      <c r="VNA196" s="18"/>
      <c r="VNB196" s="18"/>
      <c r="VNC196" s="18"/>
      <c r="VND196" s="18"/>
      <c r="VNE196" s="18"/>
      <c r="VNF196" s="18"/>
      <c r="VNG196" s="18"/>
      <c r="VNH196" s="18"/>
      <c r="VNI196" s="18"/>
      <c r="VNJ196" s="18"/>
      <c r="VNK196" s="18"/>
      <c r="VNL196" s="18"/>
      <c r="VNM196" s="18"/>
      <c r="VNN196" s="18"/>
      <c r="VNO196" s="18"/>
      <c r="VNP196" s="18"/>
      <c r="VNQ196" s="18"/>
      <c r="VNR196" s="18"/>
      <c r="VNS196" s="18"/>
      <c r="VNT196" s="18"/>
      <c r="VNU196" s="18"/>
      <c r="VNV196" s="18"/>
      <c r="VNW196" s="18"/>
      <c r="VNX196" s="18"/>
      <c r="VNY196" s="18"/>
      <c r="VNZ196" s="18"/>
      <c r="VOA196" s="18"/>
      <c r="VOB196" s="18"/>
      <c r="VOC196" s="18"/>
      <c r="VOD196" s="18"/>
      <c r="VOE196" s="18"/>
      <c r="VOF196" s="18"/>
      <c r="VOG196" s="18"/>
      <c r="VOH196" s="18"/>
      <c r="VOI196" s="18"/>
      <c r="VOJ196" s="18"/>
      <c r="VOK196" s="18"/>
      <c r="VOL196" s="18"/>
      <c r="VOM196" s="18"/>
      <c r="VON196" s="18"/>
      <c r="VOO196" s="18"/>
      <c r="VOP196" s="18"/>
      <c r="VOQ196" s="18"/>
      <c r="VOR196" s="18"/>
      <c r="VOS196" s="18"/>
      <c r="VOT196" s="18"/>
      <c r="VOU196" s="18"/>
      <c r="VOV196" s="18"/>
      <c r="VOW196" s="18"/>
      <c r="VOX196" s="18"/>
      <c r="VOY196" s="18"/>
      <c r="VOZ196" s="18"/>
      <c r="VPA196" s="18"/>
      <c r="VPB196" s="18"/>
      <c r="VPC196" s="18"/>
      <c r="VPD196" s="18"/>
      <c r="VPE196" s="18"/>
      <c r="VPF196" s="18"/>
      <c r="VPG196" s="18"/>
      <c r="VPH196" s="18"/>
      <c r="VPI196" s="18"/>
      <c r="VPJ196" s="18"/>
      <c r="VPK196" s="18"/>
      <c r="VPL196" s="18"/>
      <c r="VPM196" s="18"/>
      <c r="VPN196" s="18"/>
      <c r="VPO196" s="18"/>
      <c r="VPP196" s="18"/>
      <c r="VPQ196" s="18"/>
      <c r="VPR196" s="18"/>
      <c r="VPS196" s="18"/>
      <c r="VPT196" s="18"/>
      <c r="VPU196" s="18"/>
      <c r="VPV196" s="18"/>
      <c r="VPW196" s="18"/>
      <c r="VPX196" s="18"/>
      <c r="VPY196" s="18"/>
      <c r="VPZ196" s="18"/>
      <c r="VQA196" s="18"/>
      <c r="VQB196" s="18"/>
      <c r="VQC196" s="18"/>
      <c r="VQD196" s="18"/>
      <c r="VQE196" s="18"/>
      <c r="VQF196" s="18"/>
      <c r="VQG196" s="18"/>
      <c r="VQH196" s="18"/>
      <c r="VQI196" s="18"/>
      <c r="VQJ196" s="18"/>
      <c r="VQK196" s="18"/>
      <c r="VQL196" s="18"/>
      <c r="VQM196" s="18"/>
      <c r="VQN196" s="18"/>
      <c r="VQO196" s="18"/>
      <c r="VQP196" s="18"/>
      <c r="VQQ196" s="18"/>
      <c r="VQR196" s="18"/>
      <c r="VQS196" s="18"/>
      <c r="VQT196" s="18"/>
      <c r="VQU196" s="18"/>
      <c r="VQV196" s="18"/>
      <c r="VQW196" s="18"/>
      <c r="VQX196" s="18"/>
      <c r="VQY196" s="18"/>
      <c r="VQZ196" s="18"/>
      <c r="VRA196" s="18"/>
      <c r="VRB196" s="18"/>
      <c r="VRC196" s="18"/>
      <c r="VRD196" s="18"/>
      <c r="VRE196" s="18"/>
      <c r="VRF196" s="18"/>
      <c r="VRG196" s="18"/>
      <c r="VRH196" s="18"/>
      <c r="VRI196" s="18"/>
      <c r="VRJ196" s="18"/>
      <c r="VRK196" s="18"/>
      <c r="VRL196" s="18"/>
      <c r="VRM196" s="18"/>
      <c r="VRN196" s="18"/>
      <c r="VRO196" s="18"/>
      <c r="VRP196" s="18"/>
      <c r="VRQ196" s="18"/>
      <c r="VRR196" s="18"/>
      <c r="VRS196" s="18"/>
      <c r="VRT196" s="18"/>
      <c r="VRU196" s="18"/>
      <c r="VRV196" s="18"/>
      <c r="VRW196" s="18"/>
      <c r="VRX196" s="18"/>
      <c r="VRY196" s="18"/>
      <c r="VRZ196" s="18"/>
      <c r="VSA196" s="18"/>
      <c r="VSB196" s="18"/>
      <c r="VSC196" s="18"/>
      <c r="VSD196" s="18"/>
      <c r="VSE196" s="18"/>
      <c r="VSF196" s="18"/>
      <c r="VSG196" s="18"/>
      <c r="VSH196" s="18"/>
      <c r="VSI196" s="18"/>
      <c r="VSJ196" s="18"/>
      <c r="VSK196" s="18"/>
      <c r="VSL196" s="18"/>
      <c r="VSM196" s="18"/>
      <c r="VSN196" s="18"/>
      <c r="VSO196" s="18"/>
      <c r="VSP196" s="18"/>
      <c r="VSQ196" s="18"/>
      <c r="VSR196" s="18"/>
      <c r="VSS196" s="18"/>
      <c r="VST196" s="18"/>
      <c r="VSU196" s="18"/>
      <c r="VSV196" s="18"/>
      <c r="VSW196" s="18"/>
      <c r="VSX196" s="18"/>
      <c r="VSY196" s="18"/>
      <c r="VSZ196" s="18"/>
      <c r="VTA196" s="18"/>
      <c r="VTB196" s="18"/>
      <c r="VTC196" s="18"/>
      <c r="VTD196" s="18"/>
      <c r="VTE196" s="18"/>
      <c r="VTF196" s="18"/>
      <c r="VTG196" s="18"/>
      <c r="VTH196" s="18"/>
      <c r="VTI196" s="18"/>
      <c r="VTJ196" s="18"/>
      <c r="VTK196" s="18"/>
      <c r="VTL196" s="18"/>
      <c r="VTM196" s="18"/>
      <c r="VTN196" s="18"/>
      <c r="VTO196" s="18"/>
      <c r="VTP196" s="18"/>
      <c r="VTQ196" s="18"/>
      <c r="VTR196" s="18"/>
      <c r="VTS196" s="18"/>
      <c r="VTT196" s="18"/>
      <c r="VTU196" s="18"/>
      <c r="VTV196" s="18"/>
      <c r="VTW196" s="18"/>
      <c r="VTX196" s="18"/>
      <c r="VTY196" s="18"/>
      <c r="VTZ196" s="18"/>
      <c r="VUA196" s="18"/>
      <c r="VUB196" s="18"/>
      <c r="VUC196" s="18"/>
      <c r="VUD196" s="18"/>
      <c r="VUE196" s="18"/>
      <c r="VUF196" s="18"/>
      <c r="VUG196" s="18"/>
      <c r="VUH196" s="18"/>
      <c r="VUI196" s="18"/>
      <c r="VUJ196" s="18"/>
      <c r="VUK196" s="18"/>
      <c r="VUL196" s="18"/>
      <c r="VUM196" s="18"/>
      <c r="VUN196" s="18"/>
      <c r="VUO196" s="18"/>
      <c r="VUP196" s="18"/>
      <c r="VUQ196" s="18"/>
      <c r="VUR196" s="18"/>
      <c r="VUS196" s="18"/>
      <c r="VUT196" s="18"/>
      <c r="VUU196" s="18"/>
      <c r="VUV196" s="18"/>
      <c r="VUW196" s="18"/>
      <c r="VUX196" s="18"/>
      <c r="VUY196" s="18"/>
      <c r="VUZ196" s="18"/>
      <c r="VVA196" s="18"/>
      <c r="VVB196" s="18"/>
      <c r="VVC196" s="18"/>
      <c r="VVD196" s="18"/>
      <c r="VVE196" s="18"/>
      <c r="VVF196" s="18"/>
      <c r="VVG196" s="18"/>
      <c r="VVH196" s="18"/>
      <c r="VVI196" s="18"/>
      <c r="VVJ196" s="18"/>
      <c r="VVK196" s="18"/>
      <c r="VVL196" s="18"/>
      <c r="VVM196" s="18"/>
      <c r="VVN196" s="18"/>
      <c r="VVO196" s="18"/>
      <c r="VVP196" s="18"/>
      <c r="VVQ196" s="18"/>
      <c r="VVR196" s="18"/>
      <c r="VVS196" s="18"/>
      <c r="VVT196" s="18"/>
      <c r="VVU196" s="18"/>
      <c r="VVV196" s="18"/>
      <c r="VVW196" s="18"/>
      <c r="VVX196" s="18"/>
      <c r="VVY196" s="18"/>
      <c r="VVZ196" s="18"/>
      <c r="VWA196" s="18"/>
      <c r="VWB196" s="18"/>
      <c r="VWC196" s="18"/>
      <c r="VWD196" s="18"/>
      <c r="VWE196" s="18"/>
      <c r="VWF196" s="18"/>
      <c r="VWG196" s="18"/>
      <c r="VWH196" s="18"/>
      <c r="VWI196" s="18"/>
      <c r="VWJ196" s="18"/>
      <c r="VWK196" s="18"/>
      <c r="VWL196" s="18"/>
      <c r="VWM196" s="18"/>
      <c r="VWN196" s="18"/>
      <c r="VWO196" s="18"/>
      <c r="VWP196" s="18"/>
      <c r="VWQ196" s="18"/>
      <c r="VWR196" s="18"/>
      <c r="VWS196" s="18"/>
      <c r="VWT196" s="18"/>
      <c r="VWU196" s="18"/>
      <c r="VWV196" s="18"/>
      <c r="VWW196" s="18"/>
      <c r="VWX196" s="18"/>
      <c r="VWY196" s="18"/>
      <c r="VWZ196" s="18"/>
      <c r="VXA196" s="18"/>
      <c r="VXB196" s="18"/>
      <c r="VXC196" s="18"/>
      <c r="VXD196" s="18"/>
      <c r="VXE196" s="18"/>
      <c r="VXF196" s="18"/>
      <c r="VXG196" s="18"/>
      <c r="VXH196" s="18"/>
      <c r="VXI196" s="18"/>
      <c r="VXJ196" s="18"/>
      <c r="VXK196" s="18"/>
      <c r="VXL196" s="18"/>
      <c r="VXM196" s="18"/>
      <c r="VXN196" s="18"/>
      <c r="VXO196" s="18"/>
      <c r="VXP196" s="18"/>
      <c r="VXQ196" s="18"/>
      <c r="VXR196" s="18"/>
      <c r="VXS196" s="18"/>
      <c r="VXT196" s="18"/>
      <c r="VXU196" s="18"/>
      <c r="VXV196" s="18"/>
      <c r="VXW196" s="18"/>
      <c r="VXX196" s="18"/>
      <c r="VXY196" s="18"/>
      <c r="VXZ196" s="18"/>
      <c r="VYA196" s="18"/>
      <c r="VYB196" s="18"/>
      <c r="VYC196" s="18"/>
      <c r="VYD196" s="18"/>
      <c r="VYE196" s="18"/>
      <c r="VYF196" s="18"/>
      <c r="VYG196" s="18"/>
      <c r="VYH196" s="18"/>
      <c r="VYI196" s="18"/>
      <c r="VYJ196" s="18"/>
      <c r="VYK196" s="18"/>
      <c r="VYL196" s="18"/>
      <c r="VYM196" s="18"/>
      <c r="VYN196" s="18"/>
      <c r="VYO196" s="18"/>
      <c r="VYP196" s="18"/>
      <c r="VYQ196" s="18"/>
      <c r="VYR196" s="18"/>
      <c r="VYS196" s="18"/>
      <c r="VYT196" s="18"/>
      <c r="VYU196" s="18"/>
      <c r="VYV196" s="18"/>
      <c r="VYW196" s="18"/>
      <c r="VYX196" s="18"/>
      <c r="VYY196" s="18"/>
      <c r="VYZ196" s="18"/>
      <c r="VZA196" s="18"/>
      <c r="VZB196" s="18"/>
      <c r="VZC196" s="18"/>
      <c r="VZD196" s="18"/>
      <c r="VZE196" s="18"/>
      <c r="VZF196" s="18"/>
      <c r="VZG196" s="18"/>
      <c r="VZH196" s="18"/>
      <c r="VZI196" s="18"/>
      <c r="VZJ196" s="18"/>
      <c r="VZK196" s="18"/>
      <c r="VZL196" s="18"/>
      <c r="VZM196" s="18"/>
      <c r="VZN196" s="18"/>
      <c r="VZO196" s="18"/>
      <c r="VZP196" s="18"/>
      <c r="VZQ196" s="18"/>
      <c r="VZR196" s="18"/>
      <c r="VZS196" s="18"/>
      <c r="VZT196" s="18"/>
      <c r="VZU196" s="18"/>
      <c r="VZV196" s="18"/>
      <c r="VZW196" s="18"/>
      <c r="VZX196" s="18"/>
      <c r="VZY196" s="18"/>
      <c r="VZZ196" s="18"/>
      <c r="WAA196" s="18"/>
      <c r="WAB196" s="18"/>
      <c r="WAC196" s="18"/>
      <c r="WAD196" s="18"/>
      <c r="WAE196" s="18"/>
      <c r="WAF196" s="18"/>
      <c r="WAG196" s="18"/>
      <c r="WAH196" s="18"/>
      <c r="WAI196" s="18"/>
      <c r="WAJ196" s="18"/>
      <c r="WAK196" s="18"/>
      <c r="WAL196" s="18"/>
      <c r="WAM196" s="18"/>
      <c r="WAN196" s="18"/>
      <c r="WAO196" s="18"/>
      <c r="WAP196" s="18"/>
      <c r="WAQ196" s="18"/>
      <c r="WAR196" s="18"/>
      <c r="WAS196" s="18"/>
      <c r="WAT196" s="18"/>
      <c r="WAU196" s="18"/>
      <c r="WAV196" s="18"/>
      <c r="WAW196" s="18"/>
      <c r="WAX196" s="18"/>
      <c r="WAY196" s="18"/>
      <c r="WAZ196" s="18"/>
      <c r="WBA196" s="18"/>
      <c r="WBB196" s="18"/>
      <c r="WBC196" s="18"/>
      <c r="WBD196" s="18"/>
      <c r="WBE196" s="18"/>
      <c r="WBF196" s="18"/>
      <c r="WBG196" s="18"/>
      <c r="WBH196" s="18"/>
      <c r="WBI196" s="18"/>
      <c r="WBJ196" s="18"/>
      <c r="WBK196" s="18"/>
      <c r="WBL196" s="18"/>
      <c r="WBM196" s="18"/>
      <c r="WBN196" s="18"/>
      <c r="WBO196" s="18"/>
      <c r="WBP196" s="18"/>
      <c r="WBQ196" s="18"/>
      <c r="WBR196" s="18"/>
      <c r="WBS196" s="18"/>
      <c r="WBT196" s="18"/>
      <c r="WBU196" s="18"/>
      <c r="WBV196" s="18"/>
      <c r="WBW196" s="18"/>
      <c r="WBX196" s="18"/>
      <c r="WBY196" s="18"/>
      <c r="WBZ196" s="18"/>
      <c r="WCA196" s="18"/>
      <c r="WCB196" s="18"/>
      <c r="WCC196" s="18"/>
      <c r="WCD196" s="18"/>
      <c r="WCE196" s="18"/>
      <c r="WCF196" s="18"/>
      <c r="WCG196" s="18"/>
      <c r="WCH196" s="18"/>
      <c r="WCI196" s="18"/>
      <c r="WCJ196" s="18"/>
      <c r="WCK196" s="18"/>
      <c r="WCL196" s="18"/>
      <c r="WCM196" s="18"/>
      <c r="WCN196" s="18"/>
      <c r="WCO196" s="18"/>
      <c r="WCP196" s="18"/>
      <c r="WCQ196" s="18"/>
      <c r="WCR196" s="18"/>
      <c r="WCS196" s="18"/>
      <c r="WCT196" s="18"/>
      <c r="WCU196" s="18"/>
      <c r="WCV196" s="18"/>
      <c r="WCW196" s="18"/>
      <c r="WCX196" s="18"/>
      <c r="WCY196" s="18"/>
      <c r="WCZ196" s="18"/>
      <c r="WDA196" s="18"/>
      <c r="WDB196" s="18"/>
      <c r="WDC196" s="18"/>
      <c r="WDD196" s="18"/>
      <c r="WDE196" s="18"/>
      <c r="WDF196" s="18"/>
      <c r="WDG196" s="18"/>
      <c r="WDH196" s="18"/>
      <c r="WDI196" s="18"/>
      <c r="WDJ196" s="18"/>
      <c r="WDK196" s="18"/>
      <c r="WDL196" s="18"/>
      <c r="WDM196" s="18"/>
      <c r="WDN196" s="18"/>
      <c r="WDO196" s="18"/>
      <c r="WDP196" s="18"/>
      <c r="WDQ196" s="18"/>
      <c r="WDR196" s="18"/>
      <c r="WDS196" s="18"/>
      <c r="WDT196" s="18"/>
      <c r="WDU196" s="18"/>
      <c r="WDV196" s="18"/>
      <c r="WDW196" s="18"/>
      <c r="WDX196" s="18"/>
      <c r="WDY196" s="18"/>
      <c r="WDZ196" s="18"/>
      <c r="WEA196" s="18"/>
      <c r="WEB196" s="18"/>
      <c r="WEC196" s="18"/>
      <c r="WED196" s="18"/>
      <c r="WEE196" s="18"/>
      <c r="WEF196" s="18"/>
      <c r="WEG196" s="18"/>
      <c r="WEH196" s="18"/>
      <c r="WEI196" s="18"/>
      <c r="WEJ196" s="18"/>
      <c r="WEK196" s="18"/>
      <c r="WEL196" s="18"/>
      <c r="WEM196" s="18"/>
      <c r="WEN196" s="18"/>
      <c r="WEO196" s="18"/>
      <c r="WEP196" s="18"/>
      <c r="WEQ196" s="18"/>
      <c r="WER196" s="18"/>
      <c r="WES196" s="18"/>
      <c r="WET196" s="18"/>
      <c r="WEU196" s="18"/>
      <c r="WEV196" s="18"/>
      <c r="WEW196" s="18"/>
      <c r="WEX196" s="18"/>
      <c r="WEY196" s="18"/>
      <c r="WEZ196" s="18"/>
      <c r="WFA196" s="18"/>
      <c r="WFB196" s="18"/>
      <c r="WFC196" s="18"/>
      <c r="WFD196" s="18"/>
      <c r="WFE196" s="18"/>
      <c r="WFF196" s="18"/>
      <c r="WFG196" s="18"/>
      <c r="WFH196" s="18"/>
      <c r="WFI196" s="18"/>
      <c r="WFJ196" s="18"/>
      <c r="WFK196" s="18"/>
      <c r="WFL196" s="18"/>
      <c r="WFM196" s="18"/>
      <c r="WFN196" s="18"/>
      <c r="WFO196" s="18"/>
      <c r="WFP196" s="18"/>
      <c r="WFQ196" s="18"/>
      <c r="WFR196" s="18"/>
      <c r="WFS196" s="18"/>
      <c r="WFT196" s="18"/>
      <c r="WFU196" s="18"/>
      <c r="WFV196" s="18"/>
      <c r="WFW196" s="18"/>
      <c r="WFX196" s="18"/>
      <c r="WFY196" s="18"/>
      <c r="WFZ196" s="18"/>
      <c r="WGA196" s="18"/>
      <c r="WGB196" s="18"/>
      <c r="WGC196" s="18"/>
      <c r="WGD196" s="18"/>
      <c r="WGE196" s="18"/>
      <c r="WGF196" s="18"/>
      <c r="WGG196" s="18"/>
      <c r="WGH196" s="18"/>
      <c r="WGI196" s="18"/>
      <c r="WGJ196" s="18"/>
      <c r="WGK196" s="18"/>
      <c r="WGL196" s="18"/>
      <c r="WGM196" s="18"/>
      <c r="WGN196" s="18"/>
      <c r="WGO196" s="18"/>
      <c r="WGP196" s="18"/>
      <c r="WGQ196" s="18"/>
      <c r="WGR196" s="18"/>
      <c r="WGS196" s="18"/>
      <c r="WGT196" s="18"/>
      <c r="WGU196" s="18"/>
      <c r="WGV196" s="18"/>
      <c r="WGW196" s="18"/>
      <c r="WGX196" s="18"/>
      <c r="WGY196" s="18"/>
      <c r="WGZ196" s="18"/>
      <c r="WHA196" s="18"/>
      <c r="WHB196" s="18"/>
      <c r="WHC196" s="18"/>
      <c r="WHD196" s="18"/>
      <c r="WHE196" s="18"/>
      <c r="WHF196" s="18"/>
      <c r="WHG196" s="18"/>
      <c r="WHH196" s="18"/>
      <c r="WHI196" s="18"/>
      <c r="WHJ196" s="18"/>
      <c r="WHK196" s="18"/>
      <c r="WHL196" s="18"/>
      <c r="WHM196" s="18"/>
      <c r="WHN196" s="18"/>
      <c r="WHO196" s="18"/>
      <c r="WHP196" s="18"/>
      <c r="WHQ196" s="18"/>
      <c r="WHR196" s="18"/>
      <c r="WHS196" s="18"/>
      <c r="WHT196" s="18"/>
      <c r="WHU196" s="18"/>
      <c r="WHV196" s="18"/>
      <c r="WHW196" s="18"/>
      <c r="WHX196" s="18"/>
      <c r="WHY196" s="18"/>
      <c r="WHZ196" s="18"/>
      <c r="WIA196" s="18"/>
      <c r="WIB196" s="18"/>
      <c r="WIC196" s="18"/>
      <c r="WID196" s="18"/>
      <c r="WIE196" s="18"/>
      <c r="WIF196" s="18"/>
      <c r="WIG196" s="18"/>
      <c r="WIH196" s="18"/>
      <c r="WII196" s="18"/>
      <c r="WIJ196" s="18"/>
      <c r="WIK196" s="18"/>
      <c r="WIL196" s="18"/>
      <c r="WIM196" s="18"/>
      <c r="WIN196" s="18"/>
      <c r="WIO196" s="18"/>
      <c r="WIP196" s="18"/>
      <c r="WIQ196" s="18"/>
      <c r="WIR196" s="18"/>
      <c r="WIS196" s="18"/>
      <c r="WIT196" s="18"/>
      <c r="WIU196" s="18"/>
      <c r="WIV196" s="18"/>
      <c r="WIW196" s="18"/>
      <c r="WIX196" s="18"/>
      <c r="WIY196" s="18"/>
      <c r="WIZ196" s="18"/>
      <c r="WJA196" s="18"/>
      <c r="WJB196" s="18"/>
      <c r="WJC196" s="18"/>
      <c r="WJD196" s="18"/>
      <c r="WJE196" s="18"/>
      <c r="WJF196" s="18"/>
      <c r="WJG196" s="18"/>
      <c r="WJH196" s="18"/>
      <c r="WJI196" s="18"/>
      <c r="WJJ196" s="18"/>
      <c r="WJK196" s="18"/>
      <c r="WJL196" s="18"/>
      <c r="WJM196" s="18"/>
      <c r="WJN196" s="18"/>
      <c r="WJO196" s="18"/>
      <c r="WJP196" s="18"/>
      <c r="WJQ196" s="18"/>
      <c r="WJR196" s="18"/>
      <c r="WJS196" s="18"/>
      <c r="WJT196" s="18"/>
      <c r="WJU196" s="18"/>
      <c r="WJV196" s="18"/>
      <c r="WJW196" s="18"/>
      <c r="WJX196" s="18"/>
      <c r="WJY196" s="18"/>
      <c r="WJZ196" s="18"/>
      <c r="WKA196" s="18"/>
      <c r="WKB196" s="18"/>
      <c r="WKC196" s="18"/>
      <c r="WKD196" s="18"/>
      <c r="WKE196" s="18"/>
      <c r="WKF196" s="18"/>
      <c r="WKG196" s="18"/>
      <c r="WKH196" s="18"/>
      <c r="WKI196" s="18"/>
      <c r="WKJ196" s="18"/>
      <c r="WKK196" s="18"/>
      <c r="WKL196" s="18"/>
      <c r="WKM196" s="18"/>
      <c r="WKN196" s="18"/>
      <c r="WKO196" s="18"/>
      <c r="WKP196" s="18"/>
      <c r="WKQ196" s="18"/>
      <c r="WKR196" s="18"/>
      <c r="WKS196" s="18"/>
      <c r="WKT196" s="18"/>
      <c r="WKU196" s="18"/>
      <c r="WKV196" s="18"/>
      <c r="WKW196" s="18"/>
      <c r="WKX196" s="18"/>
      <c r="WKY196" s="18"/>
      <c r="WKZ196" s="18"/>
      <c r="WLA196" s="18"/>
      <c r="WLB196" s="18"/>
      <c r="WLC196" s="18"/>
      <c r="WLD196" s="18"/>
      <c r="WLE196" s="18"/>
      <c r="WLF196" s="18"/>
      <c r="WLG196" s="18"/>
      <c r="WLH196" s="18"/>
      <c r="WLI196" s="18"/>
      <c r="WLJ196" s="18"/>
      <c r="WLK196" s="18"/>
      <c r="WLL196" s="18"/>
      <c r="WLM196" s="18"/>
      <c r="WLN196" s="18"/>
      <c r="WLO196" s="18"/>
      <c r="WLP196" s="18"/>
      <c r="WLQ196" s="18"/>
      <c r="WLR196" s="18"/>
      <c r="WLS196" s="18"/>
      <c r="WLT196" s="18"/>
      <c r="WLU196" s="18"/>
      <c r="WLV196" s="18"/>
      <c r="WLW196" s="18"/>
      <c r="WLX196" s="18"/>
      <c r="WLY196" s="18"/>
      <c r="WLZ196" s="18"/>
      <c r="WMA196" s="18"/>
      <c r="WMB196" s="18"/>
      <c r="WMC196" s="18"/>
      <c r="WMD196" s="18"/>
      <c r="WME196" s="18"/>
      <c r="WMF196" s="18"/>
      <c r="WMG196" s="18"/>
      <c r="WMH196" s="18"/>
      <c r="WMI196" s="18"/>
      <c r="WMJ196" s="18"/>
      <c r="WMK196" s="18"/>
      <c r="WML196" s="18"/>
      <c r="WMM196" s="18"/>
      <c r="WMN196" s="18"/>
      <c r="WMO196" s="18"/>
      <c r="WMP196" s="18"/>
      <c r="WMQ196" s="18"/>
      <c r="WMR196" s="18"/>
      <c r="WMS196" s="18"/>
      <c r="WMT196" s="18"/>
      <c r="WMU196" s="18"/>
      <c r="WMV196" s="18"/>
      <c r="WMW196" s="18"/>
      <c r="WMX196" s="18"/>
      <c r="WMY196" s="18"/>
      <c r="WMZ196" s="18"/>
      <c r="WNA196" s="18"/>
      <c r="WNB196" s="18"/>
      <c r="WNC196" s="18"/>
      <c r="WND196" s="18"/>
      <c r="WNE196" s="18"/>
      <c r="WNF196" s="18"/>
      <c r="WNG196" s="18"/>
      <c r="WNH196" s="18"/>
      <c r="WNI196" s="18"/>
      <c r="WNJ196" s="18"/>
      <c r="WNK196" s="18"/>
      <c r="WNL196" s="18"/>
      <c r="WNM196" s="18"/>
      <c r="WNN196" s="18"/>
      <c r="WNO196" s="18"/>
      <c r="WNP196" s="18"/>
      <c r="WNQ196" s="18"/>
      <c r="WNR196" s="18"/>
      <c r="WNS196" s="18"/>
      <c r="WNT196" s="18"/>
      <c r="WNU196" s="18"/>
      <c r="WNV196" s="18"/>
      <c r="WNW196" s="18"/>
      <c r="WNX196" s="18"/>
      <c r="WNY196" s="18"/>
      <c r="WNZ196" s="18"/>
      <c r="WOA196" s="18"/>
      <c r="WOB196" s="18"/>
      <c r="WOC196" s="18"/>
      <c r="WOD196" s="18"/>
      <c r="WOE196" s="18"/>
      <c r="WOF196" s="18"/>
      <c r="WOG196" s="18"/>
      <c r="WOH196" s="18"/>
      <c r="WOI196" s="18"/>
      <c r="WOJ196" s="18"/>
      <c r="WOK196" s="18"/>
      <c r="WOL196" s="18"/>
      <c r="WOM196" s="18"/>
      <c r="WON196" s="18"/>
      <c r="WOO196" s="18"/>
      <c r="WOP196" s="18"/>
      <c r="WOQ196" s="18"/>
      <c r="WOR196" s="18"/>
      <c r="WOS196" s="18"/>
      <c r="WOT196" s="18"/>
      <c r="WOU196" s="18"/>
      <c r="WOV196" s="18"/>
      <c r="WOW196" s="18"/>
      <c r="WOX196" s="18"/>
      <c r="WOY196" s="18"/>
      <c r="WOZ196" s="18"/>
      <c r="WPA196" s="18"/>
      <c r="WPB196" s="18"/>
      <c r="WPC196" s="18"/>
      <c r="WPD196" s="18"/>
      <c r="WPE196" s="18"/>
      <c r="WPF196" s="18"/>
      <c r="WPG196" s="18"/>
      <c r="WPH196" s="18"/>
      <c r="WPI196" s="18"/>
      <c r="WPJ196" s="18"/>
      <c r="WPK196" s="18"/>
      <c r="WPL196" s="18"/>
      <c r="WPM196" s="18"/>
      <c r="WPN196" s="18"/>
      <c r="WPO196" s="18"/>
      <c r="WPP196" s="18"/>
      <c r="WPQ196" s="18"/>
      <c r="WPR196" s="18"/>
      <c r="WPS196" s="18"/>
      <c r="WPT196" s="18"/>
      <c r="WPU196" s="18"/>
      <c r="WPV196" s="18"/>
      <c r="WPW196" s="18"/>
      <c r="WPX196" s="18"/>
      <c r="WPY196" s="18"/>
      <c r="WPZ196" s="18"/>
      <c r="WQA196" s="18"/>
      <c r="WQB196" s="18"/>
      <c r="WQC196" s="18"/>
      <c r="WQD196" s="18"/>
      <c r="WQE196" s="18"/>
      <c r="WQF196" s="18"/>
      <c r="WQG196" s="18"/>
      <c r="WQH196" s="18"/>
      <c r="WQI196" s="18"/>
      <c r="WQJ196" s="18"/>
      <c r="WQK196" s="18"/>
      <c r="WQL196" s="18"/>
      <c r="WQM196" s="18"/>
      <c r="WQN196" s="18"/>
      <c r="WQO196" s="18"/>
      <c r="WQP196" s="18"/>
      <c r="WQQ196" s="18"/>
      <c r="WQR196" s="18"/>
      <c r="WQS196" s="18"/>
      <c r="WQT196" s="18"/>
      <c r="WQU196" s="18"/>
      <c r="WQV196" s="18"/>
      <c r="WQW196" s="18"/>
      <c r="WQX196" s="18"/>
      <c r="WQY196" s="18"/>
      <c r="WQZ196" s="18"/>
      <c r="WRA196" s="18"/>
      <c r="WRB196" s="18"/>
      <c r="WRC196" s="18"/>
      <c r="WRD196" s="18"/>
      <c r="WRE196" s="18"/>
      <c r="WRF196" s="18"/>
      <c r="WRG196" s="18"/>
      <c r="WRH196" s="18"/>
      <c r="WRI196" s="18"/>
      <c r="WRJ196" s="18"/>
      <c r="WRK196" s="18"/>
      <c r="WRL196" s="18"/>
      <c r="WRM196" s="18"/>
      <c r="WRN196" s="18"/>
      <c r="WRO196" s="18"/>
      <c r="WRP196" s="18"/>
      <c r="WRQ196" s="18"/>
      <c r="WRR196" s="18"/>
      <c r="WRS196" s="18"/>
      <c r="WRT196" s="18"/>
      <c r="WRU196" s="18"/>
      <c r="WRV196" s="18"/>
      <c r="WRW196" s="18"/>
      <c r="WRX196" s="18"/>
      <c r="WRY196" s="18"/>
      <c r="WRZ196" s="18"/>
      <c r="WSA196" s="18"/>
      <c r="WSB196" s="18"/>
      <c r="WSC196" s="18"/>
      <c r="WSD196" s="18"/>
      <c r="WSE196" s="18"/>
      <c r="WSF196" s="18"/>
      <c r="WSG196" s="18"/>
      <c r="WSH196" s="18"/>
      <c r="WSI196" s="18"/>
      <c r="WSJ196" s="18"/>
      <c r="WSK196" s="18"/>
      <c r="WSL196" s="18"/>
      <c r="WSM196" s="18"/>
      <c r="WSN196" s="18"/>
      <c r="WSO196" s="18"/>
      <c r="WSP196" s="18"/>
      <c r="WSQ196" s="18"/>
      <c r="WSR196" s="18"/>
      <c r="WSS196" s="18"/>
      <c r="WST196" s="18"/>
      <c r="WSU196" s="18"/>
      <c r="WSV196" s="18"/>
      <c r="WSW196" s="18"/>
      <c r="WSX196" s="18"/>
      <c r="WSY196" s="18"/>
      <c r="WSZ196" s="18"/>
      <c r="WTA196" s="18"/>
      <c r="WTB196" s="18"/>
      <c r="WTC196" s="18"/>
      <c r="WTD196" s="18"/>
      <c r="WTE196" s="18"/>
      <c r="WTF196" s="18"/>
      <c r="WTG196" s="18"/>
      <c r="WTH196" s="18"/>
      <c r="WTI196" s="18"/>
      <c r="WTJ196" s="18"/>
      <c r="WTK196" s="18"/>
      <c r="WTL196" s="18"/>
      <c r="WTM196" s="18"/>
      <c r="WTN196" s="18"/>
      <c r="WTO196" s="18"/>
      <c r="WTP196" s="18"/>
      <c r="WTQ196" s="18"/>
      <c r="WTR196" s="18"/>
      <c r="WTS196" s="18"/>
      <c r="WTT196" s="18"/>
      <c r="WTU196" s="18"/>
      <c r="WTV196" s="18"/>
      <c r="WTW196" s="18"/>
      <c r="WTX196" s="18"/>
      <c r="WTY196" s="18"/>
      <c r="WTZ196" s="18"/>
      <c r="WUA196" s="18"/>
      <c r="WUB196" s="18"/>
      <c r="WUC196" s="18"/>
      <c r="WUD196" s="18"/>
      <c r="WUE196" s="18"/>
      <c r="WUF196" s="18"/>
      <c r="WUG196" s="18"/>
      <c r="WUH196" s="18"/>
      <c r="WUI196" s="18"/>
      <c r="WUJ196" s="18"/>
      <c r="WUK196" s="18"/>
      <c r="WUL196" s="18"/>
      <c r="WUM196" s="18"/>
      <c r="WUN196" s="18"/>
      <c r="WUO196" s="18"/>
      <c r="WUP196" s="18"/>
      <c r="WUQ196" s="18"/>
      <c r="WUR196" s="18"/>
      <c r="WUS196" s="18"/>
      <c r="WUT196" s="18"/>
      <c r="WUU196" s="18"/>
      <c r="WUV196" s="18"/>
      <c r="WUW196" s="18"/>
      <c r="WUX196" s="18"/>
      <c r="WUY196" s="18"/>
      <c r="WUZ196" s="18"/>
      <c r="WVA196" s="18"/>
      <c r="WVB196" s="18"/>
      <c r="WVC196" s="18"/>
      <c r="WVD196" s="18"/>
      <c r="WVE196" s="18"/>
      <c r="WVF196" s="18"/>
      <c r="WVG196" s="18"/>
      <c r="WVH196" s="18"/>
      <c r="WVI196" s="18"/>
      <c r="WVJ196" s="18"/>
      <c r="WVK196" s="18"/>
      <c r="WVL196" s="18"/>
      <c r="WVM196" s="18"/>
      <c r="WVN196" s="18"/>
      <c r="WVO196" s="18"/>
      <c r="WVP196" s="18"/>
      <c r="WVQ196" s="18"/>
      <c r="WVR196" s="18"/>
      <c r="WVS196" s="18"/>
      <c r="WVT196" s="18"/>
      <c r="WVU196" s="18"/>
      <c r="WVV196" s="18"/>
      <c r="WVW196" s="18"/>
      <c r="WVX196" s="18"/>
      <c r="WVY196" s="18"/>
      <c r="WVZ196" s="18"/>
      <c r="WWA196" s="18"/>
      <c r="WWB196" s="18"/>
      <c r="WWC196" s="18"/>
      <c r="WWD196" s="18"/>
      <c r="WWE196" s="18"/>
      <c r="WWF196" s="18"/>
      <c r="WWG196" s="18"/>
      <c r="WWH196" s="18"/>
      <c r="WWI196" s="18"/>
      <c r="WWJ196" s="18"/>
      <c r="WWK196" s="18"/>
      <c r="WWL196" s="18"/>
      <c r="WWM196" s="18"/>
      <c r="WWN196" s="18"/>
      <c r="WWO196" s="18"/>
      <c r="WWP196" s="18"/>
      <c r="WWQ196" s="18"/>
      <c r="WWR196" s="18"/>
      <c r="WWS196" s="18"/>
      <c r="WWT196" s="18"/>
      <c r="WWU196" s="18"/>
      <c r="WWV196" s="18"/>
      <c r="WWW196" s="18"/>
      <c r="WWX196" s="18"/>
      <c r="WWY196" s="18"/>
      <c r="WWZ196" s="18"/>
      <c r="WXA196" s="18"/>
      <c r="WXB196" s="18"/>
      <c r="WXC196" s="18"/>
      <c r="WXD196" s="18"/>
      <c r="WXE196" s="18"/>
      <c r="WXF196" s="18"/>
      <c r="WXG196" s="18"/>
      <c r="WXH196" s="18"/>
      <c r="WXI196" s="18"/>
      <c r="WXJ196" s="18"/>
      <c r="WXK196" s="18"/>
      <c r="WXL196" s="18"/>
      <c r="WXM196" s="18"/>
      <c r="WXN196" s="18"/>
      <c r="WXO196" s="18"/>
      <c r="WXP196" s="18"/>
      <c r="WXQ196" s="18"/>
      <c r="WXR196" s="18"/>
      <c r="WXS196" s="18"/>
      <c r="WXT196" s="18"/>
      <c r="WXU196" s="18"/>
      <c r="WXV196" s="18"/>
      <c r="WXW196" s="18"/>
      <c r="WXX196" s="18"/>
      <c r="WXY196" s="18"/>
      <c r="WXZ196" s="18"/>
      <c r="WYA196" s="18"/>
      <c r="WYB196" s="18"/>
      <c r="WYC196" s="18"/>
      <c r="WYD196" s="18"/>
      <c r="WYE196" s="18"/>
      <c r="WYF196" s="18"/>
      <c r="WYG196" s="18"/>
      <c r="WYH196" s="18"/>
      <c r="WYI196" s="18"/>
      <c r="WYJ196" s="18"/>
      <c r="WYK196" s="18"/>
      <c r="WYL196" s="18"/>
      <c r="WYM196" s="18"/>
      <c r="WYN196" s="18"/>
      <c r="WYO196" s="18"/>
      <c r="WYP196" s="18"/>
      <c r="WYQ196" s="18"/>
      <c r="WYR196" s="18"/>
      <c r="WYS196" s="18"/>
      <c r="WYT196" s="18"/>
      <c r="WYU196" s="18"/>
      <c r="WYV196" s="18"/>
      <c r="WYW196" s="18"/>
      <c r="WYX196" s="18"/>
      <c r="WYY196" s="18"/>
      <c r="WYZ196" s="18"/>
      <c r="WZA196" s="18"/>
      <c r="WZB196" s="18"/>
      <c r="WZC196" s="18"/>
      <c r="WZD196" s="18"/>
      <c r="WZE196" s="18"/>
      <c r="WZF196" s="18"/>
      <c r="WZG196" s="18"/>
      <c r="WZH196" s="18"/>
      <c r="WZI196" s="18"/>
      <c r="WZJ196" s="18"/>
      <c r="WZK196" s="18"/>
      <c r="WZL196" s="18"/>
      <c r="WZM196" s="18"/>
      <c r="WZN196" s="18"/>
      <c r="WZO196" s="18"/>
      <c r="WZP196" s="18"/>
      <c r="WZQ196" s="18"/>
      <c r="WZR196" s="18"/>
      <c r="WZS196" s="18"/>
      <c r="WZT196" s="18"/>
      <c r="WZU196" s="18"/>
      <c r="WZV196" s="18"/>
      <c r="WZW196" s="18"/>
      <c r="WZX196" s="18"/>
      <c r="WZY196" s="18"/>
      <c r="WZZ196" s="18"/>
      <c r="XAA196" s="18"/>
      <c r="XAB196" s="18"/>
      <c r="XAC196" s="18"/>
      <c r="XAD196" s="18"/>
      <c r="XAE196" s="18"/>
      <c r="XAF196" s="18"/>
      <c r="XAG196" s="18"/>
      <c r="XAH196" s="18"/>
      <c r="XAI196" s="18"/>
      <c r="XAJ196" s="18"/>
      <c r="XAK196" s="18"/>
      <c r="XAL196" s="18"/>
      <c r="XAM196" s="18"/>
      <c r="XAN196" s="18"/>
      <c r="XAO196" s="18"/>
      <c r="XAP196" s="18"/>
      <c r="XAQ196" s="18"/>
      <c r="XAR196" s="18"/>
      <c r="XAS196" s="18"/>
      <c r="XAT196" s="18"/>
      <c r="XAU196" s="18"/>
      <c r="XAV196" s="18"/>
      <c r="XAW196" s="18"/>
      <c r="XAX196" s="18"/>
      <c r="XAY196" s="18"/>
      <c r="XAZ196" s="18"/>
      <c r="XBA196" s="18"/>
      <c r="XBB196" s="18"/>
      <c r="XBC196" s="18"/>
      <c r="XBD196" s="18"/>
      <c r="XBE196" s="18"/>
      <c r="XBF196" s="18"/>
      <c r="XBG196" s="18"/>
      <c r="XBH196" s="18"/>
      <c r="XBI196" s="18"/>
      <c r="XBJ196" s="18"/>
      <c r="XBK196" s="18"/>
      <c r="XBL196" s="18"/>
      <c r="XBM196" s="18"/>
      <c r="XBN196" s="18"/>
      <c r="XBO196" s="18"/>
      <c r="XBP196" s="18"/>
      <c r="XBQ196" s="18"/>
      <c r="XBR196" s="18"/>
      <c r="XBS196" s="18"/>
      <c r="XBT196" s="18"/>
      <c r="XBU196" s="18"/>
      <c r="XBV196" s="18"/>
      <c r="XBW196" s="18"/>
      <c r="XBX196" s="18"/>
      <c r="XBY196" s="18"/>
      <c r="XBZ196" s="18"/>
      <c r="XCA196" s="18"/>
      <c r="XCB196" s="18"/>
      <c r="XCC196" s="18"/>
      <c r="XCD196" s="18"/>
      <c r="XCE196" s="18"/>
      <c r="XCF196" s="18"/>
      <c r="XCG196" s="18"/>
      <c r="XCH196" s="18"/>
      <c r="XCI196" s="18"/>
      <c r="XCJ196" s="18"/>
      <c r="XCK196" s="18"/>
      <c r="XCL196" s="18"/>
      <c r="XCM196" s="18"/>
      <c r="XCN196" s="18"/>
      <c r="XCO196" s="18"/>
      <c r="XCP196" s="18"/>
      <c r="XCQ196" s="18"/>
      <c r="XCR196" s="18"/>
      <c r="XCS196" s="18"/>
      <c r="XCT196" s="18"/>
      <c r="XCU196" s="18"/>
      <c r="XCV196" s="18"/>
      <c r="XCW196" s="18"/>
      <c r="XCX196" s="18"/>
      <c r="XCY196" s="18"/>
      <c r="XCZ196" s="18"/>
      <c r="XDA196" s="18"/>
      <c r="XDB196" s="18"/>
      <c r="XDC196" s="18"/>
      <c r="XDD196" s="18"/>
      <c r="XDE196" s="18"/>
      <c r="XDF196" s="18"/>
      <c r="XDG196" s="18"/>
      <c r="XDH196" s="18"/>
      <c r="XDI196" s="18"/>
      <c r="XDJ196" s="18"/>
      <c r="XDK196" s="18"/>
      <c r="XDL196" s="18"/>
      <c r="XDM196" s="18"/>
      <c r="XDN196" s="18"/>
      <c r="XDO196" s="18"/>
      <c r="XDP196" s="18"/>
      <c r="XDQ196" s="18"/>
      <c r="XDR196" s="18"/>
      <c r="XDS196" s="18"/>
      <c r="XDT196" s="18"/>
      <c r="XDU196" s="18"/>
      <c r="XDV196" s="18"/>
      <c r="XDW196" s="18"/>
      <c r="XDX196" s="18"/>
      <c r="XDY196" s="18"/>
      <c r="XDZ196" s="18"/>
      <c r="XEA196" s="18"/>
      <c r="XEB196" s="18"/>
      <c r="XEC196" s="18"/>
      <c r="XED196" s="18"/>
      <c r="XEE196" s="18"/>
      <c r="XEF196" s="18"/>
      <c r="XEG196" s="18"/>
      <c r="XEH196" s="18"/>
      <c r="XEI196" s="18"/>
      <c r="XEJ196" s="18"/>
      <c r="XEK196" s="18"/>
      <c r="XEL196" s="18"/>
      <c r="XEM196" s="18"/>
      <c r="XEN196" s="18"/>
      <c r="XEO196" s="18"/>
      <c r="XEP196" s="18"/>
      <c r="XEQ196" s="18"/>
      <c r="XER196" s="18"/>
      <c r="XES196" s="18"/>
      <c r="XET196" s="18"/>
      <c r="XEU196" s="18"/>
      <c r="XEV196" s="18"/>
      <c r="XEW196" s="18"/>
      <c r="XEX196" s="18"/>
      <c r="XEY196" s="18"/>
      <c r="XEZ196" s="18"/>
      <c r="XFA196" s="18"/>
      <c r="XFB196" s="18"/>
      <c r="XFC196" s="18"/>
      <c r="XFD196" s="18"/>
    </row>
    <row r="198" spans="1:4054 14285:16384" ht="12.75" customHeight="1" x14ac:dyDescent="0.25">
      <c r="A198" s="3" t="s">
        <v>0</v>
      </c>
      <c r="B198" s="3" t="s">
        <v>1</v>
      </c>
      <c r="C198" s="2" t="s">
        <v>2</v>
      </c>
      <c r="D198" s="3" t="s">
        <v>3</v>
      </c>
      <c r="E198" s="1" t="s">
        <v>4</v>
      </c>
      <c r="F198" s="1"/>
      <c r="G198" s="1"/>
      <c r="H198" s="3" t="s">
        <v>5</v>
      </c>
      <c r="I198" s="12" t="s">
        <v>6</v>
      </c>
      <c r="J198" s="12"/>
      <c r="K198" s="12"/>
      <c r="L198" s="12"/>
      <c r="M198" s="12" t="s">
        <v>7</v>
      </c>
      <c r="N198" s="12"/>
      <c r="O198" s="12"/>
      <c r="P198" s="12"/>
    </row>
    <row r="199" spans="1:4054 14285:16384" x14ac:dyDescent="0.25">
      <c r="A199" s="3"/>
      <c r="B199" s="3"/>
      <c r="C199" s="2"/>
      <c r="D199" s="3"/>
      <c r="E199" s="1"/>
      <c r="F199" s="1"/>
      <c r="G199" s="1"/>
      <c r="H199" s="3"/>
      <c r="I199" s="12"/>
      <c r="J199" s="12"/>
      <c r="K199" s="12"/>
      <c r="L199" s="12"/>
      <c r="M199" s="12"/>
      <c r="N199" s="12"/>
      <c r="O199" s="12"/>
      <c r="P199" s="12"/>
    </row>
    <row r="200" spans="1:4054 14285:16384" ht="56.65" customHeight="1" x14ac:dyDescent="0.25">
      <c r="A200" s="3"/>
      <c r="B200" s="3"/>
      <c r="C200" s="2"/>
      <c r="D200" s="3"/>
      <c r="E200" s="77" t="s">
        <v>8</v>
      </c>
      <c r="F200" s="77" t="s">
        <v>9</v>
      </c>
      <c r="G200" s="77" t="s">
        <v>10</v>
      </c>
      <c r="H200" s="3"/>
      <c r="I200" s="24" t="s">
        <v>11</v>
      </c>
      <c r="J200" s="24" t="s">
        <v>12</v>
      </c>
      <c r="K200" s="24" t="s">
        <v>13</v>
      </c>
      <c r="L200" s="24" t="s">
        <v>14</v>
      </c>
      <c r="M200" s="20" t="s">
        <v>15</v>
      </c>
      <c r="N200" s="20" t="s">
        <v>16</v>
      </c>
      <c r="O200" s="20" t="s">
        <v>17</v>
      </c>
      <c r="P200" s="20" t="s">
        <v>18</v>
      </c>
    </row>
    <row r="201" spans="1:4054 14285:16384" ht="18.75" x14ac:dyDescent="0.25">
      <c r="A201" s="10" t="s">
        <v>169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</row>
    <row r="202" spans="1:4054 14285:16384" ht="15" customHeight="1" x14ac:dyDescent="0.25">
      <c r="A202" s="9" t="s">
        <v>20</v>
      </c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</row>
    <row r="203" spans="1:4054 14285:16384" x14ac:dyDescent="0.25">
      <c r="A203" s="9"/>
      <c r="B203" s="36" t="s">
        <v>29</v>
      </c>
      <c r="C203" s="42" t="s">
        <v>90</v>
      </c>
      <c r="D203" s="28">
        <v>60</v>
      </c>
      <c r="E203" s="29">
        <f>Q203*60/50</f>
        <v>0.72</v>
      </c>
      <c r="F203" s="29">
        <f>R203*60/50</f>
        <v>2.8319999999999999</v>
      </c>
      <c r="G203" s="29">
        <f>S203*60/50</f>
        <v>4.62</v>
      </c>
      <c r="H203" s="29">
        <v>47</v>
      </c>
      <c r="I203" s="29">
        <f t="shared" ref="I203:P203" si="88">U203*60/50</f>
        <v>1.2E-2</v>
      </c>
      <c r="J203" s="29">
        <f t="shared" si="88"/>
        <v>1.2E-2</v>
      </c>
      <c r="K203" s="29">
        <f t="shared" si="88"/>
        <v>3.5999999999999997E-2</v>
      </c>
      <c r="L203" s="29">
        <f t="shared" si="88"/>
        <v>4.5</v>
      </c>
      <c r="M203" s="29">
        <f t="shared" si="88"/>
        <v>24</v>
      </c>
      <c r="N203" s="29">
        <f t="shared" si="88"/>
        <v>9</v>
      </c>
      <c r="O203" s="29">
        <f t="shared" si="88"/>
        <v>22.5</v>
      </c>
      <c r="P203" s="29">
        <f t="shared" si="88"/>
        <v>0.42</v>
      </c>
      <c r="Q203" s="79">
        <v>0.6</v>
      </c>
      <c r="R203" s="79">
        <v>2.36</v>
      </c>
      <c r="S203" s="79">
        <v>3.85</v>
      </c>
      <c r="T203" s="79">
        <v>38.75</v>
      </c>
      <c r="U203" s="79">
        <v>0.01</v>
      </c>
      <c r="V203" s="80">
        <v>0.01</v>
      </c>
      <c r="W203" s="80">
        <v>0.03</v>
      </c>
      <c r="X203" s="79">
        <v>3.75</v>
      </c>
      <c r="Y203" s="79">
        <v>20</v>
      </c>
      <c r="Z203" s="79">
        <v>7.5</v>
      </c>
      <c r="AA203" s="79">
        <v>18.75</v>
      </c>
      <c r="AB203" s="79">
        <v>0.35</v>
      </c>
    </row>
    <row r="204" spans="1:4054 14285:16384" x14ac:dyDescent="0.25">
      <c r="A204" s="9"/>
      <c r="B204" s="32" t="s">
        <v>149</v>
      </c>
      <c r="C204" s="57" t="s">
        <v>272</v>
      </c>
      <c r="D204" s="35">
        <v>90</v>
      </c>
      <c r="E204" s="38">
        <f>BD204*90/100</f>
        <v>7.7670000000000003</v>
      </c>
      <c r="F204" s="38">
        <f>BE204*90/100</f>
        <v>7.4160000000000004</v>
      </c>
      <c r="G204" s="38">
        <f>BF204*90/100</f>
        <v>7.29</v>
      </c>
      <c r="H204" s="38">
        <v>127</v>
      </c>
      <c r="I204" s="38">
        <f t="shared" ref="I204:P204" si="89">BH204*90/100</f>
        <v>11.25</v>
      </c>
      <c r="J204" s="38">
        <f t="shared" si="89"/>
        <v>3.6000000000000004E-2</v>
      </c>
      <c r="K204" s="38">
        <f t="shared" si="89"/>
        <v>6.3E-2</v>
      </c>
      <c r="L204" s="38">
        <f t="shared" si="89"/>
        <v>1.575</v>
      </c>
      <c r="M204" s="38">
        <f t="shared" si="89"/>
        <v>20.159999999999997</v>
      </c>
      <c r="N204" s="38">
        <f t="shared" si="89"/>
        <v>13.059000000000001</v>
      </c>
      <c r="O204" s="38">
        <f t="shared" si="89"/>
        <v>84.262500000000003</v>
      </c>
      <c r="P204" s="38">
        <f t="shared" si="89"/>
        <v>1.1970000000000001</v>
      </c>
      <c r="Q204" s="59">
        <v>7.46</v>
      </c>
      <c r="R204" s="59">
        <v>8.2899999999999991</v>
      </c>
      <c r="S204" s="59">
        <v>9.44</v>
      </c>
      <c r="T204" s="59">
        <v>142</v>
      </c>
      <c r="U204" s="59">
        <v>33</v>
      </c>
      <c r="V204" s="60">
        <v>0.05</v>
      </c>
      <c r="W204" s="60">
        <v>7.0000000000000007E-2</v>
      </c>
      <c r="X204" s="59">
        <v>0.41</v>
      </c>
      <c r="Y204" s="59">
        <v>23.65</v>
      </c>
      <c r="Z204" s="59">
        <v>16.5</v>
      </c>
      <c r="AA204" s="59">
        <v>83.14</v>
      </c>
      <c r="AB204" s="59">
        <v>0.68</v>
      </c>
      <c r="BD204" s="38">
        <v>8.6300000000000008</v>
      </c>
      <c r="BE204" s="38">
        <v>8.24</v>
      </c>
      <c r="BF204" s="38">
        <v>8.1</v>
      </c>
      <c r="BG204" s="38">
        <v>141</v>
      </c>
      <c r="BH204" s="38">
        <v>12.5</v>
      </c>
      <c r="BI204" s="38">
        <v>0.04</v>
      </c>
      <c r="BJ204" s="38">
        <v>7.0000000000000007E-2</v>
      </c>
      <c r="BK204" s="38">
        <v>1.75</v>
      </c>
      <c r="BL204" s="38">
        <v>22.4</v>
      </c>
      <c r="BM204" s="38">
        <v>14.51</v>
      </c>
      <c r="BN204" s="38">
        <v>93.625</v>
      </c>
      <c r="BO204" s="38">
        <v>1.33</v>
      </c>
    </row>
    <row r="205" spans="1:4054 14285:16384" x14ac:dyDescent="0.25">
      <c r="A205" s="9"/>
      <c r="B205" s="36" t="s">
        <v>151</v>
      </c>
      <c r="C205" s="42" t="s">
        <v>152</v>
      </c>
      <c r="D205" s="36">
        <v>150</v>
      </c>
      <c r="E205" s="43">
        <f>BD205*150/100</f>
        <v>5.52</v>
      </c>
      <c r="F205" s="43">
        <f>BE205*150/100</f>
        <v>4.5149999999999997</v>
      </c>
      <c r="G205" s="43">
        <f>BF205*150/100</f>
        <v>26.445</v>
      </c>
      <c r="H205" s="43">
        <f>BG205*150/100</f>
        <v>168</v>
      </c>
      <c r="I205" s="43">
        <v>18.399999999999999</v>
      </c>
      <c r="J205" s="43">
        <f>BI205*150/100</f>
        <v>0.06</v>
      </c>
      <c r="K205" s="43">
        <v>0</v>
      </c>
      <c r="L205" s="43">
        <f>BK205*150/100</f>
        <v>0</v>
      </c>
      <c r="M205" s="43">
        <f>BL205*150/100</f>
        <v>4.8600000000000003</v>
      </c>
      <c r="N205" s="43">
        <f>BM205*150/100</f>
        <v>21.12</v>
      </c>
      <c r="O205" s="43">
        <f>BN205*150/100</f>
        <v>37.17</v>
      </c>
      <c r="P205" s="43">
        <f>BO205*150/100</f>
        <v>1.1100000000000001</v>
      </c>
      <c r="BD205" s="43">
        <v>3.68</v>
      </c>
      <c r="BE205" s="43">
        <v>3.01</v>
      </c>
      <c r="BF205" s="43">
        <v>17.63</v>
      </c>
      <c r="BG205" s="43">
        <v>112</v>
      </c>
      <c r="BH205" s="43" t="e">
        <f>#REF!*150/125</f>
        <v>#REF!</v>
      </c>
      <c r="BI205" s="43">
        <v>0.04</v>
      </c>
      <c r="BJ205" s="43" t="e">
        <f>#REF!*150/125</f>
        <v>#REF!</v>
      </c>
      <c r="BK205" s="43"/>
      <c r="BL205" s="43">
        <v>3.24</v>
      </c>
      <c r="BM205" s="43">
        <v>14.08</v>
      </c>
      <c r="BN205" s="43">
        <v>24.78</v>
      </c>
      <c r="BO205" s="43">
        <v>0.74</v>
      </c>
    </row>
    <row r="206" spans="1:4054 14285:16384" x14ac:dyDescent="0.25">
      <c r="A206" s="9"/>
      <c r="B206" s="36" t="s">
        <v>29</v>
      </c>
      <c r="C206" s="42" t="s">
        <v>30</v>
      </c>
      <c r="D206" s="36">
        <v>20</v>
      </c>
      <c r="E206" s="43">
        <f>BD206*20/20</f>
        <v>1.36</v>
      </c>
      <c r="F206" s="43">
        <f>BE206*20/20</f>
        <v>0.24</v>
      </c>
      <c r="G206" s="43">
        <f>BF206*20/20</f>
        <v>6.7200000000000006</v>
      </c>
      <c r="H206" s="43">
        <v>34</v>
      </c>
      <c r="I206" s="43">
        <f t="shared" ref="I206:P206" si="90">BH206*20/20</f>
        <v>0</v>
      </c>
      <c r="J206" s="43">
        <f t="shared" si="90"/>
        <v>0.03</v>
      </c>
      <c r="K206" s="43">
        <f t="shared" si="90"/>
        <v>0.02</v>
      </c>
      <c r="L206" s="43">
        <f t="shared" si="90"/>
        <v>0</v>
      </c>
      <c r="M206" s="43">
        <f t="shared" si="90"/>
        <v>9.01</v>
      </c>
      <c r="N206" s="43">
        <f t="shared" si="90"/>
        <v>9.41</v>
      </c>
      <c r="O206" s="43">
        <f t="shared" si="90"/>
        <v>30.139999999999997</v>
      </c>
      <c r="P206" s="43">
        <f t="shared" si="90"/>
        <v>0.75</v>
      </c>
      <c r="Q206" s="43">
        <v>1.7</v>
      </c>
      <c r="R206" s="43">
        <v>0.3</v>
      </c>
      <c r="S206" s="43">
        <v>8.4</v>
      </c>
      <c r="T206" s="43">
        <v>42.7</v>
      </c>
      <c r="U206" s="43"/>
      <c r="V206" s="43">
        <v>0.04</v>
      </c>
      <c r="W206" s="43">
        <v>0.02</v>
      </c>
      <c r="X206" s="43"/>
      <c r="Y206" s="43">
        <v>11.26</v>
      </c>
      <c r="Z206" s="43">
        <v>11.76</v>
      </c>
      <c r="AA206" s="43">
        <v>37.68</v>
      </c>
      <c r="AB206" s="43">
        <v>0.94</v>
      </c>
      <c r="BD206" s="43">
        <v>1.36</v>
      </c>
      <c r="BE206" s="43">
        <v>0.24</v>
      </c>
      <c r="BF206" s="43">
        <v>6.72</v>
      </c>
      <c r="BG206" s="43">
        <v>34.159999999999997</v>
      </c>
      <c r="BH206" s="43"/>
      <c r="BI206" s="43">
        <v>0.03</v>
      </c>
      <c r="BJ206" s="43">
        <v>0.02</v>
      </c>
      <c r="BK206" s="43"/>
      <c r="BL206" s="43">
        <v>9.01</v>
      </c>
      <c r="BM206" s="43">
        <v>9.41</v>
      </c>
      <c r="BN206" s="43">
        <v>30.14</v>
      </c>
      <c r="BO206" s="43">
        <v>0.75</v>
      </c>
    </row>
    <row r="207" spans="1:4054 14285:16384" x14ac:dyDescent="0.25">
      <c r="A207" s="9"/>
      <c r="B207" s="36" t="s">
        <v>29</v>
      </c>
      <c r="C207" s="27" t="s">
        <v>31</v>
      </c>
      <c r="D207" s="36">
        <v>30</v>
      </c>
      <c r="E207" s="43">
        <f>BD207*30/20</f>
        <v>2.2199999999999998</v>
      </c>
      <c r="F207" s="43">
        <f>BE207*30/20</f>
        <v>0.26999999999999996</v>
      </c>
      <c r="G207" s="43">
        <v>15.83</v>
      </c>
      <c r="H207" s="43">
        <v>70</v>
      </c>
      <c r="I207" s="43">
        <f t="shared" ref="I207:P207" si="91">BH207*30/20</f>
        <v>0</v>
      </c>
      <c r="J207" s="43">
        <f t="shared" si="91"/>
        <v>0</v>
      </c>
      <c r="K207" s="43">
        <f t="shared" si="91"/>
        <v>1.4999999999999999E-2</v>
      </c>
      <c r="L207" s="43">
        <f t="shared" si="91"/>
        <v>0</v>
      </c>
      <c r="M207" s="43">
        <f t="shared" si="91"/>
        <v>6</v>
      </c>
      <c r="N207" s="43">
        <f t="shared" si="91"/>
        <v>4.2</v>
      </c>
      <c r="O207" s="43">
        <f t="shared" si="91"/>
        <v>19.5</v>
      </c>
      <c r="P207" s="43">
        <f t="shared" si="91"/>
        <v>0.32999999999999996</v>
      </c>
      <c r="Q207" s="43">
        <v>3.03</v>
      </c>
      <c r="R207" s="43">
        <v>0.36</v>
      </c>
      <c r="S207" s="43">
        <v>19.64</v>
      </c>
      <c r="T207" s="43">
        <v>93.77</v>
      </c>
      <c r="U207" s="43"/>
      <c r="V207" s="43"/>
      <c r="W207" s="43">
        <v>1.2999999999999999E-2</v>
      </c>
      <c r="X207" s="43"/>
      <c r="Y207" s="43">
        <v>8</v>
      </c>
      <c r="Z207" s="43">
        <v>5.6</v>
      </c>
      <c r="AA207" s="43">
        <v>26</v>
      </c>
      <c r="AB207" s="43">
        <v>0.44</v>
      </c>
      <c r="AC207" s="43">
        <v>3</v>
      </c>
      <c r="AD207" s="43">
        <f t="shared" ref="AD207:AN207" si="92">AP207*40/40</f>
        <v>0</v>
      </c>
      <c r="AE207" s="43">
        <f t="shared" si="92"/>
        <v>0</v>
      </c>
      <c r="AF207" s="43">
        <f t="shared" si="92"/>
        <v>0</v>
      </c>
      <c r="AG207" s="43">
        <f t="shared" si="92"/>
        <v>0</v>
      </c>
      <c r="AH207" s="43">
        <f t="shared" si="92"/>
        <v>0</v>
      </c>
      <c r="AI207" s="43">
        <f t="shared" si="92"/>
        <v>0</v>
      </c>
      <c r="AJ207" s="43">
        <f t="shared" si="92"/>
        <v>0</v>
      </c>
      <c r="AK207" s="43">
        <f t="shared" si="92"/>
        <v>0</v>
      </c>
      <c r="AL207" s="43">
        <f t="shared" si="92"/>
        <v>0</v>
      </c>
      <c r="AM207" s="43">
        <f t="shared" si="92"/>
        <v>0</v>
      </c>
      <c r="AN207" s="43">
        <f t="shared" si="92"/>
        <v>0</v>
      </c>
      <c r="BD207" s="43">
        <v>1.48</v>
      </c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31"/>
    </row>
    <row r="208" spans="1:4054 14285:16384" x14ac:dyDescent="0.25">
      <c r="A208" s="9"/>
      <c r="B208" s="36" t="s">
        <v>29</v>
      </c>
      <c r="C208" s="27" t="s">
        <v>273</v>
      </c>
      <c r="D208" s="36">
        <v>36</v>
      </c>
      <c r="E208" s="43">
        <v>2.17</v>
      </c>
      <c r="F208" s="43">
        <v>3.6</v>
      </c>
      <c r="G208" s="43">
        <v>26.64</v>
      </c>
      <c r="H208" s="43">
        <v>147.6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2.0299999999999998</v>
      </c>
      <c r="R208" s="43">
        <v>4.59</v>
      </c>
      <c r="S208" s="43">
        <v>18.36</v>
      </c>
      <c r="T208" s="43">
        <v>124.2</v>
      </c>
      <c r="AC208" s="43">
        <v>2.91</v>
      </c>
      <c r="AD208" s="43">
        <f>AP208*40/27</f>
        <v>0</v>
      </c>
      <c r="AE208" s="43">
        <f>AQ208*40/27</f>
        <v>0</v>
      </c>
      <c r="AF208" s="43">
        <f>AR208*40/27</f>
        <v>0</v>
      </c>
      <c r="BD208" s="43">
        <v>2.1800000000000002</v>
      </c>
      <c r="BE208" s="43">
        <v>5.0999999999999996</v>
      </c>
      <c r="BF208" s="43">
        <v>20.399999999999999</v>
      </c>
      <c r="BG208" s="43">
        <v>138</v>
      </c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</row>
    <row r="209" spans="1:4054 13934:16384" x14ac:dyDescent="0.25">
      <c r="A209" s="9"/>
      <c r="B209" s="36" t="s">
        <v>29</v>
      </c>
      <c r="C209" s="27" t="s">
        <v>73</v>
      </c>
      <c r="D209" s="36">
        <v>180</v>
      </c>
      <c r="E209" s="43">
        <v>0.9</v>
      </c>
      <c r="F209" s="43">
        <v>0</v>
      </c>
      <c r="G209" s="43">
        <v>18</v>
      </c>
      <c r="H209" s="43">
        <v>37.799999999999997</v>
      </c>
      <c r="I209" s="43">
        <v>0</v>
      </c>
      <c r="J209" s="43">
        <v>0.01</v>
      </c>
      <c r="K209" s="43">
        <v>0.01</v>
      </c>
      <c r="L209" s="43">
        <v>3.6</v>
      </c>
      <c r="M209" s="43">
        <v>12.6</v>
      </c>
      <c r="N209" s="43">
        <v>7.2</v>
      </c>
      <c r="O209" s="43">
        <v>12.6</v>
      </c>
      <c r="P209" s="43">
        <v>0.9</v>
      </c>
      <c r="Q209" s="81">
        <v>1</v>
      </c>
      <c r="R209" s="81"/>
      <c r="S209" s="81">
        <v>20.2</v>
      </c>
      <c r="T209" s="81">
        <v>84.8</v>
      </c>
      <c r="U209" s="81"/>
      <c r="V209" s="27">
        <v>0.02</v>
      </c>
      <c r="W209" s="27">
        <v>0.02</v>
      </c>
      <c r="X209" s="81">
        <v>4</v>
      </c>
      <c r="Y209" s="81">
        <v>14</v>
      </c>
      <c r="Z209" s="81">
        <v>14</v>
      </c>
      <c r="AA209" s="81">
        <v>14</v>
      </c>
      <c r="AB209" s="81">
        <v>2.8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0.01</v>
      </c>
      <c r="BK209" s="43">
        <v>2</v>
      </c>
      <c r="BL209" s="43">
        <v>7</v>
      </c>
      <c r="BM209" s="43">
        <v>4</v>
      </c>
      <c r="BN209" s="43">
        <v>7</v>
      </c>
      <c r="BO209" s="43">
        <v>1.4</v>
      </c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31"/>
    </row>
    <row r="210" spans="1:4054 13934:16384" s="16" customFormat="1" ht="18.75" customHeight="1" x14ac:dyDescent="0.25">
      <c r="A210" s="9"/>
      <c r="B210" s="26" t="s">
        <v>29</v>
      </c>
      <c r="C210" s="88" t="s">
        <v>99</v>
      </c>
      <c r="D210" s="36">
        <v>200</v>
      </c>
      <c r="E210" s="43">
        <v>6</v>
      </c>
      <c r="F210" s="43">
        <v>6.4</v>
      </c>
      <c r="G210" s="43">
        <v>9.4</v>
      </c>
      <c r="H210" s="43">
        <v>120</v>
      </c>
      <c r="I210" s="43">
        <v>0</v>
      </c>
      <c r="J210" s="36">
        <v>3</v>
      </c>
      <c r="K210" s="36">
        <v>14</v>
      </c>
      <c r="L210" s="43">
        <v>2</v>
      </c>
      <c r="M210" s="43">
        <v>240</v>
      </c>
      <c r="N210" s="43">
        <v>7</v>
      </c>
      <c r="O210" s="43">
        <v>18</v>
      </c>
      <c r="P210" s="43">
        <v>1</v>
      </c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8"/>
      <c r="AMA210" s="18"/>
      <c r="AMB210" s="18"/>
      <c r="AMC210" s="18"/>
      <c r="AMD210" s="18"/>
      <c r="AME210" s="18"/>
      <c r="AMF210" s="18"/>
      <c r="AMG210" s="18"/>
      <c r="AMH210" s="18"/>
      <c r="AMI210" s="18"/>
      <c r="AMJ210" s="18"/>
      <c r="AMK210" s="18"/>
      <c r="AML210" s="18"/>
      <c r="AMM210" s="18"/>
      <c r="AMN210" s="18"/>
      <c r="AMO210" s="18"/>
      <c r="AMP210" s="18"/>
      <c r="AMQ210" s="18"/>
      <c r="AMR210" s="18"/>
      <c r="AMS210" s="18"/>
      <c r="AMT210" s="18"/>
      <c r="AMU210" s="18"/>
      <c r="AMV210" s="18"/>
      <c r="AMW210" s="18"/>
      <c r="AMX210" s="18"/>
      <c r="AMY210" s="18"/>
      <c r="AMZ210" s="18"/>
      <c r="ANA210" s="18"/>
      <c r="ANB210" s="18"/>
      <c r="ANC210" s="18"/>
      <c r="AND210" s="18"/>
      <c r="ANE210" s="18"/>
      <c r="ANF210" s="18"/>
      <c r="ANG210" s="18"/>
      <c r="ANH210" s="18"/>
      <c r="ANI210" s="18"/>
      <c r="ANJ210" s="18"/>
      <c r="ANK210" s="18"/>
      <c r="ANL210" s="18"/>
      <c r="ANM210" s="18"/>
      <c r="ANN210" s="18"/>
      <c r="ANO210" s="18"/>
      <c r="ANP210" s="18"/>
      <c r="ANQ210" s="18"/>
      <c r="ANR210" s="18"/>
      <c r="ANS210" s="18"/>
      <c r="ANT210" s="18"/>
      <c r="ANU210" s="18"/>
      <c r="ANV210" s="18"/>
      <c r="ANW210" s="18"/>
      <c r="ANX210" s="18"/>
      <c r="ANY210" s="18"/>
      <c r="ANZ210" s="18"/>
      <c r="AOA210" s="18"/>
      <c r="AOB210" s="18"/>
      <c r="AOC210" s="18"/>
      <c r="AOD210" s="18"/>
      <c r="AOE210" s="18"/>
      <c r="AOF210" s="18"/>
      <c r="AOG210" s="18"/>
      <c r="AOH210" s="18"/>
      <c r="AOI210" s="18"/>
      <c r="AOJ210" s="18"/>
      <c r="AOK210" s="18"/>
      <c r="AOL210" s="18"/>
      <c r="AOM210" s="18"/>
      <c r="AON210" s="18"/>
      <c r="AOO210" s="18"/>
      <c r="AOP210" s="18"/>
      <c r="AOQ210" s="18"/>
      <c r="AOR210" s="18"/>
      <c r="AOS210" s="18"/>
      <c r="AOT210" s="18"/>
      <c r="AOU210" s="18"/>
      <c r="AOV210" s="18"/>
      <c r="AOW210" s="18"/>
      <c r="AOX210" s="18"/>
      <c r="AOY210" s="18"/>
      <c r="AOZ210" s="18"/>
      <c r="APA210" s="18"/>
      <c r="APB210" s="18"/>
      <c r="APC210" s="18"/>
      <c r="APD210" s="18"/>
      <c r="APE210" s="18"/>
      <c r="APF210" s="18"/>
      <c r="APG210" s="18"/>
      <c r="APH210" s="18"/>
      <c r="API210" s="18"/>
      <c r="APJ210" s="18"/>
      <c r="APK210" s="18"/>
      <c r="APL210" s="18"/>
      <c r="APM210" s="18"/>
      <c r="APN210" s="18"/>
      <c r="APO210" s="18"/>
      <c r="APP210" s="18"/>
      <c r="APQ210" s="18"/>
      <c r="APR210" s="18"/>
      <c r="APS210" s="18"/>
      <c r="APT210" s="18"/>
      <c r="APU210" s="18"/>
      <c r="APV210" s="18"/>
      <c r="APW210" s="18"/>
      <c r="APX210" s="18"/>
      <c r="APY210" s="18"/>
      <c r="APZ210" s="18"/>
      <c r="AQA210" s="18"/>
      <c r="AQB210" s="18"/>
      <c r="AQC210" s="18"/>
      <c r="AQD210" s="18"/>
      <c r="AQE210" s="18"/>
      <c r="AQF210" s="18"/>
      <c r="AQG210" s="18"/>
      <c r="AQH210" s="18"/>
      <c r="AQI210" s="18"/>
      <c r="AQJ210" s="18"/>
      <c r="AQK210" s="18"/>
      <c r="AQL210" s="18"/>
      <c r="AQM210" s="18"/>
      <c r="AQN210" s="18"/>
      <c r="AQO210" s="18"/>
      <c r="AQP210" s="18"/>
      <c r="AQQ210" s="18"/>
      <c r="AQR210" s="18"/>
      <c r="AQS210" s="18"/>
      <c r="AQT210" s="18"/>
      <c r="AQU210" s="18"/>
      <c r="AQV210" s="18"/>
      <c r="AQW210" s="18"/>
      <c r="AQX210" s="18"/>
      <c r="AQY210" s="18"/>
      <c r="AQZ210" s="18"/>
      <c r="ARA210" s="18"/>
      <c r="ARB210" s="18"/>
      <c r="ARC210" s="18"/>
      <c r="ARD210" s="18"/>
      <c r="ARE210" s="18"/>
      <c r="ARF210" s="18"/>
      <c r="ARG210" s="18"/>
      <c r="ARH210" s="18"/>
      <c r="ARI210" s="18"/>
      <c r="ARJ210" s="18"/>
      <c r="ARK210" s="18"/>
      <c r="ARL210" s="18"/>
      <c r="ARM210" s="18"/>
      <c r="ARN210" s="18"/>
      <c r="ARO210" s="18"/>
      <c r="ARP210" s="18"/>
      <c r="ARQ210" s="18"/>
      <c r="ARR210" s="18"/>
      <c r="ARS210" s="18"/>
      <c r="ART210" s="18"/>
      <c r="ARU210" s="18"/>
      <c r="ARV210" s="18"/>
      <c r="ARW210" s="18"/>
      <c r="ARX210" s="18"/>
      <c r="ARY210" s="18"/>
      <c r="ARZ210" s="18"/>
      <c r="ASA210" s="18"/>
      <c r="ASB210" s="18"/>
      <c r="ASC210" s="18"/>
      <c r="ASD210" s="18"/>
      <c r="ASE210" s="18"/>
      <c r="ASF210" s="18"/>
      <c r="ASG210" s="18"/>
      <c r="ASH210" s="18"/>
      <c r="ASI210" s="18"/>
      <c r="ASJ210" s="18"/>
      <c r="ASK210" s="18"/>
      <c r="ASL210" s="18"/>
      <c r="ASM210" s="18"/>
      <c r="ASN210" s="18"/>
      <c r="ASO210" s="18"/>
      <c r="ASP210" s="18"/>
      <c r="ASQ210" s="18"/>
      <c r="ASR210" s="18"/>
      <c r="ASS210" s="18"/>
      <c r="AST210" s="18"/>
      <c r="ASU210" s="18"/>
      <c r="ASV210" s="18"/>
      <c r="ASW210" s="18"/>
      <c r="ASX210" s="18"/>
      <c r="ASY210" s="18"/>
      <c r="ASZ210" s="18"/>
      <c r="ATA210" s="18"/>
      <c r="ATB210" s="18"/>
      <c r="ATC210" s="18"/>
      <c r="ATD210" s="18"/>
      <c r="ATE210" s="18"/>
      <c r="ATF210" s="18"/>
      <c r="ATG210" s="18"/>
      <c r="ATH210" s="18"/>
      <c r="ATI210" s="18"/>
      <c r="ATJ210" s="18"/>
      <c r="ATK210" s="18"/>
      <c r="ATL210" s="18"/>
      <c r="ATM210" s="18"/>
      <c r="ATN210" s="18"/>
      <c r="ATO210" s="18"/>
      <c r="ATP210" s="18"/>
      <c r="ATQ210" s="18"/>
      <c r="ATR210" s="18"/>
      <c r="ATS210" s="18"/>
      <c r="ATT210" s="18"/>
      <c r="ATU210" s="18"/>
      <c r="ATV210" s="18"/>
      <c r="ATW210" s="18"/>
      <c r="ATX210" s="18"/>
      <c r="ATY210" s="18"/>
      <c r="ATZ210" s="18"/>
      <c r="AUA210" s="18"/>
      <c r="AUB210" s="18"/>
      <c r="AUC210" s="18"/>
      <c r="AUD210" s="18"/>
      <c r="AUE210" s="18"/>
      <c r="AUF210" s="18"/>
      <c r="AUG210" s="18"/>
      <c r="AUH210" s="18"/>
      <c r="AUI210" s="18"/>
      <c r="AUJ210" s="18"/>
      <c r="AUK210" s="18"/>
      <c r="AUL210" s="18"/>
      <c r="AUM210" s="18"/>
      <c r="AUN210" s="18"/>
      <c r="AUO210" s="18"/>
      <c r="AUP210" s="18"/>
      <c r="AUQ210" s="18"/>
      <c r="AUR210" s="18"/>
      <c r="AUS210" s="18"/>
      <c r="AUT210" s="18"/>
      <c r="AUU210" s="18"/>
      <c r="AUV210" s="18"/>
      <c r="AUW210" s="18"/>
      <c r="AUX210" s="18"/>
      <c r="AUY210" s="18"/>
      <c r="AUZ210" s="18"/>
      <c r="AVA210" s="18"/>
      <c r="AVB210" s="18"/>
      <c r="AVC210" s="18"/>
      <c r="AVD210" s="18"/>
      <c r="AVE210" s="18"/>
      <c r="AVF210" s="18"/>
      <c r="AVG210" s="18"/>
      <c r="AVH210" s="18"/>
      <c r="AVI210" s="18"/>
      <c r="AVJ210" s="18"/>
      <c r="AVK210" s="18"/>
      <c r="AVL210" s="18"/>
      <c r="AVM210" s="18"/>
      <c r="AVN210" s="18"/>
      <c r="AVO210" s="18"/>
      <c r="AVP210" s="18"/>
      <c r="AVQ210" s="18"/>
      <c r="AVR210" s="18"/>
      <c r="AVS210" s="18"/>
      <c r="AVT210" s="18"/>
      <c r="AVU210" s="18"/>
      <c r="AVV210" s="18"/>
      <c r="AVW210" s="18"/>
      <c r="AVX210" s="18"/>
      <c r="AVY210" s="18"/>
      <c r="AVZ210" s="18"/>
      <c r="AWA210" s="18"/>
      <c r="AWB210" s="18"/>
      <c r="AWC210" s="18"/>
      <c r="AWD210" s="18"/>
      <c r="AWE210" s="18"/>
      <c r="AWF210" s="18"/>
      <c r="AWG210" s="18"/>
      <c r="AWH210" s="18"/>
      <c r="AWI210" s="18"/>
      <c r="AWJ210" s="18"/>
      <c r="AWK210" s="18"/>
      <c r="AWL210" s="18"/>
      <c r="AWM210" s="18"/>
      <c r="AWN210" s="18"/>
      <c r="AWO210" s="18"/>
      <c r="AWP210" s="18"/>
      <c r="AWQ210" s="18"/>
      <c r="AWR210" s="18"/>
      <c r="AWS210" s="18"/>
      <c r="AWT210" s="18"/>
      <c r="AWU210" s="18"/>
      <c r="AWV210" s="18"/>
      <c r="AWW210" s="18"/>
      <c r="AWX210" s="18"/>
      <c r="AWY210" s="18"/>
      <c r="AWZ210" s="18"/>
      <c r="AXA210" s="18"/>
      <c r="AXB210" s="18"/>
      <c r="AXC210" s="18"/>
      <c r="AXD210" s="18"/>
      <c r="AXE210" s="18"/>
      <c r="AXF210" s="18"/>
      <c r="AXG210" s="18"/>
      <c r="AXH210" s="18"/>
      <c r="AXI210" s="18"/>
      <c r="AXJ210" s="18"/>
      <c r="AXK210" s="18"/>
      <c r="AXL210" s="18"/>
      <c r="AXM210" s="18"/>
      <c r="AXN210" s="18"/>
      <c r="AXO210" s="18"/>
      <c r="AXP210" s="18"/>
      <c r="AXQ210" s="18"/>
      <c r="AXR210" s="18"/>
      <c r="AXS210" s="18"/>
      <c r="AXT210" s="18"/>
      <c r="AXU210" s="18"/>
      <c r="AXV210" s="18"/>
      <c r="AXW210" s="18"/>
      <c r="AXX210" s="18"/>
      <c r="AXY210" s="18"/>
      <c r="AXZ210" s="18"/>
      <c r="AYA210" s="18"/>
      <c r="AYB210" s="18"/>
      <c r="AYC210" s="18"/>
      <c r="AYD210" s="18"/>
      <c r="AYE210" s="18"/>
      <c r="AYF210" s="18"/>
      <c r="AYG210" s="18"/>
      <c r="AYH210" s="18"/>
      <c r="AYI210" s="18"/>
      <c r="AYJ210" s="18"/>
      <c r="AYK210" s="18"/>
      <c r="AYL210" s="18"/>
      <c r="AYM210" s="18"/>
      <c r="AYN210" s="18"/>
      <c r="AYO210" s="18"/>
      <c r="AYP210" s="18"/>
      <c r="AYQ210" s="18"/>
      <c r="AYR210" s="18"/>
      <c r="AYS210" s="18"/>
      <c r="AYT210" s="18"/>
      <c r="AYU210" s="18"/>
      <c r="AYV210" s="18"/>
      <c r="AYW210" s="18"/>
      <c r="AYX210" s="18"/>
      <c r="AYY210" s="18"/>
      <c r="AYZ210" s="18"/>
      <c r="AZA210" s="18"/>
      <c r="AZB210" s="18"/>
      <c r="AZC210" s="18"/>
      <c r="AZD210" s="18"/>
      <c r="AZE210" s="18"/>
      <c r="AZF210" s="18"/>
      <c r="AZG210" s="18"/>
      <c r="AZH210" s="18"/>
      <c r="AZI210" s="18"/>
      <c r="AZJ210" s="18"/>
      <c r="AZK210" s="18"/>
      <c r="AZL210" s="18"/>
      <c r="AZM210" s="18"/>
      <c r="AZN210" s="18"/>
      <c r="AZO210" s="18"/>
      <c r="AZP210" s="18"/>
      <c r="AZQ210" s="18"/>
      <c r="AZR210" s="18"/>
      <c r="AZS210" s="18"/>
      <c r="AZT210" s="18"/>
      <c r="AZU210" s="18"/>
      <c r="AZV210" s="18"/>
      <c r="AZW210" s="18"/>
      <c r="AZX210" s="18"/>
      <c r="AZY210" s="18"/>
      <c r="AZZ210" s="18"/>
      <c r="BAA210" s="18"/>
      <c r="BAB210" s="18"/>
      <c r="BAC210" s="18"/>
      <c r="BAD210" s="18"/>
      <c r="BAE210" s="18"/>
      <c r="BAF210" s="18"/>
      <c r="BAG210" s="18"/>
      <c r="BAH210" s="18"/>
      <c r="BAI210" s="18"/>
      <c r="BAJ210" s="18"/>
      <c r="BAK210" s="18"/>
      <c r="BAL210" s="18"/>
      <c r="BAM210" s="18"/>
      <c r="BAN210" s="18"/>
      <c r="BAO210" s="18"/>
      <c r="BAP210" s="18"/>
      <c r="BAQ210" s="18"/>
      <c r="BAR210" s="18"/>
      <c r="BAS210" s="18"/>
      <c r="BAT210" s="18"/>
      <c r="BAU210" s="18"/>
      <c r="BAV210" s="18"/>
      <c r="BAW210" s="18"/>
      <c r="BAX210" s="18"/>
      <c r="BAY210" s="18"/>
      <c r="BAZ210" s="18"/>
      <c r="BBA210" s="18"/>
      <c r="BBB210" s="18"/>
      <c r="BBC210" s="18"/>
      <c r="BBD210" s="18"/>
      <c r="BBE210" s="18"/>
      <c r="BBF210" s="18"/>
      <c r="BBG210" s="18"/>
      <c r="BBH210" s="18"/>
      <c r="BBI210" s="18"/>
      <c r="BBJ210" s="18"/>
      <c r="BBK210" s="18"/>
      <c r="BBL210" s="18"/>
      <c r="BBM210" s="18"/>
      <c r="BBN210" s="18"/>
      <c r="BBO210" s="18"/>
      <c r="BBP210" s="18"/>
      <c r="BBQ210" s="18"/>
      <c r="BBR210" s="18"/>
      <c r="BBS210" s="18"/>
      <c r="BBT210" s="18"/>
      <c r="BBU210" s="18"/>
      <c r="BBV210" s="18"/>
      <c r="BBW210" s="18"/>
      <c r="BBX210" s="18"/>
      <c r="BBY210" s="18"/>
      <c r="BBZ210" s="18"/>
      <c r="BCA210" s="18"/>
      <c r="BCB210" s="18"/>
      <c r="BCC210" s="18"/>
      <c r="BCD210" s="18"/>
      <c r="BCE210" s="18"/>
      <c r="BCF210" s="18"/>
      <c r="BCG210" s="18"/>
      <c r="BCH210" s="18"/>
      <c r="BCI210" s="18"/>
      <c r="BCJ210" s="18"/>
      <c r="BCK210" s="18"/>
      <c r="BCL210" s="18"/>
      <c r="BCM210" s="18"/>
      <c r="BCN210" s="18"/>
      <c r="BCO210" s="18"/>
      <c r="BCP210" s="18"/>
      <c r="BCQ210" s="18"/>
      <c r="BCR210" s="18"/>
      <c r="BCS210" s="18"/>
      <c r="BCT210" s="18"/>
      <c r="BCU210" s="18"/>
      <c r="BCV210" s="18"/>
      <c r="BCW210" s="18"/>
      <c r="BCX210" s="18"/>
      <c r="BCY210" s="18"/>
      <c r="BCZ210" s="18"/>
      <c r="BDA210" s="18"/>
      <c r="BDB210" s="18"/>
      <c r="BDC210" s="18"/>
      <c r="BDD210" s="18"/>
      <c r="BDE210" s="18"/>
      <c r="BDF210" s="18"/>
      <c r="BDG210" s="18"/>
      <c r="BDH210" s="18"/>
      <c r="BDI210" s="18"/>
      <c r="BDJ210" s="18"/>
      <c r="BDK210" s="18"/>
      <c r="BDL210" s="18"/>
      <c r="BDM210" s="18"/>
      <c r="BDN210" s="18"/>
      <c r="BDO210" s="18"/>
      <c r="BDP210" s="18"/>
      <c r="BDQ210" s="18"/>
      <c r="BDR210" s="18"/>
      <c r="BDS210" s="18"/>
      <c r="BDT210" s="18"/>
      <c r="BDU210" s="18"/>
      <c r="BDV210" s="18"/>
      <c r="BDW210" s="18"/>
      <c r="BDX210" s="18"/>
      <c r="BDY210" s="18"/>
      <c r="BDZ210" s="18"/>
      <c r="BEA210" s="18"/>
      <c r="BEB210" s="18"/>
      <c r="BEC210" s="18"/>
      <c r="BED210" s="18"/>
      <c r="BEE210" s="18"/>
      <c r="BEF210" s="18"/>
      <c r="BEG210" s="18"/>
      <c r="BEH210" s="18"/>
      <c r="BEI210" s="18"/>
      <c r="BEJ210" s="18"/>
      <c r="BEK210" s="18"/>
      <c r="BEL210" s="18"/>
      <c r="BEM210" s="18"/>
      <c r="BEN210" s="18"/>
      <c r="BEO210" s="18"/>
      <c r="BEP210" s="18"/>
      <c r="BEQ210" s="18"/>
      <c r="BER210" s="18"/>
      <c r="BES210" s="18"/>
      <c r="BET210" s="18"/>
      <c r="BEU210" s="18"/>
      <c r="BEV210" s="18"/>
      <c r="BEW210" s="18"/>
      <c r="BEX210" s="18"/>
      <c r="BEY210" s="18"/>
      <c r="BEZ210" s="18"/>
      <c r="BFA210" s="18"/>
      <c r="BFB210" s="18"/>
      <c r="BFC210" s="18"/>
      <c r="BFD210" s="18"/>
      <c r="BFE210" s="18"/>
      <c r="BFF210" s="18"/>
      <c r="BFG210" s="18"/>
      <c r="BFH210" s="18"/>
      <c r="BFI210" s="18"/>
      <c r="BFJ210" s="18"/>
      <c r="BFK210" s="18"/>
      <c r="BFL210" s="18"/>
      <c r="BFM210" s="18"/>
      <c r="BFN210" s="18"/>
      <c r="BFO210" s="18"/>
      <c r="BFP210" s="18"/>
      <c r="BFQ210" s="18"/>
      <c r="BFR210" s="18"/>
      <c r="BFS210" s="18"/>
      <c r="BFT210" s="18"/>
      <c r="BFU210" s="18"/>
      <c r="BFV210" s="18"/>
      <c r="BFW210" s="18"/>
      <c r="BFX210" s="18"/>
      <c r="BFY210" s="18"/>
      <c r="BFZ210" s="18"/>
      <c r="BGA210" s="18"/>
      <c r="BGB210" s="18"/>
      <c r="BGC210" s="18"/>
      <c r="BGD210" s="18"/>
      <c r="BGE210" s="18"/>
      <c r="BGF210" s="18"/>
      <c r="BGG210" s="18"/>
      <c r="BGH210" s="18"/>
      <c r="BGI210" s="18"/>
      <c r="BGJ210" s="18"/>
      <c r="BGK210" s="18"/>
      <c r="BGL210" s="18"/>
      <c r="BGM210" s="18"/>
      <c r="BGN210" s="18"/>
      <c r="BGO210" s="18"/>
      <c r="BGP210" s="18"/>
      <c r="BGQ210" s="18"/>
      <c r="BGR210" s="18"/>
      <c r="BGS210" s="18"/>
      <c r="BGT210" s="18"/>
      <c r="BGU210" s="18"/>
      <c r="BGV210" s="18"/>
      <c r="BGW210" s="18"/>
      <c r="BGX210" s="18"/>
      <c r="BGY210" s="18"/>
      <c r="BGZ210" s="18"/>
      <c r="BHA210" s="18"/>
      <c r="BHB210" s="18"/>
      <c r="BHC210" s="18"/>
      <c r="BHD210" s="18"/>
      <c r="BHE210" s="18"/>
      <c r="BHF210" s="18"/>
      <c r="BHG210" s="18"/>
      <c r="BHH210" s="18"/>
      <c r="BHI210" s="18"/>
      <c r="BHJ210" s="18"/>
      <c r="BHK210" s="18"/>
      <c r="BHL210" s="18"/>
      <c r="BHM210" s="18"/>
      <c r="BHN210" s="18"/>
      <c r="BHO210" s="18"/>
      <c r="BHP210" s="18"/>
      <c r="BHQ210" s="18"/>
      <c r="BHR210" s="18"/>
      <c r="BHS210" s="18"/>
      <c r="BHT210" s="18"/>
      <c r="BHU210" s="18"/>
      <c r="BHV210" s="18"/>
      <c r="BHW210" s="18"/>
      <c r="BHX210" s="18"/>
      <c r="BHY210" s="18"/>
      <c r="BHZ210" s="18"/>
      <c r="BIA210" s="18"/>
      <c r="BIB210" s="18"/>
      <c r="BIC210" s="18"/>
      <c r="BID210" s="18"/>
      <c r="BIE210" s="18"/>
      <c r="BIF210" s="18"/>
      <c r="BIG210" s="18"/>
      <c r="BIH210" s="18"/>
      <c r="BII210" s="18"/>
      <c r="BIJ210" s="18"/>
      <c r="BIK210" s="18"/>
      <c r="BIL210" s="18"/>
      <c r="BIM210" s="18"/>
      <c r="BIN210" s="18"/>
      <c r="BIO210" s="18"/>
      <c r="BIP210" s="18"/>
      <c r="BIQ210" s="18"/>
      <c r="BIR210" s="18"/>
      <c r="BIS210" s="18"/>
      <c r="BIT210" s="18"/>
      <c r="BIU210" s="18"/>
      <c r="BIV210" s="18"/>
      <c r="BIW210" s="18"/>
      <c r="BIX210" s="18"/>
      <c r="BIY210" s="18"/>
      <c r="BIZ210" s="18"/>
      <c r="BJA210" s="18"/>
      <c r="BJB210" s="18"/>
      <c r="BJC210" s="18"/>
      <c r="BJD210" s="18"/>
      <c r="BJE210" s="18"/>
      <c r="BJF210" s="18"/>
      <c r="BJG210" s="18"/>
      <c r="BJH210" s="18"/>
      <c r="BJI210" s="18"/>
      <c r="BJJ210" s="18"/>
      <c r="BJK210" s="18"/>
      <c r="BJL210" s="18"/>
      <c r="BJM210" s="18"/>
      <c r="BJN210" s="18"/>
      <c r="BJO210" s="18"/>
      <c r="BJP210" s="18"/>
      <c r="BJQ210" s="18"/>
      <c r="BJR210" s="18"/>
      <c r="BJS210" s="18"/>
      <c r="BJT210" s="18"/>
      <c r="BJU210" s="18"/>
      <c r="BJV210" s="18"/>
      <c r="BJW210" s="18"/>
      <c r="BJX210" s="18"/>
      <c r="BJY210" s="18"/>
      <c r="BJZ210" s="18"/>
      <c r="BKA210" s="18"/>
      <c r="BKB210" s="18"/>
      <c r="BKC210" s="18"/>
      <c r="BKD210" s="18"/>
      <c r="BKE210" s="18"/>
      <c r="BKF210" s="18"/>
      <c r="BKG210" s="18"/>
      <c r="BKH210" s="18"/>
      <c r="BKI210" s="18"/>
      <c r="BKJ210" s="18"/>
      <c r="BKK210" s="18"/>
      <c r="BKL210" s="18"/>
      <c r="BKM210" s="18"/>
      <c r="BKN210" s="18"/>
      <c r="BKO210" s="18"/>
      <c r="BKP210" s="18"/>
      <c r="BKQ210" s="18"/>
      <c r="BKR210" s="18"/>
      <c r="BKS210" s="18"/>
      <c r="BKT210" s="18"/>
      <c r="BKU210" s="18"/>
      <c r="BKV210" s="18"/>
      <c r="BKW210" s="18"/>
      <c r="BKX210" s="18"/>
      <c r="BKY210" s="18"/>
      <c r="BKZ210" s="18"/>
      <c r="BLA210" s="18"/>
      <c r="BLB210" s="18"/>
      <c r="BLC210" s="18"/>
      <c r="BLD210" s="18"/>
      <c r="BLE210" s="18"/>
      <c r="BLF210" s="18"/>
      <c r="BLG210" s="18"/>
      <c r="BLH210" s="18"/>
      <c r="BLI210" s="18"/>
      <c r="BLJ210" s="18"/>
      <c r="BLK210" s="18"/>
      <c r="BLL210" s="18"/>
      <c r="BLM210" s="18"/>
      <c r="BLN210" s="18"/>
      <c r="BLO210" s="18"/>
      <c r="BLP210" s="18"/>
      <c r="BLQ210" s="18"/>
      <c r="BLR210" s="18"/>
      <c r="BLS210" s="18"/>
      <c r="BLT210" s="18"/>
      <c r="BLU210" s="18"/>
      <c r="BLV210" s="18"/>
      <c r="BLW210" s="18"/>
      <c r="BLX210" s="18"/>
      <c r="BLY210" s="18"/>
      <c r="BLZ210" s="18"/>
      <c r="BMA210" s="18"/>
      <c r="BMB210" s="18"/>
      <c r="BMC210" s="18"/>
      <c r="BMD210" s="18"/>
      <c r="BME210" s="18"/>
      <c r="BMF210" s="18"/>
      <c r="BMG210" s="18"/>
      <c r="BMH210" s="18"/>
      <c r="BMI210" s="18"/>
      <c r="BMJ210" s="18"/>
      <c r="BMK210" s="18"/>
      <c r="BML210" s="18"/>
      <c r="BMM210" s="18"/>
      <c r="BMN210" s="18"/>
      <c r="BMO210" s="18"/>
      <c r="BMP210" s="18"/>
      <c r="BMQ210" s="18"/>
      <c r="BMR210" s="18"/>
      <c r="BMS210" s="18"/>
      <c r="BMT210" s="18"/>
      <c r="BMU210" s="18"/>
      <c r="BMV210" s="18"/>
      <c r="BMW210" s="18"/>
      <c r="BMX210" s="18"/>
      <c r="BMY210" s="18"/>
      <c r="BMZ210" s="18"/>
      <c r="BNA210" s="18"/>
      <c r="BNB210" s="18"/>
      <c r="BNC210" s="18"/>
      <c r="BND210" s="18"/>
      <c r="BNE210" s="18"/>
      <c r="BNF210" s="18"/>
      <c r="BNG210" s="18"/>
      <c r="BNH210" s="18"/>
      <c r="BNI210" s="18"/>
      <c r="BNJ210" s="18"/>
      <c r="BNK210" s="18"/>
      <c r="BNL210" s="18"/>
      <c r="BNM210" s="18"/>
      <c r="BNN210" s="18"/>
      <c r="BNO210" s="18"/>
      <c r="BNP210" s="18"/>
      <c r="BNQ210" s="18"/>
      <c r="BNR210" s="18"/>
      <c r="BNS210" s="18"/>
      <c r="BNT210" s="18"/>
      <c r="BNU210" s="18"/>
      <c r="BNV210" s="18"/>
      <c r="BNW210" s="18"/>
      <c r="BNX210" s="18"/>
      <c r="BNY210" s="18"/>
      <c r="BNZ210" s="18"/>
      <c r="BOA210" s="18"/>
      <c r="BOB210" s="18"/>
      <c r="BOC210" s="18"/>
      <c r="BOD210" s="18"/>
      <c r="BOE210" s="18"/>
      <c r="BOF210" s="18"/>
      <c r="BOG210" s="18"/>
      <c r="BOH210" s="18"/>
      <c r="BOI210" s="18"/>
      <c r="BOJ210" s="18"/>
      <c r="BOK210" s="18"/>
      <c r="BOL210" s="18"/>
      <c r="BOM210" s="18"/>
      <c r="BON210" s="18"/>
      <c r="BOO210" s="18"/>
      <c r="BOP210" s="18"/>
      <c r="BOQ210" s="18"/>
      <c r="BOR210" s="18"/>
      <c r="BOS210" s="18"/>
      <c r="BOT210" s="18"/>
      <c r="BOU210" s="18"/>
      <c r="BOV210" s="18"/>
      <c r="BOW210" s="18"/>
      <c r="BOX210" s="18"/>
      <c r="BOY210" s="18"/>
      <c r="BOZ210" s="18"/>
      <c r="BPA210" s="18"/>
      <c r="BPB210" s="18"/>
      <c r="BPC210" s="18"/>
      <c r="BPD210" s="18"/>
      <c r="BPE210" s="18"/>
      <c r="BPF210" s="18"/>
      <c r="BPG210" s="18"/>
      <c r="BPH210" s="18"/>
      <c r="BPI210" s="18"/>
      <c r="BPJ210" s="18"/>
      <c r="BPK210" s="18"/>
      <c r="BPL210" s="18"/>
      <c r="BPM210" s="18"/>
      <c r="BPN210" s="18"/>
      <c r="BPO210" s="18"/>
      <c r="BPP210" s="18"/>
      <c r="BPQ210" s="18"/>
      <c r="BPR210" s="18"/>
      <c r="BPS210" s="18"/>
      <c r="BPT210" s="18"/>
      <c r="BPU210" s="18"/>
      <c r="BPV210" s="18"/>
      <c r="BPW210" s="18"/>
      <c r="BPX210" s="18"/>
      <c r="BPY210" s="18"/>
      <c r="BPZ210" s="18"/>
      <c r="BQA210" s="18"/>
      <c r="BQB210" s="18"/>
      <c r="BQC210" s="18"/>
      <c r="BQD210" s="18"/>
      <c r="BQE210" s="18"/>
      <c r="BQF210" s="18"/>
      <c r="BQG210" s="18"/>
      <c r="BQH210" s="18"/>
      <c r="BQI210" s="18"/>
      <c r="BQJ210" s="18"/>
      <c r="BQK210" s="18"/>
      <c r="BQL210" s="18"/>
      <c r="BQM210" s="18"/>
      <c r="BQN210" s="18"/>
      <c r="BQO210" s="18"/>
      <c r="BQP210" s="18"/>
      <c r="BQQ210" s="18"/>
      <c r="BQR210" s="18"/>
      <c r="BQS210" s="18"/>
      <c r="BQT210" s="18"/>
      <c r="BQU210" s="18"/>
      <c r="BQV210" s="18"/>
      <c r="BQW210" s="18"/>
      <c r="BQX210" s="18"/>
      <c r="BQY210" s="18"/>
      <c r="BQZ210" s="18"/>
      <c r="BRA210" s="18"/>
      <c r="BRB210" s="18"/>
      <c r="BRC210" s="18"/>
      <c r="BRD210" s="18"/>
      <c r="BRE210" s="18"/>
      <c r="BRF210" s="18"/>
      <c r="BRG210" s="18"/>
      <c r="BRH210" s="18"/>
      <c r="BRI210" s="18"/>
      <c r="BRJ210" s="18"/>
      <c r="BRK210" s="18"/>
      <c r="BRL210" s="18"/>
      <c r="BRM210" s="18"/>
      <c r="BRN210" s="18"/>
      <c r="BRO210" s="18"/>
      <c r="BRP210" s="18"/>
      <c r="BRQ210" s="18"/>
      <c r="BRR210" s="18"/>
      <c r="BRS210" s="18"/>
      <c r="BRT210" s="18"/>
      <c r="BRU210" s="18"/>
      <c r="BRV210" s="18"/>
      <c r="BRW210" s="18"/>
      <c r="BRX210" s="18"/>
      <c r="BRY210" s="18"/>
      <c r="BRZ210" s="18"/>
      <c r="BSA210" s="18"/>
      <c r="BSB210" s="18"/>
      <c r="BSC210" s="18"/>
      <c r="BSD210" s="18"/>
      <c r="BSE210" s="18"/>
      <c r="BSF210" s="18"/>
      <c r="BSG210" s="18"/>
      <c r="BSH210" s="18"/>
      <c r="BSI210" s="18"/>
      <c r="BSJ210" s="18"/>
      <c r="BSK210" s="18"/>
      <c r="BSL210" s="18"/>
      <c r="BSM210" s="18"/>
      <c r="BSN210" s="18"/>
      <c r="BSO210" s="18"/>
      <c r="BSP210" s="18"/>
      <c r="BSQ210" s="18"/>
      <c r="BSR210" s="18"/>
      <c r="BSS210" s="18"/>
      <c r="BST210" s="18"/>
      <c r="BSU210" s="18"/>
      <c r="BSV210" s="18"/>
      <c r="BSW210" s="18"/>
      <c r="BSX210" s="18"/>
      <c r="BSY210" s="18"/>
      <c r="BSZ210" s="18"/>
      <c r="BTA210" s="18"/>
      <c r="BTB210" s="18"/>
      <c r="BTC210" s="18"/>
      <c r="BTD210" s="18"/>
      <c r="BTE210" s="18"/>
      <c r="BTF210" s="18"/>
      <c r="BTG210" s="18"/>
      <c r="BTH210" s="18"/>
      <c r="BTI210" s="18"/>
      <c r="BTJ210" s="18"/>
      <c r="BTK210" s="18"/>
      <c r="BTL210" s="18"/>
      <c r="BTM210" s="18"/>
      <c r="BTN210" s="18"/>
      <c r="BTO210" s="18"/>
      <c r="BTP210" s="18"/>
      <c r="BTQ210" s="18"/>
      <c r="BTR210" s="18"/>
      <c r="BTS210" s="18"/>
      <c r="BTT210" s="18"/>
      <c r="BTU210" s="18"/>
      <c r="BTV210" s="18"/>
      <c r="BTW210" s="18"/>
      <c r="BTX210" s="18"/>
      <c r="BTY210" s="18"/>
      <c r="BTZ210" s="18"/>
      <c r="BUA210" s="18"/>
      <c r="BUB210" s="18"/>
      <c r="BUC210" s="18"/>
      <c r="BUD210" s="18"/>
      <c r="BUE210" s="18"/>
      <c r="BUF210" s="18"/>
      <c r="BUG210" s="18"/>
      <c r="BUH210" s="18"/>
      <c r="BUI210" s="18"/>
      <c r="BUJ210" s="18"/>
      <c r="BUK210" s="18"/>
      <c r="BUL210" s="18"/>
      <c r="BUM210" s="18"/>
      <c r="BUN210" s="18"/>
      <c r="BUO210" s="18"/>
      <c r="BUP210" s="18"/>
      <c r="BUQ210" s="18"/>
      <c r="BUR210" s="18"/>
      <c r="BUS210" s="18"/>
      <c r="BUT210" s="18"/>
      <c r="BUU210" s="18"/>
      <c r="BUV210" s="18"/>
      <c r="BUW210" s="18"/>
      <c r="BUX210" s="18"/>
      <c r="BUY210" s="18"/>
      <c r="BUZ210" s="18"/>
      <c r="BVA210" s="18"/>
      <c r="BVB210" s="18"/>
      <c r="BVC210" s="18"/>
      <c r="BVD210" s="18"/>
      <c r="BVE210" s="18"/>
      <c r="BVF210" s="18"/>
      <c r="BVG210" s="18"/>
      <c r="BVH210" s="18"/>
      <c r="BVI210" s="18"/>
      <c r="BVJ210" s="18"/>
      <c r="BVK210" s="18"/>
      <c r="BVL210" s="18"/>
      <c r="BVM210" s="18"/>
      <c r="BVN210" s="18"/>
      <c r="BVO210" s="18"/>
      <c r="BVP210" s="18"/>
      <c r="BVQ210" s="18"/>
      <c r="BVR210" s="18"/>
      <c r="BVS210" s="18"/>
      <c r="BVT210" s="18"/>
      <c r="BVU210" s="18"/>
      <c r="BVV210" s="18"/>
      <c r="BVW210" s="18"/>
      <c r="BVX210" s="18"/>
      <c r="BVY210" s="18"/>
      <c r="BVZ210" s="18"/>
      <c r="BWA210" s="18"/>
      <c r="BWB210" s="18"/>
      <c r="BWC210" s="18"/>
      <c r="BWD210" s="18"/>
      <c r="BWE210" s="18"/>
      <c r="BWF210" s="18"/>
      <c r="BWG210" s="18"/>
      <c r="BWH210" s="18"/>
      <c r="BWI210" s="18"/>
      <c r="BWJ210" s="18"/>
      <c r="BWK210" s="18"/>
      <c r="BWL210" s="18"/>
      <c r="BWM210" s="18"/>
      <c r="BWN210" s="18"/>
      <c r="BWO210" s="18"/>
      <c r="BWP210" s="18"/>
      <c r="BWQ210" s="18"/>
      <c r="BWR210" s="18"/>
      <c r="BWS210" s="18"/>
      <c r="BWT210" s="18"/>
      <c r="BWU210" s="18"/>
      <c r="BWV210" s="18"/>
      <c r="BWW210" s="18"/>
      <c r="BWX210" s="18"/>
      <c r="BWY210" s="18"/>
      <c r="BWZ210" s="18"/>
      <c r="BXA210" s="18"/>
      <c r="BXB210" s="18"/>
      <c r="BXC210" s="18"/>
      <c r="BXD210" s="18"/>
      <c r="BXE210" s="18"/>
      <c r="BXF210" s="18"/>
      <c r="BXG210" s="18"/>
      <c r="BXH210" s="18"/>
      <c r="BXI210" s="18"/>
      <c r="BXJ210" s="18"/>
      <c r="BXK210" s="18"/>
      <c r="BXL210" s="18"/>
      <c r="BXM210" s="18"/>
      <c r="BXN210" s="18"/>
      <c r="BXO210" s="18"/>
      <c r="BXP210" s="18"/>
      <c r="BXQ210" s="18"/>
      <c r="BXR210" s="18"/>
      <c r="BXS210" s="18"/>
      <c r="BXT210" s="18"/>
      <c r="BXU210" s="18"/>
      <c r="BXV210" s="18"/>
      <c r="BXW210" s="18"/>
      <c r="BXX210" s="18"/>
      <c r="BXY210" s="18"/>
      <c r="BXZ210" s="18"/>
      <c r="BYA210" s="18"/>
      <c r="BYB210" s="18"/>
      <c r="BYC210" s="18"/>
      <c r="BYD210" s="18"/>
      <c r="BYE210" s="18"/>
      <c r="BYF210" s="18"/>
      <c r="BYG210" s="18"/>
      <c r="BYH210" s="18"/>
      <c r="BYI210" s="18"/>
      <c r="BYJ210" s="18"/>
      <c r="BYK210" s="18"/>
      <c r="BYL210" s="18"/>
      <c r="BYM210" s="18"/>
      <c r="BYN210" s="18"/>
      <c r="BYO210" s="18"/>
      <c r="BYP210" s="18"/>
      <c r="BYQ210" s="18"/>
      <c r="BYR210" s="18"/>
      <c r="BYS210" s="18"/>
      <c r="BYT210" s="18"/>
      <c r="BYU210" s="18"/>
      <c r="BYV210" s="18"/>
      <c r="BYW210" s="18"/>
      <c r="BYX210" s="18"/>
      <c r="BYY210" s="18"/>
      <c r="BYZ210" s="18"/>
      <c r="BZA210" s="18"/>
      <c r="BZB210" s="18"/>
      <c r="BZC210" s="18"/>
      <c r="BZD210" s="18"/>
      <c r="BZE210" s="18"/>
      <c r="BZF210" s="18"/>
      <c r="BZG210" s="18"/>
      <c r="BZH210" s="18"/>
      <c r="BZI210" s="18"/>
      <c r="BZJ210" s="18"/>
      <c r="BZK210" s="18"/>
      <c r="BZL210" s="18"/>
      <c r="BZM210" s="18"/>
      <c r="BZN210" s="18"/>
      <c r="BZO210" s="18"/>
      <c r="BZP210" s="18"/>
      <c r="BZQ210" s="18"/>
      <c r="BZR210" s="18"/>
      <c r="BZS210" s="18"/>
      <c r="BZT210" s="18"/>
      <c r="BZU210" s="18"/>
      <c r="BZV210" s="18"/>
      <c r="BZW210" s="18"/>
      <c r="BZX210" s="18"/>
      <c r="BZY210" s="18"/>
      <c r="BZZ210" s="18"/>
      <c r="CAA210" s="18"/>
      <c r="CAB210" s="18"/>
      <c r="CAC210" s="18"/>
      <c r="CAD210" s="18"/>
      <c r="CAE210" s="18"/>
      <c r="CAF210" s="18"/>
      <c r="CAG210" s="18"/>
      <c r="CAH210" s="18"/>
      <c r="CAI210" s="18"/>
      <c r="CAJ210" s="18"/>
      <c r="CAK210" s="18"/>
      <c r="CAL210" s="18"/>
      <c r="CAM210" s="18"/>
      <c r="CAN210" s="18"/>
      <c r="CAO210" s="18"/>
      <c r="CAP210" s="18"/>
      <c r="CAQ210" s="18"/>
      <c r="CAR210" s="18"/>
      <c r="CAS210" s="18"/>
      <c r="CAT210" s="18"/>
      <c r="CAU210" s="18"/>
      <c r="CAV210" s="18"/>
      <c r="CAW210" s="18"/>
      <c r="CAX210" s="18"/>
      <c r="CAY210" s="18"/>
      <c r="CAZ210" s="18"/>
      <c r="CBA210" s="18"/>
      <c r="CBB210" s="18"/>
      <c r="CBC210" s="18"/>
      <c r="CBD210" s="18"/>
      <c r="CBE210" s="18"/>
      <c r="CBF210" s="18"/>
      <c r="CBG210" s="18"/>
      <c r="CBH210" s="18"/>
      <c r="CBI210" s="18"/>
      <c r="CBJ210" s="18"/>
      <c r="CBK210" s="18"/>
      <c r="CBL210" s="18"/>
      <c r="CBM210" s="18"/>
      <c r="CBN210" s="18"/>
      <c r="CBO210" s="18"/>
      <c r="CBP210" s="18"/>
      <c r="CBQ210" s="18"/>
      <c r="CBR210" s="18"/>
      <c r="CBS210" s="18"/>
      <c r="CBT210" s="18"/>
      <c r="CBU210" s="18"/>
      <c r="CBV210" s="18"/>
      <c r="CBW210" s="18"/>
      <c r="CBX210" s="18"/>
      <c r="CBY210" s="18"/>
      <c r="CBZ210" s="18"/>
      <c r="CCA210" s="18"/>
      <c r="CCB210" s="18"/>
      <c r="CCC210" s="18"/>
      <c r="CCD210" s="18"/>
      <c r="CCE210" s="18"/>
      <c r="CCF210" s="18"/>
      <c r="CCG210" s="18"/>
      <c r="CCH210" s="18"/>
      <c r="CCI210" s="18"/>
      <c r="CCJ210" s="18"/>
      <c r="CCK210" s="18"/>
      <c r="CCL210" s="18"/>
      <c r="CCM210" s="18"/>
      <c r="CCN210" s="18"/>
      <c r="CCO210" s="18"/>
      <c r="CCP210" s="18"/>
      <c r="CCQ210" s="18"/>
      <c r="CCR210" s="18"/>
      <c r="CCS210" s="18"/>
      <c r="CCT210" s="18"/>
      <c r="CCU210" s="18"/>
      <c r="CCV210" s="18"/>
      <c r="CCW210" s="18"/>
      <c r="CCX210" s="18"/>
      <c r="CCY210" s="18"/>
      <c r="CCZ210" s="18"/>
      <c r="CDA210" s="18"/>
      <c r="CDB210" s="18"/>
      <c r="CDC210" s="18"/>
      <c r="CDD210" s="18"/>
      <c r="CDE210" s="18"/>
      <c r="CDF210" s="18"/>
      <c r="CDG210" s="18"/>
      <c r="CDH210" s="18"/>
      <c r="CDI210" s="18"/>
      <c r="CDJ210" s="18"/>
      <c r="CDK210" s="18"/>
      <c r="CDL210" s="18"/>
      <c r="CDM210" s="18"/>
      <c r="CDN210" s="18"/>
      <c r="CDO210" s="18"/>
      <c r="CDP210" s="18"/>
      <c r="CDQ210" s="18"/>
      <c r="CDR210" s="18"/>
      <c r="CDS210" s="18"/>
      <c r="CDT210" s="18"/>
      <c r="CDU210" s="18"/>
      <c r="CDV210" s="18"/>
      <c r="CDW210" s="18"/>
      <c r="CDX210" s="18"/>
      <c r="CDY210" s="18"/>
      <c r="CDZ210" s="18"/>
      <c r="CEA210" s="18"/>
      <c r="CEB210" s="18"/>
      <c r="CEC210" s="18"/>
      <c r="CED210" s="18"/>
      <c r="CEE210" s="18"/>
      <c r="CEF210" s="18"/>
      <c r="CEG210" s="18"/>
      <c r="CEH210" s="18"/>
      <c r="CEI210" s="18"/>
      <c r="CEJ210" s="18"/>
      <c r="CEK210" s="18"/>
      <c r="CEL210" s="18"/>
      <c r="CEM210" s="18"/>
      <c r="CEN210" s="18"/>
      <c r="CEO210" s="18"/>
      <c r="CEP210" s="18"/>
      <c r="CEQ210" s="18"/>
      <c r="CER210" s="18"/>
      <c r="CES210" s="18"/>
      <c r="CET210" s="18"/>
      <c r="CEU210" s="18"/>
      <c r="CEV210" s="18"/>
      <c r="CEW210" s="18"/>
      <c r="CEX210" s="18"/>
      <c r="CEY210" s="18"/>
      <c r="CEZ210" s="18"/>
      <c r="CFA210" s="18"/>
      <c r="CFB210" s="18"/>
      <c r="CFC210" s="18"/>
      <c r="CFD210" s="18"/>
      <c r="CFE210" s="18"/>
      <c r="CFF210" s="18"/>
      <c r="CFG210" s="18"/>
      <c r="CFH210" s="18"/>
      <c r="CFI210" s="18"/>
      <c r="CFJ210" s="18"/>
      <c r="CFK210" s="18"/>
      <c r="CFL210" s="18"/>
      <c r="CFM210" s="18"/>
      <c r="CFN210" s="18"/>
      <c r="CFO210" s="18"/>
      <c r="CFP210" s="18"/>
      <c r="CFQ210" s="18"/>
      <c r="CFR210" s="18"/>
      <c r="CFS210" s="18"/>
      <c r="CFT210" s="18"/>
      <c r="CFU210" s="18"/>
      <c r="CFV210" s="18"/>
      <c r="CFW210" s="18"/>
      <c r="CFX210" s="18"/>
      <c r="CFY210" s="18"/>
      <c r="CFZ210" s="18"/>
      <c r="CGA210" s="18"/>
      <c r="CGB210" s="18"/>
      <c r="CGC210" s="18"/>
      <c r="CGD210" s="18"/>
      <c r="CGE210" s="18"/>
      <c r="CGF210" s="18"/>
      <c r="CGG210" s="18"/>
      <c r="CGH210" s="18"/>
      <c r="CGI210" s="18"/>
      <c r="CGJ210" s="18"/>
      <c r="CGK210" s="18"/>
      <c r="CGL210" s="18"/>
      <c r="CGM210" s="18"/>
      <c r="CGN210" s="18"/>
      <c r="CGO210" s="18"/>
      <c r="CGP210" s="18"/>
      <c r="CGQ210" s="18"/>
      <c r="CGR210" s="18"/>
      <c r="CGS210" s="18"/>
      <c r="CGT210" s="18"/>
      <c r="CGU210" s="18"/>
      <c r="CGV210" s="18"/>
      <c r="CGW210" s="18"/>
      <c r="CGX210" s="18"/>
      <c r="CGY210" s="18"/>
      <c r="CGZ210" s="18"/>
      <c r="CHA210" s="18"/>
      <c r="CHB210" s="18"/>
      <c r="CHC210" s="18"/>
      <c r="CHD210" s="18"/>
      <c r="CHE210" s="18"/>
      <c r="CHF210" s="18"/>
      <c r="CHG210" s="18"/>
      <c r="CHH210" s="18"/>
      <c r="CHI210" s="18"/>
      <c r="CHJ210" s="18"/>
      <c r="CHK210" s="18"/>
      <c r="CHL210" s="18"/>
      <c r="CHM210" s="18"/>
      <c r="CHN210" s="18"/>
      <c r="CHO210" s="18"/>
      <c r="CHP210" s="18"/>
      <c r="CHQ210" s="18"/>
      <c r="CHR210" s="18"/>
      <c r="CHS210" s="18"/>
      <c r="CHT210" s="18"/>
      <c r="CHU210" s="18"/>
      <c r="CHV210" s="18"/>
      <c r="CHW210" s="18"/>
      <c r="CHX210" s="18"/>
      <c r="CHY210" s="18"/>
      <c r="CHZ210" s="18"/>
      <c r="CIA210" s="18"/>
      <c r="CIB210" s="18"/>
      <c r="CIC210" s="18"/>
      <c r="CID210" s="18"/>
      <c r="CIE210" s="18"/>
      <c r="CIF210" s="18"/>
      <c r="CIG210" s="18"/>
      <c r="CIH210" s="18"/>
      <c r="CII210" s="18"/>
      <c r="CIJ210" s="18"/>
      <c r="CIK210" s="18"/>
      <c r="CIL210" s="18"/>
      <c r="CIM210" s="18"/>
      <c r="CIN210" s="18"/>
      <c r="CIO210" s="18"/>
      <c r="CIP210" s="18"/>
      <c r="CIQ210" s="18"/>
      <c r="CIR210" s="18"/>
      <c r="CIS210" s="18"/>
      <c r="CIT210" s="18"/>
      <c r="CIU210" s="18"/>
      <c r="CIV210" s="18"/>
      <c r="CIW210" s="18"/>
      <c r="CIX210" s="18"/>
      <c r="CIY210" s="18"/>
      <c r="CIZ210" s="18"/>
      <c r="CJA210" s="18"/>
      <c r="CJB210" s="18"/>
      <c r="CJC210" s="18"/>
      <c r="CJD210" s="18"/>
      <c r="CJE210" s="18"/>
      <c r="CJF210" s="18"/>
      <c r="CJG210" s="18"/>
      <c r="CJH210" s="18"/>
      <c r="CJI210" s="18"/>
      <c r="CJJ210" s="18"/>
      <c r="CJK210" s="18"/>
      <c r="CJL210" s="18"/>
      <c r="CJM210" s="18"/>
      <c r="CJN210" s="18"/>
      <c r="CJO210" s="18"/>
      <c r="CJP210" s="18"/>
      <c r="CJQ210" s="18"/>
      <c r="CJR210" s="18"/>
      <c r="CJS210" s="18"/>
      <c r="CJT210" s="18"/>
      <c r="CJU210" s="18"/>
      <c r="CJV210" s="18"/>
      <c r="CJW210" s="18"/>
      <c r="CJX210" s="18"/>
      <c r="CJY210" s="18"/>
      <c r="CJZ210" s="18"/>
      <c r="CKA210" s="18"/>
      <c r="CKB210" s="18"/>
      <c r="CKC210" s="18"/>
      <c r="CKD210" s="18"/>
      <c r="CKE210" s="18"/>
      <c r="CKF210" s="18"/>
      <c r="CKG210" s="18"/>
      <c r="CKH210" s="18"/>
      <c r="CKI210" s="18"/>
      <c r="CKJ210" s="18"/>
      <c r="CKK210" s="18"/>
      <c r="CKL210" s="18"/>
      <c r="CKM210" s="18"/>
      <c r="CKN210" s="18"/>
      <c r="CKO210" s="18"/>
      <c r="CKP210" s="18"/>
      <c r="CKQ210" s="18"/>
      <c r="CKR210" s="18"/>
      <c r="CKS210" s="18"/>
      <c r="CKT210" s="18"/>
      <c r="CKU210" s="18"/>
      <c r="CKV210" s="18"/>
      <c r="CKW210" s="18"/>
      <c r="CKX210" s="18"/>
      <c r="CKY210" s="18"/>
      <c r="CKZ210" s="18"/>
      <c r="CLA210" s="18"/>
      <c r="CLB210" s="18"/>
      <c r="CLC210" s="18"/>
      <c r="CLD210" s="18"/>
      <c r="CLE210" s="18"/>
      <c r="CLF210" s="18"/>
      <c r="CLG210" s="18"/>
      <c r="CLH210" s="18"/>
      <c r="CLI210" s="18"/>
      <c r="CLJ210" s="18"/>
      <c r="CLK210" s="18"/>
      <c r="CLL210" s="18"/>
      <c r="CLM210" s="18"/>
      <c r="CLN210" s="18"/>
      <c r="CLO210" s="18"/>
      <c r="CLP210" s="18"/>
      <c r="CLQ210" s="18"/>
      <c r="CLR210" s="18"/>
      <c r="CLS210" s="18"/>
      <c r="CLT210" s="18"/>
      <c r="CLU210" s="18"/>
      <c r="CLV210" s="18"/>
      <c r="CLW210" s="18"/>
      <c r="CLX210" s="18"/>
      <c r="CLY210" s="18"/>
      <c r="CLZ210" s="18"/>
      <c r="CMA210" s="18"/>
      <c r="CMB210" s="18"/>
      <c r="CMC210" s="18"/>
      <c r="CMD210" s="18"/>
      <c r="CME210" s="18"/>
      <c r="CMF210" s="18"/>
      <c r="CMG210" s="18"/>
      <c r="CMH210" s="18"/>
      <c r="CMI210" s="18"/>
      <c r="CMJ210" s="18"/>
      <c r="CMK210" s="18"/>
      <c r="CML210" s="18"/>
      <c r="CMM210" s="18"/>
      <c r="CMN210" s="18"/>
      <c r="CMO210" s="18"/>
      <c r="CMP210" s="18"/>
      <c r="CMQ210" s="18"/>
      <c r="CMR210" s="18"/>
      <c r="CMS210" s="18"/>
      <c r="CMT210" s="18"/>
      <c r="CMU210" s="18"/>
      <c r="CMV210" s="18"/>
      <c r="CMW210" s="18"/>
      <c r="CMX210" s="18"/>
      <c r="CMY210" s="18"/>
      <c r="CMZ210" s="18"/>
      <c r="CNA210" s="18"/>
      <c r="CNB210" s="18"/>
      <c r="CNC210" s="18"/>
      <c r="CND210" s="18"/>
      <c r="CNE210" s="18"/>
      <c r="CNF210" s="18"/>
      <c r="CNG210" s="18"/>
      <c r="CNH210" s="18"/>
      <c r="CNI210" s="18"/>
      <c r="CNJ210" s="18"/>
      <c r="CNK210" s="18"/>
      <c r="CNL210" s="18"/>
      <c r="CNM210" s="18"/>
      <c r="CNN210" s="18"/>
      <c r="CNO210" s="18"/>
      <c r="CNP210" s="18"/>
      <c r="CNQ210" s="18"/>
      <c r="CNR210" s="18"/>
      <c r="CNS210" s="18"/>
      <c r="CNT210" s="18"/>
      <c r="CNU210" s="18"/>
      <c r="CNV210" s="18"/>
      <c r="CNW210" s="18"/>
      <c r="CNX210" s="18"/>
      <c r="CNY210" s="18"/>
      <c r="CNZ210" s="18"/>
      <c r="COA210" s="18"/>
      <c r="COB210" s="18"/>
      <c r="COC210" s="18"/>
      <c r="COD210" s="18"/>
      <c r="COE210" s="18"/>
      <c r="COF210" s="18"/>
      <c r="COG210" s="18"/>
      <c r="COH210" s="18"/>
      <c r="COI210" s="18"/>
      <c r="COJ210" s="18"/>
      <c r="COK210" s="18"/>
      <c r="COL210" s="18"/>
      <c r="COM210" s="18"/>
      <c r="CON210" s="18"/>
      <c r="COO210" s="18"/>
      <c r="COP210" s="18"/>
      <c r="COQ210" s="18"/>
      <c r="COR210" s="18"/>
      <c r="COS210" s="18"/>
      <c r="COT210" s="18"/>
      <c r="COU210" s="18"/>
      <c r="COV210" s="18"/>
      <c r="COW210" s="18"/>
      <c r="COX210" s="18"/>
      <c r="COY210" s="18"/>
      <c r="COZ210" s="18"/>
      <c r="CPA210" s="18"/>
      <c r="CPB210" s="18"/>
      <c r="CPC210" s="18"/>
      <c r="CPD210" s="18"/>
      <c r="CPE210" s="18"/>
      <c r="CPF210" s="18"/>
      <c r="CPG210" s="18"/>
      <c r="CPH210" s="18"/>
      <c r="CPI210" s="18"/>
      <c r="CPJ210" s="18"/>
      <c r="CPK210" s="18"/>
      <c r="CPL210" s="18"/>
      <c r="CPM210" s="18"/>
      <c r="CPN210" s="18"/>
      <c r="CPO210" s="18"/>
      <c r="CPP210" s="18"/>
      <c r="CPQ210" s="18"/>
      <c r="CPR210" s="18"/>
      <c r="CPS210" s="18"/>
      <c r="CPT210" s="18"/>
      <c r="CPU210" s="18"/>
      <c r="CPV210" s="18"/>
      <c r="CPW210" s="18"/>
      <c r="CPX210" s="18"/>
      <c r="CPY210" s="18"/>
      <c r="CPZ210" s="18"/>
      <c r="CQA210" s="18"/>
      <c r="CQB210" s="18"/>
      <c r="CQC210" s="18"/>
      <c r="CQD210" s="18"/>
      <c r="CQE210" s="18"/>
      <c r="CQF210" s="18"/>
      <c r="CQG210" s="18"/>
      <c r="CQH210" s="18"/>
      <c r="CQI210" s="18"/>
      <c r="CQJ210" s="18"/>
      <c r="CQK210" s="18"/>
      <c r="CQL210" s="18"/>
      <c r="CQM210" s="18"/>
      <c r="CQN210" s="18"/>
      <c r="CQO210" s="18"/>
      <c r="CQP210" s="18"/>
      <c r="CQQ210" s="18"/>
      <c r="CQR210" s="18"/>
      <c r="CQS210" s="18"/>
      <c r="CQT210" s="18"/>
      <c r="CQU210" s="18"/>
      <c r="CQV210" s="18"/>
      <c r="CQW210" s="18"/>
      <c r="CQX210" s="18"/>
      <c r="CQY210" s="18"/>
      <c r="CQZ210" s="18"/>
      <c r="CRA210" s="18"/>
      <c r="CRB210" s="18"/>
      <c r="CRC210" s="18"/>
      <c r="CRD210" s="18"/>
      <c r="CRE210" s="18"/>
      <c r="CRF210" s="18"/>
      <c r="CRG210" s="18"/>
      <c r="CRH210" s="18"/>
      <c r="CRI210" s="18"/>
      <c r="CRJ210" s="18"/>
      <c r="CRK210" s="18"/>
      <c r="CRL210" s="18"/>
      <c r="CRM210" s="18"/>
      <c r="CRN210" s="18"/>
      <c r="CRO210" s="18"/>
      <c r="CRP210" s="18"/>
      <c r="CRQ210" s="18"/>
      <c r="CRR210" s="18"/>
      <c r="CRS210" s="18"/>
      <c r="CRT210" s="18"/>
      <c r="CRU210" s="18"/>
      <c r="CRV210" s="18"/>
      <c r="CRW210" s="18"/>
      <c r="CRX210" s="18"/>
      <c r="CRY210" s="18"/>
      <c r="CRZ210" s="18"/>
      <c r="CSA210" s="18"/>
      <c r="CSB210" s="18"/>
      <c r="CSC210" s="18"/>
      <c r="CSD210" s="18"/>
      <c r="CSE210" s="18"/>
      <c r="CSF210" s="18"/>
      <c r="CSG210" s="18"/>
      <c r="CSH210" s="18"/>
      <c r="CSI210" s="18"/>
      <c r="CSJ210" s="18"/>
      <c r="CSK210" s="18"/>
      <c r="CSL210" s="18"/>
      <c r="CSM210" s="18"/>
      <c r="CSN210" s="18"/>
      <c r="CSO210" s="18"/>
      <c r="CSP210" s="18"/>
      <c r="CSQ210" s="18"/>
      <c r="CSR210" s="18"/>
      <c r="CSS210" s="18"/>
      <c r="CST210" s="18"/>
      <c r="CSU210" s="18"/>
      <c r="CSV210" s="18"/>
      <c r="CSW210" s="18"/>
      <c r="CSX210" s="18"/>
      <c r="CSY210" s="18"/>
      <c r="CSZ210" s="18"/>
      <c r="CTA210" s="18"/>
      <c r="CTB210" s="18"/>
      <c r="CTC210" s="18"/>
      <c r="CTD210" s="18"/>
      <c r="CTE210" s="18"/>
      <c r="CTF210" s="18"/>
      <c r="CTG210" s="18"/>
      <c r="CTH210" s="18"/>
      <c r="CTI210" s="18"/>
      <c r="CTJ210" s="18"/>
      <c r="CTK210" s="18"/>
      <c r="CTL210" s="18"/>
      <c r="CTM210" s="18"/>
      <c r="CTN210" s="18"/>
      <c r="CTO210" s="18"/>
      <c r="CTP210" s="18"/>
      <c r="CTQ210" s="18"/>
      <c r="CTR210" s="18"/>
      <c r="CTS210" s="18"/>
      <c r="CTT210" s="18"/>
      <c r="CTU210" s="18"/>
      <c r="CTV210" s="18"/>
      <c r="CTW210" s="18"/>
      <c r="CTX210" s="18"/>
      <c r="CTY210" s="18"/>
      <c r="CTZ210" s="18"/>
      <c r="CUA210" s="18"/>
      <c r="CUB210" s="18"/>
      <c r="CUC210" s="18"/>
      <c r="CUD210" s="18"/>
      <c r="CUE210" s="18"/>
      <c r="CUF210" s="18"/>
      <c r="CUG210" s="18"/>
      <c r="CUH210" s="18"/>
      <c r="CUI210" s="18"/>
      <c r="CUJ210" s="18"/>
      <c r="CUK210" s="18"/>
      <c r="CUL210" s="18"/>
      <c r="CUM210" s="18"/>
      <c r="CUN210" s="18"/>
      <c r="CUO210" s="18"/>
      <c r="CUP210" s="18"/>
      <c r="CUQ210" s="18"/>
      <c r="CUR210" s="18"/>
      <c r="CUS210" s="18"/>
      <c r="CUT210" s="18"/>
      <c r="CUU210" s="18"/>
      <c r="CUV210" s="18"/>
      <c r="CUW210" s="18"/>
      <c r="CUX210" s="18"/>
      <c r="CUY210" s="18"/>
      <c r="CUZ210" s="18"/>
      <c r="CVA210" s="18"/>
      <c r="CVB210" s="18"/>
      <c r="CVC210" s="18"/>
      <c r="CVD210" s="18"/>
      <c r="CVE210" s="18"/>
      <c r="CVF210" s="18"/>
      <c r="CVG210" s="18"/>
      <c r="CVH210" s="18"/>
      <c r="CVI210" s="18"/>
      <c r="CVJ210" s="18"/>
      <c r="CVK210" s="18"/>
      <c r="CVL210" s="18"/>
      <c r="CVM210" s="18"/>
      <c r="CVN210" s="18"/>
      <c r="CVO210" s="18"/>
      <c r="CVP210" s="18"/>
      <c r="CVQ210" s="18"/>
      <c r="CVR210" s="18"/>
      <c r="CVS210" s="18"/>
      <c r="CVT210" s="18"/>
      <c r="CVU210" s="18"/>
      <c r="CVV210" s="18"/>
      <c r="CVW210" s="18"/>
      <c r="CVX210" s="18"/>
      <c r="CVY210" s="18"/>
      <c r="CVZ210" s="18"/>
      <c r="CWA210" s="18"/>
      <c r="CWB210" s="18"/>
      <c r="CWC210" s="18"/>
      <c r="CWD210" s="18"/>
      <c r="CWE210" s="18"/>
      <c r="CWF210" s="18"/>
      <c r="CWG210" s="18"/>
      <c r="CWH210" s="18"/>
      <c r="CWI210" s="18"/>
      <c r="CWJ210" s="18"/>
      <c r="CWK210" s="18"/>
      <c r="CWL210" s="18"/>
      <c r="CWM210" s="18"/>
      <c r="CWN210" s="18"/>
      <c r="CWO210" s="18"/>
      <c r="CWP210" s="18"/>
      <c r="CWQ210" s="18"/>
      <c r="CWR210" s="18"/>
      <c r="CWS210" s="18"/>
      <c r="CWT210" s="18"/>
      <c r="CWU210" s="18"/>
      <c r="CWV210" s="18"/>
      <c r="CWW210" s="18"/>
      <c r="CWX210" s="18"/>
      <c r="CWY210" s="18"/>
      <c r="CWZ210" s="18"/>
      <c r="CXA210" s="18"/>
      <c r="CXB210" s="18"/>
      <c r="CXC210" s="18"/>
      <c r="CXD210" s="18"/>
      <c r="CXE210" s="18"/>
      <c r="CXF210" s="18"/>
      <c r="CXG210" s="18"/>
      <c r="CXH210" s="18"/>
      <c r="CXI210" s="18"/>
      <c r="CXJ210" s="18"/>
      <c r="CXK210" s="18"/>
      <c r="CXL210" s="18"/>
      <c r="CXM210" s="18"/>
      <c r="CXN210" s="18"/>
      <c r="CXO210" s="18"/>
      <c r="CXP210" s="18"/>
      <c r="CXQ210" s="18"/>
      <c r="CXR210" s="18"/>
      <c r="CXS210" s="18"/>
      <c r="CXT210" s="18"/>
      <c r="CXU210" s="18"/>
      <c r="CXV210" s="18"/>
      <c r="CXW210" s="18"/>
      <c r="CXX210" s="18"/>
      <c r="CXY210" s="18"/>
      <c r="CXZ210" s="18"/>
      <c r="CYA210" s="18"/>
      <c r="CYB210" s="18"/>
      <c r="CYC210" s="18"/>
      <c r="CYD210" s="18"/>
      <c r="CYE210" s="18"/>
      <c r="CYF210" s="18"/>
      <c r="CYG210" s="18"/>
      <c r="CYH210" s="18"/>
      <c r="CYI210" s="18"/>
      <c r="CYJ210" s="18"/>
      <c r="CYK210" s="18"/>
      <c r="CYL210" s="18"/>
      <c r="CYM210" s="18"/>
      <c r="CYN210" s="18"/>
      <c r="CYO210" s="18"/>
      <c r="CYP210" s="18"/>
      <c r="CYQ210" s="18"/>
      <c r="CYR210" s="18"/>
      <c r="CYS210" s="18"/>
      <c r="CYT210" s="18"/>
      <c r="CYU210" s="18"/>
      <c r="CYV210" s="18"/>
      <c r="CYW210" s="18"/>
      <c r="CYX210" s="18"/>
      <c r="CYY210" s="18"/>
      <c r="CYZ210" s="18"/>
      <c r="CZA210" s="18"/>
      <c r="CZB210" s="18"/>
      <c r="CZC210" s="18"/>
      <c r="CZD210" s="18"/>
      <c r="CZE210" s="18"/>
      <c r="CZF210" s="18"/>
      <c r="CZG210" s="18"/>
      <c r="CZH210" s="18"/>
      <c r="CZI210" s="18"/>
      <c r="CZJ210" s="18"/>
      <c r="CZK210" s="18"/>
      <c r="CZL210" s="18"/>
      <c r="CZM210" s="18"/>
      <c r="CZN210" s="18"/>
      <c r="CZO210" s="18"/>
      <c r="CZP210" s="18"/>
      <c r="CZQ210" s="18"/>
      <c r="CZR210" s="18"/>
      <c r="CZS210" s="18"/>
      <c r="CZT210" s="18"/>
      <c r="CZU210" s="18"/>
      <c r="CZV210" s="18"/>
      <c r="CZW210" s="18"/>
      <c r="CZX210" s="18"/>
      <c r="CZY210" s="18"/>
      <c r="CZZ210" s="18"/>
      <c r="DAA210" s="18"/>
      <c r="DAB210" s="18"/>
      <c r="DAC210" s="18"/>
      <c r="DAD210" s="18"/>
      <c r="DAE210" s="18"/>
      <c r="DAF210" s="18"/>
      <c r="DAG210" s="18"/>
      <c r="DAH210" s="18"/>
      <c r="DAI210" s="18"/>
      <c r="DAJ210" s="18"/>
      <c r="DAK210" s="18"/>
      <c r="DAL210" s="18"/>
      <c r="DAM210" s="18"/>
      <c r="DAN210" s="18"/>
      <c r="DAO210" s="18"/>
      <c r="DAP210" s="18"/>
      <c r="DAQ210" s="18"/>
      <c r="DAR210" s="18"/>
      <c r="DAS210" s="18"/>
      <c r="DAT210" s="18"/>
      <c r="DAU210" s="18"/>
      <c r="DAV210" s="18"/>
      <c r="DAW210" s="18"/>
      <c r="DAX210" s="18"/>
      <c r="DAY210" s="18"/>
      <c r="DAZ210" s="18"/>
      <c r="DBA210" s="18"/>
      <c r="DBB210" s="18"/>
      <c r="DBC210" s="18"/>
      <c r="DBD210" s="18"/>
      <c r="DBE210" s="18"/>
      <c r="DBF210" s="18"/>
      <c r="DBG210" s="18"/>
      <c r="DBH210" s="18"/>
      <c r="DBI210" s="18"/>
      <c r="DBJ210" s="18"/>
      <c r="DBK210" s="18"/>
      <c r="DBL210" s="18"/>
      <c r="DBM210" s="18"/>
      <c r="DBN210" s="18"/>
      <c r="DBO210" s="18"/>
      <c r="DBP210" s="18"/>
      <c r="DBQ210" s="18"/>
      <c r="DBR210" s="18"/>
      <c r="DBS210" s="18"/>
      <c r="DBT210" s="18"/>
      <c r="DBU210" s="18"/>
      <c r="DBV210" s="18"/>
      <c r="DBW210" s="18"/>
      <c r="DBX210" s="18"/>
      <c r="DBY210" s="18"/>
      <c r="DBZ210" s="18"/>
      <c r="DCA210" s="18"/>
      <c r="DCB210" s="18"/>
      <c r="DCC210" s="18"/>
      <c r="DCD210" s="18"/>
      <c r="DCE210" s="18"/>
      <c r="DCF210" s="18"/>
      <c r="DCG210" s="18"/>
      <c r="DCH210" s="18"/>
      <c r="DCI210" s="18"/>
      <c r="DCJ210" s="18"/>
      <c r="DCK210" s="18"/>
      <c r="DCL210" s="18"/>
      <c r="DCM210" s="18"/>
      <c r="DCN210" s="18"/>
      <c r="DCO210" s="18"/>
      <c r="DCP210" s="18"/>
      <c r="DCQ210" s="18"/>
      <c r="DCR210" s="18"/>
      <c r="DCS210" s="18"/>
      <c r="DCT210" s="18"/>
      <c r="DCU210" s="18"/>
      <c r="DCV210" s="18"/>
      <c r="DCW210" s="18"/>
      <c r="DCX210" s="18"/>
      <c r="DCY210" s="18"/>
      <c r="DCZ210" s="18"/>
      <c r="DDA210" s="18"/>
      <c r="DDB210" s="18"/>
      <c r="DDC210" s="18"/>
      <c r="DDD210" s="18"/>
      <c r="DDE210" s="18"/>
      <c r="DDF210" s="18"/>
      <c r="DDG210" s="18"/>
      <c r="DDH210" s="18"/>
      <c r="DDI210" s="18"/>
      <c r="DDJ210" s="18"/>
      <c r="DDK210" s="18"/>
      <c r="DDL210" s="18"/>
      <c r="DDM210" s="18"/>
      <c r="DDN210" s="18"/>
      <c r="DDO210" s="18"/>
      <c r="DDP210" s="18"/>
      <c r="DDQ210" s="18"/>
      <c r="DDR210" s="18"/>
      <c r="DDS210" s="18"/>
      <c r="DDT210" s="18"/>
      <c r="DDU210" s="18"/>
      <c r="DDV210" s="18"/>
      <c r="DDW210" s="18"/>
      <c r="DDX210" s="18"/>
      <c r="DDY210" s="18"/>
      <c r="DDZ210" s="18"/>
      <c r="DEA210" s="18"/>
      <c r="DEB210" s="18"/>
      <c r="DEC210" s="18"/>
      <c r="DED210" s="18"/>
      <c r="DEE210" s="18"/>
      <c r="DEF210" s="18"/>
      <c r="DEG210" s="18"/>
      <c r="DEH210" s="18"/>
      <c r="DEI210" s="18"/>
      <c r="DEJ210" s="18"/>
      <c r="DEK210" s="18"/>
      <c r="DEL210" s="18"/>
      <c r="DEM210" s="18"/>
      <c r="DEN210" s="18"/>
      <c r="DEO210" s="18"/>
      <c r="DEP210" s="18"/>
      <c r="DEQ210" s="18"/>
      <c r="DER210" s="18"/>
      <c r="DES210" s="18"/>
      <c r="DET210" s="18"/>
      <c r="DEU210" s="18"/>
      <c r="DEV210" s="18"/>
      <c r="DEW210" s="18"/>
      <c r="DEX210" s="18"/>
      <c r="DEY210" s="18"/>
      <c r="DEZ210" s="18"/>
      <c r="DFA210" s="18"/>
      <c r="DFB210" s="18"/>
      <c r="DFC210" s="18"/>
      <c r="DFD210" s="18"/>
      <c r="DFE210" s="18"/>
      <c r="DFF210" s="18"/>
      <c r="DFG210" s="18"/>
      <c r="DFH210" s="18"/>
      <c r="DFI210" s="18"/>
      <c r="DFJ210" s="18"/>
      <c r="DFK210" s="18"/>
      <c r="DFL210" s="18"/>
      <c r="DFM210" s="18"/>
      <c r="DFN210" s="18"/>
      <c r="DFO210" s="18"/>
      <c r="DFP210" s="18"/>
      <c r="DFQ210" s="18"/>
      <c r="DFR210" s="18"/>
      <c r="DFS210" s="18"/>
      <c r="DFT210" s="18"/>
      <c r="DFU210" s="18"/>
      <c r="DFV210" s="18"/>
      <c r="DFW210" s="18"/>
      <c r="DFX210" s="18"/>
      <c r="DFY210" s="18"/>
      <c r="DFZ210" s="18"/>
      <c r="DGA210" s="18"/>
      <c r="DGB210" s="18"/>
      <c r="DGC210" s="18"/>
      <c r="DGD210" s="18"/>
      <c r="DGE210" s="18"/>
      <c r="DGF210" s="18"/>
      <c r="DGG210" s="18"/>
      <c r="DGH210" s="18"/>
      <c r="DGI210" s="18"/>
      <c r="DGJ210" s="18"/>
      <c r="DGK210" s="18"/>
      <c r="DGL210" s="18"/>
      <c r="DGM210" s="18"/>
      <c r="DGN210" s="18"/>
      <c r="DGO210" s="18"/>
      <c r="DGP210" s="18"/>
      <c r="DGQ210" s="18"/>
      <c r="DGR210" s="18"/>
      <c r="DGS210" s="18"/>
      <c r="DGT210" s="18"/>
      <c r="DGU210" s="18"/>
      <c r="DGV210" s="18"/>
      <c r="DGW210" s="18"/>
      <c r="DGX210" s="18"/>
      <c r="DGY210" s="18"/>
      <c r="DGZ210" s="18"/>
      <c r="DHA210" s="18"/>
      <c r="DHB210" s="18"/>
      <c r="DHC210" s="18"/>
      <c r="DHD210" s="18"/>
      <c r="DHE210" s="18"/>
      <c r="DHF210" s="18"/>
      <c r="DHG210" s="18"/>
      <c r="DHH210" s="18"/>
      <c r="DHI210" s="18"/>
      <c r="DHJ210" s="18"/>
      <c r="DHK210" s="18"/>
      <c r="DHL210" s="18"/>
      <c r="DHM210" s="18"/>
      <c r="DHN210" s="18"/>
      <c r="DHO210" s="18"/>
      <c r="DHP210" s="18"/>
      <c r="DHQ210" s="18"/>
      <c r="DHR210" s="18"/>
      <c r="DHS210" s="18"/>
      <c r="DHT210" s="18"/>
      <c r="DHU210" s="18"/>
      <c r="DHV210" s="18"/>
      <c r="DHW210" s="18"/>
      <c r="DHX210" s="18"/>
      <c r="DHY210" s="18"/>
      <c r="DHZ210" s="18"/>
      <c r="DIA210" s="18"/>
      <c r="DIB210" s="18"/>
      <c r="DIC210" s="18"/>
      <c r="DID210" s="18"/>
      <c r="DIE210" s="18"/>
      <c r="DIF210" s="18"/>
      <c r="DIG210" s="18"/>
      <c r="DIH210" s="18"/>
      <c r="DII210" s="18"/>
      <c r="DIJ210" s="18"/>
      <c r="DIK210" s="18"/>
      <c r="DIL210" s="18"/>
      <c r="DIM210" s="18"/>
      <c r="DIN210" s="18"/>
      <c r="DIO210" s="18"/>
      <c r="DIP210" s="18"/>
      <c r="DIQ210" s="18"/>
      <c r="DIR210" s="18"/>
      <c r="DIS210" s="18"/>
      <c r="DIT210" s="18"/>
      <c r="DIU210" s="18"/>
      <c r="DIV210" s="18"/>
      <c r="DIW210" s="18"/>
      <c r="DIX210" s="18"/>
      <c r="DIY210" s="18"/>
      <c r="DIZ210" s="18"/>
      <c r="DJA210" s="18"/>
      <c r="DJB210" s="18"/>
      <c r="DJC210" s="18"/>
      <c r="DJD210" s="18"/>
      <c r="DJE210" s="18"/>
      <c r="DJF210" s="18"/>
      <c r="DJG210" s="18"/>
      <c r="DJH210" s="18"/>
      <c r="DJI210" s="18"/>
      <c r="DJJ210" s="18"/>
      <c r="DJK210" s="18"/>
      <c r="DJL210" s="18"/>
      <c r="DJM210" s="18"/>
      <c r="DJN210" s="18"/>
      <c r="DJO210" s="18"/>
      <c r="DJP210" s="18"/>
      <c r="DJQ210" s="18"/>
      <c r="DJR210" s="18"/>
      <c r="DJS210" s="18"/>
      <c r="DJT210" s="18"/>
      <c r="DJU210" s="18"/>
      <c r="DJV210" s="18"/>
      <c r="DJW210" s="18"/>
      <c r="DJX210" s="18"/>
      <c r="DJY210" s="18"/>
      <c r="DJZ210" s="18"/>
      <c r="DKA210" s="18"/>
      <c r="DKB210" s="18"/>
      <c r="DKC210" s="18"/>
      <c r="DKD210" s="18"/>
      <c r="DKE210" s="18"/>
      <c r="DKF210" s="18"/>
      <c r="DKG210" s="18"/>
      <c r="DKH210" s="18"/>
      <c r="DKI210" s="18"/>
      <c r="DKJ210" s="18"/>
      <c r="DKK210" s="18"/>
      <c r="DKL210" s="18"/>
      <c r="DKM210" s="18"/>
      <c r="DKN210" s="18"/>
      <c r="DKO210" s="18"/>
      <c r="DKP210" s="18"/>
      <c r="DKQ210" s="18"/>
      <c r="DKR210" s="18"/>
      <c r="DKS210" s="18"/>
      <c r="DKT210" s="18"/>
      <c r="DKU210" s="18"/>
      <c r="DKV210" s="18"/>
      <c r="DKW210" s="18"/>
      <c r="DKX210" s="18"/>
      <c r="DKY210" s="18"/>
      <c r="DKZ210" s="18"/>
      <c r="DLA210" s="18"/>
      <c r="DLB210" s="18"/>
      <c r="DLC210" s="18"/>
      <c r="DLD210" s="18"/>
      <c r="DLE210" s="18"/>
      <c r="DLF210" s="18"/>
      <c r="DLG210" s="18"/>
      <c r="DLH210" s="18"/>
      <c r="DLI210" s="18"/>
      <c r="DLJ210" s="18"/>
      <c r="DLK210" s="18"/>
      <c r="DLL210" s="18"/>
      <c r="DLM210" s="18"/>
      <c r="DLN210" s="18"/>
      <c r="DLO210" s="18"/>
      <c r="DLP210" s="18"/>
      <c r="DLQ210" s="18"/>
      <c r="DLR210" s="18"/>
      <c r="DLS210" s="18"/>
      <c r="DLT210" s="18"/>
      <c r="DLU210" s="18"/>
      <c r="DLV210" s="18"/>
      <c r="DLW210" s="18"/>
      <c r="DLX210" s="18"/>
      <c r="DLY210" s="18"/>
      <c r="DLZ210" s="18"/>
      <c r="DMA210" s="18"/>
      <c r="DMB210" s="18"/>
      <c r="DMC210" s="18"/>
      <c r="DMD210" s="18"/>
      <c r="DME210" s="18"/>
      <c r="DMF210" s="18"/>
      <c r="DMG210" s="18"/>
      <c r="DMH210" s="18"/>
      <c r="DMI210" s="18"/>
      <c r="DMJ210" s="18"/>
      <c r="DMK210" s="18"/>
      <c r="DML210" s="18"/>
      <c r="DMM210" s="18"/>
      <c r="DMN210" s="18"/>
      <c r="DMO210" s="18"/>
      <c r="DMP210" s="18"/>
      <c r="DMQ210" s="18"/>
      <c r="DMR210" s="18"/>
      <c r="DMS210" s="18"/>
      <c r="DMT210" s="18"/>
      <c r="DMU210" s="18"/>
      <c r="DMV210" s="18"/>
      <c r="DMW210" s="18"/>
      <c r="DMX210" s="18"/>
      <c r="DMY210" s="18"/>
      <c r="DMZ210" s="18"/>
      <c r="DNA210" s="18"/>
      <c r="DNB210" s="18"/>
      <c r="DNC210" s="18"/>
      <c r="DND210" s="18"/>
      <c r="DNE210" s="18"/>
      <c r="DNF210" s="18"/>
      <c r="DNG210" s="18"/>
      <c r="DNH210" s="18"/>
      <c r="DNI210" s="18"/>
      <c r="DNJ210" s="18"/>
      <c r="DNK210" s="18"/>
      <c r="DNL210" s="18"/>
      <c r="DNM210" s="18"/>
      <c r="DNN210" s="18"/>
      <c r="DNO210" s="18"/>
      <c r="DNP210" s="18"/>
      <c r="DNQ210" s="18"/>
      <c r="DNR210" s="18"/>
      <c r="DNS210" s="18"/>
      <c r="DNT210" s="18"/>
      <c r="DNU210" s="18"/>
      <c r="DNV210" s="18"/>
      <c r="DNW210" s="18"/>
      <c r="DNX210" s="18"/>
      <c r="DNY210" s="18"/>
      <c r="DNZ210" s="18"/>
      <c r="DOA210" s="18"/>
      <c r="DOB210" s="18"/>
      <c r="DOC210" s="18"/>
      <c r="DOD210" s="18"/>
      <c r="DOE210" s="18"/>
      <c r="DOF210" s="18"/>
      <c r="DOG210" s="18"/>
      <c r="DOH210" s="18"/>
      <c r="DOI210" s="18"/>
      <c r="DOJ210" s="18"/>
      <c r="DOK210" s="18"/>
      <c r="DOL210" s="18"/>
      <c r="DOM210" s="18"/>
      <c r="DON210" s="18"/>
      <c r="DOO210" s="18"/>
      <c r="DOP210" s="18"/>
      <c r="DOQ210" s="18"/>
      <c r="DOR210" s="18"/>
      <c r="DOS210" s="18"/>
      <c r="DOT210" s="18"/>
      <c r="DOU210" s="18"/>
      <c r="DOV210" s="18"/>
      <c r="DOW210" s="18"/>
      <c r="DOX210" s="18"/>
      <c r="DOY210" s="18"/>
      <c r="DOZ210" s="18"/>
      <c r="DPA210" s="18"/>
      <c r="DPB210" s="18"/>
      <c r="DPC210" s="18"/>
      <c r="DPD210" s="18"/>
      <c r="DPE210" s="18"/>
      <c r="DPF210" s="18"/>
      <c r="DPG210" s="18"/>
      <c r="DPH210" s="18"/>
      <c r="DPI210" s="18"/>
      <c r="DPJ210" s="18"/>
      <c r="DPK210" s="18"/>
      <c r="DPL210" s="18"/>
      <c r="DPM210" s="18"/>
      <c r="DPN210" s="18"/>
      <c r="DPO210" s="18"/>
      <c r="DPP210" s="18"/>
      <c r="DPQ210" s="18"/>
      <c r="DPR210" s="18"/>
      <c r="DPS210" s="18"/>
      <c r="DPT210" s="18"/>
      <c r="DPU210" s="18"/>
      <c r="DPV210" s="18"/>
      <c r="DPW210" s="18"/>
      <c r="DPX210" s="18"/>
      <c r="DPY210" s="18"/>
      <c r="DPZ210" s="18"/>
      <c r="DQA210" s="18"/>
      <c r="DQB210" s="18"/>
      <c r="DQC210" s="18"/>
      <c r="DQD210" s="18"/>
      <c r="DQE210" s="18"/>
      <c r="DQF210" s="18"/>
      <c r="DQG210" s="18"/>
      <c r="DQH210" s="18"/>
      <c r="DQI210" s="18"/>
      <c r="DQJ210" s="18"/>
      <c r="DQK210" s="18"/>
      <c r="DQL210" s="18"/>
      <c r="DQM210" s="18"/>
      <c r="DQN210" s="18"/>
      <c r="DQO210" s="18"/>
      <c r="DQP210" s="18"/>
      <c r="DQQ210" s="18"/>
      <c r="DQR210" s="18"/>
      <c r="DQS210" s="18"/>
      <c r="DQT210" s="18"/>
      <c r="DQU210" s="18"/>
      <c r="DQV210" s="18"/>
      <c r="DQW210" s="18"/>
      <c r="DQX210" s="18"/>
      <c r="DQY210" s="18"/>
      <c r="DQZ210" s="18"/>
      <c r="DRA210" s="18"/>
      <c r="DRB210" s="18"/>
      <c r="DRC210" s="18"/>
      <c r="DRD210" s="18"/>
      <c r="DRE210" s="18"/>
      <c r="DRF210" s="18"/>
      <c r="DRG210" s="18"/>
      <c r="DRH210" s="18"/>
      <c r="DRI210" s="18"/>
      <c r="DRJ210" s="18"/>
      <c r="DRK210" s="18"/>
      <c r="DRL210" s="18"/>
      <c r="DRM210" s="18"/>
      <c r="DRN210" s="18"/>
      <c r="DRO210" s="18"/>
      <c r="DRP210" s="18"/>
      <c r="DRQ210" s="18"/>
      <c r="DRR210" s="18"/>
      <c r="DRS210" s="18"/>
      <c r="DRT210" s="18"/>
      <c r="DRU210" s="18"/>
      <c r="DRV210" s="18"/>
      <c r="DRW210" s="18"/>
      <c r="DRX210" s="18"/>
      <c r="DRY210" s="18"/>
      <c r="DRZ210" s="18"/>
      <c r="DSA210" s="18"/>
      <c r="DSB210" s="18"/>
      <c r="DSC210" s="18"/>
      <c r="DSD210" s="18"/>
      <c r="DSE210" s="18"/>
      <c r="DSF210" s="18"/>
      <c r="DSG210" s="18"/>
      <c r="DSH210" s="18"/>
      <c r="DSI210" s="18"/>
      <c r="DSJ210" s="18"/>
      <c r="DSK210" s="18"/>
      <c r="DSL210" s="18"/>
      <c r="DSM210" s="18"/>
      <c r="DSN210" s="18"/>
      <c r="DSO210" s="18"/>
      <c r="DSP210" s="18"/>
      <c r="DSQ210" s="18"/>
      <c r="DSR210" s="18"/>
      <c r="DSS210" s="18"/>
      <c r="DST210" s="18"/>
      <c r="DSU210" s="18"/>
      <c r="DSV210" s="18"/>
      <c r="DSW210" s="18"/>
      <c r="DSX210" s="18"/>
      <c r="DSY210" s="18"/>
      <c r="DSZ210" s="18"/>
      <c r="DTA210" s="18"/>
      <c r="DTB210" s="18"/>
      <c r="DTC210" s="18"/>
      <c r="DTD210" s="18"/>
      <c r="DTE210" s="18"/>
      <c r="DTF210" s="18"/>
      <c r="DTG210" s="18"/>
      <c r="DTH210" s="18"/>
      <c r="DTI210" s="18"/>
      <c r="DTJ210" s="18"/>
      <c r="DTK210" s="18"/>
      <c r="DTL210" s="18"/>
      <c r="DTM210" s="18"/>
      <c r="DTN210" s="18"/>
      <c r="DTO210" s="18"/>
      <c r="DTP210" s="18"/>
      <c r="DTQ210" s="18"/>
      <c r="DTR210" s="18"/>
      <c r="DTS210" s="18"/>
      <c r="DTT210" s="18"/>
      <c r="DTU210" s="18"/>
      <c r="DTV210" s="18"/>
      <c r="DTW210" s="18"/>
      <c r="DTX210" s="18"/>
      <c r="DTY210" s="18"/>
      <c r="DTZ210" s="18"/>
      <c r="DUA210" s="18"/>
      <c r="DUB210" s="18"/>
      <c r="DUC210" s="18"/>
      <c r="DUD210" s="18"/>
      <c r="DUE210" s="18"/>
      <c r="DUF210" s="18"/>
      <c r="DUG210" s="18"/>
      <c r="DUH210" s="18"/>
      <c r="DUI210" s="18"/>
      <c r="DUJ210" s="18"/>
      <c r="DUK210" s="18"/>
      <c r="DUL210" s="18"/>
      <c r="DUM210" s="18"/>
      <c r="DUN210" s="18"/>
      <c r="DUO210" s="18"/>
      <c r="DUP210" s="18"/>
      <c r="DUQ210" s="18"/>
      <c r="DUR210" s="18"/>
      <c r="DUS210" s="18"/>
      <c r="DUT210" s="18"/>
      <c r="DUU210" s="18"/>
      <c r="DUV210" s="18"/>
      <c r="DUW210" s="18"/>
      <c r="DUX210" s="18"/>
      <c r="DUY210" s="18"/>
      <c r="DUZ210" s="18"/>
      <c r="DVA210" s="18"/>
      <c r="DVB210" s="18"/>
      <c r="DVC210" s="18"/>
      <c r="DVD210" s="18"/>
      <c r="DVE210" s="18"/>
      <c r="DVF210" s="18"/>
      <c r="DVG210" s="18"/>
      <c r="DVH210" s="18"/>
      <c r="DVI210" s="18"/>
      <c r="DVJ210" s="18"/>
      <c r="DVK210" s="18"/>
      <c r="DVL210" s="18"/>
      <c r="DVM210" s="18"/>
      <c r="DVN210" s="18"/>
      <c r="DVO210" s="18"/>
      <c r="DVP210" s="18"/>
      <c r="DVQ210" s="18"/>
      <c r="DVR210" s="18"/>
      <c r="DVS210" s="18"/>
      <c r="DVT210" s="18"/>
      <c r="DVU210" s="18"/>
      <c r="DVV210" s="18"/>
      <c r="DVW210" s="18"/>
      <c r="DVX210" s="18"/>
      <c r="DVY210" s="18"/>
      <c r="DVZ210" s="18"/>
      <c r="DWA210" s="18"/>
      <c r="DWB210" s="18"/>
      <c r="DWC210" s="18"/>
      <c r="DWD210" s="18"/>
      <c r="DWE210" s="18"/>
      <c r="DWF210" s="18"/>
      <c r="DWG210" s="18"/>
      <c r="DWH210" s="18"/>
      <c r="DWI210" s="18"/>
      <c r="DWJ210" s="18"/>
      <c r="DWK210" s="18"/>
      <c r="DWL210" s="18"/>
      <c r="DWM210" s="18"/>
      <c r="DWN210" s="18"/>
      <c r="DWO210" s="18"/>
      <c r="DWP210" s="18"/>
      <c r="DWQ210" s="18"/>
      <c r="DWR210" s="18"/>
      <c r="DWS210" s="18"/>
      <c r="DWT210" s="18"/>
      <c r="DWU210" s="18"/>
      <c r="DWV210" s="18"/>
      <c r="DWW210" s="18"/>
      <c r="DWX210" s="18"/>
      <c r="DWY210" s="18"/>
      <c r="DWZ210" s="18"/>
      <c r="DXA210" s="18"/>
      <c r="DXB210" s="18"/>
      <c r="DXC210" s="18"/>
      <c r="DXD210" s="18"/>
      <c r="DXE210" s="18"/>
      <c r="DXF210" s="18"/>
      <c r="DXG210" s="18"/>
      <c r="DXH210" s="18"/>
      <c r="DXI210" s="18"/>
      <c r="DXJ210" s="18"/>
      <c r="DXK210" s="18"/>
      <c r="DXL210" s="18"/>
      <c r="DXM210" s="18"/>
      <c r="DXN210" s="18"/>
      <c r="DXO210" s="18"/>
      <c r="DXP210" s="18"/>
      <c r="DXQ210" s="18"/>
      <c r="DXR210" s="18"/>
      <c r="DXS210" s="18"/>
      <c r="DXT210" s="18"/>
      <c r="DXU210" s="18"/>
      <c r="DXV210" s="18"/>
      <c r="DXW210" s="18"/>
      <c r="DXX210" s="18"/>
      <c r="DXY210" s="18"/>
      <c r="DXZ210" s="18"/>
      <c r="DYA210" s="18"/>
      <c r="DYB210" s="18"/>
      <c r="DYC210" s="18"/>
      <c r="DYD210" s="18"/>
      <c r="DYE210" s="18"/>
      <c r="DYF210" s="18"/>
      <c r="DYG210" s="18"/>
      <c r="DYH210" s="18"/>
      <c r="DYI210" s="18"/>
      <c r="DYJ210" s="18"/>
      <c r="DYK210" s="18"/>
      <c r="DYL210" s="18"/>
      <c r="DYM210" s="18"/>
      <c r="DYN210" s="18"/>
      <c r="DYO210" s="18"/>
      <c r="DYP210" s="18"/>
      <c r="DYQ210" s="18"/>
      <c r="DYR210" s="18"/>
      <c r="DYS210" s="18"/>
      <c r="DYT210" s="18"/>
      <c r="DYU210" s="18"/>
      <c r="DYV210" s="18"/>
      <c r="DYW210" s="18"/>
      <c r="DYX210" s="18"/>
      <c r="DYY210" s="18"/>
      <c r="DYZ210" s="18"/>
      <c r="DZA210" s="18"/>
      <c r="DZB210" s="18"/>
      <c r="DZC210" s="18"/>
      <c r="DZD210" s="18"/>
      <c r="DZE210" s="18"/>
      <c r="DZF210" s="18"/>
      <c r="DZG210" s="18"/>
      <c r="DZH210" s="18"/>
      <c r="DZI210" s="18"/>
      <c r="DZJ210" s="18"/>
      <c r="DZK210" s="18"/>
      <c r="DZL210" s="18"/>
      <c r="DZM210" s="18"/>
      <c r="DZN210" s="18"/>
      <c r="DZO210" s="18"/>
      <c r="DZP210" s="18"/>
      <c r="DZQ210" s="18"/>
      <c r="DZR210" s="18"/>
      <c r="DZS210" s="18"/>
      <c r="DZT210" s="18"/>
      <c r="DZU210" s="18"/>
      <c r="DZV210" s="18"/>
      <c r="DZW210" s="18"/>
      <c r="DZX210" s="18"/>
      <c r="DZY210" s="18"/>
      <c r="DZZ210" s="18"/>
      <c r="EAA210" s="18"/>
      <c r="EAB210" s="18"/>
      <c r="EAC210" s="18"/>
      <c r="EAD210" s="18"/>
      <c r="EAE210" s="18"/>
      <c r="EAF210" s="18"/>
      <c r="EAG210" s="18"/>
      <c r="EAH210" s="18"/>
      <c r="EAI210" s="18"/>
      <c r="EAJ210" s="18"/>
      <c r="EAK210" s="18"/>
      <c r="EAL210" s="18"/>
      <c r="EAM210" s="18"/>
      <c r="EAN210" s="18"/>
      <c r="EAO210" s="18"/>
      <c r="EAP210" s="18"/>
      <c r="EAQ210" s="18"/>
      <c r="EAR210" s="18"/>
      <c r="EAS210" s="18"/>
      <c r="EAT210" s="18"/>
      <c r="EAU210" s="18"/>
      <c r="EAV210" s="18"/>
      <c r="EAW210" s="18"/>
      <c r="EAX210" s="18"/>
      <c r="EAY210" s="18"/>
      <c r="EAZ210" s="18"/>
      <c r="EBA210" s="18"/>
      <c r="EBB210" s="18"/>
      <c r="EBC210" s="18"/>
      <c r="EBD210" s="18"/>
      <c r="EBE210" s="18"/>
      <c r="EBF210" s="18"/>
      <c r="EBG210" s="18"/>
      <c r="EBH210" s="18"/>
      <c r="EBI210" s="18"/>
      <c r="EBJ210" s="18"/>
      <c r="EBK210" s="18"/>
      <c r="EBL210" s="18"/>
      <c r="EBM210" s="18"/>
      <c r="EBN210" s="18"/>
      <c r="EBO210" s="18"/>
      <c r="EBP210" s="18"/>
      <c r="EBQ210" s="18"/>
      <c r="EBR210" s="18"/>
      <c r="EBS210" s="18"/>
      <c r="EBT210" s="18"/>
      <c r="EBU210" s="18"/>
      <c r="EBV210" s="18"/>
      <c r="EBW210" s="18"/>
      <c r="EBX210" s="18"/>
      <c r="EBY210" s="18"/>
      <c r="EBZ210" s="18"/>
      <c r="ECA210" s="18"/>
      <c r="ECB210" s="18"/>
      <c r="ECC210" s="18"/>
      <c r="ECD210" s="18"/>
      <c r="ECE210" s="18"/>
      <c r="ECF210" s="18"/>
      <c r="ECG210" s="18"/>
      <c r="ECH210" s="18"/>
      <c r="ECI210" s="18"/>
      <c r="ECJ210" s="18"/>
      <c r="ECK210" s="18"/>
      <c r="ECL210" s="18"/>
      <c r="ECM210" s="18"/>
      <c r="ECN210" s="18"/>
      <c r="ECO210" s="18"/>
      <c r="ECP210" s="18"/>
      <c r="ECQ210" s="18"/>
      <c r="ECR210" s="18"/>
      <c r="ECS210" s="18"/>
      <c r="ECT210" s="18"/>
      <c r="ECU210" s="18"/>
      <c r="ECV210" s="18"/>
      <c r="ECW210" s="18"/>
      <c r="ECX210" s="18"/>
      <c r="ECY210" s="18"/>
      <c r="ECZ210" s="18"/>
      <c r="EDA210" s="18"/>
      <c r="EDB210" s="18"/>
      <c r="EDC210" s="18"/>
      <c r="EDD210" s="18"/>
      <c r="EDE210" s="18"/>
      <c r="EDF210" s="18"/>
      <c r="EDG210" s="18"/>
      <c r="EDH210" s="18"/>
      <c r="EDI210" s="18"/>
      <c r="EDJ210" s="18"/>
      <c r="EDK210" s="18"/>
      <c r="EDL210" s="18"/>
      <c r="EDM210" s="18"/>
      <c r="EDN210" s="18"/>
      <c r="EDO210" s="18"/>
      <c r="EDP210" s="18"/>
      <c r="EDQ210" s="18"/>
      <c r="EDR210" s="18"/>
      <c r="EDS210" s="18"/>
      <c r="EDT210" s="18"/>
      <c r="EDU210" s="18"/>
      <c r="EDV210" s="18"/>
      <c r="EDW210" s="18"/>
      <c r="EDX210" s="18"/>
      <c r="EDY210" s="18"/>
      <c r="EDZ210" s="18"/>
      <c r="EEA210" s="18"/>
      <c r="EEB210" s="18"/>
      <c r="EEC210" s="18"/>
      <c r="EED210" s="18"/>
      <c r="EEE210" s="18"/>
      <c r="EEF210" s="18"/>
      <c r="EEG210" s="18"/>
      <c r="EEH210" s="18"/>
      <c r="EEI210" s="18"/>
      <c r="EEJ210" s="18"/>
      <c r="EEK210" s="18"/>
      <c r="EEL210" s="18"/>
      <c r="EEM210" s="18"/>
      <c r="EEN210" s="18"/>
      <c r="EEO210" s="18"/>
      <c r="EEP210" s="18"/>
      <c r="EEQ210" s="18"/>
      <c r="EER210" s="18"/>
      <c r="EES210" s="18"/>
      <c r="EET210" s="18"/>
      <c r="EEU210" s="18"/>
      <c r="EEV210" s="18"/>
      <c r="EEW210" s="18"/>
      <c r="EEX210" s="18"/>
      <c r="EEY210" s="18"/>
      <c r="EEZ210" s="18"/>
      <c r="EFA210" s="18"/>
      <c r="EFB210" s="18"/>
      <c r="EFC210" s="18"/>
      <c r="EFD210" s="18"/>
      <c r="EFE210" s="18"/>
      <c r="EFF210" s="18"/>
      <c r="EFG210" s="18"/>
      <c r="EFH210" s="18"/>
      <c r="EFI210" s="18"/>
      <c r="EFJ210" s="18"/>
      <c r="EFK210" s="18"/>
      <c r="EFL210" s="18"/>
      <c r="EFM210" s="18"/>
      <c r="EFN210" s="18"/>
      <c r="EFO210" s="18"/>
      <c r="EFP210" s="18"/>
      <c r="EFQ210" s="18"/>
      <c r="EFR210" s="18"/>
      <c r="EFS210" s="18"/>
      <c r="EFT210" s="18"/>
      <c r="EFU210" s="18"/>
      <c r="EFV210" s="18"/>
      <c r="EFW210" s="18"/>
      <c r="EFX210" s="18"/>
      <c r="EFY210" s="18"/>
      <c r="EFZ210" s="18"/>
      <c r="EGA210" s="18"/>
      <c r="EGB210" s="18"/>
      <c r="EGC210" s="18"/>
      <c r="EGD210" s="18"/>
      <c r="EGE210" s="18"/>
      <c r="EGF210" s="18"/>
      <c r="EGG210" s="18"/>
      <c r="EGH210" s="18"/>
      <c r="EGI210" s="18"/>
      <c r="EGJ210" s="18"/>
      <c r="EGK210" s="18"/>
      <c r="EGL210" s="18"/>
      <c r="EGM210" s="18"/>
      <c r="EGN210" s="18"/>
      <c r="EGO210" s="18"/>
      <c r="EGP210" s="18"/>
      <c r="EGQ210" s="18"/>
      <c r="EGR210" s="18"/>
      <c r="EGS210" s="18"/>
      <c r="EGT210" s="18"/>
      <c r="EGU210" s="18"/>
      <c r="EGV210" s="18"/>
      <c r="EGW210" s="18"/>
      <c r="EGX210" s="18"/>
      <c r="EGY210" s="18"/>
      <c r="EGZ210" s="18"/>
      <c r="EHA210" s="18"/>
      <c r="EHB210" s="18"/>
      <c r="EHC210" s="18"/>
      <c r="EHD210" s="18"/>
      <c r="EHE210" s="18"/>
      <c r="EHF210" s="18"/>
      <c r="EHG210" s="18"/>
      <c r="EHH210" s="18"/>
      <c r="EHI210" s="18"/>
      <c r="EHJ210" s="18"/>
      <c r="EHK210" s="18"/>
      <c r="EHL210" s="18"/>
      <c r="EHM210" s="18"/>
      <c r="EHN210" s="18"/>
      <c r="EHO210" s="18"/>
      <c r="EHP210" s="18"/>
      <c r="EHQ210" s="18"/>
      <c r="EHR210" s="18"/>
      <c r="EHS210" s="18"/>
      <c r="EHT210" s="18"/>
      <c r="EHU210" s="18"/>
      <c r="EHV210" s="18"/>
      <c r="EHW210" s="18"/>
      <c r="EHX210" s="18"/>
      <c r="EHY210" s="18"/>
      <c r="EHZ210" s="18"/>
      <c r="EIA210" s="18"/>
      <c r="EIB210" s="18"/>
      <c r="EIC210" s="18"/>
      <c r="EID210" s="18"/>
      <c r="EIE210" s="18"/>
      <c r="EIF210" s="18"/>
      <c r="EIG210" s="18"/>
      <c r="EIH210" s="18"/>
      <c r="EII210" s="18"/>
      <c r="EIJ210" s="18"/>
      <c r="EIK210" s="18"/>
      <c r="EIL210" s="18"/>
      <c r="EIM210" s="18"/>
      <c r="EIN210" s="18"/>
      <c r="EIO210" s="18"/>
      <c r="EIP210" s="18"/>
      <c r="EIQ210" s="18"/>
      <c r="EIR210" s="18"/>
      <c r="EIS210" s="18"/>
      <c r="EIT210" s="18"/>
      <c r="EIU210" s="18"/>
      <c r="EIV210" s="18"/>
      <c r="EIW210" s="18"/>
      <c r="EIX210" s="18"/>
      <c r="EIY210" s="18"/>
      <c r="EIZ210" s="18"/>
      <c r="EJA210" s="18"/>
      <c r="EJB210" s="18"/>
      <c r="EJC210" s="18"/>
      <c r="EJD210" s="18"/>
      <c r="EJE210" s="18"/>
      <c r="EJF210" s="18"/>
      <c r="EJG210" s="18"/>
      <c r="EJH210" s="18"/>
      <c r="EJI210" s="18"/>
      <c r="EJJ210" s="18"/>
      <c r="EJK210" s="18"/>
      <c r="EJL210" s="18"/>
      <c r="EJM210" s="18"/>
      <c r="EJN210" s="18"/>
      <c r="EJO210" s="18"/>
      <c r="EJP210" s="18"/>
      <c r="EJQ210" s="18"/>
      <c r="EJR210" s="18"/>
      <c r="EJS210" s="18"/>
      <c r="EJT210" s="18"/>
      <c r="EJU210" s="18"/>
      <c r="EJV210" s="18"/>
      <c r="EJW210" s="18"/>
      <c r="EJX210" s="18"/>
      <c r="EJY210" s="18"/>
      <c r="EJZ210" s="18"/>
      <c r="EKA210" s="18"/>
      <c r="EKB210" s="18"/>
      <c r="EKC210" s="18"/>
      <c r="EKD210" s="18"/>
      <c r="EKE210" s="18"/>
      <c r="EKF210" s="18"/>
      <c r="EKG210" s="18"/>
      <c r="EKH210" s="18"/>
      <c r="EKI210" s="18"/>
      <c r="EKJ210" s="18"/>
      <c r="EKK210" s="18"/>
      <c r="EKL210" s="18"/>
      <c r="EKM210" s="18"/>
      <c r="EKN210" s="18"/>
      <c r="EKO210" s="18"/>
      <c r="EKP210" s="18"/>
      <c r="EKQ210" s="18"/>
      <c r="EKR210" s="18"/>
      <c r="EKS210" s="18"/>
      <c r="EKT210" s="18"/>
      <c r="EKU210" s="18"/>
      <c r="EKV210" s="18"/>
      <c r="EKW210" s="18"/>
      <c r="EKX210" s="18"/>
      <c r="EKY210" s="18"/>
      <c r="EKZ210" s="18"/>
      <c r="ELA210" s="18"/>
      <c r="ELB210" s="18"/>
      <c r="ELC210" s="18"/>
      <c r="ELD210" s="18"/>
      <c r="ELE210" s="18"/>
      <c r="ELF210" s="18"/>
      <c r="ELG210" s="18"/>
      <c r="ELH210" s="18"/>
      <c r="ELI210" s="18"/>
      <c r="ELJ210" s="18"/>
      <c r="ELK210" s="18"/>
      <c r="ELL210" s="18"/>
      <c r="ELM210" s="18"/>
      <c r="ELN210" s="18"/>
      <c r="ELO210" s="18"/>
      <c r="ELP210" s="18"/>
      <c r="ELQ210" s="18"/>
      <c r="ELR210" s="18"/>
      <c r="ELS210" s="18"/>
      <c r="ELT210" s="18"/>
      <c r="ELU210" s="18"/>
      <c r="ELV210" s="18"/>
      <c r="ELW210" s="18"/>
      <c r="ELX210" s="18"/>
      <c r="ELY210" s="18"/>
      <c r="ELZ210" s="18"/>
      <c r="EMA210" s="18"/>
      <c r="EMB210" s="18"/>
      <c r="EMC210" s="18"/>
      <c r="EMD210" s="18"/>
      <c r="EME210" s="18"/>
      <c r="EMF210" s="18"/>
      <c r="EMG210" s="18"/>
      <c r="EMH210" s="18"/>
      <c r="EMI210" s="18"/>
      <c r="EMJ210" s="18"/>
      <c r="EMK210" s="18"/>
      <c r="EML210" s="18"/>
      <c r="EMM210" s="18"/>
      <c r="EMN210" s="18"/>
      <c r="EMO210" s="18"/>
      <c r="EMP210" s="18"/>
      <c r="EMQ210" s="18"/>
      <c r="EMR210" s="18"/>
      <c r="EMS210" s="18"/>
      <c r="EMT210" s="18"/>
      <c r="EMU210" s="18"/>
      <c r="EMV210" s="18"/>
      <c r="EMW210" s="18"/>
      <c r="EMX210" s="18"/>
      <c r="EMY210" s="18"/>
      <c r="EMZ210" s="18"/>
      <c r="ENA210" s="18"/>
      <c r="ENB210" s="18"/>
      <c r="ENC210" s="18"/>
      <c r="END210" s="18"/>
      <c r="ENE210" s="18"/>
      <c r="ENF210" s="18"/>
      <c r="ENG210" s="18"/>
      <c r="ENH210" s="18"/>
      <c r="ENI210" s="18"/>
      <c r="ENJ210" s="18"/>
      <c r="ENK210" s="18"/>
      <c r="ENL210" s="18"/>
      <c r="ENM210" s="18"/>
      <c r="ENN210" s="18"/>
      <c r="ENO210" s="18"/>
      <c r="ENP210" s="18"/>
      <c r="ENQ210" s="18"/>
      <c r="ENR210" s="18"/>
      <c r="ENS210" s="18"/>
      <c r="ENT210" s="18"/>
      <c r="ENU210" s="18"/>
      <c r="ENV210" s="18"/>
      <c r="ENW210" s="18"/>
      <c r="ENX210" s="18"/>
      <c r="ENY210" s="18"/>
      <c r="ENZ210" s="18"/>
      <c r="EOA210" s="18"/>
      <c r="EOB210" s="18"/>
      <c r="EOC210" s="18"/>
      <c r="EOD210" s="18"/>
      <c r="EOE210" s="18"/>
      <c r="EOF210" s="18"/>
      <c r="EOG210" s="18"/>
      <c r="EOH210" s="18"/>
      <c r="EOI210" s="18"/>
      <c r="EOJ210" s="18"/>
      <c r="EOK210" s="18"/>
      <c r="EOL210" s="18"/>
      <c r="EOM210" s="18"/>
      <c r="EON210" s="18"/>
      <c r="EOO210" s="18"/>
      <c r="EOP210" s="18"/>
      <c r="EOQ210" s="18"/>
      <c r="EOR210" s="18"/>
      <c r="EOS210" s="18"/>
      <c r="EOT210" s="18"/>
      <c r="EOU210" s="18"/>
      <c r="EOV210" s="18"/>
      <c r="EOW210" s="18"/>
      <c r="EOX210" s="18"/>
      <c r="EOY210" s="18"/>
      <c r="EOZ210" s="18"/>
      <c r="EPA210" s="18"/>
      <c r="EPB210" s="18"/>
      <c r="EPC210" s="18"/>
      <c r="EPD210" s="18"/>
      <c r="EPE210" s="18"/>
      <c r="EPF210" s="18"/>
      <c r="EPG210" s="18"/>
      <c r="EPH210" s="18"/>
      <c r="EPI210" s="18"/>
      <c r="EPJ210" s="18"/>
      <c r="EPK210" s="18"/>
      <c r="EPL210" s="18"/>
      <c r="EPM210" s="18"/>
      <c r="EPN210" s="18"/>
      <c r="EPO210" s="18"/>
      <c r="EPP210" s="18"/>
      <c r="EPQ210" s="18"/>
      <c r="EPR210" s="18"/>
      <c r="EPS210" s="18"/>
      <c r="EPT210" s="18"/>
      <c r="EPU210" s="18"/>
      <c r="EPV210" s="18"/>
      <c r="EPW210" s="18"/>
      <c r="EPX210" s="18"/>
      <c r="EPY210" s="18"/>
      <c r="EPZ210" s="18"/>
      <c r="EQA210" s="18"/>
      <c r="EQB210" s="18"/>
      <c r="EQC210" s="18"/>
      <c r="EQD210" s="18"/>
      <c r="EQE210" s="18"/>
      <c r="EQF210" s="18"/>
      <c r="EQG210" s="18"/>
      <c r="EQH210" s="18"/>
      <c r="EQI210" s="18"/>
      <c r="EQJ210" s="18"/>
      <c r="EQK210" s="18"/>
      <c r="EQL210" s="18"/>
      <c r="EQM210" s="18"/>
      <c r="EQN210" s="18"/>
      <c r="EQO210" s="18"/>
      <c r="EQP210" s="18"/>
      <c r="EQQ210" s="18"/>
      <c r="EQR210" s="18"/>
      <c r="EQS210" s="18"/>
      <c r="EQT210" s="18"/>
      <c r="EQU210" s="18"/>
      <c r="EQV210" s="18"/>
      <c r="EQW210" s="18"/>
      <c r="EQX210" s="18"/>
      <c r="EQY210" s="18"/>
      <c r="EQZ210" s="18"/>
      <c r="ERA210" s="18"/>
      <c r="ERB210" s="18"/>
      <c r="ERC210" s="18"/>
      <c r="ERD210" s="18"/>
      <c r="ERE210" s="18"/>
      <c r="ERF210" s="18"/>
      <c r="ERG210" s="18"/>
      <c r="ERH210" s="18"/>
      <c r="ERI210" s="18"/>
      <c r="ERJ210" s="18"/>
      <c r="ERK210" s="18"/>
      <c r="ERL210" s="18"/>
      <c r="ERM210" s="18"/>
      <c r="ERN210" s="18"/>
      <c r="ERO210" s="18"/>
      <c r="ERP210" s="18"/>
      <c r="ERQ210" s="18"/>
      <c r="ERR210" s="18"/>
      <c r="ERS210" s="18"/>
      <c r="ERT210" s="18"/>
      <c r="ERU210" s="18"/>
      <c r="ERV210" s="18"/>
      <c r="ERW210" s="18"/>
      <c r="ERX210" s="18"/>
      <c r="ERY210" s="18"/>
      <c r="ERZ210" s="18"/>
      <c r="ESA210" s="18"/>
      <c r="ESB210" s="18"/>
      <c r="ESC210" s="18"/>
      <c r="ESD210" s="18"/>
      <c r="ESE210" s="18"/>
      <c r="ESF210" s="18"/>
      <c r="ESG210" s="18"/>
      <c r="ESH210" s="18"/>
      <c r="ESI210" s="18"/>
      <c r="ESJ210" s="18"/>
      <c r="ESK210" s="18"/>
      <c r="ESL210" s="18"/>
      <c r="ESM210" s="18"/>
      <c r="ESN210" s="18"/>
      <c r="ESO210" s="18"/>
      <c r="ESP210" s="18"/>
      <c r="ESQ210" s="18"/>
      <c r="ESR210" s="18"/>
      <c r="ESS210" s="18"/>
      <c r="EST210" s="18"/>
      <c r="ESU210" s="18"/>
      <c r="ESV210" s="18"/>
      <c r="ESW210" s="18"/>
      <c r="ESX210" s="18"/>
      <c r="ESY210" s="18"/>
      <c r="ESZ210" s="18"/>
      <c r="ETA210" s="18"/>
      <c r="ETB210" s="18"/>
      <c r="ETC210" s="18"/>
      <c r="ETD210" s="18"/>
      <c r="ETE210" s="18"/>
      <c r="ETF210" s="18"/>
      <c r="ETG210" s="18"/>
      <c r="ETH210" s="18"/>
      <c r="ETI210" s="18"/>
      <c r="ETJ210" s="18"/>
      <c r="ETK210" s="18"/>
      <c r="ETL210" s="18"/>
      <c r="ETM210" s="18"/>
      <c r="ETN210" s="18"/>
      <c r="ETO210" s="18"/>
      <c r="ETP210" s="18"/>
      <c r="ETQ210" s="18"/>
      <c r="ETR210" s="18"/>
      <c r="ETS210" s="18"/>
      <c r="ETT210" s="18"/>
      <c r="ETU210" s="18"/>
      <c r="ETV210" s="18"/>
      <c r="ETW210" s="18"/>
      <c r="ETX210" s="18"/>
      <c r="ETY210" s="18"/>
      <c r="ETZ210" s="18"/>
      <c r="EUA210" s="18"/>
      <c r="EUB210" s="18"/>
      <c r="EUC210" s="18"/>
      <c r="EUD210" s="18"/>
      <c r="EUE210" s="18"/>
      <c r="EUF210" s="18"/>
      <c r="EUG210" s="18"/>
      <c r="EUH210" s="18"/>
      <c r="EUI210" s="18"/>
      <c r="EUJ210" s="18"/>
      <c r="EUK210" s="18"/>
      <c r="EUL210" s="18"/>
      <c r="EUM210" s="18"/>
      <c r="EUN210" s="18"/>
      <c r="EUO210" s="18"/>
      <c r="EUP210" s="18"/>
      <c r="EUQ210" s="18"/>
      <c r="EUR210" s="18"/>
      <c r="EUS210" s="18"/>
      <c r="EUT210" s="18"/>
      <c r="EUU210" s="18"/>
      <c r="EUV210" s="18"/>
      <c r="EUW210" s="18"/>
      <c r="EUX210" s="18"/>
      <c r="EUY210" s="18"/>
      <c r="EUZ210" s="18"/>
      <c r="EVA210" s="18"/>
      <c r="EVB210" s="18"/>
      <c r="EVC210" s="18"/>
      <c r="EVD210" s="18"/>
      <c r="EVE210" s="18"/>
      <c r="EVF210" s="18"/>
      <c r="EVG210" s="18"/>
      <c r="EVH210" s="18"/>
      <c r="EVI210" s="18"/>
      <c r="EVJ210" s="18"/>
      <c r="EVK210" s="18"/>
      <c r="EVL210" s="18"/>
      <c r="EVM210" s="18"/>
      <c r="EVN210" s="18"/>
      <c r="EVO210" s="18"/>
      <c r="EVP210" s="18"/>
      <c r="EVQ210" s="18"/>
      <c r="EVR210" s="18"/>
      <c r="EVS210" s="18"/>
      <c r="EVT210" s="18"/>
      <c r="EVU210" s="18"/>
      <c r="EVV210" s="18"/>
      <c r="EVW210" s="18"/>
      <c r="EVX210" s="18"/>
      <c r="EVY210" s="18"/>
      <c r="EVZ210" s="18"/>
      <c r="EWA210" s="18"/>
      <c r="EWB210" s="18"/>
      <c r="EWC210" s="18"/>
      <c r="EWD210" s="18"/>
      <c r="EWE210" s="18"/>
      <c r="EWF210" s="18"/>
      <c r="EWG210" s="18"/>
      <c r="EWH210" s="18"/>
      <c r="EWI210" s="18"/>
      <c r="EWJ210" s="18"/>
      <c r="EWK210" s="18"/>
      <c r="EWL210" s="18"/>
      <c r="EWM210" s="18"/>
      <c r="EWN210" s="18"/>
      <c r="EWO210" s="18"/>
      <c r="EWP210" s="18"/>
      <c r="EWQ210" s="18"/>
      <c r="EWR210" s="18"/>
      <c r="EWS210" s="18"/>
      <c r="EWT210" s="18"/>
      <c r="EWU210" s="18"/>
      <c r="EWV210" s="18"/>
      <c r="EWW210" s="18"/>
      <c r="EWX210" s="18"/>
      <c r="EWY210" s="18"/>
      <c r="EWZ210" s="18"/>
      <c r="EXA210" s="18"/>
      <c r="EXB210" s="18"/>
      <c r="EXC210" s="18"/>
      <c r="EXD210" s="18"/>
      <c r="EXE210" s="18"/>
      <c r="EXF210" s="18"/>
      <c r="EXG210" s="18"/>
      <c r="EXH210" s="18"/>
      <c r="EXI210" s="18"/>
      <c r="EXJ210" s="18"/>
      <c r="EXK210" s="18"/>
      <c r="EXL210" s="18"/>
      <c r="EXM210" s="18"/>
      <c r="EXN210" s="18"/>
      <c r="EXO210" s="18"/>
      <c r="EXP210" s="18"/>
      <c r="EXQ210" s="18"/>
      <c r="EXR210" s="18"/>
      <c r="EXS210" s="18"/>
      <c r="EXT210" s="18"/>
      <c r="EXU210" s="18"/>
      <c r="EXV210" s="18"/>
      <c r="EXW210" s="18"/>
      <c r="EXX210" s="18"/>
      <c r="EXY210" s="18"/>
      <c r="EXZ210" s="18"/>
      <c r="EYA210" s="18"/>
      <c r="EYB210" s="18"/>
      <c r="EYC210" s="18"/>
      <c r="EYD210" s="18"/>
      <c r="EYE210" s="18"/>
      <c r="EYF210" s="18"/>
      <c r="EYG210" s="18"/>
      <c r="EYH210" s="18"/>
      <c r="EYI210" s="18"/>
      <c r="EYJ210" s="18"/>
      <c r="EYK210" s="18"/>
      <c r="EYL210" s="18"/>
      <c r="EYM210" s="18"/>
      <c r="EYN210" s="18"/>
      <c r="EYO210" s="18"/>
      <c r="EYP210" s="18"/>
      <c r="EYQ210" s="18"/>
      <c r="EYR210" s="18"/>
      <c r="EYS210" s="18"/>
      <c r="EYT210" s="18"/>
      <c r="EYU210" s="18"/>
      <c r="EYV210" s="18"/>
      <c r="EYW210" s="18"/>
      <c r="EYX210" s="18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8"/>
      <c r="UFO210" s="18"/>
      <c r="UFP210" s="18"/>
      <c r="UFQ210" s="18"/>
      <c r="UFR210" s="18"/>
      <c r="UFS210" s="18"/>
      <c r="UFT210" s="18"/>
      <c r="UFU210" s="18"/>
      <c r="UFV210" s="18"/>
      <c r="UFW210" s="18"/>
      <c r="UFX210" s="18"/>
      <c r="UFY210" s="18"/>
      <c r="UFZ210" s="18"/>
      <c r="UGA210" s="18"/>
      <c r="UGB210" s="18"/>
      <c r="UGC210" s="18"/>
      <c r="UGD210" s="18"/>
      <c r="UGE210" s="18"/>
      <c r="UGF210" s="18"/>
      <c r="UGG210" s="18"/>
      <c r="UGH210" s="18"/>
      <c r="UGI210" s="18"/>
      <c r="UGJ210" s="18"/>
      <c r="UGK210" s="18"/>
      <c r="UGL210" s="18"/>
      <c r="UGM210" s="18"/>
      <c r="UGN210" s="18"/>
      <c r="UGO210" s="18"/>
      <c r="UGP210" s="18"/>
      <c r="UGQ210" s="18"/>
      <c r="UGR210" s="18"/>
      <c r="UGS210" s="18"/>
      <c r="UGT210" s="18"/>
      <c r="UGU210" s="18"/>
      <c r="UGV210" s="18"/>
      <c r="UGW210" s="18"/>
      <c r="UGX210" s="18"/>
      <c r="UGY210" s="18"/>
      <c r="UGZ210" s="18"/>
      <c r="UHA210" s="18"/>
      <c r="UHB210" s="18"/>
      <c r="UHC210" s="18"/>
      <c r="UHD210" s="18"/>
      <c r="UHE210" s="18"/>
      <c r="UHF210" s="18"/>
      <c r="UHG210" s="18"/>
      <c r="UHH210" s="18"/>
      <c r="UHI210" s="18"/>
      <c r="UHJ210" s="18"/>
      <c r="UHK210" s="18"/>
      <c r="UHL210" s="18"/>
      <c r="UHM210" s="18"/>
      <c r="UHN210" s="18"/>
      <c r="UHO210" s="18"/>
      <c r="UHP210" s="18"/>
      <c r="UHQ210" s="18"/>
      <c r="UHR210" s="18"/>
      <c r="UHS210" s="18"/>
      <c r="UHT210" s="18"/>
      <c r="UHU210" s="18"/>
      <c r="UHV210" s="18"/>
      <c r="UHW210" s="18"/>
      <c r="UHX210" s="18"/>
      <c r="UHY210" s="18"/>
      <c r="UHZ210" s="18"/>
      <c r="UIA210" s="18"/>
      <c r="UIB210" s="18"/>
      <c r="UIC210" s="18"/>
      <c r="UID210" s="18"/>
      <c r="UIE210" s="18"/>
      <c r="UIF210" s="18"/>
      <c r="UIG210" s="18"/>
      <c r="UIH210" s="18"/>
      <c r="UII210" s="18"/>
      <c r="UIJ210" s="18"/>
      <c r="UIK210" s="18"/>
      <c r="UIL210" s="18"/>
      <c r="UIM210" s="18"/>
      <c r="UIN210" s="18"/>
      <c r="UIO210" s="18"/>
      <c r="UIP210" s="18"/>
      <c r="UIQ210" s="18"/>
      <c r="UIR210" s="18"/>
      <c r="UIS210" s="18"/>
      <c r="UIT210" s="18"/>
      <c r="UIU210" s="18"/>
      <c r="UIV210" s="18"/>
      <c r="UIW210" s="18"/>
      <c r="UIX210" s="18"/>
      <c r="UIY210" s="18"/>
      <c r="UIZ210" s="18"/>
      <c r="UJA210" s="18"/>
      <c r="UJB210" s="18"/>
      <c r="UJC210" s="18"/>
      <c r="UJD210" s="18"/>
      <c r="UJE210" s="18"/>
      <c r="UJF210" s="18"/>
      <c r="UJG210" s="18"/>
      <c r="UJH210" s="18"/>
      <c r="UJI210" s="18"/>
      <c r="UJJ210" s="18"/>
      <c r="UJK210" s="18"/>
      <c r="UJL210" s="18"/>
      <c r="UJM210" s="18"/>
      <c r="UJN210" s="18"/>
      <c r="UJO210" s="18"/>
      <c r="UJP210" s="18"/>
      <c r="UJQ210" s="18"/>
      <c r="UJR210" s="18"/>
      <c r="UJS210" s="18"/>
      <c r="UJT210" s="18"/>
      <c r="UJU210" s="18"/>
      <c r="UJV210" s="18"/>
      <c r="UJW210" s="18"/>
      <c r="UJX210" s="18"/>
      <c r="UJY210" s="18"/>
      <c r="UJZ210" s="18"/>
      <c r="UKA210" s="18"/>
      <c r="UKB210" s="18"/>
      <c r="UKC210" s="18"/>
      <c r="UKD210" s="18"/>
      <c r="UKE210" s="18"/>
      <c r="UKF210" s="18"/>
      <c r="UKG210" s="18"/>
      <c r="UKH210" s="18"/>
      <c r="UKI210" s="18"/>
      <c r="UKJ210" s="18"/>
      <c r="UKK210" s="18"/>
      <c r="UKL210" s="18"/>
      <c r="UKM210" s="18"/>
      <c r="UKN210" s="18"/>
      <c r="UKO210" s="18"/>
      <c r="UKP210" s="18"/>
      <c r="UKQ210" s="18"/>
      <c r="UKR210" s="18"/>
      <c r="UKS210" s="18"/>
      <c r="UKT210" s="18"/>
      <c r="UKU210" s="18"/>
      <c r="UKV210" s="18"/>
      <c r="UKW210" s="18"/>
      <c r="UKX210" s="18"/>
      <c r="UKY210" s="18"/>
      <c r="UKZ210" s="18"/>
      <c r="ULA210" s="18"/>
      <c r="ULB210" s="18"/>
      <c r="ULC210" s="18"/>
      <c r="ULD210" s="18"/>
      <c r="ULE210" s="18"/>
      <c r="ULF210" s="18"/>
      <c r="ULG210" s="18"/>
      <c r="ULH210" s="18"/>
      <c r="ULI210" s="18"/>
      <c r="ULJ210" s="18"/>
      <c r="ULK210" s="18"/>
      <c r="ULL210" s="18"/>
      <c r="ULM210" s="18"/>
      <c r="ULN210" s="18"/>
      <c r="ULO210" s="18"/>
      <c r="ULP210" s="18"/>
      <c r="ULQ210" s="18"/>
      <c r="ULR210" s="18"/>
      <c r="ULS210" s="18"/>
      <c r="ULT210" s="18"/>
      <c r="ULU210" s="18"/>
      <c r="ULV210" s="18"/>
      <c r="ULW210" s="18"/>
      <c r="ULX210" s="18"/>
      <c r="ULY210" s="18"/>
      <c r="ULZ210" s="18"/>
      <c r="UMA210" s="18"/>
      <c r="UMB210" s="18"/>
      <c r="UMC210" s="18"/>
      <c r="UMD210" s="18"/>
      <c r="UME210" s="18"/>
      <c r="UMF210" s="18"/>
      <c r="UMG210" s="18"/>
      <c r="UMH210" s="18"/>
      <c r="UMI210" s="18"/>
      <c r="UMJ210" s="18"/>
      <c r="UMK210" s="18"/>
      <c r="UML210" s="18"/>
      <c r="UMM210" s="18"/>
      <c r="UMN210" s="18"/>
      <c r="UMO210" s="18"/>
      <c r="UMP210" s="18"/>
      <c r="UMQ210" s="18"/>
      <c r="UMR210" s="18"/>
      <c r="UMS210" s="18"/>
      <c r="UMT210" s="18"/>
      <c r="UMU210" s="18"/>
      <c r="UMV210" s="18"/>
      <c r="UMW210" s="18"/>
      <c r="UMX210" s="18"/>
      <c r="UMY210" s="18"/>
      <c r="UMZ210" s="18"/>
      <c r="UNA210" s="18"/>
      <c r="UNB210" s="18"/>
      <c r="UNC210" s="18"/>
      <c r="UND210" s="18"/>
      <c r="UNE210" s="18"/>
      <c r="UNF210" s="18"/>
      <c r="UNG210" s="18"/>
      <c r="UNH210" s="18"/>
      <c r="UNI210" s="18"/>
      <c r="UNJ210" s="18"/>
      <c r="UNK210" s="18"/>
      <c r="UNL210" s="18"/>
      <c r="UNM210" s="18"/>
      <c r="UNN210" s="18"/>
      <c r="UNO210" s="18"/>
      <c r="UNP210" s="18"/>
      <c r="UNQ210" s="18"/>
      <c r="UNR210" s="18"/>
      <c r="UNS210" s="18"/>
      <c r="UNT210" s="18"/>
      <c r="UNU210" s="18"/>
      <c r="UNV210" s="18"/>
      <c r="UNW210" s="18"/>
      <c r="UNX210" s="18"/>
      <c r="UNY210" s="18"/>
      <c r="UNZ210" s="18"/>
      <c r="UOA210" s="18"/>
      <c r="UOB210" s="18"/>
      <c r="UOC210" s="18"/>
      <c r="UOD210" s="18"/>
      <c r="UOE210" s="18"/>
      <c r="UOF210" s="18"/>
      <c r="UOG210" s="18"/>
      <c r="UOH210" s="18"/>
      <c r="UOI210" s="18"/>
      <c r="UOJ210" s="18"/>
      <c r="UOK210" s="18"/>
      <c r="UOL210" s="18"/>
      <c r="UOM210" s="18"/>
      <c r="UON210" s="18"/>
      <c r="UOO210" s="18"/>
      <c r="UOP210" s="18"/>
      <c r="UOQ210" s="18"/>
      <c r="UOR210" s="18"/>
      <c r="UOS210" s="18"/>
      <c r="UOT210" s="18"/>
      <c r="UOU210" s="18"/>
      <c r="UOV210" s="18"/>
      <c r="UOW210" s="18"/>
      <c r="UOX210" s="18"/>
      <c r="UOY210" s="18"/>
      <c r="UOZ210" s="18"/>
      <c r="UPA210" s="18"/>
      <c r="UPB210" s="18"/>
      <c r="UPC210" s="18"/>
      <c r="UPD210" s="18"/>
      <c r="UPE210" s="18"/>
      <c r="UPF210" s="18"/>
      <c r="UPG210" s="18"/>
      <c r="UPH210" s="18"/>
      <c r="UPI210" s="18"/>
      <c r="UPJ210" s="18"/>
      <c r="UPK210" s="18"/>
      <c r="UPL210" s="18"/>
      <c r="UPM210" s="18"/>
      <c r="UPN210" s="18"/>
      <c r="UPO210" s="18"/>
      <c r="UPP210" s="18"/>
      <c r="UPQ210" s="18"/>
      <c r="UPR210" s="18"/>
      <c r="UPS210" s="18"/>
      <c r="UPT210" s="18"/>
      <c r="UPU210" s="18"/>
      <c r="UPV210" s="18"/>
      <c r="UPW210" s="18"/>
      <c r="UPX210" s="18"/>
      <c r="UPY210" s="18"/>
      <c r="UPZ210" s="18"/>
      <c r="UQA210" s="18"/>
      <c r="UQB210" s="18"/>
      <c r="UQC210" s="18"/>
      <c r="UQD210" s="18"/>
      <c r="UQE210" s="18"/>
      <c r="UQF210" s="18"/>
      <c r="UQG210" s="18"/>
      <c r="UQH210" s="18"/>
      <c r="UQI210" s="18"/>
      <c r="UQJ210" s="18"/>
      <c r="UQK210" s="18"/>
      <c r="UQL210" s="18"/>
      <c r="UQM210" s="18"/>
      <c r="UQN210" s="18"/>
      <c r="UQO210" s="18"/>
      <c r="UQP210" s="18"/>
      <c r="UQQ210" s="18"/>
      <c r="UQR210" s="18"/>
      <c r="UQS210" s="18"/>
      <c r="UQT210" s="18"/>
      <c r="UQU210" s="18"/>
      <c r="UQV210" s="18"/>
      <c r="UQW210" s="18"/>
      <c r="UQX210" s="18"/>
      <c r="UQY210" s="18"/>
      <c r="UQZ210" s="18"/>
      <c r="URA210" s="18"/>
      <c r="URB210" s="18"/>
      <c r="URC210" s="18"/>
      <c r="URD210" s="18"/>
      <c r="URE210" s="18"/>
      <c r="URF210" s="18"/>
      <c r="URG210" s="18"/>
      <c r="URH210" s="18"/>
      <c r="URI210" s="18"/>
      <c r="URJ210" s="18"/>
      <c r="URK210" s="18"/>
      <c r="URL210" s="18"/>
      <c r="URM210" s="18"/>
      <c r="URN210" s="18"/>
      <c r="URO210" s="18"/>
      <c r="URP210" s="18"/>
      <c r="URQ210" s="18"/>
      <c r="URR210" s="18"/>
      <c r="URS210" s="18"/>
      <c r="URT210" s="18"/>
      <c r="URU210" s="18"/>
      <c r="URV210" s="18"/>
      <c r="URW210" s="18"/>
      <c r="URX210" s="18"/>
      <c r="URY210" s="18"/>
      <c r="URZ210" s="18"/>
      <c r="USA210" s="18"/>
      <c r="USB210" s="18"/>
      <c r="USC210" s="18"/>
      <c r="USD210" s="18"/>
      <c r="USE210" s="18"/>
      <c r="USF210" s="18"/>
      <c r="USG210" s="18"/>
      <c r="USH210" s="18"/>
      <c r="USI210" s="18"/>
      <c r="USJ210" s="18"/>
      <c r="USK210" s="18"/>
      <c r="USL210" s="18"/>
      <c r="USM210" s="18"/>
      <c r="USN210" s="18"/>
      <c r="USO210" s="18"/>
      <c r="USP210" s="18"/>
      <c r="USQ210" s="18"/>
      <c r="USR210" s="18"/>
      <c r="USS210" s="18"/>
      <c r="UST210" s="18"/>
      <c r="USU210" s="18"/>
      <c r="USV210" s="18"/>
      <c r="USW210" s="18"/>
      <c r="USX210" s="18"/>
      <c r="USY210" s="18"/>
      <c r="USZ210" s="18"/>
      <c r="UTA210" s="18"/>
      <c r="UTB210" s="18"/>
      <c r="UTC210" s="18"/>
      <c r="UTD210" s="18"/>
      <c r="UTE210" s="18"/>
      <c r="UTF210" s="18"/>
      <c r="UTG210" s="18"/>
      <c r="UTH210" s="18"/>
      <c r="UTI210" s="18"/>
      <c r="UTJ210" s="18"/>
      <c r="UTK210" s="18"/>
      <c r="UTL210" s="18"/>
      <c r="UTM210" s="18"/>
      <c r="UTN210" s="18"/>
      <c r="UTO210" s="18"/>
      <c r="UTP210" s="18"/>
      <c r="UTQ210" s="18"/>
      <c r="UTR210" s="18"/>
      <c r="UTS210" s="18"/>
      <c r="UTT210" s="18"/>
      <c r="UTU210" s="18"/>
      <c r="UTV210" s="18"/>
      <c r="UTW210" s="18"/>
      <c r="UTX210" s="18"/>
      <c r="UTY210" s="18"/>
      <c r="UTZ210" s="18"/>
      <c r="UUA210" s="18"/>
      <c r="UUB210" s="18"/>
      <c r="UUC210" s="18"/>
      <c r="UUD210" s="18"/>
      <c r="UUE210" s="18"/>
      <c r="UUF210" s="18"/>
      <c r="UUG210" s="18"/>
      <c r="UUH210" s="18"/>
      <c r="UUI210" s="18"/>
      <c r="UUJ210" s="18"/>
      <c r="UUK210" s="18"/>
      <c r="UUL210" s="18"/>
      <c r="UUM210" s="18"/>
      <c r="UUN210" s="18"/>
      <c r="UUO210" s="18"/>
      <c r="UUP210" s="18"/>
      <c r="UUQ210" s="18"/>
      <c r="UUR210" s="18"/>
      <c r="UUS210" s="18"/>
      <c r="UUT210" s="18"/>
      <c r="UUU210" s="18"/>
      <c r="UUV210" s="18"/>
      <c r="UUW210" s="18"/>
      <c r="UUX210" s="18"/>
      <c r="UUY210" s="18"/>
      <c r="UUZ210" s="18"/>
      <c r="UVA210" s="18"/>
      <c r="UVB210" s="18"/>
      <c r="UVC210" s="18"/>
      <c r="UVD210" s="18"/>
      <c r="UVE210" s="18"/>
      <c r="UVF210" s="18"/>
      <c r="UVG210" s="18"/>
      <c r="UVH210" s="18"/>
      <c r="UVI210" s="18"/>
      <c r="UVJ210" s="18"/>
      <c r="UVK210" s="18"/>
      <c r="UVL210" s="18"/>
      <c r="UVM210" s="18"/>
      <c r="UVN210" s="18"/>
      <c r="UVO210" s="18"/>
      <c r="UVP210" s="18"/>
      <c r="UVQ210" s="18"/>
      <c r="UVR210" s="18"/>
      <c r="UVS210" s="18"/>
      <c r="UVT210" s="18"/>
      <c r="UVU210" s="18"/>
      <c r="UVV210" s="18"/>
      <c r="UVW210" s="18"/>
      <c r="UVX210" s="18"/>
      <c r="UVY210" s="18"/>
      <c r="UVZ210" s="18"/>
      <c r="UWA210" s="18"/>
      <c r="UWB210" s="18"/>
      <c r="UWC210" s="18"/>
      <c r="UWD210" s="18"/>
      <c r="UWE210" s="18"/>
      <c r="UWF210" s="18"/>
      <c r="UWG210" s="18"/>
      <c r="UWH210" s="18"/>
      <c r="UWI210" s="18"/>
      <c r="UWJ210" s="18"/>
      <c r="UWK210" s="18"/>
      <c r="UWL210" s="18"/>
      <c r="UWM210" s="18"/>
      <c r="UWN210" s="18"/>
      <c r="UWO210" s="18"/>
      <c r="UWP210" s="18"/>
      <c r="UWQ210" s="18"/>
      <c r="UWR210" s="18"/>
      <c r="UWS210" s="18"/>
      <c r="UWT210" s="18"/>
      <c r="UWU210" s="18"/>
      <c r="UWV210" s="18"/>
      <c r="UWW210" s="18"/>
      <c r="UWX210" s="18"/>
      <c r="UWY210" s="18"/>
      <c r="UWZ210" s="18"/>
      <c r="UXA210" s="18"/>
      <c r="UXB210" s="18"/>
      <c r="UXC210" s="18"/>
      <c r="UXD210" s="18"/>
      <c r="UXE210" s="18"/>
      <c r="UXF210" s="18"/>
      <c r="UXG210" s="18"/>
      <c r="UXH210" s="18"/>
      <c r="UXI210" s="18"/>
      <c r="UXJ210" s="18"/>
      <c r="UXK210" s="18"/>
      <c r="UXL210" s="18"/>
      <c r="UXM210" s="18"/>
      <c r="UXN210" s="18"/>
      <c r="UXO210" s="18"/>
      <c r="UXP210" s="18"/>
      <c r="UXQ210" s="18"/>
      <c r="UXR210" s="18"/>
      <c r="UXS210" s="18"/>
      <c r="UXT210" s="18"/>
      <c r="UXU210" s="18"/>
      <c r="UXV210" s="18"/>
      <c r="UXW210" s="18"/>
      <c r="UXX210" s="18"/>
      <c r="UXY210" s="18"/>
      <c r="UXZ210" s="18"/>
      <c r="UYA210" s="18"/>
      <c r="UYB210" s="18"/>
      <c r="UYC210" s="18"/>
      <c r="UYD210" s="18"/>
      <c r="UYE210" s="18"/>
      <c r="UYF210" s="18"/>
      <c r="UYG210" s="18"/>
      <c r="UYH210" s="18"/>
      <c r="UYI210" s="18"/>
      <c r="UYJ210" s="18"/>
      <c r="UYK210" s="18"/>
      <c r="UYL210" s="18"/>
      <c r="UYM210" s="18"/>
      <c r="UYN210" s="18"/>
      <c r="UYO210" s="18"/>
      <c r="UYP210" s="18"/>
      <c r="UYQ210" s="18"/>
      <c r="UYR210" s="18"/>
      <c r="UYS210" s="18"/>
      <c r="UYT210" s="18"/>
      <c r="UYU210" s="18"/>
      <c r="UYV210" s="18"/>
      <c r="UYW210" s="18"/>
      <c r="UYX210" s="18"/>
      <c r="UYY210" s="18"/>
      <c r="UYZ210" s="18"/>
      <c r="UZA210" s="18"/>
      <c r="UZB210" s="18"/>
      <c r="UZC210" s="18"/>
      <c r="UZD210" s="18"/>
      <c r="UZE210" s="18"/>
      <c r="UZF210" s="18"/>
      <c r="UZG210" s="18"/>
      <c r="UZH210" s="18"/>
      <c r="UZI210" s="18"/>
      <c r="UZJ210" s="18"/>
      <c r="UZK210" s="18"/>
      <c r="UZL210" s="18"/>
      <c r="UZM210" s="18"/>
      <c r="UZN210" s="18"/>
      <c r="UZO210" s="18"/>
      <c r="UZP210" s="18"/>
      <c r="UZQ210" s="18"/>
      <c r="UZR210" s="18"/>
      <c r="UZS210" s="18"/>
      <c r="UZT210" s="18"/>
      <c r="UZU210" s="18"/>
      <c r="UZV210" s="18"/>
      <c r="UZW210" s="18"/>
      <c r="UZX210" s="18"/>
      <c r="UZY210" s="18"/>
      <c r="UZZ210" s="18"/>
      <c r="VAA210" s="18"/>
      <c r="VAB210" s="18"/>
      <c r="VAC210" s="18"/>
      <c r="VAD210" s="18"/>
      <c r="VAE210" s="18"/>
      <c r="VAF210" s="18"/>
      <c r="VAG210" s="18"/>
      <c r="VAH210" s="18"/>
      <c r="VAI210" s="18"/>
      <c r="VAJ210" s="18"/>
      <c r="VAK210" s="18"/>
      <c r="VAL210" s="18"/>
      <c r="VAM210" s="18"/>
      <c r="VAN210" s="18"/>
      <c r="VAO210" s="18"/>
      <c r="VAP210" s="18"/>
      <c r="VAQ210" s="18"/>
      <c r="VAR210" s="18"/>
      <c r="VAS210" s="18"/>
      <c r="VAT210" s="18"/>
      <c r="VAU210" s="18"/>
      <c r="VAV210" s="18"/>
      <c r="VAW210" s="18"/>
      <c r="VAX210" s="18"/>
      <c r="VAY210" s="18"/>
      <c r="VAZ210" s="18"/>
      <c r="VBA210" s="18"/>
      <c r="VBB210" s="18"/>
      <c r="VBC210" s="18"/>
      <c r="VBD210" s="18"/>
      <c r="VBE210" s="18"/>
      <c r="VBF210" s="18"/>
      <c r="VBG210" s="18"/>
      <c r="VBH210" s="18"/>
      <c r="VBI210" s="18"/>
      <c r="VBJ210" s="18"/>
      <c r="VBK210" s="18"/>
      <c r="VBL210" s="18"/>
      <c r="VBM210" s="18"/>
      <c r="VBN210" s="18"/>
      <c r="VBO210" s="18"/>
      <c r="VBP210" s="18"/>
      <c r="VBQ210" s="18"/>
      <c r="VBR210" s="18"/>
      <c r="VBS210" s="18"/>
      <c r="VBT210" s="18"/>
      <c r="VBU210" s="18"/>
      <c r="VBV210" s="18"/>
      <c r="VBW210" s="18"/>
      <c r="VBX210" s="18"/>
      <c r="VBY210" s="18"/>
      <c r="VBZ210" s="18"/>
      <c r="VCA210" s="18"/>
      <c r="VCB210" s="18"/>
      <c r="VCC210" s="18"/>
      <c r="VCD210" s="18"/>
      <c r="VCE210" s="18"/>
      <c r="VCF210" s="18"/>
      <c r="VCG210" s="18"/>
      <c r="VCH210" s="18"/>
      <c r="VCI210" s="18"/>
      <c r="VCJ210" s="18"/>
      <c r="VCK210" s="18"/>
      <c r="VCL210" s="18"/>
      <c r="VCM210" s="18"/>
      <c r="VCN210" s="18"/>
      <c r="VCO210" s="18"/>
      <c r="VCP210" s="18"/>
      <c r="VCQ210" s="18"/>
      <c r="VCR210" s="18"/>
      <c r="VCS210" s="18"/>
      <c r="VCT210" s="18"/>
      <c r="VCU210" s="18"/>
      <c r="VCV210" s="18"/>
      <c r="VCW210" s="18"/>
      <c r="VCX210" s="18"/>
      <c r="VCY210" s="18"/>
      <c r="VCZ210" s="18"/>
      <c r="VDA210" s="18"/>
      <c r="VDB210" s="18"/>
      <c r="VDC210" s="18"/>
      <c r="VDD210" s="18"/>
      <c r="VDE210" s="18"/>
      <c r="VDF210" s="18"/>
      <c r="VDG210" s="18"/>
      <c r="VDH210" s="18"/>
      <c r="VDI210" s="18"/>
      <c r="VDJ210" s="18"/>
      <c r="VDK210" s="18"/>
      <c r="VDL210" s="18"/>
      <c r="VDM210" s="18"/>
      <c r="VDN210" s="18"/>
      <c r="VDO210" s="18"/>
      <c r="VDP210" s="18"/>
      <c r="VDQ210" s="18"/>
      <c r="VDR210" s="18"/>
      <c r="VDS210" s="18"/>
      <c r="VDT210" s="18"/>
      <c r="VDU210" s="18"/>
      <c r="VDV210" s="18"/>
      <c r="VDW210" s="18"/>
      <c r="VDX210" s="18"/>
      <c r="VDY210" s="18"/>
      <c r="VDZ210" s="18"/>
      <c r="VEA210" s="18"/>
      <c r="VEB210" s="18"/>
      <c r="VEC210" s="18"/>
      <c r="VED210" s="18"/>
      <c r="VEE210" s="18"/>
      <c r="VEF210" s="18"/>
      <c r="VEG210" s="18"/>
      <c r="VEH210" s="18"/>
      <c r="VEI210" s="18"/>
      <c r="VEJ210" s="18"/>
      <c r="VEK210" s="18"/>
      <c r="VEL210" s="18"/>
      <c r="VEM210" s="18"/>
      <c r="VEN210" s="18"/>
      <c r="VEO210" s="18"/>
      <c r="VEP210" s="18"/>
      <c r="VEQ210" s="18"/>
      <c r="VER210" s="18"/>
      <c r="VES210" s="18"/>
      <c r="VET210" s="18"/>
      <c r="VEU210" s="18"/>
      <c r="VEV210" s="18"/>
      <c r="VEW210" s="18"/>
      <c r="VEX210" s="18"/>
      <c r="VEY210" s="18"/>
      <c r="VEZ210" s="18"/>
      <c r="VFA210" s="18"/>
      <c r="VFB210" s="18"/>
      <c r="VFC210" s="18"/>
      <c r="VFD210" s="18"/>
      <c r="VFE210" s="18"/>
      <c r="VFF210" s="18"/>
      <c r="VFG210" s="18"/>
      <c r="VFH210" s="18"/>
      <c r="VFI210" s="18"/>
      <c r="VFJ210" s="18"/>
      <c r="VFK210" s="18"/>
      <c r="VFL210" s="18"/>
      <c r="VFM210" s="18"/>
      <c r="VFN210" s="18"/>
      <c r="VFO210" s="18"/>
      <c r="VFP210" s="18"/>
      <c r="VFQ210" s="18"/>
      <c r="VFR210" s="18"/>
      <c r="VFS210" s="18"/>
      <c r="VFT210" s="18"/>
      <c r="VFU210" s="18"/>
      <c r="VFV210" s="18"/>
      <c r="VFW210" s="18"/>
      <c r="VFX210" s="18"/>
      <c r="VFY210" s="18"/>
      <c r="VFZ210" s="18"/>
      <c r="VGA210" s="18"/>
      <c r="VGB210" s="18"/>
      <c r="VGC210" s="18"/>
      <c r="VGD210" s="18"/>
      <c r="VGE210" s="18"/>
      <c r="VGF210" s="18"/>
      <c r="VGG210" s="18"/>
      <c r="VGH210" s="18"/>
      <c r="VGI210" s="18"/>
      <c r="VGJ210" s="18"/>
      <c r="VGK210" s="18"/>
      <c r="VGL210" s="18"/>
      <c r="VGM210" s="18"/>
      <c r="VGN210" s="18"/>
      <c r="VGO210" s="18"/>
      <c r="VGP210" s="18"/>
      <c r="VGQ210" s="18"/>
      <c r="VGR210" s="18"/>
      <c r="VGS210" s="18"/>
      <c r="VGT210" s="18"/>
      <c r="VGU210" s="18"/>
      <c r="VGV210" s="18"/>
      <c r="VGW210" s="18"/>
      <c r="VGX210" s="18"/>
      <c r="VGY210" s="18"/>
      <c r="VGZ210" s="18"/>
      <c r="VHA210" s="18"/>
      <c r="VHB210" s="18"/>
      <c r="VHC210" s="18"/>
      <c r="VHD210" s="18"/>
      <c r="VHE210" s="18"/>
      <c r="VHF210" s="18"/>
      <c r="VHG210" s="18"/>
      <c r="VHH210" s="18"/>
      <c r="VHI210" s="18"/>
      <c r="VHJ210" s="18"/>
      <c r="VHK210" s="18"/>
      <c r="VHL210" s="18"/>
      <c r="VHM210" s="18"/>
      <c r="VHN210" s="18"/>
      <c r="VHO210" s="18"/>
      <c r="VHP210" s="18"/>
      <c r="VHQ210" s="18"/>
      <c r="VHR210" s="18"/>
      <c r="VHS210" s="18"/>
      <c r="VHT210" s="18"/>
      <c r="VHU210" s="18"/>
      <c r="VHV210" s="18"/>
      <c r="VHW210" s="18"/>
      <c r="VHX210" s="18"/>
      <c r="VHY210" s="18"/>
      <c r="VHZ210" s="18"/>
      <c r="VIA210" s="18"/>
      <c r="VIB210" s="18"/>
      <c r="VIC210" s="18"/>
      <c r="VID210" s="18"/>
      <c r="VIE210" s="18"/>
      <c r="VIF210" s="18"/>
      <c r="VIG210" s="18"/>
      <c r="VIH210" s="18"/>
      <c r="VII210" s="18"/>
      <c r="VIJ210" s="18"/>
      <c r="VIK210" s="18"/>
      <c r="VIL210" s="18"/>
      <c r="VIM210" s="18"/>
      <c r="VIN210" s="18"/>
      <c r="VIO210" s="18"/>
      <c r="VIP210" s="18"/>
      <c r="VIQ210" s="18"/>
      <c r="VIR210" s="18"/>
      <c r="VIS210" s="18"/>
      <c r="VIT210" s="18"/>
      <c r="VIU210" s="18"/>
      <c r="VIV210" s="18"/>
      <c r="VIW210" s="18"/>
      <c r="VIX210" s="18"/>
      <c r="VIY210" s="18"/>
      <c r="VIZ210" s="18"/>
      <c r="VJA210" s="18"/>
      <c r="VJB210" s="18"/>
      <c r="VJC210" s="18"/>
      <c r="VJD210" s="18"/>
      <c r="VJE210" s="18"/>
      <c r="VJF210" s="18"/>
      <c r="VJG210" s="18"/>
      <c r="VJH210" s="18"/>
      <c r="VJI210" s="18"/>
      <c r="VJJ210" s="18"/>
      <c r="VJK210" s="18"/>
      <c r="VJL210" s="18"/>
      <c r="VJM210" s="18"/>
      <c r="VJN210" s="18"/>
      <c r="VJO210" s="18"/>
      <c r="VJP210" s="18"/>
      <c r="VJQ210" s="18"/>
      <c r="VJR210" s="18"/>
      <c r="VJS210" s="18"/>
      <c r="VJT210" s="18"/>
      <c r="VJU210" s="18"/>
      <c r="VJV210" s="18"/>
      <c r="VJW210" s="18"/>
      <c r="VJX210" s="18"/>
      <c r="VJY210" s="18"/>
      <c r="VJZ210" s="18"/>
      <c r="VKA210" s="18"/>
      <c r="VKB210" s="18"/>
      <c r="VKC210" s="18"/>
      <c r="VKD210" s="18"/>
      <c r="VKE210" s="18"/>
      <c r="VKF210" s="18"/>
      <c r="VKG210" s="18"/>
      <c r="VKH210" s="18"/>
      <c r="VKI210" s="18"/>
      <c r="VKJ210" s="18"/>
      <c r="VKK210" s="18"/>
      <c r="VKL210" s="18"/>
      <c r="VKM210" s="18"/>
      <c r="VKN210" s="18"/>
      <c r="VKO210" s="18"/>
      <c r="VKP210" s="18"/>
      <c r="VKQ210" s="18"/>
      <c r="VKR210" s="18"/>
      <c r="VKS210" s="18"/>
      <c r="VKT210" s="18"/>
      <c r="VKU210" s="18"/>
      <c r="VKV210" s="18"/>
      <c r="VKW210" s="18"/>
      <c r="VKX210" s="18"/>
      <c r="VKY210" s="18"/>
      <c r="VKZ210" s="18"/>
      <c r="VLA210" s="18"/>
      <c r="VLB210" s="18"/>
      <c r="VLC210" s="18"/>
      <c r="VLD210" s="18"/>
      <c r="VLE210" s="18"/>
      <c r="VLF210" s="18"/>
      <c r="VLG210" s="18"/>
      <c r="VLH210" s="18"/>
      <c r="VLI210" s="18"/>
      <c r="VLJ210" s="18"/>
      <c r="VLK210" s="18"/>
      <c r="VLL210" s="18"/>
      <c r="VLM210" s="18"/>
      <c r="VLN210" s="18"/>
      <c r="VLO210" s="18"/>
      <c r="VLP210" s="18"/>
      <c r="VLQ210" s="18"/>
      <c r="VLR210" s="18"/>
      <c r="VLS210" s="18"/>
      <c r="VLT210" s="18"/>
      <c r="VLU210" s="18"/>
      <c r="VLV210" s="18"/>
      <c r="VLW210" s="18"/>
      <c r="VLX210" s="18"/>
      <c r="VLY210" s="18"/>
      <c r="VLZ210" s="18"/>
      <c r="VMA210" s="18"/>
      <c r="VMB210" s="18"/>
      <c r="VMC210" s="18"/>
      <c r="VMD210" s="18"/>
      <c r="VME210" s="18"/>
      <c r="VMF210" s="18"/>
      <c r="VMG210" s="18"/>
      <c r="VMH210" s="18"/>
      <c r="VMI210" s="18"/>
      <c r="VMJ210" s="18"/>
      <c r="VMK210" s="18"/>
      <c r="VML210" s="18"/>
      <c r="VMM210" s="18"/>
      <c r="VMN210" s="18"/>
      <c r="VMO210" s="18"/>
      <c r="VMP210" s="18"/>
      <c r="VMQ210" s="18"/>
      <c r="VMR210" s="18"/>
      <c r="VMS210" s="18"/>
      <c r="VMT210" s="18"/>
      <c r="VMU210" s="18"/>
      <c r="VMV210" s="18"/>
      <c r="VMW210" s="18"/>
      <c r="VMX210" s="18"/>
      <c r="VMY210" s="18"/>
      <c r="VMZ210" s="18"/>
      <c r="VNA210" s="18"/>
      <c r="VNB210" s="18"/>
      <c r="VNC210" s="18"/>
      <c r="VND210" s="18"/>
      <c r="VNE210" s="18"/>
      <c r="VNF210" s="18"/>
      <c r="VNG210" s="18"/>
      <c r="VNH210" s="18"/>
      <c r="VNI210" s="18"/>
      <c r="VNJ210" s="18"/>
      <c r="VNK210" s="18"/>
      <c r="VNL210" s="18"/>
      <c r="VNM210" s="18"/>
      <c r="VNN210" s="18"/>
      <c r="VNO210" s="18"/>
      <c r="VNP210" s="18"/>
      <c r="VNQ210" s="18"/>
      <c r="VNR210" s="18"/>
      <c r="VNS210" s="18"/>
      <c r="VNT210" s="18"/>
      <c r="VNU210" s="18"/>
      <c r="VNV210" s="18"/>
      <c r="VNW210" s="18"/>
      <c r="VNX210" s="18"/>
      <c r="VNY210" s="18"/>
      <c r="VNZ210" s="18"/>
      <c r="VOA210" s="18"/>
      <c r="VOB210" s="18"/>
      <c r="VOC210" s="18"/>
      <c r="VOD210" s="18"/>
      <c r="VOE210" s="18"/>
      <c r="VOF210" s="18"/>
      <c r="VOG210" s="18"/>
      <c r="VOH210" s="18"/>
      <c r="VOI210" s="18"/>
      <c r="VOJ210" s="18"/>
      <c r="VOK210" s="18"/>
      <c r="VOL210" s="18"/>
      <c r="VOM210" s="18"/>
      <c r="VON210" s="18"/>
      <c r="VOO210" s="18"/>
      <c r="VOP210" s="18"/>
      <c r="VOQ210" s="18"/>
      <c r="VOR210" s="18"/>
      <c r="VOS210" s="18"/>
      <c r="VOT210" s="18"/>
      <c r="VOU210" s="18"/>
      <c r="VOV210" s="18"/>
      <c r="VOW210" s="18"/>
      <c r="VOX210" s="18"/>
      <c r="VOY210" s="18"/>
      <c r="VOZ210" s="18"/>
      <c r="VPA210" s="18"/>
      <c r="VPB210" s="18"/>
      <c r="VPC210" s="18"/>
      <c r="VPD210" s="18"/>
      <c r="VPE210" s="18"/>
      <c r="VPF210" s="18"/>
      <c r="VPG210" s="18"/>
      <c r="VPH210" s="18"/>
      <c r="VPI210" s="18"/>
      <c r="VPJ210" s="18"/>
      <c r="VPK210" s="18"/>
      <c r="VPL210" s="18"/>
      <c r="VPM210" s="18"/>
      <c r="VPN210" s="18"/>
      <c r="VPO210" s="18"/>
      <c r="VPP210" s="18"/>
      <c r="VPQ210" s="18"/>
      <c r="VPR210" s="18"/>
      <c r="VPS210" s="18"/>
      <c r="VPT210" s="18"/>
      <c r="VPU210" s="18"/>
      <c r="VPV210" s="18"/>
      <c r="VPW210" s="18"/>
      <c r="VPX210" s="18"/>
      <c r="VPY210" s="18"/>
      <c r="VPZ210" s="18"/>
      <c r="VQA210" s="18"/>
      <c r="VQB210" s="18"/>
      <c r="VQC210" s="18"/>
      <c r="VQD210" s="18"/>
      <c r="VQE210" s="18"/>
      <c r="VQF210" s="18"/>
      <c r="VQG210" s="18"/>
      <c r="VQH210" s="18"/>
      <c r="VQI210" s="18"/>
      <c r="VQJ210" s="18"/>
      <c r="VQK210" s="18"/>
      <c r="VQL210" s="18"/>
      <c r="VQM210" s="18"/>
      <c r="VQN210" s="18"/>
      <c r="VQO210" s="18"/>
      <c r="VQP210" s="18"/>
      <c r="VQQ210" s="18"/>
      <c r="VQR210" s="18"/>
      <c r="VQS210" s="18"/>
      <c r="VQT210" s="18"/>
      <c r="VQU210" s="18"/>
      <c r="VQV210" s="18"/>
      <c r="VQW210" s="18"/>
      <c r="VQX210" s="18"/>
      <c r="VQY210" s="18"/>
      <c r="VQZ210" s="18"/>
      <c r="VRA210" s="18"/>
      <c r="VRB210" s="18"/>
      <c r="VRC210" s="18"/>
      <c r="VRD210" s="18"/>
      <c r="VRE210" s="18"/>
      <c r="VRF210" s="18"/>
      <c r="VRG210" s="18"/>
      <c r="VRH210" s="18"/>
      <c r="VRI210" s="18"/>
      <c r="VRJ210" s="18"/>
      <c r="VRK210" s="18"/>
      <c r="VRL210" s="18"/>
      <c r="VRM210" s="18"/>
      <c r="VRN210" s="18"/>
      <c r="VRO210" s="18"/>
      <c r="VRP210" s="18"/>
      <c r="VRQ210" s="18"/>
      <c r="VRR210" s="18"/>
      <c r="VRS210" s="18"/>
      <c r="VRT210" s="18"/>
      <c r="VRU210" s="18"/>
      <c r="VRV210" s="18"/>
      <c r="VRW210" s="18"/>
      <c r="VRX210" s="18"/>
      <c r="VRY210" s="18"/>
      <c r="VRZ210" s="18"/>
      <c r="VSA210" s="18"/>
      <c r="VSB210" s="18"/>
      <c r="VSC210" s="18"/>
      <c r="VSD210" s="18"/>
      <c r="VSE210" s="18"/>
      <c r="VSF210" s="18"/>
      <c r="VSG210" s="18"/>
      <c r="VSH210" s="18"/>
      <c r="VSI210" s="18"/>
      <c r="VSJ210" s="18"/>
      <c r="VSK210" s="18"/>
      <c r="VSL210" s="18"/>
      <c r="VSM210" s="18"/>
      <c r="VSN210" s="18"/>
      <c r="VSO210" s="18"/>
      <c r="VSP210" s="18"/>
      <c r="VSQ210" s="18"/>
      <c r="VSR210" s="18"/>
      <c r="VSS210" s="18"/>
      <c r="VST210" s="18"/>
      <c r="VSU210" s="18"/>
      <c r="VSV210" s="18"/>
      <c r="VSW210" s="18"/>
      <c r="VSX210" s="18"/>
      <c r="VSY210" s="18"/>
      <c r="VSZ210" s="18"/>
      <c r="VTA210" s="18"/>
      <c r="VTB210" s="18"/>
      <c r="VTC210" s="18"/>
      <c r="VTD210" s="18"/>
      <c r="VTE210" s="18"/>
      <c r="VTF210" s="18"/>
      <c r="VTG210" s="18"/>
      <c r="VTH210" s="18"/>
      <c r="VTI210" s="18"/>
      <c r="VTJ210" s="18"/>
      <c r="VTK210" s="18"/>
      <c r="VTL210" s="18"/>
      <c r="VTM210" s="18"/>
      <c r="VTN210" s="18"/>
      <c r="VTO210" s="18"/>
      <c r="VTP210" s="18"/>
      <c r="VTQ210" s="18"/>
      <c r="VTR210" s="18"/>
      <c r="VTS210" s="18"/>
      <c r="VTT210" s="18"/>
      <c r="VTU210" s="18"/>
      <c r="VTV210" s="18"/>
      <c r="VTW210" s="18"/>
      <c r="VTX210" s="18"/>
      <c r="VTY210" s="18"/>
      <c r="VTZ210" s="18"/>
      <c r="VUA210" s="18"/>
      <c r="VUB210" s="18"/>
      <c r="VUC210" s="18"/>
      <c r="VUD210" s="18"/>
      <c r="VUE210" s="18"/>
      <c r="VUF210" s="18"/>
      <c r="VUG210" s="18"/>
      <c r="VUH210" s="18"/>
      <c r="VUI210" s="18"/>
      <c r="VUJ210" s="18"/>
      <c r="VUK210" s="18"/>
      <c r="VUL210" s="18"/>
      <c r="VUM210" s="18"/>
      <c r="VUN210" s="18"/>
      <c r="VUO210" s="18"/>
      <c r="VUP210" s="18"/>
      <c r="VUQ210" s="18"/>
      <c r="VUR210" s="18"/>
      <c r="VUS210" s="18"/>
      <c r="VUT210" s="18"/>
      <c r="VUU210" s="18"/>
      <c r="VUV210" s="18"/>
      <c r="VUW210" s="18"/>
      <c r="VUX210" s="18"/>
      <c r="VUY210" s="18"/>
      <c r="VUZ210" s="18"/>
      <c r="VVA210" s="18"/>
      <c r="VVB210" s="18"/>
      <c r="VVC210" s="18"/>
      <c r="VVD210" s="18"/>
      <c r="VVE210" s="18"/>
      <c r="VVF210" s="18"/>
      <c r="VVG210" s="18"/>
      <c r="VVH210" s="18"/>
      <c r="VVI210" s="18"/>
      <c r="VVJ210" s="18"/>
      <c r="VVK210" s="18"/>
      <c r="VVL210" s="18"/>
      <c r="VVM210" s="18"/>
      <c r="VVN210" s="18"/>
      <c r="VVO210" s="18"/>
      <c r="VVP210" s="18"/>
      <c r="VVQ210" s="18"/>
      <c r="VVR210" s="18"/>
      <c r="VVS210" s="18"/>
      <c r="VVT210" s="18"/>
      <c r="VVU210" s="18"/>
      <c r="VVV210" s="18"/>
      <c r="VVW210" s="18"/>
      <c r="VVX210" s="18"/>
      <c r="VVY210" s="18"/>
      <c r="VVZ210" s="18"/>
      <c r="VWA210" s="18"/>
      <c r="VWB210" s="18"/>
      <c r="VWC210" s="18"/>
      <c r="VWD210" s="18"/>
      <c r="VWE210" s="18"/>
      <c r="VWF210" s="18"/>
      <c r="VWG210" s="18"/>
      <c r="VWH210" s="18"/>
      <c r="VWI210" s="18"/>
      <c r="VWJ210" s="18"/>
      <c r="VWK210" s="18"/>
      <c r="VWL210" s="18"/>
      <c r="VWM210" s="18"/>
      <c r="VWN210" s="18"/>
      <c r="VWO210" s="18"/>
      <c r="VWP210" s="18"/>
      <c r="VWQ210" s="18"/>
      <c r="VWR210" s="18"/>
      <c r="VWS210" s="18"/>
      <c r="VWT210" s="18"/>
      <c r="VWU210" s="18"/>
      <c r="VWV210" s="18"/>
      <c r="VWW210" s="18"/>
      <c r="VWX210" s="18"/>
      <c r="VWY210" s="18"/>
      <c r="VWZ210" s="18"/>
      <c r="VXA210" s="18"/>
      <c r="VXB210" s="18"/>
      <c r="VXC210" s="18"/>
      <c r="VXD210" s="18"/>
      <c r="VXE210" s="18"/>
      <c r="VXF210" s="18"/>
      <c r="VXG210" s="18"/>
      <c r="VXH210" s="18"/>
      <c r="VXI210" s="18"/>
      <c r="VXJ210" s="18"/>
      <c r="VXK210" s="18"/>
      <c r="VXL210" s="18"/>
      <c r="VXM210" s="18"/>
      <c r="VXN210" s="18"/>
      <c r="VXO210" s="18"/>
      <c r="VXP210" s="18"/>
      <c r="VXQ210" s="18"/>
      <c r="VXR210" s="18"/>
      <c r="VXS210" s="18"/>
      <c r="VXT210" s="18"/>
      <c r="VXU210" s="18"/>
      <c r="VXV210" s="18"/>
      <c r="VXW210" s="18"/>
      <c r="VXX210" s="18"/>
      <c r="VXY210" s="18"/>
      <c r="VXZ210" s="18"/>
      <c r="VYA210" s="18"/>
      <c r="VYB210" s="18"/>
      <c r="VYC210" s="18"/>
      <c r="VYD210" s="18"/>
      <c r="VYE210" s="18"/>
      <c r="VYF210" s="18"/>
      <c r="VYG210" s="18"/>
      <c r="VYH210" s="18"/>
      <c r="VYI210" s="18"/>
      <c r="VYJ210" s="18"/>
      <c r="VYK210" s="18"/>
      <c r="VYL210" s="18"/>
      <c r="VYM210" s="18"/>
      <c r="VYN210" s="18"/>
      <c r="VYO210" s="18"/>
      <c r="VYP210" s="18"/>
      <c r="VYQ210" s="18"/>
      <c r="VYR210" s="18"/>
      <c r="VYS210" s="18"/>
      <c r="VYT210" s="18"/>
      <c r="VYU210" s="18"/>
      <c r="VYV210" s="18"/>
      <c r="VYW210" s="18"/>
      <c r="VYX210" s="18"/>
      <c r="VYY210" s="18"/>
      <c r="VYZ210" s="18"/>
      <c r="VZA210" s="18"/>
      <c r="VZB210" s="18"/>
      <c r="VZC210" s="18"/>
      <c r="VZD210" s="18"/>
      <c r="VZE210" s="18"/>
      <c r="VZF210" s="18"/>
      <c r="VZG210" s="18"/>
      <c r="VZH210" s="18"/>
      <c r="VZI210" s="18"/>
      <c r="VZJ210" s="18"/>
      <c r="VZK210" s="18"/>
      <c r="VZL210" s="18"/>
      <c r="VZM210" s="18"/>
      <c r="VZN210" s="18"/>
      <c r="VZO210" s="18"/>
      <c r="VZP210" s="18"/>
      <c r="VZQ210" s="18"/>
      <c r="VZR210" s="18"/>
      <c r="VZS210" s="18"/>
      <c r="VZT210" s="18"/>
      <c r="VZU210" s="18"/>
      <c r="VZV210" s="18"/>
      <c r="VZW210" s="18"/>
      <c r="VZX210" s="18"/>
      <c r="VZY210" s="18"/>
      <c r="VZZ210" s="18"/>
      <c r="WAA210" s="18"/>
      <c r="WAB210" s="18"/>
      <c r="WAC210" s="18"/>
      <c r="WAD210" s="18"/>
      <c r="WAE210" s="18"/>
      <c r="WAF210" s="18"/>
      <c r="WAG210" s="18"/>
      <c r="WAH210" s="18"/>
      <c r="WAI210" s="18"/>
      <c r="WAJ210" s="18"/>
      <c r="WAK210" s="18"/>
      <c r="WAL210" s="18"/>
      <c r="WAM210" s="18"/>
      <c r="WAN210" s="18"/>
      <c r="WAO210" s="18"/>
      <c r="WAP210" s="18"/>
      <c r="WAQ210" s="18"/>
      <c r="WAR210" s="18"/>
      <c r="WAS210" s="18"/>
      <c r="WAT210" s="18"/>
      <c r="WAU210" s="18"/>
      <c r="WAV210" s="18"/>
      <c r="WAW210" s="18"/>
      <c r="WAX210" s="18"/>
      <c r="WAY210" s="18"/>
      <c r="WAZ210" s="18"/>
      <c r="WBA210" s="18"/>
      <c r="WBB210" s="18"/>
      <c r="WBC210" s="18"/>
      <c r="WBD210" s="18"/>
      <c r="WBE210" s="18"/>
      <c r="WBF210" s="18"/>
      <c r="WBG210" s="18"/>
      <c r="WBH210" s="18"/>
      <c r="WBI210" s="18"/>
      <c r="WBJ210" s="18"/>
      <c r="WBK210" s="18"/>
      <c r="WBL210" s="18"/>
      <c r="WBM210" s="18"/>
      <c r="WBN210" s="18"/>
      <c r="WBO210" s="18"/>
      <c r="WBP210" s="18"/>
      <c r="WBQ210" s="18"/>
      <c r="WBR210" s="18"/>
      <c r="WBS210" s="18"/>
      <c r="WBT210" s="18"/>
      <c r="WBU210" s="18"/>
      <c r="WBV210" s="18"/>
      <c r="WBW210" s="18"/>
      <c r="WBX210" s="18"/>
      <c r="WBY210" s="18"/>
      <c r="WBZ210" s="18"/>
      <c r="WCA210" s="18"/>
      <c r="WCB210" s="18"/>
      <c r="WCC210" s="18"/>
      <c r="WCD210" s="18"/>
      <c r="WCE210" s="18"/>
      <c r="WCF210" s="18"/>
      <c r="WCG210" s="18"/>
      <c r="WCH210" s="18"/>
      <c r="WCI210" s="18"/>
      <c r="WCJ210" s="18"/>
      <c r="WCK210" s="18"/>
      <c r="WCL210" s="18"/>
      <c r="WCM210" s="18"/>
      <c r="WCN210" s="18"/>
      <c r="WCO210" s="18"/>
      <c r="WCP210" s="18"/>
      <c r="WCQ210" s="18"/>
      <c r="WCR210" s="18"/>
      <c r="WCS210" s="18"/>
      <c r="WCT210" s="18"/>
      <c r="WCU210" s="18"/>
      <c r="WCV210" s="18"/>
      <c r="WCW210" s="18"/>
      <c r="WCX210" s="18"/>
      <c r="WCY210" s="18"/>
      <c r="WCZ210" s="18"/>
      <c r="WDA210" s="18"/>
      <c r="WDB210" s="18"/>
      <c r="WDC210" s="18"/>
      <c r="WDD210" s="18"/>
      <c r="WDE210" s="18"/>
      <c r="WDF210" s="18"/>
      <c r="WDG210" s="18"/>
      <c r="WDH210" s="18"/>
      <c r="WDI210" s="18"/>
      <c r="WDJ210" s="18"/>
      <c r="WDK210" s="18"/>
      <c r="WDL210" s="18"/>
      <c r="WDM210" s="18"/>
      <c r="WDN210" s="18"/>
      <c r="WDO210" s="18"/>
      <c r="WDP210" s="18"/>
      <c r="WDQ210" s="18"/>
      <c r="WDR210" s="18"/>
      <c r="WDS210" s="18"/>
      <c r="WDT210" s="18"/>
      <c r="WDU210" s="18"/>
      <c r="WDV210" s="18"/>
      <c r="WDW210" s="18"/>
      <c r="WDX210" s="18"/>
      <c r="WDY210" s="18"/>
      <c r="WDZ210" s="18"/>
      <c r="WEA210" s="18"/>
      <c r="WEB210" s="18"/>
      <c r="WEC210" s="18"/>
      <c r="WED210" s="18"/>
      <c r="WEE210" s="18"/>
      <c r="WEF210" s="18"/>
      <c r="WEG210" s="18"/>
      <c r="WEH210" s="18"/>
      <c r="WEI210" s="18"/>
      <c r="WEJ210" s="18"/>
      <c r="WEK210" s="18"/>
      <c r="WEL210" s="18"/>
      <c r="WEM210" s="18"/>
      <c r="WEN210" s="18"/>
      <c r="WEO210" s="18"/>
      <c r="WEP210" s="18"/>
      <c r="WEQ210" s="18"/>
      <c r="WER210" s="18"/>
      <c r="WES210" s="18"/>
      <c r="WET210" s="18"/>
      <c r="WEU210" s="18"/>
      <c r="WEV210" s="18"/>
      <c r="WEW210" s="18"/>
      <c r="WEX210" s="18"/>
      <c r="WEY210" s="18"/>
      <c r="WEZ210" s="18"/>
      <c r="WFA210" s="18"/>
      <c r="WFB210" s="18"/>
      <c r="WFC210" s="18"/>
      <c r="WFD210" s="18"/>
      <c r="WFE210" s="18"/>
      <c r="WFF210" s="18"/>
      <c r="WFG210" s="18"/>
      <c r="WFH210" s="18"/>
      <c r="WFI210" s="18"/>
      <c r="WFJ210" s="18"/>
      <c r="WFK210" s="18"/>
      <c r="WFL210" s="18"/>
      <c r="WFM210" s="18"/>
      <c r="WFN210" s="18"/>
      <c r="WFO210" s="18"/>
      <c r="WFP210" s="18"/>
      <c r="WFQ210" s="18"/>
      <c r="WFR210" s="18"/>
      <c r="WFS210" s="18"/>
      <c r="WFT210" s="18"/>
      <c r="WFU210" s="18"/>
      <c r="WFV210" s="18"/>
      <c r="WFW210" s="18"/>
      <c r="WFX210" s="18"/>
      <c r="WFY210" s="18"/>
      <c r="WFZ210" s="18"/>
      <c r="WGA210" s="18"/>
      <c r="WGB210" s="18"/>
      <c r="WGC210" s="18"/>
      <c r="WGD210" s="18"/>
      <c r="WGE210" s="18"/>
      <c r="WGF210" s="18"/>
      <c r="WGG210" s="18"/>
      <c r="WGH210" s="18"/>
      <c r="WGI210" s="18"/>
      <c r="WGJ210" s="18"/>
      <c r="WGK210" s="18"/>
      <c r="WGL210" s="18"/>
      <c r="WGM210" s="18"/>
      <c r="WGN210" s="18"/>
      <c r="WGO210" s="18"/>
      <c r="WGP210" s="18"/>
      <c r="WGQ210" s="18"/>
      <c r="WGR210" s="18"/>
      <c r="WGS210" s="18"/>
      <c r="WGT210" s="18"/>
      <c r="WGU210" s="18"/>
      <c r="WGV210" s="18"/>
      <c r="WGW210" s="18"/>
      <c r="WGX210" s="18"/>
      <c r="WGY210" s="18"/>
      <c r="WGZ210" s="18"/>
      <c r="WHA210" s="18"/>
      <c r="WHB210" s="18"/>
      <c r="WHC210" s="18"/>
      <c r="WHD210" s="18"/>
      <c r="WHE210" s="18"/>
      <c r="WHF210" s="18"/>
      <c r="WHG210" s="18"/>
      <c r="WHH210" s="18"/>
      <c r="WHI210" s="18"/>
      <c r="WHJ210" s="18"/>
      <c r="WHK210" s="18"/>
      <c r="WHL210" s="18"/>
      <c r="WHM210" s="18"/>
      <c r="WHN210" s="18"/>
      <c r="WHO210" s="18"/>
      <c r="WHP210" s="18"/>
      <c r="WHQ210" s="18"/>
      <c r="WHR210" s="18"/>
      <c r="WHS210" s="18"/>
      <c r="WHT210" s="18"/>
      <c r="WHU210" s="18"/>
      <c r="WHV210" s="18"/>
      <c r="WHW210" s="18"/>
      <c r="WHX210" s="18"/>
      <c r="WHY210" s="18"/>
      <c r="WHZ210" s="18"/>
      <c r="WIA210" s="18"/>
      <c r="WIB210" s="18"/>
      <c r="WIC210" s="18"/>
      <c r="WID210" s="18"/>
      <c r="WIE210" s="18"/>
      <c r="WIF210" s="18"/>
      <c r="WIG210" s="18"/>
      <c r="WIH210" s="18"/>
      <c r="WII210" s="18"/>
      <c r="WIJ210" s="18"/>
      <c r="WIK210" s="18"/>
      <c r="WIL210" s="18"/>
      <c r="WIM210" s="18"/>
      <c r="WIN210" s="18"/>
      <c r="WIO210" s="18"/>
      <c r="WIP210" s="18"/>
      <c r="WIQ210" s="18"/>
      <c r="WIR210" s="18"/>
      <c r="WIS210" s="18"/>
      <c r="WIT210" s="18"/>
      <c r="WIU210" s="18"/>
      <c r="WIV210" s="18"/>
      <c r="WIW210" s="18"/>
      <c r="WIX210" s="18"/>
      <c r="WIY210" s="18"/>
      <c r="WIZ210" s="18"/>
      <c r="WJA210" s="18"/>
      <c r="WJB210" s="18"/>
      <c r="WJC210" s="18"/>
      <c r="WJD210" s="18"/>
      <c r="WJE210" s="18"/>
      <c r="WJF210" s="18"/>
      <c r="WJG210" s="18"/>
      <c r="WJH210" s="18"/>
      <c r="WJI210" s="18"/>
      <c r="WJJ210" s="18"/>
      <c r="WJK210" s="18"/>
      <c r="WJL210" s="18"/>
      <c r="WJM210" s="18"/>
      <c r="WJN210" s="18"/>
      <c r="WJO210" s="18"/>
      <c r="WJP210" s="18"/>
      <c r="WJQ210" s="18"/>
      <c r="WJR210" s="18"/>
      <c r="WJS210" s="18"/>
      <c r="WJT210" s="18"/>
      <c r="WJU210" s="18"/>
      <c r="WJV210" s="18"/>
      <c r="WJW210" s="18"/>
      <c r="WJX210" s="18"/>
      <c r="WJY210" s="18"/>
      <c r="WJZ210" s="18"/>
      <c r="WKA210" s="18"/>
      <c r="WKB210" s="18"/>
      <c r="WKC210" s="18"/>
      <c r="WKD210" s="18"/>
      <c r="WKE210" s="18"/>
      <c r="WKF210" s="18"/>
      <c r="WKG210" s="18"/>
      <c r="WKH210" s="18"/>
      <c r="WKI210" s="18"/>
      <c r="WKJ210" s="18"/>
      <c r="WKK210" s="18"/>
      <c r="WKL210" s="18"/>
      <c r="WKM210" s="18"/>
      <c r="WKN210" s="18"/>
      <c r="WKO210" s="18"/>
      <c r="WKP210" s="18"/>
      <c r="WKQ210" s="18"/>
      <c r="WKR210" s="18"/>
      <c r="WKS210" s="18"/>
      <c r="WKT210" s="18"/>
      <c r="WKU210" s="18"/>
      <c r="WKV210" s="18"/>
      <c r="WKW210" s="18"/>
      <c r="WKX210" s="18"/>
      <c r="WKY210" s="18"/>
      <c r="WKZ210" s="18"/>
      <c r="WLA210" s="18"/>
      <c r="WLB210" s="18"/>
      <c r="WLC210" s="18"/>
      <c r="WLD210" s="18"/>
      <c r="WLE210" s="18"/>
      <c r="WLF210" s="18"/>
      <c r="WLG210" s="18"/>
      <c r="WLH210" s="18"/>
      <c r="WLI210" s="18"/>
      <c r="WLJ210" s="18"/>
      <c r="WLK210" s="18"/>
      <c r="WLL210" s="18"/>
      <c r="WLM210" s="18"/>
      <c r="WLN210" s="18"/>
      <c r="WLO210" s="18"/>
      <c r="WLP210" s="18"/>
      <c r="WLQ210" s="18"/>
      <c r="WLR210" s="18"/>
      <c r="WLS210" s="18"/>
      <c r="WLT210" s="18"/>
      <c r="WLU210" s="18"/>
      <c r="WLV210" s="18"/>
      <c r="WLW210" s="18"/>
      <c r="WLX210" s="18"/>
      <c r="WLY210" s="18"/>
      <c r="WLZ210" s="18"/>
      <c r="WMA210" s="18"/>
      <c r="WMB210" s="18"/>
      <c r="WMC210" s="18"/>
      <c r="WMD210" s="18"/>
      <c r="WME210" s="18"/>
      <c r="WMF210" s="18"/>
      <c r="WMG210" s="18"/>
      <c r="WMH210" s="18"/>
      <c r="WMI210" s="18"/>
      <c r="WMJ210" s="18"/>
      <c r="WMK210" s="18"/>
      <c r="WML210" s="18"/>
      <c r="WMM210" s="18"/>
      <c r="WMN210" s="18"/>
      <c r="WMO210" s="18"/>
      <c r="WMP210" s="18"/>
      <c r="WMQ210" s="18"/>
      <c r="WMR210" s="18"/>
      <c r="WMS210" s="18"/>
      <c r="WMT210" s="18"/>
      <c r="WMU210" s="18"/>
      <c r="WMV210" s="18"/>
      <c r="WMW210" s="18"/>
      <c r="WMX210" s="18"/>
      <c r="WMY210" s="18"/>
      <c r="WMZ210" s="18"/>
      <c r="WNA210" s="18"/>
      <c r="WNB210" s="18"/>
      <c r="WNC210" s="18"/>
      <c r="WND210" s="18"/>
      <c r="WNE210" s="18"/>
      <c r="WNF210" s="18"/>
      <c r="WNG210" s="18"/>
      <c r="WNH210" s="18"/>
      <c r="WNI210" s="18"/>
      <c r="WNJ210" s="18"/>
      <c r="WNK210" s="18"/>
      <c r="WNL210" s="18"/>
      <c r="WNM210" s="18"/>
      <c r="WNN210" s="18"/>
      <c r="WNO210" s="18"/>
      <c r="WNP210" s="18"/>
      <c r="WNQ210" s="18"/>
      <c r="WNR210" s="18"/>
      <c r="WNS210" s="18"/>
      <c r="WNT210" s="18"/>
      <c r="WNU210" s="18"/>
      <c r="WNV210" s="18"/>
      <c r="WNW210" s="18"/>
      <c r="WNX210" s="18"/>
      <c r="WNY210" s="18"/>
      <c r="WNZ210" s="18"/>
      <c r="WOA210" s="18"/>
      <c r="WOB210" s="18"/>
      <c r="WOC210" s="18"/>
      <c r="WOD210" s="18"/>
      <c r="WOE210" s="18"/>
      <c r="WOF210" s="18"/>
      <c r="WOG210" s="18"/>
      <c r="WOH210" s="18"/>
      <c r="WOI210" s="18"/>
      <c r="WOJ210" s="18"/>
      <c r="WOK210" s="18"/>
      <c r="WOL210" s="18"/>
      <c r="WOM210" s="18"/>
      <c r="WON210" s="18"/>
      <c r="WOO210" s="18"/>
      <c r="WOP210" s="18"/>
      <c r="WOQ210" s="18"/>
      <c r="WOR210" s="18"/>
      <c r="WOS210" s="18"/>
      <c r="WOT210" s="18"/>
      <c r="WOU210" s="18"/>
      <c r="WOV210" s="18"/>
      <c r="WOW210" s="18"/>
      <c r="WOX210" s="18"/>
      <c r="WOY210" s="18"/>
      <c r="WOZ210" s="18"/>
      <c r="WPA210" s="18"/>
      <c r="WPB210" s="18"/>
      <c r="WPC210" s="18"/>
      <c r="WPD210" s="18"/>
      <c r="WPE210" s="18"/>
      <c r="WPF210" s="18"/>
      <c r="WPG210" s="18"/>
      <c r="WPH210" s="18"/>
      <c r="WPI210" s="18"/>
      <c r="WPJ210" s="18"/>
      <c r="WPK210" s="18"/>
      <c r="WPL210" s="18"/>
      <c r="WPM210" s="18"/>
      <c r="WPN210" s="18"/>
      <c r="WPO210" s="18"/>
      <c r="WPP210" s="18"/>
      <c r="WPQ210" s="18"/>
      <c r="WPR210" s="18"/>
      <c r="WPS210" s="18"/>
      <c r="WPT210" s="18"/>
      <c r="WPU210" s="18"/>
      <c r="WPV210" s="18"/>
      <c r="WPW210" s="18"/>
      <c r="WPX210" s="18"/>
      <c r="WPY210" s="18"/>
      <c r="WPZ210" s="18"/>
      <c r="WQA210" s="18"/>
      <c r="WQB210" s="18"/>
      <c r="WQC210" s="18"/>
      <c r="WQD210" s="18"/>
      <c r="WQE210" s="18"/>
      <c r="WQF210" s="18"/>
      <c r="WQG210" s="18"/>
      <c r="WQH210" s="18"/>
      <c r="WQI210" s="18"/>
      <c r="WQJ210" s="18"/>
      <c r="WQK210" s="18"/>
      <c r="WQL210" s="18"/>
      <c r="WQM210" s="18"/>
      <c r="WQN210" s="18"/>
      <c r="WQO210" s="18"/>
      <c r="WQP210" s="18"/>
      <c r="WQQ210" s="18"/>
      <c r="WQR210" s="18"/>
      <c r="WQS210" s="18"/>
      <c r="WQT210" s="18"/>
      <c r="WQU210" s="18"/>
      <c r="WQV210" s="18"/>
      <c r="WQW210" s="18"/>
      <c r="WQX210" s="18"/>
      <c r="WQY210" s="18"/>
      <c r="WQZ210" s="18"/>
      <c r="WRA210" s="18"/>
      <c r="WRB210" s="18"/>
      <c r="WRC210" s="18"/>
      <c r="WRD210" s="18"/>
      <c r="WRE210" s="18"/>
      <c r="WRF210" s="18"/>
      <c r="WRG210" s="18"/>
      <c r="WRH210" s="18"/>
      <c r="WRI210" s="18"/>
      <c r="WRJ210" s="18"/>
      <c r="WRK210" s="18"/>
      <c r="WRL210" s="18"/>
      <c r="WRM210" s="18"/>
      <c r="WRN210" s="18"/>
      <c r="WRO210" s="18"/>
      <c r="WRP210" s="18"/>
      <c r="WRQ210" s="18"/>
      <c r="WRR210" s="18"/>
      <c r="WRS210" s="18"/>
      <c r="WRT210" s="18"/>
      <c r="WRU210" s="18"/>
      <c r="WRV210" s="18"/>
      <c r="WRW210" s="18"/>
      <c r="WRX210" s="18"/>
      <c r="WRY210" s="18"/>
      <c r="WRZ210" s="18"/>
      <c r="WSA210" s="18"/>
      <c r="WSB210" s="18"/>
      <c r="WSC210" s="18"/>
      <c r="WSD210" s="18"/>
      <c r="WSE210" s="18"/>
      <c r="WSF210" s="18"/>
      <c r="WSG210" s="18"/>
      <c r="WSH210" s="18"/>
      <c r="WSI210" s="18"/>
      <c r="WSJ210" s="18"/>
      <c r="WSK210" s="18"/>
      <c r="WSL210" s="18"/>
      <c r="WSM210" s="18"/>
      <c r="WSN210" s="18"/>
      <c r="WSO210" s="18"/>
      <c r="WSP210" s="18"/>
      <c r="WSQ210" s="18"/>
      <c r="WSR210" s="18"/>
      <c r="WSS210" s="18"/>
      <c r="WST210" s="18"/>
      <c r="WSU210" s="18"/>
      <c r="WSV210" s="18"/>
      <c r="WSW210" s="18"/>
      <c r="WSX210" s="18"/>
      <c r="WSY210" s="18"/>
      <c r="WSZ210" s="18"/>
      <c r="WTA210" s="18"/>
      <c r="WTB210" s="18"/>
      <c r="WTC210" s="18"/>
      <c r="WTD210" s="18"/>
      <c r="WTE210" s="18"/>
      <c r="WTF210" s="18"/>
      <c r="WTG210" s="18"/>
      <c r="WTH210" s="18"/>
      <c r="WTI210" s="18"/>
      <c r="WTJ210" s="18"/>
      <c r="WTK210" s="18"/>
      <c r="WTL210" s="18"/>
      <c r="WTM210" s="18"/>
      <c r="WTN210" s="18"/>
      <c r="WTO210" s="18"/>
      <c r="WTP210" s="18"/>
      <c r="WTQ210" s="18"/>
      <c r="WTR210" s="18"/>
      <c r="WTS210" s="18"/>
      <c r="WTT210" s="18"/>
      <c r="WTU210" s="18"/>
      <c r="WTV210" s="18"/>
      <c r="WTW210" s="18"/>
      <c r="WTX210" s="18"/>
      <c r="WTY210" s="18"/>
      <c r="WTZ210" s="18"/>
      <c r="WUA210" s="18"/>
      <c r="WUB210" s="18"/>
      <c r="WUC210" s="18"/>
      <c r="WUD210" s="18"/>
      <c r="WUE210" s="18"/>
      <c r="WUF210" s="18"/>
      <c r="WUG210" s="18"/>
      <c r="WUH210" s="18"/>
      <c r="WUI210" s="18"/>
      <c r="WUJ210" s="18"/>
      <c r="WUK210" s="18"/>
      <c r="WUL210" s="18"/>
      <c r="WUM210" s="18"/>
      <c r="WUN210" s="18"/>
      <c r="WUO210" s="18"/>
      <c r="WUP210" s="18"/>
      <c r="WUQ210" s="18"/>
      <c r="WUR210" s="18"/>
      <c r="WUS210" s="18"/>
      <c r="WUT210" s="18"/>
      <c r="WUU210" s="18"/>
      <c r="WUV210" s="18"/>
      <c r="WUW210" s="18"/>
      <c r="WUX210" s="18"/>
      <c r="WUY210" s="18"/>
      <c r="WUZ210" s="18"/>
      <c r="WVA210" s="18"/>
      <c r="WVB210" s="18"/>
      <c r="WVC210" s="18"/>
      <c r="WVD210" s="18"/>
      <c r="WVE210" s="18"/>
      <c r="WVF210" s="18"/>
      <c r="WVG210" s="18"/>
      <c r="WVH210" s="18"/>
      <c r="WVI210" s="18"/>
      <c r="WVJ210" s="18"/>
      <c r="WVK210" s="18"/>
      <c r="WVL210" s="18"/>
      <c r="WVM210" s="18"/>
      <c r="WVN210" s="18"/>
      <c r="WVO210" s="18"/>
      <c r="WVP210" s="18"/>
      <c r="WVQ210" s="18"/>
      <c r="WVR210" s="18"/>
      <c r="WVS210" s="18"/>
      <c r="WVT210" s="18"/>
      <c r="WVU210" s="18"/>
      <c r="WVV210" s="18"/>
      <c r="WVW210" s="18"/>
      <c r="WVX210" s="18"/>
      <c r="WVY210" s="18"/>
      <c r="WVZ210" s="18"/>
      <c r="WWA210" s="18"/>
      <c r="WWB210" s="18"/>
      <c r="WWC210" s="18"/>
      <c r="WWD210" s="18"/>
      <c r="WWE210" s="18"/>
      <c r="WWF210" s="18"/>
      <c r="WWG210" s="18"/>
      <c r="WWH210" s="18"/>
      <c r="WWI210" s="18"/>
      <c r="WWJ210" s="18"/>
      <c r="WWK210" s="18"/>
      <c r="WWL210" s="18"/>
      <c r="WWM210" s="18"/>
      <c r="WWN210" s="18"/>
      <c r="WWO210" s="18"/>
      <c r="WWP210" s="18"/>
      <c r="WWQ210" s="18"/>
      <c r="WWR210" s="18"/>
      <c r="WWS210" s="18"/>
      <c r="WWT210" s="18"/>
      <c r="WWU210" s="18"/>
      <c r="WWV210" s="18"/>
      <c r="WWW210" s="18"/>
      <c r="WWX210" s="18"/>
      <c r="WWY210" s="18"/>
      <c r="WWZ210" s="18"/>
      <c r="WXA210" s="18"/>
      <c r="WXB210" s="18"/>
      <c r="WXC210" s="18"/>
      <c r="WXD210" s="18"/>
      <c r="WXE210" s="18"/>
      <c r="WXF210" s="18"/>
      <c r="WXG210" s="18"/>
      <c r="WXH210" s="18"/>
      <c r="WXI210" s="18"/>
      <c r="WXJ210" s="18"/>
      <c r="WXK210" s="18"/>
      <c r="WXL210" s="18"/>
      <c r="WXM210" s="18"/>
      <c r="WXN210" s="18"/>
      <c r="WXO210" s="18"/>
      <c r="WXP210" s="18"/>
      <c r="WXQ210" s="18"/>
      <c r="WXR210" s="18"/>
      <c r="WXS210" s="18"/>
      <c r="WXT210" s="18"/>
      <c r="WXU210" s="18"/>
      <c r="WXV210" s="18"/>
      <c r="WXW210" s="18"/>
      <c r="WXX210" s="18"/>
      <c r="WXY210" s="18"/>
      <c r="WXZ210" s="18"/>
      <c r="WYA210" s="18"/>
      <c r="WYB210" s="18"/>
      <c r="WYC210" s="18"/>
      <c r="WYD210" s="18"/>
      <c r="WYE210" s="18"/>
      <c r="WYF210" s="18"/>
      <c r="WYG210" s="18"/>
      <c r="WYH210" s="18"/>
      <c r="WYI210" s="18"/>
      <c r="WYJ210" s="18"/>
      <c r="WYK210" s="18"/>
      <c r="WYL210" s="18"/>
      <c r="WYM210" s="18"/>
      <c r="WYN210" s="18"/>
      <c r="WYO210" s="18"/>
      <c r="WYP210" s="18"/>
      <c r="WYQ210" s="18"/>
      <c r="WYR210" s="18"/>
      <c r="WYS210" s="18"/>
      <c r="WYT210" s="18"/>
      <c r="WYU210" s="18"/>
      <c r="WYV210" s="18"/>
      <c r="WYW210" s="18"/>
      <c r="WYX210" s="18"/>
      <c r="WYY210" s="18"/>
      <c r="WYZ210" s="18"/>
      <c r="WZA210" s="18"/>
      <c r="WZB210" s="18"/>
      <c r="WZC210" s="18"/>
      <c r="WZD210" s="18"/>
      <c r="WZE210" s="18"/>
      <c r="WZF210" s="18"/>
      <c r="WZG210" s="18"/>
      <c r="WZH210" s="18"/>
      <c r="WZI210" s="18"/>
      <c r="WZJ210" s="18"/>
      <c r="WZK210" s="18"/>
      <c r="WZL210" s="18"/>
      <c r="WZM210" s="18"/>
      <c r="WZN210" s="18"/>
      <c r="WZO210" s="18"/>
      <c r="WZP210" s="18"/>
      <c r="WZQ210" s="18"/>
      <c r="WZR210" s="18"/>
      <c r="WZS210" s="18"/>
      <c r="WZT210" s="18"/>
      <c r="WZU210" s="18"/>
      <c r="WZV210" s="18"/>
      <c r="WZW210" s="18"/>
      <c r="WZX210" s="18"/>
      <c r="WZY210" s="18"/>
      <c r="WZZ210" s="18"/>
      <c r="XAA210" s="18"/>
      <c r="XAB210" s="18"/>
      <c r="XAC210" s="18"/>
      <c r="XAD210" s="18"/>
      <c r="XAE210" s="18"/>
      <c r="XAF210" s="18"/>
      <c r="XAG210" s="18"/>
      <c r="XAH210" s="18"/>
      <c r="XAI210" s="18"/>
      <c r="XAJ210" s="18"/>
      <c r="XAK210" s="18"/>
      <c r="XAL210" s="18"/>
      <c r="XAM210" s="18"/>
      <c r="XAN210" s="18"/>
      <c r="XAO210" s="18"/>
      <c r="XAP210" s="18"/>
      <c r="XAQ210" s="18"/>
      <c r="XAR210" s="18"/>
      <c r="XAS210" s="18"/>
      <c r="XAT210" s="18"/>
      <c r="XAU210" s="18"/>
      <c r="XAV210" s="18"/>
      <c r="XAW210" s="18"/>
      <c r="XAX210" s="18"/>
      <c r="XAY210" s="18"/>
      <c r="XAZ210" s="18"/>
      <c r="XBA210" s="18"/>
      <c r="XBB210" s="18"/>
      <c r="XBC210" s="18"/>
      <c r="XBD210" s="18"/>
      <c r="XBE210" s="18"/>
      <c r="XBF210" s="18"/>
      <c r="XBG210" s="18"/>
      <c r="XBH210" s="18"/>
      <c r="XBI210" s="18"/>
      <c r="XBJ210" s="18"/>
      <c r="XBK210" s="18"/>
      <c r="XBL210" s="18"/>
      <c r="XBM210" s="18"/>
      <c r="XBN210" s="18"/>
      <c r="XBO210" s="18"/>
      <c r="XBP210" s="18"/>
      <c r="XBQ210" s="18"/>
      <c r="XBR210" s="18"/>
      <c r="XBS210" s="18"/>
      <c r="XBT210" s="18"/>
      <c r="XBU210" s="18"/>
      <c r="XBV210" s="18"/>
      <c r="XBW210" s="18"/>
      <c r="XBX210" s="18"/>
      <c r="XBY210" s="18"/>
      <c r="XBZ210" s="18"/>
      <c r="XCA210" s="18"/>
      <c r="XCB210" s="18"/>
      <c r="XCC210" s="18"/>
      <c r="XCD210" s="18"/>
      <c r="XCE210" s="18"/>
      <c r="XCF210" s="18"/>
      <c r="XCG210" s="18"/>
      <c r="XCH210" s="18"/>
      <c r="XCI210" s="18"/>
      <c r="XCJ210" s="18"/>
      <c r="XCK210" s="18"/>
      <c r="XCL210" s="18"/>
      <c r="XCM210" s="18"/>
      <c r="XCN210" s="18"/>
      <c r="XCO210" s="18"/>
      <c r="XCP210" s="18"/>
      <c r="XCQ210" s="18"/>
      <c r="XCR210" s="18"/>
      <c r="XCS210" s="18"/>
      <c r="XCT210" s="18"/>
      <c r="XCU210" s="18"/>
      <c r="XCV210" s="18"/>
      <c r="XCW210" s="18"/>
      <c r="XCX210" s="18"/>
      <c r="XCY210" s="18"/>
      <c r="XCZ210" s="18"/>
      <c r="XDA210" s="18"/>
      <c r="XDB210" s="18"/>
      <c r="XDC210" s="18"/>
      <c r="XDD210" s="18"/>
      <c r="XDE210" s="18"/>
      <c r="XDF210" s="18"/>
      <c r="XDG210" s="18"/>
      <c r="XDH210" s="18"/>
      <c r="XDI210" s="18"/>
      <c r="XDJ210" s="18"/>
      <c r="XDK210" s="18"/>
      <c r="XDL210" s="18"/>
      <c r="XDM210" s="18"/>
      <c r="XDN210" s="18"/>
      <c r="XDO210" s="18"/>
      <c r="XDP210" s="18"/>
      <c r="XDQ210" s="18"/>
      <c r="XDR210" s="18"/>
      <c r="XDS210" s="18"/>
      <c r="XDT210" s="18"/>
      <c r="XDU210" s="18"/>
      <c r="XDV210" s="18"/>
      <c r="XDW210" s="18"/>
      <c r="XDX210" s="18"/>
      <c r="XDY210" s="18"/>
      <c r="XDZ210" s="18"/>
      <c r="XEA210" s="18"/>
      <c r="XEB210" s="18"/>
      <c r="XEC210" s="18"/>
      <c r="XED210" s="18"/>
      <c r="XEE210" s="18"/>
      <c r="XEF210" s="18"/>
      <c r="XEG210" s="18"/>
      <c r="XEH210" s="18"/>
      <c r="XEI210" s="18"/>
      <c r="XEJ210" s="18"/>
      <c r="XEK210" s="18"/>
      <c r="XEL210" s="18"/>
      <c r="XEM210" s="18"/>
      <c r="XEN210" s="18"/>
      <c r="XEO210" s="18"/>
      <c r="XEP210" s="18"/>
      <c r="XEQ210" s="18"/>
      <c r="XER210" s="18"/>
      <c r="XES210" s="18"/>
      <c r="XET210" s="18"/>
      <c r="XEU210" s="18"/>
      <c r="XEV210" s="18"/>
      <c r="XEW210" s="18"/>
      <c r="XEX210" s="18"/>
      <c r="XEY210" s="18"/>
      <c r="XEZ210" s="18"/>
      <c r="XFA210" s="18"/>
      <c r="XFB210" s="18"/>
      <c r="XFC210" s="18"/>
      <c r="XFD210" s="18"/>
    </row>
    <row r="211" spans="1:4054 13934:16384" x14ac:dyDescent="0.25">
      <c r="A211" s="8" t="s">
        <v>89</v>
      </c>
      <c r="B211" s="8"/>
      <c r="C211" s="8"/>
      <c r="D211" s="48">
        <f>SUM(D203:D210)</f>
        <v>766</v>
      </c>
      <c r="E211" s="49"/>
      <c r="F211" s="49"/>
      <c r="G211" s="49"/>
      <c r="H211" s="49"/>
      <c r="I211" s="49"/>
      <c r="J211" s="48"/>
      <c r="K211" s="48"/>
      <c r="L211" s="49"/>
      <c r="M211" s="49"/>
      <c r="N211" s="49"/>
      <c r="O211" s="49"/>
      <c r="P211" s="49"/>
    </row>
    <row r="212" spans="1:4054 13934:16384" x14ac:dyDescent="0.25">
      <c r="A212" s="7" t="s">
        <v>37</v>
      </c>
      <c r="B212" s="7"/>
      <c r="C212" s="7"/>
      <c r="D212" s="7"/>
      <c r="E212" s="49">
        <f t="shared" ref="E212:P212" si="93">SUM(E203:E211)</f>
        <v>26.656999999999996</v>
      </c>
      <c r="F212" s="49">
        <f t="shared" si="93"/>
        <v>25.273000000000003</v>
      </c>
      <c r="G212" s="49">
        <f t="shared" si="93"/>
        <v>114.94500000000001</v>
      </c>
      <c r="H212" s="49">
        <f t="shared" si="93"/>
        <v>751.4</v>
      </c>
      <c r="I212" s="49">
        <f t="shared" si="93"/>
        <v>29.661999999999999</v>
      </c>
      <c r="J212" s="49">
        <f t="shared" si="93"/>
        <v>3.1480000000000001</v>
      </c>
      <c r="K212" s="49">
        <f t="shared" si="93"/>
        <v>14.144</v>
      </c>
      <c r="L212" s="49">
        <f t="shared" si="93"/>
        <v>11.675000000000001</v>
      </c>
      <c r="M212" s="49">
        <f t="shared" si="93"/>
        <v>316.63</v>
      </c>
      <c r="N212" s="49">
        <f t="shared" si="93"/>
        <v>70.989000000000004</v>
      </c>
      <c r="O212" s="49">
        <f t="shared" si="93"/>
        <v>224.17249999999999</v>
      </c>
      <c r="P212" s="49">
        <f t="shared" si="93"/>
        <v>5.7070000000000007</v>
      </c>
    </row>
    <row r="213" spans="1:4054 13934:16384" ht="15" customHeight="1" x14ac:dyDescent="0.25">
      <c r="A213" s="162" t="s">
        <v>38</v>
      </c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</row>
    <row r="214" spans="1:4054 13934:16384" s="54" customFormat="1" x14ac:dyDescent="0.25">
      <c r="A214" s="162"/>
      <c r="B214" s="152" t="s">
        <v>91</v>
      </c>
      <c r="C214" s="27" t="s">
        <v>92</v>
      </c>
      <c r="D214" s="89">
        <v>200</v>
      </c>
      <c r="E214" s="36">
        <f>BD214*200/100</f>
        <v>1.44</v>
      </c>
      <c r="F214" s="36">
        <f>BE214*200/100</f>
        <v>3.94</v>
      </c>
      <c r="G214" s="36">
        <f>BF214*200/100</f>
        <v>8.74</v>
      </c>
      <c r="H214" s="36">
        <f>BG214*200/100</f>
        <v>82</v>
      </c>
      <c r="I214" s="36">
        <v>134.6</v>
      </c>
      <c r="J214" s="36">
        <f t="shared" ref="J214:P214" si="94">BI214*200/100</f>
        <v>0.04</v>
      </c>
      <c r="K214" s="36">
        <f t="shared" si="94"/>
        <v>0.04</v>
      </c>
      <c r="L214" s="36">
        <f t="shared" si="94"/>
        <v>8.5399999999999991</v>
      </c>
      <c r="M214" s="36">
        <f t="shared" si="94"/>
        <v>39.78</v>
      </c>
      <c r="N214" s="36">
        <f t="shared" si="94"/>
        <v>20.9</v>
      </c>
      <c r="O214" s="36">
        <f t="shared" si="94"/>
        <v>43.68</v>
      </c>
      <c r="P214" s="36">
        <f t="shared" si="94"/>
        <v>0.98</v>
      </c>
      <c r="BD214" s="36">
        <v>0.72</v>
      </c>
      <c r="BE214" s="36">
        <v>1.97</v>
      </c>
      <c r="BF214" s="36">
        <v>4.37</v>
      </c>
      <c r="BG214" s="36">
        <v>41</v>
      </c>
      <c r="BH214" s="36">
        <v>5.2</v>
      </c>
      <c r="BI214" s="36">
        <v>0.02</v>
      </c>
      <c r="BJ214" s="36">
        <v>0.02</v>
      </c>
      <c r="BK214" s="36">
        <v>4.2699999999999996</v>
      </c>
      <c r="BL214" s="36">
        <v>19.89</v>
      </c>
      <c r="BM214" s="36">
        <v>10.45</v>
      </c>
      <c r="BN214" s="36">
        <v>21.84</v>
      </c>
      <c r="BO214" s="36">
        <v>0.49</v>
      </c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  <c r="AMH214" s="18"/>
      <c r="AMI214" s="18"/>
      <c r="AMJ214" s="18"/>
      <c r="AMK214" s="18"/>
      <c r="AML214" s="18"/>
      <c r="AMM214" s="18"/>
      <c r="AMN214" s="18"/>
      <c r="AMO214" s="18"/>
      <c r="AMP214" s="18"/>
      <c r="AMQ214" s="18"/>
      <c r="AMR214" s="18"/>
      <c r="AMS214" s="18"/>
      <c r="AMT214" s="18"/>
      <c r="AMU214" s="18"/>
      <c r="AMV214" s="18"/>
      <c r="AMW214" s="18"/>
      <c r="AMX214" s="18"/>
      <c r="AMY214" s="18"/>
      <c r="AMZ214" s="18"/>
      <c r="ANA214" s="18"/>
      <c r="ANB214" s="18"/>
      <c r="ANC214" s="18"/>
      <c r="AND214" s="18"/>
      <c r="ANE214" s="18"/>
      <c r="ANF214" s="18"/>
      <c r="ANG214" s="18"/>
      <c r="ANH214" s="18"/>
      <c r="ANI214" s="18"/>
      <c r="ANJ214" s="18"/>
      <c r="ANK214" s="18"/>
      <c r="ANL214" s="18"/>
      <c r="ANM214" s="18"/>
      <c r="ANN214" s="18"/>
      <c r="ANO214" s="18"/>
      <c r="ANP214" s="18"/>
      <c r="ANQ214" s="18"/>
      <c r="ANR214" s="18"/>
      <c r="ANS214" s="18"/>
      <c r="ANT214" s="18"/>
      <c r="ANU214" s="18"/>
      <c r="ANV214" s="18"/>
      <c r="ANW214" s="18"/>
      <c r="ANX214" s="18"/>
      <c r="ANY214" s="18"/>
      <c r="ANZ214" s="18"/>
      <c r="AOA214" s="18"/>
      <c r="AOB214" s="18"/>
      <c r="AOC214" s="18"/>
      <c r="AOD214" s="18"/>
      <c r="AOE214" s="18"/>
      <c r="AOF214" s="18"/>
      <c r="AOG214" s="18"/>
      <c r="AOH214" s="18"/>
      <c r="AOI214" s="18"/>
      <c r="AOJ214" s="18"/>
      <c r="AOK214" s="18"/>
      <c r="AOL214" s="18"/>
      <c r="AOM214" s="18"/>
      <c r="AON214" s="18"/>
      <c r="AOO214" s="18"/>
      <c r="AOP214" s="18"/>
      <c r="AOQ214" s="18"/>
      <c r="AOR214" s="18"/>
      <c r="AOS214" s="18"/>
      <c r="AOT214" s="18"/>
      <c r="AOU214" s="18"/>
      <c r="AOV214" s="18"/>
      <c r="AOW214" s="18"/>
      <c r="AOX214" s="18"/>
      <c r="AOY214" s="18"/>
      <c r="AOZ214" s="18"/>
      <c r="APA214" s="18"/>
      <c r="APB214" s="18"/>
      <c r="APC214" s="18"/>
      <c r="APD214" s="18"/>
      <c r="APE214" s="18"/>
      <c r="APF214" s="18"/>
      <c r="APG214" s="18"/>
      <c r="APH214" s="18"/>
      <c r="API214" s="18"/>
      <c r="APJ214" s="18"/>
      <c r="APK214" s="18"/>
      <c r="APL214" s="18"/>
      <c r="APM214" s="18"/>
      <c r="APN214" s="18"/>
      <c r="APO214" s="18"/>
      <c r="APP214" s="18"/>
      <c r="APQ214" s="18"/>
      <c r="APR214" s="18"/>
      <c r="APS214" s="18"/>
      <c r="APT214" s="18"/>
      <c r="APU214" s="18"/>
      <c r="APV214" s="18"/>
      <c r="APW214" s="18"/>
      <c r="APX214" s="18"/>
      <c r="APY214" s="18"/>
      <c r="APZ214" s="18"/>
      <c r="AQA214" s="18"/>
      <c r="AQB214" s="18"/>
      <c r="AQC214" s="18"/>
      <c r="AQD214" s="18"/>
      <c r="AQE214" s="18"/>
      <c r="AQF214" s="18"/>
      <c r="AQG214" s="18"/>
      <c r="AQH214" s="18"/>
      <c r="AQI214" s="18"/>
      <c r="AQJ214" s="18"/>
      <c r="AQK214" s="18"/>
      <c r="AQL214" s="18"/>
      <c r="AQM214" s="18"/>
      <c r="AQN214" s="18"/>
      <c r="AQO214" s="18"/>
      <c r="AQP214" s="18"/>
      <c r="AQQ214" s="18"/>
      <c r="AQR214" s="18"/>
      <c r="AQS214" s="18"/>
      <c r="AQT214" s="18"/>
      <c r="AQU214" s="18"/>
      <c r="AQV214" s="18"/>
      <c r="AQW214" s="18"/>
      <c r="AQX214" s="18"/>
      <c r="AQY214" s="18"/>
      <c r="AQZ214" s="18"/>
      <c r="ARA214" s="18"/>
      <c r="ARB214" s="18"/>
      <c r="ARC214" s="18"/>
      <c r="ARD214" s="18"/>
      <c r="ARE214" s="18"/>
      <c r="ARF214" s="18"/>
      <c r="ARG214" s="18"/>
      <c r="ARH214" s="18"/>
      <c r="ARI214" s="18"/>
      <c r="ARJ214" s="18"/>
      <c r="ARK214" s="18"/>
      <c r="ARL214" s="18"/>
      <c r="ARM214" s="18"/>
      <c r="ARN214" s="18"/>
      <c r="ARO214" s="18"/>
      <c r="ARP214" s="18"/>
      <c r="ARQ214" s="18"/>
      <c r="ARR214" s="18"/>
      <c r="ARS214" s="18"/>
      <c r="ART214" s="18"/>
      <c r="ARU214" s="18"/>
      <c r="ARV214" s="18"/>
      <c r="ARW214" s="18"/>
      <c r="ARX214" s="18"/>
      <c r="ARY214" s="18"/>
      <c r="ARZ214" s="18"/>
      <c r="ASA214" s="18"/>
      <c r="ASB214" s="18"/>
      <c r="ASC214" s="18"/>
      <c r="ASD214" s="18"/>
      <c r="ASE214" s="18"/>
      <c r="ASF214" s="18"/>
      <c r="ASG214" s="18"/>
      <c r="ASH214" s="18"/>
      <c r="ASI214" s="18"/>
      <c r="ASJ214" s="18"/>
      <c r="ASK214" s="18"/>
      <c r="ASL214" s="18"/>
      <c r="ASM214" s="18"/>
      <c r="ASN214" s="18"/>
      <c r="ASO214" s="18"/>
      <c r="ASP214" s="18"/>
      <c r="ASQ214" s="18"/>
      <c r="ASR214" s="18"/>
      <c r="ASS214" s="18"/>
      <c r="AST214" s="18"/>
      <c r="ASU214" s="18"/>
      <c r="ASV214" s="18"/>
      <c r="ASW214" s="18"/>
      <c r="ASX214" s="18"/>
      <c r="ASY214" s="18"/>
      <c r="ASZ214" s="18"/>
      <c r="ATA214" s="18"/>
      <c r="ATB214" s="18"/>
      <c r="ATC214" s="18"/>
      <c r="ATD214" s="18"/>
      <c r="ATE214" s="18"/>
      <c r="ATF214" s="18"/>
      <c r="ATG214" s="18"/>
      <c r="ATH214" s="18"/>
      <c r="ATI214" s="18"/>
      <c r="ATJ214" s="18"/>
      <c r="ATK214" s="18"/>
      <c r="ATL214" s="18"/>
      <c r="ATM214" s="18"/>
      <c r="ATN214" s="18"/>
      <c r="ATO214" s="18"/>
      <c r="ATP214" s="18"/>
      <c r="ATQ214" s="18"/>
      <c r="ATR214" s="18"/>
      <c r="ATS214" s="18"/>
      <c r="ATT214" s="18"/>
      <c r="ATU214" s="18"/>
      <c r="ATV214" s="18"/>
      <c r="ATW214" s="18"/>
      <c r="ATX214" s="18"/>
      <c r="ATY214" s="18"/>
      <c r="ATZ214" s="18"/>
      <c r="AUA214" s="18"/>
      <c r="AUB214" s="18"/>
      <c r="AUC214" s="18"/>
      <c r="AUD214" s="18"/>
      <c r="AUE214" s="18"/>
      <c r="AUF214" s="18"/>
      <c r="AUG214" s="18"/>
      <c r="AUH214" s="18"/>
      <c r="AUI214" s="18"/>
      <c r="AUJ214" s="18"/>
      <c r="AUK214" s="18"/>
      <c r="AUL214" s="18"/>
      <c r="AUM214" s="18"/>
      <c r="AUN214" s="18"/>
      <c r="AUO214" s="18"/>
      <c r="AUP214" s="18"/>
      <c r="AUQ214" s="18"/>
      <c r="AUR214" s="18"/>
      <c r="AUS214" s="18"/>
      <c r="AUT214" s="18"/>
      <c r="AUU214" s="18"/>
      <c r="AUV214" s="18"/>
      <c r="AUW214" s="18"/>
      <c r="AUX214" s="18"/>
      <c r="AUY214" s="18"/>
      <c r="AUZ214" s="18"/>
      <c r="AVA214" s="18"/>
      <c r="AVB214" s="18"/>
      <c r="AVC214" s="18"/>
      <c r="AVD214" s="18"/>
      <c r="AVE214" s="18"/>
      <c r="AVF214" s="18"/>
      <c r="AVG214" s="18"/>
      <c r="AVH214" s="18"/>
      <c r="AVI214" s="18"/>
      <c r="AVJ214" s="18"/>
      <c r="AVK214" s="18"/>
      <c r="AVL214" s="18"/>
      <c r="AVM214" s="18"/>
      <c r="AVN214" s="18"/>
      <c r="AVO214" s="18"/>
      <c r="AVP214" s="18"/>
      <c r="AVQ214" s="18"/>
      <c r="AVR214" s="18"/>
      <c r="AVS214" s="18"/>
      <c r="AVT214" s="18"/>
      <c r="AVU214" s="18"/>
      <c r="AVV214" s="18"/>
      <c r="AVW214" s="18"/>
      <c r="AVX214" s="18"/>
      <c r="AVY214" s="18"/>
      <c r="AVZ214" s="18"/>
      <c r="AWA214" s="18"/>
      <c r="AWB214" s="18"/>
      <c r="AWC214" s="18"/>
      <c r="AWD214" s="18"/>
      <c r="AWE214" s="18"/>
      <c r="AWF214" s="18"/>
      <c r="AWG214" s="18"/>
      <c r="AWH214" s="18"/>
      <c r="AWI214" s="18"/>
      <c r="AWJ214" s="18"/>
      <c r="AWK214" s="18"/>
      <c r="AWL214" s="18"/>
      <c r="AWM214" s="18"/>
      <c r="AWN214" s="18"/>
      <c r="AWO214" s="18"/>
      <c r="AWP214" s="18"/>
      <c r="AWQ214" s="18"/>
      <c r="AWR214" s="18"/>
      <c r="AWS214" s="18"/>
      <c r="AWT214" s="18"/>
      <c r="AWU214" s="18"/>
      <c r="AWV214" s="18"/>
      <c r="AWW214" s="18"/>
      <c r="AWX214" s="18"/>
      <c r="AWY214" s="18"/>
      <c r="AWZ214" s="18"/>
      <c r="AXA214" s="18"/>
      <c r="AXB214" s="18"/>
      <c r="AXC214" s="18"/>
      <c r="AXD214" s="18"/>
      <c r="AXE214" s="18"/>
      <c r="AXF214" s="18"/>
      <c r="AXG214" s="18"/>
      <c r="AXH214" s="18"/>
      <c r="AXI214" s="18"/>
      <c r="AXJ214" s="18"/>
      <c r="AXK214" s="18"/>
      <c r="AXL214" s="18"/>
      <c r="AXM214" s="18"/>
      <c r="AXN214" s="18"/>
      <c r="AXO214" s="18"/>
      <c r="AXP214" s="18"/>
      <c r="AXQ214" s="18"/>
      <c r="AXR214" s="18"/>
      <c r="AXS214" s="18"/>
      <c r="AXT214" s="18"/>
      <c r="AXU214" s="18"/>
      <c r="AXV214" s="18"/>
      <c r="AXW214" s="18"/>
      <c r="AXX214" s="18"/>
      <c r="AXY214" s="18"/>
      <c r="AXZ214" s="18"/>
      <c r="AYA214" s="18"/>
      <c r="AYB214" s="18"/>
      <c r="AYC214" s="18"/>
      <c r="AYD214" s="18"/>
      <c r="AYE214" s="18"/>
      <c r="AYF214" s="18"/>
      <c r="AYG214" s="18"/>
      <c r="AYH214" s="18"/>
      <c r="AYI214" s="18"/>
      <c r="AYJ214" s="18"/>
      <c r="AYK214" s="18"/>
      <c r="AYL214" s="18"/>
      <c r="AYM214" s="18"/>
      <c r="AYN214" s="18"/>
      <c r="AYO214" s="18"/>
      <c r="AYP214" s="18"/>
      <c r="AYQ214" s="18"/>
      <c r="AYR214" s="18"/>
      <c r="AYS214" s="18"/>
      <c r="AYT214" s="18"/>
      <c r="AYU214" s="18"/>
      <c r="AYV214" s="18"/>
      <c r="AYW214" s="18"/>
      <c r="AYX214" s="18"/>
      <c r="AYY214" s="18"/>
      <c r="AYZ214" s="18"/>
      <c r="AZA214" s="18"/>
      <c r="AZB214" s="18"/>
      <c r="AZC214" s="18"/>
      <c r="AZD214" s="18"/>
      <c r="AZE214" s="18"/>
      <c r="AZF214" s="18"/>
      <c r="AZG214" s="18"/>
      <c r="AZH214" s="18"/>
      <c r="AZI214" s="18"/>
      <c r="AZJ214" s="18"/>
      <c r="AZK214" s="18"/>
      <c r="AZL214" s="18"/>
      <c r="AZM214" s="18"/>
      <c r="AZN214" s="18"/>
      <c r="AZO214" s="18"/>
      <c r="AZP214" s="18"/>
      <c r="AZQ214" s="18"/>
      <c r="AZR214" s="18"/>
      <c r="AZS214" s="18"/>
      <c r="AZT214" s="18"/>
      <c r="AZU214" s="18"/>
      <c r="AZV214" s="18"/>
      <c r="AZW214" s="18"/>
      <c r="AZX214" s="18"/>
      <c r="AZY214" s="18"/>
      <c r="AZZ214" s="18"/>
      <c r="BAA214" s="18"/>
      <c r="BAB214" s="18"/>
      <c r="BAC214" s="18"/>
      <c r="BAD214" s="18"/>
      <c r="BAE214" s="18"/>
      <c r="BAF214" s="18"/>
      <c r="BAG214" s="18"/>
      <c r="BAH214" s="18"/>
      <c r="BAI214" s="18"/>
      <c r="BAJ214" s="18"/>
      <c r="BAK214" s="18"/>
      <c r="BAL214" s="18"/>
      <c r="BAM214" s="18"/>
      <c r="BAN214" s="18"/>
      <c r="BAO214" s="18"/>
      <c r="BAP214" s="18"/>
      <c r="BAQ214" s="18"/>
      <c r="BAR214" s="18"/>
      <c r="BAS214" s="18"/>
      <c r="BAT214" s="18"/>
      <c r="BAU214" s="18"/>
      <c r="BAV214" s="18"/>
      <c r="BAW214" s="18"/>
      <c r="BAX214" s="18"/>
      <c r="BAY214" s="18"/>
      <c r="BAZ214" s="18"/>
      <c r="BBA214" s="18"/>
      <c r="BBB214" s="18"/>
      <c r="BBC214" s="18"/>
      <c r="BBD214" s="18"/>
      <c r="BBE214" s="18"/>
      <c r="BBF214" s="18"/>
      <c r="BBG214" s="18"/>
      <c r="BBH214" s="18"/>
      <c r="BBI214" s="18"/>
      <c r="BBJ214" s="18"/>
      <c r="BBK214" s="18"/>
      <c r="BBL214" s="18"/>
      <c r="BBM214" s="18"/>
      <c r="BBN214" s="18"/>
      <c r="BBO214" s="18"/>
      <c r="BBP214" s="18"/>
      <c r="BBQ214" s="18"/>
      <c r="BBR214" s="18"/>
      <c r="BBS214" s="18"/>
      <c r="BBT214" s="18"/>
      <c r="BBU214" s="18"/>
      <c r="BBV214" s="18"/>
      <c r="BBW214" s="18"/>
      <c r="BBX214" s="18"/>
      <c r="BBY214" s="18"/>
      <c r="BBZ214" s="18"/>
      <c r="BCA214" s="18"/>
      <c r="BCB214" s="18"/>
      <c r="BCC214" s="18"/>
      <c r="BCD214" s="18"/>
      <c r="BCE214" s="18"/>
      <c r="BCF214" s="18"/>
      <c r="BCG214" s="18"/>
      <c r="BCH214" s="18"/>
      <c r="BCI214" s="18"/>
      <c r="BCJ214" s="18"/>
      <c r="BCK214" s="18"/>
      <c r="BCL214" s="18"/>
      <c r="BCM214" s="18"/>
      <c r="BCN214" s="18"/>
      <c r="BCO214" s="18"/>
      <c r="BCP214" s="18"/>
      <c r="BCQ214" s="18"/>
      <c r="BCR214" s="18"/>
      <c r="BCS214" s="18"/>
      <c r="BCT214" s="18"/>
      <c r="BCU214" s="18"/>
      <c r="BCV214" s="18"/>
      <c r="BCW214" s="18"/>
      <c r="BCX214" s="18"/>
      <c r="BCY214" s="18"/>
      <c r="BCZ214" s="18"/>
      <c r="BDA214" s="18"/>
      <c r="BDB214" s="18"/>
      <c r="BDC214" s="18"/>
      <c r="BDD214" s="18"/>
      <c r="BDE214" s="18"/>
      <c r="BDF214" s="18"/>
      <c r="BDG214" s="18"/>
      <c r="BDH214" s="18"/>
      <c r="BDI214" s="18"/>
      <c r="BDJ214" s="18"/>
      <c r="BDK214" s="18"/>
      <c r="BDL214" s="18"/>
      <c r="BDM214" s="18"/>
      <c r="BDN214" s="18"/>
      <c r="BDO214" s="18"/>
      <c r="BDP214" s="18"/>
      <c r="BDQ214" s="18"/>
      <c r="BDR214" s="18"/>
      <c r="BDS214" s="18"/>
      <c r="BDT214" s="18"/>
      <c r="BDU214" s="18"/>
      <c r="BDV214" s="18"/>
      <c r="BDW214" s="18"/>
      <c r="BDX214" s="18"/>
      <c r="BDY214" s="18"/>
      <c r="BDZ214" s="18"/>
      <c r="BEA214" s="18"/>
      <c r="BEB214" s="18"/>
      <c r="BEC214" s="18"/>
      <c r="BED214" s="18"/>
      <c r="BEE214" s="18"/>
      <c r="BEF214" s="18"/>
      <c r="BEG214" s="18"/>
      <c r="BEH214" s="18"/>
      <c r="BEI214" s="18"/>
      <c r="BEJ214" s="18"/>
      <c r="BEK214" s="18"/>
      <c r="BEL214" s="18"/>
      <c r="BEM214" s="18"/>
      <c r="BEN214" s="18"/>
      <c r="BEO214" s="18"/>
      <c r="BEP214" s="18"/>
      <c r="BEQ214" s="18"/>
      <c r="BER214" s="18"/>
      <c r="BES214" s="18"/>
      <c r="BET214" s="18"/>
      <c r="BEU214" s="18"/>
      <c r="BEV214" s="18"/>
      <c r="BEW214" s="18"/>
      <c r="BEX214" s="18"/>
      <c r="BEY214" s="18"/>
      <c r="BEZ214" s="18"/>
      <c r="BFA214" s="18"/>
      <c r="BFB214" s="18"/>
      <c r="BFC214" s="18"/>
      <c r="BFD214" s="18"/>
      <c r="BFE214" s="18"/>
      <c r="BFF214" s="18"/>
      <c r="BFG214" s="18"/>
      <c r="BFH214" s="18"/>
      <c r="BFI214" s="18"/>
      <c r="BFJ214" s="18"/>
      <c r="BFK214" s="18"/>
      <c r="BFL214" s="18"/>
      <c r="BFM214" s="18"/>
      <c r="BFN214" s="18"/>
      <c r="BFO214" s="18"/>
      <c r="BFP214" s="18"/>
      <c r="BFQ214" s="18"/>
      <c r="BFR214" s="18"/>
      <c r="BFS214" s="18"/>
      <c r="BFT214" s="18"/>
      <c r="BFU214" s="18"/>
      <c r="BFV214" s="18"/>
      <c r="BFW214" s="18"/>
      <c r="BFX214" s="18"/>
      <c r="BFY214" s="18"/>
      <c r="BFZ214" s="18"/>
      <c r="BGA214" s="18"/>
      <c r="BGB214" s="18"/>
      <c r="BGC214" s="18"/>
      <c r="BGD214" s="18"/>
      <c r="BGE214" s="18"/>
      <c r="BGF214" s="18"/>
      <c r="BGG214" s="18"/>
      <c r="BGH214" s="18"/>
      <c r="BGI214" s="18"/>
      <c r="BGJ214" s="18"/>
      <c r="BGK214" s="18"/>
      <c r="BGL214" s="18"/>
      <c r="BGM214" s="18"/>
      <c r="BGN214" s="18"/>
      <c r="BGO214" s="18"/>
      <c r="BGP214" s="18"/>
      <c r="BGQ214" s="18"/>
      <c r="BGR214" s="18"/>
      <c r="BGS214" s="18"/>
      <c r="BGT214" s="18"/>
      <c r="BGU214" s="18"/>
      <c r="BGV214" s="18"/>
      <c r="BGW214" s="18"/>
      <c r="BGX214" s="18"/>
      <c r="BGY214" s="18"/>
      <c r="BGZ214" s="18"/>
      <c r="BHA214" s="18"/>
      <c r="BHB214" s="18"/>
      <c r="BHC214" s="18"/>
      <c r="BHD214" s="18"/>
      <c r="BHE214" s="18"/>
      <c r="BHF214" s="18"/>
      <c r="BHG214" s="18"/>
      <c r="BHH214" s="18"/>
      <c r="BHI214" s="18"/>
      <c r="BHJ214" s="18"/>
      <c r="BHK214" s="18"/>
      <c r="BHL214" s="18"/>
      <c r="BHM214" s="18"/>
      <c r="BHN214" s="18"/>
      <c r="BHO214" s="18"/>
      <c r="BHP214" s="18"/>
      <c r="BHQ214" s="18"/>
      <c r="BHR214" s="18"/>
      <c r="BHS214" s="18"/>
      <c r="BHT214" s="18"/>
      <c r="BHU214" s="18"/>
      <c r="BHV214" s="18"/>
      <c r="BHW214" s="18"/>
      <c r="BHX214" s="18"/>
      <c r="BHY214" s="18"/>
      <c r="BHZ214" s="18"/>
      <c r="BIA214" s="18"/>
      <c r="BIB214" s="18"/>
      <c r="BIC214" s="18"/>
      <c r="BID214" s="18"/>
      <c r="BIE214" s="18"/>
      <c r="BIF214" s="18"/>
      <c r="BIG214" s="18"/>
      <c r="BIH214" s="18"/>
      <c r="BII214" s="18"/>
      <c r="BIJ214" s="18"/>
      <c r="BIK214" s="18"/>
      <c r="BIL214" s="18"/>
      <c r="BIM214" s="18"/>
      <c r="BIN214" s="18"/>
      <c r="BIO214" s="18"/>
      <c r="BIP214" s="18"/>
      <c r="BIQ214" s="18"/>
      <c r="BIR214" s="18"/>
      <c r="BIS214" s="18"/>
      <c r="BIT214" s="18"/>
      <c r="BIU214" s="18"/>
      <c r="BIV214" s="18"/>
      <c r="BIW214" s="18"/>
      <c r="BIX214" s="18"/>
      <c r="BIY214" s="18"/>
      <c r="BIZ214" s="18"/>
      <c r="BJA214" s="18"/>
      <c r="BJB214" s="18"/>
      <c r="BJC214" s="18"/>
      <c r="BJD214" s="18"/>
      <c r="BJE214" s="18"/>
      <c r="BJF214" s="18"/>
      <c r="BJG214" s="18"/>
      <c r="BJH214" s="18"/>
      <c r="BJI214" s="18"/>
      <c r="BJJ214" s="18"/>
      <c r="BJK214" s="18"/>
      <c r="BJL214" s="18"/>
      <c r="BJM214" s="18"/>
      <c r="BJN214" s="18"/>
      <c r="BJO214" s="18"/>
      <c r="BJP214" s="18"/>
      <c r="BJQ214" s="18"/>
      <c r="BJR214" s="18"/>
      <c r="BJS214" s="18"/>
      <c r="BJT214" s="18"/>
      <c r="BJU214" s="18"/>
      <c r="BJV214" s="18"/>
      <c r="BJW214" s="18"/>
      <c r="BJX214" s="18"/>
      <c r="BJY214" s="18"/>
      <c r="BJZ214" s="18"/>
      <c r="BKA214" s="18"/>
      <c r="BKB214" s="18"/>
      <c r="BKC214" s="18"/>
      <c r="BKD214" s="18"/>
      <c r="BKE214" s="18"/>
      <c r="BKF214" s="18"/>
      <c r="BKG214" s="18"/>
      <c r="BKH214" s="18"/>
      <c r="BKI214" s="18"/>
      <c r="BKJ214" s="18"/>
      <c r="BKK214" s="18"/>
      <c r="BKL214" s="18"/>
      <c r="BKM214" s="18"/>
      <c r="BKN214" s="18"/>
      <c r="BKO214" s="18"/>
      <c r="BKP214" s="18"/>
      <c r="BKQ214" s="18"/>
      <c r="BKR214" s="18"/>
      <c r="BKS214" s="18"/>
      <c r="BKT214" s="18"/>
      <c r="BKU214" s="18"/>
      <c r="BKV214" s="18"/>
      <c r="BKW214" s="18"/>
      <c r="BKX214" s="18"/>
      <c r="BKY214" s="18"/>
      <c r="BKZ214" s="18"/>
      <c r="BLA214" s="18"/>
      <c r="BLB214" s="18"/>
      <c r="BLC214" s="18"/>
      <c r="BLD214" s="18"/>
      <c r="BLE214" s="18"/>
      <c r="BLF214" s="18"/>
      <c r="BLG214" s="18"/>
      <c r="BLH214" s="18"/>
      <c r="BLI214" s="18"/>
      <c r="BLJ214" s="18"/>
      <c r="BLK214" s="18"/>
      <c r="BLL214" s="18"/>
      <c r="BLM214" s="18"/>
      <c r="BLN214" s="18"/>
      <c r="BLO214" s="18"/>
      <c r="BLP214" s="18"/>
      <c r="BLQ214" s="18"/>
      <c r="BLR214" s="18"/>
      <c r="BLS214" s="18"/>
      <c r="BLT214" s="18"/>
      <c r="BLU214" s="18"/>
      <c r="BLV214" s="18"/>
      <c r="BLW214" s="18"/>
      <c r="BLX214" s="18"/>
      <c r="BLY214" s="18"/>
      <c r="BLZ214" s="18"/>
      <c r="BMA214" s="18"/>
      <c r="BMB214" s="18"/>
      <c r="BMC214" s="18"/>
      <c r="BMD214" s="18"/>
      <c r="BME214" s="18"/>
      <c r="BMF214" s="18"/>
      <c r="BMG214" s="18"/>
      <c r="BMH214" s="18"/>
      <c r="BMI214" s="18"/>
      <c r="BMJ214" s="18"/>
      <c r="BMK214" s="18"/>
      <c r="BML214" s="18"/>
      <c r="BMM214" s="18"/>
      <c r="BMN214" s="18"/>
      <c r="BMO214" s="18"/>
      <c r="BMP214" s="18"/>
      <c r="BMQ214" s="18"/>
      <c r="BMR214" s="18"/>
      <c r="BMS214" s="18"/>
      <c r="BMT214" s="18"/>
      <c r="BMU214" s="18"/>
      <c r="BMV214" s="18"/>
      <c r="BMW214" s="18"/>
      <c r="BMX214" s="18"/>
      <c r="BMY214" s="18"/>
      <c r="BMZ214" s="18"/>
      <c r="BNA214" s="18"/>
      <c r="BNB214" s="18"/>
      <c r="BNC214" s="18"/>
      <c r="BND214" s="18"/>
      <c r="BNE214" s="18"/>
      <c r="BNF214" s="18"/>
      <c r="BNG214" s="18"/>
      <c r="BNH214" s="18"/>
      <c r="BNI214" s="18"/>
      <c r="BNJ214" s="18"/>
      <c r="BNK214" s="18"/>
      <c r="BNL214" s="18"/>
      <c r="BNM214" s="18"/>
      <c r="BNN214" s="18"/>
      <c r="BNO214" s="18"/>
      <c r="BNP214" s="18"/>
      <c r="BNQ214" s="18"/>
      <c r="BNR214" s="18"/>
      <c r="BNS214" s="18"/>
      <c r="BNT214" s="18"/>
      <c r="BNU214" s="18"/>
      <c r="BNV214" s="18"/>
      <c r="BNW214" s="18"/>
      <c r="BNX214" s="18"/>
      <c r="BNY214" s="18"/>
      <c r="BNZ214" s="18"/>
      <c r="BOA214" s="18"/>
      <c r="BOB214" s="18"/>
      <c r="BOC214" s="18"/>
      <c r="BOD214" s="18"/>
      <c r="BOE214" s="18"/>
      <c r="BOF214" s="18"/>
      <c r="BOG214" s="18"/>
      <c r="BOH214" s="18"/>
      <c r="BOI214" s="18"/>
      <c r="BOJ214" s="18"/>
      <c r="BOK214" s="18"/>
      <c r="BOL214" s="18"/>
      <c r="BOM214" s="18"/>
      <c r="BON214" s="18"/>
      <c r="BOO214" s="18"/>
      <c r="BOP214" s="18"/>
      <c r="BOQ214" s="18"/>
      <c r="BOR214" s="18"/>
      <c r="BOS214" s="18"/>
      <c r="BOT214" s="18"/>
      <c r="BOU214" s="18"/>
      <c r="BOV214" s="18"/>
      <c r="BOW214" s="18"/>
      <c r="BOX214" s="18"/>
      <c r="BOY214" s="18"/>
      <c r="BOZ214" s="18"/>
      <c r="BPA214" s="18"/>
      <c r="BPB214" s="18"/>
      <c r="BPC214" s="18"/>
      <c r="BPD214" s="18"/>
      <c r="BPE214" s="18"/>
      <c r="BPF214" s="18"/>
      <c r="BPG214" s="18"/>
      <c r="BPH214" s="18"/>
      <c r="BPI214" s="18"/>
      <c r="BPJ214" s="18"/>
      <c r="BPK214" s="18"/>
      <c r="BPL214" s="18"/>
      <c r="BPM214" s="18"/>
      <c r="BPN214" s="18"/>
      <c r="BPO214" s="18"/>
      <c r="BPP214" s="18"/>
      <c r="BPQ214" s="18"/>
      <c r="BPR214" s="18"/>
      <c r="BPS214" s="18"/>
      <c r="BPT214" s="18"/>
      <c r="BPU214" s="18"/>
      <c r="BPV214" s="18"/>
      <c r="BPW214" s="18"/>
      <c r="BPX214" s="18"/>
      <c r="BPY214" s="18"/>
      <c r="BPZ214" s="18"/>
      <c r="BQA214" s="18"/>
      <c r="BQB214" s="18"/>
      <c r="BQC214" s="18"/>
      <c r="BQD214" s="18"/>
      <c r="BQE214" s="18"/>
      <c r="BQF214" s="18"/>
      <c r="BQG214" s="18"/>
      <c r="BQH214" s="18"/>
      <c r="BQI214" s="18"/>
      <c r="BQJ214" s="18"/>
      <c r="BQK214" s="18"/>
      <c r="BQL214" s="18"/>
      <c r="BQM214" s="18"/>
      <c r="BQN214" s="18"/>
      <c r="BQO214" s="18"/>
      <c r="BQP214" s="18"/>
      <c r="BQQ214" s="18"/>
      <c r="BQR214" s="18"/>
      <c r="BQS214" s="18"/>
      <c r="BQT214" s="18"/>
      <c r="BQU214" s="18"/>
      <c r="BQV214" s="18"/>
      <c r="BQW214" s="18"/>
      <c r="BQX214" s="18"/>
      <c r="BQY214" s="18"/>
      <c r="BQZ214" s="18"/>
      <c r="BRA214" s="18"/>
      <c r="BRB214" s="18"/>
      <c r="BRC214" s="18"/>
      <c r="BRD214" s="18"/>
      <c r="BRE214" s="18"/>
      <c r="BRF214" s="18"/>
      <c r="BRG214" s="18"/>
      <c r="BRH214" s="18"/>
      <c r="BRI214" s="18"/>
      <c r="BRJ214" s="18"/>
      <c r="BRK214" s="18"/>
      <c r="BRL214" s="18"/>
      <c r="BRM214" s="18"/>
      <c r="BRN214" s="18"/>
      <c r="BRO214" s="18"/>
      <c r="BRP214" s="18"/>
      <c r="BRQ214" s="18"/>
      <c r="BRR214" s="18"/>
      <c r="BRS214" s="18"/>
      <c r="BRT214" s="18"/>
      <c r="BRU214" s="18"/>
      <c r="BRV214" s="18"/>
      <c r="BRW214" s="18"/>
      <c r="BRX214" s="18"/>
      <c r="BRY214" s="18"/>
      <c r="BRZ214" s="18"/>
      <c r="BSA214" s="18"/>
      <c r="BSB214" s="18"/>
      <c r="BSC214" s="18"/>
      <c r="BSD214" s="18"/>
      <c r="BSE214" s="18"/>
      <c r="BSF214" s="18"/>
      <c r="BSG214" s="18"/>
      <c r="BSH214" s="18"/>
      <c r="BSI214" s="18"/>
      <c r="BSJ214" s="18"/>
      <c r="BSK214" s="18"/>
      <c r="BSL214" s="18"/>
      <c r="BSM214" s="18"/>
      <c r="BSN214" s="18"/>
      <c r="BSO214" s="18"/>
      <c r="BSP214" s="18"/>
      <c r="BSQ214" s="18"/>
      <c r="BSR214" s="18"/>
      <c r="BSS214" s="18"/>
      <c r="BST214" s="18"/>
      <c r="BSU214" s="18"/>
      <c r="BSV214" s="18"/>
      <c r="BSW214" s="18"/>
      <c r="BSX214" s="18"/>
      <c r="BSY214" s="18"/>
      <c r="BSZ214" s="18"/>
      <c r="BTA214" s="18"/>
      <c r="BTB214" s="18"/>
      <c r="BTC214" s="18"/>
      <c r="BTD214" s="18"/>
      <c r="BTE214" s="18"/>
      <c r="BTF214" s="18"/>
      <c r="BTG214" s="18"/>
      <c r="BTH214" s="18"/>
      <c r="BTI214" s="18"/>
      <c r="BTJ214" s="18"/>
      <c r="BTK214" s="18"/>
      <c r="BTL214" s="18"/>
      <c r="BTM214" s="18"/>
      <c r="BTN214" s="18"/>
      <c r="BTO214" s="18"/>
      <c r="BTP214" s="18"/>
      <c r="BTQ214" s="18"/>
      <c r="BTR214" s="18"/>
      <c r="BTS214" s="18"/>
      <c r="BTT214" s="18"/>
      <c r="BTU214" s="18"/>
      <c r="BTV214" s="18"/>
      <c r="BTW214" s="18"/>
      <c r="BTX214" s="18"/>
      <c r="BTY214" s="18"/>
      <c r="BTZ214" s="18"/>
      <c r="BUA214" s="18"/>
      <c r="BUB214" s="18"/>
      <c r="BUC214" s="18"/>
      <c r="BUD214" s="18"/>
      <c r="BUE214" s="18"/>
      <c r="BUF214" s="18"/>
      <c r="BUG214" s="18"/>
      <c r="BUH214" s="18"/>
      <c r="BUI214" s="18"/>
      <c r="BUJ214" s="18"/>
      <c r="BUK214" s="18"/>
      <c r="BUL214" s="18"/>
      <c r="BUM214" s="18"/>
      <c r="BUN214" s="18"/>
      <c r="BUO214" s="18"/>
      <c r="BUP214" s="18"/>
      <c r="BUQ214" s="18"/>
      <c r="BUR214" s="18"/>
      <c r="BUS214" s="18"/>
      <c r="BUT214" s="18"/>
      <c r="BUU214" s="18"/>
      <c r="BUV214" s="18"/>
      <c r="BUW214" s="18"/>
      <c r="BUX214" s="18"/>
      <c r="BUY214" s="18"/>
      <c r="BUZ214" s="18"/>
      <c r="BVA214" s="18"/>
      <c r="BVB214" s="18"/>
      <c r="BVC214" s="18"/>
      <c r="BVD214" s="18"/>
      <c r="BVE214" s="18"/>
      <c r="BVF214" s="18"/>
      <c r="BVG214" s="18"/>
      <c r="BVH214" s="18"/>
      <c r="BVI214" s="18"/>
      <c r="BVJ214" s="18"/>
      <c r="BVK214" s="18"/>
      <c r="BVL214" s="18"/>
      <c r="BVM214" s="18"/>
      <c r="BVN214" s="18"/>
      <c r="BVO214" s="18"/>
      <c r="BVP214" s="18"/>
      <c r="BVQ214" s="18"/>
      <c r="BVR214" s="18"/>
      <c r="BVS214" s="18"/>
      <c r="BVT214" s="18"/>
      <c r="BVU214" s="18"/>
      <c r="BVV214" s="18"/>
      <c r="BVW214" s="18"/>
      <c r="BVX214" s="18"/>
      <c r="BVY214" s="18"/>
      <c r="BVZ214" s="18"/>
      <c r="BWA214" s="18"/>
      <c r="BWB214" s="18"/>
      <c r="BWC214" s="18"/>
      <c r="BWD214" s="18"/>
      <c r="BWE214" s="18"/>
      <c r="BWF214" s="18"/>
      <c r="BWG214" s="18"/>
      <c r="BWH214" s="18"/>
      <c r="BWI214" s="18"/>
      <c r="BWJ214" s="18"/>
      <c r="BWK214" s="18"/>
      <c r="BWL214" s="18"/>
      <c r="BWM214" s="18"/>
      <c r="BWN214" s="18"/>
      <c r="BWO214" s="18"/>
      <c r="BWP214" s="18"/>
      <c r="BWQ214" s="18"/>
      <c r="BWR214" s="18"/>
      <c r="BWS214" s="18"/>
      <c r="BWT214" s="18"/>
      <c r="BWU214" s="18"/>
      <c r="BWV214" s="18"/>
      <c r="BWW214" s="18"/>
      <c r="BWX214" s="18"/>
      <c r="BWY214" s="18"/>
      <c r="BWZ214" s="18"/>
      <c r="BXA214" s="18"/>
      <c r="BXB214" s="18"/>
      <c r="BXC214" s="18"/>
      <c r="BXD214" s="18"/>
      <c r="BXE214" s="18"/>
      <c r="BXF214" s="18"/>
      <c r="BXG214" s="18"/>
      <c r="BXH214" s="18"/>
      <c r="BXI214" s="18"/>
      <c r="BXJ214" s="18"/>
      <c r="BXK214" s="18"/>
      <c r="BXL214" s="18"/>
      <c r="BXM214" s="18"/>
      <c r="BXN214" s="18"/>
      <c r="BXO214" s="18"/>
      <c r="BXP214" s="18"/>
      <c r="BXQ214" s="18"/>
      <c r="BXR214" s="18"/>
      <c r="BXS214" s="18"/>
      <c r="BXT214" s="18"/>
      <c r="BXU214" s="18"/>
      <c r="BXV214" s="18"/>
      <c r="BXW214" s="18"/>
      <c r="BXX214" s="18"/>
      <c r="BXY214" s="18"/>
      <c r="BXZ214" s="18"/>
      <c r="BYA214" s="18"/>
      <c r="BYB214" s="18"/>
      <c r="BYC214" s="18"/>
      <c r="BYD214" s="18"/>
      <c r="BYE214" s="18"/>
      <c r="BYF214" s="18"/>
      <c r="BYG214" s="18"/>
      <c r="BYH214" s="18"/>
      <c r="BYI214" s="18"/>
      <c r="BYJ214" s="18"/>
      <c r="BYK214" s="18"/>
      <c r="BYL214" s="18"/>
      <c r="BYM214" s="18"/>
      <c r="BYN214" s="18"/>
      <c r="BYO214" s="18"/>
      <c r="BYP214" s="18"/>
      <c r="BYQ214" s="18"/>
      <c r="BYR214" s="18"/>
      <c r="BYS214" s="18"/>
      <c r="BYT214" s="18"/>
      <c r="BYU214" s="18"/>
      <c r="BYV214" s="18"/>
      <c r="BYW214" s="18"/>
      <c r="BYX214" s="18"/>
      <c r="BYY214" s="18"/>
      <c r="BYZ214" s="18"/>
      <c r="BZA214" s="18"/>
      <c r="BZB214" s="18"/>
      <c r="BZC214" s="18"/>
      <c r="BZD214" s="18"/>
      <c r="BZE214" s="18"/>
      <c r="BZF214" s="18"/>
      <c r="BZG214" s="18"/>
      <c r="BZH214" s="18"/>
      <c r="BZI214" s="18"/>
      <c r="BZJ214" s="18"/>
      <c r="BZK214" s="18"/>
      <c r="BZL214" s="18"/>
      <c r="BZM214" s="18"/>
      <c r="BZN214" s="18"/>
      <c r="BZO214" s="18"/>
      <c r="BZP214" s="18"/>
      <c r="BZQ214" s="18"/>
      <c r="BZR214" s="18"/>
      <c r="BZS214" s="18"/>
      <c r="BZT214" s="18"/>
      <c r="BZU214" s="18"/>
      <c r="BZV214" s="18"/>
      <c r="BZW214" s="18"/>
      <c r="BZX214" s="18"/>
      <c r="BZY214" s="18"/>
      <c r="BZZ214" s="18"/>
      <c r="CAA214" s="18"/>
      <c r="CAB214" s="18"/>
      <c r="CAC214" s="18"/>
      <c r="CAD214" s="18"/>
      <c r="CAE214" s="18"/>
      <c r="CAF214" s="18"/>
      <c r="CAG214" s="18"/>
      <c r="CAH214" s="18"/>
      <c r="CAI214" s="18"/>
      <c r="CAJ214" s="18"/>
      <c r="CAK214" s="18"/>
      <c r="CAL214" s="18"/>
      <c r="CAM214" s="18"/>
      <c r="CAN214" s="18"/>
      <c r="CAO214" s="18"/>
      <c r="CAP214" s="18"/>
      <c r="CAQ214" s="18"/>
      <c r="CAR214" s="18"/>
      <c r="CAS214" s="18"/>
      <c r="CAT214" s="18"/>
      <c r="CAU214" s="18"/>
      <c r="CAV214" s="18"/>
      <c r="CAW214" s="18"/>
      <c r="CAX214" s="18"/>
      <c r="CAY214" s="18"/>
      <c r="CAZ214" s="18"/>
      <c r="CBA214" s="18"/>
      <c r="CBB214" s="18"/>
      <c r="CBC214" s="18"/>
      <c r="CBD214" s="18"/>
      <c r="CBE214" s="18"/>
      <c r="CBF214" s="18"/>
      <c r="CBG214" s="18"/>
      <c r="CBH214" s="18"/>
      <c r="CBI214" s="18"/>
      <c r="CBJ214" s="18"/>
      <c r="CBK214" s="18"/>
      <c r="CBL214" s="18"/>
      <c r="CBM214" s="18"/>
      <c r="CBN214" s="18"/>
      <c r="CBO214" s="18"/>
      <c r="CBP214" s="18"/>
      <c r="CBQ214" s="18"/>
      <c r="CBR214" s="18"/>
      <c r="CBS214" s="18"/>
      <c r="CBT214" s="18"/>
      <c r="CBU214" s="18"/>
      <c r="CBV214" s="18"/>
      <c r="CBW214" s="18"/>
      <c r="CBX214" s="18"/>
      <c r="CBY214" s="18"/>
      <c r="CBZ214" s="18"/>
      <c r="CCA214" s="18"/>
      <c r="CCB214" s="18"/>
      <c r="CCC214" s="18"/>
      <c r="CCD214" s="18"/>
      <c r="CCE214" s="18"/>
      <c r="CCF214" s="18"/>
      <c r="CCG214" s="18"/>
      <c r="CCH214" s="18"/>
      <c r="CCI214" s="18"/>
      <c r="CCJ214" s="18"/>
      <c r="CCK214" s="18"/>
      <c r="CCL214" s="18"/>
      <c r="CCM214" s="18"/>
      <c r="CCN214" s="18"/>
      <c r="CCO214" s="18"/>
      <c r="CCP214" s="18"/>
      <c r="CCQ214" s="18"/>
      <c r="CCR214" s="18"/>
      <c r="CCS214" s="18"/>
      <c r="CCT214" s="18"/>
      <c r="CCU214" s="18"/>
      <c r="CCV214" s="18"/>
      <c r="CCW214" s="18"/>
      <c r="CCX214" s="18"/>
      <c r="CCY214" s="18"/>
      <c r="CCZ214" s="18"/>
      <c r="CDA214" s="18"/>
      <c r="CDB214" s="18"/>
      <c r="CDC214" s="18"/>
      <c r="CDD214" s="18"/>
      <c r="CDE214" s="18"/>
      <c r="CDF214" s="18"/>
      <c r="CDG214" s="18"/>
      <c r="CDH214" s="18"/>
      <c r="CDI214" s="18"/>
      <c r="CDJ214" s="18"/>
      <c r="CDK214" s="18"/>
      <c r="CDL214" s="18"/>
      <c r="CDM214" s="18"/>
      <c r="CDN214" s="18"/>
      <c r="CDO214" s="18"/>
      <c r="CDP214" s="18"/>
      <c r="CDQ214" s="18"/>
      <c r="CDR214" s="18"/>
      <c r="CDS214" s="18"/>
      <c r="CDT214" s="18"/>
      <c r="CDU214" s="18"/>
      <c r="CDV214" s="18"/>
      <c r="CDW214" s="18"/>
      <c r="CDX214" s="18"/>
      <c r="CDY214" s="18"/>
      <c r="CDZ214" s="18"/>
      <c r="CEA214" s="18"/>
      <c r="CEB214" s="18"/>
      <c r="CEC214" s="18"/>
      <c r="CED214" s="18"/>
      <c r="CEE214" s="18"/>
      <c r="CEF214" s="18"/>
      <c r="CEG214" s="18"/>
      <c r="CEH214" s="18"/>
      <c r="CEI214" s="18"/>
      <c r="CEJ214" s="18"/>
      <c r="CEK214" s="18"/>
      <c r="CEL214" s="18"/>
      <c r="CEM214" s="18"/>
      <c r="CEN214" s="18"/>
      <c r="CEO214" s="18"/>
      <c r="CEP214" s="18"/>
      <c r="CEQ214" s="18"/>
      <c r="CER214" s="18"/>
      <c r="CES214" s="18"/>
      <c r="CET214" s="18"/>
      <c r="CEU214" s="18"/>
      <c r="CEV214" s="18"/>
      <c r="CEW214" s="18"/>
      <c r="CEX214" s="18"/>
      <c r="CEY214" s="18"/>
      <c r="CEZ214" s="18"/>
      <c r="CFA214" s="18"/>
      <c r="CFB214" s="18"/>
      <c r="CFC214" s="18"/>
      <c r="CFD214" s="18"/>
      <c r="CFE214" s="18"/>
      <c r="CFF214" s="18"/>
      <c r="CFG214" s="18"/>
      <c r="CFH214" s="18"/>
      <c r="CFI214" s="18"/>
      <c r="CFJ214" s="18"/>
      <c r="CFK214" s="18"/>
      <c r="CFL214" s="18"/>
      <c r="CFM214" s="18"/>
      <c r="CFN214" s="18"/>
      <c r="CFO214" s="18"/>
      <c r="CFP214" s="18"/>
      <c r="CFQ214" s="18"/>
      <c r="CFR214" s="18"/>
      <c r="CFS214" s="18"/>
      <c r="CFT214" s="18"/>
      <c r="CFU214" s="18"/>
      <c r="CFV214" s="18"/>
      <c r="CFW214" s="18"/>
      <c r="CFX214" s="18"/>
      <c r="CFY214" s="18"/>
      <c r="CFZ214" s="18"/>
      <c r="CGA214" s="18"/>
      <c r="CGB214" s="18"/>
      <c r="CGC214" s="18"/>
      <c r="CGD214" s="18"/>
      <c r="CGE214" s="18"/>
      <c r="CGF214" s="18"/>
      <c r="CGG214" s="18"/>
      <c r="CGH214" s="18"/>
      <c r="CGI214" s="18"/>
      <c r="CGJ214" s="18"/>
      <c r="CGK214" s="18"/>
      <c r="CGL214" s="18"/>
      <c r="CGM214" s="18"/>
      <c r="CGN214" s="18"/>
      <c r="CGO214" s="18"/>
      <c r="CGP214" s="18"/>
      <c r="CGQ214" s="18"/>
      <c r="CGR214" s="18"/>
      <c r="CGS214" s="18"/>
      <c r="CGT214" s="18"/>
      <c r="CGU214" s="18"/>
      <c r="CGV214" s="18"/>
      <c r="CGW214" s="18"/>
      <c r="CGX214" s="18"/>
      <c r="CGY214" s="18"/>
      <c r="CGZ214" s="18"/>
      <c r="CHA214" s="18"/>
      <c r="CHB214" s="18"/>
      <c r="CHC214" s="18"/>
      <c r="CHD214" s="18"/>
      <c r="CHE214" s="18"/>
      <c r="CHF214" s="18"/>
      <c r="CHG214" s="18"/>
      <c r="CHH214" s="18"/>
      <c r="CHI214" s="18"/>
      <c r="CHJ214" s="18"/>
      <c r="CHK214" s="18"/>
      <c r="CHL214" s="18"/>
      <c r="CHM214" s="18"/>
      <c r="CHN214" s="18"/>
      <c r="CHO214" s="18"/>
      <c r="CHP214" s="18"/>
      <c r="CHQ214" s="18"/>
      <c r="CHR214" s="18"/>
      <c r="CHS214" s="18"/>
      <c r="CHT214" s="18"/>
      <c r="CHU214" s="18"/>
      <c r="CHV214" s="18"/>
      <c r="CHW214" s="18"/>
      <c r="CHX214" s="18"/>
      <c r="CHY214" s="18"/>
      <c r="CHZ214" s="18"/>
      <c r="CIA214" s="18"/>
      <c r="CIB214" s="18"/>
      <c r="CIC214" s="18"/>
      <c r="CID214" s="18"/>
      <c r="CIE214" s="18"/>
      <c r="CIF214" s="18"/>
      <c r="CIG214" s="18"/>
      <c r="CIH214" s="18"/>
      <c r="CII214" s="18"/>
      <c r="CIJ214" s="18"/>
      <c r="CIK214" s="18"/>
      <c r="CIL214" s="18"/>
      <c r="CIM214" s="18"/>
      <c r="CIN214" s="18"/>
      <c r="CIO214" s="18"/>
      <c r="CIP214" s="18"/>
      <c r="CIQ214" s="18"/>
      <c r="CIR214" s="18"/>
      <c r="CIS214" s="18"/>
      <c r="CIT214" s="18"/>
      <c r="CIU214" s="18"/>
      <c r="CIV214" s="18"/>
      <c r="CIW214" s="18"/>
      <c r="CIX214" s="18"/>
      <c r="CIY214" s="18"/>
      <c r="CIZ214" s="18"/>
      <c r="CJA214" s="18"/>
      <c r="CJB214" s="18"/>
      <c r="CJC214" s="18"/>
      <c r="CJD214" s="18"/>
      <c r="CJE214" s="18"/>
      <c r="CJF214" s="18"/>
      <c r="CJG214" s="18"/>
      <c r="CJH214" s="18"/>
      <c r="CJI214" s="18"/>
      <c r="CJJ214" s="18"/>
      <c r="CJK214" s="18"/>
      <c r="CJL214" s="18"/>
      <c r="CJM214" s="18"/>
      <c r="CJN214" s="18"/>
      <c r="CJO214" s="18"/>
      <c r="CJP214" s="18"/>
      <c r="CJQ214" s="18"/>
      <c r="CJR214" s="18"/>
      <c r="CJS214" s="18"/>
      <c r="CJT214" s="18"/>
      <c r="CJU214" s="18"/>
      <c r="CJV214" s="18"/>
      <c r="CJW214" s="18"/>
      <c r="CJX214" s="18"/>
      <c r="CJY214" s="18"/>
      <c r="CJZ214" s="18"/>
      <c r="CKA214" s="18"/>
      <c r="CKB214" s="18"/>
      <c r="CKC214" s="18"/>
      <c r="CKD214" s="18"/>
      <c r="CKE214" s="18"/>
      <c r="CKF214" s="18"/>
      <c r="CKG214" s="18"/>
      <c r="CKH214" s="18"/>
      <c r="CKI214" s="18"/>
      <c r="CKJ214" s="18"/>
      <c r="CKK214" s="18"/>
      <c r="CKL214" s="18"/>
      <c r="CKM214" s="18"/>
      <c r="CKN214" s="18"/>
      <c r="CKO214" s="18"/>
      <c r="CKP214" s="18"/>
      <c r="CKQ214" s="18"/>
      <c r="CKR214" s="18"/>
      <c r="CKS214" s="18"/>
      <c r="CKT214" s="18"/>
      <c r="CKU214" s="18"/>
      <c r="CKV214" s="18"/>
      <c r="CKW214" s="18"/>
      <c r="CKX214" s="18"/>
      <c r="CKY214" s="18"/>
      <c r="CKZ214" s="18"/>
      <c r="CLA214" s="18"/>
      <c r="CLB214" s="18"/>
      <c r="CLC214" s="18"/>
      <c r="CLD214" s="18"/>
      <c r="CLE214" s="18"/>
      <c r="CLF214" s="18"/>
      <c r="CLG214" s="18"/>
      <c r="CLH214" s="18"/>
      <c r="CLI214" s="18"/>
      <c r="CLJ214" s="18"/>
      <c r="CLK214" s="18"/>
      <c r="CLL214" s="18"/>
      <c r="CLM214" s="18"/>
      <c r="CLN214" s="18"/>
      <c r="CLO214" s="18"/>
      <c r="CLP214" s="18"/>
      <c r="CLQ214" s="18"/>
      <c r="CLR214" s="18"/>
      <c r="CLS214" s="18"/>
      <c r="CLT214" s="18"/>
      <c r="CLU214" s="18"/>
      <c r="CLV214" s="18"/>
      <c r="CLW214" s="18"/>
      <c r="CLX214" s="18"/>
      <c r="CLY214" s="18"/>
      <c r="CLZ214" s="18"/>
      <c r="CMA214" s="18"/>
      <c r="CMB214" s="18"/>
      <c r="CMC214" s="18"/>
      <c r="CMD214" s="18"/>
      <c r="CME214" s="18"/>
      <c r="CMF214" s="18"/>
      <c r="CMG214" s="18"/>
      <c r="CMH214" s="18"/>
      <c r="CMI214" s="18"/>
      <c r="CMJ214" s="18"/>
      <c r="CMK214" s="18"/>
      <c r="CML214" s="18"/>
      <c r="CMM214" s="18"/>
      <c r="CMN214" s="18"/>
      <c r="CMO214" s="18"/>
      <c r="CMP214" s="18"/>
      <c r="CMQ214" s="18"/>
      <c r="CMR214" s="18"/>
      <c r="CMS214" s="18"/>
      <c r="CMT214" s="18"/>
      <c r="CMU214" s="18"/>
      <c r="CMV214" s="18"/>
      <c r="CMW214" s="18"/>
      <c r="CMX214" s="18"/>
      <c r="CMY214" s="18"/>
      <c r="CMZ214" s="18"/>
      <c r="CNA214" s="18"/>
      <c r="CNB214" s="18"/>
      <c r="CNC214" s="18"/>
      <c r="CND214" s="18"/>
      <c r="CNE214" s="18"/>
      <c r="CNF214" s="18"/>
      <c r="CNG214" s="18"/>
      <c r="CNH214" s="18"/>
      <c r="CNI214" s="18"/>
      <c r="CNJ214" s="18"/>
      <c r="CNK214" s="18"/>
      <c r="CNL214" s="18"/>
      <c r="CNM214" s="18"/>
      <c r="CNN214" s="18"/>
      <c r="CNO214" s="18"/>
      <c r="CNP214" s="18"/>
      <c r="CNQ214" s="18"/>
      <c r="CNR214" s="18"/>
      <c r="CNS214" s="18"/>
      <c r="CNT214" s="18"/>
      <c r="CNU214" s="18"/>
      <c r="CNV214" s="18"/>
      <c r="CNW214" s="18"/>
      <c r="CNX214" s="18"/>
      <c r="CNY214" s="18"/>
      <c r="CNZ214" s="18"/>
      <c r="COA214" s="18"/>
      <c r="COB214" s="18"/>
      <c r="COC214" s="18"/>
      <c r="COD214" s="18"/>
      <c r="COE214" s="18"/>
      <c r="COF214" s="18"/>
      <c r="COG214" s="18"/>
      <c r="COH214" s="18"/>
      <c r="COI214" s="18"/>
      <c r="COJ214" s="18"/>
      <c r="COK214" s="18"/>
      <c r="COL214" s="18"/>
      <c r="COM214" s="18"/>
      <c r="CON214" s="18"/>
      <c r="COO214" s="18"/>
      <c r="COP214" s="18"/>
      <c r="COQ214" s="18"/>
      <c r="COR214" s="18"/>
      <c r="COS214" s="18"/>
      <c r="COT214" s="18"/>
      <c r="COU214" s="18"/>
      <c r="COV214" s="18"/>
      <c r="COW214" s="18"/>
      <c r="COX214" s="18"/>
      <c r="COY214" s="18"/>
      <c r="COZ214" s="18"/>
      <c r="CPA214" s="18"/>
      <c r="CPB214" s="18"/>
      <c r="CPC214" s="18"/>
      <c r="CPD214" s="18"/>
      <c r="CPE214" s="18"/>
      <c r="CPF214" s="18"/>
      <c r="CPG214" s="18"/>
      <c r="CPH214" s="18"/>
      <c r="CPI214" s="18"/>
      <c r="CPJ214" s="18"/>
      <c r="CPK214" s="18"/>
      <c r="CPL214" s="18"/>
      <c r="CPM214" s="18"/>
      <c r="CPN214" s="18"/>
      <c r="CPO214" s="18"/>
      <c r="CPP214" s="18"/>
      <c r="CPQ214" s="18"/>
      <c r="CPR214" s="18"/>
      <c r="CPS214" s="18"/>
      <c r="CPT214" s="18"/>
      <c r="CPU214" s="18"/>
      <c r="CPV214" s="18"/>
      <c r="CPW214" s="18"/>
      <c r="CPX214" s="18"/>
      <c r="CPY214" s="18"/>
      <c r="CPZ214" s="18"/>
      <c r="CQA214" s="18"/>
      <c r="CQB214" s="18"/>
      <c r="CQC214" s="18"/>
      <c r="CQD214" s="18"/>
      <c r="CQE214" s="18"/>
      <c r="CQF214" s="18"/>
      <c r="CQG214" s="18"/>
      <c r="CQH214" s="18"/>
      <c r="CQI214" s="18"/>
      <c r="CQJ214" s="18"/>
      <c r="CQK214" s="18"/>
      <c r="CQL214" s="18"/>
      <c r="CQM214" s="18"/>
      <c r="CQN214" s="18"/>
      <c r="CQO214" s="18"/>
      <c r="CQP214" s="18"/>
      <c r="CQQ214" s="18"/>
      <c r="CQR214" s="18"/>
      <c r="CQS214" s="18"/>
      <c r="CQT214" s="18"/>
      <c r="CQU214" s="18"/>
      <c r="CQV214" s="18"/>
      <c r="CQW214" s="18"/>
      <c r="CQX214" s="18"/>
      <c r="CQY214" s="18"/>
      <c r="CQZ214" s="18"/>
      <c r="CRA214" s="18"/>
      <c r="CRB214" s="18"/>
      <c r="CRC214" s="18"/>
      <c r="CRD214" s="18"/>
      <c r="CRE214" s="18"/>
      <c r="CRF214" s="18"/>
      <c r="CRG214" s="18"/>
      <c r="CRH214" s="18"/>
      <c r="CRI214" s="18"/>
      <c r="CRJ214" s="18"/>
      <c r="CRK214" s="18"/>
      <c r="CRL214" s="18"/>
      <c r="CRM214" s="18"/>
      <c r="CRN214" s="18"/>
      <c r="CRO214" s="18"/>
      <c r="CRP214" s="18"/>
      <c r="CRQ214" s="18"/>
      <c r="CRR214" s="18"/>
      <c r="CRS214" s="18"/>
      <c r="CRT214" s="18"/>
      <c r="CRU214" s="18"/>
      <c r="CRV214" s="18"/>
      <c r="CRW214" s="18"/>
      <c r="CRX214" s="18"/>
      <c r="CRY214" s="18"/>
      <c r="CRZ214" s="18"/>
      <c r="CSA214" s="18"/>
      <c r="CSB214" s="18"/>
      <c r="CSC214" s="18"/>
      <c r="CSD214" s="18"/>
      <c r="CSE214" s="18"/>
      <c r="CSF214" s="18"/>
      <c r="CSG214" s="18"/>
      <c r="CSH214" s="18"/>
      <c r="CSI214" s="18"/>
      <c r="CSJ214" s="18"/>
      <c r="CSK214" s="18"/>
      <c r="CSL214" s="18"/>
      <c r="CSM214" s="18"/>
      <c r="CSN214" s="18"/>
      <c r="CSO214" s="18"/>
      <c r="CSP214" s="18"/>
      <c r="CSQ214" s="18"/>
      <c r="CSR214" s="18"/>
      <c r="CSS214" s="18"/>
      <c r="CST214" s="18"/>
      <c r="CSU214" s="18"/>
      <c r="CSV214" s="18"/>
      <c r="CSW214" s="18"/>
      <c r="CSX214" s="18"/>
      <c r="CSY214" s="18"/>
      <c r="CSZ214" s="18"/>
      <c r="CTA214" s="18"/>
      <c r="CTB214" s="18"/>
      <c r="CTC214" s="18"/>
      <c r="CTD214" s="18"/>
      <c r="CTE214" s="18"/>
      <c r="CTF214" s="18"/>
      <c r="CTG214" s="18"/>
      <c r="CTH214" s="18"/>
      <c r="CTI214" s="18"/>
      <c r="CTJ214" s="18"/>
      <c r="CTK214" s="18"/>
      <c r="CTL214" s="18"/>
      <c r="CTM214" s="18"/>
      <c r="CTN214" s="18"/>
      <c r="CTO214" s="18"/>
      <c r="CTP214" s="18"/>
      <c r="CTQ214" s="18"/>
      <c r="CTR214" s="18"/>
      <c r="CTS214" s="18"/>
      <c r="CTT214" s="18"/>
      <c r="CTU214" s="18"/>
      <c r="CTV214" s="18"/>
      <c r="CTW214" s="18"/>
      <c r="CTX214" s="18"/>
      <c r="CTY214" s="18"/>
      <c r="CTZ214" s="18"/>
      <c r="CUA214" s="18"/>
      <c r="CUB214" s="18"/>
      <c r="CUC214" s="18"/>
      <c r="CUD214" s="18"/>
      <c r="CUE214" s="18"/>
      <c r="CUF214" s="18"/>
      <c r="CUG214" s="18"/>
      <c r="CUH214" s="18"/>
      <c r="CUI214" s="18"/>
      <c r="CUJ214" s="18"/>
      <c r="CUK214" s="18"/>
      <c r="CUL214" s="18"/>
      <c r="CUM214" s="18"/>
      <c r="CUN214" s="18"/>
      <c r="CUO214" s="18"/>
      <c r="CUP214" s="18"/>
      <c r="CUQ214" s="18"/>
      <c r="CUR214" s="18"/>
      <c r="CUS214" s="18"/>
      <c r="CUT214" s="18"/>
      <c r="CUU214" s="18"/>
      <c r="CUV214" s="18"/>
      <c r="CUW214" s="18"/>
      <c r="CUX214" s="18"/>
      <c r="CUY214" s="18"/>
      <c r="CUZ214" s="18"/>
      <c r="CVA214" s="18"/>
      <c r="CVB214" s="18"/>
      <c r="CVC214" s="18"/>
      <c r="CVD214" s="18"/>
      <c r="CVE214" s="18"/>
      <c r="CVF214" s="18"/>
      <c r="CVG214" s="18"/>
      <c r="CVH214" s="18"/>
      <c r="CVI214" s="18"/>
      <c r="CVJ214" s="18"/>
      <c r="CVK214" s="18"/>
      <c r="CVL214" s="18"/>
      <c r="CVM214" s="18"/>
      <c r="CVN214" s="18"/>
      <c r="CVO214" s="18"/>
      <c r="CVP214" s="18"/>
      <c r="CVQ214" s="18"/>
      <c r="CVR214" s="18"/>
      <c r="CVS214" s="18"/>
      <c r="CVT214" s="18"/>
      <c r="CVU214" s="18"/>
      <c r="CVV214" s="18"/>
      <c r="CVW214" s="18"/>
      <c r="CVX214" s="18"/>
      <c r="CVY214" s="18"/>
      <c r="CVZ214" s="18"/>
      <c r="CWA214" s="18"/>
      <c r="CWB214" s="18"/>
      <c r="CWC214" s="18"/>
      <c r="CWD214" s="18"/>
      <c r="CWE214" s="18"/>
      <c r="CWF214" s="18"/>
      <c r="CWG214" s="18"/>
      <c r="CWH214" s="18"/>
      <c r="CWI214" s="18"/>
      <c r="CWJ214" s="18"/>
      <c r="CWK214" s="18"/>
      <c r="CWL214" s="18"/>
      <c r="CWM214" s="18"/>
      <c r="CWN214" s="18"/>
      <c r="CWO214" s="18"/>
      <c r="CWP214" s="18"/>
      <c r="CWQ214" s="18"/>
      <c r="CWR214" s="18"/>
      <c r="CWS214" s="18"/>
      <c r="CWT214" s="18"/>
      <c r="CWU214" s="18"/>
      <c r="CWV214" s="18"/>
      <c r="CWW214" s="18"/>
      <c r="CWX214" s="18"/>
      <c r="CWY214" s="18"/>
      <c r="CWZ214" s="18"/>
      <c r="CXA214" s="18"/>
      <c r="CXB214" s="18"/>
      <c r="CXC214" s="18"/>
      <c r="CXD214" s="18"/>
      <c r="CXE214" s="18"/>
      <c r="CXF214" s="18"/>
      <c r="CXG214" s="18"/>
      <c r="CXH214" s="18"/>
      <c r="CXI214" s="18"/>
      <c r="CXJ214" s="18"/>
      <c r="CXK214" s="18"/>
      <c r="CXL214" s="18"/>
      <c r="CXM214" s="18"/>
      <c r="CXN214" s="18"/>
      <c r="CXO214" s="18"/>
      <c r="CXP214" s="18"/>
      <c r="CXQ214" s="18"/>
      <c r="CXR214" s="18"/>
      <c r="CXS214" s="18"/>
      <c r="CXT214" s="18"/>
      <c r="CXU214" s="18"/>
      <c r="CXV214" s="18"/>
      <c r="CXW214" s="18"/>
      <c r="CXX214" s="18"/>
      <c r="CXY214" s="18"/>
      <c r="CXZ214" s="18"/>
      <c r="CYA214" s="18"/>
      <c r="CYB214" s="18"/>
      <c r="CYC214" s="18"/>
      <c r="CYD214" s="18"/>
      <c r="CYE214" s="18"/>
      <c r="CYF214" s="18"/>
      <c r="CYG214" s="18"/>
      <c r="CYH214" s="18"/>
      <c r="CYI214" s="18"/>
      <c r="CYJ214" s="18"/>
      <c r="CYK214" s="18"/>
      <c r="CYL214" s="18"/>
      <c r="CYM214" s="18"/>
      <c r="CYN214" s="18"/>
      <c r="CYO214" s="18"/>
      <c r="CYP214" s="18"/>
      <c r="CYQ214" s="18"/>
      <c r="CYR214" s="18"/>
      <c r="CYS214" s="18"/>
      <c r="CYT214" s="18"/>
      <c r="CYU214" s="18"/>
      <c r="CYV214" s="18"/>
      <c r="CYW214" s="18"/>
      <c r="CYX214" s="18"/>
      <c r="CYY214" s="18"/>
      <c r="CYZ214" s="18"/>
      <c r="CZA214" s="18"/>
      <c r="CZB214" s="18"/>
      <c r="CZC214" s="18"/>
      <c r="CZD214" s="18"/>
      <c r="CZE214" s="18"/>
      <c r="CZF214" s="18"/>
      <c r="CZG214" s="18"/>
      <c r="CZH214" s="18"/>
      <c r="CZI214" s="18"/>
      <c r="CZJ214" s="18"/>
      <c r="CZK214" s="18"/>
      <c r="CZL214" s="18"/>
      <c r="CZM214" s="18"/>
      <c r="CZN214" s="18"/>
      <c r="CZO214" s="18"/>
      <c r="CZP214" s="18"/>
      <c r="CZQ214" s="18"/>
      <c r="CZR214" s="18"/>
      <c r="CZS214" s="18"/>
      <c r="CZT214" s="18"/>
      <c r="CZU214" s="18"/>
      <c r="CZV214" s="18"/>
      <c r="CZW214" s="18"/>
      <c r="CZX214" s="18"/>
      <c r="CZY214" s="18"/>
      <c r="CZZ214" s="18"/>
      <c r="DAA214" s="18"/>
      <c r="DAB214" s="18"/>
      <c r="DAC214" s="18"/>
      <c r="DAD214" s="18"/>
      <c r="DAE214" s="18"/>
      <c r="DAF214" s="18"/>
      <c r="DAG214" s="18"/>
      <c r="DAH214" s="18"/>
      <c r="DAI214" s="18"/>
      <c r="DAJ214" s="18"/>
      <c r="DAK214" s="18"/>
      <c r="DAL214" s="18"/>
      <c r="DAM214" s="18"/>
      <c r="DAN214" s="18"/>
      <c r="DAO214" s="18"/>
      <c r="DAP214" s="18"/>
      <c r="DAQ214" s="18"/>
      <c r="DAR214" s="18"/>
      <c r="DAS214" s="18"/>
      <c r="DAT214" s="18"/>
      <c r="DAU214" s="18"/>
      <c r="DAV214" s="18"/>
      <c r="DAW214" s="18"/>
      <c r="DAX214" s="18"/>
      <c r="DAY214" s="18"/>
      <c r="DAZ214" s="18"/>
      <c r="DBA214" s="18"/>
      <c r="DBB214" s="18"/>
      <c r="DBC214" s="18"/>
      <c r="DBD214" s="18"/>
      <c r="DBE214" s="18"/>
      <c r="DBF214" s="18"/>
      <c r="DBG214" s="18"/>
      <c r="DBH214" s="18"/>
      <c r="DBI214" s="18"/>
      <c r="DBJ214" s="18"/>
      <c r="DBK214" s="18"/>
      <c r="DBL214" s="18"/>
      <c r="DBM214" s="18"/>
      <c r="DBN214" s="18"/>
      <c r="DBO214" s="18"/>
      <c r="DBP214" s="18"/>
      <c r="DBQ214" s="18"/>
      <c r="DBR214" s="18"/>
      <c r="DBS214" s="18"/>
      <c r="DBT214" s="18"/>
      <c r="DBU214" s="18"/>
      <c r="DBV214" s="18"/>
      <c r="DBW214" s="18"/>
      <c r="DBX214" s="18"/>
      <c r="DBY214" s="18"/>
      <c r="DBZ214" s="18"/>
      <c r="DCA214" s="18"/>
      <c r="DCB214" s="18"/>
      <c r="DCC214" s="18"/>
      <c r="DCD214" s="18"/>
      <c r="DCE214" s="18"/>
      <c r="DCF214" s="18"/>
      <c r="DCG214" s="18"/>
      <c r="DCH214" s="18"/>
      <c r="DCI214" s="18"/>
      <c r="DCJ214" s="18"/>
      <c r="DCK214" s="18"/>
      <c r="DCL214" s="18"/>
      <c r="DCM214" s="18"/>
      <c r="DCN214" s="18"/>
      <c r="DCO214" s="18"/>
      <c r="DCP214" s="18"/>
      <c r="DCQ214" s="18"/>
      <c r="DCR214" s="18"/>
      <c r="DCS214" s="18"/>
      <c r="DCT214" s="18"/>
      <c r="DCU214" s="18"/>
      <c r="DCV214" s="18"/>
      <c r="DCW214" s="18"/>
      <c r="DCX214" s="18"/>
      <c r="DCY214" s="18"/>
      <c r="DCZ214" s="18"/>
      <c r="DDA214" s="18"/>
      <c r="DDB214" s="18"/>
      <c r="DDC214" s="18"/>
      <c r="DDD214" s="18"/>
      <c r="DDE214" s="18"/>
      <c r="DDF214" s="18"/>
      <c r="DDG214" s="18"/>
      <c r="DDH214" s="18"/>
      <c r="DDI214" s="18"/>
      <c r="DDJ214" s="18"/>
      <c r="DDK214" s="18"/>
      <c r="DDL214" s="18"/>
      <c r="DDM214" s="18"/>
      <c r="DDN214" s="18"/>
      <c r="DDO214" s="18"/>
      <c r="DDP214" s="18"/>
      <c r="DDQ214" s="18"/>
      <c r="DDR214" s="18"/>
      <c r="DDS214" s="18"/>
      <c r="DDT214" s="18"/>
      <c r="DDU214" s="18"/>
      <c r="DDV214" s="18"/>
      <c r="DDW214" s="18"/>
      <c r="DDX214" s="18"/>
      <c r="DDY214" s="18"/>
      <c r="DDZ214" s="18"/>
      <c r="DEA214" s="18"/>
      <c r="DEB214" s="18"/>
      <c r="DEC214" s="18"/>
      <c r="DED214" s="18"/>
      <c r="DEE214" s="18"/>
      <c r="DEF214" s="18"/>
      <c r="DEG214" s="18"/>
      <c r="DEH214" s="18"/>
      <c r="DEI214" s="18"/>
      <c r="DEJ214" s="18"/>
      <c r="DEK214" s="18"/>
      <c r="DEL214" s="18"/>
      <c r="DEM214" s="18"/>
      <c r="DEN214" s="18"/>
      <c r="DEO214" s="18"/>
      <c r="DEP214" s="18"/>
      <c r="DEQ214" s="18"/>
      <c r="DER214" s="18"/>
      <c r="DES214" s="18"/>
      <c r="DET214" s="18"/>
      <c r="DEU214" s="18"/>
      <c r="DEV214" s="18"/>
      <c r="DEW214" s="18"/>
      <c r="DEX214" s="18"/>
      <c r="DEY214" s="18"/>
      <c r="DEZ214" s="18"/>
      <c r="DFA214" s="18"/>
      <c r="DFB214" s="18"/>
      <c r="DFC214" s="18"/>
      <c r="DFD214" s="18"/>
      <c r="DFE214" s="18"/>
      <c r="DFF214" s="18"/>
      <c r="DFG214" s="18"/>
      <c r="DFH214" s="18"/>
      <c r="DFI214" s="18"/>
      <c r="DFJ214" s="18"/>
      <c r="DFK214" s="18"/>
      <c r="DFL214" s="18"/>
      <c r="DFM214" s="18"/>
      <c r="DFN214" s="18"/>
      <c r="DFO214" s="18"/>
      <c r="DFP214" s="18"/>
      <c r="DFQ214" s="18"/>
      <c r="DFR214" s="18"/>
      <c r="DFS214" s="18"/>
      <c r="DFT214" s="18"/>
      <c r="DFU214" s="18"/>
      <c r="DFV214" s="18"/>
      <c r="DFW214" s="18"/>
      <c r="DFX214" s="18"/>
      <c r="DFY214" s="18"/>
      <c r="DFZ214" s="18"/>
      <c r="DGA214" s="18"/>
      <c r="DGB214" s="18"/>
      <c r="DGC214" s="18"/>
      <c r="DGD214" s="18"/>
      <c r="DGE214" s="18"/>
      <c r="DGF214" s="18"/>
      <c r="DGG214" s="18"/>
      <c r="DGH214" s="18"/>
      <c r="DGI214" s="18"/>
      <c r="DGJ214" s="18"/>
      <c r="DGK214" s="18"/>
      <c r="DGL214" s="18"/>
      <c r="DGM214" s="18"/>
      <c r="DGN214" s="18"/>
      <c r="DGO214" s="18"/>
      <c r="DGP214" s="18"/>
      <c r="DGQ214" s="18"/>
      <c r="DGR214" s="18"/>
      <c r="DGS214" s="18"/>
      <c r="DGT214" s="18"/>
      <c r="DGU214" s="18"/>
      <c r="DGV214" s="18"/>
      <c r="DGW214" s="18"/>
      <c r="DGX214" s="18"/>
      <c r="DGY214" s="18"/>
      <c r="DGZ214" s="18"/>
      <c r="DHA214" s="18"/>
      <c r="DHB214" s="18"/>
      <c r="DHC214" s="18"/>
      <c r="DHD214" s="18"/>
      <c r="DHE214" s="18"/>
      <c r="DHF214" s="18"/>
      <c r="DHG214" s="18"/>
      <c r="DHH214" s="18"/>
      <c r="DHI214" s="18"/>
      <c r="DHJ214" s="18"/>
      <c r="DHK214" s="18"/>
      <c r="DHL214" s="18"/>
      <c r="DHM214" s="18"/>
      <c r="DHN214" s="18"/>
      <c r="DHO214" s="18"/>
      <c r="DHP214" s="18"/>
      <c r="DHQ214" s="18"/>
      <c r="DHR214" s="18"/>
      <c r="DHS214" s="18"/>
      <c r="DHT214" s="18"/>
      <c r="DHU214" s="18"/>
      <c r="DHV214" s="18"/>
      <c r="DHW214" s="18"/>
      <c r="DHX214" s="18"/>
      <c r="DHY214" s="18"/>
      <c r="DHZ214" s="18"/>
      <c r="DIA214" s="18"/>
      <c r="DIB214" s="18"/>
      <c r="DIC214" s="18"/>
      <c r="DID214" s="18"/>
      <c r="DIE214" s="18"/>
      <c r="DIF214" s="18"/>
      <c r="DIG214" s="18"/>
      <c r="DIH214" s="18"/>
      <c r="DII214" s="18"/>
      <c r="DIJ214" s="18"/>
      <c r="DIK214" s="18"/>
      <c r="DIL214" s="18"/>
      <c r="DIM214" s="18"/>
      <c r="DIN214" s="18"/>
      <c r="DIO214" s="18"/>
      <c r="DIP214" s="18"/>
      <c r="DIQ214" s="18"/>
      <c r="DIR214" s="18"/>
      <c r="DIS214" s="18"/>
      <c r="DIT214" s="18"/>
      <c r="DIU214" s="18"/>
      <c r="DIV214" s="18"/>
      <c r="DIW214" s="18"/>
      <c r="DIX214" s="18"/>
      <c r="DIY214" s="18"/>
      <c r="DIZ214" s="18"/>
      <c r="DJA214" s="18"/>
      <c r="DJB214" s="18"/>
      <c r="DJC214" s="18"/>
      <c r="DJD214" s="18"/>
      <c r="DJE214" s="18"/>
      <c r="DJF214" s="18"/>
      <c r="DJG214" s="18"/>
      <c r="DJH214" s="18"/>
      <c r="DJI214" s="18"/>
      <c r="DJJ214" s="18"/>
      <c r="DJK214" s="18"/>
      <c r="DJL214" s="18"/>
      <c r="DJM214" s="18"/>
      <c r="DJN214" s="18"/>
      <c r="DJO214" s="18"/>
      <c r="DJP214" s="18"/>
      <c r="DJQ214" s="18"/>
      <c r="DJR214" s="18"/>
      <c r="DJS214" s="18"/>
      <c r="DJT214" s="18"/>
      <c r="DJU214" s="18"/>
      <c r="DJV214" s="18"/>
      <c r="DJW214" s="18"/>
      <c r="DJX214" s="18"/>
      <c r="DJY214" s="18"/>
      <c r="DJZ214" s="18"/>
      <c r="DKA214" s="18"/>
      <c r="DKB214" s="18"/>
      <c r="DKC214" s="18"/>
      <c r="DKD214" s="18"/>
      <c r="DKE214" s="18"/>
      <c r="DKF214" s="18"/>
      <c r="DKG214" s="18"/>
      <c r="DKH214" s="18"/>
      <c r="DKI214" s="18"/>
      <c r="DKJ214" s="18"/>
      <c r="DKK214" s="18"/>
      <c r="DKL214" s="18"/>
      <c r="DKM214" s="18"/>
      <c r="DKN214" s="18"/>
      <c r="DKO214" s="18"/>
      <c r="DKP214" s="18"/>
      <c r="DKQ214" s="18"/>
      <c r="DKR214" s="18"/>
      <c r="DKS214" s="18"/>
      <c r="DKT214" s="18"/>
      <c r="DKU214" s="18"/>
      <c r="DKV214" s="18"/>
      <c r="DKW214" s="18"/>
      <c r="DKX214" s="18"/>
      <c r="DKY214" s="18"/>
      <c r="DKZ214" s="18"/>
      <c r="DLA214" s="18"/>
      <c r="DLB214" s="18"/>
      <c r="DLC214" s="18"/>
      <c r="DLD214" s="18"/>
      <c r="DLE214" s="18"/>
      <c r="DLF214" s="18"/>
      <c r="DLG214" s="18"/>
      <c r="DLH214" s="18"/>
      <c r="DLI214" s="18"/>
      <c r="DLJ214" s="18"/>
      <c r="DLK214" s="18"/>
      <c r="DLL214" s="18"/>
      <c r="DLM214" s="18"/>
      <c r="DLN214" s="18"/>
      <c r="DLO214" s="18"/>
      <c r="DLP214" s="18"/>
      <c r="DLQ214" s="18"/>
      <c r="DLR214" s="18"/>
      <c r="DLS214" s="18"/>
      <c r="DLT214" s="18"/>
      <c r="DLU214" s="18"/>
      <c r="DLV214" s="18"/>
      <c r="DLW214" s="18"/>
      <c r="DLX214" s="18"/>
      <c r="DLY214" s="18"/>
      <c r="DLZ214" s="18"/>
      <c r="DMA214" s="18"/>
      <c r="DMB214" s="18"/>
      <c r="DMC214" s="18"/>
      <c r="DMD214" s="18"/>
      <c r="DME214" s="18"/>
      <c r="DMF214" s="18"/>
      <c r="DMG214" s="18"/>
      <c r="DMH214" s="18"/>
      <c r="DMI214" s="18"/>
      <c r="DMJ214" s="18"/>
      <c r="DMK214" s="18"/>
      <c r="DML214" s="18"/>
      <c r="DMM214" s="18"/>
      <c r="DMN214" s="18"/>
      <c r="DMO214" s="18"/>
      <c r="DMP214" s="18"/>
      <c r="DMQ214" s="18"/>
      <c r="DMR214" s="18"/>
      <c r="DMS214" s="18"/>
      <c r="DMT214" s="18"/>
      <c r="DMU214" s="18"/>
      <c r="DMV214" s="18"/>
      <c r="DMW214" s="18"/>
      <c r="DMX214" s="18"/>
      <c r="DMY214" s="18"/>
      <c r="DMZ214" s="18"/>
      <c r="DNA214" s="18"/>
      <c r="DNB214" s="18"/>
      <c r="DNC214" s="18"/>
      <c r="DND214" s="18"/>
      <c r="DNE214" s="18"/>
      <c r="DNF214" s="18"/>
      <c r="DNG214" s="18"/>
      <c r="DNH214" s="18"/>
      <c r="DNI214" s="18"/>
      <c r="DNJ214" s="18"/>
      <c r="DNK214" s="18"/>
      <c r="DNL214" s="18"/>
      <c r="DNM214" s="18"/>
      <c r="DNN214" s="18"/>
      <c r="DNO214" s="18"/>
      <c r="DNP214" s="18"/>
      <c r="DNQ214" s="18"/>
      <c r="DNR214" s="18"/>
      <c r="DNS214" s="18"/>
      <c r="DNT214" s="18"/>
      <c r="DNU214" s="18"/>
      <c r="DNV214" s="18"/>
      <c r="DNW214" s="18"/>
      <c r="DNX214" s="18"/>
      <c r="DNY214" s="18"/>
      <c r="DNZ214" s="18"/>
      <c r="DOA214" s="18"/>
      <c r="DOB214" s="18"/>
      <c r="DOC214" s="18"/>
      <c r="DOD214" s="18"/>
      <c r="DOE214" s="18"/>
      <c r="DOF214" s="18"/>
      <c r="DOG214" s="18"/>
      <c r="DOH214" s="18"/>
      <c r="DOI214" s="18"/>
      <c r="DOJ214" s="18"/>
      <c r="DOK214" s="18"/>
      <c r="DOL214" s="18"/>
      <c r="DOM214" s="18"/>
      <c r="DON214" s="18"/>
      <c r="DOO214" s="18"/>
      <c r="DOP214" s="18"/>
      <c r="DOQ214" s="18"/>
      <c r="DOR214" s="18"/>
      <c r="DOS214" s="18"/>
      <c r="DOT214" s="18"/>
      <c r="DOU214" s="18"/>
      <c r="DOV214" s="18"/>
      <c r="DOW214" s="18"/>
      <c r="DOX214" s="18"/>
      <c r="DOY214" s="18"/>
      <c r="DOZ214" s="18"/>
      <c r="DPA214" s="18"/>
      <c r="DPB214" s="18"/>
      <c r="DPC214" s="18"/>
      <c r="DPD214" s="18"/>
      <c r="DPE214" s="18"/>
      <c r="DPF214" s="18"/>
      <c r="DPG214" s="18"/>
      <c r="DPH214" s="18"/>
      <c r="DPI214" s="18"/>
      <c r="DPJ214" s="18"/>
      <c r="DPK214" s="18"/>
      <c r="DPL214" s="18"/>
      <c r="DPM214" s="18"/>
      <c r="DPN214" s="18"/>
      <c r="DPO214" s="18"/>
      <c r="DPP214" s="18"/>
      <c r="DPQ214" s="18"/>
      <c r="DPR214" s="18"/>
      <c r="DPS214" s="18"/>
      <c r="DPT214" s="18"/>
      <c r="DPU214" s="18"/>
      <c r="DPV214" s="18"/>
      <c r="DPW214" s="18"/>
      <c r="DPX214" s="18"/>
      <c r="DPY214" s="18"/>
      <c r="DPZ214" s="18"/>
      <c r="DQA214" s="18"/>
      <c r="DQB214" s="18"/>
      <c r="DQC214" s="18"/>
      <c r="DQD214" s="18"/>
      <c r="DQE214" s="18"/>
      <c r="DQF214" s="18"/>
      <c r="DQG214" s="18"/>
      <c r="DQH214" s="18"/>
      <c r="DQI214" s="18"/>
      <c r="DQJ214" s="18"/>
      <c r="DQK214" s="18"/>
      <c r="DQL214" s="18"/>
      <c r="DQM214" s="18"/>
      <c r="DQN214" s="18"/>
      <c r="DQO214" s="18"/>
      <c r="DQP214" s="18"/>
      <c r="DQQ214" s="18"/>
      <c r="DQR214" s="18"/>
      <c r="DQS214" s="18"/>
      <c r="DQT214" s="18"/>
      <c r="DQU214" s="18"/>
      <c r="DQV214" s="18"/>
      <c r="DQW214" s="18"/>
      <c r="DQX214" s="18"/>
      <c r="DQY214" s="18"/>
      <c r="DQZ214" s="18"/>
      <c r="DRA214" s="18"/>
      <c r="DRB214" s="18"/>
      <c r="DRC214" s="18"/>
      <c r="DRD214" s="18"/>
      <c r="DRE214" s="18"/>
      <c r="DRF214" s="18"/>
      <c r="DRG214" s="18"/>
      <c r="DRH214" s="18"/>
      <c r="DRI214" s="18"/>
      <c r="DRJ214" s="18"/>
      <c r="DRK214" s="18"/>
      <c r="DRL214" s="18"/>
      <c r="DRM214" s="18"/>
      <c r="DRN214" s="18"/>
      <c r="DRO214" s="18"/>
      <c r="DRP214" s="18"/>
      <c r="DRQ214" s="18"/>
      <c r="DRR214" s="18"/>
      <c r="DRS214" s="18"/>
      <c r="DRT214" s="18"/>
      <c r="DRU214" s="18"/>
      <c r="DRV214" s="18"/>
      <c r="DRW214" s="18"/>
      <c r="DRX214" s="18"/>
      <c r="DRY214" s="18"/>
      <c r="DRZ214" s="18"/>
      <c r="DSA214" s="18"/>
      <c r="DSB214" s="18"/>
      <c r="DSC214" s="18"/>
      <c r="DSD214" s="18"/>
      <c r="DSE214" s="18"/>
      <c r="DSF214" s="18"/>
      <c r="DSG214" s="18"/>
      <c r="DSH214" s="18"/>
      <c r="DSI214" s="18"/>
      <c r="DSJ214" s="18"/>
      <c r="DSK214" s="18"/>
      <c r="DSL214" s="18"/>
      <c r="DSM214" s="18"/>
      <c r="DSN214" s="18"/>
      <c r="DSO214" s="18"/>
      <c r="DSP214" s="18"/>
      <c r="DSQ214" s="18"/>
      <c r="DSR214" s="18"/>
      <c r="DSS214" s="18"/>
      <c r="DST214" s="18"/>
      <c r="DSU214" s="18"/>
      <c r="DSV214" s="18"/>
      <c r="DSW214" s="18"/>
      <c r="DSX214" s="18"/>
      <c r="DSY214" s="18"/>
      <c r="DSZ214" s="18"/>
      <c r="DTA214" s="18"/>
      <c r="DTB214" s="18"/>
      <c r="DTC214" s="18"/>
      <c r="DTD214" s="18"/>
      <c r="DTE214" s="18"/>
      <c r="DTF214" s="18"/>
      <c r="DTG214" s="18"/>
      <c r="DTH214" s="18"/>
      <c r="DTI214" s="18"/>
      <c r="DTJ214" s="18"/>
      <c r="DTK214" s="18"/>
      <c r="DTL214" s="18"/>
      <c r="DTM214" s="18"/>
      <c r="DTN214" s="18"/>
      <c r="DTO214" s="18"/>
      <c r="DTP214" s="18"/>
      <c r="DTQ214" s="18"/>
      <c r="DTR214" s="18"/>
      <c r="DTS214" s="18"/>
      <c r="DTT214" s="18"/>
      <c r="DTU214" s="18"/>
      <c r="DTV214" s="18"/>
      <c r="DTW214" s="18"/>
      <c r="DTX214" s="18"/>
      <c r="DTY214" s="18"/>
      <c r="DTZ214" s="18"/>
      <c r="DUA214" s="18"/>
      <c r="DUB214" s="18"/>
      <c r="DUC214" s="18"/>
      <c r="DUD214" s="18"/>
      <c r="DUE214" s="18"/>
      <c r="DUF214" s="18"/>
      <c r="DUG214" s="18"/>
      <c r="DUH214" s="18"/>
      <c r="DUI214" s="18"/>
      <c r="DUJ214" s="18"/>
      <c r="DUK214" s="18"/>
      <c r="DUL214" s="18"/>
      <c r="DUM214" s="18"/>
      <c r="DUN214" s="18"/>
      <c r="DUO214" s="18"/>
      <c r="DUP214" s="18"/>
      <c r="DUQ214" s="18"/>
      <c r="DUR214" s="18"/>
      <c r="DUS214" s="18"/>
      <c r="DUT214" s="18"/>
      <c r="DUU214" s="18"/>
      <c r="DUV214" s="18"/>
      <c r="DUW214" s="18"/>
      <c r="DUX214" s="18"/>
      <c r="DUY214" s="18"/>
      <c r="DUZ214" s="18"/>
      <c r="DVA214" s="18"/>
      <c r="DVB214" s="18"/>
      <c r="DVC214" s="18"/>
      <c r="DVD214" s="18"/>
      <c r="DVE214" s="18"/>
      <c r="DVF214" s="18"/>
      <c r="DVG214" s="18"/>
      <c r="DVH214" s="18"/>
      <c r="DVI214" s="18"/>
      <c r="DVJ214" s="18"/>
      <c r="DVK214" s="18"/>
      <c r="DVL214" s="18"/>
      <c r="DVM214" s="18"/>
      <c r="DVN214" s="18"/>
      <c r="DVO214" s="18"/>
      <c r="DVP214" s="18"/>
      <c r="DVQ214" s="18"/>
      <c r="DVR214" s="18"/>
      <c r="DVS214" s="18"/>
      <c r="DVT214" s="18"/>
      <c r="DVU214" s="18"/>
      <c r="DVV214" s="18"/>
      <c r="DVW214" s="18"/>
      <c r="DVX214" s="18"/>
      <c r="DVY214" s="18"/>
      <c r="DVZ214" s="18"/>
      <c r="DWA214" s="18"/>
      <c r="DWB214" s="18"/>
      <c r="DWC214" s="18"/>
      <c r="DWD214" s="18"/>
      <c r="DWE214" s="18"/>
      <c r="DWF214" s="18"/>
      <c r="DWG214" s="18"/>
      <c r="DWH214" s="18"/>
      <c r="DWI214" s="18"/>
      <c r="DWJ214" s="18"/>
      <c r="DWK214" s="18"/>
      <c r="DWL214" s="18"/>
      <c r="DWM214" s="18"/>
      <c r="DWN214" s="18"/>
      <c r="DWO214" s="18"/>
      <c r="DWP214" s="18"/>
      <c r="DWQ214" s="18"/>
      <c r="DWR214" s="18"/>
      <c r="DWS214" s="18"/>
      <c r="DWT214" s="18"/>
      <c r="DWU214" s="18"/>
      <c r="DWV214" s="18"/>
      <c r="DWW214" s="18"/>
      <c r="DWX214" s="18"/>
      <c r="DWY214" s="18"/>
      <c r="DWZ214" s="18"/>
      <c r="DXA214" s="18"/>
      <c r="DXB214" s="18"/>
      <c r="DXC214" s="18"/>
      <c r="DXD214" s="18"/>
      <c r="DXE214" s="18"/>
      <c r="DXF214" s="18"/>
      <c r="DXG214" s="18"/>
      <c r="DXH214" s="18"/>
      <c r="DXI214" s="18"/>
      <c r="DXJ214" s="18"/>
      <c r="DXK214" s="18"/>
      <c r="DXL214" s="18"/>
      <c r="DXM214" s="18"/>
      <c r="DXN214" s="18"/>
      <c r="DXO214" s="18"/>
      <c r="DXP214" s="18"/>
      <c r="DXQ214" s="18"/>
      <c r="DXR214" s="18"/>
      <c r="DXS214" s="18"/>
      <c r="DXT214" s="18"/>
      <c r="DXU214" s="18"/>
      <c r="DXV214" s="18"/>
      <c r="DXW214" s="18"/>
      <c r="DXX214" s="18"/>
      <c r="DXY214" s="18"/>
      <c r="DXZ214" s="18"/>
      <c r="DYA214" s="18"/>
      <c r="DYB214" s="18"/>
      <c r="DYC214" s="18"/>
      <c r="DYD214" s="18"/>
      <c r="DYE214" s="18"/>
      <c r="DYF214" s="18"/>
      <c r="DYG214" s="18"/>
      <c r="DYH214" s="18"/>
      <c r="DYI214" s="18"/>
      <c r="DYJ214" s="18"/>
      <c r="DYK214" s="18"/>
      <c r="DYL214" s="18"/>
      <c r="DYM214" s="18"/>
      <c r="DYN214" s="18"/>
      <c r="DYO214" s="18"/>
      <c r="DYP214" s="18"/>
      <c r="DYQ214" s="18"/>
      <c r="DYR214" s="18"/>
      <c r="DYS214" s="18"/>
      <c r="DYT214" s="18"/>
      <c r="DYU214" s="18"/>
      <c r="DYV214" s="18"/>
      <c r="DYW214" s="18"/>
      <c r="DYX214" s="18"/>
      <c r="DYY214" s="18"/>
      <c r="DYZ214" s="18"/>
      <c r="DZA214" s="18"/>
      <c r="DZB214" s="18"/>
      <c r="DZC214" s="18"/>
      <c r="DZD214" s="18"/>
      <c r="DZE214" s="18"/>
      <c r="DZF214" s="18"/>
      <c r="DZG214" s="18"/>
      <c r="DZH214" s="18"/>
      <c r="DZI214" s="18"/>
      <c r="DZJ214" s="18"/>
      <c r="DZK214" s="18"/>
      <c r="DZL214" s="18"/>
      <c r="DZM214" s="18"/>
      <c r="DZN214" s="18"/>
      <c r="DZO214" s="18"/>
      <c r="DZP214" s="18"/>
      <c r="DZQ214" s="18"/>
      <c r="DZR214" s="18"/>
      <c r="DZS214" s="18"/>
      <c r="DZT214" s="18"/>
      <c r="DZU214" s="18"/>
      <c r="DZV214" s="18"/>
      <c r="DZW214" s="18"/>
      <c r="DZX214" s="18"/>
      <c r="DZY214" s="18"/>
      <c r="DZZ214" s="18"/>
      <c r="EAA214" s="18"/>
      <c r="EAB214" s="18"/>
      <c r="EAC214" s="18"/>
      <c r="EAD214" s="18"/>
      <c r="EAE214" s="18"/>
      <c r="EAF214" s="18"/>
      <c r="EAG214" s="18"/>
      <c r="EAH214" s="18"/>
      <c r="EAI214" s="18"/>
      <c r="EAJ214" s="18"/>
      <c r="EAK214" s="18"/>
      <c r="EAL214" s="18"/>
      <c r="EAM214" s="18"/>
      <c r="EAN214" s="18"/>
      <c r="EAO214" s="18"/>
      <c r="EAP214" s="18"/>
      <c r="EAQ214" s="18"/>
      <c r="EAR214" s="18"/>
      <c r="EAS214" s="18"/>
      <c r="EAT214" s="18"/>
      <c r="EAU214" s="18"/>
      <c r="EAV214" s="18"/>
      <c r="EAW214" s="18"/>
      <c r="EAX214" s="18"/>
      <c r="EAY214" s="18"/>
      <c r="EAZ214" s="18"/>
      <c r="EBA214" s="18"/>
      <c r="EBB214" s="18"/>
      <c r="EBC214" s="18"/>
      <c r="EBD214" s="18"/>
      <c r="EBE214" s="18"/>
      <c r="EBF214" s="18"/>
      <c r="EBG214" s="18"/>
      <c r="EBH214" s="18"/>
      <c r="EBI214" s="18"/>
      <c r="EBJ214" s="18"/>
      <c r="EBK214" s="18"/>
      <c r="EBL214" s="18"/>
      <c r="EBM214" s="18"/>
      <c r="EBN214" s="18"/>
      <c r="EBO214" s="18"/>
      <c r="EBP214" s="18"/>
      <c r="EBQ214" s="18"/>
      <c r="EBR214" s="18"/>
      <c r="EBS214" s="18"/>
      <c r="EBT214" s="18"/>
      <c r="EBU214" s="18"/>
      <c r="EBV214" s="18"/>
      <c r="EBW214" s="18"/>
      <c r="EBX214" s="18"/>
      <c r="EBY214" s="18"/>
      <c r="EBZ214" s="18"/>
      <c r="ECA214" s="18"/>
      <c r="ECB214" s="18"/>
      <c r="ECC214" s="18"/>
      <c r="ECD214" s="18"/>
      <c r="ECE214" s="18"/>
      <c r="ECF214" s="18"/>
      <c r="ECG214" s="18"/>
      <c r="ECH214" s="18"/>
      <c r="ECI214" s="18"/>
      <c r="ECJ214" s="18"/>
      <c r="ECK214" s="18"/>
      <c r="ECL214" s="18"/>
      <c r="ECM214" s="18"/>
      <c r="ECN214" s="18"/>
      <c r="ECO214" s="18"/>
      <c r="ECP214" s="18"/>
      <c r="ECQ214" s="18"/>
      <c r="ECR214" s="18"/>
      <c r="ECS214" s="18"/>
      <c r="ECT214" s="18"/>
      <c r="ECU214" s="18"/>
      <c r="ECV214" s="18"/>
      <c r="ECW214" s="18"/>
      <c r="ECX214" s="18"/>
      <c r="ECY214" s="18"/>
      <c r="ECZ214" s="18"/>
      <c r="EDA214" s="18"/>
      <c r="EDB214" s="18"/>
      <c r="EDC214" s="18"/>
      <c r="EDD214" s="18"/>
      <c r="EDE214" s="18"/>
      <c r="EDF214" s="18"/>
      <c r="EDG214" s="18"/>
      <c r="EDH214" s="18"/>
      <c r="EDI214" s="18"/>
      <c r="EDJ214" s="18"/>
      <c r="EDK214" s="18"/>
      <c r="EDL214" s="18"/>
      <c r="EDM214" s="18"/>
      <c r="EDN214" s="18"/>
      <c r="EDO214" s="18"/>
      <c r="EDP214" s="18"/>
      <c r="EDQ214" s="18"/>
      <c r="EDR214" s="18"/>
      <c r="EDS214" s="18"/>
      <c r="EDT214" s="18"/>
      <c r="EDU214" s="18"/>
      <c r="EDV214" s="18"/>
      <c r="EDW214" s="18"/>
      <c r="EDX214" s="18"/>
      <c r="EDY214" s="18"/>
      <c r="EDZ214" s="18"/>
      <c r="EEA214" s="18"/>
      <c r="EEB214" s="18"/>
      <c r="EEC214" s="18"/>
      <c r="EED214" s="18"/>
      <c r="EEE214" s="18"/>
      <c r="EEF214" s="18"/>
      <c r="EEG214" s="18"/>
      <c r="EEH214" s="18"/>
      <c r="EEI214" s="18"/>
      <c r="EEJ214" s="18"/>
      <c r="EEK214" s="18"/>
      <c r="EEL214" s="18"/>
      <c r="EEM214" s="18"/>
      <c r="EEN214" s="18"/>
      <c r="EEO214" s="18"/>
      <c r="EEP214" s="18"/>
      <c r="EEQ214" s="18"/>
      <c r="EER214" s="18"/>
      <c r="EES214" s="18"/>
      <c r="EET214" s="18"/>
      <c r="EEU214" s="18"/>
      <c r="EEV214" s="18"/>
      <c r="EEW214" s="18"/>
      <c r="EEX214" s="18"/>
      <c r="EEY214" s="18"/>
      <c r="EEZ214" s="18"/>
      <c r="EFA214" s="18"/>
      <c r="EFB214" s="18"/>
      <c r="EFC214" s="18"/>
      <c r="EFD214" s="18"/>
      <c r="EFE214" s="18"/>
      <c r="EFF214" s="18"/>
      <c r="EFG214" s="18"/>
      <c r="EFH214" s="18"/>
      <c r="EFI214" s="18"/>
      <c r="EFJ214" s="18"/>
      <c r="EFK214" s="18"/>
      <c r="EFL214" s="18"/>
      <c r="EFM214" s="18"/>
      <c r="EFN214" s="18"/>
      <c r="EFO214" s="18"/>
      <c r="EFP214" s="18"/>
      <c r="EFQ214" s="18"/>
      <c r="EFR214" s="18"/>
      <c r="EFS214" s="18"/>
      <c r="EFT214" s="18"/>
      <c r="EFU214" s="18"/>
      <c r="EFV214" s="18"/>
      <c r="EFW214" s="18"/>
      <c r="EFX214" s="18"/>
      <c r="EFY214" s="18"/>
      <c r="EFZ214" s="18"/>
      <c r="EGA214" s="18"/>
      <c r="EGB214" s="18"/>
      <c r="EGC214" s="18"/>
      <c r="EGD214" s="18"/>
      <c r="EGE214" s="18"/>
      <c r="EGF214" s="18"/>
      <c r="EGG214" s="18"/>
      <c r="EGH214" s="18"/>
      <c r="EGI214" s="18"/>
      <c r="EGJ214" s="18"/>
      <c r="EGK214" s="18"/>
      <c r="EGL214" s="18"/>
      <c r="EGM214" s="18"/>
      <c r="EGN214" s="18"/>
      <c r="EGO214" s="18"/>
      <c r="EGP214" s="18"/>
      <c r="EGQ214" s="18"/>
      <c r="EGR214" s="18"/>
      <c r="EGS214" s="18"/>
      <c r="EGT214" s="18"/>
      <c r="EGU214" s="18"/>
      <c r="EGV214" s="18"/>
      <c r="EGW214" s="18"/>
      <c r="EGX214" s="18"/>
      <c r="EGY214" s="18"/>
      <c r="EGZ214" s="18"/>
      <c r="EHA214" s="18"/>
      <c r="EHB214" s="18"/>
      <c r="EHC214" s="18"/>
      <c r="EHD214" s="18"/>
      <c r="EHE214" s="18"/>
      <c r="EHF214" s="18"/>
      <c r="EHG214" s="18"/>
      <c r="EHH214" s="18"/>
      <c r="EHI214" s="18"/>
      <c r="EHJ214" s="18"/>
      <c r="EHK214" s="18"/>
      <c r="EHL214" s="18"/>
      <c r="EHM214" s="18"/>
      <c r="EHN214" s="18"/>
      <c r="EHO214" s="18"/>
      <c r="EHP214" s="18"/>
      <c r="EHQ214" s="18"/>
      <c r="EHR214" s="18"/>
      <c r="EHS214" s="18"/>
      <c r="EHT214" s="18"/>
      <c r="EHU214" s="18"/>
      <c r="EHV214" s="18"/>
      <c r="EHW214" s="18"/>
      <c r="EHX214" s="18"/>
      <c r="EHY214" s="18"/>
      <c r="EHZ214" s="18"/>
      <c r="EIA214" s="18"/>
      <c r="EIB214" s="18"/>
      <c r="EIC214" s="18"/>
      <c r="EID214" s="18"/>
      <c r="EIE214" s="18"/>
      <c r="EIF214" s="18"/>
      <c r="EIG214" s="18"/>
      <c r="EIH214" s="18"/>
      <c r="EII214" s="18"/>
      <c r="EIJ214" s="18"/>
      <c r="EIK214" s="18"/>
      <c r="EIL214" s="18"/>
      <c r="EIM214" s="18"/>
      <c r="EIN214" s="18"/>
      <c r="EIO214" s="18"/>
      <c r="EIP214" s="18"/>
      <c r="EIQ214" s="18"/>
      <c r="EIR214" s="18"/>
      <c r="EIS214" s="18"/>
      <c r="EIT214" s="18"/>
      <c r="EIU214" s="18"/>
      <c r="EIV214" s="18"/>
      <c r="EIW214" s="18"/>
      <c r="EIX214" s="18"/>
      <c r="EIY214" s="18"/>
      <c r="EIZ214" s="18"/>
      <c r="EJA214" s="18"/>
      <c r="EJB214" s="18"/>
      <c r="EJC214" s="18"/>
      <c r="EJD214" s="18"/>
      <c r="EJE214" s="18"/>
      <c r="EJF214" s="18"/>
      <c r="EJG214" s="18"/>
      <c r="EJH214" s="18"/>
      <c r="EJI214" s="18"/>
      <c r="EJJ214" s="18"/>
      <c r="EJK214" s="18"/>
      <c r="EJL214" s="18"/>
      <c r="EJM214" s="18"/>
      <c r="EJN214" s="18"/>
      <c r="EJO214" s="18"/>
      <c r="EJP214" s="18"/>
      <c r="EJQ214" s="18"/>
      <c r="EJR214" s="18"/>
      <c r="EJS214" s="18"/>
      <c r="EJT214" s="18"/>
      <c r="EJU214" s="18"/>
      <c r="EJV214" s="18"/>
      <c r="EJW214" s="18"/>
      <c r="EJX214" s="18"/>
      <c r="EJY214" s="18"/>
      <c r="EJZ214" s="18"/>
      <c r="EKA214" s="18"/>
      <c r="EKB214" s="18"/>
      <c r="EKC214" s="18"/>
      <c r="EKD214" s="18"/>
      <c r="EKE214" s="18"/>
      <c r="EKF214" s="18"/>
      <c r="EKG214" s="18"/>
      <c r="EKH214" s="18"/>
      <c r="EKI214" s="18"/>
      <c r="EKJ214" s="18"/>
      <c r="EKK214" s="18"/>
      <c r="EKL214" s="18"/>
      <c r="EKM214" s="18"/>
      <c r="EKN214" s="18"/>
      <c r="EKO214" s="18"/>
      <c r="EKP214" s="18"/>
      <c r="EKQ214" s="18"/>
      <c r="EKR214" s="18"/>
      <c r="EKS214" s="18"/>
      <c r="EKT214" s="18"/>
      <c r="EKU214" s="18"/>
      <c r="EKV214" s="18"/>
      <c r="EKW214" s="18"/>
      <c r="EKX214" s="18"/>
      <c r="EKY214" s="18"/>
      <c r="EKZ214" s="18"/>
      <c r="ELA214" s="18"/>
      <c r="ELB214" s="18"/>
      <c r="ELC214" s="18"/>
      <c r="ELD214" s="18"/>
      <c r="ELE214" s="18"/>
      <c r="ELF214" s="18"/>
      <c r="ELG214" s="18"/>
      <c r="ELH214" s="18"/>
      <c r="ELI214" s="18"/>
      <c r="ELJ214" s="18"/>
      <c r="ELK214" s="18"/>
      <c r="ELL214" s="18"/>
      <c r="ELM214" s="18"/>
      <c r="ELN214" s="18"/>
      <c r="ELO214" s="18"/>
      <c r="ELP214" s="18"/>
      <c r="ELQ214" s="18"/>
      <c r="ELR214" s="18"/>
      <c r="ELS214" s="18"/>
      <c r="ELT214" s="18"/>
      <c r="ELU214" s="18"/>
      <c r="ELV214" s="18"/>
      <c r="ELW214" s="18"/>
      <c r="ELX214" s="18"/>
      <c r="ELY214" s="18"/>
      <c r="ELZ214" s="18"/>
      <c r="EMA214" s="18"/>
      <c r="EMB214" s="18"/>
      <c r="EMC214" s="18"/>
      <c r="EMD214" s="18"/>
      <c r="EME214" s="18"/>
      <c r="EMF214" s="18"/>
      <c r="EMG214" s="18"/>
      <c r="EMH214" s="18"/>
      <c r="EMI214" s="18"/>
      <c r="EMJ214" s="18"/>
      <c r="EMK214" s="18"/>
      <c r="EML214" s="18"/>
      <c r="EMM214" s="18"/>
      <c r="EMN214" s="18"/>
      <c r="EMO214" s="18"/>
      <c r="EMP214" s="18"/>
      <c r="EMQ214" s="18"/>
      <c r="EMR214" s="18"/>
      <c r="EMS214" s="18"/>
      <c r="EMT214" s="18"/>
      <c r="EMU214" s="18"/>
      <c r="EMV214" s="18"/>
      <c r="EMW214" s="18"/>
      <c r="EMX214" s="18"/>
      <c r="EMY214" s="18"/>
      <c r="EMZ214" s="18"/>
      <c r="ENA214" s="18"/>
      <c r="ENB214" s="18"/>
      <c r="ENC214" s="18"/>
      <c r="END214" s="18"/>
      <c r="ENE214" s="18"/>
      <c r="ENF214" s="18"/>
      <c r="ENG214" s="18"/>
      <c r="ENH214" s="18"/>
      <c r="ENI214" s="18"/>
      <c r="ENJ214" s="18"/>
      <c r="ENK214" s="18"/>
      <c r="ENL214" s="18"/>
      <c r="ENM214" s="18"/>
      <c r="ENN214" s="18"/>
      <c r="ENO214" s="18"/>
      <c r="ENP214" s="18"/>
      <c r="ENQ214" s="18"/>
      <c r="ENR214" s="18"/>
      <c r="ENS214" s="18"/>
      <c r="ENT214" s="18"/>
      <c r="ENU214" s="18"/>
      <c r="ENV214" s="18"/>
      <c r="ENW214" s="18"/>
      <c r="ENX214" s="18"/>
      <c r="ENY214" s="18"/>
      <c r="ENZ214" s="18"/>
      <c r="EOA214" s="18"/>
      <c r="EOB214" s="18"/>
      <c r="EOC214" s="18"/>
      <c r="EOD214" s="18"/>
      <c r="EOE214" s="18"/>
      <c r="EOF214" s="18"/>
      <c r="EOG214" s="18"/>
      <c r="EOH214" s="18"/>
      <c r="EOI214" s="18"/>
      <c r="EOJ214" s="18"/>
      <c r="EOK214" s="18"/>
      <c r="EOL214" s="18"/>
      <c r="EOM214" s="18"/>
      <c r="EON214" s="18"/>
      <c r="EOO214" s="18"/>
      <c r="EOP214" s="18"/>
      <c r="EOQ214" s="18"/>
      <c r="EOR214" s="18"/>
      <c r="EOS214" s="18"/>
      <c r="EOT214" s="18"/>
      <c r="EOU214" s="18"/>
      <c r="EOV214" s="18"/>
      <c r="EOW214" s="18"/>
      <c r="EOX214" s="18"/>
      <c r="EOY214" s="18"/>
      <c r="EOZ214" s="18"/>
      <c r="EPA214" s="18"/>
      <c r="EPB214" s="18"/>
      <c r="EPC214" s="18"/>
      <c r="EPD214" s="18"/>
      <c r="EPE214" s="18"/>
      <c r="EPF214" s="18"/>
      <c r="EPG214" s="18"/>
      <c r="EPH214" s="18"/>
      <c r="EPI214" s="18"/>
      <c r="EPJ214" s="18"/>
      <c r="EPK214" s="18"/>
      <c r="EPL214" s="18"/>
      <c r="EPM214" s="18"/>
      <c r="EPN214" s="18"/>
      <c r="EPO214" s="18"/>
      <c r="EPP214" s="18"/>
      <c r="EPQ214" s="18"/>
      <c r="EPR214" s="18"/>
      <c r="EPS214" s="18"/>
      <c r="EPT214" s="18"/>
      <c r="EPU214" s="18"/>
      <c r="EPV214" s="18"/>
      <c r="EPW214" s="18"/>
      <c r="EPX214" s="18"/>
      <c r="EPY214" s="18"/>
      <c r="EPZ214" s="18"/>
      <c r="EQA214" s="18"/>
      <c r="EQB214" s="18"/>
      <c r="EQC214" s="18"/>
      <c r="EQD214" s="18"/>
      <c r="EQE214" s="18"/>
      <c r="EQF214" s="18"/>
      <c r="EQG214" s="18"/>
      <c r="EQH214" s="18"/>
      <c r="EQI214" s="18"/>
      <c r="EQJ214" s="18"/>
      <c r="EQK214" s="18"/>
      <c r="EQL214" s="18"/>
      <c r="EQM214" s="18"/>
      <c r="EQN214" s="18"/>
      <c r="EQO214" s="18"/>
      <c r="EQP214" s="18"/>
      <c r="EQQ214" s="18"/>
      <c r="EQR214" s="18"/>
      <c r="EQS214" s="18"/>
      <c r="EQT214" s="18"/>
      <c r="EQU214" s="18"/>
      <c r="EQV214" s="18"/>
      <c r="EQW214" s="18"/>
      <c r="EQX214" s="18"/>
      <c r="EQY214" s="18"/>
      <c r="EQZ214" s="18"/>
      <c r="ERA214" s="18"/>
      <c r="ERB214" s="18"/>
      <c r="ERC214" s="18"/>
      <c r="ERD214" s="18"/>
      <c r="ERE214" s="18"/>
      <c r="ERF214" s="18"/>
      <c r="ERG214" s="18"/>
      <c r="ERH214" s="18"/>
      <c r="ERI214" s="18"/>
      <c r="ERJ214" s="18"/>
      <c r="ERK214" s="18"/>
      <c r="ERL214" s="18"/>
      <c r="ERM214" s="18"/>
      <c r="ERN214" s="18"/>
      <c r="ERO214" s="18"/>
      <c r="ERP214" s="18"/>
      <c r="ERQ214" s="18"/>
      <c r="ERR214" s="18"/>
      <c r="ERS214" s="18"/>
      <c r="ERT214" s="18"/>
      <c r="ERU214" s="18"/>
      <c r="ERV214" s="18"/>
      <c r="ERW214" s="18"/>
      <c r="ERX214" s="18"/>
      <c r="ERY214" s="18"/>
      <c r="ERZ214" s="18"/>
      <c r="ESA214" s="18"/>
      <c r="ESB214" s="18"/>
      <c r="ESC214" s="18"/>
      <c r="ESD214" s="18"/>
      <c r="ESE214" s="18"/>
      <c r="ESF214" s="18"/>
      <c r="ESG214" s="18"/>
      <c r="ESH214" s="18"/>
      <c r="ESI214" s="18"/>
      <c r="ESJ214" s="18"/>
      <c r="ESK214" s="18"/>
      <c r="ESL214" s="18"/>
      <c r="ESM214" s="18"/>
      <c r="ESN214" s="18"/>
      <c r="ESO214" s="18"/>
      <c r="ESP214" s="18"/>
      <c r="ESQ214" s="18"/>
      <c r="ESR214" s="18"/>
      <c r="ESS214" s="18"/>
      <c r="EST214" s="18"/>
      <c r="ESU214" s="18"/>
      <c r="ESV214" s="18"/>
      <c r="ESW214" s="18"/>
      <c r="ESX214" s="18"/>
      <c r="ESY214" s="18"/>
      <c r="ESZ214" s="18"/>
      <c r="ETA214" s="18"/>
      <c r="ETB214" s="18"/>
      <c r="ETC214" s="18"/>
      <c r="ETD214" s="18"/>
      <c r="ETE214" s="18"/>
      <c r="ETF214" s="18"/>
      <c r="ETG214" s="18"/>
      <c r="ETH214" s="18"/>
      <c r="ETI214" s="18"/>
      <c r="ETJ214" s="18"/>
      <c r="ETK214" s="18"/>
      <c r="ETL214" s="18"/>
      <c r="ETM214" s="18"/>
      <c r="ETN214" s="18"/>
      <c r="ETO214" s="18"/>
      <c r="ETP214" s="18"/>
      <c r="ETQ214" s="18"/>
      <c r="ETR214" s="18"/>
      <c r="ETS214" s="18"/>
      <c r="ETT214" s="18"/>
      <c r="ETU214" s="18"/>
      <c r="ETV214" s="18"/>
      <c r="ETW214" s="18"/>
      <c r="ETX214" s="18"/>
      <c r="ETY214" s="18"/>
      <c r="ETZ214" s="18"/>
      <c r="EUA214" s="18"/>
      <c r="EUB214" s="18"/>
      <c r="EUC214" s="18"/>
      <c r="EUD214" s="18"/>
      <c r="EUE214" s="18"/>
      <c r="EUF214" s="18"/>
      <c r="EUG214" s="18"/>
      <c r="EUH214" s="18"/>
      <c r="EUI214" s="18"/>
      <c r="EUJ214" s="18"/>
      <c r="EUK214" s="18"/>
      <c r="EUL214" s="18"/>
      <c r="EUM214" s="18"/>
      <c r="EUN214" s="18"/>
      <c r="EUO214" s="18"/>
      <c r="EUP214" s="18"/>
      <c r="EUQ214" s="18"/>
      <c r="EUR214" s="18"/>
      <c r="EUS214" s="18"/>
      <c r="EUT214" s="18"/>
      <c r="EUU214" s="18"/>
      <c r="EUV214" s="18"/>
      <c r="EUW214" s="18"/>
      <c r="EUX214" s="18"/>
      <c r="EUY214" s="18"/>
      <c r="EUZ214" s="18"/>
      <c r="EVA214" s="18"/>
      <c r="EVB214" s="18"/>
      <c r="EVC214" s="18"/>
      <c r="EVD214" s="18"/>
      <c r="EVE214" s="18"/>
      <c r="EVF214" s="18"/>
      <c r="EVG214" s="18"/>
      <c r="EVH214" s="18"/>
      <c r="EVI214" s="18"/>
      <c r="EVJ214" s="18"/>
      <c r="EVK214" s="18"/>
      <c r="EVL214" s="18"/>
      <c r="EVM214" s="18"/>
      <c r="EVN214" s="18"/>
      <c r="EVO214" s="18"/>
      <c r="EVP214" s="18"/>
      <c r="EVQ214" s="18"/>
      <c r="EVR214" s="18"/>
      <c r="EVS214" s="18"/>
      <c r="EVT214" s="18"/>
      <c r="EVU214" s="18"/>
      <c r="EVV214" s="18"/>
      <c r="EVW214" s="18"/>
      <c r="EVX214" s="18"/>
      <c r="EVY214" s="18"/>
      <c r="EVZ214" s="18"/>
      <c r="EWA214" s="18"/>
      <c r="EWB214" s="18"/>
      <c r="EWC214" s="18"/>
      <c r="EWD214" s="18"/>
      <c r="EWE214" s="18"/>
      <c r="EWF214" s="18"/>
      <c r="EWG214" s="18"/>
      <c r="EWH214" s="18"/>
      <c r="EWI214" s="18"/>
      <c r="EWJ214" s="18"/>
      <c r="EWK214" s="18"/>
      <c r="EWL214" s="18"/>
      <c r="EWM214" s="18"/>
      <c r="EWN214" s="18"/>
      <c r="EWO214" s="18"/>
      <c r="EWP214" s="18"/>
      <c r="EWQ214" s="18"/>
      <c r="EWR214" s="18"/>
      <c r="EWS214" s="18"/>
      <c r="EWT214" s="18"/>
      <c r="EWU214" s="18"/>
      <c r="EWV214" s="18"/>
      <c r="EWW214" s="18"/>
      <c r="EWX214" s="18"/>
      <c r="EWY214" s="18"/>
      <c r="EWZ214" s="18"/>
      <c r="EXA214" s="18"/>
      <c r="EXB214" s="18"/>
      <c r="EXC214" s="18"/>
      <c r="EXD214" s="18"/>
      <c r="EXE214" s="18"/>
      <c r="EXF214" s="18"/>
      <c r="EXG214" s="18"/>
      <c r="EXH214" s="18"/>
      <c r="EXI214" s="18"/>
      <c r="EXJ214" s="18"/>
      <c r="EXK214" s="18"/>
      <c r="EXL214" s="18"/>
      <c r="EXM214" s="18"/>
      <c r="EXN214" s="18"/>
      <c r="EXO214" s="18"/>
      <c r="EXP214" s="18"/>
      <c r="EXQ214" s="18"/>
      <c r="EXR214" s="18"/>
      <c r="EXS214" s="18"/>
      <c r="EXT214" s="18"/>
      <c r="EXU214" s="18"/>
      <c r="EXV214" s="18"/>
      <c r="EXW214" s="18"/>
      <c r="EXX214" s="18"/>
      <c r="EXY214" s="18"/>
      <c r="EXZ214" s="18"/>
      <c r="EYA214" s="18"/>
      <c r="EYB214" s="18"/>
      <c r="EYC214" s="18"/>
      <c r="EYD214" s="18"/>
      <c r="EYE214" s="18"/>
      <c r="EYF214" s="18"/>
      <c r="EYG214" s="18"/>
      <c r="EYH214" s="18"/>
      <c r="EYI214" s="18"/>
      <c r="EYJ214" s="18"/>
      <c r="EYK214" s="18"/>
      <c r="EYL214" s="18"/>
      <c r="EYM214" s="18"/>
      <c r="EYN214" s="18"/>
      <c r="EYO214" s="18"/>
      <c r="EYP214" s="18"/>
      <c r="EYQ214" s="18"/>
      <c r="EYR214" s="18"/>
      <c r="EYS214" s="18"/>
      <c r="EYT214" s="18"/>
      <c r="EYU214" s="18"/>
      <c r="EYV214" s="18"/>
      <c r="EYW214" s="18"/>
      <c r="EYX214" s="18"/>
      <c r="TYA214" s="55"/>
      <c r="TYB214" s="55"/>
      <c r="TYC214" s="55"/>
      <c r="TYD214" s="55"/>
      <c r="TYE214" s="55"/>
      <c r="TYF214" s="55"/>
      <c r="TYG214" s="55"/>
      <c r="TYH214" s="55"/>
      <c r="TYI214" s="55"/>
      <c r="TYJ214" s="55"/>
      <c r="TYK214" s="55"/>
      <c r="TYL214" s="55"/>
      <c r="TYM214" s="55"/>
      <c r="TYN214" s="55"/>
      <c r="TYO214" s="55"/>
      <c r="TYP214" s="55"/>
      <c r="TYQ214" s="55"/>
      <c r="TYR214" s="55"/>
      <c r="TYS214" s="55"/>
      <c r="TYT214" s="55"/>
      <c r="TYU214" s="55"/>
      <c r="TYV214" s="55"/>
      <c r="TYW214" s="55"/>
      <c r="TYX214" s="55"/>
      <c r="TYY214" s="55"/>
      <c r="TYZ214" s="55"/>
      <c r="TZA214" s="55"/>
      <c r="TZB214" s="55"/>
      <c r="TZC214" s="55"/>
      <c r="TZD214" s="55"/>
      <c r="TZE214" s="55"/>
      <c r="TZF214" s="55"/>
      <c r="TZG214" s="55"/>
      <c r="TZH214" s="55"/>
      <c r="TZI214" s="55"/>
      <c r="TZJ214" s="55"/>
      <c r="TZK214" s="55"/>
      <c r="TZL214" s="55"/>
      <c r="TZM214" s="55"/>
      <c r="TZN214" s="55"/>
      <c r="TZO214" s="55"/>
      <c r="TZP214" s="55"/>
      <c r="TZQ214" s="55"/>
      <c r="TZR214" s="55"/>
      <c r="TZS214" s="55"/>
      <c r="TZT214" s="55"/>
      <c r="TZU214" s="55"/>
      <c r="TZV214" s="55"/>
      <c r="TZW214" s="55"/>
      <c r="TZX214" s="55"/>
      <c r="TZY214" s="55"/>
      <c r="TZZ214" s="55"/>
      <c r="UAA214" s="55"/>
      <c r="UAB214" s="55"/>
      <c r="UAC214" s="55"/>
      <c r="UAD214" s="55"/>
      <c r="UAE214" s="55"/>
      <c r="UAF214" s="55"/>
      <c r="UAG214" s="55"/>
      <c r="UAH214" s="55"/>
      <c r="UAI214" s="55"/>
      <c r="UAJ214" s="55"/>
      <c r="UAK214" s="55"/>
      <c r="UAL214" s="55"/>
      <c r="UAM214" s="55"/>
      <c r="UAN214" s="55"/>
      <c r="UAO214" s="55"/>
      <c r="UAP214" s="55"/>
      <c r="UAQ214" s="55"/>
      <c r="UAR214" s="55"/>
      <c r="UAS214" s="55"/>
      <c r="UAT214" s="55"/>
      <c r="UAU214" s="55"/>
      <c r="UAV214" s="55"/>
      <c r="UAW214" s="55"/>
      <c r="UAX214" s="55"/>
      <c r="UAY214" s="55"/>
      <c r="UAZ214" s="55"/>
      <c r="UBA214" s="55"/>
      <c r="UBB214" s="55"/>
      <c r="UBC214" s="55"/>
      <c r="UBD214" s="55"/>
      <c r="UBE214" s="55"/>
      <c r="UBF214" s="55"/>
      <c r="UBG214" s="55"/>
      <c r="UBH214" s="55"/>
      <c r="UBI214" s="55"/>
      <c r="UBJ214" s="55"/>
      <c r="UBK214" s="55"/>
      <c r="UBL214" s="55"/>
      <c r="UBM214" s="55"/>
      <c r="UBN214" s="55"/>
      <c r="UBO214" s="55"/>
      <c r="UBP214" s="55"/>
      <c r="UBQ214" s="55"/>
      <c r="UBR214" s="55"/>
      <c r="UBS214" s="55"/>
      <c r="UBT214" s="55"/>
      <c r="UBU214" s="55"/>
      <c r="UBV214" s="55"/>
      <c r="UBW214" s="55"/>
      <c r="UBX214" s="55"/>
      <c r="UBY214" s="55"/>
      <c r="UBZ214" s="55"/>
      <c r="UCA214" s="55"/>
      <c r="UCB214" s="55"/>
      <c r="UCC214" s="55"/>
      <c r="UCD214" s="55"/>
      <c r="UCE214" s="55"/>
      <c r="UCF214" s="55"/>
      <c r="UCG214" s="55"/>
      <c r="UCH214" s="55"/>
      <c r="UCI214" s="55"/>
      <c r="UCJ214" s="55"/>
      <c r="UCK214" s="56"/>
      <c r="UCL214" s="56"/>
      <c r="UCM214" s="56"/>
      <c r="UCN214" s="56"/>
      <c r="UCO214" s="56"/>
      <c r="UCP214" s="56"/>
      <c r="UCQ214" s="56"/>
      <c r="UCR214" s="56"/>
      <c r="UCS214" s="56"/>
      <c r="UCT214" s="56"/>
      <c r="UCU214" s="56"/>
      <c r="UCV214" s="56"/>
      <c r="UCW214" s="56"/>
      <c r="UCX214" s="56"/>
      <c r="UCY214" s="56"/>
      <c r="UCZ214" s="56"/>
      <c r="UDA214" s="56"/>
      <c r="UDB214" s="56"/>
      <c r="UDC214" s="56"/>
      <c r="UDD214" s="56"/>
      <c r="UDE214" s="56"/>
      <c r="UDF214" s="56"/>
      <c r="UDG214" s="56"/>
      <c r="UDH214" s="56"/>
      <c r="UDI214" s="56"/>
      <c r="UDJ214" s="56"/>
      <c r="UDK214" s="56"/>
      <c r="UDL214" s="56"/>
      <c r="UDM214" s="56"/>
      <c r="UDN214" s="56"/>
      <c r="UDO214" s="56"/>
      <c r="UDP214" s="56"/>
      <c r="UDQ214" s="56"/>
      <c r="UDR214" s="56"/>
      <c r="UDS214" s="56"/>
      <c r="UDT214" s="56"/>
      <c r="UDU214" s="56"/>
      <c r="UDV214" s="56"/>
      <c r="UDW214" s="56"/>
      <c r="UDX214" s="56"/>
      <c r="UDY214" s="56"/>
      <c r="UDZ214" s="56"/>
      <c r="UEA214" s="56"/>
      <c r="UEB214" s="56"/>
      <c r="UEC214" s="56"/>
      <c r="UED214" s="56"/>
      <c r="UEE214" s="56"/>
      <c r="UEF214" s="56"/>
      <c r="UEG214" s="56"/>
      <c r="UEH214" s="56"/>
      <c r="UEI214" s="56"/>
      <c r="UEJ214" s="56"/>
      <c r="UEK214" s="56"/>
      <c r="UEL214" s="56"/>
      <c r="UEM214" s="56"/>
      <c r="UEN214" s="56"/>
      <c r="UEO214" s="56"/>
      <c r="UEP214" s="56"/>
      <c r="UEQ214" s="56"/>
      <c r="UER214" s="56"/>
      <c r="UES214" s="56"/>
      <c r="UET214" s="56"/>
      <c r="UEU214" s="56"/>
      <c r="UEV214" s="56"/>
      <c r="UEW214" s="56"/>
      <c r="UEX214" s="56"/>
      <c r="UEY214" s="56"/>
      <c r="UEZ214" s="56"/>
      <c r="UFA214" s="56"/>
      <c r="UFB214" s="56"/>
      <c r="UFC214" s="56"/>
      <c r="UFD214" s="56"/>
      <c r="UFE214" s="56"/>
      <c r="UFF214" s="56"/>
      <c r="UFG214" s="56"/>
      <c r="UFH214" s="56"/>
      <c r="UFI214" s="56"/>
      <c r="UFJ214" s="56"/>
      <c r="UFK214" s="56"/>
      <c r="UFL214" s="56"/>
      <c r="UFM214" s="56"/>
      <c r="UFN214" s="18"/>
      <c r="UFO214" s="18"/>
      <c r="UFP214" s="18"/>
      <c r="UFQ214" s="18"/>
      <c r="UFR214" s="18"/>
      <c r="UFS214" s="18"/>
      <c r="UFT214" s="18"/>
      <c r="UFU214" s="18"/>
      <c r="UFV214" s="18"/>
      <c r="UFW214" s="18"/>
      <c r="UFX214" s="18"/>
      <c r="UFY214" s="18"/>
      <c r="UFZ214" s="18"/>
      <c r="UGA214" s="18"/>
      <c r="UGB214" s="18"/>
      <c r="UGC214" s="18"/>
      <c r="UGD214" s="18"/>
      <c r="UGE214" s="18"/>
      <c r="UGF214" s="18"/>
      <c r="UGG214" s="18"/>
      <c r="UGH214" s="18"/>
      <c r="UGI214" s="18"/>
      <c r="UGJ214" s="18"/>
      <c r="UGK214" s="18"/>
      <c r="UGL214" s="18"/>
      <c r="UGM214" s="18"/>
      <c r="UGN214" s="18"/>
      <c r="UGO214" s="18"/>
      <c r="UGP214" s="18"/>
      <c r="UGQ214" s="18"/>
      <c r="UGR214" s="18"/>
      <c r="UGS214" s="18"/>
      <c r="UGT214" s="18"/>
      <c r="UGU214" s="18"/>
      <c r="UGV214" s="18"/>
      <c r="UGW214" s="18"/>
      <c r="UGX214" s="18"/>
      <c r="UGY214" s="18"/>
      <c r="UGZ214" s="18"/>
      <c r="UHA214" s="18"/>
      <c r="UHB214" s="18"/>
      <c r="UHC214" s="18"/>
      <c r="UHD214" s="18"/>
      <c r="UHE214" s="18"/>
      <c r="UHF214" s="18"/>
      <c r="UHG214" s="18"/>
      <c r="UHH214" s="18"/>
      <c r="UHI214" s="18"/>
      <c r="UHJ214" s="18"/>
      <c r="UHK214" s="18"/>
      <c r="UHL214" s="18"/>
      <c r="UHM214" s="18"/>
      <c r="UHN214" s="18"/>
      <c r="UHO214" s="18"/>
      <c r="UHP214" s="18"/>
      <c r="UHQ214" s="18"/>
      <c r="UHR214" s="18"/>
      <c r="UHS214" s="18"/>
      <c r="UHT214" s="18"/>
      <c r="UHU214" s="18"/>
      <c r="UHV214" s="18"/>
      <c r="UHW214" s="18"/>
      <c r="UHX214" s="18"/>
      <c r="UHY214" s="18"/>
      <c r="UHZ214" s="18"/>
      <c r="UIA214" s="18"/>
      <c r="UIB214" s="18"/>
      <c r="UIC214" s="18"/>
      <c r="UID214" s="18"/>
      <c r="UIE214" s="18"/>
      <c r="UIF214" s="18"/>
      <c r="UIG214" s="18"/>
      <c r="UIH214" s="18"/>
      <c r="UII214" s="18"/>
      <c r="UIJ214" s="18"/>
      <c r="UIK214" s="18"/>
      <c r="UIL214" s="18"/>
      <c r="UIM214" s="18"/>
      <c r="UIN214" s="18"/>
      <c r="UIO214" s="18"/>
      <c r="UIP214" s="18"/>
      <c r="UIQ214" s="18"/>
      <c r="UIR214" s="18"/>
      <c r="UIS214" s="18"/>
      <c r="UIT214" s="18"/>
      <c r="UIU214" s="18"/>
      <c r="UIV214" s="18"/>
      <c r="UIW214" s="18"/>
      <c r="UIX214" s="18"/>
      <c r="UIY214" s="18"/>
      <c r="UIZ214" s="18"/>
      <c r="UJA214" s="18"/>
      <c r="UJB214" s="18"/>
      <c r="UJC214" s="18"/>
      <c r="UJD214" s="18"/>
      <c r="UJE214" s="18"/>
      <c r="UJF214" s="18"/>
      <c r="UJG214" s="18"/>
      <c r="UJH214" s="18"/>
      <c r="UJI214" s="18"/>
      <c r="UJJ214" s="18"/>
      <c r="UJK214" s="18"/>
      <c r="UJL214" s="18"/>
      <c r="UJM214" s="18"/>
      <c r="UJN214" s="18"/>
      <c r="UJO214" s="18"/>
      <c r="UJP214" s="18"/>
      <c r="UJQ214" s="18"/>
      <c r="UJR214" s="18"/>
      <c r="UJS214" s="18"/>
      <c r="UJT214" s="18"/>
      <c r="UJU214" s="18"/>
      <c r="UJV214" s="18"/>
      <c r="UJW214" s="18"/>
      <c r="UJX214" s="18"/>
      <c r="UJY214" s="18"/>
      <c r="UJZ214" s="18"/>
      <c r="UKA214" s="18"/>
      <c r="UKB214" s="18"/>
      <c r="UKC214" s="18"/>
      <c r="UKD214" s="18"/>
      <c r="UKE214" s="18"/>
      <c r="UKF214" s="18"/>
      <c r="UKG214" s="18"/>
      <c r="UKH214" s="18"/>
      <c r="UKI214" s="18"/>
      <c r="UKJ214" s="18"/>
      <c r="UKK214" s="18"/>
      <c r="UKL214" s="18"/>
      <c r="UKM214" s="18"/>
      <c r="UKN214" s="18"/>
      <c r="UKO214" s="18"/>
      <c r="UKP214" s="18"/>
      <c r="UKQ214" s="18"/>
      <c r="UKR214" s="18"/>
      <c r="UKS214" s="18"/>
      <c r="UKT214" s="18"/>
      <c r="UKU214" s="18"/>
      <c r="UKV214" s="18"/>
      <c r="UKW214" s="18"/>
      <c r="UKX214" s="18"/>
      <c r="UKY214" s="18"/>
      <c r="UKZ214" s="18"/>
      <c r="ULA214" s="18"/>
      <c r="ULB214" s="18"/>
      <c r="ULC214" s="18"/>
      <c r="ULD214" s="18"/>
      <c r="ULE214" s="18"/>
      <c r="ULF214" s="18"/>
      <c r="ULG214" s="18"/>
      <c r="ULH214" s="18"/>
      <c r="ULI214" s="18"/>
      <c r="ULJ214" s="18"/>
      <c r="ULK214" s="18"/>
      <c r="ULL214" s="18"/>
      <c r="ULM214" s="18"/>
      <c r="ULN214" s="18"/>
      <c r="ULO214" s="18"/>
      <c r="ULP214" s="18"/>
      <c r="ULQ214" s="18"/>
      <c r="ULR214" s="18"/>
      <c r="ULS214" s="18"/>
      <c r="ULT214" s="18"/>
      <c r="ULU214" s="18"/>
      <c r="ULV214" s="18"/>
      <c r="ULW214" s="18"/>
      <c r="ULX214" s="18"/>
      <c r="ULY214" s="18"/>
      <c r="ULZ214" s="18"/>
      <c r="UMA214" s="18"/>
      <c r="UMB214" s="18"/>
      <c r="UMC214" s="18"/>
      <c r="UMD214" s="18"/>
      <c r="UME214" s="18"/>
      <c r="UMF214" s="18"/>
      <c r="UMG214" s="18"/>
      <c r="UMH214" s="18"/>
      <c r="UMI214" s="18"/>
      <c r="UMJ214" s="18"/>
      <c r="UMK214" s="18"/>
      <c r="UML214" s="18"/>
      <c r="UMM214" s="18"/>
      <c r="UMN214" s="18"/>
      <c r="UMO214" s="18"/>
      <c r="UMP214" s="18"/>
      <c r="UMQ214" s="18"/>
      <c r="UMR214" s="18"/>
      <c r="UMS214" s="18"/>
      <c r="UMT214" s="18"/>
      <c r="UMU214" s="18"/>
      <c r="UMV214" s="18"/>
      <c r="UMW214" s="18"/>
      <c r="UMX214" s="18"/>
      <c r="UMY214" s="18"/>
      <c r="UMZ214" s="18"/>
      <c r="UNA214" s="18"/>
      <c r="UNB214" s="18"/>
      <c r="UNC214" s="18"/>
      <c r="UND214" s="18"/>
      <c r="UNE214" s="18"/>
      <c r="UNF214" s="18"/>
      <c r="UNG214" s="18"/>
      <c r="UNH214" s="18"/>
      <c r="UNI214" s="18"/>
      <c r="UNJ214" s="18"/>
      <c r="UNK214" s="18"/>
      <c r="UNL214" s="18"/>
      <c r="UNM214" s="18"/>
      <c r="UNN214" s="18"/>
      <c r="UNO214" s="18"/>
      <c r="UNP214" s="18"/>
      <c r="UNQ214" s="18"/>
      <c r="UNR214" s="18"/>
      <c r="UNS214" s="18"/>
      <c r="UNT214" s="18"/>
      <c r="UNU214" s="18"/>
      <c r="UNV214" s="18"/>
      <c r="UNW214" s="18"/>
      <c r="UNX214" s="18"/>
      <c r="UNY214" s="18"/>
      <c r="UNZ214" s="18"/>
      <c r="UOA214" s="18"/>
      <c r="UOB214" s="18"/>
      <c r="UOC214" s="18"/>
      <c r="UOD214" s="18"/>
      <c r="UOE214" s="18"/>
      <c r="UOF214" s="18"/>
      <c r="UOG214" s="18"/>
      <c r="UOH214" s="18"/>
      <c r="UOI214" s="18"/>
      <c r="UOJ214" s="18"/>
      <c r="UOK214" s="18"/>
      <c r="UOL214" s="18"/>
      <c r="UOM214" s="18"/>
      <c r="UON214" s="18"/>
      <c r="UOO214" s="18"/>
      <c r="UOP214" s="18"/>
      <c r="UOQ214" s="18"/>
      <c r="UOR214" s="18"/>
      <c r="UOS214" s="18"/>
      <c r="UOT214" s="18"/>
      <c r="UOU214" s="18"/>
      <c r="UOV214" s="18"/>
      <c r="UOW214" s="18"/>
      <c r="UOX214" s="18"/>
      <c r="UOY214" s="18"/>
      <c r="UOZ214" s="18"/>
      <c r="UPA214" s="18"/>
      <c r="UPB214" s="18"/>
      <c r="UPC214" s="18"/>
      <c r="UPD214" s="18"/>
      <c r="UPE214" s="18"/>
      <c r="UPF214" s="18"/>
      <c r="UPG214" s="18"/>
      <c r="UPH214" s="18"/>
      <c r="UPI214" s="18"/>
      <c r="UPJ214" s="18"/>
      <c r="UPK214" s="18"/>
      <c r="UPL214" s="18"/>
      <c r="UPM214" s="18"/>
      <c r="UPN214" s="18"/>
      <c r="UPO214" s="18"/>
      <c r="UPP214" s="18"/>
      <c r="UPQ214" s="18"/>
      <c r="UPR214" s="18"/>
      <c r="UPS214" s="18"/>
      <c r="UPT214" s="18"/>
      <c r="UPU214" s="18"/>
      <c r="UPV214" s="18"/>
      <c r="UPW214" s="18"/>
      <c r="UPX214" s="18"/>
      <c r="UPY214" s="18"/>
      <c r="UPZ214" s="18"/>
      <c r="UQA214" s="18"/>
      <c r="UQB214" s="18"/>
      <c r="UQC214" s="18"/>
      <c r="UQD214" s="18"/>
      <c r="UQE214" s="18"/>
      <c r="UQF214" s="18"/>
      <c r="UQG214" s="18"/>
      <c r="UQH214" s="18"/>
      <c r="UQI214" s="18"/>
      <c r="UQJ214" s="18"/>
      <c r="UQK214" s="18"/>
      <c r="UQL214" s="18"/>
      <c r="UQM214" s="18"/>
      <c r="UQN214" s="18"/>
      <c r="UQO214" s="18"/>
      <c r="UQP214" s="18"/>
      <c r="UQQ214" s="18"/>
      <c r="UQR214" s="18"/>
      <c r="UQS214" s="18"/>
      <c r="UQT214" s="18"/>
      <c r="UQU214" s="18"/>
      <c r="UQV214" s="18"/>
      <c r="UQW214" s="18"/>
      <c r="UQX214" s="18"/>
      <c r="UQY214" s="18"/>
      <c r="UQZ214" s="18"/>
      <c r="URA214" s="18"/>
      <c r="URB214" s="18"/>
      <c r="URC214" s="18"/>
      <c r="URD214" s="18"/>
      <c r="URE214" s="18"/>
      <c r="URF214" s="18"/>
      <c r="URG214" s="18"/>
      <c r="URH214" s="18"/>
      <c r="URI214" s="18"/>
      <c r="URJ214" s="18"/>
      <c r="URK214" s="18"/>
      <c r="URL214" s="18"/>
      <c r="URM214" s="18"/>
      <c r="URN214" s="18"/>
      <c r="URO214" s="18"/>
      <c r="URP214" s="18"/>
      <c r="URQ214" s="18"/>
      <c r="URR214" s="18"/>
      <c r="URS214" s="18"/>
      <c r="URT214" s="18"/>
      <c r="URU214" s="18"/>
      <c r="URV214" s="18"/>
      <c r="URW214" s="18"/>
      <c r="URX214" s="18"/>
      <c r="URY214" s="18"/>
      <c r="URZ214" s="18"/>
      <c r="USA214" s="18"/>
      <c r="USB214" s="18"/>
      <c r="USC214" s="18"/>
      <c r="USD214" s="18"/>
      <c r="USE214" s="18"/>
      <c r="USF214" s="18"/>
      <c r="USG214" s="18"/>
      <c r="USH214" s="18"/>
      <c r="USI214" s="18"/>
      <c r="USJ214" s="18"/>
      <c r="USK214" s="18"/>
      <c r="USL214" s="18"/>
      <c r="USM214" s="18"/>
      <c r="USN214" s="18"/>
      <c r="USO214" s="18"/>
      <c r="USP214" s="18"/>
      <c r="USQ214" s="18"/>
      <c r="USR214" s="18"/>
      <c r="USS214" s="18"/>
      <c r="UST214" s="18"/>
      <c r="USU214" s="18"/>
      <c r="USV214" s="18"/>
      <c r="USW214" s="18"/>
      <c r="USX214" s="18"/>
      <c r="USY214" s="18"/>
      <c r="USZ214" s="18"/>
      <c r="UTA214" s="18"/>
      <c r="UTB214" s="18"/>
      <c r="UTC214" s="18"/>
      <c r="UTD214" s="18"/>
      <c r="UTE214" s="18"/>
      <c r="UTF214" s="18"/>
      <c r="UTG214" s="18"/>
      <c r="UTH214" s="18"/>
      <c r="UTI214" s="18"/>
      <c r="UTJ214" s="18"/>
      <c r="UTK214" s="18"/>
      <c r="UTL214" s="18"/>
      <c r="UTM214" s="18"/>
      <c r="UTN214" s="18"/>
      <c r="UTO214" s="18"/>
      <c r="UTP214" s="18"/>
      <c r="UTQ214" s="18"/>
      <c r="UTR214" s="18"/>
      <c r="UTS214" s="18"/>
      <c r="UTT214" s="18"/>
      <c r="UTU214" s="18"/>
      <c r="UTV214" s="18"/>
      <c r="UTW214" s="18"/>
      <c r="UTX214" s="18"/>
      <c r="UTY214" s="18"/>
      <c r="UTZ214" s="18"/>
      <c r="UUA214" s="18"/>
      <c r="UUB214" s="18"/>
      <c r="UUC214" s="18"/>
      <c r="UUD214" s="18"/>
      <c r="UUE214" s="18"/>
      <c r="UUF214" s="18"/>
      <c r="UUG214" s="18"/>
      <c r="UUH214" s="18"/>
      <c r="UUI214" s="18"/>
      <c r="UUJ214" s="18"/>
      <c r="UUK214" s="18"/>
      <c r="UUL214" s="18"/>
      <c r="UUM214" s="18"/>
      <c r="UUN214" s="18"/>
      <c r="UUO214" s="18"/>
      <c r="UUP214" s="18"/>
      <c r="UUQ214" s="18"/>
      <c r="UUR214" s="18"/>
      <c r="UUS214" s="18"/>
      <c r="UUT214" s="18"/>
      <c r="UUU214" s="18"/>
      <c r="UUV214" s="18"/>
      <c r="UUW214" s="18"/>
      <c r="UUX214" s="18"/>
      <c r="UUY214" s="18"/>
      <c r="UUZ214" s="18"/>
      <c r="UVA214" s="18"/>
      <c r="UVB214" s="18"/>
      <c r="UVC214" s="18"/>
      <c r="UVD214" s="18"/>
      <c r="UVE214" s="18"/>
      <c r="UVF214" s="18"/>
      <c r="UVG214" s="18"/>
      <c r="UVH214" s="18"/>
      <c r="UVI214" s="18"/>
      <c r="UVJ214" s="18"/>
      <c r="UVK214" s="18"/>
      <c r="UVL214" s="18"/>
      <c r="UVM214" s="18"/>
      <c r="UVN214" s="18"/>
      <c r="UVO214" s="18"/>
      <c r="UVP214" s="18"/>
      <c r="UVQ214" s="18"/>
      <c r="UVR214" s="18"/>
      <c r="UVS214" s="18"/>
      <c r="UVT214" s="18"/>
      <c r="UVU214" s="18"/>
      <c r="UVV214" s="18"/>
      <c r="UVW214" s="18"/>
      <c r="UVX214" s="18"/>
      <c r="UVY214" s="18"/>
      <c r="UVZ214" s="18"/>
      <c r="UWA214" s="18"/>
      <c r="UWB214" s="18"/>
      <c r="UWC214" s="18"/>
      <c r="UWD214" s="18"/>
      <c r="UWE214" s="18"/>
      <c r="UWF214" s="18"/>
      <c r="UWG214" s="18"/>
      <c r="UWH214" s="18"/>
      <c r="UWI214" s="18"/>
      <c r="UWJ214" s="18"/>
      <c r="UWK214" s="18"/>
      <c r="UWL214" s="18"/>
      <c r="UWM214" s="18"/>
      <c r="UWN214" s="18"/>
      <c r="UWO214" s="18"/>
      <c r="UWP214" s="18"/>
      <c r="UWQ214" s="18"/>
      <c r="UWR214" s="18"/>
      <c r="UWS214" s="18"/>
      <c r="UWT214" s="18"/>
      <c r="UWU214" s="18"/>
      <c r="UWV214" s="18"/>
      <c r="UWW214" s="18"/>
      <c r="UWX214" s="18"/>
      <c r="UWY214" s="18"/>
      <c r="UWZ214" s="18"/>
      <c r="UXA214" s="18"/>
      <c r="UXB214" s="18"/>
      <c r="UXC214" s="18"/>
      <c r="UXD214" s="18"/>
      <c r="UXE214" s="18"/>
      <c r="UXF214" s="18"/>
      <c r="UXG214" s="18"/>
      <c r="UXH214" s="18"/>
      <c r="UXI214" s="18"/>
      <c r="UXJ214" s="18"/>
      <c r="UXK214" s="18"/>
      <c r="UXL214" s="18"/>
      <c r="UXM214" s="18"/>
      <c r="UXN214" s="18"/>
      <c r="UXO214" s="18"/>
      <c r="UXP214" s="18"/>
      <c r="UXQ214" s="18"/>
      <c r="UXR214" s="18"/>
      <c r="UXS214" s="18"/>
      <c r="UXT214" s="18"/>
      <c r="UXU214" s="18"/>
      <c r="UXV214" s="18"/>
      <c r="UXW214" s="18"/>
      <c r="UXX214" s="18"/>
      <c r="UXY214" s="18"/>
      <c r="UXZ214" s="18"/>
      <c r="UYA214" s="18"/>
      <c r="UYB214" s="18"/>
      <c r="UYC214" s="18"/>
      <c r="UYD214" s="18"/>
      <c r="UYE214" s="18"/>
      <c r="UYF214" s="18"/>
      <c r="UYG214" s="18"/>
      <c r="UYH214" s="18"/>
      <c r="UYI214" s="18"/>
      <c r="UYJ214" s="18"/>
      <c r="UYK214" s="18"/>
      <c r="UYL214" s="18"/>
      <c r="UYM214" s="18"/>
      <c r="UYN214" s="18"/>
      <c r="UYO214" s="18"/>
      <c r="UYP214" s="18"/>
      <c r="UYQ214" s="18"/>
      <c r="UYR214" s="18"/>
      <c r="UYS214" s="18"/>
      <c r="UYT214" s="18"/>
      <c r="UYU214" s="18"/>
      <c r="UYV214" s="18"/>
      <c r="UYW214" s="18"/>
      <c r="UYX214" s="18"/>
      <c r="UYY214" s="18"/>
      <c r="UYZ214" s="18"/>
      <c r="UZA214" s="18"/>
      <c r="UZB214" s="18"/>
      <c r="UZC214" s="18"/>
      <c r="UZD214" s="18"/>
      <c r="UZE214" s="18"/>
      <c r="UZF214" s="18"/>
      <c r="UZG214" s="18"/>
      <c r="UZH214" s="18"/>
      <c r="UZI214" s="18"/>
      <c r="UZJ214" s="18"/>
      <c r="UZK214" s="18"/>
      <c r="UZL214" s="18"/>
      <c r="UZM214" s="18"/>
      <c r="UZN214" s="18"/>
      <c r="UZO214" s="18"/>
      <c r="UZP214" s="18"/>
      <c r="UZQ214" s="18"/>
      <c r="UZR214" s="18"/>
      <c r="UZS214" s="18"/>
      <c r="UZT214" s="18"/>
      <c r="UZU214" s="18"/>
      <c r="UZV214" s="18"/>
      <c r="UZW214" s="18"/>
      <c r="UZX214" s="18"/>
      <c r="UZY214" s="18"/>
      <c r="UZZ214" s="18"/>
      <c r="VAA214" s="18"/>
      <c r="VAB214" s="18"/>
      <c r="VAC214" s="18"/>
      <c r="VAD214" s="18"/>
      <c r="VAE214" s="18"/>
      <c r="VAF214" s="18"/>
      <c r="VAG214" s="18"/>
      <c r="VAH214" s="18"/>
      <c r="VAI214" s="18"/>
      <c r="VAJ214" s="18"/>
      <c r="VAK214" s="18"/>
      <c r="VAL214" s="18"/>
      <c r="VAM214" s="18"/>
      <c r="VAN214" s="18"/>
      <c r="VAO214" s="18"/>
      <c r="VAP214" s="18"/>
      <c r="VAQ214" s="18"/>
      <c r="VAR214" s="18"/>
      <c r="VAS214" s="18"/>
      <c r="VAT214" s="18"/>
      <c r="VAU214" s="18"/>
      <c r="VAV214" s="18"/>
      <c r="VAW214" s="18"/>
      <c r="VAX214" s="18"/>
      <c r="VAY214" s="18"/>
      <c r="VAZ214" s="18"/>
      <c r="VBA214" s="18"/>
      <c r="VBB214" s="18"/>
      <c r="VBC214" s="18"/>
      <c r="VBD214" s="18"/>
      <c r="VBE214" s="18"/>
      <c r="VBF214" s="18"/>
      <c r="VBG214" s="18"/>
      <c r="VBH214" s="18"/>
      <c r="VBI214" s="18"/>
      <c r="VBJ214" s="18"/>
      <c r="VBK214" s="18"/>
      <c r="VBL214" s="18"/>
      <c r="VBM214" s="18"/>
      <c r="VBN214" s="18"/>
      <c r="VBO214" s="18"/>
      <c r="VBP214" s="18"/>
      <c r="VBQ214" s="18"/>
      <c r="VBR214" s="18"/>
      <c r="VBS214" s="18"/>
      <c r="VBT214" s="18"/>
      <c r="VBU214" s="18"/>
      <c r="VBV214" s="18"/>
      <c r="VBW214" s="18"/>
      <c r="VBX214" s="18"/>
      <c r="VBY214" s="18"/>
      <c r="VBZ214" s="18"/>
      <c r="VCA214" s="18"/>
      <c r="VCB214" s="18"/>
      <c r="VCC214" s="18"/>
      <c r="VCD214" s="18"/>
      <c r="VCE214" s="18"/>
      <c r="VCF214" s="18"/>
      <c r="VCG214" s="18"/>
      <c r="VCH214" s="18"/>
      <c r="VCI214" s="18"/>
      <c r="VCJ214" s="18"/>
      <c r="VCK214" s="18"/>
      <c r="VCL214" s="18"/>
      <c r="VCM214" s="18"/>
      <c r="VCN214" s="18"/>
      <c r="VCO214" s="18"/>
      <c r="VCP214" s="18"/>
      <c r="VCQ214" s="18"/>
      <c r="VCR214" s="18"/>
      <c r="VCS214" s="18"/>
      <c r="VCT214" s="18"/>
      <c r="VCU214" s="18"/>
      <c r="VCV214" s="18"/>
      <c r="VCW214" s="18"/>
      <c r="VCX214" s="18"/>
      <c r="VCY214" s="18"/>
      <c r="VCZ214" s="18"/>
      <c r="VDA214" s="18"/>
      <c r="VDB214" s="18"/>
      <c r="VDC214" s="18"/>
      <c r="VDD214" s="18"/>
      <c r="VDE214" s="18"/>
      <c r="VDF214" s="18"/>
      <c r="VDG214" s="18"/>
      <c r="VDH214" s="18"/>
      <c r="VDI214" s="18"/>
      <c r="VDJ214" s="18"/>
      <c r="VDK214" s="18"/>
      <c r="VDL214" s="18"/>
      <c r="VDM214" s="18"/>
      <c r="VDN214" s="18"/>
      <c r="VDO214" s="18"/>
      <c r="VDP214" s="18"/>
      <c r="VDQ214" s="18"/>
      <c r="VDR214" s="18"/>
      <c r="VDS214" s="18"/>
      <c r="VDT214" s="18"/>
      <c r="VDU214" s="18"/>
      <c r="VDV214" s="18"/>
      <c r="VDW214" s="18"/>
      <c r="VDX214" s="18"/>
      <c r="VDY214" s="18"/>
      <c r="VDZ214" s="18"/>
      <c r="VEA214" s="18"/>
      <c r="VEB214" s="18"/>
      <c r="VEC214" s="18"/>
      <c r="VED214" s="18"/>
      <c r="VEE214" s="18"/>
      <c r="VEF214" s="18"/>
      <c r="VEG214" s="18"/>
      <c r="VEH214" s="18"/>
      <c r="VEI214" s="18"/>
      <c r="VEJ214" s="18"/>
      <c r="VEK214" s="18"/>
      <c r="VEL214" s="18"/>
      <c r="VEM214" s="18"/>
      <c r="VEN214" s="18"/>
      <c r="VEO214" s="18"/>
      <c r="VEP214" s="18"/>
      <c r="VEQ214" s="18"/>
      <c r="VER214" s="18"/>
      <c r="VES214" s="18"/>
      <c r="VET214" s="18"/>
      <c r="VEU214" s="18"/>
      <c r="VEV214" s="18"/>
      <c r="VEW214" s="18"/>
      <c r="VEX214" s="18"/>
      <c r="VEY214" s="18"/>
      <c r="VEZ214" s="18"/>
      <c r="VFA214" s="18"/>
      <c r="VFB214" s="18"/>
      <c r="VFC214" s="18"/>
      <c r="VFD214" s="18"/>
      <c r="VFE214" s="18"/>
      <c r="VFF214" s="18"/>
      <c r="VFG214" s="18"/>
      <c r="VFH214" s="18"/>
      <c r="VFI214" s="18"/>
      <c r="VFJ214" s="18"/>
      <c r="VFK214" s="18"/>
      <c r="VFL214" s="18"/>
      <c r="VFM214" s="18"/>
      <c r="VFN214" s="18"/>
      <c r="VFO214" s="18"/>
      <c r="VFP214" s="18"/>
      <c r="VFQ214" s="18"/>
      <c r="VFR214" s="18"/>
      <c r="VFS214" s="18"/>
      <c r="VFT214" s="18"/>
      <c r="VFU214" s="18"/>
      <c r="VFV214" s="18"/>
      <c r="VFW214" s="18"/>
      <c r="VFX214" s="18"/>
      <c r="VFY214" s="18"/>
      <c r="VFZ214" s="18"/>
      <c r="VGA214" s="18"/>
      <c r="VGB214" s="18"/>
      <c r="VGC214" s="18"/>
      <c r="VGD214" s="18"/>
      <c r="VGE214" s="18"/>
      <c r="VGF214" s="18"/>
      <c r="VGG214" s="18"/>
      <c r="VGH214" s="18"/>
      <c r="VGI214" s="18"/>
      <c r="VGJ214" s="18"/>
      <c r="VGK214" s="18"/>
      <c r="VGL214" s="18"/>
      <c r="VGM214" s="18"/>
      <c r="VGN214" s="18"/>
      <c r="VGO214" s="18"/>
      <c r="VGP214" s="18"/>
      <c r="VGQ214" s="18"/>
      <c r="VGR214" s="18"/>
      <c r="VGS214" s="18"/>
      <c r="VGT214" s="18"/>
      <c r="VGU214" s="18"/>
      <c r="VGV214" s="18"/>
      <c r="VGW214" s="18"/>
      <c r="VGX214" s="18"/>
      <c r="VGY214" s="18"/>
      <c r="VGZ214" s="18"/>
      <c r="VHA214" s="18"/>
      <c r="VHB214" s="18"/>
      <c r="VHC214" s="18"/>
      <c r="VHD214" s="18"/>
      <c r="VHE214" s="18"/>
      <c r="VHF214" s="18"/>
      <c r="VHG214" s="18"/>
      <c r="VHH214" s="18"/>
      <c r="VHI214" s="18"/>
      <c r="VHJ214" s="18"/>
      <c r="VHK214" s="18"/>
      <c r="VHL214" s="18"/>
      <c r="VHM214" s="18"/>
      <c r="VHN214" s="18"/>
      <c r="VHO214" s="18"/>
      <c r="VHP214" s="18"/>
      <c r="VHQ214" s="18"/>
      <c r="VHR214" s="18"/>
      <c r="VHS214" s="18"/>
      <c r="VHT214" s="18"/>
      <c r="VHU214" s="18"/>
      <c r="VHV214" s="18"/>
      <c r="VHW214" s="18"/>
      <c r="VHX214" s="18"/>
      <c r="VHY214" s="18"/>
      <c r="VHZ214" s="18"/>
      <c r="VIA214" s="18"/>
      <c r="VIB214" s="18"/>
      <c r="VIC214" s="18"/>
      <c r="VID214" s="18"/>
      <c r="VIE214" s="18"/>
      <c r="VIF214" s="18"/>
      <c r="VIG214" s="18"/>
      <c r="VIH214" s="18"/>
      <c r="VII214" s="18"/>
      <c r="VIJ214" s="18"/>
      <c r="VIK214" s="18"/>
      <c r="VIL214" s="18"/>
      <c r="VIM214" s="18"/>
      <c r="VIN214" s="18"/>
      <c r="VIO214" s="18"/>
      <c r="VIP214" s="18"/>
      <c r="VIQ214" s="18"/>
      <c r="VIR214" s="18"/>
      <c r="VIS214" s="18"/>
      <c r="VIT214" s="18"/>
      <c r="VIU214" s="18"/>
      <c r="VIV214" s="18"/>
      <c r="VIW214" s="18"/>
      <c r="VIX214" s="18"/>
      <c r="VIY214" s="18"/>
      <c r="VIZ214" s="18"/>
      <c r="VJA214" s="18"/>
      <c r="VJB214" s="18"/>
      <c r="VJC214" s="18"/>
      <c r="VJD214" s="18"/>
      <c r="VJE214" s="18"/>
      <c r="VJF214" s="18"/>
      <c r="VJG214" s="18"/>
      <c r="VJH214" s="18"/>
      <c r="VJI214" s="18"/>
      <c r="VJJ214" s="18"/>
      <c r="VJK214" s="18"/>
      <c r="VJL214" s="18"/>
      <c r="VJM214" s="18"/>
      <c r="VJN214" s="18"/>
      <c r="VJO214" s="18"/>
      <c r="VJP214" s="18"/>
      <c r="VJQ214" s="18"/>
      <c r="VJR214" s="18"/>
      <c r="VJS214" s="18"/>
      <c r="VJT214" s="18"/>
      <c r="VJU214" s="18"/>
      <c r="VJV214" s="18"/>
      <c r="VJW214" s="18"/>
      <c r="VJX214" s="18"/>
      <c r="VJY214" s="18"/>
      <c r="VJZ214" s="18"/>
      <c r="VKA214" s="18"/>
      <c r="VKB214" s="18"/>
      <c r="VKC214" s="18"/>
      <c r="VKD214" s="18"/>
      <c r="VKE214" s="18"/>
      <c r="VKF214" s="18"/>
      <c r="VKG214" s="18"/>
      <c r="VKH214" s="18"/>
      <c r="VKI214" s="18"/>
      <c r="VKJ214" s="18"/>
      <c r="VKK214" s="18"/>
      <c r="VKL214" s="18"/>
      <c r="VKM214" s="18"/>
      <c r="VKN214" s="18"/>
      <c r="VKO214" s="18"/>
      <c r="VKP214" s="18"/>
      <c r="VKQ214" s="18"/>
      <c r="VKR214" s="18"/>
      <c r="VKS214" s="18"/>
      <c r="VKT214" s="18"/>
      <c r="VKU214" s="18"/>
      <c r="VKV214" s="18"/>
      <c r="VKW214" s="18"/>
      <c r="VKX214" s="18"/>
      <c r="VKY214" s="18"/>
      <c r="VKZ214" s="18"/>
      <c r="VLA214" s="18"/>
      <c r="VLB214" s="18"/>
      <c r="VLC214" s="18"/>
      <c r="VLD214" s="18"/>
      <c r="VLE214" s="18"/>
      <c r="VLF214" s="18"/>
      <c r="VLG214" s="18"/>
      <c r="VLH214" s="18"/>
      <c r="VLI214" s="18"/>
      <c r="VLJ214" s="18"/>
      <c r="VLK214" s="18"/>
      <c r="VLL214" s="18"/>
      <c r="VLM214" s="18"/>
      <c r="VLN214" s="18"/>
      <c r="VLO214" s="18"/>
      <c r="VLP214" s="18"/>
      <c r="VLQ214" s="18"/>
      <c r="VLR214" s="18"/>
      <c r="VLS214" s="18"/>
      <c r="VLT214" s="18"/>
      <c r="VLU214" s="18"/>
      <c r="VLV214" s="18"/>
      <c r="VLW214" s="18"/>
      <c r="VLX214" s="18"/>
      <c r="VLY214" s="18"/>
      <c r="VLZ214" s="18"/>
      <c r="VMA214" s="18"/>
      <c r="VMB214" s="18"/>
      <c r="VMC214" s="18"/>
      <c r="VMD214" s="18"/>
      <c r="VME214" s="18"/>
      <c r="VMF214" s="18"/>
      <c r="VMG214" s="18"/>
      <c r="VMH214" s="18"/>
      <c r="VMI214" s="18"/>
      <c r="VMJ214" s="18"/>
      <c r="VMK214" s="18"/>
      <c r="VML214" s="18"/>
      <c r="VMM214" s="18"/>
      <c r="VMN214" s="18"/>
      <c r="VMO214" s="18"/>
      <c r="VMP214" s="18"/>
      <c r="VMQ214" s="18"/>
      <c r="VMR214" s="18"/>
      <c r="VMS214" s="18"/>
      <c r="VMT214" s="18"/>
      <c r="VMU214" s="18"/>
      <c r="VMV214" s="18"/>
      <c r="VMW214" s="18"/>
      <c r="VMX214" s="18"/>
      <c r="VMY214" s="18"/>
      <c r="VMZ214" s="18"/>
      <c r="VNA214" s="18"/>
      <c r="VNB214" s="18"/>
      <c r="VNC214" s="18"/>
      <c r="VND214" s="18"/>
      <c r="VNE214" s="18"/>
      <c r="VNF214" s="18"/>
      <c r="VNG214" s="18"/>
      <c r="VNH214" s="18"/>
      <c r="VNI214" s="18"/>
      <c r="VNJ214" s="18"/>
      <c r="VNK214" s="18"/>
      <c r="VNL214" s="18"/>
      <c r="VNM214" s="18"/>
      <c r="VNN214" s="18"/>
      <c r="VNO214" s="18"/>
      <c r="VNP214" s="18"/>
      <c r="VNQ214" s="18"/>
      <c r="VNR214" s="18"/>
      <c r="VNS214" s="18"/>
      <c r="VNT214" s="18"/>
      <c r="VNU214" s="18"/>
      <c r="VNV214" s="18"/>
      <c r="VNW214" s="18"/>
      <c r="VNX214" s="18"/>
      <c r="VNY214" s="18"/>
      <c r="VNZ214" s="18"/>
      <c r="VOA214" s="18"/>
      <c r="VOB214" s="18"/>
      <c r="VOC214" s="18"/>
      <c r="VOD214" s="18"/>
      <c r="VOE214" s="18"/>
      <c r="VOF214" s="18"/>
      <c r="VOG214" s="18"/>
      <c r="VOH214" s="18"/>
      <c r="VOI214" s="18"/>
      <c r="VOJ214" s="18"/>
      <c r="VOK214" s="18"/>
      <c r="VOL214" s="18"/>
      <c r="VOM214" s="18"/>
      <c r="VON214" s="18"/>
      <c r="VOO214" s="18"/>
      <c r="VOP214" s="18"/>
      <c r="VOQ214" s="18"/>
      <c r="VOR214" s="18"/>
      <c r="VOS214" s="18"/>
      <c r="VOT214" s="18"/>
      <c r="VOU214" s="18"/>
      <c r="VOV214" s="18"/>
      <c r="VOW214" s="18"/>
      <c r="VOX214" s="18"/>
      <c r="VOY214" s="18"/>
      <c r="VOZ214" s="18"/>
      <c r="VPA214" s="18"/>
      <c r="VPB214" s="18"/>
      <c r="VPC214" s="18"/>
      <c r="VPD214" s="18"/>
      <c r="VPE214" s="18"/>
      <c r="VPF214" s="18"/>
      <c r="VPG214" s="18"/>
      <c r="VPH214" s="18"/>
      <c r="VPI214" s="18"/>
      <c r="VPJ214" s="18"/>
      <c r="VPK214" s="18"/>
      <c r="VPL214" s="18"/>
      <c r="VPM214" s="18"/>
      <c r="VPN214" s="18"/>
      <c r="VPO214" s="18"/>
      <c r="VPP214" s="18"/>
      <c r="VPQ214" s="18"/>
      <c r="VPR214" s="18"/>
      <c r="VPS214" s="18"/>
      <c r="VPT214" s="18"/>
      <c r="VPU214" s="18"/>
      <c r="VPV214" s="18"/>
      <c r="VPW214" s="18"/>
      <c r="VPX214" s="18"/>
      <c r="VPY214" s="18"/>
      <c r="VPZ214" s="18"/>
      <c r="VQA214" s="18"/>
      <c r="VQB214" s="18"/>
      <c r="VQC214" s="18"/>
      <c r="VQD214" s="18"/>
      <c r="VQE214" s="18"/>
      <c r="VQF214" s="18"/>
      <c r="VQG214" s="18"/>
      <c r="VQH214" s="18"/>
      <c r="VQI214" s="18"/>
      <c r="VQJ214" s="18"/>
      <c r="VQK214" s="18"/>
      <c r="VQL214" s="18"/>
      <c r="VQM214" s="18"/>
      <c r="VQN214" s="18"/>
      <c r="VQO214" s="18"/>
      <c r="VQP214" s="18"/>
      <c r="VQQ214" s="18"/>
      <c r="VQR214" s="18"/>
      <c r="VQS214" s="18"/>
      <c r="VQT214" s="18"/>
      <c r="VQU214" s="18"/>
      <c r="VQV214" s="18"/>
      <c r="VQW214" s="18"/>
      <c r="VQX214" s="18"/>
      <c r="VQY214" s="18"/>
      <c r="VQZ214" s="18"/>
      <c r="VRA214" s="18"/>
      <c r="VRB214" s="18"/>
      <c r="VRC214" s="18"/>
      <c r="VRD214" s="18"/>
      <c r="VRE214" s="18"/>
      <c r="VRF214" s="18"/>
      <c r="VRG214" s="18"/>
      <c r="VRH214" s="18"/>
      <c r="VRI214" s="18"/>
      <c r="VRJ214" s="18"/>
      <c r="VRK214" s="18"/>
      <c r="VRL214" s="18"/>
      <c r="VRM214" s="18"/>
      <c r="VRN214" s="18"/>
      <c r="VRO214" s="18"/>
      <c r="VRP214" s="18"/>
      <c r="VRQ214" s="18"/>
      <c r="VRR214" s="18"/>
      <c r="VRS214" s="18"/>
      <c r="VRT214" s="18"/>
      <c r="VRU214" s="18"/>
      <c r="VRV214" s="18"/>
      <c r="VRW214" s="18"/>
      <c r="VRX214" s="18"/>
      <c r="VRY214" s="18"/>
      <c r="VRZ214" s="18"/>
      <c r="VSA214" s="18"/>
      <c r="VSB214" s="18"/>
      <c r="VSC214" s="18"/>
      <c r="VSD214" s="18"/>
      <c r="VSE214" s="18"/>
      <c r="VSF214" s="18"/>
      <c r="VSG214" s="18"/>
      <c r="VSH214" s="18"/>
      <c r="VSI214" s="18"/>
      <c r="VSJ214" s="18"/>
      <c r="VSK214" s="18"/>
      <c r="VSL214" s="18"/>
      <c r="VSM214" s="18"/>
      <c r="VSN214" s="18"/>
      <c r="VSO214" s="18"/>
      <c r="VSP214" s="18"/>
      <c r="VSQ214" s="18"/>
      <c r="VSR214" s="18"/>
      <c r="VSS214" s="18"/>
      <c r="VST214" s="18"/>
      <c r="VSU214" s="18"/>
      <c r="VSV214" s="18"/>
      <c r="VSW214" s="18"/>
      <c r="VSX214" s="18"/>
      <c r="VSY214" s="18"/>
      <c r="VSZ214" s="18"/>
      <c r="VTA214" s="18"/>
      <c r="VTB214" s="18"/>
      <c r="VTC214" s="18"/>
      <c r="VTD214" s="18"/>
      <c r="VTE214" s="18"/>
      <c r="VTF214" s="18"/>
      <c r="VTG214" s="18"/>
      <c r="VTH214" s="18"/>
      <c r="VTI214" s="18"/>
      <c r="VTJ214" s="18"/>
      <c r="VTK214" s="18"/>
      <c r="VTL214" s="18"/>
      <c r="VTM214" s="18"/>
      <c r="VTN214" s="18"/>
      <c r="VTO214" s="18"/>
      <c r="VTP214" s="18"/>
      <c r="VTQ214" s="18"/>
      <c r="VTR214" s="18"/>
      <c r="VTS214" s="18"/>
      <c r="VTT214" s="18"/>
      <c r="VTU214" s="18"/>
      <c r="VTV214" s="18"/>
      <c r="VTW214" s="18"/>
      <c r="VTX214" s="18"/>
      <c r="VTY214" s="18"/>
      <c r="VTZ214" s="18"/>
      <c r="VUA214" s="18"/>
      <c r="VUB214" s="18"/>
      <c r="VUC214" s="18"/>
      <c r="VUD214" s="18"/>
      <c r="VUE214" s="18"/>
      <c r="VUF214" s="18"/>
      <c r="VUG214" s="18"/>
      <c r="VUH214" s="18"/>
      <c r="VUI214" s="18"/>
      <c r="VUJ214" s="18"/>
      <c r="VUK214" s="18"/>
      <c r="VUL214" s="18"/>
      <c r="VUM214" s="18"/>
      <c r="VUN214" s="18"/>
      <c r="VUO214" s="18"/>
      <c r="VUP214" s="18"/>
      <c r="VUQ214" s="18"/>
      <c r="VUR214" s="18"/>
      <c r="VUS214" s="18"/>
      <c r="VUT214" s="18"/>
      <c r="VUU214" s="18"/>
      <c r="VUV214" s="18"/>
      <c r="VUW214" s="18"/>
      <c r="VUX214" s="18"/>
      <c r="VUY214" s="18"/>
      <c r="VUZ214" s="18"/>
      <c r="VVA214" s="18"/>
      <c r="VVB214" s="18"/>
      <c r="VVC214" s="18"/>
      <c r="VVD214" s="18"/>
      <c r="VVE214" s="18"/>
      <c r="VVF214" s="18"/>
      <c r="VVG214" s="18"/>
      <c r="VVH214" s="18"/>
      <c r="VVI214" s="18"/>
      <c r="VVJ214" s="18"/>
      <c r="VVK214" s="18"/>
      <c r="VVL214" s="18"/>
      <c r="VVM214" s="18"/>
      <c r="VVN214" s="18"/>
      <c r="VVO214" s="18"/>
      <c r="VVP214" s="18"/>
      <c r="VVQ214" s="18"/>
      <c r="VVR214" s="18"/>
      <c r="VVS214" s="18"/>
      <c r="VVT214" s="18"/>
      <c r="VVU214" s="18"/>
      <c r="VVV214" s="18"/>
      <c r="VVW214" s="18"/>
      <c r="VVX214" s="18"/>
      <c r="VVY214" s="18"/>
      <c r="VVZ214" s="18"/>
      <c r="VWA214" s="18"/>
      <c r="VWB214" s="18"/>
      <c r="VWC214" s="18"/>
      <c r="VWD214" s="18"/>
      <c r="VWE214" s="18"/>
      <c r="VWF214" s="18"/>
      <c r="VWG214" s="18"/>
      <c r="VWH214" s="18"/>
      <c r="VWI214" s="18"/>
      <c r="VWJ214" s="18"/>
      <c r="VWK214" s="18"/>
      <c r="VWL214" s="18"/>
      <c r="VWM214" s="18"/>
      <c r="VWN214" s="18"/>
      <c r="VWO214" s="18"/>
      <c r="VWP214" s="18"/>
      <c r="VWQ214" s="18"/>
      <c r="VWR214" s="18"/>
      <c r="VWS214" s="18"/>
      <c r="VWT214" s="18"/>
      <c r="VWU214" s="18"/>
      <c r="VWV214" s="18"/>
      <c r="VWW214" s="18"/>
      <c r="VWX214" s="18"/>
      <c r="VWY214" s="18"/>
      <c r="VWZ214" s="18"/>
      <c r="VXA214" s="18"/>
      <c r="VXB214" s="18"/>
      <c r="VXC214" s="18"/>
      <c r="VXD214" s="18"/>
      <c r="VXE214" s="18"/>
      <c r="VXF214" s="18"/>
      <c r="VXG214" s="18"/>
      <c r="VXH214" s="18"/>
      <c r="VXI214" s="18"/>
      <c r="VXJ214" s="18"/>
      <c r="VXK214" s="18"/>
      <c r="VXL214" s="18"/>
      <c r="VXM214" s="18"/>
      <c r="VXN214" s="18"/>
      <c r="VXO214" s="18"/>
      <c r="VXP214" s="18"/>
      <c r="VXQ214" s="18"/>
      <c r="VXR214" s="18"/>
      <c r="VXS214" s="18"/>
      <c r="VXT214" s="18"/>
      <c r="VXU214" s="18"/>
      <c r="VXV214" s="18"/>
      <c r="VXW214" s="18"/>
      <c r="VXX214" s="18"/>
      <c r="VXY214" s="18"/>
      <c r="VXZ214" s="18"/>
      <c r="VYA214" s="18"/>
      <c r="VYB214" s="18"/>
      <c r="VYC214" s="18"/>
      <c r="VYD214" s="18"/>
      <c r="VYE214" s="18"/>
      <c r="VYF214" s="18"/>
      <c r="VYG214" s="18"/>
      <c r="VYH214" s="18"/>
      <c r="VYI214" s="18"/>
      <c r="VYJ214" s="18"/>
      <c r="VYK214" s="18"/>
      <c r="VYL214" s="18"/>
      <c r="VYM214" s="18"/>
      <c r="VYN214" s="18"/>
      <c r="VYO214" s="18"/>
      <c r="VYP214" s="18"/>
      <c r="VYQ214" s="18"/>
      <c r="VYR214" s="18"/>
      <c r="VYS214" s="18"/>
      <c r="VYT214" s="18"/>
      <c r="VYU214" s="18"/>
      <c r="VYV214" s="18"/>
      <c r="VYW214" s="18"/>
      <c r="VYX214" s="18"/>
      <c r="VYY214" s="18"/>
      <c r="VYZ214" s="18"/>
      <c r="VZA214" s="18"/>
      <c r="VZB214" s="18"/>
      <c r="VZC214" s="18"/>
      <c r="VZD214" s="18"/>
      <c r="VZE214" s="18"/>
      <c r="VZF214" s="18"/>
      <c r="VZG214" s="18"/>
      <c r="VZH214" s="18"/>
      <c r="VZI214" s="18"/>
      <c r="VZJ214" s="18"/>
      <c r="VZK214" s="18"/>
      <c r="VZL214" s="18"/>
      <c r="VZM214" s="18"/>
      <c r="VZN214" s="18"/>
      <c r="VZO214" s="18"/>
      <c r="VZP214" s="18"/>
      <c r="VZQ214" s="18"/>
      <c r="VZR214" s="18"/>
      <c r="VZS214" s="18"/>
      <c r="VZT214" s="18"/>
      <c r="VZU214" s="18"/>
      <c r="VZV214" s="18"/>
      <c r="VZW214" s="18"/>
      <c r="VZX214" s="18"/>
      <c r="VZY214" s="18"/>
      <c r="VZZ214" s="18"/>
      <c r="WAA214" s="18"/>
      <c r="WAB214" s="18"/>
      <c r="WAC214" s="18"/>
      <c r="WAD214" s="18"/>
      <c r="WAE214" s="18"/>
      <c r="WAF214" s="18"/>
      <c r="WAG214" s="18"/>
      <c r="WAH214" s="18"/>
      <c r="WAI214" s="18"/>
      <c r="WAJ214" s="18"/>
      <c r="WAK214" s="18"/>
      <c r="WAL214" s="18"/>
      <c r="WAM214" s="18"/>
      <c r="WAN214" s="18"/>
      <c r="WAO214" s="18"/>
      <c r="WAP214" s="18"/>
      <c r="WAQ214" s="18"/>
      <c r="WAR214" s="18"/>
      <c r="WAS214" s="18"/>
      <c r="WAT214" s="18"/>
      <c r="WAU214" s="18"/>
      <c r="WAV214" s="18"/>
      <c r="WAW214" s="18"/>
      <c r="WAX214" s="18"/>
      <c r="WAY214" s="18"/>
      <c r="WAZ214" s="18"/>
      <c r="WBA214" s="18"/>
      <c r="WBB214" s="18"/>
      <c r="WBC214" s="18"/>
      <c r="WBD214" s="18"/>
      <c r="WBE214" s="18"/>
      <c r="WBF214" s="18"/>
      <c r="WBG214" s="18"/>
      <c r="WBH214" s="18"/>
      <c r="WBI214" s="18"/>
      <c r="WBJ214" s="18"/>
      <c r="WBK214" s="18"/>
      <c r="WBL214" s="18"/>
      <c r="WBM214" s="18"/>
      <c r="WBN214" s="18"/>
      <c r="WBO214" s="18"/>
      <c r="WBP214" s="18"/>
      <c r="WBQ214" s="18"/>
      <c r="WBR214" s="18"/>
      <c r="WBS214" s="18"/>
      <c r="WBT214" s="18"/>
      <c r="WBU214" s="18"/>
      <c r="WBV214" s="18"/>
      <c r="WBW214" s="18"/>
      <c r="WBX214" s="18"/>
      <c r="WBY214" s="18"/>
      <c r="WBZ214" s="18"/>
      <c r="WCA214" s="18"/>
      <c r="WCB214" s="18"/>
      <c r="WCC214" s="18"/>
      <c r="WCD214" s="18"/>
      <c r="WCE214" s="18"/>
      <c r="WCF214" s="18"/>
      <c r="WCG214" s="18"/>
      <c r="WCH214" s="18"/>
      <c r="WCI214" s="18"/>
      <c r="WCJ214" s="18"/>
      <c r="WCK214" s="18"/>
      <c r="WCL214" s="18"/>
      <c r="WCM214" s="18"/>
      <c r="WCN214" s="18"/>
      <c r="WCO214" s="18"/>
      <c r="WCP214" s="18"/>
      <c r="WCQ214" s="18"/>
      <c r="WCR214" s="18"/>
      <c r="WCS214" s="18"/>
      <c r="WCT214" s="18"/>
      <c r="WCU214" s="18"/>
      <c r="WCV214" s="18"/>
      <c r="WCW214" s="18"/>
      <c r="WCX214" s="18"/>
      <c r="WCY214" s="18"/>
      <c r="WCZ214" s="18"/>
      <c r="WDA214" s="18"/>
      <c r="WDB214" s="18"/>
      <c r="WDC214" s="18"/>
      <c r="WDD214" s="18"/>
      <c r="WDE214" s="18"/>
      <c r="WDF214" s="18"/>
      <c r="WDG214" s="18"/>
      <c r="WDH214" s="18"/>
      <c r="WDI214" s="18"/>
      <c r="WDJ214" s="18"/>
      <c r="WDK214" s="18"/>
      <c r="WDL214" s="18"/>
      <c r="WDM214" s="18"/>
      <c r="WDN214" s="18"/>
      <c r="WDO214" s="18"/>
      <c r="WDP214" s="18"/>
      <c r="WDQ214" s="18"/>
      <c r="WDR214" s="18"/>
      <c r="WDS214" s="18"/>
      <c r="WDT214" s="18"/>
      <c r="WDU214" s="18"/>
      <c r="WDV214" s="18"/>
      <c r="WDW214" s="18"/>
      <c r="WDX214" s="18"/>
      <c r="WDY214" s="18"/>
      <c r="WDZ214" s="18"/>
      <c r="WEA214" s="18"/>
      <c r="WEB214" s="18"/>
      <c r="WEC214" s="18"/>
      <c r="WED214" s="18"/>
      <c r="WEE214" s="18"/>
      <c r="WEF214" s="18"/>
      <c r="WEG214" s="18"/>
      <c r="WEH214" s="18"/>
      <c r="WEI214" s="18"/>
      <c r="WEJ214" s="18"/>
      <c r="WEK214" s="18"/>
      <c r="WEL214" s="18"/>
      <c r="WEM214" s="18"/>
      <c r="WEN214" s="18"/>
      <c r="WEO214" s="18"/>
      <c r="WEP214" s="18"/>
      <c r="WEQ214" s="18"/>
      <c r="WER214" s="18"/>
      <c r="WES214" s="18"/>
      <c r="WET214" s="18"/>
      <c r="WEU214" s="18"/>
      <c r="WEV214" s="18"/>
      <c r="WEW214" s="18"/>
      <c r="WEX214" s="18"/>
      <c r="WEY214" s="18"/>
      <c r="WEZ214" s="18"/>
      <c r="WFA214" s="18"/>
      <c r="WFB214" s="18"/>
      <c r="WFC214" s="18"/>
      <c r="WFD214" s="18"/>
      <c r="WFE214" s="18"/>
      <c r="WFF214" s="18"/>
      <c r="WFG214" s="18"/>
      <c r="WFH214" s="18"/>
      <c r="WFI214" s="18"/>
      <c r="WFJ214" s="18"/>
      <c r="WFK214" s="18"/>
      <c r="WFL214" s="18"/>
      <c r="WFM214" s="18"/>
      <c r="WFN214" s="18"/>
      <c r="WFO214" s="18"/>
      <c r="WFP214" s="18"/>
      <c r="WFQ214" s="18"/>
      <c r="WFR214" s="18"/>
      <c r="WFS214" s="18"/>
      <c r="WFT214" s="18"/>
      <c r="WFU214" s="18"/>
      <c r="WFV214" s="18"/>
      <c r="WFW214" s="18"/>
      <c r="WFX214" s="18"/>
      <c r="WFY214" s="18"/>
      <c r="WFZ214" s="18"/>
      <c r="WGA214" s="18"/>
      <c r="WGB214" s="18"/>
      <c r="WGC214" s="18"/>
      <c r="WGD214" s="18"/>
      <c r="WGE214" s="18"/>
      <c r="WGF214" s="18"/>
      <c r="WGG214" s="18"/>
      <c r="WGH214" s="18"/>
      <c r="WGI214" s="18"/>
      <c r="WGJ214" s="18"/>
      <c r="WGK214" s="18"/>
      <c r="WGL214" s="18"/>
      <c r="WGM214" s="18"/>
      <c r="WGN214" s="18"/>
      <c r="WGO214" s="18"/>
      <c r="WGP214" s="18"/>
      <c r="WGQ214" s="18"/>
      <c r="WGR214" s="18"/>
      <c r="WGS214" s="18"/>
      <c r="WGT214" s="18"/>
      <c r="WGU214" s="18"/>
      <c r="WGV214" s="18"/>
      <c r="WGW214" s="18"/>
      <c r="WGX214" s="18"/>
      <c r="WGY214" s="18"/>
      <c r="WGZ214" s="18"/>
      <c r="WHA214" s="18"/>
      <c r="WHB214" s="18"/>
      <c r="WHC214" s="18"/>
      <c r="WHD214" s="18"/>
      <c r="WHE214" s="18"/>
      <c r="WHF214" s="18"/>
      <c r="WHG214" s="18"/>
      <c r="WHH214" s="18"/>
      <c r="WHI214" s="18"/>
      <c r="WHJ214" s="18"/>
      <c r="WHK214" s="18"/>
      <c r="WHL214" s="18"/>
      <c r="WHM214" s="18"/>
      <c r="WHN214" s="18"/>
      <c r="WHO214" s="18"/>
      <c r="WHP214" s="18"/>
      <c r="WHQ214" s="18"/>
      <c r="WHR214" s="18"/>
      <c r="WHS214" s="18"/>
      <c r="WHT214" s="18"/>
      <c r="WHU214" s="18"/>
      <c r="WHV214" s="18"/>
      <c r="WHW214" s="18"/>
      <c r="WHX214" s="18"/>
      <c r="WHY214" s="18"/>
      <c r="WHZ214" s="18"/>
      <c r="WIA214" s="18"/>
      <c r="WIB214" s="18"/>
      <c r="WIC214" s="18"/>
      <c r="WID214" s="18"/>
      <c r="WIE214" s="18"/>
      <c r="WIF214" s="18"/>
      <c r="WIG214" s="18"/>
      <c r="WIH214" s="18"/>
      <c r="WII214" s="18"/>
      <c r="WIJ214" s="18"/>
      <c r="WIK214" s="18"/>
      <c r="WIL214" s="18"/>
      <c r="WIM214" s="18"/>
      <c r="WIN214" s="18"/>
      <c r="WIO214" s="18"/>
      <c r="WIP214" s="18"/>
      <c r="WIQ214" s="18"/>
      <c r="WIR214" s="18"/>
      <c r="WIS214" s="18"/>
      <c r="WIT214" s="18"/>
      <c r="WIU214" s="18"/>
      <c r="WIV214" s="18"/>
      <c r="WIW214" s="18"/>
      <c r="WIX214" s="18"/>
      <c r="WIY214" s="18"/>
      <c r="WIZ214" s="18"/>
      <c r="WJA214" s="18"/>
      <c r="WJB214" s="18"/>
      <c r="WJC214" s="18"/>
      <c r="WJD214" s="18"/>
      <c r="WJE214" s="18"/>
      <c r="WJF214" s="18"/>
      <c r="WJG214" s="18"/>
      <c r="WJH214" s="18"/>
      <c r="WJI214" s="18"/>
      <c r="WJJ214" s="18"/>
      <c r="WJK214" s="18"/>
      <c r="WJL214" s="18"/>
      <c r="WJM214" s="18"/>
      <c r="WJN214" s="18"/>
      <c r="WJO214" s="18"/>
      <c r="WJP214" s="18"/>
      <c r="WJQ214" s="18"/>
      <c r="WJR214" s="18"/>
      <c r="WJS214" s="18"/>
      <c r="WJT214" s="18"/>
      <c r="WJU214" s="18"/>
      <c r="WJV214" s="18"/>
      <c r="WJW214" s="18"/>
      <c r="WJX214" s="18"/>
      <c r="WJY214" s="18"/>
      <c r="WJZ214" s="18"/>
      <c r="WKA214" s="18"/>
      <c r="WKB214" s="18"/>
      <c r="WKC214" s="18"/>
      <c r="WKD214" s="18"/>
      <c r="WKE214" s="18"/>
      <c r="WKF214" s="18"/>
      <c r="WKG214" s="18"/>
      <c r="WKH214" s="18"/>
      <c r="WKI214" s="18"/>
      <c r="WKJ214" s="18"/>
      <c r="WKK214" s="18"/>
      <c r="WKL214" s="18"/>
      <c r="WKM214" s="18"/>
      <c r="WKN214" s="18"/>
      <c r="WKO214" s="18"/>
      <c r="WKP214" s="18"/>
      <c r="WKQ214" s="18"/>
      <c r="WKR214" s="18"/>
      <c r="WKS214" s="18"/>
      <c r="WKT214" s="18"/>
      <c r="WKU214" s="18"/>
      <c r="WKV214" s="18"/>
      <c r="WKW214" s="18"/>
      <c r="WKX214" s="18"/>
      <c r="WKY214" s="18"/>
      <c r="WKZ214" s="18"/>
      <c r="WLA214" s="18"/>
      <c r="WLB214" s="18"/>
      <c r="WLC214" s="18"/>
      <c r="WLD214" s="18"/>
      <c r="WLE214" s="18"/>
      <c r="WLF214" s="18"/>
      <c r="WLG214" s="18"/>
      <c r="WLH214" s="18"/>
      <c r="WLI214" s="18"/>
      <c r="WLJ214" s="18"/>
      <c r="WLK214" s="18"/>
      <c r="WLL214" s="18"/>
      <c r="WLM214" s="18"/>
      <c r="WLN214" s="18"/>
      <c r="WLO214" s="18"/>
      <c r="WLP214" s="18"/>
      <c r="WLQ214" s="18"/>
      <c r="WLR214" s="18"/>
      <c r="WLS214" s="18"/>
      <c r="WLT214" s="18"/>
      <c r="WLU214" s="18"/>
      <c r="WLV214" s="18"/>
      <c r="WLW214" s="18"/>
      <c r="WLX214" s="18"/>
      <c r="WLY214" s="18"/>
      <c r="WLZ214" s="18"/>
      <c r="WMA214" s="18"/>
      <c r="WMB214" s="18"/>
      <c r="WMC214" s="18"/>
      <c r="WMD214" s="18"/>
      <c r="WME214" s="18"/>
      <c r="WMF214" s="18"/>
      <c r="WMG214" s="18"/>
      <c r="WMH214" s="18"/>
      <c r="WMI214" s="18"/>
      <c r="WMJ214" s="18"/>
      <c r="WMK214" s="18"/>
      <c r="WML214" s="18"/>
      <c r="WMM214" s="18"/>
      <c r="WMN214" s="18"/>
      <c r="WMO214" s="18"/>
      <c r="WMP214" s="18"/>
      <c r="WMQ214" s="18"/>
      <c r="WMR214" s="18"/>
      <c r="WMS214" s="18"/>
      <c r="WMT214" s="18"/>
      <c r="WMU214" s="18"/>
      <c r="WMV214" s="18"/>
      <c r="WMW214" s="18"/>
      <c r="WMX214" s="18"/>
      <c r="WMY214" s="18"/>
      <c r="WMZ214" s="18"/>
      <c r="WNA214" s="18"/>
      <c r="WNB214" s="18"/>
      <c r="WNC214" s="18"/>
      <c r="WND214" s="18"/>
      <c r="WNE214" s="18"/>
      <c r="WNF214" s="18"/>
      <c r="WNG214" s="18"/>
      <c r="WNH214" s="18"/>
      <c r="WNI214" s="18"/>
      <c r="WNJ214" s="18"/>
      <c r="WNK214" s="18"/>
      <c r="WNL214" s="18"/>
      <c r="WNM214" s="18"/>
      <c r="WNN214" s="18"/>
      <c r="WNO214" s="18"/>
      <c r="WNP214" s="18"/>
      <c r="WNQ214" s="18"/>
      <c r="WNR214" s="18"/>
      <c r="WNS214" s="18"/>
      <c r="WNT214" s="18"/>
      <c r="WNU214" s="18"/>
      <c r="WNV214" s="18"/>
      <c r="WNW214" s="18"/>
      <c r="WNX214" s="18"/>
      <c r="WNY214" s="18"/>
      <c r="WNZ214" s="18"/>
      <c r="WOA214" s="18"/>
      <c r="WOB214" s="18"/>
      <c r="WOC214" s="18"/>
      <c r="WOD214" s="18"/>
      <c r="WOE214" s="18"/>
      <c r="WOF214" s="18"/>
      <c r="WOG214" s="18"/>
      <c r="WOH214" s="18"/>
      <c r="WOI214" s="18"/>
      <c r="WOJ214" s="18"/>
      <c r="WOK214" s="18"/>
      <c r="WOL214" s="18"/>
      <c r="WOM214" s="18"/>
      <c r="WON214" s="18"/>
      <c r="WOO214" s="18"/>
      <c r="WOP214" s="18"/>
      <c r="WOQ214" s="18"/>
      <c r="WOR214" s="18"/>
      <c r="WOS214" s="18"/>
      <c r="WOT214" s="18"/>
      <c r="WOU214" s="18"/>
      <c r="WOV214" s="18"/>
      <c r="WOW214" s="18"/>
      <c r="WOX214" s="18"/>
      <c r="WOY214" s="18"/>
      <c r="WOZ214" s="18"/>
      <c r="WPA214" s="18"/>
      <c r="WPB214" s="18"/>
      <c r="WPC214" s="18"/>
      <c r="WPD214" s="18"/>
      <c r="WPE214" s="18"/>
      <c r="WPF214" s="18"/>
      <c r="WPG214" s="18"/>
      <c r="WPH214" s="18"/>
      <c r="WPI214" s="18"/>
      <c r="WPJ214" s="18"/>
      <c r="WPK214" s="18"/>
      <c r="WPL214" s="18"/>
      <c r="WPM214" s="18"/>
      <c r="WPN214" s="18"/>
      <c r="WPO214" s="18"/>
      <c r="WPP214" s="18"/>
      <c r="WPQ214" s="18"/>
      <c r="WPR214" s="18"/>
      <c r="WPS214" s="18"/>
      <c r="WPT214" s="18"/>
      <c r="WPU214" s="18"/>
      <c r="WPV214" s="18"/>
      <c r="WPW214" s="18"/>
      <c r="WPX214" s="18"/>
      <c r="WPY214" s="18"/>
      <c r="WPZ214" s="18"/>
      <c r="WQA214" s="18"/>
      <c r="WQB214" s="18"/>
      <c r="WQC214" s="18"/>
      <c r="WQD214" s="18"/>
      <c r="WQE214" s="18"/>
      <c r="WQF214" s="18"/>
      <c r="WQG214" s="18"/>
      <c r="WQH214" s="18"/>
      <c r="WQI214" s="18"/>
      <c r="WQJ214" s="18"/>
      <c r="WQK214" s="18"/>
      <c r="WQL214" s="18"/>
      <c r="WQM214" s="18"/>
      <c r="WQN214" s="18"/>
      <c r="WQO214" s="18"/>
      <c r="WQP214" s="18"/>
      <c r="WQQ214" s="18"/>
      <c r="WQR214" s="18"/>
      <c r="WQS214" s="18"/>
      <c r="WQT214" s="18"/>
      <c r="WQU214" s="18"/>
      <c r="WQV214" s="18"/>
      <c r="WQW214" s="18"/>
      <c r="WQX214" s="18"/>
      <c r="WQY214" s="18"/>
      <c r="WQZ214" s="18"/>
      <c r="WRA214" s="18"/>
      <c r="WRB214" s="18"/>
      <c r="WRC214" s="18"/>
      <c r="WRD214" s="18"/>
      <c r="WRE214" s="18"/>
      <c r="WRF214" s="18"/>
      <c r="WRG214" s="18"/>
      <c r="WRH214" s="18"/>
      <c r="WRI214" s="18"/>
      <c r="WRJ214" s="18"/>
      <c r="WRK214" s="18"/>
      <c r="WRL214" s="18"/>
      <c r="WRM214" s="18"/>
      <c r="WRN214" s="18"/>
      <c r="WRO214" s="18"/>
      <c r="WRP214" s="18"/>
      <c r="WRQ214" s="18"/>
      <c r="WRR214" s="18"/>
      <c r="WRS214" s="18"/>
      <c r="WRT214" s="18"/>
      <c r="WRU214" s="18"/>
      <c r="WRV214" s="18"/>
      <c r="WRW214" s="18"/>
      <c r="WRX214" s="18"/>
      <c r="WRY214" s="18"/>
      <c r="WRZ214" s="18"/>
      <c r="WSA214" s="18"/>
      <c r="WSB214" s="18"/>
      <c r="WSC214" s="18"/>
      <c r="WSD214" s="18"/>
      <c r="WSE214" s="18"/>
      <c r="WSF214" s="18"/>
      <c r="WSG214" s="18"/>
      <c r="WSH214" s="18"/>
      <c r="WSI214" s="18"/>
      <c r="WSJ214" s="18"/>
      <c r="WSK214" s="18"/>
      <c r="WSL214" s="18"/>
      <c r="WSM214" s="18"/>
      <c r="WSN214" s="18"/>
      <c r="WSO214" s="18"/>
      <c r="WSP214" s="18"/>
      <c r="WSQ214" s="18"/>
      <c r="WSR214" s="18"/>
      <c r="WSS214" s="18"/>
      <c r="WST214" s="18"/>
      <c r="WSU214" s="18"/>
      <c r="WSV214" s="18"/>
      <c r="WSW214" s="18"/>
      <c r="WSX214" s="18"/>
      <c r="WSY214" s="18"/>
      <c r="WSZ214" s="18"/>
      <c r="WTA214" s="18"/>
      <c r="WTB214" s="18"/>
      <c r="WTC214" s="18"/>
      <c r="WTD214" s="18"/>
      <c r="WTE214" s="18"/>
      <c r="WTF214" s="18"/>
      <c r="WTG214" s="18"/>
      <c r="WTH214" s="18"/>
      <c r="WTI214" s="18"/>
      <c r="WTJ214" s="18"/>
      <c r="WTK214" s="18"/>
      <c r="WTL214" s="18"/>
      <c r="WTM214" s="18"/>
      <c r="WTN214" s="18"/>
      <c r="WTO214" s="18"/>
      <c r="WTP214" s="18"/>
      <c r="WTQ214" s="18"/>
      <c r="WTR214" s="18"/>
      <c r="WTS214" s="18"/>
      <c r="WTT214" s="18"/>
      <c r="WTU214" s="18"/>
      <c r="WTV214" s="18"/>
      <c r="WTW214" s="18"/>
      <c r="WTX214" s="18"/>
      <c r="WTY214" s="18"/>
      <c r="WTZ214" s="18"/>
      <c r="WUA214" s="18"/>
      <c r="WUB214" s="18"/>
      <c r="WUC214" s="18"/>
      <c r="WUD214" s="18"/>
      <c r="WUE214" s="18"/>
      <c r="WUF214" s="18"/>
      <c r="WUG214" s="18"/>
      <c r="WUH214" s="18"/>
      <c r="WUI214" s="18"/>
      <c r="WUJ214" s="18"/>
      <c r="WUK214" s="18"/>
      <c r="WUL214" s="18"/>
      <c r="WUM214" s="18"/>
      <c r="WUN214" s="18"/>
      <c r="WUO214" s="18"/>
      <c r="WUP214" s="18"/>
      <c r="WUQ214" s="18"/>
      <c r="WUR214" s="18"/>
      <c r="WUS214" s="18"/>
      <c r="WUT214" s="18"/>
      <c r="WUU214" s="18"/>
      <c r="WUV214" s="18"/>
      <c r="WUW214" s="18"/>
      <c r="WUX214" s="18"/>
      <c r="WUY214" s="18"/>
      <c r="WUZ214" s="18"/>
      <c r="WVA214" s="18"/>
      <c r="WVB214" s="18"/>
      <c r="WVC214" s="18"/>
      <c r="WVD214" s="18"/>
      <c r="WVE214" s="18"/>
      <c r="WVF214" s="18"/>
      <c r="WVG214" s="18"/>
      <c r="WVH214" s="18"/>
      <c r="WVI214" s="18"/>
      <c r="WVJ214" s="18"/>
      <c r="WVK214" s="18"/>
      <c r="WVL214" s="18"/>
      <c r="WVM214" s="18"/>
      <c r="WVN214" s="18"/>
      <c r="WVO214" s="18"/>
      <c r="WVP214" s="18"/>
      <c r="WVQ214" s="18"/>
      <c r="WVR214" s="18"/>
      <c r="WVS214" s="18"/>
      <c r="WVT214" s="18"/>
      <c r="WVU214" s="18"/>
      <c r="WVV214" s="18"/>
      <c r="WVW214" s="18"/>
      <c r="WVX214" s="18"/>
      <c r="WVY214" s="18"/>
      <c r="WVZ214" s="18"/>
      <c r="WWA214" s="18"/>
      <c r="WWB214" s="18"/>
      <c r="WWC214" s="18"/>
      <c r="WWD214" s="18"/>
      <c r="WWE214" s="18"/>
      <c r="WWF214" s="18"/>
      <c r="WWG214" s="18"/>
      <c r="WWH214" s="18"/>
      <c r="WWI214" s="18"/>
      <c r="WWJ214" s="18"/>
      <c r="WWK214" s="18"/>
      <c r="WWL214" s="18"/>
      <c r="WWM214" s="18"/>
      <c r="WWN214" s="18"/>
      <c r="WWO214" s="18"/>
      <c r="WWP214" s="18"/>
      <c r="WWQ214" s="18"/>
      <c r="WWR214" s="18"/>
      <c r="WWS214" s="18"/>
      <c r="WWT214" s="18"/>
      <c r="WWU214" s="18"/>
      <c r="WWV214" s="18"/>
      <c r="WWW214" s="18"/>
      <c r="WWX214" s="18"/>
      <c r="WWY214" s="18"/>
      <c r="WWZ214" s="18"/>
      <c r="WXA214" s="18"/>
      <c r="WXB214" s="18"/>
      <c r="WXC214" s="18"/>
      <c r="WXD214" s="18"/>
      <c r="WXE214" s="18"/>
      <c r="WXF214" s="18"/>
      <c r="WXG214" s="18"/>
      <c r="WXH214" s="18"/>
      <c r="WXI214" s="18"/>
      <c r="WXJ214" s="18"/>
      <c r="WXK214" s="18"/>
      <c r="WXL214" s="18"/>
      <c r="WXM214" s="18"/>
      <c r="WXN214" s="18"/>
      <c r="WXO214" s="18"/>
      <c r="WXP214" s="18"/>
      <c r="WXQ214" s="18"/>
      <c r="WXR214" s="18"/>
      <c r="WXS214" s="18"/>
      <c r="WXT214" s="18"/>
      <c r="WXU214" s="18"/>
      <c r="WXV214" s="18"/>
      <c r="WXW214" s="18"/>
      <c r="WXX214" s="18"/>
      <c r="WXY214" s="18"/>
      <c r="WXZ214" s="18"/>
      <c r="WYA214" s="18"/>
      <c r="WYB214" s="18"/>
      <c r="WYC214" s="18"/>
      <c r="WYD214" s="18"/>
      <c r="WYE214" s="18"/>
      <c r="WYF214" s="18"/>
      <c r="WYG214" s="18"/>
      <c r="WYH214" s="18"/>
      <c r="WYI214" s="18"/>
      <c r="WYJ214" s="18"/>
      <c r="WYK214" s="18"/>
      <c r="WYL214" s="18"/>
      <c r="WYM214" s="18"/>
      <c r="WYN214" s="18"/>
      <c r="WYO214" s="18"/>
      <c r="WYP214" s="18"/>
      <c r="WYQ214" s="18"/>
      <c r="WYR214" s="18"/>
      <c r="WYS214" s="18"/>
      <c r="WYT214" s="18"/>
      <c r="WYU214" s="18"/>
      <c r="WYV214" s="18"/>
      <c r="WYW214" s="18"/>
      <c r="WYX214" s="18"/>
      <c r="WYY214" s="18"/>
      <c r="WYZ214" s="18"/>
      <c r="WZA214" s="18"/>
      <c r="WZB214" s="18"/>
      <c r="WZC214" s="18"/>
      <c r="WZD214" s="18"/>
      <c r="WZE214" s="18"/>
      <c r="WZF214" s="18"/>
      <c r="WZG214" s="18"/>
      <c r="WZH214" s="18"/>
      <c r="WZI214" s="18"/>
      <c r="WZJ214" s="18"/>
      <c r="WZK214" s="18"/>
      <c r="WZL214" s="18"/>
      <c r="WZM214" s="18"/>
      <c r="WZN214" s="18"/>
      <c r="WZO214" s="18"/>
      <c r="WZP214" s="18"/>
      <c r="WZQ214" s="18"/>
      <c r="WZR214" s="18"/>
      <c r="WZS214" s="18"/>
      <c r="WZT214" s="18"/>
      <c r="WZU214" s="18"/>
      <c r="WZV214" s="18"/>
      <c r="WZW214" s="18"/>
      <c r="WZX214" s="18"/>
      <c r="WZY214" s="18"/>
      <c r="WZZ214" s="18"/>
      <c r="XAA214" s="18"/>
      <c r="XAB214" s="18"/>
      <c r="XAC214" s="18"/>
      <c r="XAD214" s="18"/>
      <c r="XAE214" s="18"/>
      <c r="XAF214" s="18"/>
      <c r="XAG214" s="18"/>
      <c r="XAH214" s="18"/>
      <c r="XAI214" s="18"/>
      <c r="XAJ214" s="18"/>
      <c r="XAK214" s="18"/>
      <c r="XAL214" s="18"/>
      <c r="XAM214" s="18"/>
      <c r="XAN214" s="18"/>
      <c r="XAO214" s="18"/>
      <c r="XAP214" s="18"/>
      <c r="XAQ214" s="18"/>
      <c r="XAR214" s="18"/>
      <c r="XAS214" s="18"/>
      <c r="XAT214" s="18"/>
      <c r="XAU214" s="18"/>
      <c r="XAV214" s="18"/>
      <c r="XAW214" s="18"/>
      <c r="XAX214" s="18"/>
      <c r="XAY214" s="18"/>
      <c r="XAZ214" s="18"/>
      <c r="XBA214" s="18"/>
      <c r="XBB214" s="18"/>
      <c r="XBC214" s="18"/>
      <c r="XBD214" s="18"/>
      <c r="XBE214" s="18"/>
      <c r="XBF214" s="18"/>
      <c r="XBG214" s="18"/>
      <c r="XBH214" s="18"/>
      <c r="XBI214" s="18"/>
      <c r="XBJ214" s="18"/>
      <c r="XBK214" s="18"/>
      <c r="XBL214" s="18"/>
      <c r="XBM214" s="18"/>
      <c r="XBN214" s="18"/>
      <c r="XBO214" s="18"/>
      <c r="XBP214" s="18"/>
      <c r="XBQ214" s="18"/>
      <c r="XBR214" s="18"/>
      <c r="XBS214" s="18"/>
      <c r="XBT214" s="18"/>
      <c r="XBU214" s="18"/>
      <c r="XBV214" s="18"/>
      <c r="XBW214" s="18"/>
      <c r="XBX214" s="18"/>
      <c r="XBY214" s="18"/>
      <c r="XBZ214" s="18"/>
      <c r="XCA214" s="18"/>
      <c r="XCB214" s="18"/>
      <c r="XCC214" s="18"/>
      <c r="XCD214" s="18"/>
      <c r="XCE214" s="18"/>
      <c r="XCF214" s="18"/>
      <c r="XCG214" s="18"/>
      <c r="XCH214" s="18"/>
      <c r="XCI214" s="18"/>
      <c r="XCJ214" s="18"/>
      <c r="XCK214" s="18"/>
      <c r="XCL214" s="18"/>
      <c r="XCM214" s="18"/>
      <c r="XCN214" s="18"/>
      <c r="XCO214" s="18"/>
      <c r="XCP214" s="18"/>
      <c r="XCQ214" s="18"/>
      <c r="XCR214" s="18"/>
      <c r="XCS214" s="18"/>
      <c r="XCT214" s="18"/>
      <c r="XCU214" s="18"/>
      <c r="XCV214" s="18"/>
      <c r="XCW214" s="18"/>
      <c r="XCX214" s="18"/>
      <c r="XCY214" s="18"/>
      <c r="XCZ214" s="18"/>
      <c r="XDA214" s="18"/>
      <c r="XDB214" s="18"/>
      <c r="XDC214" s="18"/>
      <c r="XDD214" s="18"/>
      <c r="XDE214" s="18"/>
      <c r="XDF214" s="18"/>
      <c r="XDG214" s="18"/>
      <c r="XDH214" s="18"/>
      <c r="XDI214" s="18"/>
      <c r="XDJ214" s="18"/>
      <c r="XDK214" s="18"/>
      <c r="XDL214" s="18"/>
      <c r="XDM214" s="18"/>
      <c r="XDN214" s="18"/>
      <c r="XDO214" s="18"/>
      <c r="XDP214" s="18"/>
      <c r="XDQ214" s="18"/>
      <c r="XDR214" s="18"/>
      <c r="XDS214" s="18"/>
      <c r="XDT214" s="18"/>
      <c r="XDU214" s="18"/>
      <c r="XDV214" s="18"/>
      <c r="XDW214" s="18"/>
      <c r="XDX214" s="18"/>
      <c r="XDY214" s="18"/>
      <c r="XDZ214" s="18"/>
      <c r="XEA214" s="18"/>
      <c r="XEB214" s="18"/>
      <c r="XEC214" s="18"/>
      <c r="XED214" s="18"/>
      <c r="XEE214" s="18"/>
      <c r="XEF214" s="18"/>
      <c r="XEG214" s="18"/>
      <c r="XEH214" s="18"/>
      <c r="XEI214" s="18"/>
      <c r="XEJ214" s="18"/>
      <c r="XEK214" s="18"/>
      <c r="XEL214" s="18"/>
      <c r="XEM214" s="18"/>
      <c r="XEN214" s="18"/>
      <c r="XEO214" s="18"/>
      <c r="XEP214" s="18"/>
      <c r="XEQ214" s="18"/>
      <c r="XER214" s="18"/>
      <c r="XES214" s="18"/>
      <c r="XET214" s="18"/>
      <c r="XEU214" s="18"/>
      <c r="XEV214" s="18"/>
      <c r="XEW214" s="18"/>
      <c r="XEX214" s="18"/>
      <c r="XEY214" s="18"/>
      <c r="XEZ214" s="18"/>
      <c r="XFA214" s="18"/>
      <c r="XFB214" s="18"/>
      <c r="XFC214" s="18"/>
      <c r="XFD214" s="18"/>
    </row>
    <row r="215" spans="1:4054 13934:16384" x14ac:dyDescent="0.25">
      <c r="A215" s="162"/>
      <c r="B215" s="36" t="s">
        <v>258</v>
      </c>
      <c r="C215" s="27" t="s">
        <v>259</v>
      </c>
      <c r="D215" s="36">
        <v>90</v>
      </c>
      <c r="E215" s="43">
        <f>BD215*90/100</f>
        <v>5.6070000000000002</v>
      </c>
      <c r="F215" s="43">
        <v>5.77</v>
      </c>
      <c r="G215" s="43">
        <f t="shared" ref="G215:P215" si="95">BF215*90/100</f>
        <v>3.4739999999999998</v>
      </c>
      <c r="H215" s="43">
        <f t="shared" si="95"/>
        <v>83.997000000000014</v>
      </c>
      <c r="I215" s="43">
        <f t="shared" si="95"/>
        <v>0</v>
      </c>
      <c r="J215" s="43">
        <f t="shared" si="95"/>
        <v>6.3E-2</v>
      </c>
      <c r="K215" s="43">
        <f t="shared" si="95"/>
        <v>5.3999999999999992E-2</v>
      </c>
      <c r="L215" s="43">
        <f t="shared" si="95"/>
        <v>4.266</v>
      </c>
      <c r="M215" s="43">
        <f t="shared" si="95"/>
        <v>24.894000000000002</v>
      </c>
      <c r="N215" s="43">
        <f t="shared" si="95"/>
        <v>26.793000000000003</v>
      </c>
      <c r="O215" s="43">
        <f t="shared" si="95"/>
        <v>133.95600000000002</v>
      </c>
      <c r="P215" s="43">
        <f t="shared" si="95"/>
        <v>0.56700000000000006</v>
      </c>
      <c r="BD215" s="43">
        <v>6.23</v>
      </c>
      <c r="BE215" s="43">
        <v>5.41</v>
      </c>
      <c r="BF215" s="43">
        <v>3.86</v>
      </c>
      <c r="BG215" s="43">
        <v>93.33</v>
      </c>
      <c r="BH215" s="43"/>
      <c r="BI215" s="43">
        <v>7.0000000000000007E-2</v>
      </c>
      <c r="BJ215" s="43">
        <v>0.06</v>
      </c>
      <c r="BK215" s="43">
        <v>4.74</v>
      </c>
      <c r="BL215" s="43">
        <v>27.66</v>
      </c>
      <c r="BM215" s="43">
        <v>29.77</v>
      </c>
      <c r="BN215" s="43">
        <v>148.84</v>
      </c>
      <c r="BO215" s="43">
        <v>0.63</v>
      </c>
      <c r="TOX215" s="15"/>
      <c r="TOY215" s="15"/>
      <c r="TOZ215" s="15"/>
      <c r="TPA215" s="15"/>
      <c r="TPB215" s="15"/>
      <c r="TPC215" s="15"/>
      <c r="TPD215" s="15"/>
      <c r="TPE215" s="15"/>
      <c r="TPF215" s="15"/>
      <c r="TPG215" s="15"/>
      <c r="TPH215" s="15"/>
      <c r="TPI215" s="15"/>
      <c r="TPJ215" s="15"/>
      <c r="TPK215" s="15"/>
      <c r="TPL215" s="15"/>
      <c r="TPM215" s="15"/>
      <c r="TPN215" s="15"/>
      <c r="TPO215" s="15"/>
      <c r="TPP215" s="15"/>
      <c r="TPQ215" s="15"/>
      <c r="TPR215" s="15"/>
      <c r="TPS215" s="15"/>
      <c r="TPT215" s="15"/>
      <c r="TPU215" s="15"/>
      <c r="TPV215" s="15"/>
      <c r="TPW215" s="15"/>
      <c r="TPX215" s="15"/>
      <c r="TPY215" s="15"/>
      <c r="TPZ215" s="15"/>
      <c r="TQA215" s="15"/>
      <c r="TQB215" s="15"/>
      <c r="TQC215" s="15"/>
      <c r="TQD215" s="15"/>
      <c r="TQE215" s="15"/>
      <c r="TQF215" s="15"/>
      <c r="TQG215" s="15"/>
      <c r="TQH215" s="15"/>
      <c r="TQI215" s="15"/>
      <c r="TQJ215" s="15"/>
      <c r="TQK215" s="15"/>
      <c r="TQL215" s="15"/>
      <c r="TQM215" s="15"/>
      <c r="TQN215" s="15"/>
      <c r="TQO215" s="15"/>
      <c r="TQP215" s="15"/>
      <c r="TQQ215" s="15"/>
      <c r="TQR215" s="15"/>
      <c r="TQS215" s="15"/>
      <c r="TQT215" s="15"/>
      <c r="TQU215" s="15"/>
      <c r="TQV215" s="15"/>
      <c r="TQW215" s="15"/>
      <c r="TQX215" s="15"/>
      <c r="TQY215" s="15"/>
      <c r="TQZ215" s="15"/>
      <c r="TRA215" s="15"/>
      <c r="TRB215" s="15"/>
      <c r="TRC215" s="15"/>
      <c r="TRD215" s="15"/>
      <c r="TRE215" s="15"/>
      <c r="TRF215" s="15"/>
      <c r="TRG215" s="15"/>
      <c r="TRH215" s="15"/>
      <c r="TRI215" s="15"/>
      <c r="TRJ215" s="15"/>
      <c r="TRK215" s="15"/>
      <c r="TRL215" s="15"/>
      <c r="TRM215" s="15"/>
      <c r="TRN215" s="15"/>
      <c r="TRO215" s="15"/>
      <c r="TRP215" s="15"/>
      <c r="TRQ215" s="15"/>
      <c r="TRR215" s="15"/>
      <c r="TRS215" s="15"/>
      <c r="TRT215" s="15"/>
      <c r="TRU215" s="15"/>
      <c r="TRV215" s="15"/>
      <c r="TRW215" s="15"/>
      <c r="TRX215" s="15"/>
      <c r="TRY215" s="15"/>
      <c r="TRZ215" s="15"/>
      <c r="TSA215" s="15"/>
      <c r="TSB215" s="15"/>
      <c r="TSC215" s="15"/>
      <c r="TSD215" s="15"/>
      <c r="TSE215" s="15"/>
      <c r="TSF215" s="15"/>
      <c r="TSG215" s="15"/>
      <c r="TSH215" s="15"/>
      <c r="TSI215" s="15"/>
      <c r="TSJ215" s="15"/>
      <c r="TSK215" s="15"/>
      <c r="TSL215" s="15"/>
      <c r="TSM215" s="15"/>
      <c r="TSN215" s="15"/>
      <c r="TSO215" s="15"/>
      <c r="TSP215" s="15"/>
      <c r="TSQ215" s="15"/>
      <c r="TSR215" s="15"/>
      <c r="TSS215" s="15"/>
      <c r="TST215" s="15"/>
      <c r="TSU215" s="15"/>
      <c r="TSV215" s="15"/>
      <c r="TSW215" s="15"/>
      <c r="TSX215" s="15"/>
      <c r="TSY215" s="15"/>
      <c r="TSZ215" s="15"/>
      <c r="TTA215" s="15"/>
      <c r="TTB215" s="15"/>
      <c r="TTC215" s="15"/>
      <c r="TTD215" s="15"/>
      <c r="TTE215" s="15"/>
      <c r="TTF215" s="15"/>
      <c r="TTG215" s="15"/>
      <c r="TTH215" s="15"/>
      <c r="TTI215" s="15"/>
      <c r="TTJ215" s="15"/>
      <c r="TTK215" s="15"/>
      <c r="TTL215" s="15"/>
      <c r="TTM215" s="15"/>
      <c r="TTN215" s="15"/>
      <c r="TTO215" s="15"/>
      <c r="TTP215" s="15"/>
      <c r="TTQ215" s="15"/>
      <c r="TTR215" s="15"/>
      <c r="TTS215" s="15"/>
      <c r="TTT215" s="15"/>
      <c r="TTU215" s="15"/>
      <c r="TTV215" s="15"/>
      <c r="TTW215" s="15"/>
      <c r="TTX215" s="15"/>
      <c r="TTY215" s="15"/>
      <c r="TTZ215" s="15"/>
      <c r="TUA215" s="15"/>
      <c r="TUB215" s="15"/>
      <c r="TUC215" s="15"/>
      <c r="TUD215" s="15"/>
      <c r="TUE215" s="15"/>
      <c r="TUF215" s="15"/>
      <c r="TUG215" s="15"/>
      <c r="TUH215" s="15"/>
      <c r="TUI215" s="15"/>
      <c r="TUJ215" s="15"/>
      <c r="TUK215" s="15"/>
      <c r="TUL215" s="15"/>
      <c r="TUM215" s="15"/>
      <c r="TUN215" s="15"/>
      <c r="TUO215" s="15"/>
      <c r="TUP215" s="15"/>
      <c r="TUQ215" s="15"/>
      <c r="TUR215" s="15"/>
      <c r="TUS215" s="15"/>
      <c r="TUT215" s="15"/>
      <c r="TUU215" s="15"/>
      <c r="TUV215" s="15"/>
      <c r="TUW215" s="15"/>
      <c r="TUX215" s="15"/>
      <c r="TUY215" s="15"/>
      <c r="TUZ215" s="15"/>
      <c r="TVA215" s="15"/>
      <c r="TVB215" s="15"/>
      <c r="TVC215" s="15"/>
      <c r="TVD215" s="15"/>
      <c r="TVE215" s="15"/>
      <c r="TVF215" s="15"/>
      <c r="TVG215" s="15"/>
      <c r="TVH215" s="15"/>
      <c r="TVI215" s="15"/>
      <c r="TVJ215" s="15"/>
      <c r="TVK215" s="15"/>
      <c r="TVL215" s="15"/>
      <c r="TVM215" s="15"/>
      <c r="TVN215" s="15"/>
      <c r="TVO215" s="15"/>
      <c r="TVP215" s="15"/>
      <c r="TVQ215" s="15"/>
      <c r="TVR215" s="15"/>
      <c r="TVS215" s="15"/>
      <c r="TVT215" s="15"/>
      <c r="TVU215" s="15"/>
      <c r="TVV215" s="15"/>
      <c r="TVW215" s="15"/>
      <c r="TVX215" s="15"/>
      <c r="TVY215" s="15"/>
      <c r="TVZ215" s="15"/>
      <c r="TWA215" s="15"/>
      <c r="TWB215" s="15"/>
      <c r="TWC215" s="15"/>
      <c r="TWD215" s="15"/>
      <c r="TWE215" s="15"/>
      <c r="TWF215" s="15"/>
      <c r="TWG215" s="15"/>
      <c r="TWH215" s="15"/>
      <c r="TWI215" s="15"/>
      <c r="TWJ215" s="15"/>
      <c r="TWK215" s="15"/>
      <c r="TWL215" s="15"/>
      <c r="TWM215" s="15"/>
      <c r="TWN215" s="15"/>
      <c r="TWO215" s="15"/>
      <c r="TWP215" s="15"/>
      <c r="TWQ215" s="15"/>
      <c r="TWR215" s="15"/>
      <c r="TWS215" s="15"/>
      <c r="TWT215" s="15"/>
      <c r="TWU215" s="15"/>
      <c r="TWV215" s="15"/>
      <c r="TWW215" s="15"/>
      <c r="TWX215" s="15"/>
      <c r="TWY215" s="15"/>
      <c r="TWZ215" s="15"/>
      <c r="TXA215" s="15"/>
      <c r="TXB215" s="15"/>
      <c r="TXC215" s="15"/>
      <c r="TXD215" s="15"/>
      <c r="TXE215" s="15"/>
      <c r="TXF215" s="15"/>
      <c r="TXG215" s="15"/>
      <c r="TXH215" s="15"/>
      <c r="TXI215" s="15"/>
      <c r="TXJ215" s="15"/>
      <c r="TXK215" s="15"/>
      <c r="TXL215" s="15"/>
      <c r="TXM215" s="15"/>
      <c r="TXN215" s="15"/>
      <c r="TXO215" s="15"/>
      <c r="TXP215" s="15"/>
      <c r="TXQ215" s="15"/>
      <c r="TXR215" s="15"/>
      <c r="TXS215" s="15"/>
      <c r="TXT215" s="15"/>
      <c r="TXU215" s="15"/>
      <c r="TXV215" s="15"/>
      <c r="TXW215" s="15"/>
      <c r="TXX215" s="15"/>
      <c r="TXY215" s="15"/>
      <c r="TXZ215" s="15"/>
      <c r="TYA215" s="15"/>
      <c r="TYB215" s="15"/>
      <c r="TYC215" s="15"/>
      <c r="TYD215" s="15"/>
      <c r="TYE215" s="15"/>
      <c r="TYF215" s="15"/>
      <c r="TYG215" s="15"/>
      <c r="TYH215" s="15"/>
      <c r="TYI215" s="15"/>
      <c r="TYJ215" s="15"/>
      <c r="TYK215" s="15"/>
      <c r="TYL215" s="15"/>
      <c r="TYM215" s="15"/>
      <c r="TYN215" s="15"/>
      <c r="TYO215" s="15"/>
      <c r="TYP215" s="15"/>
      <c r="TYQ215" s="15"/>
      <c r="TYR215" s="15"/>
      <c r="TYS215" s="15"/>
      <c r="TYT215" s="15"/>
      <c r="TYU215" s="15"/>
      <c r="TYV215" s="15"/>
      <c r="TYW215" s="15"/>
      <c r="TYX215" s="15"/>
      <c r="TYY215" s="15"/>
      <c r="TYZ215" s="15"/>
      <c r="TZA215" s="15"/>
      <c r="TZB215" s="15"/>
      <c r="TZC215" s="15"/>
      <c r="TZD215" s="15"/>
      <c r="TZE215" s="15"/>
      <c r="TZF215" s="15"/>
      <c r="TZG215" s="15"/>
      <c r="TZH215" s="15"/>
      <c r="TZI215" s="15"/>
      <c r="TZJ215" s="15"/>
      <c r="TZK215" s="15"/>
      <c r="TZL215" s="15"/>
      <c r="TZM215" s="15"/>
      <c r="TZN215" s="15"/>
      <c r="TZO215" s="15"/>
      <c r="TZP215" s="15"/>
      <c r="TZQ215" s="15"/>
      <c r="TZR215" s="15"/>
      <c r="TZS215" s="15"/>
      <c r="TZT215" s="15"/>
      <c r="TZU215" s="15"/>
      <c r="TZV215" s="15"/>
      <c r="TZW215" s="15"/>
      <c r="TZX215" s="15"/>
      <c r="TZY215" s="15"/>
      <c r="TZZ215" s="15"/>
      <c r="UAA215" s="15"/>
      <c r="UAB215" s="15"/>
      <c r="UAC215" s="15"/>
      <c r="UAD215" s="15"/>
      <c r="UAE215" s="15"/>
      <c r="UAF215" s="15"/>
      <c r="UAG215" s="15"/>
      <c r="UAH215" s="15"/>
      <c r="UAI215" s="15"/>
      <c r="UAJ215" s="15"/>
      <c r="UAK215" s="15"/>
      <c r="UAL215" s="15"/>
      <c r="UAM215" s="15"/>
      <c r="UAN215" s="15"/>
      <c r="UAO215" s="15"/>
      <c r="UAP215" s="15"/>
      <c r="UAQ215" s="15"/>
      <c r="UAR215" s="15"/>
      <c r="UAS215" s="15"/>
      <c r="UAT215" s="15"/>
      <c r="UAU215" s="15"/>
      <c r="UAV215" s="15"/>
      <c r="UAW215" s="15"/>
      <c r="UAX215" s="15"/>
      <c r="UAY215" s="15"/>
      <c r="UAZ215" s="15"/>
      <c r="UBA215" s="15"/>
      <c r="UBB215" s="15"/>
      <c r="UBC215" s="15"/>
      <c r="UBD215" s="15"/>
      <c r="UBE215" s="15"/>
      <c r="UBF215" s="15"/>
      <c r="UBG215" s="15"/>
      <c r="UBH215" s="15"/>
      <c r="UBI215" s="15"/>
      <c r="UBJ215" s="15"/>
      <c r="UBK215" s="15"/>
      <c r="UBL215" s="15"/>
      <c r="UBM215" s="15"/>
      <c r="UBN215" s="15"/>
      <c r="UBO215" s="15"/>
      <c r="UBP215" s="15"/>
      <c r="UBQ215" s="15"/>
      <c r="UBR215" s="15"/>
      <c r="UBS215" s="15"/>
      <c r="UBT215" s="15"/>
      <c r="UBU215" s="15"/>
      <c r="UBV215" s="15"/>
      <c r="UBW215" s="15"/>
      <c r="UBX215" s="15"/>
      <c r="UBY215" s="15"/>
      <c r="UBZ215" s="15"/>
      <c r="UCA215" s="15"/>
      <c r="UCB215" s="15"/>
      <c r="UCC215" s="15"/>
      <c r="UCD215" s="15"/>
      <c r="UCE215" s="15"/>
      <c r="UCF215" s="15"/>
      <c r="UCG215" s="15"/>
      <c r="UCH215" s="15"/>
      <c r="UCI215" s="15"/>
      <c r="UCJ215" s="15"/>
      <c r="UCK215" s="15"/>
      <c r="UCL215" s="15"/>
      <c r="UCM215" s="15"/>
      <c r="UCN215" s="15"/>
      <c r="UCO215" s="15"/>
      <c r="UCP215" s="15"/>
      <c r="UCQ215" s="15"/>
      <c r="UCR215" s="15"/>
      <c r="UCS215" s="15"/>
      <c r="UCT215" s="15"/>
      <c r="UCU215" s="15"/>
      <c r="UCV215" s="15"/>
      <c r="UCW215" s="15"/>
      <c r="UCX215" s="15"/>
      <c r="UCY215" s="15"/>
      <c r="UCZ215" s="15"/>
      <c r="UDA215" s="15"/>
      <c r="UDB215" s="15"/>
      <c r="UDC215" s="15"/>
      <c r="UDD215" s="15"/>
      <c r="UDE215" s="15"/>
      <c r="UDF215" s="15"/>
      <c r="UDG215" s="15"/>
      <c r="UDH215" s="15"/>
      <c r="UDI215" s="15"/>
      <c r="UDJ215" s="15"/>
      <c r="UDK215" s="15"/>
      <c r="UDL215" s="15"/>
      <c r="UDM215" s="15"/>
      <c r="UDN215" s="15"/>
      <c r="UDO215" s="15"/>
      <c r="UDP215" s="15"/>
      <c r="UDQ215" s="15"/>
      <c r="UDR215" s="15"/>
      <c r="UDS215" s="15"/>
      <c r="UDT215" s="15"/>
      <c r="UDU215" s="15"/>
      <c r="UDV215" s="15"/>
      <c r="UDW215" s="15"/>
      <c r="UDX215" s="15"/>
      <c r="UDY215" s="15"/>
      <c r="UDZ215" s="15"/>
      <c r="UEA215" s="15"/>
      <c r="UEB215" s="15"/>
      <c r="UEC215" s="15"/>
      <c r="UED215" s="15"/>
      <c r="UEE215" s="15"/>
      <c r="UEF215" s="15"/>
      <c r="UEG215" s="15"/>
      <c r="UEH215" s="15"/>
      <c r="UEI215" s="15"/>
      <c r="UEJ215" s="15"/>
      <c r="UEK215" s="15"/>
      <c r="UEL215" s="15"/>
      <c r="UEM215" s="15"/>
      <c r="UEN215" s="15"/>
      <c r="UEO215" s="15"/>
      <c r="UEP215" s="15"/>
      <c r="UEQ215" s="15"/>
      <c r="UER215" s="15"/>
      <c r="UES215" s="15"/>
      <c r="UET215" s="15"/>
      <c r="UEU215" s="15"/>
      <c r="UEV215" s="15"/>
      <c r="UEW215" s="15"/>
      <c r="UEX215" s="15"/>
      <c r="UEY215" s="15"/>
      <c r="UEZ215" s="15"/>
      <c r="UFA215" s="15"/>
      <c r="UFB215" s="15"/>
      <c r="UFC215" s="15"/>
      <c r="UFD215" s="15"/>
      <c r="UFE215" s="15"/>
      <c r="UFF215" s="15"/>
      <c r="UFG215" s="15"/>
      <c r="UFH215" s="15"/>
      <c r="UFI215" s="15"/>
      <c r="UFJ215" s="15"/>
      <c r="UFK215" s="15"/>
      <c r="UFL215" s="15"/>
      <c r="UFM215" s="15"/>
    </row>
    <row r="216" spans="1:4054 13934:16384" x14ac:dyDescent="0.25">
      <c r="A216" s="162"/>
      <c r="B216" s="36" t="s">
        <v>45</v>
      </c>
      <c r="C216" s="27" t="s">
        <v>46</v>
      </c>
      <c r="D216" s="36">
        <v>150</v>
      </c>
      <c r="E216" s="43">
        <f>BD216*150/100</f>
        <v>3.06</v>
      </c>
      <c r="F216" s="43">
        <f>BE216*150/100</f>
        <v>4.8</v>
      </c>
      <c r="G216" s="43">
        <f>BF216*150/100</f>
        <v>20.445000000000004</v>
      </c>
      <c r="H216" s="103">
        <v>136.5</v>
      </c>
      <c r="I216" s="43">
        <v>23.8</v>
      </c>
      <c r="J216" s="43">
        <f t="shared" ref="J216:P216" si="96">BI216*150/100</f>
        <v>0.13500000000000001</v>
      </c>
      <c r="K216" s="43">
        <f t="shared" si="96"/>
        <v>0.10500000000000002</v>
      </c>
      <c r="L216" s="43">
        <f t="shared" si="96"/>
        <v>18.164999999999999</v>
      </c>
      <c r="M216" s="43">
        <f t="shared" si="96"/>
        <v>36.975000000000001</v>
      </c>
      <c r="N216" s="43">
        <f t="shared" si="96"/>
        <v>27.75</v>
      </c>
      <c r="O216" s="43">
        <f t="shared" si="96"/>
        <v>86.594999999999999</v>
      </c>
      <c r="P216" s="43">
        <f t="shared" si="96"/>
        <v>1.0049999999999999</v>
      </c>
      <c r="AC216" s="43">
        <v>3.2</v>
      </c>
      <c r="AD216" s="43">
        <v>5.2</v>
      </c>
      <c r="AE216" s="43">
        <v>19.8</v>
      </c>
      <c r="AF216" s="43">
        <v>139.4</v>
      </c>
      <c r="AG216" s="43">
        <v>23.8</v>
      </c>
      <c r="AH216" s="43">
        <v>0.12</v>
      </c>
      <c r="AI216" s="43">
        <v>0.11</v>
      </c>
      <c r="AJ216" s="43">
        <v>10.199999999999999</v>
      </c>
      <c r="AK216" s="43">
        <v>39</v>
      </c>
      <c r="AL216" s="43">
        <v>28</v>
      </c>
      <c r="AM216" s="43">
        <v>84</v>
      </c>
      <c r="AN216" s="43">
        <v>1.03</v>
      </c>
      <c r="BD216" s="43">
        <v>2.04</v>
      </c>
      <c r="BE216" s="43">
        <v>3.2</v>
      </c>
      <c r="BF216" s="43">
        <v>13.63</v>
      </c>
      <c r="BG216" s="43">
        <v>91</v>
      </c>
      <c r="BH216" s="43"/>
      <c r="BI216" s="43">
        <v>0.09</v>
      </c>
      <c r="BJ216" s="43">
        <v>7.0000000000000007E-2</v>
      </c>
      <c r="BK216" s="43">
        <v>12.11</v>
      </c>
      <c r="BL216" s="43">
        <v>24.65</v>
      </c>
      <c r="BM216" s="43">
        <v>18.5</v>
      </c>
      <c r="BN216" s="43">
        <v>57.73</v>
      </c>
      <c r="BO216" s="43">
        <v>0.67</v>
      </c>
    </row>
    <row r="217" spans="1:4054 13934:16384" x14ac:dyDescent="0.25">
      <c r="A217" s="162"/>
      <c r="B217" s="36" t="s">
        <v>29</v>
      </c>
      <c r="C217" s="42" t="s">
        <v>30</v>
      </c>
      <c r="D217" s="36">
        <v>30</v>
      </c>
      <c r="E217" s="43">
        <f t="shared" ref="E217:P217" si="97">BD217*30/28</f>
        <v>2.0357142857142856</v>
      </c>
      <c r="F217" s="43">
        <f t="shared" si="97"/>
        <v>0.36428571428571432</v>
      </c>
      <c r="G217" s="43">
        <f t="shared" si="97"/>
        <v>10.082142857142857</v>
      </c>
      <c r="H217" s="43">
        <f t="shared" si="97"/>
        <v>50.357142857142854</v>
      </c>
      <c r="I217" s="43">
        <f t="shared" si="97"/>
        <v>0</v>
      </c>
      <c r="J217" s="43">
        <f t="shared" si="97"/>
        <v>4.2857142857142858E-2</v>
      </c>
      <c r="K217" s="43">
        <f t="shared" si="97"/>
        <v>3.214285714285714E-2</v>
      </c>
      <c r="L217" s="43">
        <f t="shared" si="97"/>
        <v>0</v>
      </c>
      <c r="M217" s="43">
        <f t="shared" si="97"/>
        <v>13.510714285714284</v>
      </c>
      <c r="N217" s="43">
        <f t="shared" si="97"/>
        <v>14.110714285714286</v>
      </c>
      <c r="O217" s="43">
        <f t="shared" si="97"/>
        <v>45.214285714285715</v>
      </c>
      <c r="P217" s="43">
        <f t="shared" si="97"/>
        <v>1.125</v>
      </c>
      <c r="Q217" s="43">
        <v>1.7</v>
      </c>
      <c r="R217" s="43">
        <v>0.3</v>
      </c>
      <c r="S217" s="43">
        <v>8.4</v>
      </c>
      <c r="T217" s="43">
        <v>42.7</v>
      </c>
      <c r="U217" s="43"/>
      <c r="V217" s="43">
        <v>0.04</v>
      </c>
      <c r="W217" s="43">
        <v>0.02</v>
      </c>
      <c r="X217" s="43"/>
      <c r="Y217" s="43">
        <v>11.26</v>
      </c>
      <c r="Z217" s="43">
        <v>11.76</v>
      </c>
      <c r="AA217" s="43">
        <v>37.68</v>
      </c>
      <c r="AB217" s="43">
        <v>0.94</v>
      </c>
      <c r="BD217" s="43">
        <v>1.9</v>
      </c>
      <c r="BE217" s="43">
        <v>0.34</v>
      </c>
      <c r="BF217" s="43">
        <v>9.41</v>
      </c>
      <c r="BG217" s="43">
        <v>47</v>
      </c>
      <c r="BH217" s="43"/>
      <c r="BI217" s="43">
        <v>0.04</v>
      </c>
      <c r="BJ217" s="43">
        <v>0.03</v>
      </c>
      <c r="BK217" s="43"/>
      <c r="BL217" s="43">
        <v>12.61</v>
      </c>
      <c r="BM217" s="43">
        <v>13.17</v>
      </c>
      <c r="BN217" s="43">
        <v>42.2</v>
      </c>
      <c r="BO217" s="43">
        <v>1.05</v>
      </c>
    </row>
    <row r="218" spans="1:4054 13934:16384" x14ac:dyDescent="0.25">
      <c r="A218" s="162"/>
      <c r="B218" s="36" t="s">
        <v>29</v>
      </c>
      <c r="C218" s="27" t="s">
        <v>31</v>
      </c>
      <c r="D218" s="36">
        <v>50</v>
      </c>
      <c r="E218" s="43">
        <f t="shared" ref="E218:P218" si="98">BD218*50/20</f>
        <v>3.7</v>
      </c>
      <c r="F218" s="43">
        <f t="shared" si="98"/>
        <v>0.45</v>
      </c>
      <c r="G218" s="43">
        <f t="shared" si="98"/>
        <v>24.55</v>
      </c>
      <c r="H218" s="43">
        <f t="shared" si="98"/>
        <v>117.22499999999999</v>
      </c>
      <c r="I218" s="43">
        <f t="shared" si="98"/>
        <v>0</v>
      </c>
      <c r="J218" s="43">
        <f t="shared" si="98"/>
        <v>0</v>
      </c>
      <c r="K218" s="43">
        <f t="shared" si="98"/>
        <v>2.5000000000000001E-2</v>
      </c>
      <c r="L218" s="43">
        <f t="shared" si="98"/>
        <v>0</v>
      </c>
      <c r="M218" s="43">
        <f t="shared" si="98"/>
        <v>10</v>
      </c>
      <c r="N218" s="43">
        <f t="shared" si="98"/>
        <v>7</v>
      </c>
      <c r="O218" s="43">
        <f t="shared" si="98"/>
        <v>32.5</v>
      </c>
      <c r="P218" s="43">
        <f t="shared" si="98"/>
        <v>0.55000000000000004</v>
      </c>
      <c r="Q218" s="43">
        <v>3.03</v>
      </c>
      <c r="R218" s="43">
        <v>0.36</v>
      </c>
      <c r="S218" s="43">
        <v>19.64</v>
      </c>
      <c r="T218" s="43">
        <v>93.77</v>
      </c>
      <c r="U218" s="43"/>
      <c r="V218" s="43"/>
      <c r="W218" s="43">
        <v>1.2999999999999999E-2</v>
      </c>
      <c r="X218" s="43"/>
      <c r="Y218" s="43">
        <v>8</v>
      </c>
      <c r="Z218" s="43">
        <v>5.6</v>
      </c>
      <c r="AA218" s="43">
        <v>26</v>
      </c>
      <c r="AB218" s="43">
        <v>0.44</v>
      </c>
      <c r="AC218" s="43">
        <v>3</v>
      </c>
      <c r="AD218" s="43">
        <f t="shared" ref="AD218:AN218" si="99">AP218*40/40</f>
        <v>0</v>
      </c>
      <c r="AE218" s="43">
        <f t="shared" si="99"/>
        <v>0</v>
      </c>
      <c r="AF218" s="43">
        <f t="shared" si="99"/>
        <v>0</v>
      </c>
      <c r="AG218" s="43">
        <f t="shared" si="99"/>
        <v>0</v>
      </c>
      <c r="AH218" s="43">
        <f t="shared" si="99"/>
        <v>0</v>
      </c>
      <c r="AI218" s="43">
        <f t="shared" si="99"/>
        <v>0</v>
      </c>
      <c r="AJ218" s="43">
        <f t="shared" si="99"/>
        <v>0</v>
      </c>
      <c r="AK218" s="43">
        <f t="shared" si="99"/>
        <v>0</v>
      </c>
      <c r="AL218" s="43">
        <f t="shared" si="99"/>
        <v>0</v>
      </c>
      <c r="AM218" s="43">
        <f t="shared" si="99"/>
        <v>0</v>
      </c>
      <c r="AN218" s="43">
        <f t="shared" si="99"/>
        <v>0</v>
      </c>
      <c r="BD218" s="43">
        <v>1.48</v>
      </c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UCK218" s="16"/>
      <c r="UCL218" s="16"/>
      <c r="UCM218" s="16"/>
      <c r="UCN218" s="16"/>
      <c r="UCO218" s="16"/>
      <c r="UCP218" s="16"/>
      <c r="UCQ218" s="16"/>
      <c r="UCR218" s="16"/>
      <c r="UCS218" s="16"/>
      <c r="UCT218" s="16"/>
      <c r="UCU218" s="16"/>
      <c r="UCV218" s="16"/>
      <c r="UCW218" s="16"/>
      <c r="UCX218" s="16"/>
      <c r="UCY218" s="16"/>
      <c r="UCZ218" s="16"/>
      <c r="UDA218" s="16"/>
      <c r="UDB218" s="16"/>
      <c r="UDC218" s="16"/>
      <c r="UDD218" s="16"/>
      <c r="UDE218" s="16"/>
      <c r="UDF218" s="16"/>
      <c r="UDG218" s="16"/>
      <c r="UDH218" s="16"/>
      <c r="UDI218" s="16"/>
      <c r="UDJ218" s="16"/>
      <c r="UDK218" s="16"/>
      <c r="UDL218" s="16"/>
      <c r="UDM218" s="16"/>
      <c r="UDN218" s="16"/>
      <c r="UDO218" s="16"/>
      <c r="UDP218" s="16"/>
      <c r="UDQ218" s="16"/>
      <c r="UDR218" s="16"/>
      <c r="UDS218" s="16"/>
      <c r="UDT218" s="16"/>
      <c r="UDU218" s="16"/>
      <c r="UDV218" s="16"/>
      <c r="UDW218" s="16"/>
      <c r="UDX218" s="16"/>
      <c r="UDY218" s="16"/>
      <c r="UDZ218" s="16"/>
      <c r="UEA218" s="16"/>
      <c r="UEB218" s="16"/>
      <c r="UEC218" s="16"/>
      <c r="UED218" s="16"/>
      <c r="UEE218" s="16"/>
      <c r="UEF218" s="16"/>
      <c r="UEG218" s="16"/>
      <c r="UEH218" s="16"/>
      <c r="UEI218" s="16"/>
      <c r="UEJ218" s="16"/>
      <c r="UEK218" s="16"/>
      <c r="UEL218" s="16"/>
      <c r="UEM218" s="16"/>
      <c r="UEN218" s="16"/>
      <c r="UEO218" s="16"/>
      <c r="UEP218" s="16"/>
      <c r="UEQ218" s="16"/>
      <c r="UER218" s="16"/>
      <c r="UES218" s="16"/>
      <c r="UET218" s="16"/>
      <c r="UEU218" s="16"/>
      <c r="UEV218" s="16"/>
      <c r="UEW218" s="16"/>
      <c r="UEX218" s="16"/>
      <c r="UEY218" s="16"/>
      <c r="UEZ218" s="16"/>
      <c r="UFA218" s="16"/>
      <c r="UFB218" s="16"/>
      <c r="UFC218" s="16"/>
      <c r="UFD218" s="16"/>
      <c r="UFE218" s="16"/>
      <c r="UFF218" s="16"/>
      <c r="UFG218" s="16"/>
      <c r="UFH218" s="16"/>
      <c r="UFI218" s="16"/>
      <c r="UFJ218" s="16"/>
      <c r="UFK218" s="16"/>
      <c r="UFL218" s="16"/>
      <c r="UFM218" s="16"/>
      <c r="UFN218" s="31"/>
    </row>
    <row r="219" spans="1:4054 13934:16384" x14ac:dyDescent="0.25">
      <c r="A219" s="162"/>
      <c r="B219" s="36" t="s">
        <v>141</v>
      </c>
      <c r="C219" s="42" t="s">
        <v>142</v>
      </c>
      <c r="D219" s="36">
        <v>200</v>
      </c>
      <c r="E219" s="43">
        <f t="shared" ref="E219:P219" si="100">BD219*200/200</f>
        <v>0.3</v>
      </c>
      <c r="F219" s="43">
        <f t="shared" si="100"/>
        <v>0.1</v>
      </c>
      <c r="G219" s="43">
        <f t="shared" si="100"/>
        <v>10.3</v>
      </c>
      <c r="H219" s="43">
        <f t="shared" si="100"/>
        <v>42.8</v>
      </c>
      <c r="I219" s="43">
        <f t="shared" si="100"/>
        <v>4.08</v>
      </c>
      <c r="J219" s="43">
        <f t="shared" si="100"/>
        <v>0.01</v>
      </c>
      <c r="K219" s="43">
        <f t="shared" si="100"/>
        <v>0.01</v>
      </c>
      <c r="L219" s="43">
        <f t="shared" si="100"/>
        <v>2.5</v>
      </c>
      <c r="M219" s="43">
        <f t="shared" si="100"/>
        <v>13</v>
      </c>
      <c r="N219" s="43">
        <f t="shared" si="100"/>
        <v>9.1</v>
      </c>
      <c r="O219" s="43">
        <f t="shared" si="100"/>
        <v>10</v>
      </c>
      <c r="P219" s="43">
        <f t="shared" si="100"/>
        <v>0.19</v>
      </c>
      <c r="Q219" s="43">
        <v>0.6</v>
      </c>
      <c r="R219" s="43">
        <v>0.2</v>
      </c>
      <c r="S219" s="43">
        <v>15.2</v>
      </c>
      <c r="T219" s="43">
        <v>65.3</v>
      </c>
      <c r="U219" s="45">
        <v>98</v>
      </c>
      <c r="V219" s="36">
        <v>0.01</v>
      </c>
      <c r="W219" s="36">
        <v>0.05</v>
      </c>
      <c r="X219" s="43">
        <v>80</v>
      </c>
      <c r="Y219" s="43">
        <v>11</v>
      </c>
      <c r="Z219" s="43">
        <v>3</v>
      </c>
      <c r="AA219" s="43">
        <v>3</v>
      </c>
      <c r="AB219" s="43">
        <v>0.54</v>
      </c>
      <c r="BD219" s="43">
        <v>0.3</v>
      </c>
      <c r="BE219" s="43">
        <v>0.1</v>
      </c>
      <c r="BF219" s="43">
        <v>10.3</v>
      </c>
      <c r="BG219" s="43">
        <v>42.8</v>
      </c>
      <c r="BH219" s="43">
        <v>4.08</v>
      </c>
      <c r="BI219" s="43">
        <v>0.01</v>
      </c>
      <c r="BJ219" s="43">
        <v>0.01</v>
      </c>
      <c r="BK219" s="43">
        <v>2.5</v>
      </c>
      <c r="BL219" s="43">
        <v>13</v>
      </c>
      <c r="BM219" s="43">
        <v>9.1</v>
      </c>
      <c r="BN219" s="43">
        <v>10</v>
      </c>
      <c r="BO219" s="43">
        <v>0.19</v>
      </c>
      <c r="UCK219" s="16"/>
      <c r="UCL219" s="16"/>
      <c r="UCM219" s="16"/>
      <c r="UCN219" s="16"/>
      <c r="UCO219" s="16"/>
      <c r="UCP219" s="16"/>
      <c r="UCQ219" s="16"/>
      <c r="UCR219" s="16"/>
      <c r="UCS219" s="16"/>
      <c r="UCT219" s="16"/>
      <c r="UCU219" s="16"/>
      <c r="UCV219" s="16"/>
      <c r="UCW219" s="16"/>
      <c r="UCX219" s="16"/>
      <c r="UCY219" s="16"/>
      <c r="UCZ219" s="16"/>
      <c r="UDA219" s="16"/>
      <c r="UDB219" s="16"/>
      <c r="UDC219" s="16"/>
      <c r="UDD219" s="16"/>
      <c r="UDE219" s="16"/>
      <c r="UDF219" s="16"/>
      <c r="UDG219" s="16"/>
      <c r="UDH219" s="16"/>
      <c r="UDI219" s="16"/>
      <c r="UDJ219" s="16"/>
      <c r="UDK219" s="16"/>
      <c r="UDL219" s="16"/>
      <c r="UDM219" s="16"/>
      <c r="UDN219" s="16"/>
      <c r="UDO219" s="16"/>
      <c r="UDP219" s="16"/>
      <c r="UDQ219" s="16"/>
      <c r="UDR219" s="16"/>
      <c r="UDS219" s="16"/>
      <c r="UDT219" s="16"/>
      <c r="UDU219" s="16"/>
      <c r="UDV219" s="16"/>
      <c r="UDW219" s="16"/>
      <c r="UDX219" s="16"/>
      <c r="UDY219" s="16"/>
      <c r="UDZ219" s="16"/>
      <c r="UEA219" s="16"/>
      <c r="UEB219" s="16"/>
      <c r="UEC219" s="16"/>
      <c r="UED219" s="16"/>
      <c r="UEE219" s="16"/>
      <c r="UEF219" s="16"/>
      <c r="UEG219" s="16"/>
      <c r="UEH219" s="16"/>
      <c r="UEI219" s="16"/>
      <c r="UEJ219" s="16"/>
      <c r="UEK219" s="16"/>
      <c r="UEL219" s="16"/>
      <c r="UEM219" s="16"/>
      <c r="UEN219" s="16"/>
      <c r="UEO219" s="16"/>
      <c r="UEP219" s="16"/>
      <c r="UEQ219" s="16"/>
      <c r="UER219" s="16"/>
      <c r="UES219" s="16"/>
      <c r="UET219" s="16"/>
      <c r="UEU219" s="16"/>
      <c r="UEV219" s="16"/>
      <c r="UEW219" s="16"/>
      <c r="UEX219" s="16"/>
      <c r="UEY219" s="16"/>
      <c r="UEZ219" s="16"/>
      <c r="UFA219" s="16"/>
      <c r="UFB219" s="16"/>
      <c r="UFC219" s="16"/>
      <c r="UFD219" s="16"/>
      <c r="UFE219" s="16"/>
      <c r="UFF219" s="16"/>
      <c r="UFG219" s="16"/>
      <c r="UFH219" s="16"/>
      <c r="UFI219" s="16"/>
      <c r="UFJ219" s="16"/>
      <c r="UFK219" s="16"/>
      <c r="UFL219" s="16"/>
      <c r="UFM219" s="16"/>
      <c r="UFN219" s="31"/>
    </row>
    <row r="220" spans="1:4054 13934:16384" x14ac:dyDescent="0.25">
      <c r="A220" s="162"/>
      <c r="B220" s="36" t="s">
        <v>159</v>
      </c>
      <c r="C220" s="27" t="s">
        <v>160</v>
      </c>
      <c r="D220" s="36">
        <v>30</v>
      </c>
      <c r="E220" s="43">
        <f t="shared" ref="E220:P220" si="101">BD220*30/30</f>
        <v>3.6</v>
      </c>
      <c r="F220" s="43">
        <f t="shared" si="101"/>
        <v>0.6</v>
      </c>
      <c r="G220" s="43">
        <f t="shared" si="101"/>
        <v>22.5</v>
      </c>
      <c r="H220" s="43">
        <f t="shared" si="101"/>
        <v>111</v>
      </c>
      <c r="I220" s="43">
        <f t="shared" si="101"/>
        <v>0</v>
      </c>
      <c r="J220" s="43">
        <f t="shared" si="101"/>
        <v>0</v>
      </c>
      <c r="K220" s="43">
        <f t="shared" si="101"/>
        <v>0</v>
      </c>
      <c r="L220" s="43">
        <f t="shared" si="101"/>
        <v>0</v>
      </c>
      <c r="M220" s="43">
        <f t="shared" si="101"/>
        <v>0</v>
      </c>
      <c r="N220" s="43">
        <f t="shared" si="101"/>
        <v>0</v>
      </c>
      <c r="O220" s="43">
        <f t="shared" si="101"/>
        <v>0</v>
      </c>
      <c r="P220" s="43">
        <f t="shared" si="101"/>
        <v>0</v>
      </c>
      <c r="Q220" s="81"/>
      <c r="R220" s="81"/>
      <c r="S220" s="81"/>
      <c r="T220" s="81"/>
      <c r="U220" s="81"/>
      <c r="V220" s="27"/>
      <c r="W220" s="27"/>
      <c r="X220" s="81"/>
      <c r="Y220" s="81"/>
      <c r="Z220" s="81"/>
      <c r="AA220" s="81"/>
      <c r="AB220" s="81"/>
      <c r="BD220" s="43">
        <v>3.6</v>
      </c>
      <c r="BE220" s="43">
        <v>0.6</v>
      </c>
      <c r="BF220" s="43">
        <v>22.5</v>
      </c>
      <c r="BG220" s="43">
        <v>111</v>
      </c>
      <c r="BH220" s="43"/>
      <c r="BI220" s="43"/>
      <c r="BJ220" s="43"/>
      <c r="BK220" s="43"/>
      <c r="BL220" s="43"/>
      <c r="BM220" s="43"/>
      <c r="BN220" s="43"/>
      <c r="BO220" s="43"/>
      <c r="UCK220" s="16"/>
      <c r="UCL220" s="16"/>
      <c r="UCM220" s="16"/>
      <c r="UCN220" s="16"/>
      <c r="UCO220" s="16"/>
      <c r="UCP220" s="16"/>
      <c r="UCQ220" s="16"/>
      <c r="UCR220" s="16"/>
      <c r="UCS220" s="16"/>
      <c r="UCT220" s="16"/>
      <c r="UCU220" s="16"/>
      <c r="UCV220" s="16"/>
      <c r="UCW220" s="16"/>
      <c r="UCX220" s="16"/>
      <c r="UCY220" s="16"/>
      <c r="UCZ220" s="16"/>
      <c r="UDA220" s="16"/>
      <c r="UDB220" s="16"/>
      <c r="UDC220" s="16"/>
      <c r="UDD220" s="16"/>
      <c r="UDE220" s="16"/>
      <c r="UDF220" s="16"/>
      <c r="UDG220" s="16"/>
      <c r="UDH220" s="16"/>
      <c r="UDI220" s="16"/>
      <c r="UDJ220" s="16"/>
      <c r="UDK220" s="16"/>
      <c r="UDL220" s="16"/>
      <c r="UDM220" s="16"/>
      <c r="UDN220" s="16"/>
      <c r="UDO220" s="16"/>
      <c r="UDP220" s="16"/>
      <c r="UDQ220" s="16"/>
      <c r="UDR220" s="16"/>
      <c r="UDS220" s="16"/>
      <c r="UDT220" s="16"/>
      <c r="UDU220" s="16"/>
      <c r="UDV220" s="16"/>
      <c r="UDW220" s="16"/>
      <c r="UDX220" s="16"/>
      <c r="UDY220" s="16"/>
      <c r="UDZ220" s="16"/>
      <c r="UEA220" s="16"/>
      <c r="UEB220" s="16"/>
      <c r="UEC220" s="16"/>
      <c r="UED220" s="16"/>
      <c r="UEE220" s="16"/>
      <c r="UEF220" s="16"/>
      <c r="UEG220" s="16"/>
      <c r="UEH220" s="16"/>
      <c r="UEI220" s="16"/>
      <c r="UEJ220" s="16"/>
      <c r="UEK220" s="16"/>
      <c r="UEL220" s="16"/>
      <c r="UEM220" s="16"/>
      <c r="UEN220" s="16"/>
      <c r="UEO220" s="16"/>
      <c r="UEP220" s="16"/>
      <c r="UEQ220" s="16"/>
      <c r="UER220" s="16"/>
      <c r="UES220" s="16"/>
      <c r="UET220" s="16"/>
      <c r="UEU220" s="16"/>
      <c r="UEV220" s="16"/>
      <c r="UEW220" s="16"/>
      <c r="UEX220" s="16"/>
      <c r="UEY220" s="16"/>
      <c r="UEZ220" s="16"/>
      <c r="UFA220" s="16"/>
      <c r="UFB220" s="16"/>
      <c r="UFC220" s="16"/>
      <c r="UFD220" s="16"/>
      <c r="UFE220" s="16"/>
      <c r="UFF220" s="16"/>
      <c r="UFG220" s="16"/>
      <c r="UFH220" s="16"/>
      <c r="UFI220" s="16"/>
      <c r="UFJ220" s="16"/>
      <c r="UFK220" s="16"/>
      <c r="UFL220" s="16"/>
      <c r="UFM220" s="16"/>
      <c r="UFN220" s="31"/>
    </row>
    <row r="221" spans="1:4054 13934:16384" x14ac:dyDescent="0.25">
      <c r="A221" s="162"/>
      <c r="B221" s="36" t="s">
        <v>34</v>
      </c>
      <c r="C221" s="42" t="s">
        <v>35</v>
      </c>
      <c r="D221" s="36">
        <v>110</v>
      </c>
      <c r="E221" s="43">
        <f t="shared" ref="E221:P221" si="102">BD221*110/100</f>
        <v>0.44</v>
      </c>
      <c r="F221" s="43">
        <f t="shared" si="102"/>
        <v>0.33</v>
      </c>
      <c r="G221" s="43">
        <f t="shared" si="102"/>
        <v>11.33</v>
      </c>
      <c r="H221" s="43">
        <f t="shared" si="102"/>
        <v>51.7</v>
      </c>
      <c r="I221" s="43">
        <f t="shared" si="102"/>
        <v>0</v>
      </c>
      <c r="J221" s="43">
        <f t="shared" si="102"/>
        <v>2.2000000000000002E-2</v>
      </c>
      <c r="K221" s="43">
        <f t="shared" si="102"/>
        <v>3.3000000000000002E-2</v>
      </c>
      <c r="L221" s="43">
        <f t="shared" si="102"/>
        <v>5.5</v>
      </c>
      <c r="M221" s="43">
        <f t="shared" si="102"/>
        <v>20.9</v>
      </c>
      <c r="N221" s="43">
        <f t="shared" si="102"/>
        <v>13.2</v>
      </c>
      <c r="O221" s="43">
        <f t="shared" si="102"/>
        <v>17.600000000000001</v>
      </c>
      <c r="P221" s="43">
        <f t="shared" si="102"/>
        <v>2.5299999999999998</v>
      </c>
      <c r="BD221" s="43">
        <v>0.4</v>
      </c>
      <c r="BE221" s="43">
        <v>0.3</v>
      </c>
      <c r="BF221" s="43">
        <v>10.3</v>
      </c>
      <c r="BG221" s="43">
        <v>47</v>
      </c>
      <c r="BH221" s="46"/>
      <c r="BI221" s="36">
        <v>0.02</v>
      </c>
      <c r="BJ221" s="36">
        <v>0.03</v>
      </c>
      <c r="BK221" s="43">
        <v>5</v>
      </c>
      <c r="BL221" s="43">
        <v>19</v>
      </c>
      <c r="BM221" s="43">
        <v>12</v>
      </c>
      <c r="BN221" s="43">
        <v>16</v>
      </c>
      <c r="BO221" s="43">
        <v>2.2999999999999998</v>
      </c>
      <c r="UCK221" s="16"/>
      <c r="UCL221" s="16"/>
      <c r="UCM221" s="16"/>
      <c r="UCN221" s="16"/>
      <c r="UCO221" s="16"/>
      <c r="UCP221" s="16"/>
      <c r="UCQ221" s="16"/>
      <c r="UCR221" s="16"/>
      <c r="UCS221" s="16"/>
      <c r="UCT221" s="16"/>
      <c r="UCU221" s="16"/>
      <c r="UCV221" s="16"/>
      <c r="UCW221" s="16"/>
      <c r="UCX221" s="16"/>
      <c r="UCY221" s="16"/>
      <c r="UCZ221" s="16"/>
      <c r="UDA221" s="16"/>
      <c r="UDB221" s="16"/>
      <c r="UDC221" s="16"/>
      <c r="UDD221" s="16"/>
      <c r="UDE221" s="16"/>
      <c r="UDF221" s="16"/>
      <c r="UDG221" s="16"/>
      <c r="UDH221" s="16"/>
      <c r="UDI221" s="16"/>
      <c r="UDJ221" s="16"/>
      <c r="UDK221" s="16"/>
      <c r="UDL221" s="16"/>
      <c r="UDM221" s="16"/>
      <c r="UDN221" s="16"/>
      <c r="UDO221" s="16"/>
      <c r="UDP221" s="16"/>
      <c r="UDQ221" s="16"/>
      <c r="UDR221" s="16"/>
      <c r="UDS221" s="16"/>
      <c r="UDT221" s="16"/>
      <c r="UDU221" s="16"/>
      <c r="UDV221" s="16"/>
      <c r="UDW221" s="16"/>
      <c r="UDX221" s="16"/>
      <c r="UDY221" s="16"/>
      <c r="UDZ221" s="16"/>
      <c r="UEA221" s="16"/>
      <c r="UEB221" s="16"/>
      <c r="UEC221" s="16"/>
      <c r="UED221" s="16"/>
      <c r="UEE221" s="16"/>
      <c r="UEF221" s="16"/>
      <c r="UEG221" s="16"/>
      <c r="UEH221" s="16"/>
      <c r="UEI221" s="16"/>
      <c r="UEJ221" s="16"/>
      <c r="UEK221" s="16"/>
      <c r="UEL221" s="16"/>
      <c r="UEM221" s="16"/>
      <c r="UEN221" s="16"/>
      <c r="UEO221" s="16"/>
      <c r="UEP221" s="16"/>
      <c r="UEQ221" s="16"/>
      <c r="UER221" s="16"/>
      <c r="UES221" s="16"/>
      <c r="UET221" s="16"/>
      <c r="UEU221" s="16"/>
      <c r="UEV221" s="16"/>
      <c r="UEW221" s="16"/>
      <c r="UEX221" s="16"/>
      <c r="UEY221" s="16"/>
      <c r="UEZ221" s="16"/>
      <c r="UFA221" s="16"/>
      <c r="UFB221" s="16"/>
      <c r="UFC221" s="16"/>
      <c r="UFD221" s="16"/>
      <c r="UFE221" s="16"/>
      <c r="UFF221" s="16"/>
      <c r="UFG221" s="16"/>
      <c r="UFH221" s="16"/>
      <c r="UFI221" s="16"/>
      <c r="UFJ221" s="16"/>
      <c r="UFK221" s="16"/>
      <c r="UFL221" s="16"/>
      <c r="UFM221" s="16"/>
      <c r="UFN221" s="31"/>
    </row>
    <row r="222" spans="1:4054 13934:16384" ht="15.75" x14ac:dyDescent="0.25">
      <c r="A222" s="162"/>
      <c r="B222" s="94"/>
      <c r="C222" s="47" t="s">
        <v>268</v>
      </c>
      <c r="D222" s="48">
        <f>SUM(D214:D221)</f>
        <v>860</v>
      </c>
      <c r="E222" s="66"/>
      <c r="F222" s="66"/>
      <c r="G222" s="66"/>
      <c r="H222" s="66"/>
      <c r="I222" s="66"/>
      <c r="J222" s="67"/>
      <c r="K222" s="67"/>
      <c r="L222" s="66"/>
      <c r="M222" s="66"/>
      <c r="N222" s="66"/>
      <c r="O222" s="66"/>
      <c r="P222" s="66"/>
      <c r="UCK222" s="16"/>
      <c r="UCL222" s="16"/>
      <c r="UCM222" s="16"/>
      <c r="UCN222" s="16"/>
      <c r="UCO222" s="16"/>
      <c r="UCP222" s="16"/>
      <c r="UCQ222" s="16"/>
      <c r="UCR222" s="16"/>
      <c r="UCS222" s="16"/>
      <c r="UCT222" s="16"/>
      <c r="UCU222" s="16"/>
      <c r="UCV222" s="16"/>
      <c r="UCW222" s="16"/>
      <c r="UCX222" s="16"/>
      <c r="UCY222" s="16"/>
      <c r="UCZ222" s="16"/>
      <c r="UDA222" s="16"/>
      <c r="UDB222" s="16"/>
      <c r="UDC222" s="16"/>
      <c r="UDD222" s="16"/>
      <c r="UDE222" s="16"/>
      <c r="UDF222" s="16"/>
      <c r="UDG222" s="16"/>
      <c r="UDH222" s="16"/>
      <c r="UDI222" s="16"/>
      <c r="UDJ222" s="16"/>
      <c r="UDK222" s="16"/>
      <c r="UDL222" s="16"/>
      <c r="UDM222" s="16"/>
      <c r="UDN222" s="16"/>
      <c r="UDO222" s="16"/>
      <c r="UDP222" s="16"/>
      <c r="UDQ222" s="16"/>
      <c r="UDR222" s="16"/>
      <c r="UDS222" s="16"/>
      <c r="UDT222" s="16"/>
      <c r="UDU222" s="16"/>
      <c r="UDV222" s="16"/>
      <c r="UDW222" s="16"/>
      <c r="UDX222" s="16"/>
      <c r="UDY222" s="16"/>
      <c r="UDZ222" s="16"/>
      <c r="UEA222" s="16"/>
      <c r="UEB222" s="16"/>
      <c r="UEC222" s="16"/>
      <c r="UED222" s="16"/>
      <c r="UEE222" s="16"/>
      <c r="UEF222" s="16"/>
      <c r="UEG222" s="16"/>
      <c r="UEH222" s="16"/>
      <c r="UEI222" s="16"/>
      <c r="UEJ222" s="16"/>
      <c r="UEK222" s="16"/>
      <c r="UEL222" s="16"/>
      <c r="UEM222" s="16"/>
      <c r="UEN222" s="16"/>
      <c r="UEO222" s="16"/>
      <c r="UEP222" s="16"/>
      <c r="UEQ222" s="16"/>
      <c r="UER222" s="16"/>
      <c r="UES222" s="16"/>
      <c r="UET222" s="16"/>
      <c r="UEU222" s="16"/>
      <c r="UEV222" s="16"/>
      <c r="UEW222" s="16"/>
      <c r="UEX222" s="16"/>
      <c r="UEY222" s="16"/>
      <c r="UEZ222" s="16"/>
      <c r="UFA222" s="16"/>
      <c r="UFB222" s="16"/>
      <c r="UFC222" s="16"/>
      <c r="UFD222" s="16"/>
      <c r="UFE222" s="16"/>
      <c r="UFF222" s="16"/>
      <c r="UFG222" s="16"/>
      <c r="UFH222" s="16"/>
      <c r="UFI222" s="16"/>
      <c r="UFJ222" s="16"/>
      <c r="UFK222" s="16"/>
      <c r="UFL222" s="16"/>
      <c r="UFM222" s="16"/>
      <c r="UFN222" s="31"/>
    </row>
    <row r="223" spans="1:4054 13934:16384" ht="15.75" x14ac:dyDescent="0.25">
      <c r="A223" s="164" t="s">
        <v>161</v>
      </c>
      <c r="B223" s="164"/>
      <c r="C223" s="164"/>
      <c r="D223" s="164"/>
      <c r="E223" s="49">
        <f t="shared" ref="E223:P223" si="103">SUM(E214:E222)</f>
        <v>20.18271428571429</v>
      </c>
      <c r="F223" s="49">
        <f t="shared" si="103"/>
        <v>16.354285714285709</v>
      </c>
      <c r="G223" s="49">
        <f t="shared" si="103"/>
        <v>111.42114285714285</v>
      </c>
      <c r="H223" s="49">
        <f t="shared" si="103"/>
        <v>675.57914285714287</v>
      </c>
      <c r="I223" s="49">
        <f t="shared" si="103"/>
        <v>162.48000000000002</v>
      </c>
      <c r="J223" s="49">
        <f t="shared" si="103"/>
        <v>0.31285714285714289</v>
      </c>
      <c r="K223" s="49">
        <f t="shared" si="103"/>
        <v>0.29914285714285715</v>
      </c>
      <c r="L223" s="49">
        <f t="shared" si="103"/>
        <v>38.970999999999997</v>
      </c>
      <c r="M223" s="49">
        <f t="shared" si="103"/>
        <v>159.05971428571431</v>
      </c>
      <c r="N223" s="49">
        <f t="shared" si="103"/>
        <v>118.85371428571428</v>
      </c>
      <c r="O223" s="49">
        <f t="shared" si="103"/>
        <v>369.54528571428574</v>
      </c>
      <c r="P223" s="49">
        <f t="shared" si="103"/>
        <v>6.947000000000001</v>
      </c>
    </row>
    <row r="224" spans="1:4054 13934:16384" s="17" customFormat="1" ht="15" customHeight="1" x14ac:dyDescent="0.25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  <c r="AMH224" s="18"/>
      <c r="AMI224" s="18"/>
      <c r="AMJ224" s="18"/>
      <c r="AMK224" s="18"/>
      <c r="AML224" s="18"/>
      <c r="AMM224" s="18"/>
      <c r="AMN224" s="18"/>
      <c r="AMO224" s="18"/>
      <c r="AMP224" s="18"/>
      <c r="AMQ224" s="18"/>
      <c r="AMR224" s="18"/>
      <c r="AMS224" s="18"/>
      <c r="AMT224" s="18"/>
      <c r="AMU224" s="18"/>
      <c r="AMV224" s="18"/>
      <c r="AMW224" s="18"/>
      <c r="AMX224" s="18"/>
      <c r="AMY224" s="18"/>
      <c r="AMZ224" s="18"/>
      <c r="ANA224" s="18"/>
      <c r="ANB224" s="18"/>
      <c r="ANC224" s="18"/>
      <c r="AND224" s="18"/>
      <c r="ANE224" s="18"/>
      <c r="ANF224" s="18"/>
      <c r="ANG224" s="18"/>
      <c r="ANH224" s="18"/>
      <c r="ANI224" s="18"/>
      <c r="ANJ224" s="18"/>
      <c r="ANK224" s="18"/>
      <c r="ANL224" s="18"/>
      <c r="ANM224" s="18"/>
      <c r="ANN224" s="18"/>
      <c r="ANO224" s="18"/>
      <c r="ANP224" s="18"/>
      <c r="ANQ224" s="18"/>
      <c r="ANR224" s="18"/>
      <c r="ANS224" s="18"/>
      <c r="ANT224" s="18"/>
      <c r="ANU224" s="18"/>
      <c r="ANV224" s="18"/>
      <c r="ANW224" s="18"/>
      <c r="ANX224" s="18"/>
      <c r="ANY224" s="18"/>
      <c r="ANZ224" s="18"/>
      <c r="AOA224" s="18"/>
      <c r="AOB224" s="18"/>
      <c r="AOC224" s="18"/>
      <c r="AOD224" s="18"/>
      <c r="AOE224" s="18"/>
      <c r="AOF224" s="18"/>
      <c r="AOG224" s="18"/>
      <c r="AOH224" s="18"/>
      <c r="AOI224" s="18"/>
      <c r="AOJ224" s="18"/>
      <c r="AOK224" s="18"/>
      <c r="AOL224" s="18"/>
      <c r="AOM224" s="18"/>
      <c r="AON224" s="18"/>
      <c r="AOO224" s="18"/>
      <c r="AOP224" s="18"/>
      <c r="AOQ224" s="18"/>
      <c r="AOR224" s="18"/>
      <c r="AOS224" s="18"/>
      <c r="AOT224" s="18"/>
      <c r="AOU224" s="18"/>
      <c r="AOV224" s="18"/>
      <c r="AOW224" s="18"/>
      <c r="AOX224" s="18"/>
      <c r="AOY224" s="18"/>
      <c r="AOZ224" s="18"/>
      <c r="APA224" s="18"/>
      <c r="APB224" s="18"/>
      <c r="APC224" s="18"/>
      <c r="APD224" s="18"/>
      <c r="APE224" s="18"/>
      <c r="APF224" s="18"/>
      <c r="APG224" s="18"/>
      <c r="APH224" s="18"/>
      <c r="API224" s="18"/>
      <c r="APJ224" s="18"/>
      <c r="APK224" s="18"/>
      <c r="APL224" s="18"/>
      <c r="APM224" s="18"/>
      <c r="APN224" s="18"/>
      <c r="APO224" s="18"/>
      <c r="APP224" s="18"/>
      <c r="APQ224" s="18"/>
      <c r="APR224" s="18"/>
      <c r="APS224" s="18"/>
      <c r="APT224" s="18"/>
      <c r="APU224" s="18"/>
      <c r="APV224" s="18"/>
      <c r="APW224" s="18"/>
      <c r="APX224" s="18"/>
      <c r="APY224" s="18"/>
      <c r="APZ224" s="18"/>
      <c r="AQA224" s="18"/>
      <c r="AQB224" s="18"/>
      <c r="AQC224" s="18"/>
      <c r="AQD224" s="18"/>
      <c r="AQE224" s="18"/>
      <c r="AQF224" s="18"/>
      <c r="AQG224" s="18"/>
      <c r="AQH224" s="18"/>
      <c r="AQI224" s="18"/>
      <c r="AQJ224" s="18"/>
      <c r="AQK224" s="18"/>
      <c r="AQL224" s="18"/>
      <c r="AQM224" s="18"/>
      <c r="AQN224" s="18"/>
      <c r="AQO224" s="18"/>
      <c r="AQP224" s="18"/>
      <c r="AQQ224" s="18"/>
      <c r="AQR224" s="18"/>
      <c r="AQS224" s="18"/>
      <c r="AQT224" s="18"/>
      <c r="AQU224" s="18"/>
      <c r="AQV224" s="18"/>
      <c r="AQW224" s="18"/>
      <c r="AQX224" s="18"/>
      <c r="AQY224" s="18"/>
      <c r="AQZ224" s="18"/>
      <c r="ARA224" s="18"/>
      <c r="ARB224" s="18"/>
      <c r="ARC224" s="18"/>
      <c r="ARD224" s="18"/>
      <c r="ARE224" s="18"/>
      <c r="ARF224" s="18"/>
      <c r="ARG224" s="18"/>
      <c r="ARH224" s="18"/>
      <c r="ARI224" s="18"/>
      <c r="ARJ224" s="18"/>
      <c r="ARK224" s="18"/>
      <c r="ARL224" s="18"/>
      <c r="ARM224" s="18"/>
      <c r="ARN224" s="18"/>
      <c r="ARO224" s="18"/>
      <c r="ARP224" s="18"/>
      <c r="ARQ224" s="18"/>
      <c r="ARR224" s="18"/>
      <c r="ARS224" s="18"/>
      <c r="ART224" s="18"/>
      <c r="ARU224" s="18"/>
      <c r="ARV224" s="18"/>
      <c r="ARW224" s="18"/>
      <c r="ARX224" s="18"/>
      <c r="ARY224" s="18"/>
      <c r="ARZ224" s="18"/>
      <c r="ASA224" s="18"/>
      <c r="ASB224" s="18"/>
      <c r="ASC224" s="18"/>
      <c r="ASD224" s="18"/>
      <c r="ASE224" s="18"/>
      <c r="ASF224" s="18"/>
      <c r="ASG224" s="18"/>
      <c r="ASH224" s="18"/>
      <c r="ASI224" s="18"/>
      <c r="ASJ224" s="18"/>
      <c r="ASK224" s="18"/>
      <c r="ASL224" s="18"/>
      <c r="ASM224" s="18"/>
      <c r="ASN224" s="18"/>
      <c r="ASO224" s="18"/>
      <c r="ASP224" s="18"/>
      <c r="ASQ224" s="18"/>
      <c r="ASR224" s="18"/>
      <c r="ASS224" s="18"/>
      <c r="AST224" s="18"/>
      <c r="ASU224" s="18"/>
      <c r="ASV224" s="18"/>
      <c r="ASW224" s="18"/>
      <c r="ASX224" s="18"/>
      <c r="ASY224" s="18"/>
      <c r="ASZ224" s="18"/>
      <c r="ATA224" s="18"/>
      <c r="ATB224" s="18"/>
      <c r="ATC224" s="18"/>
      <c r="ATD224" s="18"/>
      <c r="ATE224" s="18"/>
      <c r="ATF224" s="18"/>
      <c r="ATG224" s="18"/>
      <c r="ATH224" s="18"/>
      <c r="ATI224" s="18"/>
      <c r="ATJ224" s="18"/>
      <c r="ATK224" s="18"/>
      <c r="ATL224" s="18"/>
      <c r="ATM224" s="18"/>
      <c r="ATN224" s="18"/>
      <c r="ATO224" s="18"/>
      <c r="ATP224" s="18"/>
      <c r="ATQ224" s="18"/>
      <c r="ATR224" s="18"/>
      <c r="ATS224" s="18"/>
      <c r="ATT224" s="18"/>
      <c r="ATU224" s="18"/>
      <c r="ATV224" s="18"/>
      <c r="ATW224" s="18"/>
      <c r="ATX224" s="18"/>
      <c r="ATY224" s="18"/>
      <c r="ATZ224" s="18"/>
      <c r="AUA224" s="18"/>
      <c r="AUB224" s="18"/>
      <c r="AUC224" s="18"/>
      <c r="AUD224" s="18"/>
      <c r="AUE224" s="18"/>
      <c r="AUF224" s="18"/>
      <c r="AUG224" s="18"/>
      <c r="AUH224" s="18"/>
      <c r="AUI224" s="18"/>
      <c r="AUJ224" s="18"/>
      <c r="AUK224" s="18"/>
      <c r="AUL224" s="18"/>
      <c r="AUM224" s="18"/>
      <c r="AUN224" s="18"/>
      <c r="AUO224" s="18"/>
      <c r="AUP224" s="18"/>
      <c r="AUQ224" s="18"/>
      <c r="AUR224" s="18"/>
      <c r="AUS224" s="18"/>
      <c r="AUT224" s="18"/>
      <c r="AUU224" s="18"/>
      <c r="AUV224" s="18"/>
      <c r="AUW224" s="18"/>
      <c r="AUX224" s="18"/>
      <c r="AUY224" s="18"/>
      <c r="AUZ224" s="18"/>
      <c r="AVA224" s="18"/>
      <c r="AVB224" s="18"/>
      <c r="AVC224" s="18"/>
      <c r="AVD224" s="18"/>
      <c r="AVE224" s="18"/>
      <c r="AVF224" s="18"/>
      <c r="AVG224" s="18"/>
      <c r="AVH224" s="18"/>
      <c r="AVI224" s="18"/>
      <c r="AVJ224" s="18"/>
      <c r="AVK224" s="18"/>
      <c r="AVL224" s="18"/>
      <c r="AVM224" s="18"/>
      <c r="AVN224" s="18"/>
      <c r="AVO224" s="18"/>
      <c r="AVP224" s="18"/>
      <c r="AVQ224" s="18"/>
      <c r="AVR224" s="18"/>
      <c r="AVS224" s="18"/>
      <c r="AVT224" s="18"/>
      <c r="AVU224" s="18"/>
      <c r="AVV224" s="18"/>
      <c r="AVW224" s="18"/>
      <c r="AVX224" s="18"/>
      <c r="AVY224" s="18"/>
      <c r="AVZ224" s="18"/>
      <c r="AWA224" s="18"/>
      <c r="AWB224" s="18"/>
      <c r="AWC224" s="18"/>
      <c r="AWD224" s="18"/>
      <c r="AWE224" s="18"/>
      <c r="AWF224" s="18"/>
      <c r="AWG224" s="18"/>
      <c r="AWH224" s="18"/>
      <c r="AWI224" s="18"/>
      <c r="AWJ224" s="18"/>
      <c r="AWK224" s="18"/>
      <c r="AWL224" s="18"/>
      <c r="AWM224" s="18"/>
      <c r="AWN224" s="18"/>
      <c r="AWO224" s="18"/>
      <c r="AWP224" s="18"/>
      <c r="AWQ224" s="18"/>
      <c r="AWR224" s="18"/>
      <c r="AWS224" s="18"/>
      <c r="AWT224" s="18"/>
      <c r="AWU224" s="18"/>
      <c r="AWV224" s="18"/>
      <c r="AWW224" s="18"/>
      <c r="AWX224" s="18"/>
      <c r="AWY224" s="18"/>
      <c r="AWZ224" s="18"/>
      <c r="AXA224" s="18"/>
      <c r="AXB224" s="18"/>
      <c r="AXC224" s="18"/>
      <c r="AXD224" s="18"/>
      <c r="AXE224" s="18"/>
      <c r="AXF224" s="18"/>
      <c r="AXG224" s="18"/>
      <c r="AXH224" s="18"/>
      <c r="AXI224" s="18"/>
      <c r="AXJ224" s="18"/>
      <c r="AXK224" s="18"/>
      <c r="AXL224" s="18"/>
      <c r="AXM224" s="18"/>
      <c r="AXN224" s="18"/>
      <c r="AXO224" s="18"/>
      <c r="AXP224" s="18"/>
      <c r="AXQ224" s="18"/>
      <c r="AXR224" s="18"/>
      <c r="AXS224" s="18"/>
      <c r="AXT224" s="18"/>
      <c r="AXU224" s="18"/>
      <c r="AXV224" s="18"/>
      <c r="AXW224" s="18"/>
      <c r="AXX224" s="18"/>
      <c r="AXY224" s="18"/>
      <c r="AXZ224" s="18"/>
      <c r="AYA224" s="18"/>
      <c r="AYB224" s="18"/>
      <c r="AYC224" s="18"/>
      <c r="AYD224" s="18"/>
      <c r="AYE224" s="18"/>
      <c r="AYF224" s="18"/>
      <c r="AYG224" s="18"/>
      <c r="AYH224" s="18"/>
      <c r="AYI224" s="18"/>
      <c r="AYJ224" s="18"/>
      <c r="AYK224" s="18"/>
      <c r="AYL224" s="18"/>
      <c r="AYM224" s="18"/>
      <c r="AYN224" s="18"/>
      <c r="AYO224" s="18"/>
      <c r="AYP224" s="18"/>
      <c r="AYQ224" s="18"/>
      <c r="AYR224" s="18"/>
      <c r="AYS224" s="18"/>
      <c r="AYT224" s="18"/>
      <c r="AYU224" s="18"/>
      <c r="AYV224" s="18"/>
      <c r="AYW224" s="18"/>
      <c r="AYX224" s="18"/>
      <c r="AYY224" s="18"/>
      <c r="AYZ224" s="18"/>
      <c r="AZA224" s="18"/>
      <c r="AZB224" s="18"/>
      <c r="AZC224" s="18"/>
      <c r="AZD224" s="18"/>
      <c r="AZE224" s="18"/>
      <c r="AZF224" s="18"/>
      <c r="AZG224" s="18"/>
      <c r="AZH224" s="18"/>
      <c r="AZI224" s="18"/>
      <c r="AZJ224" s="18"/>
      <c r="AZK224" s="18"/>
      <c r="AZL224" s="18"/>
      <c r="AZM224" s="18"/>
      <c r="AZN224" s="18"/>
      <c r="AZO224" s="18"/>
      <c r="AZP224" s="18"/>
      <c r="AZQ224" s="18"/>
      <c r="AZR224" s="18"/>
      <c r="AZS224" s="18"/>
      <c r="AZT224" s="18"/>
      <c r="AZU224" s="18"/>
      <c r="AZV224" s="18"/>
      <c r="AZW224" s="18"/>
      <c r="AZX224" s="18"/>
      <c r="AZY224" s="18"/>
      <c r="AZZ224" s="18"/>
      <c r="BAA224" s="18"/>
      <c r="BAB224" s="18"/>
      <c r="BAC224" s="18"/>
      <c r="BAD224" s="18"/>
      <c r="BAE224" s="18"/>
      <c r="BAF224" s="18"/>
      <c r="BAG224" s="18"/>
      <c r="BAH224" s="18"/>
      <c r="BAI224" s="18"/>
      <c r="BAJ224" s="18"/>
      <c r="BAK224" s="18"/>
      <c r="BAL224" s="18"/>
      <c r="BAM224" s="18"/>
      <c r="BAN224" s="18"/>
      <c r="BAO224" s="18"/>
      <c r="BAP224" s="18"/>
      <c r="BAQ224" s="18"/>
      <c r="BAR224" s="18"/>
      <c r="BAS224" s="18"/>
      <c r="BAT224" s="18"/>
      <c r="BAU224" s="18"/>
      <c r="BAV224" s="18"/>
      <c r="BAW224" s="18"/>
      <c r="BAX224" s="18"/>
      <c r="BAY224" s="18"/>
      <c r="BAZ224" s="18"/>
      <c r="BBA224" s="18"/>
      <c r="BBB224" s="18"/>
      <c r="BBC224" s="18"/>
      <c r="BBD224" s="18"/>
      <c r="BBE224" s="18"/>
      <c r="BBF224" s="18"/>
      <c r="BBG224" s="18"/>
      <c r="BBH224" s="18"/>
      <c r="BBI224" s="18"/>
      <c r="BBJ224" s="18"/>
      <c r="BBK224" s="18"/>
      <c r="BBL224" s="18"/>
      <c r="BBM224" s="18"/>
      <c r="BBN224" s="18"/>
      <c r="BBO224" s="18"/>
      <c r="BBP224" s="18"/>
      <c r="BBQ224" s="18"/>
      <c r="BBR224" s="18"/>
      <c r="BBS224" s="18"/>
      <c r="BBT224" s="18"/>
      <c r="BBU224" s="18"/>
      <c r="BBV224" s="18"/>
      <c r="BBW224" s="18"/>
      <c r="BBX224" s="18"/>
      <c r="BBY224" s="18"/>
      <c r="BBZ224" s="18"/>
      <c r="BCA224" s="18"/>
      <c r="BCB224" s="18"/>
      <c r="BCC224" s="18"/>
      <c r="BCD224" s="18"/>
      <c r="BCE224" s="18"/>
      <c r="BCF224" s="18"/>
      <c r="BCG224" s="18"/>
      <c r="BCH224" s="18"/>
      <c r="BCI224" s="18"/>
      <c r="BCJ224" s="18"/>
      <c r="BCK224" s="18"/>
      <c r="BCL224" s="18"/>
      <c r="BCM224" s="18"/>
      <c r="BCN224" s="18"/>
      <c r="BCO224" s="18"/>
      <c r="BCP224" s="18"/>
      <c r="BCQ224" s="18"/>
      <c r="BCR224" s="18"/>
      <c r="BCS224" s="18"/>
      <c r="BCT224" s="18"/>
      <c r="BCU224" s="18"/>
      <c r="BCV224" s="18"/>
      <c r="BCW224" s="18"/>
      <c r="BCX224" s="18"/>
      <c r="BCY224" s="18"/>
      <c r="BCZ224" s="18"/>
      <c r="BDA224" s="18"/>
      <c r="BDB224" s="18"/>
      <c r="BDC224" s="18"/>
      <c r="BDD224" s="18"/>
      <c r="BDE224" s="18"/>
      <c r="BDF224" s="18"/>
      <c r="BDG224" s="18"/>
      <c r="BDH224" s="18"/>
      <c r="BDI224" s="18"/>
      <c r="BDJ224" s="18"/>
      <c r="BDK224" s="18"/>
      <c r="BDL224" s="18"/>
      <c r="BDM224" s="18"/>
      <c r="BDN224" s="18"/>
      <c r="BDO224" s="18"/>
      <c r="BDP224" s="18"/>
      <c r="BDQ224" s="18"/>
      <c r="BDR224" s="18"/>
      <c r="BDS224" s="18"/>
      <c r="BDT224" s="18"/>
      <c r="BDU224" s="18"/>
      <c r="BDV224" s="18"/>
      <c r="BDW224" s="18"/>
      <c r="BDX224" s="18"/>
      <c r="BDY224" s="18"/>
      <c r="BDZ224" s="18"/>
      <c r="BEA224" s="18"/>
      <c r="BEB224" s="18"/>
      <c r="BEC224" s="18"/>
      <c r="BED224" s="18"/>
      <c r="BEE224" s="18"/>
      <c r="BEF224" s="18"/>
      <c r="BEG224" s="18"/>
      <c r="BEH224" s="18"/>
      <c r="BEI224" s="18"/>
      <c r="BEJ224" s="18"/>
      <c r="BEK224" s="18"/>
      <c r="BEL224" s="18"/>
      <c r="BEM224" s="18"/>
      <c r="BEN224" s="18"/>
      <c r="BEO224" s="18"/>
      <c r="BEP224" s="18"/>
      <c r="BEQ224" s="18"/>
      <c r="BER224" s="18"/>
      <c r="BES224" s="18"/>
      <c r="BET224" s="18"/>
      <c r="BEU224" s="18"/>
      <c r="BEV224" s="18"/>
      <c r="BEW224" s="18"/>
      <c r="BEX224" s="18"/>
      <c r="BEY224" s="18"/>
      <c r="BEZ224" s="18"/>
      <c r="BFA224" s="18"/>
      <c r="BFB224" s="18"/>
      <c r="BFC224" s="18"/>
      <c r="BFD224" s="18"/>
      <c r="BFE224" s="18"/>
      <c r="BFF224" s="18"/>
      <c r="BFG224" s="18"/>
      <c r="BFH224" s="18"/>
      <c r="BFI224" s="18"/>
      <c r="BFJ224" s="18"/>
      <c r="BFK224" s="18"/>
      <c r="BFL224" s="18"/>
      <c r="BFM224" s="18"/>
      <c r="BFN224" s="18"/>
      <c r="BFO224" s="18"/>
      <c r="BFP224" s="18"/>
      <c r="BFQ224" s="18"/>
      <c r="BFR224" s="18"/>
      <c r="BFS224" s="18"/>
      <c r="BFT224" s="18"/>
      <c r="BFU224" s="18"/>
      <c r="BFV224" s="18"/>
      <c r="BFW224" s="18"/>
      <c r="BFX224" s="18"/>
      <c r="BFY224" s="18"/>
      <c r="BFZ224" s="18"/>
      <c r="BGA224" s="18"/>
      <c r="BGB224" s="18"/>
      <c r="BGC224" s="18"/>
      <c r="BGD224" s="18"/>
      <c r="BGE224" s="18"/>
      <c r="BGF224" s="18"/>
      <c r="BGG224" s="18"/>
      <c r="BGH224" s="18"/>
      <c r="BGI224" s="18"/>
      <c r="BGJ224" s="18"/>
      <c r="BGK224" s="18"/>
      <c r="BGL224" s="18"/>
      <c r="BGM224" s="18"/>
      <c r="BGN224" s="18"/>
      <c r="BGO224" s="18"/>
      <c r="BGP224" s="18"/>
      <c r="BGQ224" s="18"/>
      <c r="BGR224" s="18"/>
      <c r="BGS224" s="18"/>
      <c r="BGT224" s="18"/>
      <c r="BGU224" s="18"/>
      <c r="BGV224" s="18"/>
      <c r="BGW224" s="18"/>
      <c r="BGX224" s="18"/>
      <c r="BGY224" s="18"/>
      <c r="BGZ224" s="18"/>
      <c r="BHA224" s="18"/>
      <c r="BHB224" s="18"/>
      <c r="BHC224" s="18"/>
      <c r="BHD224" s="18"/>
      <c r="BHE224" s="18"/>
      <c r="BHF224" s="18"/>
      <c r="BHG224" s="18"/>
      <c r="BHH224" s="18"/>
      <c r="BHI224" s="18"/>
      <c r="BHJ224" s="18"/>
      <c r="BHK224" s="18"/>
      <c r="BHL224" s="18"/>
      <c r="BHM224" s="18"/>
      <c r="BHN224" s="18"/>
      <c r="BHO224" s="18"/>
      <c r="BHP224" s="18"/>
      <c r="BHQ224" s="18"/>
      <c r="BHR224" s="18"/>
      <c r="BHS224" s="18"/>
      <c r="BHT224" s="18"/>
      <c r="BHU224" s="18"/>
      <c r="BHV224" s="18"/>
      <c r="BHW224" s="18"/>
      <c r="BHX224" s="18"/>
      <c r="BHY224" s="18"/>
      <c r="BHZ224" s="18"/>
      <c r="BIA224" s="18"/>
      <c r="BIB224" s="18"/>
      <c r="BIC224" s="18"/>
      <c r="BID224" s="18"/>
      <c r="BIE224" s="18"/>
      <c r="BIF224" s="18"/>
      <c r="BIG224" s="18"/>
      <c r="BIH224" s="18"/>
      <c r="BII224" s="18"/>
      <c r="BIJ224" s="18"/>
      <c r="BIK224" s="18"/>
      <c r="BIL224" s="18"/>
      <c r="BIM224" s="18"/>
      <c r="BIN224" s="18"/>
      <c r="BIO224" s="18"/>
      <c r="BIP224" s="18"/>
      <c r="BIQ224" s="18"/>
      <c r="BIR224" s="18"/>
      <c r="BIS224" s="18"/>
      <c r="BIT224" s="18"/>
      <c r="BIU224" s="18"/>
      <c r="BIV224" s="18"/>
      <c r="BIW224" s="18"/>
      <c r="BIX224" s="18"/>
      <c r="BIY224" s="18"/>
      <c r="BIZ224" s="18"/>
      <c r="BJA224" s="18"/>
      <c r="BJB224" s="18"/>
      <c r="BJC224" s="18"/>
      <c r="BJD224" s="18"/>
      <c r="BJE224" s="18"/>
      <c r="BJF224" s="18"/>
      <c r="BJG224" s="18"/>
      <c r="BJH224" s="18"/>
      <c r="BJI224" s="18"/>
      <c r="BJJ224" s="18"/>
      <c r="BJK224" s="18"/>
      <c r="BJL224" s="18"/>
      <c r="BJM224" s="18"/>
      <c r="BJN224" s="18"/>
      <c r="BJO224" s="18"/>
      <c r="BJP224" s="18"/>
      <c r="BJQ224" s="18"/>
      <c r="BJR224" s="18"/>
      <c r="BJS224" s="18"/>
      <c r="BJT224" s="18"/>
      <c r="BJU224" s="18"/>
      <c r="BJV224" s="18"/>
      <c r="BJW224" s="18"/>
      <c r="BJX224" s="18"/>
      <c r="BJY224" s="18"/>
      <c r="BJZ224" s="18"/>
      <c r="BKA224" s="18"/>
      <c r="BKB224" s="18"/>
      <c r="BKC224" s="18"/>
      <c r="BKD224" s="18"/>
      <c r="BKE224" s="18"/>
      <c r="BKF224" s="18"/>
      <c r="BKG224" s="18"/>
      <c r="BKH224" s="18"/>
      <c r="BKI224" s="18"/>
      <c r="BKJ224" s="18"/>
      <c r="BKK224" s="18"/>
      <c r="BKL224" s="18"/>
      <c r="BKM224" s="18"/>
      <c r="BKN224" s="18"/>
      <c r="BKO224" s="18"/>
      <c r="BKP224" s="18"/>
      <c r="BKQ224" s="18"/>
      <c r="BKR224" s="18"/>
      <c r="BKS224" s="18"/>
      <c r="BKT224" s="18"/>
      <c r="BKU224" s="18"/>
      <c r="BKV224" s="18"/>
      <c r="BKW224" s="18"/>
      <c r="BKX224" s="18"/>
      <c r="BKY224" s="18"/>
      <c r="BKZ224" s="18"/>
      <c r="BLA224" s="18"/>
      <c r="BLB224" s="18"/>
      <c r="BLC224" s="18"/>
      <c r="BLD224" s="18"/>
      <c r="BLE224" s="18"/>
      <c r="BLF224" s="18"/>
      <c r="BLG224" s="18"/>
      <c r="BLH224" s="18"/>
      <c r="BLI224" s="18"/>
      <c r="BLJ224" s="18"/>
      <c r="BLK224" s="18"/>
      <c r="BLL224" s="18"/>
      <c r="BLM224" s="18"/>
      <c r="BLN224" s="18"/>
      <c r="BLO224" s="18"/>
      <c r="BLP224" s="18"/>
      <c r="BLQ224" s="18"/>
      <c r="BLR224" s="18"/>
      <c r="BLS224" s="18"/>
      <c r="BLT224" s="18"/>
      <c r="BLU224" s="18"/>
      <c r="BLV224" s="18"/>
      <c r="BLW224" s="18"/>
      <c r="BLX224" s="18"/>
      <c r="BLY224" s="18"/>
      <c r="BLZ224" s="18"/>
      <c r="BMA224" s="18"/>
      <c r="BMB224" s="18"/>
      <c r="BMC224" s="18"/>
      <c r="BMD224" s="18"/>
      <c r="BME224" s="18"/>
      <c r="BMF224" s="18"/>
      <c r="BMG224" s="18"/>
      <c r="BMH224" s="18"/>
      <c r="BMI224" s="18"/>
      <c r="BMJ224" s="18"/>
      <c r="BMK224" s="18"/>
      <c r="BML224" s="18"/>
      <c r="BMM224" s="18"/>
      <c r="BMN224" s="18"/>
      <c r="BMO224" s="18"/>
      <c r="BMP224" s="18"/>
      <c r="BMQ224" s="18"/>
      <c r="BMR224" s="18"/>
      <c r="BMS224" s="18"/>
      <c r="BMT224" s="18"/>
      <c r="BMU224" s="18"/>
      <c r="BMV224" s="18"/>
      <c r="BMW224" s="18"/>
      <c r="BMX224" s="18"/>
      <c r="BMY224" s="18"/>
      <c r="BMZ224" s="18"/>
      <c r="BNA224" s="18"/>
      <c r="BNB224" s="18"/>
      <c r="BNC224" s="18"/>
      <c r="BND224" s="18"/>
      <c r="BNE224" s="18"/>
      <c r="BNF224" s="18"/>
      <c r="BNG224" s="18"/>
      <c r="BNH224" s="18"/>
      <c r="BNI224" s="18"/>
      <c r="BNJ224" s="18"/>
      <c r="BNK224" s="18"/>
      <c r="BNL224" s="18"/>
      <c r="BNM224" s="18"/>
      <c r="BNN224" s="18"/>
      <c r="BNO224" s="18"/>
      <c r="BNP224" s="18"/>
      <c r="BNQ224" s="18"/>
      <c r="BNR224" s="18"/>
      <c r="BNS224" s="18"/>
      <c r="BNT224" s="18"/>
      <c r="BNU224" s="18"/>
      <c r="BNV224" s="18"/>
      <c r="BNW224" s="18"/>
      <c r="BNX224" s="18"/>
      <c r="BNY224" s="18"/>
      <c r="BNZ224" s="18"/>
      <c r="BOA224" s="18"/>
      <c r="BOB224" s="18"/>
      <c r="BOC224" s="18"/>
      <c r="BOD224" s="18"/>
      <c r="BOE224" s="18"/>
      <c r="BOF224" s="18"/>
      <c r="BOG224" s="18"/>
      <c r="BOH224" s="18"/>
      <c r="BOI224" s="18"/>
      <c r="BOJ224" s="18"/>
      <c r="BOK224" s="18"/>
      <c r="BOL224" s="18"/>
      <c r="BOM224" s="18"/>
      <c r="BON224" s="18"/>
      <c r="BOO224" s="18"/>
      <c r="BOP224" s="18"/>
      <c r="BOQ224" s="18"/>
      <c r="BOR224" s="18"/>
      <c r="BOS224" s="18"/>
      <c r="BOT224" s="18"/>
      <c r="BOU224" s="18"/>
      <c r="BOV224" s="18"/>
      <c r="BOW224" s="18"/>
      <c r="BOX224" s="18"/>
      <c r="BOY224" s="18"/>
      <c r="BOZ224" s="18"/>
      <c r="BPA224" s="18"/>
      <c r="BPB224" s="18"/>
      <c r="BPC224" s="18"/>
      <c r="BPD224" s="18"/>
      <c r="BPE224" s="18"/>
      <c r="BPF224" s="18"/>
      <c r="BPG224" s="18"/>
      <c r="BPH224" s="18"/>
      <c r="BPI224" s="18"/>
      <c r="BPJ224" s="18"/>
      <c r="BPK224" s="18"/>
      <c r="BPL224" s="18"/>
      <c r="BPM224" s="18"/>
      <c r="BPN224" s="18"/>
      <c r="BPO224" s="18"/>
      <c r="BPP224" s="18"/>
      <c r="BPQ224" s="18"/>
      <c r="BPR224" s="18"/>
      <c r="BPS224" s="18"/>
      <c r="BPT224" s="18"/>
      <c r="BPU224" s="18"/>
      <c r="BPV224" s="18"/>
      <c r="BPW224" s="18"/>
      <c r="BPX224" s="18"/>
      <c r="BPY224" s="18"/>
      <c r="BPZ224" s="18"/>
      <c r="BQA224" s="18"/>
      <c r="BQB224" s="18"/>
      <c r="BQC224" s="18"/>
      <c r="BQD224" s="18"/>
      <c r="BQE224" s="18"/>
      <c r="BQF224" s="18"/>
      <c r="BQG224" s="18"/>
      <c r="BQH224" s="18"/>
      <c r="BQI224" s="18"/>
      <c r="BQJ224" s="18"/>
      <c r="BQK224" s="18"/>
      <c r="BQL224" s="18"/>
      <c r="BQM224" s="18"/>
      <c r="BQN224" s="18"/>
      <c r="BQO224" s="18"/>
      <c r="BQP224" s="18"/>
      <c r="BQQ224" s="18"/>
      <c r="BQR224" s="18"/>
      <c r="BQS224" s="18"/>
      <c r="BQT224" s="18"/>
      <c r="BQU224" s="18"/>
      <c r="BQV224" s="18"/>
      <c r="BQW224" s="18"/>
      <c r="BQX224" s="18"/>
      <c r="BQY224" s="18"/>
      <c r="BQZ224" s="18"/>
      <c r="BRA224" s="18"/>
      <c r="BRB224" s="18"/>
      <c r="BRC224" s="18"/>
      <c r="BRD224" s="18"/>
      <c r="BRE224" s="18"/>
      <c r="BRF224" s="18"/>
      <c r="BRG224" s="18"/>
      <c r="BRH224" s="18"/>
      <c r="BRI224" s="18"/>
      <c r="BRJ224" s="18"/>
      <c r="BRK224" s="18"/>
      <c r="BRL224" s="18"/>
      <c r="BRM224" s="18"/>
      <c r="BRN224" s="18"/>
      <c r="BRO224" s="18"/>
      <c r="BRP224" s="18"/>
      <c r="BRQ224" s="18"/>
      <c r="BRR224" s="18"/>
      <c r="BRS224" s="18"/>
      <c r="BRT224" s="18"/>
      <c r="BRU224" s="18"/>
      <c r="BRV224" s="18"/>
      <c r="BRW224" s="18"/>
      <c r="BRX224" s="18"/>
      <c r="BRY224" s="18"/>
      <c r="BRZ224" s="18"/>
      <c r="BSA224" s="18"/>
      <c r="BSB224" s="18"/>
      <c r="BSC224" s="18"/>
      <c r="BSD224" s="18"/>
      <c r="BSE224" s="18"/>
      <c r="BSF224" s="18"/>
      <c r="BSG224" s="18"/>
      <c r="BSH224" s="18"/>
      <c r="BSI224" s="18"/>
      <c r="BSJ224" s="18"/>
      <c r="BSK224" s="18"/>
      <c r="BSL224" s="18"/>
      <c r="BSM224" s="18"/>
      <c r="BSN224" s="18"/>
      <c r="BSO224" s="18"/>
      <c r="BSP224" s="18"/>
      <c r="BSQ224" s="18"/>
      <c r="BSR224" s="18"/>
      <c r="BSS224" s="18"/>
      <c r="BST224" s="18"/>
      <c r="BSU224" s="18"/>
      <c r="BSV224" s="18"/>
      <c r="BSW224" s="18"/>
      <c r="BSX224" s="18"/>
      <c r="BSY224" s="18"/>
      <c r="BSZ224" s="18"/>
      <c r="BTA224" s="18"/>
      <c r="BTB224" s="18"/>
      <c r="BTC224" s="18"/>
      <c r="BTD224" s="18"/>
      <c r="BTE224" s="18"/>
      <c r="BTF224" s="18"/>
      <c r="BTG224" s="18"/>
      <c r="BTH224" s="18"/>
      <c r="BTI224" s="18"/>
      <c r="BTJ224" s="18"/>
      <c r="BTK224" s="18"/>
      <c r="BTL224" s="18"/>
      <c r="BTM224" s="18"/>
      <c r="BTN224" s="18"/>
      <c r="BTO224" s="18"/>
      <c r="BTP224" s="18"/>
      <c r="BTQ224" s="18"/>
      <c r="BTR224" s="18"/>
      <c r="BTS224" s="18"/>
      <c r="BTT224" s="18"/>
      <c r="BTU224" s="18"/>
      <c r="BTV224" s="18"/>
      <c r="BTW224" s="18"/>
      <c r="BTX224" s="18"/>
      <c r="BTY224" s="18"/>
      <c r="BTZ224" s="18"/>
      <c r="BUA224" s="18"/>
      <c r="BUB224" s="18"/>
      <c r="BUC224" s="18"/>
      <c r="BUD224" s="18"/>
      <c r="BUE224" s="18"/>
      <c r="BUF224" s="18"/>
      <c r="BUG224" s="18"/>
      <c r="BUH224" s="18"/>
      <c r="BUI224" s="18"/>
      <c r="BUJ224" s="18"/>
      <c r="BUK224" s="18"/>
      <c r="BUL224" s="18"/>
      <c r="BUM224" s="18"/>
      <c r="BUN224" s="18"/>
      <c r="BUO224" s="18"/>
      <c r="BUP224" s="18"/>
      <c r="BUQ224" s="18"/>
      <c r="BUR224" s="18"/>
      <c r="BUS224" s="18"/>
      <c r="BUT224" s="18"/>
      <c r="BUU224" s="18"/>
      <c r="BUV224" s="18"/>
      <c r="BUW224" s="18"/>
      <c r="BUX224" s="18"/>
      <c r="BUY224" s="18"/>
      <c r="BUZ224" s="18"/>
      <c r="BVA224" s="18"/>
      <c r="BVB224" s="18"/>
      <c r="BVC224" s="18"/>
      <c r="BVD224" s="18"/>
      <c r="BVE224" s="18"/>
      <c r="BVF224" s="18"/>
      <c r="BVG224" s="18"/>
      <c r="BVH224" s="18"/>
      <c r="BVI224" s="18"/>
      <c r="BVJ224" s="18"/>
      <c r="BVK224" s="18"/>
      <c r="BVL224" s="18"/>
      <c r="BVM224" s="18"/>
      <c r="BVN224" s="18"/>
      <c r="BVO224" s="18"/>
      <c r="BVP224" s="18"/>
      <c r="BVQ224" s="18"/>
      <c r="BVR224" s="18"/>
      <c r="BVS224" s="18"/>
      <c r="BVT224" s="18"/>
      <c r="BVU224" s="18"/>
      <c r="BVV224" s="18"/>
      <c r="BVW224" s="18"/>
      <c r="BVX224" s="18"/>
      <c r="BVY224" s="18"/>
      <c r="BVZ224" s="18"/>
      <c r="BWA224" s="18"/>
      <c r="BWB224" s="18"/>
      <c r="BWC224" s="18"/>
      <c r="BWD224" s="18"/>
      <c r="BWE224" s="18"/>
      <c r="BWF224" s="18"/>
      <c r="BWG224" s="18"/>
      <c r="BWH224" s="18"/>
      <c r="BWI224" s="18"/>
      <c r="BWJ224" s="18"/>
      <c r="BWK224" s="18"/>
      <c r="BWL224" s="18"/>
      <c r="BWM224" s="18"/>
      <c r="BWN224" s="18"/>
      <c r="BWO224" s="18"/>
      <c r="BWP224" s="18"/>
      <c r="BWQ224" s="18"/>
      <c r="BWR224" s="18"/>
      <c r="BWS224" s="18"/>
      <c r="BWT224" s="18"/>
      <c r="BWU224" s="18"/>
      <c r="BWV224" s="18"/>
      <c r="BWW224" s="18"/>
      <c r="BWX224" s="18"/>
      <c r="BWY224" s="18"/>
      <c r="BWZ224" s="18"/>
      <c r="BXA224" s="18"/>
      <c r="BXB224" s="18"/>
      <c r="BXC224" s="18"/>
      <c r="BXD224" s="18"/>
      <c r="BXE224" s="18"/>
      <c r="BXF224" s="18"/>
      <c r="BXG224" s="18"/>
      <c r="BXH224" s="18"/>
      <c r="BXI224" s="18"/>
      <c r="BXJ224" s="18"/>
      <c r="BXK224" s="18"/>
      <c r="BXL224" s="18"/>
      <c r="BXM224" s="18"/>
      <c r="BXN224" s="18"/>
      <c r="BXO224" s="18"/>
      <c r="BXP224" s="18"/>
      <c r="BXQ224" s="18"/>
      <c r="BXR224" s="18"/>
      <c r="BXS224" s="18"/>
      <c r="BXT224" s="18"/>
      <c r="BXU224" s="18"/>
      <c r="BXV224" s="18"/>
      <c r="BXW224" s="18"/>
      <c r="BXX224" s="18"/>
      <c r="BXY224" s="18"/>
      <c r="BXZ224" s="18"/>
      <c r="BYA224" s="18"/>
      <c r="BYB224" s="18"/>
      <c r="BYC224" s="18"/>
      <c r="BYD224" s="18"/>
      <c r="BYE224" s="18"/>
      <c r="BYF224" s="18"/>
      <c r="BYG224" s="18"/>
      <c r="BYH224" s="18"/>
      <c r="BYI224" s="18"/>
      <c r="BYJ224" s="18"/>
      <c r="BYK224" s="18"/>
      <c r="BYL224" s="18"/>
      <c r="BYM224" s="18"/>
      <c r="BYN224" s="18"/>
      <c r="BYO224" s="18"/>
      <c r="BYP224" s="18"/>
      <c r="BYQ224" s="18"/>
      <c r="BYR224" s="18"/>
      <c r="BYS224" s="18"/>
      <c r="BYT224" s="18"/>
      <c r="BYU224" s="18"/>
      <c r="BYV224" s="18"/>
      <c r="BYW224" s="18"/>
      <c r="BYX224" s="18"/>
      <c r="BYY224" s="18"/>
      <c r="BYZ224" s="18"/>
      <c r="BZA224" s="18"/>
      <c r="BZB224" s="18"/>
      <c r="BZC224" s="18"/>
      <c r="BZD224" s="18"/>
      <c r="BZE224" s="18"/>
      <c r="BZF224" s="18"/>
      <c r="BZG224" s="18"/>
      <c r="BZH224" s="18"/>
      <c r="BZI224" s="18"/>
      <c r="BZJ224" s="18"/>
      <c r="BZK224" s="18"/>
      <c r="BZL224" s="18"/>
      <c r="BZM224" s="18"/>
      <c r="BZN224" s="18"/>
      <c r="BZO224" s="18"/>
      <c r="BZP224" s="18"/>
      <c r="BZQ224" s="18"/>
      <c r="BZR224" s="18"/>
      <c r="BZS224" s="18"/>
      <c r="BZT224" s="18"/>
      <c r="BZU224" s="18"/>
      <c r="BZV224" s="18"/>
      <c r="BZW224" s="18"/>
      <c r="BZX224" s="18"/>
      <c r="BZY224" s="18"/>
      <c r="BZZ224" s="18"/>
      <c r="CAA224" s="18"/>
      <c r="CAB224" s="18"/>
      <c r="CAC224" s="18"/>
      <c r="CAD224" s="18"/>
      <c r="CAE224" s="18"/>
      <c r="CAF224" s="18"/>
      <c r="CAG224" s="18"/>
      <c r="CAH224" s="18"/>
      <c r="CAI224" s="18"/>
      <c r="CAJ224" s="18"/>
      <c r="CAK224" s="18"/>
      <c r="CAL224" s="18"/>
      <c r="CAM224" s="18"/>
      <c r="CAN224" s="18"/>
      <c r="CAO224" s="18"/>
      <c r="CAP224" s="18"/>
      <c r="CAQ224" s="18"/>
      <c r="CAR224" s="18"/>
      <c r="CAS224" s="18"/>
      <c r="CAT224" s="18"/>
      <c r="CAU224" s="18"/>
      <c r="CAV224" s="18"/>
      <c r="CAW224" s="18"/>
      <c r="CAX224" s="18"/>
      <c r="CAY224" s="18"/>
      <c r="CAZ224" s="18"/>
      <c r="CBA224" s="18"/>
      <c r="CBB224" s="18"/>
      <c r="CBC224" s="18"/>
      <c r="CBD224" s="18"/>
      <c r="CBE224" s="18"/>
      <c r="CBF224" s="18"/>
      <c r="CBG224" s="18"/>
      <c r="CBH224" s="18"/>
      <c r="CBI224" s="18"/>
      <c r="CBJ224" s="18"/>
      <c r="CBK224" s="18"/>
      <c r="CBL224" s="18"/>
      <c r="CBM224" s="18"/>
      <c r="CBN224" s="18"/>
      <c r="CBO224" s="18"/>
      <c r="CBP224" s="18"/>
      <c r="CBQ224" s="18"/>
      <c r="CBR224" s="18"/>
      <c r="CBS224" s="18"/>
      <c r="CBT224" s="18"/>
      <c r="CBU224" s="18"/>
      <c r="CBV224" s="18"/>
      <c r="CBW224" s="18"/>
      <c r="CBX224" s="18"/>
      <c r="CBY224" s="18"/>
      <c r="CBZ224" s="18"/>
      <c r="CCA224" s="18"/>
      <c r="CCB224" s="18"/>
      <c r="CCC224" s="18"/>
      <c r="CCD224" s="18"/>
      <c r="CCE224" s="18"/>
      <c r="CCF224" s="18"/>
      <c r="CCG224" s="18"/>
      <c r="CCH224" s="18"/>
      <c r="CCI224" s="18"/>
      <c r="CCJ224" s="18"/>
      <c r="CCK224" s="18"/>
      <c r="CCL224" s="18"/>
      <c r="CCM224" s="18"/>
      <c r="CCN224" s="18"/>
      <c r="CCO224" s="18"/>
      <c r="CCP224" s="18"/>
      <c r="CCQ224" s="18"/>
      <c r="CCR224" s="18"/>
      <c r="CCS224" s="18"/>
      <c r="CCT224" s="18"/>
      <c r="CCU224" s="18"/>
      <c r="CCV224" s="18"/>
      <c r="CCW224" s="18"/>
      <c r="CCX224" s="18"/>
      <c r="CCY224" s="18"/>
      <c r="CCZ224" s="18"/>
      <c r="CDA224" s="18"/>
      <c r="CDB224" s="18"/>
      <c r="CDC224" s="18"/>
      <c r="CDD224" s="18"/>
      <c r="CDE224" s="18"/>
      <c r="CDF224" s="18"/>
      <c r="CDG224" s="18"/>
      <c r="CDH224" s="18"/>
      <c r="CDI224" s="18"/>
      <c r="CDJ224" s="18"/>
      <c r="CDK224" s="18"/>
      <c r="CDL224" s="18"/>
      <c r="CDM224" s="18"/>
      <c r="CDN224" s="18"/>
      <c r="CDO224" s="18"/>
      <c r="CDP224" s="18"/>
      <c r="CDQ224" s="18"/>
      <c r="CDR224" s="18"/>
      <c r="CDS224" s="18"/>
      <c r="CDT224" s="18"/>
      <c r="CDU224" s="18"/>
      <c r="CDV224" s="18"/>
      <c r="CDW224" s="18"/>
      <c r="CDX224" s="18"/>
      <c r="CDY224" s="18"/>
      <c r="CDZ224" s="18"/>
      <c r="CEA224" s="18"/>
      <c r="CEB224" s="18"/>
      <c r="CEC224" s="18"/>
      <c r="CED224" s="18"/>
      <c r="CEE224" s="18"/>
      <c r="CEF224" s="18"/>
      <c r="CEG224" s="18"/>
      <c r="CEH224" s="18"/>
      <c r="CEI224" s="18"/>
      <c r="CEJ224" s="18"/>
      <c r="CEK224" s="18"/>
      <c r="CEL224" s="18"/>
      <c r="CEM224" s="18"/>
      <c r="CEN224" s="18"/>
      <c r="CEO224" s="18"/>
      <c r="CEP224" s="18"/>
      <c r="CEQ224" s="18"/>
      <c r="CER224" s="18"/>
      <c r="CES224" s="18"/>
      <c r="CET224" s="18"/>
      <c r="CEU224" s="18"/>
      <c r="CEV224" s="18"/>
      <c r="CEW224" s="18"/>
      <c r="CEX224" s="18"/>
      <c r="CEY224" s="18"/>
      <c r="CEZ224" s="18"/>
      <c r="CFA224" s="18"/>
      <c r="CFB224" s="18"/>
      <c r="CFC224" s="18"/>
      <c r="CFD224" s="18"/>
      <c r="CFE224" s="18"/>
      <c r="CFF224" s="18"/>
      <c r="CFG224" s="18"/>
      <c r="CFH224" s="18"/>
      <c r="CFI224" s="18"/>
      <c r="CFJ224" s="18"/>
      <c r="CFK224" s="18"/>
      <c r="CFL224" s="18"/>
      <c r="CFM224" s="18"/>
      <c r="CFN224" s="18"/>
      <c r="CFO224" s="18"/>
      <c r="CFP224" s="18"/>
      <c r="CFQ224" s="18"/>
      <c r="CFR224" s="18"/>
      <c r="CFS224" s="18"/>
      <c r="CFT224" s="18"/>
      <c r="CFU224" s="18"/>
      <c r="CFV224" s="18"/>
      <c r="CFW224" s="18"/>
      <c r="CFX224" s="18"/>
      <c r="CFY224" s="18"/>
      <c r="CFZ224" s="18"/>
      <c r="CGA224" s="18"/>
      <c r="CGB224" s="18"/>
      <c r="CGC224" s="18"/>
      <c r="CGD224" s="18"/>
      <c r="CGE224" s="18"/>
      <c r="CGF224" s="18"/>
      <c r="CGG224" s="18"/>
      <c r="CGH224" s="18"/>
      <c r="CGI224" s="18"/>
      <c r="CGJ224" s="18"/>
      <c r="CGK224" s="18"/>
      <c r="CGL224" s="18"/>
      <c r="CGM224" s="18"/>
      <c r="CGN224" s="18"/>
      <c r="CGO224" s="18"/>
      <c r="CGP224" s="18"/>
      <c r="CGQ224" s="18"/>
      <c r="CGR224" s="18"/>
      <c r="CGS224" s="18"/>
      <c r="CGT224" s="18"/>
      <c r="CGU224" s="18"/>
      <c r="CGV224" s="18"/>
      <c r="CGW224" s="18"/>
      <c r="CGX224" s="18"/>
      <c r="CGY224" s="18"/>
      <c r="CGZ224" s="18"/>
      <c r="CHA224" s="18"/>
      <c r="CHB224" s="18"/>
      <c r="CHC224" s="18"/>
      <c r="CHD224" s="18"/>
      <c r="CHE224" s="18"/>
      <c r="CHF224" s="18"/>
      <c r="CHG224" s="18"/>
      <c r="CHH224" s="18"/>
      <c r="CHI224" s="18"/>
      <c r="CHJ224" s="18"/>
      <c r="CHK224" s="18"/>
      <c r="CHL224" s="18"/>
      <c r="CHM224" s="18"/>
      <c r="CHN224" s="18"/>
      <c r="CHO224" s="18"/>
      <c r="CHP224" s="18"/>
      <c r="CHQ224" s="18"/>
      <c r="CHR224" s="18"/>
      <c r="CHS224" s="18"/>
      <c r="CHT224" s="18"/>
      <c r="CHU224" s="18"/>
      <c r="CHV224" s="18"/>
      <c r="CHW224" s="18"/>
      <c r="CHX224" s="18"/>
      <c r="CHY224" s="18"/>
      <c r="CHZ224" s="18"/>
      <c r="CIA224" s="18"/>
      <c r="CIB224" s="18"/>
      <c r="CIC224" s="18"/>
      <c r="CID224" s="18"/>
      <c r="CIE224" s="18"/>
      <c r="CIF224" s="18"/>
      <c r="CIG224" s="18"/>
      <c r="CIH224" s="18"/>
      <c r="CII224" s="18"/>
      <c r="CIJ224" s="18"/>
      <c r="CIK224" s="18"/>
      <c r="CIL224" s="18"/>
      <c r="CIM224" s="18"/>
      <c r="CIN224" s="18"/>
      <c r="CIO224" s="18"/>
      <c r="CIP224" s="18"/>
      <c r="CIQ224" s="18"/>
      <c r="CIR224" s="18"/>
      <c r="CIS224" s="18"/>
      <c r="CIT224" s="18"/>
      <c r="CIU224" s="18"/>
      <c r="CIV224" s="18"/>
      <c r="CIW224" s="18"/>
      <c r="CIX224" s="18"/>
      <c r="CIY224" s="18"/>
      <c r="CIZ224" s="18"/>
      <c r="CJA224" s="18"/>
      <c r="CJB224" s="18"/>
      <c r="CJC224" s="18"/>
      <c r="CJD224" s="18"/>
      <c r="CJE224" s="18"/>
      <c r="CJF224" s="18"/>
      <c r="CJG224" s="18"/>
      <c r="CJH224" s="18"/>
      <c r="CJI224" s="18"/>
      <c r="CJJ224" s="18"/>
      <c r="CJK224" s="18"/>
      <c r="CJL224" s="18"/>
      <c r="CJM224" s="18"/>
      <c r="CJN224" s="18"/>
      <c r="CJO224" s="18"/>
      <c r="CJP224" s="18"/>
      <c r="CJQ224" s="18"/>
      <c r="CJR224" s="18"/>
      <c r="CJS224" s="18"/>
      <c r="CJT224" s="18"/>
      <c r="CJU224" s="18"/>
      <c r="CJV224" s="18"/>
      <c r="CJW224" s="18"/>
      <c r="CJX224" s="18"/>
      <c r="CJY224" s="18"/>
      <c r="CJZ224" s="18"/>
      <c r="CKA224" s="18"/>
      <c r="CKB224" s="18"/>
      <c r="CKC224" s="18"/>
      <c r="CKD224" s="18"/>
      <c r="CKE224" s="18"/>
      <c r="CKF224" s="18"/>
      <c r="CKG224" s="18"/>
      <c r="CKH224" s="18"/>
      <c r="CKI224" s="18"/>
      <c r="CKJ224" s="18"/>
      <c r="CKK224" s="18"/>
      <c r="CKL224" s="18"/>
      <c r="CKM224" s="18"/>
      <c r="CKN224" s="18"/>
      <c r="CKO224" s="18"/>
      <c r="CKP224" s="18"/>
      <c r="CKQ224" s="18"/>
      <c r="CKR224" s="18"/>
      <c r="CKS224" s="18"/>
      <c r="CKT224" s="18"/>
      <c r="CKU224" s="18"/>
      <c r="CKV224" s="18"/>
      <c r="CKW224" s="18"/>
      <c r="CKX224" s="18"/>
      <c r="CKY224" s="18"/>
      <c r="CKZ224" s="18"/>
      <c r="CLA224" s="18"/>
      <c r="CLB224" s="18"/>
      <c r="CLC224" s="18"/>
      <c r="CLD224" s="18"/>
      <c r="CLE224" s="18"/>
      <c r="CLF224" s="18"/>
      <c r="CLG224" s="18"/>
      <c r="CLH224" s="18"/>
      <c r="CLI224" s="18"/>
      <c r="CLJ224" s="18"/>
      <c r="CLK224" s="18"/>
      <c r="CLL224" s="18"/>
      <c r="CLM224" s="18"/>
      <c r="CLN224" s="18"/>
      <c r="CLO224" s="18"/>
      <c r="CLP224" s="18"/>
      <c r="CLQ224" s="18"/>
      <c r="CLR224" s="18"/>
      <c r="CLS224" s="18"/>
      <c r="CLT224" s="18"/>
      <c r="CLU224" s="18"/>
      <c r="CLV224" s="18"/>
      <c r="CLW224" s="18"/>
      <c r="CLX224" s="18"/>
      <c r="CLY224" s="18"/>
      <c r="CLZ224" s="18"/>
      <c r="CMA224" s="18"/>
      <c r="CMB224" s="18"/>
      <c r="CMC224" s="18"/>
      <c r="CMD224" s="18"/>
      <c r="CME224" s="18"/>
      <c r="CMF224" s="18"/>
      <c r="CMG224" s="18"/>
      <c r="CMH224" s="18"/>
      <c r="CMI224" s="18"/>
      <c r="CMJ224" s="18"/>
      <c r="CMK224" s="18"/>
      <c r="CML224" s="18"/>
      <c r="CMM224" s="18"/>
      <c r="CMN224" s="18"/>
      <c r="CMO224" s="18"/>
      <c r="CMP224" s="18"/>
      <c r="CMQ224" s="18"/>
      <c r="CMR224" s="18"/>
      <c r="CMS224" s="18"/>
      <c r="CMT224" s="18"/>
      <c r="CMU224" s="18"/>
      <c r="CMV224" s="18"/>
      <c r="CMW224" s="18"/>
      <c r="CMX224" s="18"/>
      <c r="CMY224" s="18"/>
      <c r="CMZ224" s="18"/>
      <c r="CNA224" s="18"/>
      <c r="CNB224" s="18"/>
      <c r="CNC224" s="18"/>
      <c r="CND224" s="18"/>
      <c r="CNE224" s="18"/>
      <c r="CNF224" s="18"/>
      <c r="CNG224" s="18"/>
      <c r="CNH224" s="18"/>
      <c r="CNI224" s="18"/>
      <c r="CNJ224" s="18"/>
      <c r="CNK224" s="18"/>
      <c r="CNL224" s="18"/>
      <c r="CNM224" s="18"/>
      <c r="CNN224" s="18"/>
      <c r="CNO224" s="18"/>
      <c r="CNP224" s="18"/>
      <c r="CNQ224" s="18"/>
      <c r="CNR224" s="18"/>
      <c r="CNS224" s="18"/>
      <c r="CNT224" s="18"/>
      <c r="CNU224" s="18"/>
      <c r="CNV224" s="18"/>
      <c r="CNW224" s="18"/>
      <c r="CNX224" s="18"/>
      <c r="CNY224" s="18"/>
      <c r="CNZ224" s="18"/>
      <c r="COA224" s="18"/>
      <c r="COB224" s="18"/>
      <c r="COC224" s="18"/>
      <c r="COD224" s="18"/>
      <c r="COE224" s="18"/>
      <c r="COF224" s="18"/>
      <c r="COG224" s="18"/>
      <c r="COH224" s="18"/>
      <c r="COI224" s="18"/>
      <c r="COJ224" s="18"/>
      <c r="COK224" s="18"/>
      <c r="COL224" s="18"/>
      <c r="COM224" s="18"/>
      <c r="CON224" s="18"/>
      <c r="COO224" s="18"/>
      <c r="COP224" s="18"/>
      <c r="COQ224" s="18"/>
      <c r="COR224" s="18"/>
      <c r="COS224" s="18"/>
      <c r="COT224" s="18"/>
      <c r="COU224" s="18"/>
      <c r="COV224" s="18"/>
      <c r="COW224" s="18"/>
      <c r="COX224" s="18"/>
      <c r="COY224" s="18"/>
      <c r="COZ224" s="18"/>
      <c r="CPA224" s="18"/>
      <c r="CPB224" s="18"/>
      <c r="CPC224" s="18"/>
      <c r="CPD224" s="18"/>
      <c r="CPE224" s="18"/>
      <c r="CPF224" s="18"/>
      <c r="CPG224" s="18"/>
      <c r="CPH224" s="18"/>
      <c r="CPI224" s="18"/>
      <c r="CPJ224" s="18"/>
      <c r="CPK224" s="18"/>
      <c r="CPL224" s="18"/>
      <c r="CPM224" s="18"/>
      <c r="CPN224" s="18"/>
      <c r="CPO224" s="18"/>
      <c r="CPP224" s="18"/>
      <c r="CPQ224" s="18"/>
      <c r="CPR224" s="18"/>
      <c r="CPS224" s="18"/>
      <c r="CPT224" s="18"/>
      <c r="CPU224" s="18"/>
      <c r="CPV224" s="18"/>
      <c r="CPW224" s="18"/>
      <c r="CPX224" s="18"/>
      <c r="CPY224" s="18"/>
      <c r="CPZ224" s="18"/>
      <c r="CQA224" s="18"/>
      <c r="CQB224" s="18"/>
      <c r="CQC224" s="18"/>
      <c r="CQD224" s="18"/>
      <c r="CQE224" s="18"/>
      <c r="CQF224" s="18"/>
      <c r="CQG224" s="18"/>
      <c r="CQH224" s="18"/>
      <c r="CQI224" s="18"/>
      <c r="CQJ224" s="18"/>
      <c r="CQK224" s="18"/>
      <c r="CQL224" s="18"/>
      <c r="CQM224" s="18"/>
      <c r="CQN224" s="18"/>
      <c r="CQO224" s="18"/>
      <c r="CQP224" s="18"/>
      <c r="CQQ224" s="18"/>
      <c r="CQR224" s="18"/>
      <c r="CQS224" s="18"/>
      <c r="CQT224" s="18"/>
      <c r="CQU224" s="18"/>
      <c r="CQV224" s="18"/>
      <c r="CQW224" s="18"/>
      <c r="CQX224" s="18"/>
      <c r="CQY224" s="18"/>
      <c r="CQZ224" s="18"/>
      <c r="CRA224" s="18"/>
      <c r="CRB224" s="18"/>
      <c r="CRC224" s="18"/>
      <c r="CRD224" s="18"/>
      <c r="CRE224" s="18"/>
      <c r="CRF224" s="18"/>
      <c r="CRG224" s="18"/>
      <c r="CRH224" s="18"/>
      <c r="CRI224" s="18"/>
      <c r="CRJ224" s="18"/>
      <c r="CRK224" s="18"/>
      <c r="CRL224" s="18"/>
      <c r="CRM224" s="18"/>
      <c r="CRN224" s="18"/>
      <c r="CRO224" s="18"/>
      <c r="CRP224" s="18"/>
      <c r="CRQ224" s="18"/>
      <c r="CRR224" s="18"/>
      <c r="CRS224" s="18"/>
      <c r="CRT224" s="18"/>
      <c r="CRU224" s="18"/>
      <c r="CRV224" s="18"/>
      <c r="CRW224" s="18"/>
      <c r="CRX224" s="18"/>
      <c r="CRY224" s="18"/>
      <c r="CRZ224" s="18"/>
      <c r="CSA224" s="18"/>
      <c r="CSB224" s="18"/>
      <c r="CSC224" s="18"/>
      <c r="CSD224" s="18"/>
      <c r="CSE224" s="18"/>
      <c r="CSF224" s="18"/>
      <c r="CSG224" s="18"/>
      <c r="CSH224" s="18"/>
      <c r="CSI224" s="18"/>
      <c r="CSJ224" s="18"/>
      <c r="CSK224" s="18"/>
      <c r="CSL224" s="18"/>
      <c r="CSM224" s="18"/>
      <c r="CSN224" s="18"/>
      <c r="CSO224" s="18"/>
      <c r="CSP224" s="18"/>
      <c r="CSQ224" s="18"/>
      <c r="CSR224" s="18"/>
      <c r="CSS224" s="18"/>
      <c r="CST224" s="18"/>
      <c r="CSU224" s="18"/>
      <c r="CSV224" s="18"/>
      <c r="CSW224" s="18"/>
      <c r="CSX224" s="18"/>
      <c r="CSY224" s="18"/>
      <c r="CSZ224" s="18"/>
      <c r="CTA224" s="18"/>
      <c r="CTB224" s="18"/>
      <c r="CTC224" s="18"/>
      <c r="CTD224" s="18"/>
      <c r="CTE224" s="18"/>
      <c r="CTF224" s="18"/>
      <c r="CTG224" s="18"/>
      <c r="CTH224" s="18"/>
      <c r="CTI224" s="18"/>
      <c r="CTJ224" s="18"/>
      <c r="CTK224" s="18"/>
      <c r="CTL224" s="18"/>
      <c r="CTM224" s="18"/>
      <c r="CTN224" s="18"/>
      <c r="CTO224" s="18"/>
      <c r="CTP224" s="18"/>
      <c r="CTQ224" s="18"/>
      <c r="CTR224" s="18"/>
      <c r="CTS224" s="18"/>
      <c r="CTT224" s="18"/>
      <c r="CTU224" s="18"/>
      <c r="CTV224" s="18"/>
      <c r="CTW224" s="18"/>
      <c r="CTX224" s="18"/>
      <c r="CTY224" s="18"/>
      <c r="CTZ224" s="18"/>
      <c r="CUA224" s="18"/>
      <c r="CUB224" s="18"/>
      <c r="CUC224" s="18"/>
      <c r="CUD224" s="18"/>
      <c r="CUE224" s="18"/>
      <c r="CUF224" s="18"/>
      <c r="CUG224" s="18"/>
      <c r="CUH224" s="18"/>
      <c r="CUI224" s="18"/>
      <c r="CUJ224" s="18"/>
      <c r="CUK224" s="18"/>
      <c r="CUL224" s="18"/>
      <c r="CUM224" s="18"/>
      <c r="CUN224" s="18"/>
      <c r="CUO224" s="18"/>
      <c r="CUP224" s="18"/>
      <c r="CUQ224" s="18"/>
      <c r="CUR224" s="18"/>
      <c r="CUS224" s="18"/>
      <c r="CUT224" s="18"/>
      <c r="CUU224" s="18"/>
      <c r="CUV224" s="18"/>
      <c r="CUW224" s="18"/>
      <c r="CUX224" s="18"/>
      <c r="CUY224" s="18"/>
      <c r="CUZ224" s="18"/>
      <c r="CVA224" s="18"/>
      <c r="CVB224" s="18"/>
      <c r="CVC224" s="18"/>
      <c r="CVD224" s="18"/>
      <c r="CVE224" s="18"/>
      <c r="CVF224" s="18"/>
      <c r="CVG224" s="18"/>
      <c r="CVH224" s="18"/>
      <c r="CVI224" s="18"/>
      <c r="CVJ224" s="18"/>
      <c r="CVK224" s="18"/>
      <c r="CVL224" s="18"/>
      <c r="CVM224" s="18"/>
      <c r="CVN224" s="18"/>
      <c r="CVO224" s="18"/>
      <c r="CVP224" s="18"/>
      <c r="CVQ224" s="18"/>
      <c r="CVR224" s="18"/>
      <c r="CVS224" s="18"/>
      <c r="CVT224" s="18"/>
      <c r="CVU224" s="18"/>
      <c r="CVV224" s="18"/>
      <c r="CVW224" s="18"/>
      <c r="CVX224" s="18"/>
      <c r="CVY224" s="18"/>
      <c r="CVZ224" s="18"/>
      <c r="CWA224" s="18"/>
      <c r="CWB224" s="18"/>
      <c r="CWC224" s="18"/>
      <c r="CWD224" s="18"/>
      <c r="CWE224" s="18"/>
      <c r="CWF224" s="18"/>
      <c r="CWG224" s="18"/>
      <c r="CWH224" s="18"/>
      <c r="CWI224" s="18"/>
      <c r="CWJ224" s="18"/>
      <c r="CWK224" s="18"/>
      <c r="CWL224" s="18"/>
      <c r="CWM224" s="18"/>
      <c r="CWN224" s="18"/>
      <c r="CWO224" s="18"/>
      <c r="CWP224" s="18"/>
      <c r="CWQ224" s="18"/>
      <c r="CWR224" s="18"/>
      <c r="CWS224" s="18"/>
      <c r="CWT224" s="18"/>
      <c r="CWU224" s="18"/>
      <c r="CWV224" s="18"/>
      <c r="CWW224" s="18"/>
      <c r="CWX224" s="18"/>
      <c r="CWY224" s="18"/>
      <c r="CWZ224" s="18"/>
      <c r="CXA224" s="18"/>
      <c r="CXB224" s="18"/>
      <c r="CXC224" s="18"/>
      <c r="CXD224" s="18"/>
      <c r="CXE224" s="18"/>
      <c r="CXF224" s="18"/>
      <c r="CXG224" s="18"/>
      <c r="CXH224" s="18"/>
      <c r="CXI224" s="18"/>
      <c r="CXJ224" s="18"/>
      <c r="CXK224" s="18"/>
      <c r="CXL224" s="18"/>
      <c r="CXM224" s="18"/>
      <c r="CXN224" s="18"/>
      <c r="CXO224" s="18"/>
      <c r="CXP224" s="18"/>
      <c r="CXQ224" s="18"/>
      <c r="CXR224" s="18"/>
      <c r="CXS224" s="18"/>
      <c r="CXT224" s="18"/>
      <c r="CXU224" s="18"/>
      <c r="CXV224" s="18"/>
      <c r="CXW224" s="18"/>
      <c r="CXX224" s="18"/>
      <c r="CXY224" s="18"/>
      <c r="CXZ224" s="18"/>
      <c r="CYA224" s="18"/>
      <c r="CYB224" s="18"/>
      <c r="CYC224" s="18"/>
      <c r="CYD224" s="18"/>
      <c r="CYE224" s="18"/>
      <c r="CYF224" s="18"/>
      <c r="CYG224" s="18"/>
      <c r="CYH224" s="18"/>
      <c r="CYI224" s="18"/>
      <c r="CYJ224" s="18"/>
      <c r="CYK224" s="18"/>
      <c r="CYL224" s="18"/>
      <c r="CYM224" s="18"/>
      <c r="CYN224" s="18"/>
      <c r="CYO224" s="18"/>
      <c r="CYP224" s="18"/>
      <c r="CYQ224" s="18"/>
      <c r="CYR224" s="18"/>
      <c r="CYS224" s="18"/>
      <c r="CYT224" s="18"/>
      <c r="CYU224" s="18"/>
      <c r="CYV224" s="18"/>
      <c r="CYW224" s="18"/>
      <c r="CYX224" s="18"/>
      <c r="CYY224" s="18"/>
      <c r="CYZ224" s="18"/>
      <c r="CZA224" s="18"/>
      <c r="CZB224" s="18"/>
      <c r="CZC224" s="18"/>
      <c r="CZD224" s="18"/>
      <c r="CZE224" s="18"/>
      <c r="CZF224" s="18"/>
      <c r="CZG224" s="18"/>
      <c r="CZH224" s="18"/>
      <c r="CZI224" s="18"/>
      <c r="CZJ224" s="18"/>
      <c r="CZK224" s="18"/>
      <c r="CZL224" s="18"/>
      <c r="CZM224" s="18"/>
      <c r="CZN224" s="18"/>
      <c r="CZO224" s="18"/>
      <c r="CZP224" s="18"/>
      <c r="CZQ224" s="18"/>
      <c r="CZR224" s="18"/>
      <c r="CZS224" s="18"/>
      <c r="CZT224" s="18"/>
      <c r="CZU224" s="18"/>
      <c r="CZV224" s="18"/>
      <c r="CZW224" s="18"/>
      <c r="CZX224" s="18"/>
      <c r="CZY224" s="18"/>
      <c r="CZZ224" s="18"/>
      <c r="DAA224" s="18"/>
      <c r="DAB224" s="18"/>
      <c r="DAC224" s="18"/>
      <c r="DAD224" s="18"/>
      <c r="DAE224" s="18"/>
      <c r="DAF224" s="18"/>
      <c r="DAG224" s="18"/>
      <c r="DAH224" s="18"/>
      <c r="DAI224" s="18"/>
      <c r="DAJ224" s="18"/>
      <c r="DAK224" s="18"/>
      <c r="DAL224" s="18"/>
      <c r="DAM224" s="18"/>
      <c r="DAN224" s="18"/>
      <c r="DAO224" s="18"/>
      <c r="DAP224" s="18"/>
      <c r="DAQ224" s="18"/>
      <c r="DAR224" s="18"/>
      <c r="DAS224" s="18"/>
      <c r="DAT224" s="18"/>
      <c r="DAU224" s="18"/>
      <c r="DAV224" s="18"/>
      <c r="DAW224" s="18"/>
      <c r="DAX224" s="18"/>
      <c r="DAY224" s="18"/>
      <c r="DAZ224" s="18"/>
      <c r="DBA224" s="18"/>
      <c r="DBB224" s="18"/>
      <c r="DBC224" s="18"/>
      <c r="DBD224" s="18"/>
      <c r="DBE224" s="18"/>
      <c r="DBF224" s="18"/>
      <c r="DBG224" s="18"/>
      <c r="DBH224" s="18"/>
      <c r="DBI224" s="18"/>
      <c r="DBJ224" s="18"/>
      <c r="DBK224" s="18"/>
      <c r="DBL224" s="18"/>
      <c r="DBM224" s="18"/>
      <c r="DBN224" s="18"/>
      <c r="DBO224" s="18"/>
      <c r="DBP224" s="18"/>
      <c r="DBQ224" s="18"/>
      <c r="DBR224" s="18"/>
      <c r="DBS224" s="18"/>
      <c r="DBT224" s="18"/>
      <c r="DBU224" s="18"/>
      <c r="DBV224" s="18"/>
      <c r="DBW224" s="18"/>
      <c r="DBX224" s="18"/>
      <c r="DBY224" s="18"/>
      <c r="DBZ224" s="18"/>
      <c r="DCA224" s="18"/>
      <c r="DCB224" s="18"/>
      <c r="DCC224" s="18"/>
      <c r="DCD224" s="18"/>
      <c r="DCE224" s="18"/>
      <c r="DCF224" s="18"/>
      <c r="DCG224" s="18"/>
      <c r="DCH224" s="18"/>
      <c r="DCI224" s="18"/>
      <c r="DCJ224" s="18"/>
      <c r="DCK224" s="18"/>
      <c r="DCL224" s="18"/>
      <c r="DCM224" s="18"/>
      <c r="DCN224" s="18"/>
      <c r="DCO224" s="18"/>
      <c r="DCP224" s="18"/>
      <c r="DCQ224" s="18"/>
      <c r="DCR224" s="18"/>
      <c r="DCS224" s="18"/>
      <c r="DCT224" s="18"/>
      <c r="DCU224" s="18"/>
      <c r="DCV224" s="18"/>
      <c r="DCW224" s="18"/>
      <c r="DCX224" s="18"/>
      <c r="DCY224" s="18"/>
      <c r="DCZ224" s="18"/>
      <c r="DDA224" s="18"/>
      <c r="DDB224" s="18"/>
      <c r="DDC224" s="18"/>
      <c r="DDD224" s="18"/>
      <c r="DDE224" s="18"/>
      <c r="DDF224" s="18"/>
      <c r="DDG224" s="18"/>
      <c r="DDH224" s="18"/>
      <c r="DDI224" s="18"/>
      <c r="DDJ224" s="18"/>
      <c r="DDK224" s="18"/>
      <c r="DDL224" s="18"/>
      <c r="DDM224" s="18"/>
      <c r="DDN224" s="18"/>
      <c r="DDO224" s="18"/>
      <c r="DDP224" s="18"/>
      <c r="DDQ224" s="18"/>
      <c r="DDR224" s="18"/>
      <c r="DDS224" s="18"/>
      <c r="DDT224" s="18"/>
      <c r="DDU224" s="18"/>
      <c r="DDV224" s="18"/>
      <c r="DDW224" s="18"/>
      <c r="DDX224" s="18"/>
      <c r="DDY224" s="18"/>
      <c r="DDZ224" s="18"/>
      <c r="DEA224" s="18"/>
      <c r="DEB224" s="18"/>
      <c r="DEC224" s="18"/>
      <c r="DED224" s="18"/>
      <c r="DEE224" s="18"/>
      <c r="DEF224" s="18"/>
      <c r="DEG224" s="18"/>
      <c r="DEH224" s="18"/>
      <c r="DEI224" s="18"/>
      <c r="DEJ224" s="18"/>
      <c r="DEK224" s="18"/>
      <c r="DEL224" s="18"/>
      <c r="DEM224" s="18"/>
      <c r="DEN224" s="18"/>
      <c r="DEO224" s="18"/>
      <c r="DEP224" s="18"/>
      <c r="DEQ224" s="18"/>
      <c r="DER224" s="18"/>
      <c r="DES224" s="18"/>
      <c r="DET224" s="18"/>
      <c r="DEU224" s="18"/>
      <c r="DEV224" s="18"/>
      <c r="DEW224" s="18"/>
      <c r="DEX224" s="18"/>
      <c r="DEY224" s="18"/>
      <c r="DEZ224" s="18"/>
      <c r="DFA224" s="18"/>
      <c r="DFB224" s="18"/>
      <c r="DFC224" s="18"/>
      <c r="DFD224" s="18"/>
      <c r="DFE224" s="18"/>
      <c r="DFF224" s="18"/>
      <c r="DFG224" s="18"/>
      <c r="DFH224" s="18"/>
      <c r="DFI224" s="18"/>
      <c r="DFJ224" s="18"/>
      <c r="DFK224" s="18"/>
      <c r="DFL224" s="18"/>
      <c r="DFM224" s="18"/>
      <c r="DFN224" s="18"/>
      <c r="DFO224" s="18"/>
      <c r="DFP224" s="18"/>
      <c r="DFQ224" s="18"/>
      <c r="DFR224" s="18"/>
      <c r="DFS224" s="18"/>
      <c r="DFT224" s="18"/>
      <c r="DFU224" s="18"/>
      <c r="DFV224" s="18"/>
      <c r="DFW224" s="18"/>
      <c r="DFX224" s="18"/>
      <c r="DFY224" s="18"/>
      <c r="DFZ224" s="18"/>
      <c r="DGA224" s="18"/>
      <c r="DGB224" s="18"/>
      <c r="DGC224" s="18"/>
      <c r="DGD224" s="18"/>
      <c r="DGE224" s="18"/>
      <c r="DGF224" s="18"/>
      <c r="DGG224" s="18"/>
      <c r="DGH224" s="18"/>
      <c r="DGI224" s="18"/>
      <c r="DGJ224" s="18"/>
      <c r="DGK224" s="18"/>
      <c r="DGL224" s="18"/>
      <c r="DGM224" s="18"/>
      <c r="DGN224" s="18"/>
      <c r="DGO224" s="18"/>
      <c r="DGP224" s="18"/>
      <c r="DGQ224" s="18"/>
      <c r="DGR224" s="18"/>
      <c r="DGS224" s="18"/>
      <c r="DGT224" s="18"/>
      <c r="DGU224" s="18"/>
      <c r="DGV224" s="18"/>
      <c r="DGW224" s="18"/>
      <c r="DGX224" s="18"/>
      <c r="DGY224" s="18"/>
      <c r="DGZ224" s="18"/>
      <c r="DHA224" s="18"/>
      <c r="DHB224" s="18"/>
      <c r="DHC224" s="18"/>
      <c r="DHD224" s="18"/>
      <c r="DHE224" s="18"/>
      <c r="DHF224" s="18"/>
      <c r="DHG224" s="18"/>
      <c r="DHH224" s="18"/>
      <c r="DHI224" s="18"/>
      <c r="DHJ224" s="18"/>
      <c r="DHK224" s="18"/>
      <c r="DHL224" s="18"/>
      <c r="DHM224" s="18"/>
      <c r="DHN224" s="18"/>
      <c r="DHO224" s="18"/>
      <c r="DHP224" s="18"/>
      <c r="DHQ224" s="18"/>
      <c r="DHR224" s="18"/>
      <c r="DHS224" s="18"/>
      <c r="DHT224" s="18"/>
      <c r="DHU224" s="18"/>
      <c r="DHV224" s="18"/>
      <c r="DHW224" s="18"/>
      <c r="DHX224" s="18"/>
      <c r="DHY224" s="18"/>
      <c r="DHZ224" s="18"/>
      <c r="DIA224" s="18"/>
      <c r="DIB224" s="18"/>
      <c r="DIC224" s="18"/>
      <c r="DID224" s="18"/>
      <c r="DIE224" s="18"/>
      <c r="DIF224" s="18"/>
      <c r="DIG224" s="18"/>
      <c r="DIH224" s="18"/>
      <c r="DII224" s="18"/>
      <c r="DIJ224" s="18"/>
      <c r="DIK224" s="18"/>
      <c r="DIL224" s="18"/>
      <c r="DIM224" s="18"/>
      <c r="DIN224" s="18"/>
      <c r="DIO224" s="18"/>
      <c r="DIP224" s="18"/>
      <c r="DIQ224" s="18"/>
      <c r="DIR224" s="18"/>
      <c r="DIS224" s="18"/>
      <c r="DIT224" s="18"/>
      <c r="DIU224" s="18"/>
      <c r="DIV224" s="18"/>
      <c r="DIW224" s="18"/>
      <c r="DIX224" s="18"/>
      <c r="DIY224" s="18"/>
      <c r="DIZ224" s="18"/>
      <c r="DJA224" s="18"/>
      <c r="DJB224" s="18"/>
      <c r="DJC224" s="18"/>
      <c r="DJD224" s="18"/>
      <c r="DJE224" s="18"/>
      <c r="DJF224" s="18"/>
      <c r="DJG224" s="18"/>
      <c r="DJH224" s="18"/>
      <c r="DJI224" s="18"/>
      <c r="DJJ224" s="18"/>
      <c r="DJK224" s="18"/>
      <c r="DJL224" s="18"/>
      <c r="DJM224" s="18"/>
      <c r="DJN224" s="18"/>
      <c r="DJO224" s="18"/>
      <c r="DJP224" s="18"/>
      <c r="DJQ224" s="18"/>
      <c r="DJR224" s="18"/>
      <c r="DJS224" s="18"/>
      <c r="DJT224" s="18"/>
      <c r="DJU224" s="18"/>
      <c r="DJV224" s="18"/>
      <c r="DJW224" s="18"/>
      <c r="DJX224" s="18"/>
      <c r="DJY224" s="18"/>
      <c r="DJZ224" s="18"/>
      <c r="DKA224" s="18"/>
      <c r="DKB224" s="18"/>
      <c r="DKC224" s="18"/>
      <c r="DKD224" s="18"/>
      <c r="DKE224" s="18"/>
      <c r="DKF224" s="18"/>
      <c r="DKG224" s="18"/>
      <c r="DKH224" s="18"/>
      <c r="DKI224" s="18"/>
      <c r="DKJ224" s="18"/>
      <c r="DKK224" s="18"/>
      <c r="DKL224" s="18"/>
      <c r="DKM224" s="18"/>
      <c r="DKN224" s="18"/>
      <c r="DKO224" s="18"/>
      <c r="DKP224" s="18"/>
      <c r="DKQ224" s="18"/>
      <c r="DKR224" s="18"/>
      <c r="DKS224" s="18"/>
      <c r="DKT224" s="18"/>
      <c r="DKU224" s="18"/>
      <c r="DKV224" s="18"/>
      <c r="DKW224" s="18"/>
      <c r="DKX224" s="18"/>
      <c r="DKY224" s="18"/>
      <c r="DKZ224" s="18"/>
      <c r="DLA224" s="18"/>
      <c r="DLB224" s="18"/>
      <c r="DLC224" s="18"/>
      <c r="DLD224" s="18"/>
      <c r="DLE224" s="18"/>
      <c r="DLF224" s="18"/>
      <c r="DLG224" s="18"/>
      <c r="DLH224" s="18"/>
      <c r="DLI224" s="18"/>
      <c r="DLJ224" s="18"/>
      <c r="DLK224" s="18"/>
      <c r="DLL224" s="18"/>
      <c r="DLM224" s="18"/>
      <c r="DLN224" s="18"/>
      <c r="DLO224" s="18"/>
      <c r="DLP224" s="18"/>
      <c r="DLQ224" s="18"/>
      <c r="DLR224" s="18"/>
      <c r="DLS224" s="18"/>
      <c r="DLT224" s="18"/>
      <c r="DLU224" s="18"/>
      <c r="DLV224" s="18"/>
      <c r="DLW224" s="18"/>
      <c r="DLX224" s="18"/>
      <c r="DLY224" s="18"/>
      <c r="DLZ224" s="18"/>
      <c r="DMA224" s="18"/>
      <c r="DMB224" s="18"/>
      <c r="DMC224" s="18"/>
      <c r="DMD224" s="18"/>
      <c r="DME224" s="18"/>
      <c r="DMF224" s="18"/>
      <c r="DMG224" s="18"/>
      <c r="DMH224" s="18"/>
      <c r="DMI224" s="18"/>
      <c r="DMJ224" s="18"/>
      <c r="DMK224" s="18"/>
      <c r="DML224" s="18"/>
      <c r="DMM224" s="18"/>
      <c r="DMN224" s="18"/>
      <c r="DMO224" s="18"/>
      <c r="DMP224" s="18"/>
      <c r="DMQ224" s="18"/>
      <c r="DMR224" s="18"/>
      <c r="DMS224" s="18"/>
      <c r="DMT224" s="18"/>
      <c r="DMU224" s="18"/>
      <c r="DMV224" s="18"/>
      <c r="DMW224" s="18"/>
      <c r="DMX224" s="18"/>
      <c r="DMY224" s="18"/>
      <c r="DMZ224" s="18"/>
      <c r="DNA224" s="18"/>
      <c r="DNB224" s="18"/>
      <c r="DNC224" s="18"/>
      <c r="DND224" s="18"/>
      <c r="DNE224" s="18"/>
      <c r="DNF224" s="18"/>
      <c r="DNG224" s="18"/>
      <c r="DNH224" s="18"/>
      <c r="DNI224" s="18"/>
      <c r="DNJ224" s="18"/>
      <c r="DNK224" s="18"/>
      <c r="DNL224" s="18"/>
      <c r="DNM224" s="18"/>
      <c r="DNN224" s="18"/>
      <c r="DNO224" s="18"/>
      <c r="DNP224" s="18"/>
      <c r="DNQ224" s="18"/>
      <c r="DNR224" s="18"/>
      <c r="DNS224" s="18"/>
      <c r="DNT224" s="18"/>
      <c r="DNU224" s="18"/>
      <c r="DNV224" s="18"/>
      <c r="DNW224" s="18"/>
      <c r="DNX224" s="18"/>
      <c r="DNY224" s="18"/>
      <c r="DNZ224" s="18"/>
      <c r="DOA224" s="18"/>
      <c r="DOB224" s="18"/>
      <c r="DOC224" s="18"/>
      <c r="DOD224" s="18"/>
      <c r="DOE224" s="18"/>
      <c r="DOF224" s="18"/>
      <c r="DOG224" s="18"/>
      <c r="DOH224" s="18"/>
      <c r="DOI224" s="18"/>
      <c r="DOJ224" s="18"/>
      <c r="DOK224" s="18"/>
      <c r="DOL224" s="18"/>
      <c r="DOM224" s="18"/>
      <c r="DON224" s="18"/>
      <c r="DOO224" s="18"/>
      <c r="DOP224" s="18"/>
      <c r="DOQ224" s="18"/>
      <c r="DOR224" s="18"/>
      <c r="DOS224" s="18"/>
      <c r="DOT224" s="18"/>
      <c r="DOU224" s="18"/>
      <c r="DOV224" s="18"/>
      <c r="DOW224" s="18"/>
      <c r="DOX224" s="18"/>
      <c r="DOY224" s="18"/>
      <c r="DOZ224" s="18"/>
      <c r="DPA224" s="18"/>
      <c r="DPB224" s="18"/>
      <c r="DPC224" s="18"/>
      <c r="DPD224" s="18"/>
      <c r="DPE224" s="18"/>
      <c r="DPF224" s="18"/>
      <c r="DPG224" s="18"/>
      <c r="DPH224" s="18"/>
      <c r="DPI224" s="18"/>
      <c r="DPJ224" s="18"/>
      <c r="DPK224" s="18"/>
      <c r="DPL224" s="18"/>
      <c r="DPM224" s="18"/>
      <c r="DPN224" s="18"/>
      <c r="DPO224" s="18"/>
      <c r="DPP224" s="18"/>
      <c r="DPQ224" s="18"/>
      <c r="DPR224" s="18"/>
      <c r="DPS224" s="18"/>
      <c r="DPT224" s="18"/>
      <c r="DPU224" s="18"/>
      <c r="DPV224" s="18"/>
      <c r="DPW224" s="18"/>
      <c r="DPX224" s="18"/>
      <c r="DPY224" s="18"/>
      <c r="DPZ224" s="18"/>
      <c r="DQA224" s="18"/>
      <c r="DQB224" s="18"/>
      <c r="DQC224" s="18"/>
      <c r="DQD224" s="18"/>
      <c r="DQE224" s="18"/>
      <c r="DQF224" s="18"/>
      <c r="DQG224" s="18"/>
      <c r="DQH224" s="18"/>
      <c r="DQI224" s="18"/>
      <c r="DQJ224" s="18"/>
      <c r="DQK224" s="18"/>
      <c r="DQL224" s="18"/>
      <c r="DQM224" s="18"/>
      <c r="DQN224" s="18"/>
      <c r="DQO224" s="18"/>
      <c r="DQP224" s="18"/>
      <c r="DQQ224" s="18"/>
      <c r="DQR224" s="18"/>
      <c r="DQS224" s="18"/>
      <c r="DQT224" s="18"/>
      <c r="DQU224" s="18"/>
      <c r="DQV224" s="18"/>
      <c r="DQW224" s="18"/>
      <c r="DQX224" s="18"/>
      <c r="DQY224" s="18"/>
      <c r="DQZ224" s="18"/>
      <c r="DRA224" s="18"/>
      <c r="DRB224" s="18"/>
      <c r="DRC224" s="18"/>
      <c r="DRD224" s="18"/>
      <c r="DRE224" s="18"/>
      <c r="DRF224" s="18"/>
      <c r="DRG224" s="18"/>
      <c r="DRH224" s="18"/>
      <c r="DRI224" s="18"/>
      <c r="DRJ224" s="18"/>
      <c r="DRK224" s="18"/>
      <c r="DRL224" s="18"/>
      <c r="DRM224" s="18"/>
      <c r="DRN224" s="18"/>
      <c r="DRO224" s="18"/>
      <c r="DRP224" s="18"/>
      <c r="DRQ224" s="18"/>
      <c r="DRR224" s="18"/>
      <c r="DRS224" s="18"/>
      <c r="DRT224" s="18"/>
      <c r="DRU224" s="18"/>
      <c r="DRV224" s="18"/>
      <c r="DRW224" s="18"/>
      <c r="DRX224" s="18"/>
      <c r="DRY224" s="18"/>
      <c r="DRZ224" s="18"/>
      <c r="DSA224" s="18"/>
      <c r="DSB224" s="18"/>
      <c r="DSC224" s="18"/>
      <c r="DSD224" s="18"/>
      <c r="DSE224" s="18"/>
      <c r="DSF224" s="18"/>
      <c r="DSG224" s="18"/>
      <c r="DSH224" s="18"/>
      <c r="DSI224" s="18"/>
      <c r="DSJ224" s="18"/>
      <c r="DSK224" s="18"/>
      <c r="DSL224" s="18"/>
      <c r="DSM224" s="18"/>
      <c r="DSN224" s="18"/>
      <c r="DSO224" s="18"/>
      <c r="DSP224" s="18"/>
      <c r="DSQ224" s="18"/>
      <c r="DSR224" s="18"/>
      <c r="DSS224" s="18"/>
      <c r="DST224" s="18"/>
      <c r="DSU224" s="18"/>
      <c r="DSV224" s="18"/>
      <c r="DSW224" s="18"/>
      <c r="DSX224" s="18"/>
      <c r="DSY224" s="18"/>
      <c r="DSZ224" s="18"/>
      <c r="DTA224" s="18"/>
      <c r="DTB224" s="18"/>
      <c r="DTC224" s="18"/>
      <c r="DTD224" s="18"/>
      <c r="DTE224" s="18"/>
      <c r="DTF224" s="18"/>
      <c r="DTG224" s="18"/>
      <c r="DTH224" s="18"/>
      <c r="DTI224" s="18"/>
      <c r="DTJ224" s="18"/>
      <c r="DTK224" s="18"/>
      <c r="DTL224" s="18"/>
      <c r="DTM224" s="18"/>
      <c r="DTN224" s="18"/>
      <c r="DTO224" s="18"/>
      <c r="DTP224" s="18"/>
      <c r="DTQ224" s="18"/>
      <c r="DTR224" s="18"/>
      <c r="DTS224" s="18"/>
      <c r="DTT224" s="18"/>
      <c r="DTU224" s="18"/>
      <c r="DTV224" s="18"/>
      <c r="DTW224" s="18"/>
      <c r="DTX224" s="18"/>
      <c r="DTY224" s="18"/>
      <c r="DTZ224" s="18"/>
      <c r="DUA224" s="18"/>
      <c r="DUB224" s="18"/>
      <c r="DUC224" s="18"/>
      <c r="DUD224" s="18"/>
      <c r="DUE224" s="18"/>
      <c r="DUF224" s="18"/>
      <c r="DUG224" s="18"/>
      <c r="DUH224" s="18"/>
      <c r="DUI224" s="18"/>
      <c r="DUJ224" s="18"/>
      <c r="DUK224" s="18"/>
      <c r="DUL224" s="18"/>
      <c r="DUM224" s="18"/>
      <c r="DUN224" s="18"/>
      <c r="DUO224" s="18"/>
      <c r="DUP224" s="18"/>
      <c r="DUQ224" s="18"/>
      <c r="DUR224" s="18"/>
      <c r="DUS224" s="18"/>
      <c r="DUT224" s="18"/>
      <c r="DUU224" s="18"/>
      <c r="DUV224" s="18"/>
      <c r="DUW224" s="18"/>
      <c r="DUX224" s="18"/>
      <c r="DUY224" s="18"/>
      <c r="DUZ224" s="18"/>
      <c r="DVA224" s="18"/>
      <c r="DVB224" s="18"/>
      <c r="DVC224" s="18"/>
      <c r="DVD224" s="18"/>
      <c r="DVE224" s="18"/>
      <c r="DVF224" s="18"/>
      <c r="DVG224" s="18"/>
      <c r="DVH224" s="18"/>
      <c r="DVI224" s="18"/>
      <c r="DVJ224" s="18"/>
      <c r="DVK224" s="18"/>
      <c r="DVL224" s="18"/>
      <c r="DVM224" s="18"/>
      <c r="DVN224" s="18"/>
      <c r="DVO224" s="18"/>
      <c r="DVP224" s="18"/>
      <c r="DVQ224" s="18"/>
      <c r="DVR224" s="18"/>
      <c r="DVS224" s="18"/>
      <c r="DVT224" s="18"/>
      <c r="DVU224" s="18"/>
      <c r="DVV224" s="18"/>
      <c r="DVW224" s="18"/>
      <c r="DVX224" s="18"/>
      <c r="DVY224" s="18"/>
      <c r="DVZ224" s="18"/>
      <c r="DWA224" s="18"/>
      <c r="DWB224" s="18"/>
      <c r="DWC224" s="18"/>
      <c r="DWD224" s="18"/>
      <c r="DWE224" s="18"/>
      <c r="DWF224" s="18"/>
      <c r="DWG224" s="18"/>
      <c r="DWH224" s="18"/>
      <c r="DWI224" s="18"/>
      <c r="DWJ224" s="18"/>
      <c r="DWK224" s="18"/>
      <c r="DWL224" s="18"/>
      <c r="DWM224" s="18"/>
      <c r="DWN224" s="18"/>
      <c r="DWO224" s="18"/>
      <c r="DWP224" s="18"/>
      <c r="DWQ224" s="18"/>
      <c r="DWR224" s="18"/>
      <c r="DWS224" s="18"/>
      <c r="DWT224" s="18"/>
      <c r="DWU224" s="18"/>
      <c r="DWV224" s="18"/>
      <c r="DWW224" s="18"/>
      <c r="DWX224" s="18"/>
      <c r="DWY224" s="18"/>
      <c r="DWZ224" s="18"/>
      <c r="DXA224" s="18"/>
      <c r="DXB224" s="18"/>
      <c r="DXC224" s="18"/>
      <c r="DXD224" s="18"/>
      <c r="DXE224" s="18"/>
      <c r="DXF224" s="18"/>
      <c r="DXG224" s="18"/>
      <c r="DXH224" s="18"/>
      <c r="DXI224" s="18"/>
      <c r="DXJ224" s="18"/>
      <c r="DXK224" s="18"/>
      <c r="DXL224" s="18"/>
      <c r="DXM224" s="18"/>
      <c r="DXN224" s="18"/>
      <c r="DXO224" s="18"/>
      <c r="DXP224" s="18"/>
      <c r="DXQ224" s="18"/>
      <c r="DXR224" s="18"/>
      <c r="DXS224" s="18"/>
      <c r="DXT224" s="18"/>
      <c r="DXU224" s="18"/>
      <c r="DXV224" s="18"/>
      <c r="DXW224" s="18"/>
      <c r="DXX224" s="18"/>
      <c r="DXY224" s="18"/>
      <c r="DXZ224" s="18"/>
      <c r="DYA224" s="18"/>
      <c r="DYB224" s="18"/>
      <c r="DYC224" s="18"/>
      <c r="DYD224" s="18"/>
      <c r="DYE224" s="18"/>
      <c r="DYF224" s="18"/>
      <c r="DYG224" s="18"/>
      <c r="DYH224" s="18"/>
      <c r="DYI224" s="18"/>
      <c r="DYJ224" s="18"/>
      <c r="DYK224" s="18"/>
      <c r="DYL224" s="18"/>
      <c r="DYM224" s="18"/>
      <c r="DYN224" s="18"/>
      <c r="DYO224" s="18"/>
      <c r="DYP224" s="18"/>
      <c r="DYQ224" s="18"/>
      <c r="DYR224" s="18"/>
      <c r="DYS224" s="18"/>
      <c r="DYT224" s="18"/>
      <c r="DYU224" s="18"/>
      <c r="DYV224" s="18"/>
      <c r="DYW224" s="18"/>
      <c r="DYX224" s="18"/>
      <c r="DYY224" s="18"/>
      <c r="DYZ224" s="18"/>
      <c r="DZA224" s="18"/>
      <c r="DZB224" s="18"/>
      <c r="DZC224" s="18"/>
      <c r="DZD224" s="18"/>
      <c r="DZE224" s="18"/>
      <c r="DZF224" s="18"/>
      <c r="DZG224" s="18"/>
      <c r="DZH224" s="18"/>
      <c r="DZI224" s="18"/>
      <c r="DZJ224" s="18"/>
      <c r="DZK224" s="18"/>
      <c r="DZL224" s="18"/>
      <c r="DZM224" s="18"/>
      <c r="DZN224" s="18"/>
      <c r="DZO224" s="18"/>
      <c r="DZP224" s="18"/>
      <c r="DZQ224" s="18"/>
      <c r="DZR224" s="18"/>
      <c r="DZS224" s="18"/>
      <c r="DZT224" s="18"/>
      <c r="DZU224" s="18"/>
      <c r="DZV224" s="18"/>
      <c r="DZW224" s="18"/>
      <c r="DZX224" s="18"/>
      <c r="DZY224" s="18"/>
      <c r="DZZ224" s="18"/>
      <c r="EAA224" s="18"/>
      <c r="EAB224" s="18"/>
      <c r="EAC224" s="18"/>
      <c r="EAD224" s="18"/>
      <c r="EAE224" s="18"/>
      <c r="EAF224" s="18"/>
      <c r="EAG224" s="18"/>
      <c r="EAH224" s="18"/>
      <c r="EAI224" s="18"/>
      <c r="EAJ224" s="18"/>
      <c r="EAK224" s="18"/>
      <c r="EAL224" s="18"/>
      <c r="EAM224" s="18"/>
      <c r="EAN224" s="18"/>
      <c r="EAO224" s="18"/>
      <c r="EAP224" s="18"/>
      <c r="EAQ224" s="18"/>
      <c r="EAR224" s="18"/>
      <c r="EAS224" s="18"/>
      <c r="EAT224" s="18"/>
      <c r="EAU224" s="18"/>
      <c r="EAV224" s="18"/>
      <c r="EAW224" s="18"/>
      <c r="EAX224" s="18"/>
      <c r="EAY224" s="18"/>
      <c r="EAZ224" s="18"/>
      <c r="EBA224" s="18"/>
      <c r="EBB224" s="18"/>
      <c r="EBC224" s="18"/>
      <c r="EBD224" s="18"/>
      <c r="EBE224" s="18"/>
      <c r="EBF224" s="18"/>
      <c r="EBG224" s="18"/>
      <c r="EBH224" s="18"/>
      <c r="EBI224" s="18"/>
      <c r="EBJ224" s="18"/>
      <c r="EBK224" s="18"/>
      <c r="EBL224" s="18"/>
      <c r="EBM224" s="18"/>
      <c r="EBN224" s="18"/>
      <c r="EBO224" s="18"/>
      <c r="EBP224" s="18"/>
      <c r="EBQ224" s="18"/>
      <c r="EBR224" s="18"/>
      <c r="EBS224" s="18"/>
      <c r="EBT224" s="18"/>
      <c r="EBU224" s="18"/>
      <c r="EBV224" s="18"/>
      <c r="EBW224" s="18"/>
      <c r="EBX224" s="18"/>
      <c r="EBY224" s="18"/>
      <c r="EBZ224" s="18"/>
      <c r="ECA224" s="18"/>
      <c r="ECB224" s="18"/>
      <c r="ECC224" s="18"/>
      <c r="ECD224" s="18"/>
      <c r="ECE224" s="18"/>
      <c r="ECF224" s="18"/>
      <c r="ECG224" s="18"/>
      <c r="ECH224" s="18"/>
      <c r="ECI224" s="18"/>
      <c r="ECJ224" s="18"/>
      <c r="ECK224" s="18"/>
      <c r="ECL224" s="18"/>
      <c r="ECM224" s="18"/>
      <c r="ECN224" s="18"/>
      <c r="ECO224" s="18"/>
      <c r="ECP224" s="18"/>
      <c r="ECQ224" s="18"/>
      <c r="ECR224" s="18"/>
      <c r="ECS224" s="18"/>
      <c r="ECT224" s="18"/>
      <c r="ECU224" s="18"/>
      <c r="ECV224" s="18"/>
      <c r="ECW224" s="18"/>
      <c r="ECX224" s="18"/>
      <c r="ECY224" s="18"/>
      <c r="ECZ224" s="18"/>
      <c r="EDA224" s="18"/>
      <c r="EDB224" s="18"/>
      <c r="EDC224" s="18"/>
      <c r="EDD224" s="18"/>
      <c r="EDE224" s="18"/>
      <c r="EDF224" s="18"/>
      <c r="EDG224" s="18"/>
      <c r="EDH224" s="18"/>
      <c r="EDI224" s="18"/>
      <c r="EDJ224" s="18"/>
      <c r="EDK224" s="18"/>
      <c r="EDL224" s="18"/>
      <c r="EDM224" s="18"/>
      <c r="EDN224" s="18"/>
      <c r="EDO224" s="18"/>
      <c r="EDP224" s="18"/>
      <c r="EDQ224" s="18"/>
      <c r="EDR224" s="18"/>
      <c r="EDS224" s="18"/>
      <c r="EDT224" s="18"/>
      <c r="EDU224" s="18"/>
      <c r="EDV224" s="18"/>
      <c r="EDW224" s="18"/>
      <c r="EDX224" s="18"/>
      <c r="EDY224" s="18"/>
      <c r="EDZ224" s="18"/>
      <c r="EEA224" s="18"/>
      <c r="EEB224" s="18"/>
      <c r="EEC224" s="18"/>
      <c r="EED224" s="18"/>
      <c r="EEE224" s="18"/>
      <c r="EEF224" s="18"/>
      <c r="EEG224" s="18"/>
      <c r="EEH224" s="18"/>
      <c r="EEI224" s="18"/>
      <c r="EEJ224" s="18"/>
      <c r="EEK224" s="18"/>
      <c r="EEL224" s="18"/>
      <c r="EEM224" s="18"/>
      <c r="EEN224" s="18"/>
      <c r="EEO224" s="18"/>
      <c r="EEP224" s="18"/>
      <c r="EEQ224" s="18"/>
      <c r="EER224" s="18"/>
      <c r="EES224" s="18"/>
      <c r="EET224" s="18"/>
      <c r="EEU224" s="18"/>
      <c r="EEV224" s="18"/>
      <c r="EEW224" s="18"/>
      <c r="EEX224" s="18"/>
      <c r="EEY224" s="18"/>
      <c r="EEZ224" s="18"/>
      <c r="EFA224" s="18"/>
      <c r="EFB224" s="18"/>
      <c r="EFC224" s="18"/>
      <c r="EFD224" s="18"/>
      <c r="EFE224" s="18"/>
      <c r="EFF224" s="18"/>
      <c r="EFG224" s="18"/>
      <c r="EFH224" s="18"/>
      <c r="EFI224" s="18"/>
      <c r="EFJ224" s="18"/>
      <c r="EFK224" s="18"/>
      <c r="EFL224" s="18"/>
      <c r="EFM224" s="18"/>
      <c r="EFN224" s="18"/>
      <c r="EFO224" s="18"/>
      <c r="EFP224" s="18"/>
      <c r="EFQ224" s="18"/>
      <c r="EFR224" s="18"/>
      <c r="EFS224" s="18"/>
      <c r="EFT224" s="18"/>
      <c r="EFU224" s="18"/>
      <c r="EFV224" s="18"/>
      <c r="EFW224" s="18"/>
      <c r="EFX224" s="18"/>
      <c r="EFY224" s="18"/>
      <c r="EFZ224" s="18"/>
      <c r="EGA224" s="18"/>
      <c r="EGB224" s="18"/>
      <c r="EGC224" s="18"/>
      <c r="EGD224" s="18"/>
      <c r="EGE224" s="18"/>
      <c r="EGF224" s="18"/>
      <c r="EGG224" s="18"/>
      <c r="EGH224" s="18"/>
      <c r="EGI224" s="18"/>
      <c r="EGJ224" s="18"/>
      <c r="EGK224" s="18"/>
      <c r="EGL224" s="18"/>
      <c r="EGM224" s="18"/>
      <c r="EGN224" s="18"/>
      <c r="EGO224" s="18"/>
      <c r="EGP224" s="18"/>
      <c r="EGQ224" s="18"/>
      <c r="EGR224" s="18"/>
      <c r="EGS224" s="18"/>
      <c r="EGT224" s="18"/>
      <c r="EGU224" s="18"/>
      <c r="EGV224" s="18"/>
      <c r="EGW224" s="18"/>
      <c r="EGX224" s="18"/>
      <c r="EGY224" s="18"/>
      <c r="EGZ224" s="18"/>
      <c r="EHA224" s="18"/>
      <c r="EHB224" s="18"/>
      <c r="EHC224" s="18"/>
      <c r="EHD224" s="18"/>
      <c r="EHE224" s="18"/>
      <c r="EHF224" s="18"/>
      <c r="EHG224" s="18"/>
      <c r="EHH224" s="18"/>
      <c r="EHI224" s="18"/>
      <c r="EHJ224" s="18"/>
      <c r="EHK224" s="18"/>
      <c r="EHL224" s="18"/>
      <c r="EHM224" s="18"/>
      <c r="EHN224" s="18"/>
      <c r="EHO224" s="18"/>
      <c r="EHP224" s="18"/>
      <c r="EHQ224" s="18"/>
      <c r="EHR224" s="18"/>
      <c r="EHS224" s="18"/>
      <c r="EHT224" s="18"/>
      <c r="EHU224" s="18"/>
      <c r="EHV224" s="18"/>
      <c r="EHW224" s="18"/>
      <c r="EHX224" s="18"/>
      <c r="EHY224" s="18"/>
      <c r="EHZ224" s="18"/>
      <c r="EIA224" s="18"/>
      <c r="EIB224" s="18"/>
      <c r="EIC224" s="18"/>
      <c r="EID224" s="18"/>
      <c r="EIE224" s="18"/>
      <c r="EIF224" s="18"/>
      <c r="EIG224" s="18"/>
      <c r="EIH224" s="18"/>
      <c r="EII224" s="18"/>
      <c r="EIJ224" s="18"/>
      <c r="EIK224" s="18"/>
      <c r="EIL224" s="18"/>
      <c r="EIM224" s="18"/>
      <c r="EIN224" s="18"/>
      <c r="EIO224" s="18"/>
      <c r="EIP224" s="18"/>
      <c r="EIQ224" s="18"/>
      <c r="EIR224" s="18"/>
      <c r="EIS224" s="18"/>
      <c r="EIT224" s="18"/>
      <c r="EIU224" s="18"/>
      <c r="EIV224" s="18"/>
      <c r="EIW224" s="18"/>
      <c r="EIX224" s="18"/>
      <c r="EIY224" s="18"/>
      <c r="EIZ224" s="18"/>
      <c r="EJA224" s="18"/>
      <c r="EJB224" s="18"/>
      <c r="EJC224" s="18"/>
      <c r="EJD224" s="18"/>
      <c r="EJE224" s="18"/>
      <c r="EJF224" s="18"/>
      <c r="EJG224" s="18"/>
      <c r="EJH224" s="18"/>
      <c r="EJI224" s="18"/>
      <c r="EJJ224" s="18"/>
      <c r="EJK224" s="18"/>
      <c r="EJL224" s="18"/>
      <c r="EJM224" s="18"/>
      <c r="EJN224" s="18"/>
      <c r="EJO224" s="18"/>
      <c r="EJP224" s="18"/>
      <c r="EJQ224" s="18"/>
      <c r="EJR224" s="18"/>
      <c r="EJS224" s="18"/>
      <c r="EJT224" s="18"/>
      <c r="EJU224" s="18"/>
      <c r="EJV224" s="18"/>
      <c r="EJW224" s="18"/>
      <c r="EJX224" s="18"/>
      <c r="EJY224" s="18"/>
      <c r="EJZ224" s="18"/>
      <c r="EKA224" s="18"/>
      <c r="EKB224" s="18"/>
      <c r="EKC224" s="18"/>
      <c r="EKD224" s="18"/>
      <c r="EKE224" s="18"/>
      <c r="EKF224" s="18"/>
      <c r="EKG224" s="18"/>
      <c r="EKH224" s="18"/>
      <c r="EKI224" s="18"/>
      <c r="EKJ224" s="18"/>
      <c r="EKK224" s="18"/>
      <c r="EKL224" s="18"/>
      <c r="EKM224" s="18"/>
      <c r="EKN224" s="18"/>
      <c r="EKO224" s="18"/>
      <c r="EKP224" s="18"/>
      <c r="EKQ224" s="18"/>
      <c r="EKR224" s="18"/>
      <c r="EKS224" s="18"/>
      <c r="EKT224" s="18"/>
      <c r="EKU224" s="18"/>
      <c r="EKV224" s="18"/>
      <c r="EKW224" s="18"/>
      <c r="EKX224" s="18"/>
      <c r="EKY224" s="18"/>
      <c r="EKZ224" s="18"/>
      <c r="ELA224" s="18"/>
      <c r="ELB224" s="18"/>
      <c r="ELC224" s="18"/>
      <c r="ELD224" s="18"/>
      <c r="ELE224" s="18"/>
      <c r="ELF224" s="18"/>
      <c r="ELG224" s="18"/>
      <c r="ELH224" s="18"/>
      <c r="ELI224" s="18"/>
      <c r="ELJ224" s="18"/>
      <c r="ELK224" s="18"/>
      <c r="ELL224" s="18"/>
      <c r="ELM224" s="18"/>
      <c r="ELN224" s="18"/>
      <c r="ELO224" s="18"/>
      <c r="ELP224" s="18"/>
      <c r="ELQ224" s="18"/>
      <c r="ELR224" s="18"/>
      <c r="ELS224" s="18"/>
      <c r="ELT224" s="18"/>
      <c r="ELU224" s="18"/>
      <c r="ELV224" s="18"/>
      <c r="ELW224" s="18"/>
      <c r="ELX224" s="18"/>
      <c r="ELY224" s="18"/>
      <c r="ELZ224" s="18"/>
      <c r="EMA224" s="18"/>
      <c r="EMB224" s="18"/>
      <c r="EMC224" s="18"/>
      <c r="EMD224" s="18"/>
      <c r="EME224" s="18"/>
      <c r="EMF224" s="18"/>
      <c r="EMG224" s="18"/>
      <c r="EMH224" s="18"/>
      <c r="EMI224" s="18"/>
      <c r="EMJ224" s="18"/>
      <c r="EMK224" s="18"/>
      <c r="EML224" s="18"/>
      <c r="EMM224" s="18"/>
      <c r="EMN224" s="18"/>
      <c r="EMO224" s="18"/>
      <c r="EMP224" s="18"/>
      <c r="EMQ224" s="18"/>
      <c r="EMR224" s="18"/>
      <c r="EMS224" s="18"/>
      <c r="EMT224" s="18"/>
      <c r="EMU224" s="18"/>
      <c r="EMV224" s="18"/>
      <c r="EMW224" s="18"/>
      <c r="EMX224" s="18"/>
      <c r="EMY224" s="18"/>
      <c r="EMZ224" s="18"/>
      <c r="ENA224" s="18"/>
      <c r="ENB224" s="18"/>
      <c r="ENC224" s="18"/>
      <c r="END224" s="18"/>
      <c r="ENE224" s="18"/>
      <c r="ENF224" s="18"/>
      <c r="ENG224" s="18"/>
      <c r="ENH224" s="18"/>
      <c r="ENI224" s="18"/>
      <c r="ENJ224" s="18"/>
      <c r="ENK224" s="18"/>
      <c r="ENL224" s="18"/>
      <c r="ENM224" s="18"/>
      <c r="ENN224" s="18"/>
      <c r="ENO224" s="18"/>
      <c r="ENP224" s="18"/>
      <c r="ENQ224" s="18"/>
      <c r="ENR224" s="18"/>
      <c r="ENS224" s="18"/>
      <c r="ENT224" s="18"/>
      <c r="ENU224" s="18"/>
      <c r="ENV224" s="18"/>
      <c r="ENW224" s="18"/>
      <c r="ENX224" s="18"/>
      <c r="ENY224" s="18"/>
      <c r="ENZ224" s="18"/>
      <c r="EOA224" s="18"/>
      <c r="EOB224" s="18"/>
      <c r="EOC224" s="18"/>
      <c r="EOD224" s="18"/>
      <c r="EOE224" s="18"/>
      <c r="EOF224" s="18"/>
      <c r="EOG224" s="18"/>
      <c r="EOH224" s="18"/>
      <c r="EOI224" s="18"/>
      <c r="EOJ224" s="18"/>
      <c r="EOK224" s="18"/>
      <c r="EOL224" s="18"/>
      <c r="EOM224" s="18"/>
      <c r="EON224" s="18"/>
      <c r="EOO224" s="18"/>
      <c r="EOP224" s="18"/>
      <c r="EOQ224" s="18"/>
      <c r="EOR224" s="18"/>
      <c r="EOS224" s="18"/>
      <c r="EOT224" s="18"/>
      <c r="EOU224" s="18"/>
      <c r="EOV224" s="18"/>
      <c r="EOW224" s="18"/>
      <c r="EOX224" s="18"/>
      <c r="EOY224" s="18"/>
      <c r="EOZ224" s="18"/>
      <c r="EPA224" s="18"/>
      <c r="EPB224" s="18"/>
      <c r="EPC224" s="18"/>
      <c r="EPD224" s="18"/>
      <c r="EPE224" s="18"/>
      <c r="EPF224" s="18"/>
      <c r="EPG224" s="18"/>
      <c r="EPH224" s="18"/>
      <c r="EPI224" s="18"/>
      <c r="EPJ224" s="18"/>
      <c r="EPK224" s="18"/>
      <c r="EPL224" s="18"/>
      <c r="EPM224" s="18"/>
      <c r="EPN224" s="18"/>
      <c r="EPO224" s="18"/>
      <c r="EPP224" s="18"/>
      <c r="EPQ224" s="18"/>
      <c r="EPR224" s="18"/>
      <c r="EPS224" s="18"/>
      <c r="EPT224" s="18"/>
      <c r="EPU224" s="18"/>
      <c r="EPV224" s="18"/>
      <c r="EPW224" s="18"/>
      <c r="EPX224" s="18"/>
      <c r="EPY224" s="18"/>
      <c r="EPZ224" s="18"/>
      <c r="EQA224" s="18"/>
      <c r="EQB224" s="18"/>
      <c r="EQC224" s="18"/>
      <c r="EQD224" s="18"/>
      <c r="EQE224" s="18"/>
      <c r="EQF224" s="18"/>
      <c r="EQG224" s="18"/>
      <c r="EQH224" s="18"/>
      <c r="EQI224" s="18"/>
      <c r="EQJ224" s="18"/>
      <c r="EQK224" s="18"/>
      <c r="EQL224" s="18"/>
      <c r="EQM224" s="18"/>
      <c r="EQN224" s="18"/>
      <c r="EQO224" s="18"/>
      <c r="EQP224" s="18"/>
      <c r="EQQ224" s="18"/>
      <c r="EQR224" s="18"/>
      <c r="EQS224" s="18"/>
      <c r="EQT224" s="18"/>
      <c r="EQU224" s="18"/>
      <c r="EQV224" s="18"/>
      <c r="EQW224" s="18"/>
      <c r="EQX224" s="18"/>
      <c r="EQY224" s="18"/>
      <c r="EQZ224" s="18"/>
      <c r="ERA224" s="18"/>
      <c r="ERB224" s="18"/>
      <c r="ERC224" s="18"/>
      <c r="ERD224" s="18"/>
      <c r="ERE224" s="18"/>
      <c r="ERF224" s="18"/>
      <c r="ERG224" s="18"/>
      <c r="ERH224" s="18"/>
      <c r="ERI224" s="18"/>
      <c r="ERJ224" s="18"/>
      <c r="ERK224" s="18"/>
      <c r="ERL224" s="18"/>
      <c r="ERM224" s="18"/>
      <c r="ERN224" s="18"/>
      <c r="ERO224" s="18"/>
      <c r="ERP224" s="18"/>
      <c r="ERQ224" s="18"/>
      <c r="ERR224" s="18"/>
      <c r="ERS224" s="18"/>
      <c r="ERT224" s="18"/>
      <c r="ERU224" s="18"/>
      <c r="ERV224" s="18"/>
      <c r="ERW224" s="18"/>
      <c r="ERX224" s="18"/>
      <c r="ERY224" s="18"/>
      <c r="ERZ224" s="18"/>
      <c r="ESA224" s="18"/>
      <c r="ESB224" s="18"/>
      <c r="ESC224" s="18"/>
      <c r="ESD224" s="18"/>
      <c r="ESE224" s="18"/>
      <c r="ESF224" s="18"/>
      <c r="ESG224" s="18"/>
      <c r="ESH224" s="18"/>
      <c r="ESI224" s="18"/>
      <c r="ESJ224" s="18"/>
      <c r="ESK224" s="18"/>
      <c r="ESL224" s="18"/>
      <c r="ESM224" s="18"/>
      <c r="ESN224" s="18"/>
      <c r="ESO224" s="18"/>
      <c r="ESP224" s="18"/>
      <c r="ESQ224" s="18"/>
      <c r="ESR224" s="18"/>
      <c r="ESS224" s="18"/>
      <c r="EST224" s="18"/>
      <c r="ESU224" s="18"/>
      <c r="ESV224" s="18"/>
      <c r="ESW224" s="18"/>
      <c r="ESX224" s="18"/>
      <c r="ESY224" s="18"/>
      <c r="ESZ224" s="18"/>
      <c r="ETA224" s="18"/>
      <c r="ETB224" s="18"/>
      <c r="ETC224" s="18"/>
      <c r="ETD224" s="18"/>
      <c r="ETE224" s="18"/>
      <c r="ETF224" s="18"/>
      <c r="ETG224" s="18"/>
      <c r="ETH224" s="18"/>
      <c r="ETI224" s="18"/>
      <c r="ETJ224" s="18"/>
      <c r="ETK224" s="18"/>
      <c r="ETL224" s="18"/>
      <c r="ETM224" s="18"/>
      <c r="ETN224" s="18"/>
      <c r="ETO224" s="18"/>
      <c r="ETP224" s="18"/>
      <c r="ETQ224" s="18"/>
      <c r="ETR224" s="18"/>
      <c r="ETS224" s="18"/>
      <c r="ETT224" s="18"/>
      <c r="ETU224" s="18"/>
      <c r="ETV224" s="18"/>
      <c r="ETW224" s="18"/>
      <c r="ETX224" s="18"/>
      <c r="ETY224" s="18"/>
      <c r="ETZ224" s="18"/>
      <c r="EUA224" s="18"/>
      <c r="EUB224" s="18"/>
      <c r="EUC224" s="18"/>
      <c r="EUD224" s="18"/>
      <c r="EUE224" s="18"/>
      <c r="EUF224" s="18"/>
      <c r="EUG224" s="18"/>
      <c r="EUH224" s="18"/>
      <c r="EUI224" s="18"/>
      <c r="EUJ224" s="18"/>
      <c r="EUK224" s="18"/>
      <c r="EUL224" s="18"/>
      <c r="EUM224" s="18"/>
      <c r="EUN224" s="18"/>
      <c r="EUO224" s="18"/>
      <c r="EUP224" s="18"/>
      <c r="EUQ224" s="18"/>
      <c r="EUR224" s="18"/>
      <c r="EUS224" s="18"/>
      <c r="EUT224" s="18"/>
      <c r="EUU224" s="18"/>
      <c r="EUV224" s="18"/>
      <c r="EUW224" s="18"/>
      <c r="EUX224" s="18"/>
      <c r="EUY224" s="18"/>
      <c r="EUZ224" s="18"/>
      <c r="EVA224" s="18"/>
      <c r="EVB224" s="18"/>
      <c r="EVC224" s="18"/>
      <c r="EVD224" s="18"/>
      <c r="EVE224" s="18"/>
      <c r="EVF224" s="18"/>
      <c r="EVG224" s="18"/>
      <c r="EVH224" s="18"/>
      <c r="EVI224" s="18"/>
      <c r="EVJ224" s="18"/>
      <c r="EVK224" s="18"/>
      <c r="EVL224" s="18"/>
      <c r="EVM224" s="18"/>
      <c r="EVN224" s="18"/>
      <c r="EVO224" s="18"/>
      <c r="EVP224" s="18"/>
      <c r="EVQ224" s="18"/>
      <c r="EVR224" s="18"/>
      <c r="EVS224" s="18"/>
      <c r="EVT224" s="18"/>
      <c r="EVU224" s="18"/>
      <c r="EVV224" s="18"/>
      <c r="EVW224" s="18"/>
      <c r="EVX224" s="18"/>
      <c r="EVY224" s="18"/>
      <c r="EVZ224" s="18"/>
      <c r="EWA224" s="18"/>
      <c r="EWB224" s="18"/>
      <c r="EWC224" s="18"/>
      <c r="EWD224" s="18"/>
      <c r="EWE224" s="18"/>
      <c r="EWF224" s="18"/>
      <c r="EWG224" s="18"/>
      <c r="EWH224" s="18"/>
      <c r="EWI224" s="18"/>
      <c r="EWJ224" s="18"/>
      <c r="EWK224" s="18"/>
      <c r="EWL224" s="18"/>
      <c r="EWM224" s="18"/>
      <c r="EWN224" s="18"/>
      <c r="EWO224" s="18"/>
      <c r="EWP224" s="18"/>
      <c r="EWQ224" s="18"/>
      <c r="EWR224" s="18"/>
      <c r="EWS224" s="18"/>
      <c r="EWT224" s="18"/>
      <c r="EWU224" s="18"/>
      <c r="EWV224" s="18"/>
      <c r="EWW224" s="18"/>
      <c r="EWX224" s="18"/>
      <c r="EWY224" s="18"/>
      <c r="EWZ224" s="18"/>
      <c r="EXA224" s="18"/>
      <c r="EXB224" s="18"/>
      <c r="EXC224" s="18"/>
      <c r="EXD224" s="18"/>
      <c r="EXE224" s="18"/>
      <c r="EXF224" s="18"/>
      <c r="EXG224" s="18"/>
      <c r="EXH224" s="18"/>
      <c r="EXI224" s="18"/>
      <c r="EXJ224" s="18"/>
      <c r="EXK224" s="18"/>
      <c r="EXL224" s="18"/>
      <c r="EXM224" s="18"/>
      <c r="EXN224" s="18"/>
      <c r="EXO224" s="18"/>
      <c r="EXP224" s="18"/>
      <c r="EXQ224" s="18"/>
      <c r="EXR224" s="18"/>
      <c r="EXS224" s="18"/>
      <c r="EXT224" s="18"/>
      <c r="EXU224" s="18"/>
      <c r="EXV224" s="18"/>
      <c r="EXW224" s="18"/>
      <c r="EXX224" s="18"/>
      <c r="EXY224" s="18"/>
      <c r="EXZ224" s="18"/>
      <c r="EYA224" s="18"/>
      <c r="EYB224" s="18"/>
      <c r="EYC224" s="18"/>
      <c r="EYD224" s="18"/>
      <c r="EYE224" s="18"/>
      <c r="EYF224" s="18"/>
      <c r="EYG224" s="18"/>
      <c r="EYH224" s="18"/>
      <c r="EYI224" s="18"/>
      <c r="EYJ224" s="18"/>
      <c r="EYK224" s="18"/>
      <c r="EYL224" s="18"/>
      <c r="EYM224" s="18"/>
      <c r="EYN224" s="18"/>
      <c r="EYO224" s="18"/>
      <c r="EYP224" s="18"/>
      <c r="EYQ224" s="18"/>
      <c r="EYR224" s="18"/>
      <c r="EYS224" s="18"/>
      <c r="EYT224" s="18"/>
      <c r="EYU224" s="18"/>
      <c r="EYV224" s="18"/>
      <c r="EYW224" s="18"/>
      <c r="EYX224" s="18"/>
      <c r="UFN224" s="18"/>
      <c r="UFO224" s="18"/>
      <c r="UFP224" s="18"/>
      <c r="UFQ224" s="18"/>
      <c r="UFR224" s="18"/>
      <c r="UFS224" s="18"/>
      <c r="UFT224" s="18"/>
      <c r="UFU224" s="18"/>
      <c r="UFV224" s="18"/>
      <c r="UFW224" s="18"/>
      <c r="UFX224" s="18"/>
      <c r="UFY224" s="18"/>
      <c r="UFZ224" s="18"/>
      <c r="UGA224" s="18"/>
      <c r="UGB224" s="18"/>
      <c r="UGC224" s="18"/>
      <c r="UGD224" s="18"/>
      <c r="UGE224" s="18"/>
      <c r="UGF224" s="18"/>
      <c r="UGG224" s="18"/>
      <c r="UGH224" s="18"/>
      <c r="UGI224" s="18"/>
      <c r="UGJ224" s="18"/>
      <c r="UGK224" s="18"/>
      <c r="UGL224" s="18"/>
      <c r="UGM224" s="18"/>
      <c r="UGN224" s="18"/>
      <c r="UGO224" s="18"/>
      <c r="UGP224" s="18"/>
      <c r="UGQ224" s="18"/>
      <c r="UGR224" s="18"/>
      <c r="UGS224" s="18"/>
      <c r="UGT224" s="18"/>
      <c r="UGU224" s="18"/>
      <c r="UGV224" s="18"/>
      <c r="UGW224" s="18"/>
      <c r="UGX224" s="18"/>
      <c r="UGY224" s="18"/>
      <c r="UGZ224" s="18"/>
      <c r="UHA224" s="18"/>
      <c r="UHB224" s="18"/>
      <c r="UHC224" s="18"/>
      <c r="UHD224" s="18"/>
      <c r="UHE224" s="18"/>
      <c r="UHF224" s="18"/>
      <c r="UHG224" s="18"/>
      <c r="UHH224" s="18"/>
      <c r="UHI224" s="18"/>
      <c r="UHJ224" s="18"/>
      <c r="UHK224" s="18"/>
      <c r="UHL224" s="18"/>
      <c r="UHM224" s="18"/>
      <c r="UHN224" s="18"/>
      <c r="UHO224" s="18"/>
      <c r="UHP224" s="18"/>
      <c r="UHQ224" s="18"/>
      <c r="UHR224" s="18"/>
      <c r="UHS224" s="18"/>
      <c r="UHT224" s="18"/>
      <c r="UHU224" s="18"/>
      <c r="UHV224" s="18"/>
      <c r="UHW224" s="18"/>
      <c r="UHX224" s="18"/>
      <c r="UHY224" s="18"/>
      <c r="UHZ224" s="18"/>
      <c r="UIA224" s="18"/>
      <c r="UIB224" s="18"/>
      <c r="UIC224" s="18"/>
      <c r="UID224" s="18"/>
      <c r="UIE224" s="18"/>
      <c r="UIF224" s="18"/>
      <c r="UIG224" s="18"/>
      <c r="UIH224" s="18"/>
      <c r="UII224" s="18"/>
      <c r="UIJ224" s="18"/>
      <c r="UIK224" s="18"/>
      <c r="UIL224" s="18"/>
      <c r="UIM224" s="18"/>
      <c r="UIN224" s="18"/>
      <c r="UIO224" s="18"/>
      <c r="UIP224" s="18"/>
      <c r="UIQ224" s="18"/>
      <c r="UIR224" s="18"/>
      <c r="UIS224" s="18"/>
      <c r="UIT224" s="18"/>
      <c r="UIU224" s="18"/>
      <c r="UIV224" s="18"/>
      <c r="UIW224" s="18"/>
      <c r="UIX224" s="18"/>
      <c r="UIY224" s="18"/>
      <c r="UIZ224" s="18"/>
      <c r="UJA224" s="18"/>
      <c r="UJB224" s="18"/>
      <c r="UJC224" s="18"/>
      <c r="UJD224" s="18"/>
      <c r="UJE224" s="18"/>
      <c r="UJF224" s="18"/>
      <c r="UJG224" s="18"/>
      <c r="UJH224" s="18"/>
      <c r="UJI224" s="18"/>
      <c r="UJJ224" s="18"/>
      <c r="UJK224" s="18"/>
      <c r="UJL224" s="18"/>
      <c r="UJM224" s="18"/>
      <c r="UJN224" s="18"/>
      <c r="UJO224" s="18"/>
      <c r="UJP224" s="18"/>
      <c r="UJQ224" s="18"/>
      <c r="UJR224" s="18"/>
      <c r="UJS224" s="18"/>
      <c r="UJT224" s="18"/>
      <c r="UJU224" s="18"/>
      <c r="UJV224" s="18"/>
      <c r="UJW224" s="18"/>
      <c r="UJX224" s="18"/>
      <c r="UJY224" s="18"/>
      <c r="UJZ224" s="18"/>
      <c r="UKA224" s="18"/>
      <c r="UKB224" s="18"/>
      <c r="UKC224" s="18"/>
      <c r="UKD224" s="18"/>
      <c r="UKE224" s="18"/>
      <c r="UKF224" s="18"/>
      <c r="UKG224" s="18"/>
      <c r="UKH224" s="18"/>
      <c r="UKI224" s="18"/>
      <c r="UKJ224" s="18"/>
      <c r="UKK224" s="18"/>
      <c r="UKL224" s="18"/>
      <c r="UKM224" s="18"/>
      <c r="UKN224" s="18"/>
      <c r="UKO224" s="18"/>
      <c r="UKP224" s="18"/>
      <c r="UKQ224" s="18"/>
      <c r="UKR224" s="18"/>
      <c r="UKS224" s="18"/>
      <c r="UKT224" s="18"/>
      <c r="UKU224" s="18"/>
      <c r="UKV224" s="18"/>
      <c r="UKW224" s="18"/>
      <c r="UKX224" s="18"/>
      <c r="UKY224" s="18"/>
      <c r="UKZ224" s="18"/>
      <c r="ULA224" s="18"/>
      <c r="ULB224" s="18"/>
      <c r="ULC224" s="18"/>
      <c r="ULD224" s="18"/>
      <c r="ULE224" s="18"/>
      <c r="ULF224" s="18"/>
      <c r="ULG224" s="18"/>
      <c r="ULH224" s="18"/>
      <c r="ULI224" s="18"/>
      <c r="ULJ224" s="18"/>
      <c r="ULK224" s="18"/>
      <c r="ULL224" s="18"/>
      <c r="ULM224" s="18"/>
      <c r="ULN224" s="18"/>
      <c r="ULO224" s="18"/>
      <c r="ULP224" s="18"/>
      <c r="ULQ224" s="18"/>
      <c r="ULR224" s="18"/>
      <c r="ULS224" s="18"/>
      <c r="ULT224" s="18"/>
      <c r="ULU224" s="18"/>
      <c r="ULV224" s="18"/>
      <c r="ULW224" s="18"/>
      <c r="ULX224" s="18"/>
      <c r="ULY224" s="18"/>
      <c r="ULZ224" s="18"/>
      <c r="UMA224" s="18"/>
      <c r="UMB224" s="18"/>
      <c r="UMC224" s="18"/>
      <c r="UMD224" s="18"/>
      <c r="UME224" s="18"/>
      <c r="UMF224" s="18"/>
      <c r="UMG224" s="18"/>
      <c r="UMH224" s="18"/>
      <c r="UMI224" s="18"/>
      <c r="UMJ224" s="18"/>
      <c r="UMK224" s="18"/>
      <c r="UML224" s="18"/>
      <c r="UMM224" s="18"/>
      <c r="UMN224" s="18"/>
      <c r="UMO224" s="18"/>
      <c r="UMP224" s="18"/>
      <c r="UMQ224" s="18"/>
      <c r="UMR224" s="18"/>
      <c r="UMS224" s="18"/>
      <c r="UMT224" s="18"/>
      <c r="UMU224" s="18"/>
      <c r="UMV224" s="18"/>
      <c r="UMW224" s="18"/>
      <c r="UMX224" s="18"/>
      <c r="UMY224" s="18"/>
      <c r="UMZ224" s="18"/>
      <c r="UNA224" s="18"/>
      <c r="UNB224" s="18"/>
      <c r="UNC224" s="18"/>
      <c r="UND224" s="18"/>
      <c r="UNE224" s="18"/>
      <c r="UNF224" s="18"/>
      <c r="UNG224" s="18"/>
      <c r="UNH224" s="18"/>
      <c r="UNI224" s="18"/>
      <c r="UNJ224" s="18"/>
      <c r="UNK224" s="18"/>
      <c r="UNL224" s="18"/>
      <c r="UNM224" s="18"/>
      <c r="UNN224" s="18"/>
      <c r="UNO224" s="18"/>
      <c r="UNP224" s="18"/>
      <c r="UNQ224" s="18"/>
      <c r="UNR224" s="18"/>
      <c r="UNS224" s="18"/>
      <c r="UNT224" s="18"/>
      <c r="UNU224" s="18"/>
      <c r="UNV224" s="18"/>
      <c r="UNW224" s="18"/>
      <c r="UNX224" s="18"/>
      <c r="UNY224" s="18"/>
      <c r="UNZ224" s="18"/>
      <c r="UOA224" s="18"/>
      <c r="UOB224" s="18"/>
      <c r="UOC224" s="18"/>
      <c r="UOD224" s="18"/>
      <c r="UOE224" s="18"/>
      <c r="UOF224" s="18"/>
      <c r="UOG224" s="18"/>
      <c r="UOH224" s="18"/>
      <c r="UOI224" s="18"/>
      <c r="UOJ224" s="18"/>
      <c r="UOK224" s="18"/>
      <c r="UOL224" s="18"/>
      <c r="UOM224" s="18"/>
      <c r="UON224" s="18"/>
      <c r="UOO224" s="18"/>
      <c r="UOP224" s="18"/>
      <c r="UOQ224" s="18"/>
      <c r="UOR224" s="18"/>
      <c r="UOS224" s="18"/>
      <c r="UOT224" s="18"/>
      <c r="UOU224" s="18"/>
      <c r="UOV224" s="18"/>
      <c r="UOW224" s="18"/>
      <c r="UOX224" s="18"/>
      <c r="UOY224" s="18"/>
      <c r="UOZ224" s="18"/>
      <c r="UPA224" s="18"/>
      <c r="UPB224" s="18"/>
      <c r="UPC224" s="18"/>
      <c r="UPD224" s="18"/>
      <c r="UPE224" s="18"/>
      <c r="UPF224" s="18"/>
      <c r="UPG224" s="18"/>
      <c r="UPH224" s="18"/>
      <c r="UPI224" s="18"/>
      <c r="UPJ224" s="18"/>
      <c r="UPK224" s="18"/>
      <c r="UPL224" s="18"/>
      <c r="UPM224" s="18"/>
      <c r="UPN224" s="18"/>
      <c r="UPO224" s="18"/>
      <c r="UPP224" s="18"/>
      <c r="UPQ224" s="18"/>
      <c r="UPR224" s="18"/>
      <c r="UPS224" s="18"/>
      <c r="UPT224" s="18"/>
      <c r="UPU224" s="18"/>
      <c r="UPV224" s="18"/>
      <c r="UPW224" s="18"/>
      <c r="UPX224" s="18"/>
      <c r="UPY224" s="18"/>
      <c r="UPZ224" s="18"/>
      <c r="UQA224" s="18"/>
      <c r="UQB224" s="18"/>
      <c r="UQC224" s="18"/>
      <c r="UQD224" s="18"/>
      <c r="UQE224" s="18"/>
      <c r="UQF224" s="18"/>
      <c r="UQG224" s="18"/>
      <c r="UQH224" s="18"/>
      <c r="UQI224" s="18"/>
      <c r="UQJ224" s="18"/>
      <c r="UQK224" s="18"/>
      <c r="UQL224" s="18"/>
      <c r="UQM224" s="18"/>
      <c r="UQN224" s="18"/>
      <c r="UQO224" s="18"/>
      <c r="UQP224" s="18"/>
      <c r="UQQ224" s="18"/>
      <c r="UQR224" s="18"/>
      <c r="UQS224" s="18"/>
      <c r="UQT224" s="18"/>
      <c r="UQU224" s="18"/>
      <c r="UQV224" s="18"/>
      <c r="UQW224" s="18"/>
      <c r="UQX224" s="18"/>
      <c r="UQY224" s="18"/>
      <c r="UQZ224" s="18"/>
      <c r="URA224" s="18"/>
      <c r="URB224" s="18"/>
      <c r="URC224" s="18"/>
      <c r="URD224" s="18"/>
      <c r="URE224" s="18"/>
      <c r="URF224" s="18"/>
      <c r="URG224" s="18"/>
      <c r="URH224" s="18"/>
      <c r="URI224" s="18"/>
      <c r="URJ224" s="18"/>
      <c r="URK224" s="18"/>
      <c r="URL224" s="18"/>
      <c r="URM224" s="18"/>
      <c r="URN224" s="18"/>
      <c r="URO224" s="18"/>
      <c r="URP224" s="18"/>
      <c r="URQ224" s="18"/>
      <c r="URR224" s="18"/>
      <c r="URS224" s="18"/>
      <c r="URT224" s="18"/>
      <c r="URU224" s="18"/>
      <c r="URV224" s="18"/>
      <c r="URW224" s="18"/>
      <c r="URX224" s="18"/>
      <c r="URY224" s="18"/>
      <c r="URZ224" s="18"/>
      <c r="USA224" s="18"/>
      <c r="USB224" s="18"/>
      <c r="USC224" s="18"/>
      <c r="USD224" s="18"/>
      <c r="USE224" s="18"/>
      <c r="USF224" s="18"/>
      <c r="USG224" s="18"/>
      <c r="USH224" s="18"/>
      <c r="USI224" s="18"/>
      <c r="USJ224" s="18"/>
      <c r="USK224" s="18"/>
      <c r="USL224" s="18"/>
      <c r="USM224" s="18"/>
      <c r="USN224" s="18"/>
      <c r="USO224" s="18"/>
      <c r="USP224" s="18"/>
      <c r="USQ224" s="18"/>
      <c r="USR224" s="18"/>
      <c r="USS224" s="18"/>
      <c r="UST224" s="18"/>
      <c r="USU224" s="18"/>
      <c r="USV224" s="18"/>
      <c r="USW224" s="18"/>
      <c r="USX224" s="18"/>
      <c r="USY224" s="18"/>
      <c r="USZ224" s="18"/>
      <c r="UTA224" s="18"/>
      <c r="UTB224" s="18"/>
      <c r="UTC224" s="18"/>
      <c r="UTD224" s="18"/>
      <c r="UTE224" s="18"/>
      <c r="UTF224" s="18"/>
      <c r="UTG224" s="18"/>
      <c r="UTH224" s="18"/>
      <c r="UTI224" s="18"/>
      <c r="UTJ224" s="18"/>
      <c r="UTK224" s="18"/>
      <c r="UTL224" s="18"/>
      <c r="UTM224" s="18"/>
      <c r="UTN224" s="18"/>
      <c r="UTO224" s="18"/>
      <c r="UTP224" s="18"/>
      <c r="UTQ224" s="18"/>
      <c r="UTR224" s="18"/>
      <c r="UTS224" s="18"/>
      <c r="UTT224" s="18"/>
      <c r="UTU224" s="18"/>
      <c r="UTV224" s="18"/>
      <c r="UTW224" s="18"/>
      <c r="UTX224" s="18"/>
      <c r="UTY224" s="18"/>
      <c r="UTZ224" s="18"/>
      <c r="UUA224" s="18"/>
      <c r="UUB224" s="18"/>
      <c r="UUC224" s="18"/>
      <c r="UUD224" s="18"/>
      <c r="UUE224" s="18"/>
      <c r="UUF224" s="18"/>
      <c r="UUG224" s="18"/>
      <c r="UUH224" s="18"/>
      <c r="UUI224" s="18"/>
      <c r="UUJ224" s="18"/>
      <c r="UUK224" s="18"/>
      <c r="UUL224" s="18"/>
      <c r="UUM224" s="18"/>
      <c r="UUN224" s="18"/>
      <c r="UUO224" s="18"/>
      <c r="UUP224" s="18"/>
      <c r="UUQ224" s="18"/>
      <c r="UUR224" s="18"/>
      <c r="UUS224" s="18"/>
      <c r="UUT224" s="18"/>
      <c r="UUU224" s="18"/>
      <c r="UUV224" s="18"/>
      <c r="UUW224" s="18"/>
      <c r="UUX224" s="18"/>
      <c r="UUY224" s="18"/>
      <c r="UUZ224" s="18"/>
      <c r="UVA224" s="18"/>
      <c r="UVB224" s="18"/>
      <c r="UVC224" s="18"/>
      <c r="UVD224" s="18"/>
      <c r="UVE224" s="18"/>
      <c r="UVF224" s="18"/>
      <c r="UVG224" s="18"/>
      <c r="UVH224" s="18"/>
      <c r="UVI224" s="18"/>
      <c r="UVJ224" s="18"/>
      <c r="UVK224" s="18"/>
      <c r="UVL224" s="18"/>
      <c r="UVM224" s="18"/>
      <c r="UVN224" s="18"/>
      <c r="UVO224" s="18"/>
      <c r="UVP224" s="18"/>
      <c r="UVQ224" s="18"/>
      <c r="UVR224" s="18"/>
      <c r="UVS224" s="18"/>
      <c r="UVT224" s="18"/>
      <c r="UVU224" s="18"/>
      <c r="UVV224" s="18"/>
      <c r="UVW224" s="18"/>
      <c r="UVX224" s="18"/>
      <c r="UVY224" s="18"/>
      <c r="UVZ224" s="18"/>
      <c r="UWA224" s="18"/>
      <c r="UWB224" s="18"/>
      <c r="UWC224" s="18"/>
      <c r="UWD224" s="18"/>
      <c r="UWE224" s="18"/>
      <c r="UWF224" s="18"/>
      <c r="UWG224" s="18"/>
      <c r="UWH224" s="18"/>
      <c r="UWI224" s="18"/>
      <c r="UWJ224" s="18"/>
      <c r="UWK224" s="18"/>
      <c r="UWL224" s="18"/>
      <c r="UWM224" s="18"/>
      <c r="UWN224" s="18"/>
      <c r="UWO224" s="18"/>
      <c r="UWP224" s="18"/>
      <c r="UWQ224" s="18"/>
      <c r="UWR224" s="18"/>
      <c r="UWS224" s="18"/>
      <c r="UWT224" s="18"/>
      <c r="UWU224" s="18"/>
      <c r="UWV224" s="18"/>
      <c r="UWW224" s="18"/>
      <c r="UWX224" s="18"/>
      <c r="UWY224" s="18"/>
      <c r="UWZ224" s="18"/>
      <c r="UXA224" s="18"/>
      <c r="UXB224" s="18"/>
      <c r="UXC224" s="18"/>
      <c r="UXD224" s="18"/>
      <c r="UXE224" s="18"/>
      <c r="UXF224" s="18"/>
      <c r="UXG224" s="18"/>
      <c r="UXH224" s="18"/>
      <c r="UXI224" s="18"/>
      <c r="UXJ224" s="18"/>
      <c r="UXK224" s="18"/>
      <c r="UXL224" s="18"/>
      <c r="UXM224" s="18"/>
      <c r="UXN224" s="18"/>
      <c r="UXO224" s="18"/>
      <c r="UXP224" s="18"/>
      <c r="UXQ224" s="18"/>
      <c r="UXR224" s="18"/>
      <c r="UXS224" s="18"/>
      <c r="UXT224" s="18"/>
      <c r="UXU224" s="18"/>
      <c r="UXV224" s="18"/>
      <c r="UXW224" s="18"/>
      <c r="UXX224" s="18"/>
      <c r="UXY224" s="18"/>
      <c r="UXZ224" s="18"/>
      <c r="UYA224" s="18"/>
      <c r="UYB224" s="18"/>
      <c r="UYC224" s="18"/>
      <c r="UYD224" s="18"/>
      <c r="UYE224" s="18"/>
      <c r="UYF224" s="18"/>
      <c r="UYG224" s="18"/>
      <c r="UYH224" s="18"/>
      <c r="UYI224" s="18"/>
      <c r="UYJ224" s="18"/>
      <c r="UYK224" s="18"/>
      <c r="UYL224" s="18"/>
      <c r="UYM224" s="18"/>
      <c r="UYN224" s="18"/>
      <c r="UYO224" s="18"/>
      <c r="UYP224" s="18"/>
      <c r="UYQ224" s="18"/>
      <c r="UYR224" s="18"/>
      <c r="UYS224" s="18"/>
      <c r="UYT224" s="18"/>
      <c r="UYU224" s="18"/>
      <c r="UYV224" s="18"/>
      <c r="UYW224" s="18"/>
      <c r="UYX224" s="18"/>
      <c r="UYY224" s="18"/>
      <c r="UYZ224" s="18"/>
      <c r="UZA224" s="18"/>
      <c r="UZB224" s="18"/>
      <c r="UZC224" s="18"/>
      <c r="UZD224" s="18"/>
      <c r="UZE224" s="18"/>
      <c r="UZF224" s="18"/>
      <c r="UZG224" s="18"/>
      <c r="UZH224" s="18"/>
      <c r="UZI224" s="18"/>
      <c r="UZJ224" s="18"/>
      <c r="UZK224" s="18"/>
      <c r="UZL224" s="18"/>
      <c r="UZM224" s="18"/>
      <c r="UZN224" s="18"/>
      <c r="UZO224" s="18"/>
      <c r="UZP224" s="18"/>
      <c r="UZQ224" s="18"/>
      <c r="UZR224" s="18"/>
      <c r="UZS224" s="18"/>
      <c r="UZT224" s="18"/>
      <c r="UZU224" s="18"/>
      <c r="UZV224" s="18"/>
      <c r="UZW224" s="18"/>
      <c r="UZX224" s="18"/>
      <c r="UZY224" s="18"/>
      <c r="UZZ224" s="18"/>
      <c r="VAA224" s="18"/>
      <c r="VAB224" s="18"/>
      <c r="VAC224" s="18"/>
      <c r="VAD224" s="18"/>
      <c r="VAE224" s="18"/>
      <c r="VAF224" s="18"/>
      <c r="VAG224" s="18"/>
      <c r="VAH224" s="18"/>
      <c r="VAI224" s="18"/>
      <c r="VAJ224" s="18"/>
      <c r="VAK224" s="18"/>
      <c r="VAL224" s="18"/>
      <c r="VAM224" s="18"/>
      <c r="VAN224" s="18"/>
      <c r="VAO224" s="18"/>
      <c r="VAP224" s="18"/>
      <c r="VAQ224" s="18"/>
      <c r="VAR224" s="18"/>
      <c r="VAS224" s="18"/>
      <c r="VAT224" s="18"/>
      <c r="VAU224" s="18"/>
      <c r="VAV224" s="18"/>
      <c r="VAW224" s="18"/>
      <c r="VAX224" s="18"/>
      <c r="VAY224" s="18"/>
      <c r="VAZ224" s="18"/>
      <c r="VBA224" s="18"/>
      <c r="VBB224" s="18"/>
      <c r="VBC224" s="18"/>
      <c r="VBD224" s="18"/>
      <c r="VBE224" s="18"/>
      <c r="VBF224" s="18"/>
      <c r="VBG224" s="18"/>
      <c r="VBH224" s="18"/>
      <c r="VBI224" s="18"/>
      <c r="VBJ224" s="18"/>
      <c r="VBK224" s="18"/>
      <c r="VBL224" s="18"/>
      <c r="VBM224" s="18"/>
      <c r="VBN224" s="18"/>
      <c r="VBO224" s="18"/>
      <c r="VBP224" s="18"/>
      <c r="VBQ224" s="18"/>
      <c r="VBR224" s="18"/>
      <c r="VBS224" s="18"/>
      <c r="VBT224" s="18"/>
      <c r="VBU224" s="18"/>
      <c r="VBV224" s="18"/>
      <c r="VBW224" s="18"/>
      <c r="VBX224" s="18"/>
      <c r="VBY224" s="18"/>
      <c r="VBZ224" s="18"/>
      <c r="VCA224" s="18"/>
      <c r="VCB224" s="18"/>
      <c r="VCC224" s="18"/>
      <c r="VCD224" s="18"/>
      <c r="VCE224" s="18"/>
      <c r="VCF224" s="18"/>
      <c r="VCG224" s="18"/>
      <c r="VCH224" s="18"/>
      <c r="VCI224" s="18"/>
      <c r="VCJ224" s="18"/>
      <c r="VCK224" s="18"/>
      <c r="VCL224" s="18"/>
      <c r="VCM224" s="18"/>
      <c r="VCN224" s="18"/>
      <c r="VCO224" s="18"/>
      <c r="VCP224" s="18"/>
      <c r="VCQ224" s="18"/>
      <c r="VCR224" s="18"/>
      <c r="VCS224" s="18"/>
      <c r="VCT224" s="18"/>
      <c r="VCU224" s="18"/>
      <c r="VCV224" s="18"/>
      <c r="VCW224" s="18"/>
      <c r="VCX224" s="18"/>
      <c r="VCY224" s="18"/>
      <c r="VCZ224" s="18"/>
      <c r="VDA224" s="18"/>
      <c r="VDB224" s="18"/>
      <c r="VDC224" s="18"/>
      <c r="VDD224" s="18"/>
      <c r="VDE224" s="18"/>
      <c r="VDF224" s="18"/>
      <c r="VDG224" s="18"/>
      <c r="VDH224" s="18"/>
      <c r="VDI224" s="18"/>
      <c r="VDJ224" s="18"/>
      <c r="VDK224" s="18"/>
      <c r="VDL224" s="18"/>
      <c r="VDM224" s="18"/>
      <c r="VDN224" s="18"/>
      <c r="VDO224" s="18"/>
      <c r="VDP224" s="18"/>
      <c r="VDQ224" s="18"/>
      <c r="VDR224" s="18"/>
      <c r="VDS224" s="18"/>
      <c r="VDT224" s="18"/>
      <c r="VDU224" s="18"/>
      <c r="VDV224" s="18"/>
      <c r="VDW224" s="18"/>
      <c r="VDX224" s="18"/>
      <c r="VDY224" s="18"/>
      <c r="VDZ224" s="18"/>
      <c r="VEA224" s="18"/>
      <c r="VEB224" s="18"/>
      <c r="VEC224" s="18"/>
      <c r="VED224" s="18"/>
      <c r="VEE224" s="18"/>
      <c r="VEF224" s="18"/>
      <c r="VEG224" s="18"/>
      <c r="VEH224" s="18"/>
      <c r="VEI224" s="18"/>
      <c r="VEJ224" s="18"/>
      <c r="VEK224" s="18"/>
      <c r="VEL224" s="18"/>
      <c r="VEM224" s="18"/>
      <c r="VEN224" s="18"/>
      <c r="VEO224" s="18"/>
      <c r="VEP224" s="18"/>
      <c r="VEQ224" s="18"/>
      <c r="VER224" s="18"/>
      <c r="VES224" s="18"/>
      <c r="VET224" s="18"/>
      <c r="VEU224" s="18"/>
      <c r="VEV224" s="18"/>
      <c r="VEW224" s="18"/>
      <c r="VEX224" s="18"/>
      <c r="VEY224" s="18"/>
      <c r="VEZ224" s="18"/>
      <c r="VFA224" s="18"/>
      <c r="VFB224" s="18"/>
      <c r="VFC224" s="18"/>
      <c r="VFD224" s="18"/>
      <c r="VFE224" s="18"/>
      <c r="VFF224" s="18"/>
      <c r="VFG224" s="18"/>
      <c r="VFH224" s="18"/>
      <c r="VFI224" s="18"/>
      <c r="VFJ224" s="18"/>
      <c r="VFK224" s="18"/>
      <c r="VFL224" s="18"/>
      <c r="VFM224" s="18"/>
      <c r="VFN224" s="18"/>
      <c r="VFO224" s="18"/>
      <c r="VFP224" s="18"/>
      <c r="VFQ224" s="18"/>
      <c r="VFR224" s="18"/>
      <c r="VFS224" s="18"/>
      <c r="VFT224" s="18"/>
      <c r="VFU224" s="18"/>
      <c r="VFV224" s="18"/>
      <c r="VFW224" s="18"/>
      <c r="VFX224" s="18"/>
      <c r="VFY224" s="18"/>
      <c r="VFZ224" s="18"/>
      <c r="VGA224" s="18"/>
      <c r="VGB224" s="18"/>
      <c r="VGC224" s="18"/>
      <c r="VGD224" s="18"/>
      <c r="VGE224" s="18"/>
      <c r="VGF224" s="18"/>
      <c r="VGG224" s="18"/>
      <c r="VGH224" s="18"/>
      <c r="VGI224" s="18"/>
      <c r="VGJ224" s="18"/>
      <c r="VGK224" s="18"/>
      <c r="VGL224" s="18"/>
      <c r="VGM224" s="18"/>
      <c r="VGN224" s="18"/>
      <c r="VGO224" s="18"/>
      <c r="VGP224" s="18"/>
      <c r="VGQ224" s="18"/>
      <c r="VGR224" s="18"/>
      <c r="VGS224" s="18"/>
      <c r="VGT224" s="18"/>
      <c r="VGU224" s="18"/>
      <c r="VGV224" s="18"/>
      <c r="VGW224" s="18"/>
      <c r="VGX224" s="18"/>
      <c r="VGY224" s="18"/>
      <c r="VGZ224" s="18"/>
      <c r="VHA224" s="18"/>
      <c r="VHB224" s="18"/>
      <c r="VHC224" s="18"/>
      <c r="VHD224" s="18"/>
      <c r="VHE224" s="18"/>
      <c r="VHF224" s="18"/>
      <c r="VHG224" s="18"/>
      <c r="VHH224" s="18"/>
      <c r="VHI224" s="18"/>
      <c r="VHJ224" s="18"/>
      <c r="VHK224" s="18"/>
      <c r="VHL224" s="18"/>
      <c r="VHM224" s="18"/>
      <c r="VHN224" s="18"/>
      <c r="VHO224" s="18"/>
      <c r="VHP224" s="18"/>
      <c r="VHQ224" s="18"/>
      <c r="VHR224" s="18"/>
      <c r="VHS224" s="18"/>
      <c r="VHT224" s="18"/>
      <c r="VHU224" s="18"/>
      <c r="VHV224" s="18"/>
      <c r="VHW224" s="18"/>
      <c r="VHX224" s="18"/>
      <c r="VHY224" s="18"/>
      <c r="VHZ224" s="18"/>
      <c r="VIA224" s="18"/>
      <c r="VIB224" s="18"/>
      <c r="VIC224" s="18"/>
      <c r="VID224" s="18"/>
      <c r="VIE224" s="18"/>
      <c r="VIF224" s="18"/>
      <c r="VIG224" s="18"/>
      <c r="VIH224" s="18"/>
      <c r="VII224" s="18"/>
      <c r="VIJ224" s="18"/>
      <c r="VIK224" s="18"/>
      <c r="VIL224" s="18"/>
      <c r="VIM224" s="18"/>
      <c r="VIN224" s="18"/>
      <c r="VIO224" s="18"/>
      <c r="VIP224" s="18"/>
      <c r="VIQ224" s="18"/>
      <c r="VIR224" s="18"/>
      <c r="VIS224" s="18"/>
      <c r="VIT224" s="18"/>
      <c r="VIU224" s="18"/>
      <c r="VIV224" s="18"/>
      <c r="VIW224" s="18"/>
      <c r="VIX224" s="18"/>
      <c r="VIY224" s="18"/>
      <c r="VIZ224" s="18"/>
      <c r="VJA224" s="18"/>
      <c r="VJB224" s="18"/>
      <c r="VJC224" s="18"/>
      <c r="VJD224" s="18"/>
      <c r="VJE224" s="18"/>
      <c r="VJF224" s="18"/>
      <c r="VJG224" s="18"/>
      <c r="VJH224" s="18"/>
      <c r="VJI224" s="18"/>
      <c r="VJJ224" s="18"/>
      <c r="VJK224" s="18"/>
      <c r="VJL224" s="18"/>
      <c r="VJM224" s="18"/>
      <c r="VJN224" s="18"/>
      <c r="VJO224" s="18"/>
      <c r="VJP224" s="18"/>
      <c r="VJQ224" s="18"/>
      <c r="VJR224" s="18"/>
      <c r="VJS224" s="18"/>
      <c r="VJT224" s="18"/>
      <c r="VJU224" s="18"/>
      <c r="VJV224" s="18"/>
      <c r="VJW224" s="18"/>
      <c r="VJX224" s="18"/>
      <c r="VJY224" s="18"/>
      <c r="VJZ224" s="18"/>
      <c r="VKA224" s="18"/>
      <c r="VKB224" s="18"/>
      <c r="VKC224" s="18"/>
      <c r="VKD224" s="18"/>
      <c r="VKE224" s="18"/>
      <c r="VKF224" s="18"/>
      <c r="VKG224" s="18"/>
      <c r="VKH224" s="18"/>
      <c r="VKI224" s="18"/>
      <c r="VKJ224" s="18"/>
      <c r="VKK224" s="18"/>
      <c r="VKL224" s="18"/>
      <c r="VKM224" s="18"/>
      <c r="VKN224" s="18"/>
      <c r="VKO224" s="18"/>
      <c r="VKP224" s="18"/>
      <c r="VKQ224" s="18"/>
      <c r="VKR224" s="18"/>
      <c r="VKS224" s="18"/>
      <c r="VKT224" s="18"/>
      <c r="VKU224" s="18"/>
      <c r="VKV224" s="18"/>
      <c r="VKW224" s="18"/>
      <c r="VKX224" s="18"/>
      <c r="VKY224" s="18"/>
      <c r="VKZ224" s="18"/>
      <c r="VLA224" s="18"/>
      <c r="VLB224" s="18"/>
      <c r="VLC224" s="18"/>
      <c r="VLD224" s="18"/>
      <c r="VLE224" s="18"/>
      <c r="VLF224" s="18"/>
      <c r="VLG224" s="18"/>
      <c r="VLH224" s="18"/>
      <c r="VLI224" s="18"/>
      <c r="VLJ224" s="18"/>
      <c r="VLK224" s="18"/>
      <c r="VLL224" s="18"/>
      <c r="VLM224" s="18"/>
      <c r="VLN224" s="18"/>
      <c r="VLO224" s="18"/>
      <c r="VLP224" s="18"/>
      <c r="VLQ224" s="18"/>
      <c r="VLR224" s="18"/>
      <c r="VLS224" s="18"/>
      <c r="VLT224" s="18"/>
      <c r="VLU224" s="18"/>
      <c r="VLV224" s="18"/>
      <c r="VLW224" s="18"/>
      <c r="VLX224" s="18"/>
      <c r="VLY224" s="18"/>
      <c r="VLZ224" s="18"/>
      <c r="VMA224" s="18"/>
      <c r="VMB224" s="18"/>
      <c r="VMC224" s="18"/>
      <c r="VMD224" s="18"/>
      <c r="VME224" s="18"/>
      <c r="VMF224" s="18"/>
      <c r="VMG224" s="18"/>
      <c r="VMH224" s="18"/>
      <c r="VMI224" s="18"/>
      <c r="VMJ224" s="18"/>
      <c r="VMK224" s="18"/>
      <c r="VML224" s="18"/>
      <c r="VMM224" s="18"/>
      <c r="VMN224" s="18"/>
      <c r="VMO224" s="18"/>
      <c r="VMP224" s="18"/>
      <c r="VMQ224" s="18"/>
      <c r="VMR224" s="18"/>
      <c r="VMS224" s="18"/>
      <c r="VMT224" s="18"/>
      <c r="VMU224" s="18"/>
      <c r="VMV224" s="18"/>
      <c r="VMW224" s="18"/>
      <c r="VMX224" s="18"/>
      <c r="VMY224" s="18"/>
      <c r="VMZ224" s="18"/>
      <c r="VNA224" s="18"/>
      <c r="VNB224" s="18"/>
      <c r="VNC224" s="18"/>
      <c r="VND224" s="18"/>
      <c r="VNE224" s="18"/>
      <c r="VNF224" s="18"/>
      <c r="VNG224" s="18"/>
      <c r="VNH224" s="18"/>
      <c r="VNI224" s="18"/>
      <c r="VNJ224" s="18"/>
      <c r="VNK224" s="18"/>
      <c r="VNL224" s="18"/>
      <c r="VNM224" s="18"/>
      <c r="VNN224" s="18"/>
      <c r="VNO224" s="18"/>
      <c r="VNP224" s="18"/>
      <c r="VNQ224" s="18"/>
      <c r="VNR224" s="18"/>
      <c r="VNS224" s="18"/>
      <c r="VNT224" s="18"/>
      <c r="VNU224" s="18"/>
      <c r="VNV224" s="18"/>
      <c r="VNW224" s="18"/>
      <c r="VNX224" s="18"/>
      <c r="VNY224" s="18"/>
      <c r="VNZ224" s="18"/>
      <c r="VOA224" s="18"/>
      <c r="VOB224" s="18"/>
      <c r="VOC224" s="18"/>
      <c r="VOD224" s="18"/>
      <c r="VOE224" s="18"/>
      <c r="VOF224" s="18"/>
      <c r="VOG224" s="18"/>
      <c r="VOH224" s="18"/>
      <c r="VOI224" s="18"/>
      <c r="VOJ224" s="18"/>
      <c r="VOK224" s="18"/>
      <c r="VOL224" s="18"/>
      <c r="VOM224" s="18"/>
      <c r="VON224" s="18"/>
      <c r="VOO224" s="18"/>
      <c r="VOP224" s="18"/>
      <c r="VOQ224" s="18"/>
      <c r="VOR224" s="18"/>
      <c r="VOS224" s="18"/>
      <c r="VOT224" s="18"/>
      <c r="VOU224" s="18"/>
      <c r="VOV224" s="18"/>
      <c r="VOW224" s="18"/>
      <c r="VOX224" s="18"/>
      <c r="VOY224" s="18"/>
      <c r="VOZ224" s="18"/>
      <c r="VPA224" s="18"/>
      <c r="VPB224" s="18"/>
      <c r="VPC224" s="18"/>
      <c r="VPD224" s="18"/>
      <c r="VPE224" s="18"/>
      <c r="VPF224" s="18"/>
      <c r="VPG224" s="18"/>
      <c r="VPH224" s="18"/>
      <c r="VPI224" s="18"/>
      <c r="VPJ224" s="18"/>
      <c r="VPK224" s="18"/>
      <c r="VPL224" s="18"/>
      <c r="VPM224" s="18"/>
      <c r="VPN224" s="18"/>
      <c r="VPO224" s="18"/>
      <c r="VPP224" s="18"/>
      <c r="VPQ224" s="18"/>
      <c r="VPR224" s="18"/>
      <c r="VPS224" s="18"/>
      <c r="VPT224" s="18"/>
      <c r="VPU224" s="18"/>
      <c r="VPV224" s="18"/>
      <c r="VPW224" s="18"/>
      <c r="VPX224" s="18"/>
      <c r="VPY224" s="18"/>
      <c r="VPZ224" s="18"/>
      <c r="VQA224" s="18"/>
      <c r="VQB224" s="18"/>
      <c r="VQC224" s="18"/>
      <c r="VQD224" s="18"/>
      <c r="VQE224" s="18"/>
      <c r="VQF224" s="18"/>
      <c r="VQG224" s="18"/>
      <c r="VQH224" s="18"/>
      <c r="VQI224" s="18"/>
      <c r="VQJ224" s="18"/>
      <c r="VQK224" s="18"/>
      <c r="VQL224" s="18"/>
      <c r="VQM224" s="18"/>
      <c r="VQN224" s="18"/>
      <c r="VQO224" s="18"/>
      <c r="VQP224" s="18"/>
      <c r="VQQ224" s="18"/>
      <c r="VQR224" s="18"/>
      <c r="VQS224" s="18"/>
      <c r="VQT224" s="18"/>
      <c r="VQU224" s="18"/>
      <c r="VQV224" s="18"/>
      <c r="VQW224" s="18"/>
      <c r="VQX224" s="18"/>
      <c r="VQY224" s="18"/>
      <c r="VQZ224" s="18"/>
      <c r="VRA224" s="18"/>
      <c r="VRB224" s="18"/>
      <c r="VRC224" s="18"/>
      <c r="VRD224" s="18"/>
      <c r="VRE224" s="18"/>
      <c r="VRF224" s="18"/>
      <c r="VRG224" s="18"/>
      <c r="VRH224" s="18"/>
      <c r="VRI224" s="18"/>
      <c r="VRJ224" s="18"/>
      <c r="VRK224" s="18"/>
      <c r="VRL224" s="18"/>
      <c r="VRM224" s="18"/>
      <c r="VRN224" s="18"/>
      <c r="VRO224" s="18"/>
      <c r="VRP224" s="18"/>
      <c r="VRQ224" s="18"/>
      <c r="VRR224" s="18"/>
      <c r="VRS224" s="18"/>
      <c r="VRT224" s="18"/>
      <c r="VRU224" s="18"/>
      <c r="VRV224" s="18"/>
      <c r="VRW224" s="18"/>
      <c r="VRX224" s="18"/>
      <c r="VRY224" s="18"/>
      <c r="VRZ224" s="18"/>
      <c r="VSA224" s="18"/>
      <c r="VSB224" s="18"/>
      <c r="VSC224" s="18"/>
      <c r="VSD224" s="18"/>
      <c r="VSE224" s="18"/>
      <c r="VSF224" s="18"/>
      <c r="VSG224" s="18"/>
      <c r="VSH224" s="18"/>
      <c r="VSI224" s="18"/>
      <c r="VSJ224" s="18"/>
      <c r="VSK224" s="18"/>
      <c r="VSL224" s="18"/>
      <c r="VSM224" s="18"/>
      <c r="VSN224" s="18"/>
      <c r="VSO224" s="18"/>
      <c r="VSP224" s="18"/>
      <c r="VSQ224" s="18"/>
      <c r="VSR224" s="18"/>
      <c r="VSS224" s="18"/>
      <c r="VST224" s="18"/>
      <c r="VSU224" s="18"/>
      <c r="VSV224" s="18"/>
      <c r="VSW224" s="18"/>
      <c r="VSX224" s="18"/>
      <c r="VSY224" s="18"/>
      <c r="VSZ224" s="18"/>
      <c r="VTA224" s="18"/>
      <c r="VTB224" s="18"/>
      <c r="VTC224" s="18"/>
      <c r="VTD224" s="18"/>
      <c r="VTE224" s="18"/>
      <c r="VTF224" s="18"/>
      <c r="VTG224" s="18"/>
      <c r="VTH224" s="18"/>
      <c r="VTI224" s="18"/>
      <c r="VTJ224" s="18"/>
      <c r="VTK224" s="18"/>
      <c r="VTL224" s="18"/>
      <c r="VTM224" s="18"/>
      <c r="VTN224" s="18"/>
      <c r="VTO224" s="18"/>
      <c r="VTP224" s="18"/>
      <c r="VTQ224" s="18"/>
      <c r="VTR224" s="18"/>
      <c r="VTS224" s="18"/>
      <c r="VTT224" s="18"/>
      <c r="VTU224" s="18"/>
      <c r="VTV224" s="18"/>
      <c r="VTW224" s="18"/>
      <c r="VTX224" s="18"/>
      <c r="VTY224" s="18"/>
      <c r="VTZ224" s="18"/>
      <c r="VUA224" s="18"/>
      <c r="VUB224" s="18"/>
      <c r="VUC224" s="18"/>
      <c r="VUD224" s="18"/>
      <c r="VUE224" s="18"/>
      <c r="VUF224" s="18"/>
      <c r="VUG224" s="18"/>
      <c r="VUH224" s="18"/>
      <c r="VUI224" s="18"/>
      <c r="VUJ224" s="18"/>
      <c r="VUK224" s="18"/>
      <c r="VUL224" s="18"/>
      <c r="VUM224" s="18"/>
      <c r="VUN224" s="18"/>
      <c r="VUO224" s="18"/>
      <c r="VUP224" s="18"/>
      <c r="VUQ224" s="18"/>
      <c r="VUR224" s="18"/>
      <c r="VUS224" s="18"/>
      <c r="VUT224" s="18"/>
      <c r="VUU224" s="18"/>
      <c r="VUV224" s="18"/>
      <c r="VUW224" s="18"/>
      <c r="VUX224" s="18"/>
      <c r="VUY224" s="18"/>
      <c r="VUZ224" s="18"/>
      <c r="VVA224" s="18"/>
      <c r="VVB224" s="18"/>
      <c r="VVC224" s="18"/>
      <c r="VVD224" s="18"/>
      <c r="VVE224" s="18"/>
      <c r="VVF224" s="18"/>
      <c r="VVG224" s="18"/>
      <c r="VVH224" s="18"/>
      <c r="VVI224" s="18"/>
      <c r="VVJ224" s="18"/>
      <c r="VVK224" s="18"/>
      <c r="VVL224" s="18"/>
      <c r="VVM224" s="18"/>
      <c r="VVN224" s="18"/>
      <c r="VVO224" s="18"/>
      <c r="VVP224" s="18"/>
      <c r="VVQ224" s="18"/>
      <c r="VVR224" s="18"/>
      <c r="VVS224" s="18"/>
      <c r="VVT224" s="18"/>
      <c r="VVU224" s="18"/>
      <c r="VVV224" s="18"/>
      <c r="VVW224" s="18"/>
      <c r="VVX224" s="18"/>
      <c r="VVY224" s="18"/>
      <c r="VVZ224" s="18"/>
      <c r="VWA224" s="18"/>
      <c r="VWB224" s="18"/>
      <c r="VWC224" s="18"/>
      <c r="VWD224" s="18"/>
      <c r="VWE224" s="18"/>
      <c r="VWF224" s="18"/>
      <c r="VWG224" s="18"/>
      <c r="VWH224" s="18"/>
      <c r="VWI224" s="18"/>
      <c r="VWJ224" s="18"/>
      <c r="VWK224" s="18"/>
      <c r="VWL224" s="18"/>
      <c r="VWM224" s="18"/>
      <c r="VWN224" s="18"/>
      <c r="VWO224" s="18"/>
      <c r="VWP224" s="18"/>
      <c r="VWQ224" s="18"/>
      <c r="VWR224" s="18"/>
      <c r="VWS224" s="18"/>
      <c r="VWT224" s="18"/>
      <c r="VWU224" s="18"/>
      <c r="VWV224" s="18"/>
      <c r="VWW224" s="18"/>
      <c r="VWX224" s="18"/>
      <c r="VWY224" s="18"/>
      <c r="VWZ224" s="18"/>
      <c r="VXA224" s="18"/>
      <c r="VXB224" s="18"/>
      <c r="VXC224" s="18"/>
      <c r="VXD224" s="18"/>
      <c r="VXE224" s="18"/>
      <c r="VXF224" s="18"/>
      <c r="VXG224" s="18"/>
      <c r="VXH224" s="18"/>
      <c r="VXI224" s="18"/>
      <c r="VXJ224" s="18"/>
      <c r="VXK224" s="18"/>
      <c r="VXL224" s="18"/>
      <c r="VXM224" s="18"/>
      <c r="VXN224" s="18"/>
      <c r="VXO224" s="18"/>
      <c r="VXP224" s="18"/>
      <c r="VXQ224" s="18"/>
      <c r="VXR224" s="18"/>
      <c r="VXS224" s="18"/>
      <c r="VXT224" s="18"/>
      <c r="VXU224" s="18"/>
      <c r="VXV224" s="18"/>
      <c r="VXW224" s="18"/>
      <c r="VXX224" s="18"/>
      <c r="VXY224" s="18"/>
      <c r="VXZ224" s="18"/>
      <c r="VYA224" s="18"/>
      <c r="VYB224" s="18"/>
      <c r="VYC224" s="18"/>
      <c r="VYD224" s="18"/>
      <c r="VYE224" s="18"/>
      <c r="VYF224" s="18"/>
      <c r="VYG224" s="18"/>
      <c r="VYH224" s="18"/>
      <c r="VYI224" s="18"/>
      <c r="VYJ224" s="18"/>
      <c r="VYK224" s="18"/>
      <c r="VYL224" s="18"/>
      <c r="VYM224" s="18"/>
      <c r="VYN224" s="18"/>
      <c r="VYO224" s="18"/>
      <c r="VYP224" s="18"/>
      <c r="VYQ224" s="18"/>
      <c r="VYR224" s="18"/>
      <c r="VYS224" s="18"/>
      <c r="VYT224" s="18"/>
      <c r="VYU224" s="18"/>
      <c r="VYV224" s="18"/>
      <c r="VYW224" s="18"/>
      <c r="VYX224" s="18"/>
      <c r="VYY224" s="18"/>
      <c r="VYZ224" s="18"/>
      <c r="VZA224" s="18"/>
      <c r="VZB224" s="18"/>
      <c r="VZC224" s="18"/>
      <c r="VZD224" s="18"/>
      <c r="VZE224" s="18"/>
      <c r="VZF224" s="18"/>
      <c r="VZG224" s="18"/>
      <c r="VZH224" s="18"/>
      <c r="VZI224" s="18"/>
      <c r="VZJ224" s="18"/>
      <c r="VZK224" s="18"/>
      <c r="VZL224" s="18"/>
      <c r="VZM224" s="18"/>
      <c r="VZN224" s="18"/>
      <c r="VZO224" s="18"/>
      <c r="VZP224" s="18"/>
      <c r="VZQ224" s="18"/>
      <c r="VZR224" s="18"/>
      <c r="VZS224" s="18"/>
      <c r="VZT224" s="18"/>
      <c r="VZU224" s="18"/>
      <c r="VZV224" s="18"/>
      <c r="VZW224" s="18"/>
      <c r="VZX224" s="18"/>
      <c r="VZY224" s="18"/>
      <c r="VZZ224" s="18"/>
      <c r="WAA224" s="18"/>
      <c r="WAB224" s="18"/>
      <c r="WAC224" s="18"/>
      <c r="WAD224" s="18"/>
      <c r="WAE224" s="18"/>
      <c r="WAF224" s="18"/>
      <c r="WAG224" s="18"/>
      <c r="WAH224" s="18"/>
      <c r="WAI224" s="18"/>
      <c r="WAJ224" s="18"/>
      <c r="WAK224" s="18"/>
      <c r="WAL224" s="18"/>
      <c r="WAM224" s="18"/>
      <c r="WAN224" s="18"/>
      <c r="WAO224" s="18"/>
      <c r="WAP224" s="18"/>
      <c r="WAQ224" s="18"/>
      <c r="WAR224" s="18"/>
      <c r="WAS224" s="18"/>
      <c r="WAT224" s="18"/>
      <c r="WAU224" s="18"/>
      <c r="WAV224" s="18"/>
      <c r="WAW224" s="18"/>
      <c r="WAX224" s="18"/>
      <c r="WAY224" s="18"/>
      <c r="WAZ224" s="18"/>
      <c r="WBA224" s="18"/>
      <c r="WBB224" s="18"/>
      <c r="WBC224" s="18"/>
      <c r="WBD224" s="18"/>
      <c r="WBE224" s="18"/>
      <c r="WBF224" s="18"/>
      <c r="WBG224" s="18"/>
      <c r="WBH224" s="18"/>
      <c r="WBI224" s="18"/>
      <c r="WBJ224" s="18"/>
      <c r="WBK224" s="18"/>
      <c r="WBL224" s="18"/>
      <c r="WBM224" s="18"/>
      <c r="WBN224" s="18"/>
      <c r="WBO224" s="18"/>
      <c r="WBP224" s="18"/>
      <c r="WBQ224" s="18"/>
      <c r="WBR224" s="18"/>
      <c r="WBS224" s="18"/>
      <c r="WBT224" s="18"/>
      <c r="WBU224" s="18"/>
      <c r="WBV224" s="18"/>
      <c r="WBW224" s="18"/>
      <c r="WBX224" s="18"/>
      <c r="WBY224" s="18"/>
      <c r="WBZ224" s="18"/>
      <c r="WCA224" s="18"/>
      <c r="WCB224" s="18"/>
      <c r="WCC224" s="18"/>
      <c r="WCD224" s="18"/>
      <c r="WCE224" s="18"/>
      <c r="WCF224" s="18"/>
      <c r="WCG224" s="18"/>
      <c r="WCH224" s="18"/>
      <c r="WCI224" s="18"/>
      <c r="WCJ224" s="18"/>
      <c r="WCK224" s="18"/>
      <c r="WCL224" s="18"/>
      <c r="WCM224" s="18"/>
      <c r="WCN224" s="18"/>
      <c r="WCO224" s="18"/>
      <c r="WCP224" s="18"/>
      <c r="WCQ224" s="18"/>
      <c r="WCR224" s="18"/>
      <c r="WCS224" s="18"/>
      <c r="WCT224" s="18"/>
      <c r="WCU224" s="18"/>
      <c r="WCV224" s="18"/>
      <c r="WCW224" s="18"/>
      <c r="WCX224" s="18"/>
      <c r="WCY224" s="18"/>
      <c r="WCZ224" s="18"/>
      <c r="WDA224" s="18"/>
      <c r="WDB224" s="18"/>
      <c r="WDC224" s="18"/>
      <c r="WDD224" s="18"/>
      <c r="WDE224" s="18"/>
      <c r="WDF224" s="18"/>
      <c r="WDG224" s="18"/>
      <c r="WDH224" s="18"/>
      <c r="WDI224" s="18"/>
      <c r="WDJ224" s="18"/>
      <c r="WDK224" s="18"/>
      <c r="WDL224" s="18"/>
      <c r="WDM224" s="18"/>
      <c r="WDN224" s="18"/>
      <c r="WDO224" s="18"/>
      <c r="WDP224" s="18"/>
      <c r="WDQ224" s="18"/>
      <c r="WDR224" s="18"/>
      <c r="WDS224" s="18"/>
      <c r="WDT224" s="18"/>
      <c r="WDU224" s="18"/>
      <c r="WDV224" s="18"/>
      <c r="WDW224" s="18"/>
      <c r="WDX224" s="18"/>
      <c r="WDY224" s="18"/>
      <c r="WDZ224" s="18"/>
      <c r="WEA224" s="18"/>
      <c r="WEB224" s="18"/>
      <c r="WEC224" s="18"/>
      <c r="WED224" s="18"/>
      <c r="WEE224" s="18"/>
      <c r="WEF224" s="18"/>
      <c r="WEG224" s="18"/>
      <c r="WEH224" s="18"/>
      <c r="WEI224" s="18"/>
      <c r="WEJ224" s="18"/>
      <c r="WEK224" s="18"/>
      <c r="WEL224" s="18"/>
      <c r="WEM224" s="18"/>
      <c r="WEN224" s="18"/>
      <c r="WEO224" s="18"/>
      <c r="WEP224" s="18"/>
      <c r="WEQ224" s="18"/>
      <c r="WER224" s="18"/>
      <c r="WES224" s="18"/>
      <c r="WET224" s="18"/>
      <c r="WEU224" s="18"/>
      <c r="WEV224" s="18"/>
      <c r="WEW224" s="18"/>
      <c r="WEX224" s="18"/>
      <c r="WEY224" s="18"/>
      <c r="WEZ224" s="18"/>
      <c r="WFA224" s="18"/>
      <c r="WFB224" s="18"/>
      <c r="WFC224" s="18"/>
      <c r="WFD224" s="18"/>
      <c r="WFE224" s="18"/>
      <c r="WFF224" s="18"/>
      <c r="WFG224" s="18"/>
      <c r="WFH224" s="18"/>
      <c r="WFI224" s="18"/>
      <c r="WFJ224" s="18"/>
      <c r="WFK224" s="18"/>
      <c r="WFL224" s="18"/>
      <c r="WFM224" s="18"/>
      <c r="WFN224" s="18"/>
      <c r="WFO224" s="18"/>
      <c r="WFP224" s="18"/>
      <c r="WFQ224" s="18"/>
      <c r="WFR224" s="18"/>
      <c r="WFS224" s="18"/>
      <c r="WFT224" s="18"/>
      <c r="WFU224" s="18"/>
      <c r="WFV224" s="18"/>
      <c r="WFW224" s="18"/>
      <c r="WFX224" s="18"/>
      <c r="WFY224" s="18"/>
      <c r="WFZ224" s="18"/>
      <c r="WGA224" s="18"/>
      <c r="WGB224" s="18"/>
      <c r="WGC224" s="18"/>
      <c r="WGD224" s="18"/>
      <c r="WGE224" s="18"/>
      <c r="WGF224" s="18"/>
      <c r="WGG224" s="18"/>
      <c r="WGH224" s="18"/>
      <c r="WGI224" s="18"/>
      <c r="WGJ224" s="18"/>
      <c r="WGK224" s="18"/>
      <c r="WGL224" s="18"/>
      <c r="WGM224" s="18"/>
      <c r="WGN224" s="18"/>
      <c r="WGO224" s="18"/>
      <c r="WGP224" s="18"/>
      <c r="WGQ224" s="18"/>
      <c r="WGR224" s="18"/>
      <c r="WGS224" s="18"/>
      <c r="WGT224" s="18"/>
      <c r="WGU224" s="18"/>
      <c r="WGV224" s="18"/>
      <c r="WGW224" s="18"/>
      <c r="WGX224" s="18"/>
      <c r="WGY224" s="18"/>
      <c r="WGZ224" s="18"/>
      <c r="WHA224" s="18"/>
      <c r="WHB224" s="18"/>
      <c r="WHC224" s="18"/>
      <c r="WHD224" s="18"/>
      <c r="WHE224" s="18"/>
      <c r="WHF224" s="18"/>
      <c r="WHG224" s="18"/>
      <c r="WHH224" s="18"/>
      <c r="WHI224" s="18"/>
      <c r="WHJ224" s="18"/>
      <c r="WHK224" s="18"/>
      <c r="WHL224" s="18"/>
      <c r="WHM224" s="18"/>
      <c r="WHN224" s="18"/>
      <c r="WHO224" s="18"/>
      <c r="WHP224" s="18"/>
      <c r="WHQ224" s="18"/>
      <c r="WHR224" s="18"/>
      <c r="WHS224" s="18"/>
      <c r="WHT224" s="18"/>
      <c r="WHU224" s="18"/>
      <c r="WHV224" s="18"/>
      <c r="WHW224" s="18"/>
      <c r="WHX224" s="18"/>
      <c r="WHY224" s="18"/>
      <c r="WHZ224" s="18"/>
      <c r="WIA224" s="18"/>
      <c r="WIB224" s="18"/>
      <c r="WIC224" s="18"/>
      <c r="WID224" s="18"/>
      <c r="WIE224" s="18"/>
      <c r="WIF224" s="18"/>
      <c r="WIG224" s="18"/>
      <c r="WIH224" s="18"/>
      <c r="WII224" s="18"/>
      <c r="WIJ224" s="18"/>
      <c r="WIK224" s="18"/>
      <c r="WIL224" s="18"/>
      <c r="WIM224" s="18"/>
      <c r="WIN224" s="18"/>
      <c r="WIO224" s="18"/>
      <c r="WIP224" s="18"/>
      <c r="WIQ224" s="18"/>
      <c r="WIR224" s="18"/>
      <c r="WIS224" s="18"/>
      <c r="WIT224" s="18"/>
      <c r="WIU224" s="18"/>
      <c r="WIV224" s="18"/>
      <c r="WIW224" s="18"/>
      <c r="WIX224" s="18"/>
      <c r="WIY224" s="18"/>
      <c r="WIZ224" s="18"/>
      <c r="WJA224" s="18"/>
      <c r="WJB224" s="18"/>
      <c r="WJC224" s="18"/>
      <c r="WJD224" s="18"/>
      <c r="WJE224" s="18"/>
      <c r="WJF224" s="18"/>
      <c r="WJG224" s="18"/>
      <c r="WJH224" s="18"/>
      <c r="WJI224" s="18"/>
      <c r="WJJ224" s="18"/>
      <c r="WJK224" s="18"/>
      <c r="WJL224" s="18"/>
      <c r="WJM224" s="18"/>
      <c r="WJN224" s="18"/>
      <c r="WJO224" s="18"/>
      <c r="WJP224" s="18"/>
      <c r="WJQ224" s="18"/>
      <c r="WJR224" s="18"/>
      <c r="WJS224" s="18"/>
      <c r="WJT224" s="18"/>
      <c r="WJU224" s="18"/>
      <c r="WJV224" s="18"/>
      <c r="WJW224" s="18"/>
      <c r="WJX224" s="18"/>
      <c r="WJY224" s="18"/>
      <c r="WJZ224" s="18"/>
      <c r="WKA224" s="18"/>
      <c r="WKB224" s="18"/>
      <c r="WKC224" s="18"/>
      <c r="WKD224" s="18"/>
      <c r="WKE224" s="18"/>
      <c r="WKF224" s="18"/>
      <c r="WKG224" s="18"/>
      <c r="WKH224" s="18"/>
      <c r="WKI224" s="18"/>
      <c r="WKJ224" s="18"/>
      <c r="WKK224" s="18"/>
      <c r="WKL224" s="18"/>
      <c r="WKM224" s="18"/>
      <c r="WKN224" s="18"/>
      <c r="WKO224" s="18"/>
      <c r="WKP224" s="18"/>
      <c r="WKQ224" s="18"/>
      <c r="WKR224" s="18"/>
      <c r="WKS224" s="18"/>
      <c r="WKT224" s="18"/>
      <c r="WKU224" s="18"/>
      <c r="WKV224" s="18"/>
      <c r="WKW224" s="18"/>
      <c r="WKX224" s="18"/>
      <c r="WKY224" s="18"/>
      <c r="WKZ224" s="18"/>
      <c r="WLA224" s="18"/>
      <c r="WLB224" s="18"/>
      <c r="WLC224" s="18"/>
      <c r="WLD224" s="18"/>
      <c r="WLE224" s="18"/>
      <c r="WLF224" s="18"/>
      <c r="WLG224" s="18"/>
      <c r="WLH224" s="18"/>
      <c r="WLI224" s="18"/>
      <c r="WLJ224" s="18"/>
      <c r="WLK224" s="18"/>
      <c r="WLL224" s="18"/>
      <c r="WLM224" s="18"/>
      <c r="WLN224" s="18"/>
      <c r="WLO224" s="18"/>
      <c r="WLP224" s="18"/>
      <c r="WLQ224" s="18"/>
      <c r="WLR224" s="18"/>
      <c r="WLS224" s="18"/>
      <c r="WLT224" s="18"/>
      <c r="WLU224" s="18"/>
      <c r="WLV224" s="18"/>
      <c r="WLW224" s="18"/>
      <c r="WLX224" s="18"/>
      <c r="WLY224" s="18"/>
      <c r="WLZ224" s="18"/>
      <c r="WMA224" s="18"/>
      <c r="WMB224" s="18"/>
      <c r="WMC224" s="18"/>
      <c r="WMD224" s="18"/>
      <c r="WME224" s="18"/>
      <c r="WMF224" s="18"/>
      <c r="WMG224" s="18"/>
      <c r="WMH224" s="18"/>
      <c r="WMI224" s="18"/>
      <c r="WMJ224" s="18"/>
      <c r="WMK224" s="18"/>
      <c r="WML224" s="18"/>
      <c r="WMM224" s="18"/>
      <c r="WMN224" s="18"/>
      <c r="WMO224" s="18"/>
      <c r="WMP224" s="18"/>
      <c r="WMQ224" s="18"/>
      <c r="WMR224" s="18"/>
      <c r="WMS224" s="18"/>
      <c r="WMT224" s="18"/>
      <c r="WMU224" s="18"/>
      <c r="WMV224" s="18"/>
      <c r="WMW224" s="18"/>
      <c r="WMX224" s="18"/>
      <c r="WMY224" s="18"/>
      <c r="WMZ224" s="18"/>
      <c r="WNA224" s="18"/>
      <c r="WNB224" s="18"/>
      <c r="WNC224" s="18"/>
      <c r="WND224" s="18"/>
      <c r="WNE224" s="18"/>
      <c r="WNF224" s="18"/>
      <c r="WNG224" s="18"/>
      <c r="WNH224" s="18"/>
      <c r="WNI224" s="18"/>
      <c r="WNJ224" s="18"/>
      <c r="WNK224" s="18"/>
      <c r="WNL224" s="18"/>
      <c r="WNM224" s="18"/>
      <c r="WNN224" s="18"/>
      <c r="WNO224" s="18"/>
      <c r="WNP224" s="18"/>
      <c r="WNQ224" s="18"/>
      <c r="WNR224" s="18"/>
      <c r="WNS224" s="18"/>
      <c r="WNT224" s="18"/>
      <c r="WNU224" s="18"/>
      <c r="WNV224" s="18"/>
      <c r="WNW224" s="18"/>
      <c r="WNX224" s="18"/>
      <c r="WNY224" s="18"/>
      <c r="WNZ224" s="18"/>
      <c r="WOA224" s="18"/>
      <c r="WOB224" s="18"/>
      <c r="WOC224" s="18"/>
      <c r="WOD224" s="18"/>
      <c r="WOE224" s="18"/>
      <c r="WOF224" s="18"/>
      <c r="WOG224" s="18"/>
      <c r="WOH224" s="18"/>
      <c r="WOI224" s="18"/>
      <c r="WOJ224" s="18"/>
      <c r="WOK224" s="18"/>
      <c r="WOL224" s="18"/>
      <c r="WOM224" s="18"/>
      <c r="WON224" s="18"/>
      <c r="WOO224" s="18"/>
      <c r="WOP224" s="18"/>
      <c r="WOQ224" s="18"/>
      <c r="WOR224" s="18"/>
      <c r="WOS224" s="18"/>
      <c r="WOT224" s="18"/>
      <c r="WOU224" s="18"/>
      <c r="WOV224" s="18"/>
      <c r="WOW224" s="18"/>
      <c r="WOX224" s="18"/>
      <c r="WOY224" s="18"/>
      <c r="WOZ224" s="18"/>
      <c r="WPA224" s="18"/>
      <c r="WPB224" s="18"/>
      <c r="WPC224" s="18"/>
      <c r="WPD224" s="18"/>
      <c r="WPE224" s="18"/>
      <c r="WPF224" s="18"/>
      <c r="WPG224" s="18"/>
      <c r="WPH224" s="18"/>
      <c r="WPI224" s="18"/>
      <c r="WPJ224" s="18"/>
      <c r="WPK224" s="18"/>
      <c r="WPL224" s="18"/>
      <c r="WPM224" s="18"/>
      <c r="WPN224" s="18"/>
      <c r="WPO224" s="18"/>
      <c r="WPP224" s="18"/>
      <c r="WPQ224" s="18"/>
      <c r="WPR224" s="18"/>
      <c r="WPS224" s="18"/>
      <c r="WPT224" s="18"/>
      <c r="WPU224" s="18"/>
      <c r="WPV224" s="18"/>
      <c r="WPW224" s="18"/>
      <c r="WPX224" s="18"/>
      <c r="WPY224" s="18"/>
      <c r="WPZ224" s="18"/>
      <c r="WQA224" s="18"/>
      <c r="WQB224" s="18"/>
      <c r="WQC224" s="18"/>
      <c r="WQD224" s="18"/>
      <c r="WQE224" s="18"/>
      <c r="WQF224" s="18"/>
      <c r="WQG224" s="18"/>
      <c r="WQH224" s="18"/>
      <c r="WQI224" s="18"/>
      <c r="WQJ224" s="18"/>
      <c r="WQK224" s="18"/>
      <c r="WQL224" s="18"/>
      <c r="WQM224" s="18"/>
      <c r="WQN224" s="18"/>
      <c r="WQO224" s="18"/>
      <c r="WQP224" s="18"/>
      <c r="WQQ224" s="18"/>
      <c r="WQR224" s="18"/>
      <c r="WQS224" s="18"/>
      <c r="WQT224" s="18"/>
      <c r="WQU224" s="18"/>
      <c r="WQV224" s="18"/>
      <c r="WQW224" s="18"/>
      <c r="WQX224" s="18"/>
      <c r="WQY224" s="18"/>
      <c r="WQZ224" s="18"/>
      <c r="WRA224" s="18"/>
      <c r="WRB224" s="18"/>
      <c r="WRC224" s="18"/>
      <c r="WRD224" s="18"/>
      <c r="WRE224" s="18"/>
      <c r="WRF224" s="18"/>
      <c r="WRG224" s="18"/>
      <c r="WRH224" s="18"/>
      <c r="WRI224" s="18"/>
      <c r="WRJ224" s="18"/>
      <c r="WRK224" s="18"/>
      <c r="WRL224" s="18"/>
      <c r="WRM224" s="18"/>
      <c r="WRN224" s="18"/>
      <c r="WRO224" s="18"/>
      <c r="WRP224" s="18"/>
      <c r="WRQ224" s="18"/>
      <c r="WRR224" s="18"/>
      <c r="WRS224" s="18"/>
      <c r="WRT224" s="18"/>
      <c r="WRU224" s="18"/>
      <c r="WRV224" s="18"/>
      <c r="WRW224" s="18"/>
      <c r="WRX224" s="18"/>
      <c r="WRY224" s="18"/>
      <c r="WRZ224" s="18"/>
      <c r="WSA224" s="18"/>
      <c r="WSB224" s="18"/>
      <c r="WSC224" s="18"/>
      <c r="WSD224" s="18"/>
      <c r="WSE224" s="18"/>
      <c r="WSF224" s="18"/>
      <c r="WSG224" s="18"/>
      <c r="WSH224" s="18"/>
      <c r="WSI224" s="18"/>
      <c r="WSJ224" s="18"/>
      <c r="WSK224" s="18"/>
      <c r="WSL224" s="18"/>
      <c r="WSM224" s="18"/>
      <c r="WSN224" s="18"/>
      <c r="WSO224" s="18"/>
      <c r="WSP224" s="18"/>
      <c r="WSQ224" s="18"/>
      <c r="WSR224" s="18"/>
      <c r="WSS224" s="18"/>
      <c r="WST224" s="18"/>
      <c r="WSU224" s="18"/>
      <c r="WSV224" s="18"/>
      <c r="WSW224" s="18"/>
      <c r="WSX224" s="18"/>
      <c r="WSY224" s="18"/>
      <c r="WSZ224" s="18"/>
      <c r="WTA224" s="18"/>
      <c r="WTB224" s="18"/>
      <c r="WTC224" s="18"/>
      <c r="WTD224" s="18"/>
      <c r="WTE224" s="18"/>
      <c r="WTF224" s="18"/>
      <c r="WTG224" s="18"/>
      <c r="WTH224" s="18"/>
      <c r="WTI224" s="18"/>
      <c r="WTJ224" s="18"/>
      <c r="WTK224" s="18"/>
      <c r="WTL224" s="18"/>
      <c r="WTM224" s="18"/>
      <c r="WTN224" s="18"/>
      <c r="WTO224" s="18"/>
      <c r="WTP224" s="18"/>
      <c r="WTQ224" s="18"/>
      <c r="WTR224" s="18"/>
      <c r="WTS224" s="18"/>
      <c r="WTT224" s="18"/>
      <c r="WTU224" s="18"/>
      <c r="WTV224" s="18"/>
      <c r="WTW224" s="18"/>
      <c r="WTX224" s="18"/>
      <c r="WTY224" s="18"/>
      <c r="WTZ224" s="18"/>
      <c r="WUA224" s="18"/>
      <c r="WUB224" s="18"/>
      <c r="WUC224" s="18"/>
      <c r="WUD224" s="18"/>
      <c r="WUE224" s="18"/>
      <c r="WUF224" s="18"/>
      <c r="WUG224" s="18"/>
      <c r="WUH224" s="18"/>
      <c r="WUI224" s="18"/>
      <c r="WUJ224" s="18"/>
      <c r="WUK224" s="18"/>
      <c r="WUL224" s="18"/>
      <c r="WUM224" s="18"/>
      <c r="WUN224" s="18"/>
      <c r="WUO224" s="18"/>
      <c r="WUP224" s="18"/>
      <c r="WUQ224" s="18"/>
      <c r="WUR224" s="18"/>
      <c r="WUS224" s="18"/>
      <c r="WUT224" s="18"/>
      <c r="WUU224" s="18"/>
      <c r="WUV224" s="18"/>
      <c r="WUW224" s="18"/>
      <c r="WUX224" s="18"/>
      <c r="WUY224" s="18"/>
      <c r="WUZ224" s="18"/>
      <c r="WVA224" s="18"/>
      <c r="WVB224" s="18"/>
      <c r="WVC224" s="18"/>
      <c r="WVD224" s="18"/>
      <c r="WVE224" s="18"/>
      <c r="WVF224" s="18"/>
      <c r="WVG224" s="18"/>
      <c r="WVH224" s="18"/>
      <c r="WVI224" s="18"/>
      <c r="WVJ224" s="18"/>
      <c r="WVK224" s="18"/>
      <c r="WVL224" s="18"/>
      <c r="WVM224" s="18"/>
      <c r="WVN224" s="18"/>
      <c r="WVO224" s="18"/>
      <c r="WVP224" s="18"/>
      <c r="WVQ224" s="18"/>
      <c r="WVR224" s="18"/>
      <c r="WVS224" s="18"/>
      <c r="WVT224" s="18"/>
      <c r="WVU224" s="18"/>
      <c r="WVV224" s="18"/>
      <c r="WVW224" s="18"/>
      <c r="WVX224" s="18"/>
      <c r="WVY224" s="18"/>
      <c r="WVZ224" s="18"/>
      <c r="WWA224" s="18"/>
      <c r="WWB224" s="18"/>
      <c r="WWC224" s="18"/>
      <c r="WWD224" s="18"/>
      <c r="WWE224" s="18"/>
      <c r="WWF224" s="18"/>
      <c r="WWG224" s="18"/>
      <c r="WWH224" s="18"/>
      <c r="WWI224" s="18"/>
      <c r="WWJ224" s="18"/>
      <c r="WWK224" s="18"/>
      <c r="WWL224" s="18"/>
      <c r="WWM224" s="18"/>
      <c r="WWN224" s="18"/>
      <c r="WWO224" s="18"/>
      <c r="WWP224" s="18"/>
      <c r="WWQ224" s="18"/>
      <c r="WWR224" s="18"/>
      <c r="WWS224" s="18"/>
      <c r="WWT224" s="18"/>
      <c r="WWU224" s="18"/>
      <c r="WWV224" s="18"/>
      <c r="WWW224" s="18"/>
      <c r="WWX224" s="18"/>
      <c r="WWY224" s="18"/>
      <c r="WWZ224" s="18"/>
      <c r="WXA224" s="18"/>
      <c r="WXB224" s="18"/>
      <c r="WXC224" s="18"/>
      <c r="WXD224" s="18"/>
      <c r="WXE224" s="18"/>
      <c r="WXF224" s="18"/>
      <c r="WXG224" s="18"/>
      <c r="WXH224" s="18"/>
      <c r="WXI224" s="18"/>
      <c r="WXJ224" s="18"/>
      <c r="WXK224" s="18"/>
      <c r="WXL224" s="18"/>
      <c r="WXM224" s="18"/>
      <c r="WXN224" s="18"/>
      <c r="WXO224" s="18"/>
      <c r="WXP224" s="18"/>
      <c r="WXQ224" s="18"/>
      <c r="WXR224" s="18"/>
      <c r="WXS224" s="18"/>
      <c r="WXT224" s="18"/>
      <c r="WXU224" s="18"/>
      <c r="WXV224" s="18"/>
      <c r="WXW224" s="18"/>
      <c r="WXX224" s="18"/>
      <c r="WXY224" s="18"/>
      <c r="WXZ224" s="18"/>
      <c r="WYA224" s="18"/>
      <c r="WYB224" s="18"/>
      <c r="WYC224" s="18"/>
      <c r="WYD224" s="18"/>
      <c r="WYE224" s="18"/>
      <c r="WYF224" s="18"/>
      <c r="WYG224" s="18"/>
      <c r="WYH224" s="18"/>
      <c r="WYI224" s="18"/>
      <c r="WYJ224" s="18"/>
      <c r="WYK224" s="18"/>
      <c r="WYL224" s="18"/>
      <c r="WYM224" s="18"/>
      <c r="WYN224" s="18"/>
      <c r="WYO224" s="18"/>
      <c r="WYP224" s="18"/>
      <c r="WYQ224" s="18"/>
      <c r="WYR224" s="18"/>
      <c r="WYS224" s="18"/>
      <c r="WYT224" s="18"/>
      <c r="WYU224" s="18"/>
      <c r="WYV224" s="18"/>
      <c r="WYW224" s="18"/>
      <c r="WYX224" s="18"/>
      <c r="WYY224" s="18"/>
      <c r="WYZ224" s="18"/>
      <c r="WZA224" s="18"/>
      <c r="WZB224" s="18"/>
      <c r="WZC224" s="18"/>
      <c r="WZD224" s="18"/>
      <c r="WZE224" s="18"/>
      <c r="WZF224" s="18"/>
      <c r="WZG224" s="18"/>
      <c r="WZH224" s="18"/>
      <c r="WZI224" s="18"/>
      <c r="WZJ224" s="18"/>
      <c r="WZK224" s="18"/>
      <c r="WZL224" s="18"/>
      <c r="WZM224" s="18"/>
      <c r="WZN224" s="18"/>
      <c r="WZO224" s="18"/>
      <c r="WZP224" s="18"/>
      <c r="WZQ224" s="18"/>
      <c r="WZR224" s="18"/>
      <c r="WZS224" s="18"/>
      <c r="WZT224" s="18"/>
      <c r="WZU224" s="18"/>
      <c r="WZV224" s="18"/>
      <c r="WZW224" s="18"/>
      <c r="WZX224" s="18"/>
      <c r="WZY224" s="18"/>
      <c r="WZZ224" s="18"/>
      <c r="XAA224" s="18"/>
      <c r="XAB224" s="18"/>
      <c r="XAC224" s="18"/>
      <c r="XAD224" s="18"/>
      <c r="XAE224" s="18"/>
      <c r="XAF224" s="18"/>
      <c r="XAG224" s="18"/>
      <c r="XAH224" s="18"/>
      <c r="XAI224" s="18"/>
      <c r="XAJ224" s="18"/>
      <c r="XAK224" s="18"/>
      <c r="XAL224" s="18"/>
      <c r="XAM224" s="18"/>
      <c r="XAN224" s="18"/>
      <c r="XAO224" s="18"/>
      <c r="XAP224" s="18"/>
      <c r="XAQ224" s="18"/>
      <c r="XAR224" s="18"/>
      <c r="XAS224" s="18"/>
      <c r="XAT224" s="18"/>
      <c r="XAU224" s="18"/>
      <c r="XAV224" s="18"/>
      <c r="XAW224" s="18"/>
      <c r="XAX224" s="18"/>
      <c r="XAY224" s="18"/>
      <c r="XAZ224" s="18"/>
      <c r="XBA224" s="18"/>
      <c r="XBB224" s="18"/>
      <c r="XBC224" s="18"/>
      <c r="XBD224" s="18"/>
      <c r="XBE224" s="18"/>
      <c r="XBF224" s="18"/>
      <c r="XBG224" s="18"/>
      <c r="XBH224" s="18"/>
      <c r="XBI224" s="18"/>
      <c r="XBJ224" s="18"/>
      <c r="XBK224" s="18"/>
      <c r="XBL224" s="18"/>
      <c r="XBM224" s="18"/>
      <c r="XBN224" s="18"/>
      <c r="XBO224" s="18"/>
      <c r="XBP224" s="18"/>
      <c r="XBQ224" s="18"/>
      <c r="XBR224" s="18"/>
      <c r="XBS224" s="18"/>
      <c r="XBT224" s="18"/>
      <c r="XBU224" s="18"/>
      <c r="XBV224" s="18"/>
      <c r="XBW224" s="18"/>
      <c r="XBX224" s="18"/>
      <c r="XBY224" s="18"/>
      <c r="XBZ224" s="18"/>
      <c r="XCA224" s="18"/>
      <c r="XCB224" s="18"/>
      <c r="XCC224" s="18"/>
      <c r="XCD224" s="18"/>
      <c r="XCE224" s="18"/>
      <c r="XCF224" s="18"/>
      <c r="XCG224" s="18"/>
      <c r="XCH224" s="18"/>
      <c r="XCI224" s="18"/>
      <c r="XCJ224" s="18"/>
      <c r="XCK224" s="18"/>
      <c r="XCL224" s="18"/>
      <c r="XCM224" s="18"/>
      <c r="XCN224" s="18"/>
      <c r="XCO224" s="18"/>
      <c r="XCP224" s="18"/>
      <c r="XCQ224" s="18"/>
      <c r="XCR224" s="18"/>
      <c r="XCS224" s="18"/>
      <c r="XCT224" s="18"/>
      <c r="XCU224" s="18"/>
      <c r="XCV224" s="18"/>
      <c r="XCW224" s="18"/>
      <c r="XCX224" s="18"/>
      <c r="XCY224" s="18"/>
      <c r="XCZ224" s="18"/>
      <c r="XDA224" s="18"/>
      <c r="XDB224" s="18"/>
      <c r="XDC224" s="18"/>
      <c r="XDD224" s="18"/>
      <c r="XDE224" s="18"/>
      <c r="XDF224" s="18"/>
      <c r="XDG224" s="18"/>
      <c r="XDH224" s="18"/>
      <c r="XDI224" s="18"/>
      <c r="XDJ224" s="18"/>
      <c r="XDK224" s="18"/>
      <c r="XDL224" s="18"/>
      <c r="XDM224" s="18"/>
      <c r="XDN224" s="18"/>
      <c r="XDO224" s="18"/>
      <c r="XDP224" s="18"/>
      <c r="XDQ224" s="18"/>
      <c r="XDR224" s="18"/>
      <c r="XDS224" s="18"/>
      <c r="XDT224" s="18"/>
      <c r="XDU224" s="18"/>
      <c r="XDV224" s="18"/>
      <c r="XDW224" s="18"/>
      <c r="XDX224" s="18"/>
      <c r="XDY224" s="18"/>
      <c r="XDZ224" s="18"/>
      <c r="XEA224" s="18"/>
      <c r="XEB224" s="18"/>
      <c r="XEC224" s="18"/>
      <c r="XED224" s="18"/>
      <c r="XEE224" s="18"/>
      <c r="XEF224" s="18"/>
      <c r="XEG224" s="18"/>
      <c r="XEH224" s="18"/>
      <c r="XEI224" s="18"/>
      <c r="XEJ224" s="18"/>
      <c r="XEK224" s="18"/>
      <c r="XEL224" s="18"/>
      <c r="XEM224" s="18"/>
      <c r="XEN224" s="18"/>
      <c r="XEO224" s="18"/>
      <c r="XEP224" s="18"/>
      <c r="XEQ224" s="18"/>
      <c r="XER224" s="18"/>
      <c r="XES224" s="18"/>
      <c r="XET224" s="18"/>
      <c r="XEU224" s="18"/>
      <c r="XEV224" s="18"/>
      <c r="XEW224" s="18"/>
      <c r="XEX224" s="18"/>
      <c r="XEY224" s="18"/>
      <c r="XEZ224" s="18"/>
      <c r="XFA224" s="18"/>
      <c r="XFB224" s="18"/>
      <c r="XFC224" s="18"/>
      <c r="XFD224" s="18"/>
    </row>
    <row r="225" spans="1:4054 14285:16384" s="17" customFormat="1" x14ac:dyDescent="0.25">
      <c r="A225" s="5"/>
      <c r="B225" s="32" t="s">
        <v>170</v>
      </c>
      <c r="C225" s="33" t="s">
        <v>252</v>
      </c>
      <c r="D225" s="32">
        <v>150</v>
      </c>
      <c r="E225" s="35">
        <v>8.4499999999999993</v>
      </c>
      <c r="F225" s="35">
        <v>5.17</v>
      </c>
      <c r="G225" s="35">
        <v>30.57</v>
      </c>
      <c r="H225" s="35">
        <v>226.82</v>
      </c>
      <c r="I225" s="35">
        <v>18.48</v>
      </c>
      <c r="J225" s="35">
        <v>0.2</v>
      </c>
      <c r="K225" s="35">
        <v>0.2</v>
      </c>
      <c r="L225" s="35">
        <v>0.56000000000000005</v>
      </c>
      <c r="M225" s="35">
        <v>15</v>
      </c>
      <c r="N225" s="35">
        <v>44.05</v>
      </c>
      <c r="O225" s="35">
        <v>164.74</v>
      </c>
      <c r="P225" s="35">
        <v>2.02</v>
      </c>
      <c r="Q225" s="16"/>
      <c r="AO225" s="35">
        <v>11.6</v>
      </c>
      <c r="AP225" s="35">
        <v>11.48</v>
      </c>
      <c r="AQ225" s="35">
        <v>71.290000000000006</v>
      </c>
      <c r="AR225" s="35">
        <v>435</v>
      </c>
      <c r="AS225" s="35">
        <v>27.5</v>
      </c>
      <c r="AT225" s="35">
        <v>0.23</v>
      </c>
      <c r="AU225" s="35">
        <v>0.23</v>
      </c>
      <c r="AV225" s="35">
        <v>0.63</v>
      </c>
      <c r="AW225" s="35">
        <v>127.83</v>
      </c>
      <c r="AX225" s="35">
        <v>49.91</v>
      </c>
      <c r="AY225" s="35">
        <v>186.7</v>
      </c>
      <c r="AZ225" s="35">
        <v>2.29</v>
      </c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  <c r="AMH225" s="18"/>
      <c r="AMI225" s="18"/>
      <c r="AMJ225" s="18"/>
      <c r="AMK225" s="18"/>
      <c r="AML225" s="18"/>
      <c r="AMM225" s="18"/>
      <c r="AMN225" s="18"/>
      <c r="AMO225" s="18"/>
      <c r="AMP225" s="18"/>
      <c r="AMQ225" s="18"/>
      <c r="AMR225" s="18"/>
      <c r="AMS225" s="18"/>
      <c r="AMT225" s="18"/>
      <c r="AMU225" s="18"/>
      <c r="AMV225" s="18"/>
      <c r="AMW225" s="18"/>
      <c r="AMX225" s="18"/>
      <c r="AMY225" s="18"/>
      <c r="AMZ225" s="18"/>
      <c r="ANA225" s="18"/>
      <c r="ANB225" s="18"/>
      <c r="ANC225" s="18"/>
      <c r="AND225" s="18"/>
      <c r="ANE225" s="18"/>
      <c r="ANF225" s="18"/>
      <c r="ANG225" s="18"/>
      <c r="ANH225" s="18"/>
      <c r="ANI225" s="18"/>
      <c r="ANJ225" s="18"/>
      <c r="ANK225" s="18"/>
      <c r="ANL225" s="18"/>
      <c r="ANM225" s="18"/>
      <c r="ANN225" s="18"/>
      <c r="ANO225" s="18"/>
      <c r="ANP225" s="18"/>
      <c r="ANQ225" s="18"/>
      <c r="ANR225" s="18"/>
      <c r="ANS225" s="18"/>
      <c r="ANT225" s="18"/>
      <c r="ANU225" s="18"/>
      <c r="ANV225" s="18"/>
      <c r="ANW225" s="18"/>
      <c r="ANX225" s="18"/>
      <c r="ANY225" s="18"/>
      <c r="ANZ225" s="18"/>
      <c r="AOA225" s="18"/>
      <c r="AOB225" s="18"/>
      <c r="AOC225" s="18"/>
      <c r="AOD225" s="18"/>
      <c r="AOE225" s="18"/>
      <c r="AOF225" s="18"/>
      <c r="AOG225" s="18"/>
      <c r="AOH225" s="18"/>
      <c r="AOI225" s="18"/>
      <c r="AOJ225" s="18"/>
      <c r="AOK225" s="18"/>
      <c r="AOL225" s="18"/>
      <c r="AOM225" s="18"/>
      <c r="AON225" s="18"/>
      <c r="AOO225" s="18"/>
      <c r="AOP225" s="18"/>
      <c r="AOQ225" s="18"/>
      <c r="AOR225" s="18"/>
      <c r="AOS225" s="18"/>
      <c r="AOT225" s="18"/>
      <c r="AOU225" s="18"/>
      <c r="AOV225" s="18"/>
      <c r="AOW225" s="18"/>
      <c r="AOX225" s="18"/>
      <c r="AOY225" s="18"/>
      <c r="AOZ225" s="18"/>
      <c r="APA225" s="18"/>
      <c r="APB225" s="18"/>
      <c r="APC225" s="18"/>
      <c r="APD225" s="18"/>
      <c r="APE225" s="18"/>
      <c r="APF225" s="18"/>
      <c r="APG225" s="18"/>
      <c r="APH225" s="18"/>
      <c r="API225" s="18"/>
      <c r="APJ225" s="18"/>
      <c r="APK225" s="18"/>
      <c r="APL225" s="18"/>
      <c r="APM225" s="18"/>
      <c r="APN225" s="18"/>
      <c r="APO225" s="18"/>
      <c r="APP225" s="18"/>
      <c r="APQ225" s="18"/>
      <c r="APR225" s="18"/>
      <c r="APS225" s="18"/>
      <c r="APT225" s="18"/>
      <c r="APU225" s="18"/>
      <c r="APV225" s="18"/>
      <c r="APW225" s="18"/>
      <c r="APX225" s="18"/>
      <c r="APY225" s="18"/>
      <c r="APZ225" s="18"/>
      <c r="AQA225" s="18"/>
      <c r="AQB225" s="18"/>
      <c r="AQC225" s="18"/>
      <c r="AQD225" s="18"/>
      <c r="AQE225" s="18"/>
      <c r="AQF225" s="18"/>
      <c r="AQG225" s="18"/>
      <c r="AQH225" s="18"/>
      <c r="AQI225" s="18"/>
      <c r="AQJ225" s="18"/>
      <c r="AQK225" s="18"/>
      <c r="AQL225" s="18"/>
      <c r="AQM225" s="18"/>
      <c r="AQN225" s="18"/>
      <c r="AQO225" s="18"/>
      <c r="AQP225" s="18"/>
      <c r="AQQ225" s="18"/>
      <c r="AQR225" s="18"/>
      <c r="AQS225" s="18"/>
      <c r="AQT225" s="18"/>
      <c r="AQU225" s="18"/>
      <c r="AQV225" s="18"/>
      <c r="AQW225" s="18"/>
      <c r="AQX225" s="18"/>
      <c r="AQY225" s="18"/>
      <c r="AQZ225" s="18"/>
      <c r="ARA225" s="18"/>
      <c r="ARB225" s="18"/>
      <c r="ARC225" s="18"/>
      <c r="ARD225" s="18"/>
      <c r="ARE225" s="18"/>
      <c r="ARF225" s="18"/>
      <c r="ARG225" s="18"/>
      <c r="ARH225" s="18"/>
      <c r="ARI225" s="18"/>
      <c r="ARJ225" s="18"/>
      <c r="ARK225" s="18"/>
      <c r="ARL225" s="18"/>
      <c r="ARM225" s="18"/>
      <c r="ARN225" s="18"/>
      <c r="ARO225" s="18"/>
      <c r="ARP225" s="18"/>
      <c r="ARQ225" s="18"/>
      <c r="ARR225" s="18"/>
      <c r="ARS225" s="18"/>
      <c r="ART225" s="18"/>
      <c r="ARU225" s="18"/>
      <c r="ARV225" s="18"/>
      <c r="ARW225" s="18"/>
      <c r="ARX225" s="18"/>
      <c r="ARY225" s="18"/>
      <c r="ARZ225" s="18"/>
      <c r="ASA225" s="18"/>
      <c r="ASB225" s="18"/>
      <c r="ASC225" s="18"/>
      <c r="ASD225" s="18"/>
      <c r="ASE225" s="18"/>
      <c r="ASF225" s="18"/>
      <c r="ASG225" s="18"/>
      <c r="ASH225" s="18"/>
      <c r="ASI225" s="18"/>
      <c r="ASJ225" s="18"/>
      <c r="ASK225" s="18"/>
      <c r="ASL225" s="18"/>
      <c r="ASM225" s="18"/>
      <c r="ASN225" s="18"/>
      <c r="ASO225" s="18"/>
      <c r="ASP225" s="18"/>
      <c r="ASQ225" s="18"/>
      <c r="ASR225" s="18"/>
      <c r="ASS225" s="18"/>
      <c r="AST225" s="18"/>
      <c r="ASU225" s="18"/>
      <c r="ASV225" s="18"/>
      <c r="ASW225" s="18"/>
      <c r="ASX225" s="18"/>
      <c r="ASY225" s="18"/>
      <c r="ASZ225" s="18"/>
      <c r="ATA225" s="18"/>
      <c r="ATB225" s="18"/>
      <c r="ATC225" s="18"/>
      <c r="ATD225" s="18"/>
      <c r="ATE225" s="18"/>
      <c r="ATF225" s="18"/>
      <c r="ATG225" s="18"/>
      <c r="ATH225" s="18"/>
      <c r="ATI225" s="18"/>
      <c r="ATJ225" s="18"/>
      <c r="ATK225" s="18"/>
      <c r="ATL225" s="18"/>
      <c r="ATM225" s="18"/>
      <c r="ATN225" s="18"/>
      <c r="ATO225" s="18"/>
      <c r="ATP225" s="18"/>
      <c r="ATQ225" s="18"/>
      <c r="ATR225" s="18"/>
      <c r="ATS225" s="18"/>
      <c r="ATT225" s="18"/>
      <c r="ATU225" s="18"/>
      <c r="ATV225" s="18"/>
      <c r="ATW225" s="18"/>
      <c r="ATX225" s="18"/>
      <c r="ATY225" s="18"/>
      <c r="ATZ225" s="18"/>
      <c r="AUA225" s="18"/>
      <c r="AUB225" s="18"/>
      <c r="AUC225" s="18"/>
      <c r="AUD225" s="18"/>
      <c r="AUE225" s="18"/>
      <c r="AUF225" s="18"/>
      <c r="AUG225" s="18"/>
      <c r="AUH225" s="18"/>
      <c r="AUI225" s="18"/>
      <c r="AUJ225" s="18"/>
      <c r="AUK225" s="18"/>
      <c r="AUL225" s="18"/>
      <c r="AUM225" s="18"/>
      <c r="AUN225" s="18"/>
      <c r="AUO225" s="18"/>
      <c r="AUP225" s="18"/>
      <c r="AUQ225" s="18"/>
      <c r="AUR225" s="18"/>
      <c r="AUS225" s="18"/>
      <c r="AUT225" s="18"/>
      <c r="AUU225" s="18"/>
      <c r="AUV225" s="18"/>
      <c r="AUW225" s="18"/>
      <c r="AUX225" s="18"/>
      <c r="AUY225" s="18"/>
      <c r="AUZ225" s="18"/>
      <c r="AVA225" s="18"/>
      <c r="AVB225" s="18"/>
      <c r="AVC225" s="18"/>
      <c r="AVD225" s="18"/>
      <c r="AVE225" s="18"/>
      <c r="AVF225" s="18"/>
      <c r="AVG225" s="18"/>
      <c r="AVH225" s="18"/>
      <c r="AVI225" s="18"/>
      <c r="AVJ225" s="18"/>
      <c r="AVK225" s="18"/>
      <c r="AVL225" s="18"/>
      <c r="AVM225" s="18"/>
      <c r="AVN225" s="18"/>
      <c r="AVO225" s="18"/>
      <c r="AVP225" s="18"/>
      <c r="AVQ225" s="18"/>
      <c r="AVR225" s="18"/>
      <c r="AVS225" s="18"/>
      <c r="AVT225" s="18"/>
      <c r="AVU225" s="18"/>
      <c r="AVV225" s="18"/>
      <c r="AVW225" s="18"/>
      <c r="AVX225" s="18"/>
      <c r="AVY225" s="18"/>
      <c r="AVZ225" s="18"/>
      <c r="AWA225" s="18"/>
      <c r="AWB225" s="18"/>
      <c r="AWC225" s="18"/>
      <c r="AWD225" s="18"/>
      <c r="AWE225" s="18"/>
      <c r="AWF225" s="18"/>
      <c r="AWG225" s="18"/>
      <c r="AWH225" s="18"/>
      <c r="AWI225" s="18"/>
      <c r="AWJ225" s="18"/>
      <c r="AWK225" s="18"/>
      <c r="AWL225" s="18"/>
      <c r="AWM225" s="18"/>
      <c r="AWN225" s="18"/>
      <c r="AWO225" s="18"/>
      <c r="AWP225" s="18"/>
      <c r="AWQ225" s="18"/>
      <c r="AWR225" s="18"/>
      <c r="AWS225" s="18"/>
      <c r="AWT225" s="18"/>
      <c r="AWU225" s="18"/>
      <c r="AWV225" s="18"/>
      <c r="AWW225" s="18"/>
      <c r="AWX225" s="18"/>
      <c r="AWY225" s="18"/>
      <c r="AWZ225" s="18"/>
      <c r="AXA225" s="18"/>
      <c r="AXB225" s="18"/>
      <c r="AXC225" s="18"/>
      <c r="AXD225" s="18"/>
      <c r="AXE225" s="18"/>
      <c r="AXF225" s="18"/>
      <c r="AXG225" s="18"/>
      <c r="AXH225" s="18"/>
      <c r="AXI225" s="18"/>
      <c r="AXJ225" s="18"/>
      <c r="AXK225" s="18"/>
      <c r="AXL225" s="18"/>
      <c r="AXM225" s="18"/>
      <c r="AXN225" s="18"/>
      <c r="AXO225" s="18"/>
      <c r="AXP225" s="18"/>
      <c r="AXQ225" s="18"/>
      <c r="AXR225" s="18"/>
      <c r="AXS225" s="18"/>
      <c r="AXT225" s="18"/>
      <c r="AXU225" s="18"/>
      <c r="AXV225" s="18"/>
      <c r="AXW225" s="18"/>
      <c r="AXX225" s="18"/>
      <c r="AXY225" s="18"/>
      <c r="AXZ225" s="18"/>
      <c r="AYA225" s="18"/>
      <c r="AYB225" s="18"/>
      <c r="AYC225" s="18"/>
      <c r="AYD225" s="18"/>
      <c r="AYE225" s="18"/>
      <c r="AYF225" s="18"/>
      <c r="AYG225" s="18"/>
      <c r="AYH225" s="18"/>
      <c r="AYI225" s="18"/>
      <c r="AYJ225" s="18"/>
      <c r="AYK225" s="18"/>
      <c r="AYL225" s="18"/>
      <c r="AYM225" s="18"/>
      <c r="AYN225" s="18"/>
      <c r="AYO225" s="18"/>
      <c r="AYP225" s="18"/>
      <c r="AYQ225" s="18"/>
      <c r="AYR225" s="18"/>
      <c r="AYS225" s="18"/>
      <c r="AYT225" s="18"/>
      <c r="AYU225" s="18"/>
      <c r="AYV225" s="18"/>
      <c r="AYW225" s="18"/>
      <c r="AYX225" s="18"/>
      <c r="AYY225" s="18"/>
      <c r="AYZ225" s="18"/>
      <c r="AZA225" s="18"/>
      <c r="AZB225" s="18"/>
      <c r="AZC225" s="18"/>
      <c r="AZD225" s="18"/>
      <c r="AZE225" s="18"/>
      <c r="AZF225" s="18"/>
      <c r="AZG225" s="18"/>
      <c r="AZH225" s="18"/>
      <c r="AZI225" s="18"/>
      <c r="AZJ225" s="18"/>
      <c r="AZK225" s="18"/>
      <c r="AZL225" s="18"/>
      <c r="AZM225" s="18"/>
      <c r="AZN225" s="18"/>
      <c r="AZO225" s="18"/>
      <c r="AZP225" s="18"/>
      <c r="AZQ225" s="18"/>
      <c r="AZR225" s="18"/>
      <c r="AZS225" s="18"/>
      <c r="AZT225" s="18"/>
      <c r="AZU225" s="18"/>
      <c r="AZV225" s="18"/>
      <c r="AZW225" s="18"/>
      <c r="AZX225" s="18"/>
      <c r="AZY225" s="18"/>
      <c r="AZZ225" s="18"/>
      <c r="BAA225" s="18"/>
      <c r="BAB225" s="18"/>
      <c r="BAC225" s="18"/>
      <c r="BAD225" s="18"/>
      <c r="BAE225" s="18"/>
      <c r="BAF225" s="18"/>
      <c r="BAG225" s="18"/>
      <c r="BAH225" s="18"/>
      <c r="BAI225" s="18"/>
      <c r="BAJ225" s="18"/>
      <c r="BAK225" s="18"/>
      <c r="BAL225" s="18"/>
      <c r="BAM225" s="18"/>
      <c r="BAN225" s="18"/>
      <c r="BAO225" s="18"/>
      <c r="BAP225" s="18"/>
      <c r="BAQ225" s="18"/>
      <c r="BAR225" s="18"/>
      <c r="BAS225" s="18"/>
      <c r="BAT225" s="18"/>
      <c r="BAU225" s="18"/>
      <c r="BAV225" s="18"/>
      <c r="BAW225" s="18"/>
      <c r="BAX225" s="18"/>
      <c r="BAY225" s="18"/>
      <c r="BAZ225" s="18"/>
      <c r="BBA225" s="18"/>
      <c r="BBB225" s="18"/>
      <c r="BBC225" s="18"/>
      <c r="BBD225" s="18"/>
      <c r="BBE225" s="18"/>
      <c r="BBF225" s="18"/>
      <c r="BBG225" s="18"/>
      <c r="BBH225" s="18"/>
      <c r="BBI225" s="18"/>
      <c r="BBJ225" s="18"/>
      <c r="BBK225" s="18"/>
      <c r="BBL225" s="18"/>
      <c r="BBM225" s="18"/>
      <c r="BBN225" s="18"/>
      <c r="BBO225" s="18"/>
      <c r="BBP225" s="18"/>
      <c r="BBQ225" s="18"/>
      <c r="BBR225" s="18"/>
      <c r="BBS225" s="18"/>
      <c r="BBT225" s="18"/>
      <c r="BBU225" s="18"/>
      <c r="BBV225" s="18"/>
      <c r="BBW225" s="18"/>
      <c r="BBX225" s="18"/>
      <c r="BBY225" s="18"/>
      <c r="BBZ225" s="18"/>
      <c r="BCA225" s="18"/>
      <c r="BCB225" s="18"/>
      <c r="BCC225" s="18"/>
      <c r="BCD225" s="18"/>
      <c r="BCE225" s="18"/>
      <c r="BCF225" s="18"/>
      <c r="BCG225" s="18"/>
      <c r="BCH225" s="18"/>
      <c r="BCI225" s="18"/>
      <c r="BCJ225" s="18"/>
      <c r="BCK225" s="18"/>
      <c r="BCL225" s="18"/>
      <c r="BCM225" s="18"/>
      <c r="BCN225" s="18"/>
      <c r="BCO225" s="18"/>
      <c r="BCP225" s="18"/>
      <c r="BCQ225" s="18"/>
      <c r="BCR225" s="18"/>
      <c r="BCS225" s="18"/>
      <c r="BCT225" s="18"/>
      <c r="BCU225" s="18"/>
      <c r="BCV225" s="18"/>
      <c r="BCW225" s="18"/>
      <c r="BCX225" s="18"/>
      <c r="BCY225" s="18"/>
      <c r="BCZ225" s="18"/>
      <c r="BDA225" s="18"/>
      <c r="BDB225" s="18"/>
      <c r="BDC225" s="18"/>
      <c r="BDD225" s="18"/>
      <c r="BDE225" s="18"/>
      <c r="BDF225" s="18"/>
      <c r="BDG225" s="18"/>
      <c r="BDH225" s="18"/>
      <c r="BDI225" s="18"/>
      <c r="BDJ225" s="18"/>
      <c r="BDK225" s="18"/>
      <c r="BDL225" s="18"/>
      <c r="BDM225" s="18"/>
      <c r="BDN225" s="18"/>
      <c r="BDO225" s="18"/>
      <c r="BDP225" s="18"/>
      <c r="BDQ225" s="18"/>
      <c r="BDR225" s="18"/>
      <c r="BDS225" s="18"/>
      <c r="BDT225" s="18"/>
      <c r="BDU225" s="18"/>
      <c r="BDV225" s="18"/>
      <c r="BDW225" s="18"/>
      <c r="BDX225" s="18"/>
      <c r="BDY225" s="18"/>
      <c r="BDZ225" s="18"/>
      <c r="BEA225" s="18"/>
      <c r="BEB225" s="18"/>
      <c r="BEC225" s="18"/>
      <c r="BED225" s="18"/>
      <c r="BEE225" s="18"/>
      <c r="BEF225" s="18"/>
      <c r="BEG225" s="18"/>
      <c r="BEH225" s="18"/>
      <c r="BEI225" s="18"/>
      <c r="BEJ225" s="18"/>
      <c r="BEK225" s="18"/>
      <c r="BEL225" s="18"/>
      <c r="BEM225" s="18"/>
      <c r="BEN225" s="18"/>
      <c r="BEO225" s="18"/>
      <c r="BEP225" s="18"/>
      <c r="BEQ225" s="18"/>
      <c r="BER225" s="18"/>
      <c r="BES225" s="18"/>
      <c r="BET225" s="18"/>
      <c r="BEU225" s="18"/>
      <c r="BEV225" s="18"/>
      <c r="BEW225" s="18"/>
      <c r="BEX225" s="18"/>
      <c r="BEY225" s="18"/>
      <c r="BEZ225" s="18"/>
      <c r="BFA225" s="18"/>
      <c r="BFB225" s="18"/>
      <c r="BFC225" s="18"/>
      <c r="BFD225" s="18"/>
      <c r="BFE225" s="18"/>
      <c r="BFF225" s="18"/>
      <c r="BFG225" s="18"/>
      <c r="BFH225" s="18"/>
      <c r="BFI225" s="18"/>
      <c r="BFJ225" s="18"/>
      <c r="BFK225" s="18"/>
      <c r="BFL225" s="18"/>
      <c r="BFM225" s="18"/>
      <c r="BFN225" s="18"/>
      <c r="BFO225" s="18"/>
      <c r="BFP225" s="18"/>
      <c r="BFQ225" s="18"/>
      <c r="BFR225" s="18"/>
      <c r="BFS225" s="18"/>
      <c r="BFT225" s="18"/>
      <c r="BFU225" s="18"/>
      <c r="BFV225" s="18"/>
      <c r="BFW225" s="18"/>
      <c r="BFX225" s="18"/>
      <c r="BFY225" s="18"/>
      <c r="BFZ225" s="18"/>
      <c r="BGA225" s="18"/>
      <c r="BGB225" s="18"/>
      <c r="BGC225" s="18"/>
      <c r="BGD225" s="18"/>
      <c r="BGE225" s="18"/>
      <c r="BGF225" s="18"/>
      <c r="BGG225" s="18"/>
      <c r="BGH225" s="18"/>
      <c r="BGI225" s="18"/>
      <c r="BGJ225" s="18"/>
      <c r="BGK225" s="18"/>
      <c r="BGL225" s="18"/>
      <c r="BGM225" s="18"/>
      <c r="BGN225" s="18"/>
      <c r="BGO225" s="18"/>
      <c r="BGP225" s="18"/>
      <c r="BGQ225" s="18"/>
      <c r="BGR225" s="18"/>
      <c r="BGS225" s="18"/>
      <c r="BGT225" s="18"/>
      <c r="BGU225" s="18"/>
      <c r="BGV225" s="18"/>
      <c r="BGW225" s="18"/>
      <c r="BGX225" s="18"/>
      <c r="BGY225" s="18"/>
      <c r="BGZ225" s="18"/>
      <c r="BHA225" s="18"/>
      <c r="BHB225" s="18"/>
      <c r="BHC225" s="18"/>
      <c r="BHD225" s="18"/>
      <c r="BHE225" s="18"/>
      <c r="BHF225" s="18"/>
      <c r="BHG225" s="18"/>
      <c r="BHH225" s="18"/>
      <c r="BHI225" s="18"/>
      <c r="BHJ225" s="18"/>
      <c r="BHK225" s="18"/>
      <c r="BHL225" s="18"/>
      <c r="BHM225" s="18"/>
      <c r="BHN225" s="18"/>
      <c r="BHO225" s="18"/>
      <c r="BHP225" s="18"/>
      <c r="BHQ225" s="18"/>
      <c r="BHR225" s="18"/>
      <c r="BHS225" s="18"/>
      <c r="BHT225" s="18"/>
      <c r="BHU225" s="18"/>
      <c r="BHV225" s="18"/>
      <c r="BHW225" s="18"/>
      <c r="BHX225" s="18"/>
      <c r="BHY225" s="18"/>
      <c r="BHZ225" s="18"/>
      <c r="BIA225" s="18"/>
      <c r="BIB225" s="18"/>
      <c r="BIC225" s="18"/>
      <c r="BID225" s="18"/>
      <c r="BIE225" s="18"/>
      <c r="BIF225" s="18"/>
      <c r="BIG225" s="18"/>
      <c r="BIH225" s="18"/>
      <c r="BII225" s="18"/>
      <c r="BIJ225" s="18"/>
      <c r="BIK225" s="18"/>
      <c r="BIL225" s="18"/>
      <c r="BIM225" s="18"/>
      <c r="BIN225" s="18"/>
      <c r="BIO225" s="18"/>
      <c r="BIP225" s="18"/>
      <c r="BIQ225" s="18"/>
      <c r="BIR225" s="18"/>
      <c r="BIS225" s="18"/>
      <c r="BIT225" s="18"/>
      <c r="BIU225" s="18"/>
      <c r="BIV225" s="18"/>
      <c r="BIW225" s="18"/>
      <c r="BIX225" s="18"/>
      <c r="BIY225" s="18"/>
      <c r="BIZ225" s="18"/>
      <c r="BJA225" s="18"/>
      <c r="BJB225" s="18"/>
      <c r="BJC225" s="18"/>
      <c r="BJD225" s="18"/>
      <c r="BJE225" s="18"/>
      <c r="BJF225" s="18"/>
      <c r="BJG225" s="18"/>
      <c r="BJH225" s="18"/>
      <c r="BJI225" s="18"/>
      <c r="BJJ225" s="18"/>
      <c r="BJK225" s="18"/>
      <c r="BJL225" s="18"/>
      <c r="BJM225" s="18"/>
      <c r="BJN225" s="18"/>
      <c r="BJO225" s="18"/>
      <c r="BJP225" s="18"/>
      <c r="BJQ225" s="18"/>
      <c r="BJR225" s="18"/>
      <c r="BJS225" s="18"/>
      <c r="BJT225" s="18"/>
      <c r="BJU225" s="18"/>
      <c r="BJV225" s="18"/>
      <c r="BJW225" s="18"/>
      <c r="BJX225" s="18"/>
      <c r="BJY225" s="18"/>
      <c r="BJZ225" s="18"/>
      <c r="BKA225" s="18"/>
      <c r="BKB225" s="18"/>
      <c r="BKC225" s="18"/>
      <c r="BKD225" s="18"/>
      <c r="BKE225" s="18"/>
      <c r="BKF225" s="18"/>
      <c r="BKG225" s="18"/>
      <c r="BKH225" s="18"/>
      <c r="BKI225" s="18"/>
      <c r="BKJ225" s="18"/>
      <c r="BKK225" s="18"/>
      <c r="BKL225" s="18"/>
      <c r="BKM225" s="18"/>
      <c r="BKN225" s="18"/>
      <c r="BKO225" s="18"/>
      <c r="BKP225" s="18"/>
      <c r="BKQ225" s="18"/>
      <c r="BKR225" s="18"/>
      <c r="BKS225" s="18"/>
      <c r="BKT225" s="18"/>
      <c r="BKU225" s="18"/>
      <c r="BKV225" s="18"/>
      <c r="BKW225" s="18"/>
      <c r="BKX225" s="18"/>
      <c r="BKY225" s="18"/>
      <c r="BKZ225" s="18"/>
      <c r="BLA225" s="18"/>
      <c r="BLB225" s="18"/>
      <c r="BLC225" s="18"/>
      <c r="BLD225" s="18"/>
      <c r="BLE225" s="18"/>
      <c r="BLF225" s="18"/>
      <c r="BLG225" s="18"/>
      <c r="BLH225" s="18"/>
      <c r="BLI225" s="18"/>
      <c r="BLJ225" s="18"/>
      <c r="BLK225" s="18"/>
      <c r="BLL225" s="18"/>
      <c r="BLM225" s="18"/>
      <c r="BLN225" s="18"/>
      <c r="BLO225" s="18"/>
      <c r="BLP225" s="18"/>
      <c r="BLQ225" s="18"/>
      <c r="BLR225" s="18"/>
      <c r="BLS225" s="18"/>
      <c r="BLT225" s="18"/>
      <c r="BLU225" s="18"/>
      <c r="BLV225" s="18"/>
      <c r="BLW225" s="18"/>
      <c r="BLX225" s="18"/>
      <c r="BLY225" s="18"/>
      <c r="BLZ225" s="18"/>
      <c r="BMA225" s="18"/>
      <c r="BMB225" s="18"/>
      <c r="BMC225" s="18"/>
      <c r="BMD225" s="18"/>
      <c r="BME225" s="18"/>
      <c r="BMF225" s="18"/>
      <c r="BMG225" s="18"/>
      <c r="BMH225" s="18"/>
      <c r="BMI225" s="18"/>
      <c r="BMJ225" s="18"/>
      <c r="BMK225" s="18"/>
      <c r="BML225" s="18"/>
      <c r="BMM225" s="18"/>
      <c r="BMN225" s="18"/>
      <c r="BMO225" s="18"/>
      <c r="BMP225" s="18"/>
      <c r="BMQ225" s="18"/>
      <c r="BMR225" s="18"/>
      <c r="BMS225" s="18"/>
      <c r="BMT225" s="18"/>
      <c r="BMU225" s="18"/>
      <c r="BMV225" s="18"/>
      <c r="BMW225" s="18"/>
      <c r="BMX225" s="18"/>
      <c r="BMY225" s="18"/>
      <c r="BMZ225" s="18"/>
      <c r="BNA225" s="18"/>
      <c r="BNB225" s="18"/>
      <c r="BNC225" s="18"/>
      <c r="BND225" s="18"/>
      <c r="BNE225" s="18"/>
      <c r="BNF225" s="18"/>
      <c r="BNG225" s="18"/>
      <c r="BNH225" s="18"/>
      <c r="BNI225" s="18"/>
      <c r="BNJ225" s="18"/>
      <c r="BNK225" s="18"/>
      <c r="BNL225" s="18"/>
      <c r="BNM225" s="18"/>
      <c r="BNN225" s="18"/>
      <c r="BNO225" s="18"/>
      <c r="BNP225" s="18"/>
      <c r="BNQ225" s="18"/>
      <c r="BNR225" s="18"/>
      <c r="BNS225" s="18"/>
      <c r="BNT225" s="18"/>
      <c r="BNU225" s="18"/>
      <c r="BNV225" s="18"/>
      <c r="BNW225" s="18"/>
      <c r="BNX225" s="18"/>
      <c r="BNY225" s="18"/>
      <c r="BNZ225" s="18"/>
      <c r="BOA225" s="18"/>
      <c r="BOB225" s="18"/>
      <c r="BOC225" s="18"/>
      <c r="BOD225" s="18"/>
      <c r="BOE225" s="18"/>
      <c r="BOF225" s="18"/>
      <c r="BOG225" s="18"/>
      <c r="BOH225" s="18"/>
      <c r="BOI225" s="18"/>
      <c r="BOJ225" s="18"/>
      <c r="BOK225" s="18"/>
      <c r="BOL225" s="18"/>
      <c r="BOM225" s="18"/>
      <c r="BON225" s="18"/>
      <c r="BOO225" s="18"/>
      <c r="BOP225" s="18"/>
      <c r="BOQ225" s="18"/>
      <c r="BOR225" s="18"/>
      <c r="BOS225" s="18"/>
      <c r="BOT225" s="18"/>
      <c r="BOU225" s="18"/>
      <c r="BOV225" s="18"/>
      <c r="BOW225" s="18"/>
      <c r="BOX225" s="18"/>
      <c r="BOY225" s="18"/>
      <c r="BOZ225" s="18"/>
      <c r="BPA225" s="18"/>
      <c r="BPB225" s="18"/>
      <c r="BPC225" s="18"/>
      <c r="BPD225" s="18"/>
      <c r="BPE225" s="18"/>
      <c r="BPF225" s="18"/>
      <c r="BPG225" s="18"/>
      <c r="BPH225" s="18"/>
      <c r="BPI225" s="18"/>
      <c r="BPJ225" s="18"/>
      <c r="BPK225" s="18"/>
      <c r="BPL225" s="18"/>
      <c r="BPM225" s="18"/>
      <c r="BPN225" s="18"/>
      <c r="BPO225" s="18"/>
      <c r="BPP225" s="18"/>
      <c r="BPQ225" s="18"/>
      <c r="BPR225" s="18"/>
      <c r="BPS225" s="18"/>
      <c r="BPT225" s="18"/>
      <c r="BPU225" s="18"/>
      <c r="BPV225" s="18"/>
      <c r="BPW225" s="18"/>
      <c r="BPX225" s="18"/>
      <c r="BPY225" s="18"/>
      <c r="BPZ225" s="18"/>
      <c r="BQA225" s="18"/>
      <c r="BQB225" s="18"/>
      <c r="BQC225" s="18"/>
      <c r="BQD225" s="18"/>
      <c r="BQE225" s="18"/>
      <c r="BQF225" s="18"/>
      <c r="BQG225" s="18"/>
      <c r="BQH225" s="18"/>
      <c r="BQI225" s="18"/>
      <c r="BQJ225" s="18"/>
      <c r="BQK225" s="18"/>
      <c r="BQL225" s="18"/>
      <c r="BQM225" s="18"/>
      <c r="BQN225" s="18"/>
      <c r="BQO225" s="18"/>
      <c r="BQP225" s="18"/>
      <c r="BQQ225" s="18"/>
      <c r="BQR225" s="18"/>
      <c r="BQS225" s="18"/>
      <c r="BQT225" s="18"/>
      <c r="BQU225" s="18"/>
      <c r="BQV225" s="18"/>
      <c r="BQW225" s="18"/>
      <c r="BQX225" s="18"/>
      <c r="BQY225" s="18"/>
      <c r="BQZ225" s="18"/>
      <c r="BRA225" s="18"/>
      <c r="BRB225" s="18"/>
      <c r="BRC225" s="18"/>
      <c r="BRD225" s="18"/>
      <c r="BRE225" s="18"/>
      <c r="BRF225" s="18"/>
      <c r="BRG225" s="18"/>
      <c r="BRH225" s="18"/>
      <c r="BRI225" s="18"/>
      <c r="BRJ225" s="18"/>
      <c r="BRK225" s="18"/>
      <c r="BRL225" s="18"/>
      <c r="BRM225" s="18"/>
      <c r="BRN225" s="18"/>
      <c r="BRO225" s="18"/>
      <c r="BRP225" s="18"/>
      <c r="BRQ225" s="18"/>
      <c r="BRR225" s="18"/>
      <c r="BRS225" s="18"/>
      <c r="BRT225" s="18"/>
      <c r="BRU225" s="18"/>
      <c r="BRV225" s="18"/>
      <c r="BRW225" s="18"/>
      <c r="BRX225" s="18"/>
      <c r="BRY225" s="18"/>
      <c r="BRZ225" s="18"/>
      <c r="BSA225" s="18"/>
      <c r="BSB225" s="18"/>
      <c r="BSC225" s="18"/>
      <c r="BSD225" s="18"/>
      <c r="BSE225" s="18"/>
      <c r="BSF225" s="18"/>
      <c r="BSG225" s="18"/>
      <c r="BSH225" s="18"/>
      <c r="BSI225" s="18"/>
      <c r="BSJ225" s="18"/>
      <c r="BSK225" s="18"/>
      <c r="BSL225" s="18"/>
      <c r="BSM225" s="18"/>
      <c r="BSN225" s="18"/>
      <c r="BSO225" s="18"/>
      <c r="BSP225" s="18"/>
      <c r="BSQ225" s="18"/>
      <c r="BSR225" s="18"/>
      <c r="BSS225" s="18"/>
      <c r="BST225" s="18"/>
      <c r="BSU225" s="18"/>
      <c r="BSV225" s="18"/>
      <c r="BSW225" s="18"/>
      <c r="BSX225" s="18"/>
      <c r="BSY225" s="18"/>
      <c r="BSZ225" s="18"/>
      <c r="BTA225" s="18"/>
      <c r="BTB225" s="18"/>
      <c r="BTC225" s="18"/>
      <c r="BTD225" s="18"/>
      <c r="BTE225" s="18"/>
      <c r="BTF225" s="18"/>
      <c r="BTG225" s="18"/>
      <c r="BTH225" s="18"/>
      <c r="BTI225" s="18"/>
      <c r="BTJ225" s="18"/>
      <c r="BTK225" s="18"/>
      <c r="BTL225" s="18"/>
      <c r="BTM225" s="18"/>
      <c r="BTN225" s="18"/>
      <c r="BTO225" s="18"/>
      <c r="BTP225" s="18"/>
      <c r="BTQ225" s="18"/>
      <c r="BTR225" s="18"/>
      <c r="BTS225" s="18"/>
      <c r="BTT225" s="18"/>
      <c r="BTU225" s="18"/>
      <c r="BTV225" s="18"/>
      <c r="BTW225" s="18"/>
      <c r="BTX225" s="18"/>
      <c r="BTY225" s="18"/>
      <c r="BTZ225" s="18"/>
      <c r="BUA225" s="18"/>
      <c r="BUB225" s="18"/>
      <c r="BUC225" s="18"/>
      <c r="BUD225" s="18"/>
      <c r="BUE225" s="18"/>
      <c r="BUF225" s="18"/>
      <c r="BUG225" s="18"/>
      <c r="BUH225" s="18"/>
      <c r="BUI225" s="18"/>
      <c r="BUJ225" s="18"/>
      <c r="BUK225" s="18"/>
      <c r="BUL225" s="18"/>
      <c r="BUM225" s="18"/>
      <c r="BUN225" s="18"/>
      <c r="BUO225" s="18"/>
      <c r="BUP225" s="18"/>
      <c r="BUQ225" s="18"/>
      <c r="BUR225" s="18"/>
      <c r="BUS225" s="18"/>
      <c r="BUT225" s="18"/>
      <c r="BUU225" s="18"/>
      <c r="BUV225" s="18"/>
      <c r="BUW225" s="18"/>
      <c r="BUX225" s="18"/>
      <c r="BUY225" s="18"/>
      <c r="BUZ225" s="18"/>
      <c r="BVA225" s="18"/>
      <c r="BVB225" s="18"/>
      <c r="BVC225" s="18"/>
      <c r="BVD225" s="18"/>
      <c r="BVE225" s="18"/>
      <c r="BVF225" s="18"/>
      <c r="BVG225" s="18"/>
      <c r="BVH225" s="18"/>
      <c r="BVI225" s="18"/>
      <c r="BVJ225" s="18"/>
      <c r="BVK225" s="18"/>
      <c r="BVL225" s="18"/>
      <c r="BVM225" s="18"/>
      <c r="BVN225" s="18"/>
      <c r="BVO225" s="18"/>
      <c r="BVP225" s="18"/>
      <c r="BVQ225" s="18"/>
      <c r="BVR225" s="18"/>
      <c r="BVS225" s="18"/>
      <c r="BVT225" s="18"/>
      <c r="BVU225" s="18"/>
      <c r="BVV225" s="18"/>
      <c r="BVW225" s="18"/>
      <c r="BVX225" s="18"/>
      <c r="BVY225" s="18"/>
      <c r="BVZ225" s="18"/>
      <c r="BWA225" s="18"/>
      <c r="BWB225" s="18"/>
      <c r="BWC225" s="18"/>
      <c r="BWD225" s="18"/>
      <c r="BWE225" s="18"/>
      <c r="BWF225" s="18"/>
      <c r="BWG225" s="18"/>
      <c r="BWH225" s="18"/>
      <c r="BWI225" s="18"/>
      <c r="BWJ225" s="18"/>
      <c r="BWK225" s="18"/>
      <c r="BWL225" s="18"/>
      <c r="BWM225" s="18"/>
      <c r="BWN225" s="18"/>
      <c r="BWO225" s="18"/>
      <c r="BWP225" s="18"/>
      <c r="BWQ225" s="18"/>
      <c r="BWR225" s="18"/>
      <c r="BWS225" s="18"/>
      <c r="BWT225" s="18"/>
      <c r="BWU225" s="18"/>
      <c r="BWV225" s="18"/>
      <c r="BWW225" s="18"/>
      <c r="BWX225" s="18"/>
      <c r="BWY225" s="18"/>
      <c r="BWZ225" s="18"/>
      <c r="BXA225" s="18"/>
      <c r="BXB225" s="18"/>
      <c r="BXC225" s="18"/>
      <c r="BXD225" s="18"/>
      <c r="BXE225" s="18"/>
      <c r="BXF225" s="18"/>
      <c r="BXG225" s="18"/>
      <c r="BXH225" s="18"/>
      <c r="BXI225" s="18"/>
      <c r="BXJ225" s="18"/>
      <c r="BXK225" s="18"/>
      <c r="BXL225" s="18"/>
      <c r="BXM225" s="18"/>
      <c r="BXN225" s="18"/>
      <c r="BXO225" s="18"/>
      <c r="BXP225" s="18"/>
      <c r="BXQ225" s="18"/>
      <c r="BXR225" s="18"/>
      <c r="BXS225" s="18"/>
      <c r="BXT225" s="18"/>
      <c r="BXU225" s="18"/>
      <c r="BXV225" s="18"/>
      <c r="BXW225" s="18"/>
      <c r="BXX225" s="18"/>
      <c r="BXY225" s="18"/>
      <c r="BXZ225" s="18"/>
      <c r="BYA225" s="18"/>
      <c r="BYB225" s="18"/>
      <c r="BYC225" s="18"/>
      <c r="BYD225" s="18"/>
      <c r="BYE225" s="18"/>
      <c r="BYF225" s="18"/>
      <c r="BYG225" s="18"/>
      <c r="BYH225" s="18"/>
      <c r="BYI225" s="18"/>
      <c r="BYJ225" s="18"/>
      <c r="BYK225" s="18"/>
      <c r="BYL225" s="18"/>
      <c r="BYM225" s="18"/>
      <c r="BYN225" s="18"/>
      <c r="BYO225" s="18"/>
      <c r="BYP225" s="18"/>
      <c r="BYQ225" s="18"/>
      <c r="BYR225" s="18"/>
      <c r="BYS225" s="18"/>
      <c r="BYT225" s="18"/>
      <c r="BYU225" s="18"/>
      <c r="BYV225" s="18"/>
      <c r="BYW225" s="18"/>
      <c r="BYX225" s="18"/>
      <c r="BYY225" s="18"/>
      <c r="BYZ225" s="18"/>
      <c r="BZA225" s="18"/>
      <c r="BZB225" s="18"/>
      <c r="BZC225" s="18"/>
      <c r="BZD225" s="18"/>
      <c r="BZE225" s="18"/>
      <c r="BZF225" s="18"/>
      <c r="BZG225" s="18"/>
      <c r="BZH225" s="18"/>
      <c r="BZI225" s="18"/>
      <c r="BZJ225" s="18"/>
      <c r="BZK225" s="18"/>
      <c r="BZL225" s="18"/>
      <c r="BZM225" s="18"/>
      <c r="BZN225" s="18"/>
      <c r="BZO225" s="18"/>
      <c r="BZP225" s="18"/>
      <c r="BZQ225" s="18"/>
      <c r="BZR225" s="18"/>
      <c r="BZS225" s="18"/>
      <c r="BZT225" s="18"/>
      <c r="BZU225" s="18"/>
      <c r="BZV225" s="18"/>
      <c r="BZW225" s="18"/>
      <c r="BZX225" s="18"/>
      <c r="BZY225" s="18"/>
      <c r="BZZ225" s="18"/>
      <c r="CAA225" s="18"/>
      <c r="CAB225" s="18"/>
      <c r="CAC225" s="18"/>
      <c r="CAD225" s="18"/>
      <c r="CAE225" s="18"/>
      <c r="CAF225" s="18"/>
      <c r="CAG225" s="18"/>
      <c r="CAH225" s="18"/>
      <c r="CAI225" s="18"/>
      <c r="CAJ225" s="18"/>
      <c r="CAK225" s="18"/>
      <c r="CAL225" s="18"/>
      <c r="CAM225" s="18"/>
      <c r="CAN225" s="18"/>
      <c r="CAO225" s="18"/>
      <c r="CAP225" s="18"/>
      <c r="CAQ225" s="18"/>
      <c r="CAR225" s="18"/>
      <c r="CAS225" s="18"/>
      <c r="CAT225" s="18"/>
      <c r="CAU225" s="18"/>
      <c r="CAV225" s="18"/>
      <c r="CAW225" s="18"/>
      <c r="CAX225" s="18"/>
      <c r="CAY225" s="18"/>
      <c r="CAZ225" s="18"/>
      <c r="CBA225" s="18"/>
      <c r="CBB225" s="18"/>
      <c r="CBC225" s="18"/>
      <c r="CBD225" s="18"/>
      <c r="CBE225" s="18"/>
      <c r="CBF225" s="18"/>
      <c r="CBG225" s="18"/>
      <c r="CBH225" s="18"/>
      <c r="CBI225" s="18"/>
      <c r="CBJ225" s="18"/>
      <c r="CBK225" s="18"/>
      <c r="CBL225" s="18"/>
      <c r="CBM225" s="18"/>
      <c r="CBN225" s="18"/>
      <c r="CBO225" s="18"/>
      <c r="CBP225" s="18"/>
      <c r="CBQ225" s="18"/>
      <c r="CBR225" s="18"/>
      <c r="CBS225" s="18"/>
      <c r="CBT225" s="18"/>
      <c r="CBU225" s="18"/>
      <c r="CBV225" s="18"/>
      <c r="CBW225" s="18"/>
      <c r="CBX225" s="18"/>
      <c r="CBY225" s="18"/>
      <c r="CBZ225" s="18"/>
      <c r="CCA225" s="18"/>
      <c r="CCB225" s="18"/>
      <c r="CCC225" s="18"/>
      <c r="CCD225" s="18"/>
      <c r="CCE225" s="18"/>
      <c r="CCF225" s="18"/>
      <c r="CCG225" s="18"/>
      <c r="CCH225" s="18"/>
      <c r="CCI225" s="18"/>
      <c r="CCJ225" s="18"/>
      <c r="CCK225" s="18"/>
      <c r="CCL225" s="18"/>
      <c r="CCM225" s="18"/>
      <c r="CCN225" s="18"/>
      <c r="CCO225" s="18"/>
      <c r="CCP225" s="18"/>
      <c r="CCQ225" s="18"/>
      <c r="CCR225" s="18"/>
      <c r="CCS225" s="18"/>
      <c r="CCT225" s="18"/>
      <c r="CCU225" s="18"/>
      <c r="CCV225" s="18"/>
      <c r="CCW225" s="18"/>
      <c r="CCX225" s="18"/>
      <c r="CCY225" s="18"/>
      <c r="CCZ225" s="18"/>
      <c r="CDA225" s="18"/>
      <c r="CDB225" s="18"/>
      <c r="CDC225" s="18"/>
      <c r="CDD225" s="18"/>
      <c r="CDE225" s="18"/>
      <c r="CDF225" s="18"/>
      <c r="CDG225" s="18"/>
      <c r="CDH225" s="18"/>
      <c r="CDI225" s="18"/>
      <c r="CDJ225" s="18"/>
      <c r="CDK225" s="18"/>
      <c r="CDL225" s="18"/>
      <c r="CDM225" s="18"/>
      <c r="CDN225" s="18"/>
      <c r="CDO225" s="18"/>
      <c r="CDP225" s="18"/>
      <c r="CDQ225" s="18"/>
      <c r="CDR225" s="18"/>
      <c r="CDS225" s="18"/>
      <c r="CDT225" s="18"/>
      <c r="CDU225" s="18"/>
      <c r="CDV225" s="18"/>
      <c r="CDW225" s="18"/>
      <c r="CDX225" s="18"/>
      <c r="CDY225" s="18"/>
      <c r="CDZ225" s="18"/>
      <c r="CEA225" s="18"/>
      <c r="CEB225" s="18"/>
      <c r="CEC225" s="18"/>
      <c r="CED225" s="18"/>
      <c r="CEE225" s="18"/>
      <c r="CEF225" s="18"/>
      <c r="CEG225" s="18"/>
      <c r="CEH225" s="18"/>
      <c r="CEI225" s="18"/>
      <c r="CEJ225" s="18"/>
      <c r="CEK225" s="18"/>
      <c r="CEL225" s="18"/>
      <c r="CEM225" s="18"/>
      <c r="CEN225" s="18"/>
      <c r="CEO225" s="18"/>
      <c r="CEP225" s="18"/>
      <c r="CEQ225" s="18"/>
      <c r="CER225" s="18"/>
      <c r="CES225" s="18"/>
      <c r="CET225" s="18"/>
      <c r="CEU225" s="18"/>
      <c r="CEV225" s="18"/>
      <c r="CEW225" s="18"/>
      <c r="CEX225" s="18"/>
      <c r="CEY225" s="18"/>
      <c r="CEZ225" s="18"/>
      <c r="CFA225" s="18"/>
      <c r="CFB225" s="18"/>
      <c r="CFC225" s="18"/>
      <c r="CFD225" s="18"/>
      <c r="CFE225" s="18"/>
      <c r="CFF225" s="18"/>
      <c r="CFG225" s="18"/>
      <c r="CFH225" s="18"/>
      <c r="CFI225" s="18"/>
      <c r="CFJ225" s="18"/>
      <c r="CFK225" s="18"/>
      <c r="CFL225" s="18"/>
      <c r="CFM225" s="18"/>
      <c r="CFN225" s="18"/>
      <c r="CFO225" s="18"/>
      <c r="CFP225" s="18"/>
      <c r="CFQ225" s="18"/>
      <c r="CFR225" s="18"/>
      <c r="CFS225" s="18"/>
      <c r="CFT225" s="18"/>
      <c r="CFU225" s="18"/>
      <c r="CFV225" s="18"/>
      <c r="CFW225" s="18"/>
      <c r="CFX225" s="18"/>
      <c r="CFY225" s="18"/>
      <c r="CFZ225" s="18"/>
      <c r="CGA225" s="18"/>
      <c r="CGB225" s="18"/>
      <c r="CGC225" s="18"/>
      <c r="CGD225" s="18"/>
      <c r="CGE225" s="18"/>
      <c r="CGF225" s="18"/>
      <c r="CGG225" s="18"/>
      <c r="CGH225" s="18"/>
      <c r="CGI225" s="18"/>
      <c r="CGJ225" s="18"/>
      <c r="CGK225" s="18"/>
      <c r="CGL225" s="18"/>
      <c r="CGM225" s="18"/>
      <c r="CGN225" s="18"/>
      <c r="CGO225" s="18"/>
      <c r="CGP225" s="18"/>
      <c r="CGQ225" s="18"/>
      <c r="CGR225" s="18"/>
      <c r="CGS225" s="18"/>
      <c r="CGT225" s="18"/>
      <c r="CGU225" s="18"/>
      <c r="CGV225" s="18"/>
      <c r="CGW225" s="18"/>
      <c r="CGX225" s="18"/>
      <c r="CGY225" s="18"/>
      <c r="CGZ225" s="18"/>
      <c r="CHA225" s="18"/>
      <c r="CHB225" s="18"/>
      <c r="CHC225" s="18"/>
      <c r="CHD225" s="18"/>
      <c r="CHE225" s="18"/>
      <c r="CHF225" s="18"/>
      <c r="CHG225" s="18"/>
      <c r="CHH225" s="18"/>
      <c r="CHI225" s="18"/>
      <c r="CHJ225" s="18"/>
      <c r="CHK225" s="18"/>
      <c r="CHL225" s="18"/>
      <c r="CHM225" s="18"/>
      <c r="CHN225" s="18"/>
      <c r="CHO225" s="18"/>
      <c r="CHP225" s="18"/>
      <c r="CHQ225" s="18"/>
      <c r="CHR225" s="18"/>
      <c r="CHS225" s="18"/>
      <c r="CHT225" s="18"/>
      <c r="CHU225" s="18"/>
      <c r="CHV225" s="18"/>
      <c r="CHW225" s="18"/>
      <c r="CHX225" s="18"/>
      <c r="CHY225" s="18"/>
      <c r="CHZ225" s="18"/>
      <c r="CIA225" s="18"/>
      <c r="CIB225" s="18"/>
      <c r="CIC225" s="18"/>
      <c r="CID225" s="18"/>
      <c r="CIE225" s="18"/>
      <c r="CIF225" s="18"/>
      <c r="CIG225" s="18"/>
      <c r="CIH225" s="18"/>
      <c r="CII225" s="18"/>
      <c r="CIJ225" s="18"/>
      <c r="CIK225" s="18"/>
      <c r="CIL225" s="18"/>
      <c r="CIM225" s="18"/>
      <c r="CIN225" s="18"/>
      <c r="CIO225" s="18"/>
      <c r="CIP225" s="18"/>
      <c r="CIQ225" s="18"/>
      <c r="CIR225" s="18"/>
      <c r="CIS225" s="18"/>
      <c r="CIT225" s="18"/>
      <c r="CIU225" s="18"/>
      <c r="CIV225" s="18"/>
      <c r="CIW225" s="18"/>
      <c r="CIX225" s="18"/>
      <c r="CIY225" s="18"/>
      <c r="CIZ225" s="18"/>
      <c r="CJA225" s="18"/>
      <c r="CJB225" s="18"/>
      <c r="CJC225" s="18"/>
      <c r="CJD225" s="18"/>
      <c r="CJE225" s="18"/>
      <c r="CJF225" s="18"/>
      <c r="CJG225" s="18"/>
      <c r="CJH225" s="18"/>
      <c r="CJI225" s="18"/>
      <c r="CJJ225" s="18"/>
      <c r="CJK225" s="18"/>
      <c r="CJL225" s="18"/>
      <c r="CJM225" s="18"/>
      <c r="CJN225" s="18"/>
      <c r="CJO225" s="18"/>
      <c r="CJP225" s="18"/>
      <c r="CJQ225" s="18"/>
      <c r="CJR225" s="18"/>
      <c r="CJS225" s="18"/>
      <c r="CJT225" s="18"/>
      <c r="CJU225" s="18"/>
      <c r="CJV225" s="18"/>
      <c r="CJW225" s="18"/>
      <c r="CJX225" s="18"/>
      <c r="CJY225" s="18"/>
      <c r="CJZ225" s="18"/>
      <c r="CKA225" s="18"/>
      <c r="CKB225" s="18"/>
      <c r="CKC225" s="18"/>
      <c r="CKD225" s="18"/>
      <c r="CKE225" s="18"/>
      <c r="CKF225" s="18"/>
      <c r="CKG225" s="18"/>
      <c r="CKH225" s="18"/>
      <c r="CKI225" s="18"/>
      <c r="CKJ225" s="18"/>
      <c r="CKK225" s="18"/>
      <c r="CKL225" s="18"/>
      <c r="CKM225" s="18"/>
      <c r="CKN225" s="18"/>
      <c r="CKO225" s="18"/>
      <c r="CKP225" s="18"/>
      <c r="CKQ225" s="18"/>
      <c r="CKR225" s="18"/>
      <c r="CKS225" s="18"/>
      <c r="CKT225" s="18"/>
      <c r="CKU225" s="18"/>
      <c r="CKV225" s="18"/>
      <c r="CKW225" s="18"/>
      <c r="CKX225" s="18"/>
      <c r="CKY225" s="18"/>
      <c r="CKZ225" s="18"/>
      <c r="CLA225" s="18"/>
      <c r="CLB225" s="18"/>
      <c r="CLC225" s="18"/>
      <c r="CLD225" s="18"/>
      <c r="CLE225" s="18"/>
      <c r="CLF225" s="18"/>
      <c r="CLG225" s="18"/>
      <c r="CLH225" s="18"/>
      <c r="CLI225" s="18"/>
      <c r="CLJ225" s="18"/>
      <c r="CLK225" s="18"/>
      <c r="CLL225" s="18"/>
      <c r="CLM225" s="18"/>
      <c r="CLN225" s="18"/>
      <c r="CLO225" s="18"/>
      <c r="CLP225" s="18"/>
      <c r="CLQ225" s="18"/>
      <c r="CLR225" s="18"/>
      <c r="CLS225" s="18"/>
      <c r="CLT225" s="18"/>
      <c r="CLU225" s="18"/>
      <c r="CLV225" s="18"/>
      <c r="CLW225" s="18"/>
      <c r="CLX225" s="18"/>
      <c r="CLY225" s="18"/>
      <c r="CLZ225" s="18"/>
      <c r="CMA225" s="18"/>
      <c r="CMB225" s="18"/>
      <c r="CMC225" s="18"/>
      <c r="CMD225" s="18"/>
      <c r="CME225" s="18"/>
      <c r="CMF225" s="18"/>
      <c r="CMG225" s="18"/>
      <c r="CMH225" s="18"/>
      <c r="CMI225" s="18"/>
      <c r="CMJ225" s="18"/>
      <c r="CMK225" s="18"/>
      <c r="CML225" s="18"/>
      <c r="CMM225" s="18"/>
      <c r="CMN225" s="18"/>
      <c r="CMO225" s="18"/>
      <c r="CMP225" s="18"/>
      <c r="CMQ225" s="18"/>
      <c r="CMR225" s="18"/>
      <c r="CMS225" s="18"/>
      <c r="CMT225" s="18"/>
      <c r="CMU225" s="18"/>
      <c r="CMV225" s="18"/>
      <c r="CMW225" s="18"/>
      <c r="CMX225" s="18"/>
      <c r="CMY225" s="18"/>
      <c r="CMZ225" s="18"/>
      <c r="CNA225" s="18"/>
      <c r="CNB225" s="18"/>
      <c r="CNC225" s="18"/>
      <c r="CND225" s="18"/>
      <c r="CNE225" s="18"/>
      <c r="CNF225" s="18"/>
      <c r="CNG225" s="18"/>
      <c r="CNH225" s="18"/>
      <c r="CNI225" s="18"/>
      <c r="CNJ225" s="18"/>
      <c r="CNK225" s="18"/>
      <c r="CNL225" s="18"/>
      <c r="CNM225" s="18"/>
      <c r="CNN225" s="18"/>
      <c r="CNO225" s="18"/>
      <c r="CNP225" s="18"/>
      <c r="CNQ225" s="18"/>
      <c r="CNR225" s="18"/>
      <c r="CNS225" s="18"/>
      <c r="CNT225" s="18"/>
      <c r="CNU225" s="18"/>
      <c r="CNV225" s="18"/>
      <c r="CNW225" s="18"/>
      <c r="CNX225" s="18"/>
      <c r="CNY225" s="18"/>
      <c r="CNZ225" s="18"/>
      <c r="COA225" s="18"/>
      <c r="COB225" s="18"/>
      <c r="COC225" s="18"/>
      <c r="COD225" s="18"/>
      <c r="COE225" s="18"/>
      <c r="COF225" s="18"/>
      <c r="COG225" s="18"/>
      <c r="COH225" s="18"/>
      <c r="COI225" s="18"/>
      <c r="COJ225" s="18"/>
      <c r="COK225" s="18"/>
      <c r="COL225" s="18"/>
      <c r="COM225" s="18"/>
      <c r="CON225" s="18"/>
      <c r="COO225" s="18"/>
      <c r="COP225" s="18"/>
      <c r="COQ225" s="18"/>
      <c r="COR225" s="18"/>
      <c r="COS225" s="18"/>
      <c r="COT225" s="18"/>
      <c r="COU225" s="18"/>
      <c r="COV225" s="18"/>
      <c r="COW225" s="18"/>
      <c r="COX225" s="18"/>
      <c r="COY225" s="18"/>
      <c r="COZ225" s="18"/>
      <c r="CPA225" s="18"/>
      <c r="CPB225" s="18"/>
      <c r="CPC225" s="18"/>
      <c r="CPD225" s="18"/>
      <c r="CPE225" s="18"/>
      <c r="CPF225" s="18"/>
      <c r="CPG225" s="18"/>
      <c r="CPH225" s="18"/>
      <c r="CPI225" s="18"/>
      <c r="CPJ225" s="18"/>
      <c r="CPK225" s="18"/>
      <c r="CPL225" s="18"/>
      <c r="CPM225" s="18"/>
      <c r="CPN225" s="18"/>
      <c r="CPO225" s="18"/>
      <c r="CPP225" s="18"/>
      <c r="CPQ225" s="18"/>
      <c r="CPR225" s="18"/>
      <c r="CPS225" s="18"/>
      <c r="CPT225" s="18"/>
      <c r="CPU225" s="18"/>
      <c r="CPV225" s="18"/>
      <c r="CPW225" s="18"/>
      <c r="CPX225" s="18"/>
      <c r="CPY225" s="18"/>
      <c r="CPZ225" s="18"/>
      <c r="CQA225" s="18"/>
      <c r="CQB225" s="18"/>
      <c r="CQC225" s="18"/>
      <c r="CQD225" s="18"/>
      <c r="CQE225" s="18"/>
      <c r="CQF225" s="18"/>
      <c r="CQG225" s="18"/>
      <c r="CQH225" s="18"/>
      <c r="CQI225" s="18"/>
      <c r="CQJ225" s="18"/>
      <c r="CQK225" s="18"/>
      <c r="CQL225" s="18"/>
      <c r="CQM225" s="18"/>
      <c r="CQN225" s="18"/>
      <c r="CQO225" s="18"/>
      <c r="CQP225" s="18"/>
      <c r="CQQ225" s="18"/>
      <c r="CQR225" s="18"/>
      <c r="CQS225" s="18"/>
      <c r="CQT225" s="18"/>
      <c r="CQU225" s="18"/>
      <c r="CQV225" s="18"/>
      <c r="CQW225" s="18"/>
      <c r="CQX225" s="18"/>
      <c r="CQY225" s="18"/>
      <c r="CQZ225" s="18"/>
      <c r="CRA225" s="18"/>
      <c r="CRB225" s="18"/>
      <c r="CRC225" s="18"/>
      <c r="CRD225" s="18"/>
      <c r="CRE225" s="18"/>
      <c r="CRF225" s="18"/>
      <c r="CRG225" s="18"/>
      <c r="CRH225" s="18"/>
      <c r="CRI225" s="18"/>
      <c r="CRJ225" s="18"/>
      <c r="CRK225" s="18"/>
      <c r="CRL225" s="18"/>
      <c r="CRM225" s="18"/>
      <c r="CRN225" s="18"/>
      <c r="CRO225" s="18"/>
      <c r="CRP225" s="18"/>
      <c r="CRQ225" s="18"/>
      <c r="CRR225" s="18"/>
      <c r="CRS225" s="18"/>
      <c r="CRT225" s="18"/>
      <c r="CRU225" s="18"/>
      <c r="CRV225" s="18"/>
      <c r="CRW225" s="18"/>
      <c r="CRX225" s="18"/>
      <c r="CRY225" s="18"/>
      <c r="CRZ225" s="18"/>
      <c r="CSA225" s="18"/>
      <c r="CSB225" s="18"/>
      <c r="CSC225" s="18"/>
      <c r="CSD225" s="18"/>
      <c r="CSE225" s="18"/>
      <c r="CSF225" s="18"/>
      <c r="CSG225" s="18"/>
      <c r="CSH225" s="18"/>
      <c r="CSI225" s="18"/>
      <c r="CSJ225" s="18"/>
      <c r="CSK225" s="18"/>
      <c r="CSL225" s="18"/>
      <c r="CSM225" s="18"/>
      <c r="CSN225" s="18"/>
      <c r="CSO225" s="18"/>
      <c r="CSP225" s="18"/>
      <c r="CSQ225" s="18"/>
      <c r="CSR225" s="18"/>
      <c r="CSS225" s="18"/>
      <c r="CST225" s="18"/>
      <c r="CSU225" s="18"/>
      <c r="CSV225" s="18"/>
      <c r="CSW225" s="18"/>
      <c r="CSX225" s="18"/>
      <c r="CSY225" s="18"/>
      <c r="CSZ225" s="18"/>
      <c r="CTA225" s="18"/>
      <c r="CTB225" s="18"/>
      <c r="CTC225" s="18"/>
      <c r="CTD225" s="18"/>
      <c r="CTE225" s="18"/>
      <c r="CTF225" s="18"/>
      <c r="CTG225" s="18"/>
      <c r="CTH225" s="18"/>
      <c r="CTI225" s="18"/>
      <c r="CTJ225" s="18"/>
      <c r="CTK225" s="18"/>
      <c r="CTL225" s="18"/>
      <c r="CTM225" s="18"/>
      <c r="CTN225" s="18"/>
      <c r="CTO225" s="18"/>
      <c r="CTP225" s="18"/>
      <c r="CTQ225" s="18"/>
      <c r="CTR225" s="18"/>
      <c r="CTS225" s="18"/>
      <c r="CTT225" s="18"/>
      <c r="CTU225" s="18"/>
      <c r="CTV225" s="18"/>
      <c r="CTW225" s="18"/>
      <c r="CTX225" s="18"/>
      <c r="CTY225" s="18"/>
      <c r="CTZ225" s="18"/>
      <c r="CUA225" s="18"/>
      <c r="CUB225" s="18"/>
      <c r="CUC225" s="18"/>
      <c r="CUD225" s="18"/>
      <c r="CUE225" s="18"/>
      <c r="CUF225" s="18"/>
      <c r="CUG225" s="18"/>
      <c r="CUH225" s="18"/>
      <c r="CUI225" s="18"/>
      <c r="CUJ225" s="18"/>
      <c r="CUK225" s="18"/>
      <c r="CUL225" s="18"/>
      <c r="CUM225" s="18"/>
      <c r="CUN225" s="18"/>
      <c r="CUO225" s="18"/>
      <c r="CUP225" s="18"/>
      <c r="CUQ225" s="18"/>
      <c r="CUR225" s="18"/>
      <c r="CUS225" s="18"/>
      <c r="CUT225" s="18"/>
      <c r="CUU225" s="18"/>
      <c r="CUV225" s="18"/>
      <c r="CUW225" s="18"/>
      <c r="CUX225" s="18"/>
      <c r="CUY225" s="18"/>
      <c r="CUZ225" s="18"/>
      <c r="CVA225" s="18"/>
      <c r="CVB225" s="18"/>
      <c r="CVC225" s="18"/>
      <c r="CVD225" s="18"/>
      <c r="CVE225" s="18"/>
      <c r="CVF225" s="18"/>
      <c r="CVG225" s="18"/>
      <c r="CVH225" s="18"/>
      <c r="CVI225" s="18"/>
      <c r="CVJ225" s="18"/>
      <c r="CVK225" s="18"/>
      <c r="CVL225" s="18"/>
      <c r="CVM225" s="18"/>
      <c r="CVN225" s="18"/>
      <c r="CVO225" s="18"/>
      <c r="CVP225" s="18"/>
      <c r="CVQ225" s="18"/>
      <c r="CVR225" s="18"/>
      <c r="CVS225" s="18"/>
      <c r="CVT225" s="18"/>
      <c r="CVU225" s="18"/>
      <c r="CVV225" s="18"/>
      <c r="CVW225" s="18"/>
      <c r="CVX225" s="18"/>
      <c r="CVY225" s="18"/>
      <c r="CVZ225" s="18"/>
      <c r="CWA225" s="18"/>
      <c r="CWB225" s="18"/>
      <c r="CWC225" s="18"/>
      <c r="CWD225" s="18"/>
      <c r="CWE225" s="18"/>
      <c r="CWF225" s="18"/>
      <c r="CWG225" s="18"/>
      <c r="CWH225" s="18"/>
      <c r="CWI225" s="18"/>
      <c r="CWJ225" s="18"/>
      <c r="CWK225" s="18"/>
      <c r="CWL225" s="18"/>
      <c r="CWM225" s="18"/>
      <c r="CWN225" s="18"/>
      <c r="CWO225" s="18"/>
      <c r="CWP225" s="18"/>
      <c r="CWQ225" s="18"/>
      <c r="CWR225" s="18"/>
      <c r="CWS225" s="18"/>
      <c r="CWT225" s="18"/>
      <c r="CWU225" s="18"/>
      <c r="CWV225" s="18"/>
      <c r="CWW225" s="18"/>
      <c r="CWX225" s="18"/>
      <c r="CWY225" s="18"/>
      <c r="CWZ225" s="18"/>
      <c r="CXA225" s="18"/>
      <c r="CXB225" s="18"/>
      <c r="CXC225" s="18"/>
      <c r="CXD225" s="18"/>
      <c r="CXE225" s="18"/>
      <c r="CXF225" s="18"/>
      <c r="CXG225" s="18"/>
      <c r="CXH225" s="18"/>
      <c r="CXI225" s="18"/>
      <c r="CXJ225" s="18"/>
      <c r="CXK225" s="18"/>
      <c r="CXL225" s="18"/>
      <c r="CXM225" s="18"/>
      <c r="CXN225" s="18"/>
      <c r="CXO225" s="18"/>
      <c r="CXP225" s="18"/>
      <c r="CXQ225" s="18"/>
      <c r="CXR225" s="18"/>
      <c r="CXS225" s="18"/>
      <c r="CXT225" s="18"/>
      <c r="CXU225" s="18"/>
      <c r="CXV225" s="18"/>
      <c r="CXW225" s="18"/>
      <c r="CXX225" s="18"/>
      <c r="CXY225" s="18"/>
      <c r="CXZ225" s="18"/>
      <c r="CYA225" s="18"/>
      <c r="CYB225" s="18"/>
      <c r="CYC225" s="18"/>
      <c r="CYD225" s="18"/>
      <c r="CYE225" s="18"/>
      <c r="CYF225" s="18"/>
      <c r="CYG225" s="18"/>
      <c r="CYH225" s="18"/>
      <c r="CYI225" s="18"/>
      <c r="CYJ225" s="18"/>
      <c r="CYK225" s="18"/>
      <c r="CYL225" s="18"/>
      <c r="CYM225" s="18"/>
      <c r="CYN225" s="18"/>
      <c r="CYO225" s="18"/>
      <c r="CYP225" s="18"/>
      <c r="CYQ225" s="18"/>
      <c r="CYR225" s="18"/>
      <c r="CYS225" s="18"/>
      <c r="CYT225" s="18"/>
      <c r="CYU225" s="18"/>
      <c r="CYV225" s="18"/>
      <c r="CYW225" s="18"/>
      <c r="CYX225" s="18"/>
      <c r="CYY225" s="18"/>
      <c r="CYZ225" s="18"/>
      <c r="CZA225" s="18"/>
      <c r="CZB225" s="18"/>
      <c r="CZC225" s="18"/>
      <c r="CZD225" s="18"/>
      <c r="CZE225" s="18"/>
      <c r="CZF225" s="18"/>
      <c r="CZG225" s="18"/>
      <c r="CZH225" s="18"/>
      <c r="CZI225" s="18"/>
      <c r="CZJ225" s="18"/>
      <c r="CZK225" s="18"/>
      <c r="CZL225" s="18"/>
      <c r="CZM225" s="18"/>
      <c r="CZN225" s="18"/>
      <c r="CZO225" s="18"/>
      <c r="CZP225" s="18"/>
      <c r="CZQ225" s="18"/>
      <c r="CZR225" s="18"/>
      <c r="CZS225" s="18"/>
      <c r="CZT225" s="18"/>
      <c r="CZU225" s="18"/>
      <c r="CZV225" s="18"/>
      <c r="CZW225" s="18"/>
      <c r="CZX225" s="18"/>
      <c r="CZY225" s="18"/>
      <c r="CZZ225" s="18"/>
      <c r="DAA225" s="18"/>
      <c r="DAB225" s="18"/>
      <c r="DAC225" s="18"/>
      <c r="DAD225" s="18"/>
      <c r="DAE225" s="18"/>
      <c r="DAF225" s="18"/>
      <c r="DAG225" s="18"/>
      <c r="DAH225" s="18"/>
      <c r="DAI225" s="18"/>
      <c r="DAJ225" s="18"/>
      <c r="DAK225" s="18"/>
      <c r="DAL225" s="18"/>
      <c r="DAM225" s="18"/>
      <c r="DAN225" s="18"/>
      <c r="DAO225" s="18"/>
      <c r="DAP225" s="18"/>
      <c r="DAQ225" s="18"/>
      <c r="DAR225" s="18"/>
      <c r="DAS225" s="18"/>
      <c r="DAT225" s="18"/>
      <c r="DAU225" s="18"/>
      <c r="DAV225" s="18"/>
      <c r="DAW225" s="18"/>
      <c r="DAX225" s="18"/>
      <c r="DAY225" s="18"/>
      <c r="DAZ225" s="18"/>
      <c r="DBA225" s="18"/>
      <c r="DBB225" s="18"/>
      <c r="DBC225" s="18"/>
      <c r="DBD225" s="18"/>
      <c r="DBE225" s="18"/>
      <c r="DBF225" s="18"/>
      <c r="DBG225" s="18"/>
      <c r="DBH225" s="18"/>
      <c r="DBI225" s="18"/>
      <c r="DBJ225" s="18"/>
      <c r="DBK225" s="18"/>
      <c r="DBL225" s="18"/>
      <c r="DBM225" s="18"/>
      <c r="DBN225" s="18"/>
      <c r="DBO225" s="18"/>
      <c r="DBP225" s="18"/>
      <c r="DBQ225" s="18"/>
      <c r="DBR225" s="18"/>
      <c r="DBS225" s="18"/>
      <c r="DBT225" s="18"/>
      <c r="DBU225" s="18"/>
      <c r="DBV225" s="18"/>
      <c r="DBW225" s="18"/>
      <c r="DBX225" s="18"/>
      <c r="DBY225" s="18"/>
      <c r="DBZ225" s="18"/>
      <c r="DCA225" s="18"/>
      <c r="DCB225" s="18"/>
      <c r="DCC225" s="18"/>
      <c r="DCD225" s="18"/>
      <c r="DCE225" s="18"/>
      <c r="DCF225" s="18"/>
      <c r="DCG225" s="18"/>
      <c r="DCH225" s="18"/>
      <c r="DCI225" s="18"/>
      <c r="DCJ225" s="18"/>
      <c r="DCK225" s="18"/>
      <c r="DCL225" s="18"/>
      <c r="DCM225" s="18"/>
      <c r="DCN225" s="18"/>
      <c r="DCO225" s="18"/>
      <c r="DCP225" s="18"/>
      <c r="DCQ225" s="18"/>
      <c r="DCR225" s="18"/>
      <c r="DCS225" s="18"/>
      <c r="DCT225" s="18"/>
      <c r="DCU225" s="18"/>
      <c r="DCV225" s="18"/>
      <c r="DCW225" s="18"/>
      <c r="DCX225" s="18"/>
      <c r="DCY225" s="18"/>
      <c r="DCZ225" s="18"/>
      <c r="DDA225" s="18"/>
      <c r="DDB225" s="18"/>
      <c r="DDC225" s="18"/>
      <c r="DDD225" s="18"/>
      <c r="DDE225" s="18"/>
      <c r="DDF225" s="18"/>
      <c r="DDG225" s="18"/>
      <c r="DDH225" s="18"/>
      <c r="DDI225" s="18"/>
      <c r="DDJ225" s="18"/>
      <c r="DDK225" s="18"/>
      <c r="DDL225" s="18"/>
      <c r="DDM225" s="18"/>
      <c r="DDN225" s="18"/>
      <c r="DDO225" s="18"/>
      <c r="DDP225" s="18"/>
      <c r="DDQ225" s="18"/>
      <c r="DDR225" s="18"/>
      <c r="DDS225" s="18"/>
      <c r="DDT225" s="18"/>
      <c r="DDU225" s="18"/>
      <c r="DDV225" s="18"/>
      <c r="DDW225" s="18"/>
      <c r="DDX225" s="18"/>
      <c r="DDY225" s="18"/>
      <c r="DDZ225" s="18"/>
      <c r="DEA225" s="18"/>
      <c r="DEB225" s="18"/>
      <c r="DEC225" s="18"/>
      <c r="DED225" s="18"/>
      <c r="DEE225" s="18"/>
      <c r="DEF225" s="18"/>
      <c r="DEG225" s="18"/>
      <c r="DEH225" s="18"/>
      <c r="DEI225" s="18"/>
      <c r="DEJ225" s="18"/>
      <c r="DEK225" s="18"/>
      <c r="DEL225" s="18"/>
      <c r="DEM225" s="18"/>
      <c r="DEN225" s="18"/>
      <c r="DEO225" s="18"/>
      <c r="DEP225" s="18"/>
      <c r="DEQ225" s="18"/>
      <c r="DER225" s="18"/>
      <c r="DES225" s="18"/>
      <c r="DET225" s="18"/>
      <c r="DEU225" s="18"/>
      <c r="DEV225" s="18"/>
      <c r="DEW225" s="18"/>
      <c r="DEX225" s="18"/>
      <c r="DEY225" s="18"/>
      <c r="DEZ225" s="18"/>
      <c r="DFA225" s="18"/>
      <c r="DFB225" s="18"/>
      <c r="DFC225" s="18"/>
      <c r="DFD225" s="18"/>
      <c r="DFE225" s="18"/>
      <c r="DFF225" s="18"/>
      <c r="DFG225" s="18"/>
      <c r="DFH225" s="18"/>
      <c r="DFI225" s="18"/>
      <c r="DFJ225" s="18"/>
      <c r="DFK225" s="18"/>
      <c r="DFL225" s="18"/>
      <c r="DFM225" s="18"/>
      <c r="DFN225" s="18"/>
      <c r="DFO225" s="18"/>
      <c r="DFP225" s="18"/>
      <c r="DFQ225" s="18"/>
      <c r="DFR225" s="18"/>
      <c r="DFS225" s="18"/>
      <c r="DFT225" s="18"/>
      <c r="DFU225" s="18"/>
      <c r="DFV225" s="18"/>
      <c r="DFW225" s="18"/>
      <c r="DFX225" s="18"/>
      <c r="DFY225" s="18"/>
      <c r="DFZ225" s="18"/>
      <c r="DGA225" s="18"/>
      <c r="DGB225" s="18"/>
      <c r="DGC225" s="18"/>
      <c r="DGD225" s="18"/>
      <c r="DGE225" s="18"/>
      <c r="DGF225" s="18"/>
      <c r="DGG225" s="18"/>
      <c r="DGH225" s="18"/>
      <c r="DGI225" s="18"/>
      <c r="DGJ225" s="18"/>
      <c r="DGK225" s="18"/>
      <c r="DGL225" s="18"/>
      <c r="DGM225" s="18"/>
      <c r="DGN225" s="18"/>
      <c r="DGO225" s="18"/>
      <c r="DGP225" s="18"/>
      <c r="DGQ225" s="18"/>
      <c r="DGR225" s="18"/>
      <c r="DGS225" s="18"/>
      <c r="DGT225" s="18"/>
      <c r="DGU225" s="18"/>
      <c r="DGV225" s="18"/>
      <c r="DGW225" s="18"/>
      <c r="DGX225" s="18"/>
      <c r="DGY225" s="18"/>
      <c r="DGZ225" s="18"/>
      <c r="DHA225" s="18"/>
      <c r="DHB225" s="18"/>
      <c r="DHC225" s="18"/>
      <c r="DHD225" s="18"/>
      <c r="DHE225" s="18"/>
      <c r="DHF225" s="18"/>
      <c r="DHG225" s="18"/>
      <c r="DHH225" s="18"/>
      <c r="DHI225" s="18"/>
      <c r="DHJ225" s="18"/>
      <c r="DHK225" s="18"/>
      <c r="DHL225" s="18"/>
      <c r="DHM225" s="18"/>
      <c r="DHN225" s="18"/>
      <c r="DHO225" s="18"/>
      <c r="DHP225" s="18"/>
      <c r="DHQ225" s="18"/>
      <c r="DHR225" s="18"/>
      <c r="DHS225" s="18"/>
      <c r="DHT225" s="18"/>
      <c r="DHU225" s="18"/>
      <c r="DHV225" s="18"/>
      <c r="DHW225" s="18"/>
      <c r="DHX225" s="18"/>
      <c r="DHY225" s="18"/>
      <c r="DHZ225" s="18"/>
      <c r="DIA225" s="18"/>
      <c r="DIB225" s="18"/>
      <c r="DIC225" s="18"/>
      <c r="DID225" s="18"/>
      <c r="DIE225" s="18"/>
      <c r="DIF225" s="18"/>
      <c r="DIG225" s="18"/>
      <c r="DIH225" s="18"/>
      <c r="DII225" s="18"/>
      <c r="DIJ225" s="18"/>
      <c r="DIK225" s="18"/>
      <c r="DIL225" s="18"/>
      <c r="DIM225" s="18"/>
      <c r="DIN225" s="18"/>
      <c r="DIO225" s="18"/>
      <c r="DIP225" s="18"/>
      <c r="DIQ225" s="18"/>
      <c r="DIR225" s="18"/>
      <c r="DIS225" s="18"/>
      <c r="DIT225" s="18"/>
      <c r="DIU225" s="18"/>
      <c r="DIV225" s="18"/>
      <c r="DIW225" s="18"/>
      <c r="DIX225" s="18"/>
      <c r="DIY225" s="18"/>
      <c r="DIZ225" s="18"/>
      <c r="DJA225" s="18"/>
      <c r="DJB225" s="18"/>
      <c r="DJC225" s="18"/>
      <c r="DJD225" s="18"/>
      <c r="DJE225" s="18"/>
      <c r="DJF225" s="18"/>
      <c r="DJG225" s="18"/>
      <c r="DJH225" s="18"/>
      <c r="DJI225" s="18"/>
      <c r="DJJ225" s="18"/>
      <c r="DJK225" s="18"/>
      <c r="DJL225" s="18"/>
      <c r="DJM225" s="18"/>
      <c r="DJN225" s="18"/>
      <c r="DJO225" s="18"/>
      <c r="DJP225" s="18"/>
      <c r="DJQ225" s="18"/>
      <c r="DJR225" s="18"/>
      <c r="DJS225" s="18"/>
      <c r="DJT225" s="18"/>
      <c r="DJU225" s="18"/>
      <c r="DJV225" s="18"/>
      <c r="DJW225" s="18"/>
      <c r="DJX225" s="18"/>
      <c r="DJY225" s="18"/>
      <c r="DJZ225" s="18"/>
      <c r="DKA225" s="18"/>
      <c r="DKB225" s="18"/>
      <c r="DKC225" s="18"/>
      <c r="DKD225" s="18"/>
      <c r="DKE225" s="18"/>
      <c r="DKF225" s="18"/>
      <c r="DKG225" s="18"/>
      <c r="DKH225" s="18"/>
      <c r="DKI225" s="18"/>
      <c r="DKJ225" s="18"/>
      <c r="DKK225" s="18"/>
      <c r="DKL225" s="18"/>
      <c r="DKM225" s="18"/>
      <c r="DKN225" s="18"/>
      <c r="DKO225" s="18"/>
      <c r="DKP225" s="18"/>
      <c r="DKQ225" s="18"/>
      <c r="DKR225" s="18"/>
      <c r="DKS225" s="18"/>
      <c r="DKT225" s="18"/>
      <c r="DKU225" s="18"/>
      <c r="DKV225" s="18"/>
      <c r="DKW225" s="18"/>
      <c r="DKX225" s="18"/>
      <c r="DKY225" s="18"/>
      <c r="DKZ225" s="18"/>
      <c r="DLA225" s="18"/>
      <c r="DLB225" s="18"/>
      <c r="DLC225" s="18"/>
      <c r="DLD225" s="18"/>
      <c r="DLE225" s="18"/>
      <c r="DLF225" s="18"/>
      <c r="DLG225" s="18"/>
      <c r="DLH225" s="18"/>
      <c r="DLI225" s="18"/>
      <c r="DLJ225" s="18"/>
      <c r="DLK225" s="18"/>
      <c r="DLL225" s="18"/>
      <c r="DLM225" s="18"/>
      <c r="DLN225" s="18"/>
      <c r="DLO225" s="18"/>
      <c r="DLP225" s="18"/>
      <c r="DLQ225" s="18"/>
      <c r="DLR225" s="18"/>
      <c r="DLS225" s="18"/>
      <c r="DLT225" s="18"/>
      <c r="DLU225" s="18"/>
      <c r="DLV225" s="18"/>
      <c r="DLW225" s="18"/>
      <c r="DLX225" s="18"/>
      <c r="DLY225" s="18"/>
      <c r="DLZ225" s="18"/>
      <c r="DMA225" s="18"/>
      <c r="DMB225" s="18"/>
      <c r="DMC225" s="18"/>
      <c r="DMD225" s="18"/>
      <c r="DME225" s="18"/>
      <c r="DMF225" s="18"/>
      <c r="DMG225" s="18"/>
      <c r="DMH225" s="18"/>
      <c r="DMI225" s="18"/>
      <c r="DMJ225" s="18"/>
      <c r="DMK225" s="18"/>
      <c r="DML225" s="18"/>
      <c r="DMM225" s="18"/>
      <c r="DMN225" s="18"/>
      <c r="DMO225" s="18"/>
      <c r="DMP225" s="18"/>
      <c r="DMQ225" s="18"/>
      <c r="DMR225" s="18"/>
      <c r="DMS225" s="18"/>
      <c r="DMT225" s="18"/>
      <c r="DMU225" s="18"/>
      <c r="DMV225" s="18"/>
      <c r="DMW225" s="18"/>
      <c r="DMX225" s="18"/>
      <c r="DMY225" s="18"/>
      <c r="DMZ225" s="18"/>
      <c r="DNA225" s="18"/>
      <c r="DNB225" s="18"/>
      <c r="DNC225" s="18"/>
      <c r="DND225" s="18"/>
      <c r="DNE225" s="18"/>
      <c r="DNF225" s="18"/>
      <c r="DNG225" s="18"/>
      <c r="DNH225" s="18"/>
      <c r="DNI225" s="18"/>
      <c r="DNJ225" s="18"/>
      <c r="DNK225" s="18"/>
      <c r="DNL225" s="18"/>
      <c r="DNM225" s="18"/>
      <c r="DNN225" s="18"/>
      <c r="DNO225" s="18"/>
      <c r="DNP225" s="18"/>
      <c r="DNQ225" s="18"/>
      <c r="DNR225" s="18"/>
      <c r="DNS225" s="18"/>
      <c r="DNT225" s="18"/>
      <c r="DNU225" s="18"/>
      <c r="DNV225" s="18"/>
      <c r="DNW225" s="18"/>
      <c r="DNX225" s="18"/>
      <c r="DNY225" s="18"/>
      <c r="DNZ225" s="18"/>
      <c r="DOA225" s="18"/>
      <c r="DOB225" s="18"/>
      <c r="DOC225" s="18"/>
      <c r="DOD225" s="18"/>
      <c r="DOE225" s="18"/>
      <c r="DOF225" s="18"/>
      <c r="DOG225" s="18"/>
      <c r="DOH225" s="18"/>
      <c r="DOI225" s="18"/>
      <c r="DOJ225" s="18"/>
      <c r="DOK225" s="18"/>
      <c r="DOL225" s="18"/>
      <c r="DOM225" s="18"/>
      <c r="DON225" s="18"/>
      <c r="DOO225" s="18"/>
      <c r="DOP225" s="18"/>
      <c r="DOQ225" s="18"/>
      <c r="DOR225" s="18"/>
      <c r="DOS225" s="18"/>
      <c r="DOT225" s="18"/>
      <c r="DOU225" s="18"/>
      <c r="DOV225" s="18"/>
      <c r="DOW225" s="18"/>
      <c r="DOX225" s="18"/>
      <c r="DOY225" s="18"/>
      <c r="DOZ225" s="18"/>
      <c r="DPA225" s="18"/>
      <c r="DPB225" s="18"/>
      <c r="DPC225" s="18"/>
      <c r="DPD225" s="18"/>
      <c r="DPE225" s="18"/>
      <c r="DPF225" s="18"/>
      <c r="DPG225" s="18"/>
      <c r="DPH225" s="18"/>
      <c r="DPI225" s="18"/>
      <c r="DPJ225" s="18"/>
      <c r="DPK225" s="18"/>
      <c r="DPL225" s="18"/>
      <c r="DPM225" s="18"/>
      <c r="DPN225" s="18"/>
      <c r="DPO225" s="18"/>
      <c r="DPP225" s="18"/>
      <c r="DPQ225" s="18"/>
      <c r="DPR225" s="18"/>
      <c r="DPS225" s="18"/>
      <c r="DPT225" s="18"/>
      <c r="DPU225" s="18"/>
      <c r="DPV225" s="18"/>
      <c r="DPW225" s="18"/>
      <c r="DPX225" s="18"/>
      <c r="DPY225" s="18"/>
      <c r="DPZ225" s="18"/>
      <c r="DQA225" s="18"/>
      <c r="DQB225" s="18"/>
      <c r="DQC225" s="18"/>
      <c r="DQD225" s="18"/>
      <c r="DQE225" s="18"/>
      <c r="DQF225" s="18"/>
      <c r="DQG225" s="18"/>
      <c r="DQH225" s="18"/>
      <c r="DQI225" s="18"/>
      <c r="DQJ225" s="18"/>
      <c r="DQK225" s="18"/>
      <c r="DQL225" s="18"/>
      <c r="DQM225" s="18"/>
      <c r="DQN225" s="18"/>
      <c r="DQO225" s="18"/>
      <c r="DQP225" s="18"/>
      <c r="DQQ225" s="18"/>
      <c r="DQR225" s="18"/>
      <c r="DQS225" s="18"/>
      <c r="DQT225" s="18"/>
      <c r="DQU225" s="18"/>
      <c r="DQV225" s="18"/>
      <c r="DQW225" s="18"/>
      <c r="DQX225" s="18"/>
      <c r="DQY225" s="18"/>
      <c r="DQZ225" s="18"/>
      <c r="DRA225" s="18"/>
      <c r="DRB225" s="18"/>
      <c r="DRC225" s="18"/>
      <c r="DRD225" s="18"/>
      <c r="DRE225" s="18"/>
      <c r="DRF225" s="18"/>
      <c r="DRG225" s="18"/>
      <c r="DRH225" s="18"/>
      <c r="DRI225" s="18"/>
      <c r="DRJ225" s="18"/>
      <c r="DRK225" s="18"/>
      <c r="DRL225" s="18"/>
      <c r="DRM225" s="18"/>
      <c r="DRN225" s="18"/>
      <c r="DRO225" s="18"/>
      <c r="DRP225" s="18"/>
      <c r="DRQ225" s="18"/>
      <c r="DRR225" s="18"/>
      <c r="DRS225" s="18"/>
      <c r="DRT225" s="18"/>
      <c r="DRU225" s="18"/>
      <c r="DRV225" s="18"/>
      <c r="DRW225" s="18"/>
      <c r="DRX225" s="18"/>
      <c r="DRY225" s="18"/>
      <c r="DRZ225" s="18"/>
      <c r="DSA225" s="18"/>
      <c r="DSB225" s="18"/>
      <c r="DSC225" s="18"/>
      <c r="DSD225" s="18"/>
      <c r="DSE225" s="18"/>
      <c r="DSF225" s="18"/>
      <c r="DSG225" s="18"/>
      <c r="DSH225" s="18"/>
      <c r="DSI225" s="18"/>
      <c r="DSJ225" s="18"/>
      <c r="DSK225" s="18"/>
      <c r="DSL225" s="18"/>
      <c r="DSM225" s="18"/>
      <c r="DSN225" s="18"/>
      <c r="DSO225" s="18"/>
      <c r="DSP225" s="18"/>
      <c r="DSQ225" s="18"/>
      <c r="DSR225" s="18"/>
      <c r="DSS225" s="18"/>
      <c r="DST225" s="18"/>
      <c r="DSU225" s="18"/>
      <c r="DSV225" s="18"/>
      <c r="DSW225" s="18"/>
      <c r="DSX225" s="18"/>
      <c r="DSY225" s="18"/>
      <c r="DSZ225" s="18"/>
      <c r="DTA225" s="18"/>
      <c r="DTB225" s="18"/>
      <c r="DTC225" s="18"/>
      <c r="DTD225" s="18"/>
      <c r="DTE225" s="18"/>
      <c r="DTF225" s="18"/>
      <c r="DTG225" s="18"/>
      <c r="DTH225" s="18"/>
      <c r="DTI225" s="18"/>
      <c r="DTJ225" s="18"/>
      <c r="DTK225" s="18"/>
      <c r="DTL225" s="18"/>
      <c r="DTM225" s="18"/>
      <c r="DTN225" s="18"/>
      <c r="DTO225" s="18"/>
      <c r="DTP225" s="18"/>
      <c r="DTQ225" s="18"/>
      <c r="DTR225" s="18"/>
      <c r="DTS225" s="18"/>
      <c r="DTT225" s="18"/>
      <c r="DTU225" s="18"/>
      <c r="DTV225" s="18"/>
      <c r="DTW225" s="18"/>
      <c r="DTX225" s="18"/>
      <c r="DTY225" s="18"/>
      <c r="DTZ225" s="18"/>
      <c r="DUA225" s="18"/>
      <c r="DUB225" s="18"/>
      <c r="DUC225" s="18"/>
      <c r="DUD225" s="18"/>
      <c r="DUE225" s="18"/>
      <c r="DUF225" s="18"/>
      <c r="DUG225" s="18"/>
      <c r="DUH225" s="18"/>
      <c r="DUI225" s="18"/>
      <c r="DUJ225" s="18"/>
      <c r="DUK225" s="18"/>
      <c r="DUL225" s="18"/>
      <c r="DUM225" s="18"/>
      <c r="DUN225" s="18"/>
      <c r="DUO225" s="18"/>
      <c r="DUP225" s="18"/>
      <c r="DUQ225" s="18"/>
      <c r="DUR225" s="18"/>
      <c r="DUS225" s="18"/>
      <c r="DUT225" s="18"/>
      <c r="DUU225" s="18"/>
      <c r="DUV225" s="18"/>
      <c r="DUW225" s="18"/>
      <c r="DUX225" s="18"/>
      <c r="DUY225" s="18"/>
      <c r="DUZ225" s="18"/>
      <c r="DVA225" s="18"/>
      <c r="DVB225" s="18"/>
      <c r="DVC225" s="18"/>
      <c r="DVD225" s="18"/>
      <c r="DVE225" s="18"/>
      <c r="DVF225" s="18"/>
      <c r="DVG225" s="18"/>
      <c r="DVH225" s="18"/>
      <c r="DVI225" s="18"/>
      <c r="DVJ225" s="18"/>
      <c r="DVK225" s="18"/>
      <c r="DVL225" s="18"/>
      <c r="DVM225" s="18"/>
      <c r="DVN225" s="18"/>
      <c r="DVO225" s="18"/>
      <c r="DVP225" s="18"/>
      <c r="DVQ225" s="18"/>
      <c r="DVR225" s="18"/>
      <c r="DVS225" s="18"/>
      <c r="DVT225" s="18"/>
      <c r="DVU225" s="18"/>
      <c r="DVV225" s="18"/>
      <c r="DVW225" s="18"/>
      <c r="DVX225" s="18"/>
      <c r="DVY225" s="18"/>
      <c r="DVZ225" s="18"/>
      <c r="DWA225" s="18"/>
      <c r="DWB225" s="18"/>
      <c r="DWC225" s="18"/>
      <c r="DWD225" s="18"/>
      <c r="DWE225" s="18"/>
      <c r="DWF225" s="18"/>
      <c r="DWG225" s="18"/>
      <c r="DWH225" s="18"/>
      <c r="DWI225" s="18"/>
      <c r="DWJ225" s="18"/>
      <c r="DWK225" s="18"/>
      <c r="DWL225" s="18"/>
      <c r="DWM225" s="18"/>
      <c r="DWN225" s="18"/>
      <c r="DWO225" s="18"/>
      <c r="DWP225" s="18"/>
      <c r="DWQ225" s="18"/>
      <c r="DWR225" s="18"/>
      <c r="DWS225" s="18"/>
      <c r="DWT225" s="18"/>
      <c r="DWU225" s="18"/>
      <c r="DWV225" s="18"/>
      <c r="DWW225" s="18"/>
      <c r="DWX225" s="18"/>
      <c r="DWY225" s="18"/>
      <c r="DWZ225" s="18"/>
      <c r="DXA225" s="18"/>
      <c r="DXB225" s="18"/>
      <c r="DXC225" s="18"/>
      <c r="DXD225" s="18"/>
      <c r="DXE225" s="18"/>
      <c r="DXF225" s="18"/>
      <c r="DXG225" s="18"/>
      <c r="DXH225" s="18"/>
      <c r="DXI225" s="18"/>
      <c r="DXJ225" s="18"/>
      <c r="DXK225" s="18"/>
      <c r="DXL225" s="18"/>
      <c r="DXM225" s="18"/>
      <c r="DXN225" s="18"/>
      <c r="DXO225" s="18"/>
      <c r="DXP225" s="18"/>
      <c r="DXQ225" s="18"/>
      <c r="DXR225" s="18"/>
      <c r="DXS225" s="18"/>
      <c r="DXT225" s="18"/>
      <c r="DXU225" s="18"/>
      <c r="DXV225" s="18"/>
      <c r="DXW225" s="18"/>
      <c r="DXX225" s="18"/>
      <c r="DXY225" s="18"/>
      <c r="DXZ225" s="18"/>
      <c r="DYA225" s="18"/>
      <c r="DYB225" s="18"/>
      <c r="DYC225" s="18"/>
      <c r="DYD225" s="18"/>
      <c r="DYE225" s="18"/>
      <c r="DYF225" s="18"/>
      <c r="DYG225" s="18"/>
      <c r="DYH225" s="18"/>
      <c r="DYI225" s="18"/>
      <c r="DYJ225" s="18"/>
      <c r="DYK225" s="18"/>
      <c r="DYL225" s="18"/>
      <c r="DYM225" s="18"/>
      <c r="DYN225" s="18"/>
      <c r="DYO225" s="18"/>
      <c r="DYP225" s="18"/>
      <c r="DYQ225" s="18"/>
      <c r="DYR225" s="18"/>
      <c r="DYS225" s="18"/>
      <c r="DYT225" s="18"/>
      <c r="DYU225" s="18"/>
      <c r="DYV225" s="18"/>
      <c r="DYW225" s="18"/>
      <c r="DYX225" s="18"/>
      <c r="DYY225" s="18"/>
      <c r="DYZ225" s="18"/>
      <c r="DZA225" s="18"/>
      <c r="DZB225" s="18"/>
      <c r="DZC225" s="18"/>
      <c r="DZD225" s="18"/>
      <c r="DZE225" s="18"/>
      <c r="DZF225" s="18"/>
      <c r="DZG225" s="18"/>
      <c r="DZH225" s="18"/>
      <c r="DZI225" s="18"/>
      <c r="DZJ225" s="18"/>
      <c r="DZK225" s="18"/>
      <c r="DZL225" s="18"/>
      <c r="DZM225" s="18"/>
      <c r="DZN225" s="18"/>
      <c r="DZO225" s="18"/>
      <c r="DZP225" s="18"/>
      <c r="DZQ225" s="18"/>
      <c r="DZR225" s="18"/>
      <c r="DZS225" s="18"/>
      <c r="DZT225" s="18"/>
      <c r="DZU225" s="18"/>
      <c r="DZV225" s="18"/>
      <c r="DZW225" s="18"/>
      <c r="DZX225" s="18"/>
      <c r="DZY225" s="18"/>
      <c r="DZZ225" s="18"/>
      <c r="EAA225" s="18"/>
      <c r="EAB225" s="18"/>
      <c r="EAC225" s="18"/>
      <c r="EAD225" s="18"/>
      <c r="EAE225" s="18"/>
      <c r="EAF225" s="18"/>
      <c r="EAG225" s="18"/>
      <c r="EAH225" s="18"/>
      <c r="EAI225" s="18"/>
      <c r="EAJ225" s="18"/>
      <c r="EAK225" s="18"/>
      <c r="EAL225" s="18"/>
      <c r="EAM225" s="18"/>
      <c r="EAN225" s="18"/>
      <c r="EAO225" s="18"/>
      <c r="EAP225" s="18"/>
      <c r="EAQ225" s="18"/>
      <c r="EAR225" s="18"/>
      <c r="EAS225" s="18"/>
      <c r="EAT225" s="18"/>
      <c r="EAU225" s="18"/>
      <c r="EAV225" s="18"/>
      <c r="EAW225" s="18"/>
      <c r="EAX225" s="18"/>
      <c r="EAY225" s="18"/>
      <c r="EAZ225" s="18"/>
      <c r="EBA225" s="18"/>
      <c r="EBB225" s="18"/>
      <c r="EBC225" s="18"/>
      <c r="EBD225" s="18"/>
      <c r="EBE225" s="18"/>
      <c r="EBF225" s="18"/>
      <c r="EBG225" s="18"/>
      <c r="EBH225" s="18"/>
      <c r="EBI225" s="18"/>
      <c r="EBJ225" s="18"/>
      <c r="EBK225" s="18"/>
      <c r="EBL225" s="18"/>
      <c r="EBM225" s="18"/>
      <c r="EBN225" s="18"/>
      <c r="EBO225" s="18"/>
      <c r="EBP225" s="18"/>
      <c r="EBQ225" s="18"/>
      <c r="EBR225" s="18"/>
      <c r="EBS225" s="18"/>
      <c r="EBT225" s="18"/>
      <c r="EBU225" s="18"/>
      <c r="EBV225" s="18"/>
      <c r="EBW225" s="18"/>
      <c r="EBX225" s="18"/>
      <c r="EBY225" s="18"/>
      <c r="EBZ225" s="18"/>
      <c r="ECA225" s="18"/>
      <c r="ECB225" s="18"/>
      <c r="ECC225" s="18"/>
      <c r="ECD225" s="18"/>
      <c r="ECE225" s="18"/>
      <c r="ECF225" s="18"/>
      <c r="ECG225" s="18"/>
      <c r="ECH225" s="18"/>
      <c r="ECI225" s="18"/>
      <c r="ECJ225" s="18"/>
      <c r="ECK225" s="18"/>
      <c r="ECL225" s="18"/>
      <c r="ECM225" s="18"/>
      <c r="ECN225" s="18"/>
      <c r="ECO225" s="18"/>
      <c r="ECP225" s="18"/>
      <c r="ECQ225" s="18"/>
      <c r="ECR225" s="18"/>
      <c r="ECS225" s="18"/>
      <c r="ECT225" s="18"/>
      <c r="ECU225" s="18"/>
      <c r="ECV225" s="18"/>
      <c r="ECW225" s="18"/>
      <c r="ECX225" s="18"/>
      <c r="ECY225" s="18"/>
      <c r="ECZ225" s="18"/>
      <c r="EDA225" s="18"/>
      <c r="EDB225" s="18"/>
      <c r="EDC225" s="18"/>
      <c r="EDD225" s="18"/>
      <c r="EDE225" s="18"/>
      <c r="EDF225" s="18"/>
      <c r="EDG225" s="18"/>
      <c r="EDH225" s="18"/>
      <c r="EDI225" s="18"/>
      <c r="EDJ225" s="18"/>
      <c r="EDK225" s="18"/>
      <c r="EDL225" s="18"/>
      <c r="EDM225" s="18"/>
      <c r="EDN225" s="18"/>
      <c r="EDO225" s="18"/>
      <c r="EDP225" s="18"/>
      <c r="EDQ225" s="18"/>
      <c r="EDR225" s="18"/>
      <c r="EDS225" s="18"/>
      <c r="EDT225" s="18"/>
      <c r="EDU225" s="18"/>
      <c r="EDV225" s="18"/>
      <c r="EDW225" s="18"/>
      <c r="EDX225" s="18"/>
      <c r="EDY225" s="18"/>
      <c r="EDZ225" s="18"/>
      <c r="EEA225" s="18"/>
      <c r="EEB225" s="18"/>
      <c r="EEC225" s="18"/>
      <c r="EED225" s="18"/>
      <c r="EEE225" s="18"/>
      <c r="EEF225" s="18"/>
      <c r="EEG225" s="18"/>
      <c r="EEH225" s="18"/>
      <c r="EEI225" s="18"/>
      <c r="EEJ225" s="18"/>
      <c r="EEK225" s="18"/>
      <c r="EEL225" s="18"/>
      <c r="EEM225" s="18"/>
      <c r="EEN225" s="18"/>
      <c r="EEO225" s="18"/>
      <c r="EEP225" s="18"/>
      <c r="EEQ225" s="18"/>
      <c r="EER225" s="18"/>
      <c r="EES225" s="18"/>
      <c r="EET225" s="18"/>
      <c r="EEU225" s="18"/>
      <c r="EEV225" s="18"/>
      <c r="EEW225" s="18"/>
      <c r="EEX225" s="18"/>
      <c r="EEY225" s="18"/>
      <c r="EEZ225" s="18"/>
      <c r="EFA225" s="18"/>
      <c r="EFB225" s="18"/>
      <c r="EFC225" s="18"/>
      <c r="EFD225" s="18"/>
      <c r="EFE225" s="18"/>
      <c r="EFF225" s="18"/>
      <c r="EFG225" s="18"/>
      <c r="EFH225" s="18"/>
      <c r="EFI225" s="18"/>
      <c r="EFJ225" s="18"/>
      <c r="EFK225" s="18"/>
      <c r="EFL225" s="18"/>
      <c r="EFM225" s="18"/>
      <c r="EFN225" s="18"/>
      <c r="EFO225" s="18"/>
      <c r="EFP225" s="18"/>
      <c r="EFQ225" s="18"/>
      <c r="EFR225" s="18"/>
      <c r="EFS225" s="18"/>
      <c r="EFT225" s="18"/>
      <c r="EFU225" s="18"/>
      <c r="EFV225" s="18"/>
      <c r="EFW225" s="18"/>
      <c r="EFX225" s="18"/>
      <c r="EFY225" s="18"/>
      <c r="EFZ225" s="18"/>
      <c r="EGA225" s="18"/>
      <c r="EGB225" s="18"/>
      <c r="EGC225" s="18"/>
      <c r="EGD225" s="18"/>
      <c r="EGE225" s="18"/>
      <c r="EGF225" s="18"/>
      <c r="EGG225" s="18"/>
      <c r="EGH225" s="18"/>
      <c r="EGI225" s="18"/>
      <c r="EGJ225" s="18"/>
      <c r="EGK225" s="18"/>
      <c r="EGL225" s="18"/>
      <c r="EGM225" s="18"/>
      <c r="EGN225" s="18"/>
      <c r="EGO225" s="18"/>
      <c r="EGP225" s="18"/>
      <c r="EGQ225" s="18"/>
      <c r="EGR225" s="18"/>
      <c r="EGS225" s="18"/>
      <c r="EGT225" s="18"/>
      <c r="EGU225" s="18"/>
      <c r="EGV225" s="18"/>
      <c r="EGW225" s="18"/>
      <c r="EGX225" s="18"/>
      <c r="EGY225" s="18"/>
      <c r="EGZ225" s="18"/>
      <c r="EHA225" s="18"/>
      <c r="EHB225" s="18"/>
      <c r="EHC225" s="18"/>
      <c r="EHD225" s="18"/>
      <c r="EHE225" s="18"/>
      <c r="EHF225" s="18"/>
      <c r="EHG225" s="18"/>
      <c r="EHH225" s="18"/>
      <c r="EHI225" s="18"/>
      <c r="EHJ225" s="18"/>
      <c r="EHK225" s="18"/>
      <c r="EHL225" s="18"/>
      <c r="EHM225" s="18"/>
      <c r="EHN225" s="18"/>
      <c r="EHO225" s="18"/>
      <c r="EHP225" s="18"/>
      <c r="EHQ225" s="18"/>
      <c r="EHR225" s="18"/>
      <c r="EHS225" s="18"/>
      <c r="EHT225" s="18"/>
      <c r="EHU225" s="18"/>
      <c r="EHV225" s="18"/>
      <c r="EHW225" s="18"/>
      <c r="EHX225" s="18"/>
      <c r="EHY225" s="18"/>
      <c r="EHZ225" s="18"/>
      <c r="EIA225" s="18"/>
      <c r="EIB225" s="18"/>
      <c r="EIC225" s="18"/>
      <c r="EID225" s="18"/>
      <c r="EIE225" s="18"/>
      <c r="EIF225" s="18"/>
      <c r="EIG225" s="18"/>
      <c r="EIH225" s="18"/>
      <c r="EII225" s="18"/>
      <c r="EIJ225" s="18"/>
      <c r="EIK225" s="18"/>
      <c r="EIL225" s="18"/>
      <c r="EIM225" s="18"/>
      <c r="EIN225" s="18"/>
      <c r="EIO225" s="18"/>
      <c r="EIP225" s="18"/>
      <c r="EIQ225" s="18"/>
      <c r="EIR225" s="18"/>
      <c r="EIS225" s="18"/>
      <c r="EIT225" s="18"/>
      <c r="EIU225" s="18"/>
      <c r="EIV225" s="18"/>
      <c r="EIW225" s="18"/>
      <c r="EIX225" s="18"/>
      <c r="EIY225" s="18"/>
      <c r="EIZ225" s="18"/>
      <c r="EJA225" s="18"/>
      <c r="EJB225" s="18"/>
      <c r="EJC225" s="18"/>
      <c r="EJD225" s="18"/>
      <c r="EJE225" s="18"/>
      <c r="EJF225" s="18"/>
      <c r="EJG225" s="18"/>
      <c r="EJH225" s="18"/>
      <c r="EJI225" s="18"/>
      <c r="EJJ225" s="18"/>
      <c r="EJK225" s="18"/>
      <c r="EJL225" s="18"/>
      <c r="EJM225" s="18"/>
      <c r="EJN225" s="18"/>
      <c r="EJO225" s="18"/>
      <c r="EJP225" s="18"/>
      <c r="EJQ225" s="18"/>
      <c r="EJR225" s="18"/>
      <c r="EJS225" s="18"/>
      <c r="EJT225" s="18"/>
      <c r="EJU225" s="18"/>
      <c r="EJV225" s="18"/>
      <c r="EJW225" s="18"/>
      <c r="EJX225" s="18"/>
      <c r="EJY225" s="18"/>
      <c r="EJZ225" s="18"/>
      <c r="EKA225" s="18"/>
      <c r="EKB225" s="18"/>
      <c r="EKC225" s="18"/>
      <c r="EKD225" s="18"/>
      <c r="EKE225" s="18"/>
      <c r="EKF225" s="18"/>
      <c r="EKG225" s="18"/>
      <c r="EKH225" s="18"/>
      <c r="EKI225" s="18"/>
      <c r="EKJ225" s="18"/>
      <c r="EKK225" s="18"/>
      <c r="EKL225" s="18"/>
      <c r="EKM225" s="18"/>
      <c r="EKN225" s="18"/>
      <c r="EKO225" s="18"/>
      <c r="EKP225" s="18"/>
      <c r="EKQ225" s="18"/>
      <c r="EKR225" s="18"/>
      <c r="EKS225" s="18"/>
      <c r="EKT225" s="18"/>
      <c r="EKU225" s="18"/>
      <c r="EKV225" s="18"/>
      <c r="EKW225" s="18"/>
      <c r="EKX225" s="18"/>
      <c r="EKY225" s="18"/>
      <c r="EKZ225" s="18"/>
      <c r="ELA225" s="18"/>
      <c r="ELB225" s="18"/>
      <c r="ELC225" s="18"/>
      <c r="ELD225" s="18"/>
      <c r="ELE225" s="18"/>
      <c r="ELF225" s="18"/>
      <c r="ELG225" s="18"/>
      <c r="ELH225" s="18"/>
      <c r="ELI225" s="18"/>
      <c r="ELJ225" s="18"/>
      <c r="ELK225" s="18"/>
      <c r="ELL225" s="18"/>
      <c r="ELM225" s="18"/>
      <c r="ELN225" s="18"/>
      <c r="ELO225" s="18"/>
      <c r="ELP225" s="18"/>
      <c r="ELQ225" s="18"/>
      <c r="ELR225" s="18"/>
      <c r="ELS225" s="18"/>
      <c r="ELT225" s="18"/>
      <c r="ELU225" s="18"/>
      <c r="ELV225" s="18"/>
      <c r="ELW225" s="18"/>
      <c r="ELX225" s="18"/>
      <c r="ELY225" s="18"/>
      <c r="ELZ225" s="18"/>
      <c r="EMA225" s="18"/>
      <c r="EMB225" s="18"/>
      <c r="EMC225" s="18"/>
      <c r="EMD225" s="18"/>
      <c r="EME225" s="18"/>
      <c r="EMF225" s="18"/>
      <c r="EMG225" s="18"/>
      <c r="EMH225" s="18"/>
      <c r="EMI225" s="18"/>
      <c r="EMJ225" s="18"/>
      <c r="EMK225" s="18"/>
      <c r="EML225" s="18"/>
      <c r="EMM225" s="18"/>
      <c r="EMN225" s="18"/>
      <c r="EMO225" s="18"/>
      <c r="EMP225" s="18"/>
      <c r="EMQ225" s="18"/>
      <c r="EMR225" s="18"/>
      <c r="EMS225" s="18"/>
      <c r="EMT225" s="18"/>
      <c r="EMU225" s="18"/>
      <c r="EMV225" s="18"/>
      <c r="EMW225" s="18"/>
      <c r="EMX225" s="18"/>
      <c r="EMY225" s="18"/>
      <c r="EMZ225" s="18"/>
      <c r="ENA225" s="18"/>
      <c r="ENB225" s="18"/>
      <c r="ENC225" s="18"/>
      <c r="END225" s="18"/>
      <c r="ENE225" s="18"/>
      <c r="ENF225" s="18"/>
      <c r="ENG225" s="18"/>
      <c r="ENH225" s="18"/>
      <c r="ENI225" s="18"/>
      <c r="ENJ225" s="18"/>
      <c r="ENK225" s="18"/>
      <c r="ENL225" s="18"/>
      <c r="ENM225" s="18"/>
      <c r="ENN225" s="18"/>
      <c r="ENO225" s="18"/>
      <c r="ENP225" s="18"/>
      <c r="ENQ225" s="18"/>
      <c r="ENR225" s="18"/>
      <c r="ENS225" s="18"/>
      <c r="ENT225" s="18"/>
      <c r="ENU225" s="18"/>
      <c r="ENV225" s="18"/>
      <c r="ENW225" s="18"/>
      <c r="ENX225" s="18"/>
      <c r="ENY225" s="18"/>
      <c r="ENZ225" s="18"/>
      <c r="EOA225" s="18"/>
      <c r="EOB225" s="18"/>
      <c r="EOC225" s="18"/>
      <c r="EOD225" s="18"/>
      <c r="EOE225" s="18"/>
      <c r="EOF225" s="18"/>
      <c r="EOG225" s="18"/>
      <c r="EOH225" s="18"/>
      <c r="EOI225" s="18"/>
      <c r="EOJ225" s="18"/>
      <c r="EOK225" s="18"/>
      <c r="EOL225" s="18"/>
      <c r="EOM225" s="18"/>
      <c r="EON225" s="18"/>
      <c r="EOO225" s="18"/>
      <c r="EOP225" s="18"/>
      <c r="EOQ225" s="18"/>
      <c r="EOR225" s="18"/>
      <c r="EOS225" s="18"/>
      <c r="EOT225" s="18"/>
      <c r="EOU225" s="18"/>
      <c r="EOV225" s="18"/>
      <c r="EOW225" s="18"/>
      <c r="EOX225" s="18"/>
      <c r="EOY225" s="18"/>
      <c r="EOZ225" s="18"/>
      <c r="EPA225" s="18"/>
      <c r="EPB225" s="18"/>
      <c r="EPC225" s="18"/>
      <c r="EPD225" s="18"/>
      <c r="EPE225" s="18"/>
      <c r="EPF225" s="18"/>
      <c r="EPG225" s="18"/>
      <c r="EPH225" s="18"/>
      <c r="EPI225" s="18"/>
      <c r="EPJ225" s="18"/>
      <c r="EPK225" s="18"/>
      <c r="EPL225" s="18"/>
      <c r="EPM225" s="18"/>
      <c r="EPN225" s="18"/>
      <c r="EPO225" s="18"/>
      <c r="EPP225" s="18"/>
      <c r="EPQ225" s="18"/>
      <c r="EPR225" s="18"/>
      <c r="EPS225" s="18"/>
      <c r="EPT225" s="18"/>
      <c r="EPU225" s="18"/>
      <c r="EPV225" s="18"/>
      <c r="EPW225" s="18"/>
      <c r="EPX225" s="18"/>
      <c r="EPY225" s="18"/>
      <c r="EPZ225" s="18"/>
      <c r="EQA225" s="18"/>
      <c r="EQB225" s="18"/>
      <c r="EQC225" s="18"/>
      <c r="EQD225" s="18"/>
      <c r="EQE225" s="18"/>
      <c r="EQF225" s="18"/>
      <c r="EQG225" s="18"/>
      <c r="EQH225" s="18"/>
      <c r="EQI225" s="18"/>
      <c r="EQJ225" s="18"/>
      <c r="EQK225" s="18"/>
      <c r="EQL225" s="18"/>
      <c r="EQM225" s="18"/>
      <c r="EQN225" s="18"/>
      <c r="EQO225" s="18"/>
      <c r="EQP225" s="18"/>
      <c r="EQQ225" s="18"/>
      <c r="EQR225" s="18"/>
      <c r="EQS225" s="18"/>
      <c r="EQT225" s="18"/>
      <c r="EQU225" s="18"/>
      <c r="EQV225" s="18"/>
      <c r="EQW225" s="18"/>
      <c r="EQX225" s="18"/>
      <c r="EQY225" s="18"/>
      <c r="EQZ225" s="18"/>
      <c r="ERA225" s="18"/>
      <c r="ERB225" s="18"/>
      <c r="ERC225" s="18"/>
      <c r="ERD225" s="18"/>
      <c r="ERE225" s="18"/>
      <c r="ERF225" s="18"/>
      <c r="ERG225" s="18"/>
      <c r="ERH225" s="18"/>
      <c r="ERI225" s="18"/>
      <c r="ERJ225" s="18"/>
      <c r="ERK225" s="18"/>
      <c r="ERL225" s="18"/>
      <c r="ERM225" s="18"/>
      <c r="ERN225" s="18"/>
      <c r="ERO225" s="18"/>
      <c r="ERP225" s="18"/>
      <c r="ERQ225" s="18"/>
      <c r="ERR225" s="18"/>
      <c r="ERS225" s="18"/>
      <c r="ERT225" s="18"/>
      <c r="ERU225" s="18"/>
      <c r="ERV225" s="18"/>
      <c r="ERW225" s="18"/>
      <c r="ERX225" s="18"/>
      <c r="ERY225" s="18"/>
      <c r="ERZ225" s="18"/>
      <c r="ESA225" s="18"/>
      <c r="ESB225" s="18"/>
      <c r="ESC225" s="18"/>
      <c r="ESD225" s="18"/>
      <c r="ESE225" s="18"/>
      <c r="ESF225" s="18"/>
      <c r="ESG225" s="18"/>
      <c r="ESH225" s="18"/>
      <c r="ESI225" s="18"/>
      <c r="ESJ225" s="18"/>
      <c r="ESK225" s="18"/>
      <c r="ESL225" s="18"/>
      <c r="ESM225" s="18"/>
      <c r="ESN225" s="18"/>
      <c r="ESO225" s="18"/>
      <c r="ESP225" s="18"/>
      <c r="ESQ225" s="18"/>
      <c r="ESR225" s="18"/>
      <c r="ESS225" s="18"/>
      <c r="EST225" s="18"/>
      <c r="ESU225" s="18"/>
      <c r="ESV225" s="18"/>
      <c r="ESW225" s="18"/>
      <c r="ESX225" s="18"/>
      <c r="ESY225" s="18"/>
      <c r="ESZ225" s="18"/>
      <c r="ETA225" s="18"/>
      <c r="ETB225" s="18"/>
      <c r="ETC225" s="18"/>
      <c r="ETD225" s="18"/>
      <c r="ETE225" s="18"/>
      <c r="ETF225" s="18"/>
      <c r="ETG225" s="18"/>
      <c r="ETH225" s="18"/>
      <c r="ETI225" s="18"/>
      <c r="ETJ225" s="18"/>
      <c r="ETK225" s="18"/>
      <c r="ETL225" s="18"/>
      <c r="ETM225" s="18"/>
      <c r="ETN225" s="18"/>
      <c r="ETO225" s="18"/>
      <c r="ETP225" s="18"/>
      <c r="ETQ225" s="18"/>
      <c r="ETR225" s="18"/>
      <c r="ETS225" s="18"/>
      <c r="ETT225" s="18"/>
      <c r="ETU225" s="18"/>
      <c r="ETV225" s="18"/>
      <c r="ETW225" s="18"/>
      <c r="ETX225" s="18"/>
      <c r="ETY225" s="18"/>
      <c r="ETZ225" s="18"/>
      <c r="EUA225" s="18"/>
      <c r="EUB225" s="18"/>
      <c r="EUC225" s="18"/>
      <c r="EUD225" s="18"/>
      <c r="EUE225" s="18"/>
      <c r="EUF225" s="18"/>
      <c r="EUG225" s="18"/>
      <c r="EUH225" s="18"/>
      <c r="EUI225" s="18"/>
      <c r="EUJ225" s="18"/>
      <c r="EUK225" s="18"/>
      <c r="EUL225" s="18"/>
      <c r="EUM225" s="18"/>
      <c r="EUN225" s="18"/>
      <c r="EUO225" s="18"/>
      <c r="EUP225" s="18"/>
      <c r="EUQ225" s="18"/>
      <c r="EUR225" s="18"/>
      <c r="EUS225" s="18"/>
      <c r="EUT225" s="18"/>
      <c r="EUU225" s="18"/>
      <c r="EUV225" s="18"/>
      <c r="EUW225" s="18"/>
      <c r="EUX225" s="18"/>
      <c r="EUY225" s="18"/>
      <c r="EUZ225" s="18"/>
      <c r="EVA225" s="18"/>
      <c r="EVB225" s="18"/>
      <c r="EVC225" s="18"/>
      <c r="EVD225" s="18"/>
      <c r="EVE225" s="18"/>
      <c r="EVF225" s="18"/>
      <c r="EVG225" s="18"/>
      <c r="EVH225" s="18"/>
      <c r="EVI225" s="18"/>
      <c r="EVJ225" s="18"/>
      <c r="EVK225" s="18"/>
      <c r="EVL225" s="18"/>
      <c r="EVM225" s="18"/>
      <c r="EVN225" s="18"/>
      <c r="EVO225" s="18"/>
      <c r="EVP225" s="18"/>
      <c r="EVQ225" s="18"/>
      <c r="EVR225" s="18"/>
      <c r="EVS225" s="18"/>
      <c r="EVT225" s="18"/>
      <c r="EVU225" s="18"/>
      <c r="EVV225" s="18"/>
      <c r="EVW225" s="18"/>
      <c r="EVX225" s="18"/>
      <c r="EVY225" s="18"/>
      <c r="EVZ225" s="18"/>
      <c r="EWA225" s="18"/>
      <c r="EWB225" s="18"/>
      <c r="EWC225" s="18"/>
      <c r="EWD225" s="18"/>
      <c r="EWE225" s="18"/>
      <c r="EWF225" s="18"/>
      <c r="EWG225" s="18"/>
      <c r="EWH225" s="18"/>
      <c r="EWI225" s="18"/>
      <c r="EWJ225" s="18"/>
      <c r="EWK225" s="18"/>
      <c r="EWL225" s="18"/>
      <c r="EWM225" s="18"/>
      <c r="EWN225" s="18"/>
      <c r="EWO225" s="18"/>
      <c r="EWP225" s="18"/>
      <c r="EWQ225" s="18"/>
      <c r="EWR225" s="18"/>
      <c r="EWS225" s="18"/>
      <c r="EWT225" s="18"/>
      <c r="EWU225" s="18"/>
      <c r="EWV225" s="18"/>
      <c r="EWW225" s="18"/>
      <c r="EWX225" s="18"/>
      <c r="EWY225" s="18"/>
      <c r="EWZ225" s="18"/>
      <c r="EXA225" s="18"/>
      <c r="EXB225" s="18"/>
      <c r="EXC225" s="18"/>
      <c r="EXD225" s="18"/>
      <c r="EXE225" s="18"/>
      <c r="EXF225" s="18"/>
      <c r="EXG225" s="18"/>
      <c r="EXH225" s="18"/>
      <c r="EXI225" s="18"/>
      <c r="EXJ225" s="18"/>
      <c r="EXK225" s="18"/>
      <c r="EXL225" s="18"/>
      <c r="EXM225" s="18"/>
      <c r="EXN225" s="18"/>
      <c r="EXO225" s="18"/>
      <c r="EXP225" s="18"/>
      <c r="EXQ225" s="18"/>
      <c r="EXR225" s="18"/>
      <c r="EXS225" s="18"/>
      <c r="EXT225" s="18"/>
      <c r="EXU225" s="18"/>
      <c r="EXV225" s="18"/>
      <c r="EXW225" s="18"/>
      <c r="EXX225" s="18"/>
      <c r="EXY225" s="18"/>
      <c r="EXZ225" s="18"/>
      <c r="EYA225" s="18"/>
      <c r="EYB225" s="18"/>
      <c r="EYC225" s="18"/>
      <c r="EYD225" s="18"/>
      <c r="EYE225" s="18"/>
      <c r="EYF225" s="18"/>
      <c r="EYG225" s="18"/>
      <c r="EYH225" s="18"/>
      <c r="EYI225" s="18"/>
      <c r="EYJ225" s="18"/>
      <c r="EYK225" s="18"/>
      <c r="EYL225" s="18"/>
      <c r="EYM225" s="18"/>
      <c r="EYN225" s="18"/>
      <c r="EYO225" s="18"/>
      <c r="EYP225" s="18"/>
      <c r="EYQ225" s="18"/>
      <c r="EYR225" s="18"/>
      <c r="EYS225" s="18"/>
      <c r="EYT225" s="18"/>
      <c r="EYU225" s="18"/>
      <c r="EYV225" s="18"/>
      <c r="EYW225" s="18"/>
      <c r="EYX225" s="18"/>
      <c r="UFN225" s="18"/>
      <c r="UFO225" s="18"/>
      <c r="UFP225" s="18"/>
      <c r="UFQ225" s="18"/>
      <c r="UFR225" s="18"/>
      <c r="UFS225" s="18"/>
      <c r="UFT225" s="18"/>
      <c r="UFU225" s="18"/>
      <c r="UFV225" s="18"/>
      <c r="UFW225" s="18"/>
      <c r="UFX225" s="18"/>
      <c r="UFY225" s="18"/>
      <c r="UFZ225" s="18"/>
      <c r="UGA225" s="18"/>
      <c r="UGB225" s="18"/>
      <c r="UGC225" s="18"/>
      <c r="UGD225" s="18"/>
      <c r="UGE225" s="18"/>
      <c r="UGF225" s="18"/>
      <c r="UGG225" s="18"/>
      <c r="UGH225" s="18"/>
      <c r="UGI225" s="18"/>
      <c r="UGJ225" s="18"/>
      <c r="UGK225" s="18"/>
      <c r="UGL225" s="18"/>
      <c r="UGM225" s="18"/>
      <c r="UGN225" s="18"/>
      <c r="UGO225" s="18"/>
      <c r="UGP225" s="18"/>
      <c r="UGQ225" s="18"/>
      <c r="UGR225" s="18"/>
      <c r="UGS225" s="18"/>
      <c r="UGT225" s="18"/>
      <c r="UGU225" s="18"/>
      <c r="UGV225" s="18"/>
      <c r="UGW225" s="18"/>
      <c r="UGX225" s="18"/>
      <c r="UGY225" s="18"/>
      <c r="UGZ225" s="18"/>
      <c r="UHA225" s="18"/>
      <c r="UHB225" s="18"/>
      <c r="UHC225" s="18"/>
      <c r="UHD225" s="18"/>
      <c r="UHE225" s="18"/>
      <c r="UHF225" s="18"/>
      <c r="UHG225" s="18"/>
      <c r="UHH225" s="18"/>
      <c r="UHI225" s="18"/>
      <c r="UHJ225" s="18"/>
      <c r="UHK225" s="18"/>
      <c r="UHL225" s="18"/>
      <c r="UHM225" s="18"/>
      <c r="UHN225" s="18"/>
      <c r="UHO225" s="18"/>
      <c r="UHP225" s="18"/>
      <c r="UHQ225" s="18"/>
      <c r="UHR225" s="18"/>
      <c r="UHS225" s="18"/>
      <c r="UHT225" s="18"/>
      <c r="UHU225" s="18"/>
      <c r="UHV225" s="18"/>
      <c r="UHW225" s="18"/>
      <c r="UHX225" s="18"/>
      <c r="UHY225" s="18"/>
      <c r="UHZ225" s="18"/>
      <c r="UIA225" s="18"/>
      <c r="UIB225" s="18"/>
      <c r="UIC225" s="18"/>
      <c r="UID225" s="18"/>
      <c r="UIE225" s="18"/>
      <c r="UIF225" s="18"/>
      <c r="UIG225" s="18"/>
      <c r="UIH225" s="18"/>
      <c r="UII225" s="18"/>
      <c r="UIJ225" s="18"/>
      <c r="UIK225" s="18"/>
      <c r="UIL225" s="18"/>
      <c r="UIM225" s="18"/>
      <c r="UIN225" s="18"/>
      <c r="UIO225" s="18"/>
      <c r="UIP225" s="18"/>
      <c r="UIQ225" s="18"/>
      <c r="UIR225" s="18"/>
      <c r="UIS225" s="18"/>
      <c r="UIT225" s="18"/>
      <c r="UIU225" s="18"/>
      <c r="UIV225" s="18"/>
      <c r="UIW225" s="18"/>
      <c r="UIX225" s="18"/>
      <c r="UIY225" s="18"/>
      <c r="UIZ225" s="18"/>
      <c r="UJA225" s="18"/>
      <c r="UJB225" s="18"/>
      <c r="UJC225" s="18"/>
      <c r="UJD225" s="18"/>
      <c r="UJE225" s="18"/>
      <c r="UJF225" s="18"/>
      <c r="UJG225" s="18"/>
      <c r="UJH225" s="18"/>
      <c r="UJI225" s="18"/>
      <c r="UJJ225" s="18"/>
      <c r="UJK225" s="18"/>
      <c r="UJL225" s="18"/>
      <c r="UJM225" s="18"/>
      <c r="UJN225" s="18"/>
      <c r="UJO225" s="18"/>
      <c r="UJP225" s="18"/>
      <c r="UJQ225" s="18"/>
      <c r="UJR225" s="18"/>
      <c r="UJS225" s="18"/>
      <c r="UJT225" s="18"/>
      <c r="UJU225" s="18"/>
      <c r="UJV225" s="18"/>
      <c r="UJW225" s="18"/>
      <c r="UJX225" s="18"/>
      <c r="UJY225" s="18"/>
      <c r="UJZ225" s="18"/>
      <c r="UKA225" s="18"/>
      <c r="UKB225" s="18"/>
      <c r="UKC225" s="18"/>
      <c r="UKD225" s="18"/>
      <c r="UKE225" s="18"/>
      <c r="UKF225" s="18"/>
      <c r="UKG225" s="18"/>
      <c r="UKH225" s="18"/>
      <c r="UKI225" s="18"/>
      <c r="UKJ225" s="18"/>
      <c r="UKK225" s="18"/>
      <c r="UKL225" s="18"/>
      <c r="UKM225" s="18"/>
      <c r="UKN225" s="18"/>
      <c r="UKO225" s="18"/>
      <c r="UKP225" s="18"/>
      <c r="UKQ225" s="18"/>
      <c r="UKR225" s="18"/>
      <c r="UKS225" s="18"/>
      <c r="UKT225" s="18"/>
      <c r="UKU225" s="18"/>
      <c r="UKV225" s="18"/>
      <c r="UKW225" s="18"/>
      <c r="UKX225" s="18"/>
      <c r="UKY225" s="18"/>
      <c r="UKZ225" s="18"/>
      <c r="ULA225" s="18"/>
      <c r="ULB225" s="18"/>
      <c r="ULC225" s="18"/>
      <c r="ULD225" s="18"/>
      <c r="ULE225" s="18"/>
      <c r="ULF225" s="18"/>
      <c r="ULG225" s="18"/>
      <c r="ULH225" s="18"/>
      <c r="ULI225" s="18"/>
      <c r="ULJ225" s="18"/>
      <c r="ULK225" s="18"/>
      <c r="ULL225" s="18"/>
      <c r="ULM225" s="18"/>
      <c r="ULN225" s="18"/>
      <c r="ULO225" s="18"/>
      <c r="ULP225" s="18"/>
      <c r="ULQ225" s="18"/>
      <c r="ULR225" s="18"/>
      <c r="ULS225" s="18"/>
      <c r="ULT225" s="18"/>
      <c r="ULU225" s="18"/>
      <c r="ULV225" s="18"/>
      <c r="ULW225" s="18"/>
      <c r="ULX225" s="18"/>
      <c r="ULY225" s="18"/>
      <c r="ULZ225" s="18"/>
      <c r="UMA225" s="18"/>
      <c r="UMB225" s="18"/>
      <c r="UMC225" s="18"/>
      <c r="UMD225" s="18"/>
      <c r="UME225" s="18"/>
      <c r="UMF225" s="18"/>
      <c r="UMG225" s="18"/>
      <c r="UMH225" s="18"/>
      <c r="UMI225" s="18"/>
      <c r="UMJ225" s="18"/>
      <c r="UMK225" s="18"/>
      <c r="UML225" s="18"/>
      <c r="UMM225" s="18"/>
      <c r="UMN225" s="18"/>
      <c r="UMO225" s="18"/>
      <c r="UMP225" s="18"/>
      <c r="UMQ225" s="18"/>
      <c r="UMR225" s="18"/>
      <c r="UMS225" s="18"/>
      <c r="UMT225" s="18"/>
      <c r="UMU225" s="18"/>
      <c r="UMV225" s="18"/>
      <c r="UMW225" s="18"/>
      <c r="UMX225" s="18"/>
      <c r="UMY225" s="18"/>
      <c r="UMZ225" s="18"/>
      <c r="UNA225" s="18"/>
      <c r="UNB225" s="18"/>
      <c r="UNC225" s="18"/>
      <c r="UND225" s="18"/>
      <c r="UNE225" s="18"/>
      <c r="UNF225" s="18"/>
      <c r="UNG225" s="18"/>
      <c r="UNH225" s="18"/>
      <c r="UNI225" s="18"/>
      <c r="UNJ225" s="18"/>
      <c r="UNK225" s="18"/>
      <c r="UNL225" s="18"/>
      <c r="UNM225" s="18"/>
      <c r="UNN225" s="18"/>
      <c r="UNO225" s="18"/>
      <c r="UNP225" s="18"/>
      <c r="UNQ225" s="18"/>
      <c r="UNR225" s="18"/>
      <c r="UNS225" s="18"/>
      <c r="UNT225" s="18"/>
      <c r="UNU225" s="18"/>
      <c r="UNV225" s="18"/>
      <c r="UNW225" s="18"/>
      <c r="UNX225" s="18"/>
      <c r="UNY225" s="18"/>
      <c r="UNZ225" s="18"/>
      <c r="UOA225" s="18"/>
      <c r="UOB225" s="18"/>
      <c r="UOC225" s="18"/>
      <c r="UOD225" s="18"/>
      <c r="UOE225" s="18"/>
      <c r="UOF225" s="18"/>
      <c r="UOG225" s="18"/>
      <c r="UOH225" s="18"/>
      <c r="UOI225" s="18"/>
      <c r="UOJ225" s="18"/>
      <c r="UOK225" s="18"/>
      <c r="UOL225" s="18"/>
      <c r="UOM225" s="18"/>
      <c r="UON225" s="18"/>
      <c r="UOO225" s="18"/>
      <c r="UOP225" s="18"/>
      <c r="UOQ225" s="18"/>
      <c r="UOR225" s="18"/>
      <c r="UOS225" s="18"/>
      <c r="UOT225" s="18"/>
      <c r="UOU225" s="18"/>
      <c r="UOV225" s="18"/>
      <c r="UOW225" s="18"/>
      <c r="UOX225" s="18"/>
      <c r="UOY225" s="18"/>
      <c r="UOZ225" s="18"/>
      <c r="UPA225" s="18"/>
      <c r="UPB225" s="18"/>
      <c r="UPC225" s="18"/>
      <c r="UPD225" s="18"/>
      <c r="UPE225" s="18"/>
      <c r="UPF225" s="18"/>
      <c r="UPG225" s="18"/>
      <c r="UPH225" s="18"/>
      <c r="UPI225" s="18"/>
      <c r="UPJ225" s="18"/>
      <c r="UPK225" s="18"/>
      <c r="UPL225" s="18"/>
      <c r="UPM225" s="18"/>
      <c r="UPN225" s="18"/>
      <c r="UPO225" s="18"/>
      <c r="UPP225" s="18"/>
      <c r="UPQ225" s="18"/>
      <c r="UPR225" s="18"/>
      <c r="UPS225" s="18"/>
      <c r="UPT225" s="18"/>
      <c r="UPU225" s="18"/>
      <c r="UPV225" s="18"/>
      <c r="UPW225" s="18"/>
      <c r="UPX225" s="18"/>
      <c r="UPY225" s="18"/>
      <c r="UPZ225" s="18"/>
      <c r="UQA225" s="18"/>
      <c r="UQB225" s="18"/>
      <c r="UQC225" s="18"/>
      <c r="UQD225" s="18"/>
      <c r="UQE225" s="18"/>
      <c r="UQF225" s="18"/>
      <c r="UQG225" s="18"/>
      <c r="UQH225" s="18"/>
      <c r="UQI225" s="18"/>
      <c r="UQJ225" s="18"/>
      <c r="UQK225" s="18"/>
      <c r="UQL225" s="18"/>
      <c r="UQM225" s="18"/>
      <c r="UQN225" s="18"/>
      <c r="UQO225" s="18"/>
      <c r="UQP225" s="18"/>
      <c r="UQQ225" s="18"/>
      <c r="UQR225" s="18"/>
      <c r="UQS225" s="18"/>
      <c r="UQT225" s="18"/>
      <c r="UQU225" s="18"/>
      <c r="UQV225" s="18"/>
      <c r="UQW225" s="18"/>
      <c r="UQX225" s="18"/>
      <c r="UQY225" s="18"/>
      <c r="UQZ225" s="18"/>
      <c r="URA225" s="18"/>
      <c r="URB225" s="18"/>
      <c r="URC225" s="18"/>
      <c r="URD225" s="18"/>
      <c r="URE225" s="18"/>
      <c r="URF225" s="18"/>
      <c r="URG225" s="18"/>
      <c r="URH225" s="18"/>
      <c r="URI225" s="18"/>
      <c r="URJ225" s="18"/>
      <c r="URK225" s="18"/>
      <c r="URL225" s="18"/>
      <c r="URM225" s="18"/>
      <c r="URN225" s="18"/>
      <c r="URO225" s="18"/>
      <c r="URP225" s="18"/>
      <c r="URQ225" s="18"/>
      <c r="URR225" s="18"/>
      <c r="URS225" s="18"/>
      <c r="URT225" s="18"/>
      <c r="URU225" s="18"/>
      <c r="URV225" s="18"/>
      <c r="URW225" s="18"/>
      <c r="URX225" s="18"/>
      <c r="URY225" s="18"/>
      <c r="URZ225" s="18"/>
      <c r="USA225" s="18"/>
      <c r="USB225" s="18"/>
      <c r="USC225" s="18"/>
      <c r="USD225" s="18"/>
      <c r="USE225" s="18"/>
      <c r="USF225" s="18"/>
      <c r="USG225" s="18"/>
      <c r="USH225" s="18"/>
      <c r="USI225" s="18"/>
      <c r="USJ225" s="18"/>
      <c r="USK225" s="18"/>
      <c r="USL225" s="18"/>
      <c r="USM225" s="18"/>
      <c r="USN225" s="18"/>
      <c r="USO225" s="18"/>
      <c r="USP225" s="18"/>
      <c r="USQ225" s="18"/>
      <c r="USR225" s="18"/>
      <c r="USS225" s="18"/>
      <c r="UST225" s="18"/>
      <c r="USU225" s="18"/>
      <c r="USV225" s="18"/>
      <c r="USW225" s="18"/>
      <c r="USX225" s="18"/>
      <c r="USY225" s="18"/>
      <c r="USZ225" s="18"/>
      <c r="UTA225" s="18"/>
      <c r="UTB225" s="18"/>
      <c r="UTC225" s="18"/>
      <c r="UTD225" s="18"/>
      <c r="UTE225" s="18"/>
      <c r="UTF225" s="18"/>
      <c r="UTG225" s="18"/>
      <c r="UTH225" s="18"/>
      <c r="UTI225" s="18"/>
      <c r="UTJ225" s="18"/>
      <c r="UTK225" s="18"/>
      <c r="UTL225" s="18"/>
      <c r="UTM225" s="18"/>
      <c r="UTN225" s="18"/>
      <c r="UTO225" s="18"/>
      <c r="UTP225" s="18"/>
      <c r="UTQ225" s="18"/>
      <c r="UTR225" s="18"/>
      <c r="UTS225" s="18"/>
      <c r="UTT225" s="18"/>
      <c r="UTU225" s="18"/>
      <c r="UTV225" s="18"/>
      <c r="UTW225" s="18"/>
      <c r="UTX225" s="18"/>
      <c r="UTY225" s="18"/>
      <c r="UTZ225" s="18"/>
      <c r="UUA225" s="18"/>
      <c r="UUB225" s="18"/>
      <c r="UUC225" s="18"/>
      <c r="UUD225" s="18"/>
      <c r="UUE225" s="18"/>
      <c r="UUF225" s="18"/>
      <c r="UUG225" s="18"/>
      <c r="UUH225" s="18"/>
      <c r="UUI225" s="18"/>
      <c r="UUJ225" s="18"/>
      <c r="UUK225" s="18"/>
      <c r="UUL225" s="18"/>
      <c r="UUM225" s="18"/>
      <c r="UUN225" s="18"/>
      <c r="UUO225" s="18"/>
      <c r="UUP225" s="18"/>
      <c r="UUQ225" s="18"/>
      <c r="UUR225" s="18"/>
      <c r="UUS225" s="18"/>
      <c r="UUT225" s="18"/>
      <c r="UUU225" s="18"/>
      <c r="UUV225" s="18"/>
      <c r="UUW225" s="18"/>
      <c r="UUX225" s="18"/>
      <c r="UUY225" s="18"/>
      <c r="UUZ225" s="18"/>
      <c r="UVA225" s="18"/>
      <c r="UVB225" s="18"/>
      <c r="UVC225" s="18"/>
      <c r="UVD225" s="18"/>
      <c r="UVE225" s="18"/>
      <c r="UVF225" s="18"/>
      <c r="UVG225" s="18"/>
      <c r="UVH225" s="18"/>
      <c r="UVI225" s="18"/>
      <c r="UVJ225" s="18"/>
      <c r="UVK225" s="18"/>
      <c r="UVL225" s="18"/>
      <c r="UVM225" s="18"/>
      <c r="UVN225" s="18"/>
      <c r="UVO225" s="18"/>
      <c r="UVP225" s="18"/>
      <c r="UVQ225" s="18"/>
      <c r="UVR225" s="18"/>
      <c r="UVS225" s="18"/>
      <c r="UVT225" s="18"/>
      <c r="UVU225" s="18"/>
      <c r="UVV225" s="18"/>
      <c r="UVW225" s="18"/>
      <c r="UVX225" s="18"/>
      <c r="UVY225" s="18"/>
      <c r="UVZ225" s="18"/>
      <c r="UWA225" s="18"/>
      <c r="UWB225" s="18"/>
      <c r="UWC225" s="18"/>
      <c r="UWD225" s="18"/>
      <c r="UWE225" s="18"/>
      <c r="UWF225" s="18"/>
      <c r="UWG225" s="18"/>
      <c r="UWH225" s="18"/>
      <c r="UWI225" s="18"/>
      <c r="UWJ225" s="18"/>
      <c r="UWK225" s="18"/>
      <c r="UWL225" s="18"/>
      <c r="UWM225" s="18"/>
      <c r="UWN225" s="18"/>
      <c r="UWO225" s="18"/>
      <c r="UWP225" s="18"/>
      <c r="UWQ225" s="18"/>
      <c r="UWR225" s="18"/>
      <c r="UWS225" s="18"/>
      <c r="UWT225" s="18"/>
      <c r="UWU225" s="18"/>
      <c r="UWV225" s="18"/>
      <c r="UWW225" s="18"/>
      <c r="UWX225" s="18"/>
      <c r="UWY225" s="18"/>
      <c r="UWZ225" s="18"/>
      <c r="UXA225" s="18"/>
      <c r="UXB225" s="18"/>
      <c r="UXC225" s="18"/>
      <c r="UXD225" s="18"/>
      <c r="UXE225" s="18"/>
      <c r="UXF225" s="18"/>
      <c r="UXG225" s="18"/>
      <c r="UXH225" s="18"/>
      <c r="UXI225" s="18"/>
      <c r="UXJ225" s="18"/>
      <c r="UXK225" s="18"/>
      <c r="UXL225" s="18"/>
      <c r="UXM225" s="18"/>
      <c r="UXN225" s="18"/>
      <c r="UXO225" s="18"/>
      <c r="UXP225" s="18"/>
      <c r="UXQ225" s="18"/>
      <c r="UXR225" s="18"/>
      <c r="UXS225" s="18"/>
      <c r="UXT225" s="18"/>
      <c r="UXU225" s="18"/>
      <c r="UXV225" s="18"/>
      <c r="UXW225" s="18"/>
      <c r="UXX225" s="18"/>
      <c r="UXY225" s="18"/>
      <c r="UXZ225" s="18"/>
      <c r="UYA225" s="18"/>
      <c r="UYB225" s="18"/>
      <c r="UYC225" s="18"/>
      <c r="UYD225" s="18"/>
      <c r="UYE225" s="18"/>
      <c r="UYF225" s="18"/>
      <c r="UYG225" s="18"/>
      <c r="UYH225" s="18"/>
      <c r="UYI225" s="18"/>
      <c r="UYJ225" s="18"/>
      <c r="UYK225" s="18"/>
      <c r="UYL225" s="18"/>
      <c r="UYM225" s="18"/>
      <c r="UYN225" s="18"/>
      <c r="UYO225" s="18"/>
      <c r="UYP225" s="18"/>
      <c r="UYQ225" s="18"/>
      <c r="UYR225" s="18"/>
      <c r="UYS225" s="18"/>
      <c r="UYT225" s="18"/>
      <c r="UYU225" s="18"/>
      <c r="UYV225" s="18"/>
      <c r="UYW225" s="18"/>
      <c r="UYX225" s="18"/>
      <c r="UYY225" s="18"/>
      <c r="UYZ225" s="18"/>
      <c r="UZA225" s="18"/>
      <c r="UZB225" s="18"/>
      <c r="UZC225" s="18"/>
      <c r="UZD225" s="18"/>
      <c r="UZE225" s="18"/>
      <c r="UZF225" s="18"/>
      <c r="UZG225" s="18"/>
      <c r="UZH225" s="18"/>
      <c r="UZI225" s="18"/>
      <c r="UZJ225" s="18"/>
      <c r="UZK225" s="18"/>
      <c r="UZL225" s="18"/>
      <c r="UZM225" s="18"/>
      <c r="UZN225" s="18"/>
      <c r="UZO225" s="18"/>
      <c r="UZP225" s="18"/>
      <c r="UZQ225" s="18"/>
      <c r="UZR225" s="18"/>
      <c r="UZS225" s="18"/>
      <c r="UZT225" s="18"/>
      <c r="UZU225" s="18"/>
      <c r="UZV225" s="18"/>
      <c r="UZW225" s="18"/>
      <c r="UZX225" s="18"/>
      <c r="UZY225" s="18"/>
      <c r="UZZ225" s="18"/>
      <c r="VAA225" s="18"/>
      <c r="VAB225" s="18"/>
      <c r="VAC225" s="18"/>
      <c r="VAD225" s="18"/>
      <c r="VAE225" s="18"/>
      <c r="VAF225" s="18"/>
      <c r="VAG225" s="18"/>
      <c r="VAH225" s="18"/>
      <c r="VAI225" s="18"/>
      <c r="VAJ225" s="18"/>
      <c r="VAK225" s="18"/>
      <c r="VAL225" s="18"/>
      <c r="VAM225" s="18"/>
      <c r="VAN225" s="18"/>
      <c r="VAO225" s="18"/>
      <c r="VAP225" s="18"/>
      <c r="VAQ225" s="18"/>
      <c r="VAR225" s="18"/>
      <c r="VAS225" s="18"/>
      <c r="VAT225" s="18"/>
      <c r="VAU225" s="18"/>
      <c r="VAV225" s="18"/>
      <c r="VAW225" s="18"/>
      <c r="VAX225" s="18"/>
      <c r="VAY225" s="18"/>
      <c r="VAZ225" s="18"/>
      <c r="VBA225" s="18"/>
      <c r="VBB225" s="18"/>
      <c r="VBC225" s="18"/>
      <c r="VBD225" s="18"/>
      <c r="VBE225" s="18"/>
      <c r="VBF225" s="18"/>
      <c r="VBG225" s="18"/>
      <c r="VBH225" s="18"/>
      <c r="VBI225" s="18"/>
      <c r="VBJ225" s="18"/>
      <c r="VBK225" s="18"/>
      <c r="VBL225" s="18"/>
      <c r="VBM225" s="18"/>
      <c r="VBN225" s="18"/>
      <c r="VBO225" s="18"/>
      <c r="VBP225" s="18"/>
      <c r="VBQ225" s="18"/>
      <c r="VBR225" s="18"/>
      <c r="VBS225" s="18"/>
      <c r="VBT225" s="18"/>
      <c r="VBU225" s="18"/>
      <c r="VBV225" s="18"/>
      <c r="VBW225" s="18"/>
      <c r="VBX225" s="18"/>
      <c r="VBY225" s="18"/>
      <c r="VBZ225" s="18"/>
      <c r="VCA225" s="18"/>
      <c r="VCB225" s="18"/>
      <c r="VCC225" s="18"/>
      <c r="VCD225" s="18"/>
      <c r="VCE225" s="18"/>
      <c r="VCF225" s="18"/>
      <c r="VCG225" s="18"/>
      <c r="VCH225" s="18"/>
      <c r="VCI225" s="18"/>
      <c r="VCJ225" s="18"/>
      <c r="VCK225" s="18"/>
      <c r="VCL225" s="18"/>
      <c r="VCM225" s="18"/>
      <c r="VCN225" s="18"/>
      <c r="VCO225" s="18"/>
      <c r="VCP225" s="18"/>
      <c r="VCQ225" s="18"/>
      <c r="VCR225" s="18"/>
      <c r="VCS225" s="18"/>
      <c r="VCT225" s="18"/>
      <c r="VCU225" s="18"/>
      <c r="VCV225" s="18"/>
      <c r="VCW225" s="18"/>
      <c r="VCX225" s="18"/>
      <c r="VCY225" s="18"/>
      <c r="VCZ225" s="18"/>
      <c r="VDA225" s="18"/>
      <c r="VDB225" s="18"/>
      <c r="VDC225" s="18"/>
      <c r="VDD225" s="18"/>
      <c r="VDE225" s="18"/>
      <c r="VDF225" s="18"/>
      <c r="VDG225" s="18"/>
      <c r="VDH225" s="18"/>
      <c r="VDI225" s="18"/>
      <c r="VDJ225" s="18"/>
      <c r="VDK225" s="18"/>
      <c r="VDL225" s="18"/>
      <c r="VDM225" s="18"/>
      <c r="VDN225" s="18"/>
      <c r="VDO225" s="18"/>
      <c r="VDP225" s="18"/>
      <c r="VDQ225" s="18"/>
      <c r="VDR225" s="18"/>
      <c r="VDS225" s="18"/>
      <c r="VDT225" s="18"/>
      <c r="VDU225" s="18"/>
      <c r="VDV225" s="18"/>
      <c r="VDW225" s="18"/>
      <c r="VDX225" s="18"/>
      <c r="VDY225" s="18"/>
      <c r="VDZ225" s="18"/>
      <c r="VEA225" s="18"/>
      <c r="VEB225" s="18"/>
      <c r="VEC225" s="18"/>
      <c r="VED225" s="18"/>
      <c r="VEE225" s="18"/>
      <c r="VEF225" s="18"/>
      <c r="VEG225" s="18"/>
      <c r="VEH225" s="18"/>
      <c r="VEI225" s="18"/>
      <c r="VEJ225" s="18"/>
      <c r="VEK225" s="18"/>
      <c r="VEL225" s="18"/>
      <c r="VEM225" s="18"/>
      <c r="VEN225" s="18"/>
      <c r="VEO225" s="18"/>
      <c r="VEP225" s="18"/>
      <c r="VEQ225" s="18"/>
      <c r="VER225" s="18"/>
      <c r="VES225" s="18"/>
      <c r="VET225" s="18"/>
      <c r="VEU225" s="18"/>
      <c r="VEV225" s="18"/>
      <c r="VEW225" s="18"/>
      <c r="VEX225" s="18"/>
      <c r="VEY225" s="18"/>
      <c r="VEZ225" s="18"/>
      <c r="VFA225" s="18"/>
      <c r="VFB225" s="18"/>
      <c r="VFC225" s="18"/>
      <c r="VFD225" s="18"/>
      <c r="VFE225" s="18"/>
      <c r="VFF225" s="18"/>
      <c r="VFG225" s="18"/>
      <c r="VFH225" s="18"/>
      <c r="VFI225" s="18"/>
      <c r="VFJ225" s="18"/>
      <c r="VFK225" s="18"/>
      <c r="VFL225" s="18"/>
      <c r="VFM225" s="18"/>
      <c r="VFN225" s="18"/>
      <c r="VFO225" s="18"/>
      <c r="VFP225" s="18"/>
      <c r="VFQ225" s="18"/>
      <c r="VFR225" s="18"/>
      <c r="VFS225" s="18"/>
      <c r="VFT225" s="18"/>
      <c r="VFU225" s="18"/>
      <c r="VFV225" s="18"/>
      <c r="VFW225" s="18"/>
      <c r="VFX225" s="18"/>
      <c r="VFY225" s="18"/>
      <c r="VFZ225" s="18"/>
      <c r="VGA225" s="18"/>
      <c r="VGB225" s="18"/>
      <c r="VGC225" s="18"/>
      <c r="VGD225" s="18"/>
      <c r="VGE225" s="18"/>
      <c r="VGF225" s="18"/>
      <c r="VGG225" s="18"/>
      <c r="VGH225" s="18"/>
      <c r="VGI225" s="18"/>
      <c r="VGJ225" s="18"/>
      <c r="VGK225" s="18"/>
      <c r="VGL225" s="18"/>
      <c r="VGM225" s="18"/>
      <c r="VGN225" s="18"/>
      <c r="VGO225" s="18"/>
      <c r="VGP225" s="18"/>
      <c r="VGQ225" s="18"/>
      <c r="VGR225" s="18"/>
      <c r="VGS225" s="18"/>
      <c r="VGT225" s="18"/>
      <c r="VGU225" s="18"/>
      <c r="VGV225" s="18"/>
      <c r="VGW225" s="18"/>
      <c r="VGX225" s="18"/>
      <c r="VGY225" s="18"/>
      <c r="VGZ225" s="18"/>
      <c r="VHA225" s="18"/>
      <c r="VHB225" s="18"/>
      <c r="VHC225" s="18"/>
      <c r="VHD225" s="18"/>
      <c r="VHE225" s="18"/>
      <c r="VHF225" s="18"/>
      <c r="VHG225" s="18"/>
      <c r="VHH225" s="18"/>
      <c r="VHI225" s="18"/>
      <c r="VHJ225" s="18"/>
      <c r="VHK225" s="18"/>
      <c r="VHL225" s="18"/>
      <c r="VHM225" s="18"/>
      <c r="VHN225" s="18"/>
      <c r="VHO225" s="18"/>
      <c r="VHP225" s="18"/>
      <c r="VHQ225" s="18"/>
      <c r="VHR225" s="18"/>
      <c r="VHS225" s="18"/>
      <c r="VHT225" s="18"/>
      <c r="VHU225" s="18"/>
      <c r="VHV225" s="18"/>
      <c r="VHW225" s="18"/>
      <c r="VHX225" s="18"/>
      <c r="VHY225" s="18"/>
      <c r="VHZ225" s="18"/>
      <c r="VIA225" s="18"/>
      <c r="VIB225" s="18"/>
      <c r="VIC225" s="18"/>
      <c r="VID225" s="18"/>
      <c r="VIE225" s="18"/>
      <c r="VIF225" s="18"/>
      <c r="VIG225" s="18"/>
      <c r="VIH225" s="18"/>
      <c r="VII225" s="18"/>
      <c r="VIJ225" s="18"/>
      <c r="VIK225" s="18"/>
      <c r="VIL225" s="18"/>
      <c r="VIM225" s="18"/>
      <c r="VIN225" s="18"/>
      <c r="VIO225" s="18"/>
      <c r="VIP225" s="18"/>
      <c r="VIQ225" s="18"/>
      <c r="VIR225" s="18"/>
      <c r="VIS225" s="18"/>
      <c r="VIT225" s="18"/>
      <c r="VIU225" s="18"/>
      <c r="VIV225" s="18"/>
      <c r="VIW225" s="18"/>
      <c r="VIX225" s="18"/>
      <c r="VIY225" s="18"/>
      <c r="VIZ225" s="18"/>
      <c r="VJA225" s="18"/>
      <c r="VJB225" s="18"/>
      <c r="VJC225" s="18"/>
      <c r="VJD225" s="18"/>
      <c r="VJE225" s="18"/>
      <c r="VJF225" s="18"/>
      <c r="VJG225" s="18"/>
      <c r="VJH225" s="18"/>
      <c r="VJI225" s="18"/>
      <c r="VJJ225" s="18"/>
      <c r="VJK225" s="18"/>
      <c r="VJL225" s="18"/>
      <c r="VJM225" s="18"/>
      <c r="VJN225" s="18"/>
      <c r="VJO225" s="18"/>
      <c r="VJP225" s="18"/>
      <c r="VJQ225" s="18"/>
      <c r="VJR225" s="18"/>
      <c r="VJS225" s="18"/>
      <c r="VJT225" s="18"/>
      <c r="VJU225" s="18"/>
      <c r="VJV225" s="18"/>
      <c r="VJW225" s="18"/>
      <c r="VJX225" s="18"/>
      <c r="VJY225" s="18"/>
      <c r="VJZ225" s="18"/>
      <c r="VKA225" s="18"/>
      <c r="VKB225" s="18"/>
      <c r="VKC225" s="18"/>
      <c r="VKD225" s="18"/>
      <c r="VKE225" s="18"/>
      <c r="VKF225" s="18"/>
      <c r="VKG225" s="18"/>
      <c r="VKH225" s="18"/>
      <c r="VKI225" s="18"/>
      <c r="VKJ225" s="18"/>
      <c r="VKK225" s="18"/>
      <c r="VKL225" s="18"/>
      <c r="VKM225" s="18"/>
      <c r="VKN225" s="18"/>
      <c r="VKO225" s="18"/>
      <c r="VKP225" s="18"/>
      <c r="VKQ225" s="18"/>
      <c r="VKR225" s="18"/>
      <c r="VKS225" s="18"/>
      <c r="VKT225" s="18"/>
      <c r="VKU225" s="18"/>
      <c r="VKV225" s="18"/>
      <c r="VKW225" s="18"/>
      <c r="VKX225" s="18"/>
      <c r="VKY225" s="18"/>
      <c r="VKZ225" s="18"/>
      <c r="VLA225" s="18"/>
      <c r="VLB225" s="18"/>
      <c r="VLC225" s="18"/>
      <c r="VLD225" s="18"/>
      <c r="VLE225" s="18"/>
      <c r="VLF225" s="18"/>
      <c r="VLG225" s="18"/>
      <c r="VLH225" s="18"/>
      <c r="VLI225" s="18"/>
      <c r="VLJ225" s="18"/>
      <c r="VLK225" s="18"/>
      <c r="VLL225" s="18"/>
      <c r="VLM225" s="18"/>
      <c r="VLN225" s="18"/>
      <c r="VLO225" s="18"/>
      <c r="VLP225" s="18"/>
      <c r="VLQ225" s="18"/>
      <c r="VLR225" s="18"/>
      <c r="VLS225" s="18"/>
      <c r="VLT225" s="18"/>
      <c r="VLU225" s="18"/>
      <c r="VLV225" s="18"/>
      <c r="VLW225" s="18"/>
      <c r="VLX225" s="18"/>
      <c r="VLY225" s="18"/>
      <c r="VLZ225" s="18"/>
      <c r="VMA225" s="18"/>
      <c r="VMB225" s="18"/>
      <c r="VMC225" s="18"/>
      <c r="VMD225" s="18"/>
      <c r="VME225" s="18"/>
      <c r="VMF225" s="18"/>
      <c r="VMG225" s="18"/>
      <c r="VMH225" s="18"/>
      <c r="VMI225" s="18"/>
      <c r="VMJ225" s="18"/>
      <c r="VMK225" s="18"/>
      <c r="VML225" s="18"/>
      <c r="VMM225" s="18"/>
      <c r="VMN225" s="18"/>
      <c r="VMO225" s="18"/>
      <c r="VMP225" s="18"/>
      <c r="VMQ225" s="18"/>
      <c r="VMR225" s="18"/>
      <c r="VMS225" s="18"/>
      <c r="VMT225" s="18"/>
      <c r="VMU225" s="18"/>
      <c r="VMV225" s="18"/>
      <c r="VMW225" s="18"/>
      <c r="VMX225" s="18"/>
      <c r="VMY225" s="18"/>
      <c r="VMZ225" s="18"/>
      <c r="VNA225" s="18"/>
      <c r="VNB225" s="18"/>
      <c r="VNC225" s="18"/>
      <c r="VND225" s="18"/>
      <c r="VNE225" s="18"/>
      <c r="VNF225" s="18"/>
      <c r="VNG225" s="18"/>
      <c r="VNH225" s="18"/>
      <c r="VNI225" s="18"/>
      <c r="VNJ225" s="18"/>
      <c r="VNK225" s="18"/>
      <c r="VNL225" s="18"/>
      <c r="VNM225" s="18"/>
      <c r="VNN225" s="18"/>
      <c r="VNO225" s="18"/>
      <c r="VNP225" s="18"/>
      <c r="VNQ225" s="18"/>
      <c r="VNR225" s="18"/>
      <c r="VNS225" s="18"/>
      <c r="VNT225" s="18"/>
      <c r="VNU225" s="18"/>
      <c r="VNV225" s="18"/>
      <c r="VNW225" s="18"/>
      <c r="VNX225" s="18"/>
      <c r="VNY225" s="18"/>
      <c r="VNZ225" s="18"/>
      <c r="VOA225" s="18"/>
      <c r="VOB225" s="18"/>
      <c r="VOC225" s="18"/>
      <c r="VOD225" s="18"/>
      <c r="VOE225" s="18"/>
      <c r="VOF225" s="18"/>
      <c r="VOG225" s="18"/>
      <c r="VOH225" s="18"/>
      <c r="VOI225" s="18"/>
      <c r="VOJ225" s="18"/>
      <c r="VOK225" s="18"/>
      <c r="VOL225" s="18"/>
      <c r="VOM225" s="18"/>
      <c r="VON225" s="18"/>
      <c r="VOO225" s="18"/>
      <c r="VOP225" s="18"/>
      <c r="VOQ225" s="18"/>
      <c r="VOR225" s="18"/>
      <c r="VOS225" s="18"/>
      <c r="VOT225" s="18"/>
      <c r="VOU225" s="18"/>
      <c r="VOV225" s="18"/>
      <c r="VOW225" s="18"/>
      <c r="VOX225" s="18"/>
      <c r="VOY225" s="18"/>
      <c r="VOZ225" s="18"/>
      <c r="VPA225" s="18"/>
      <c r="VPB225" s="18"/>
      <c r="VPC225" s="18"/>
      <c r="VPD225" s="18"/>
      <c r="VPE225" s="18"/>
      <c r="VPF225" s="18"/>
      <c r="VPG225" s="18"/>
      <c r="VPH225" s="18"/>
      <c r="VPI225" s="18"/>
      <c r="VPJ225" s="18"/>
      <c r="VPK225" s="18"/>
      <c r="VPL225" s="18"/>
      <c r="VPM225" s="18"/>
      <c r="VPN225" s="18"/>
      <c r="VPO225" s="18"/>
      <c r="VPP225" s="18"/>
      <c r="VPQ225" s="18"/>
      <c r="VPR225" s="18"/>
      <c r="VPS225" s="18"/>
      <c r="VPT225" s="18"/>
      <c r="VPU225" s="18"/>
      <c r="VPV225" s="18"/>
      <c r="VPW225" s="18"/>
      <c r="VPX225" s="18"/>
      <c r="VPY225" s="18"/>
      <c r="VPZ225" s="18"/>
      <c r="VQA225" s="18"/>
      <c r="VQB225" s="18"/>
      <c r="VQC225" s="18"/>
      <c r="VQD225" s="18"/>
      <c r="VQE225" s="18"/>
      <c r="VQF225" s="18"/>
      <c r="VQG225" s="18"/>
      <c r="VQH225" s="18"/>
      <c r="VQI225" s="18"/>
      <c r="VQJ225" s="18"/>
      <c r="VQK225" s="18"/>
      <c r="VQL225" s="18"/>
      <c r="VQM225" s="18"/>
      <c r="VQN225" s="18"/>
      <c r="VQO225" s="18"/>
      <c r="VQP225" s="18"/>
      <c r="VQQ225" s="18"/>
      <c r="VQR225" s="18"/>
      <c r="VQS225" s="18"/>
      <c r="VQT225" s="18"/>
      <c r="VQU225" s="18"/>
      <c r="VQV225" s="18"/>
      <c r="VQW225" s="18"/>
      <c r="VQX225" s="18"/>
      <c r="VQY225" s="18"/>
      <c r="VQZ225" s="18"/>
      <c r="VRA225" s="18"/>
      <c r="VRB225" s="18"/>
      <c r="VRC225" s="18"/>
      <c r="VRD225" s="18"/>
      <c r="VRE225" s="18"/>
      <c r="VRF225" s="18"/>
      <c r="VRG225" s="18"/>
      <c r="VRH225" s="18"/>
      <c r="VRI225" s="18"/>
      <c r="VRJ225" s="18"/>
      <c r="VRK225" s="18"/>
      <c r="VRL225" s="18"/>
      <c r="VRM225" s="18"/>
      <c r="VRN225" s="18"/>
      <c r="VRO225" s="18"/>
      <c r="VRP225" s="18"/>
      <c r="VRQ225" s="18"/>
      <c r="VRR225" s="18"/>
      <c r="VRS225" s="18"/>
      <c r="VRT225" s="18"/>
      <c r="VRU225" s="18"/>
      <c r="VRV225" s="18"/>
      <c r="VRW225" s="18"/>
      <c r="VRX225" s="18"/>
      <c r="VRY225" s="18"/>
      <c r="VRZ225" s="18"/>
      <c r="VSA225" s="18"/>
      <c r="VSB225" s="18"/>
      <c r="VSC225" s="18"/>
      <c r="VSD225" s="18"/>
      <c r="VSE225" s="18"/>
      <c r="VSF225" s="18"/>
      <c r="VSG225" s="18"/>
      <c r="VSH225" s="18"/>
      <c r="VSI225" s="18"/>
      <c r="VSJ225" s="18"/>
      <c r="VSK225" s="18"/>
      <c r="VSL225" s="18"/>
      <c r="VSM225" s="18"/>
      <c r="VSN225" s="18"/>
      <c r="VSO225" s="18"/>
      <c r="VSP225" s="18"/>
      <c r="VSQ225" s="18"/>
      <c r="VSR225" s="18"/>
      <c r="VSS225" s="18"/>
      <c r="VST225" s="18"/>
      <c r="VSU225" s="18"/>
      <c r="VSV225" s="18"/>
      <c r="VSW225" s="18"/>
      <c r="VSX225" s="18"/>
      <c r="VSY225" s="18"/>
      <c r="VSZ225" s="18"/>
      <c r="VTA225" s="18"/>
      <c r="VTB225" s="18"/>
      <c r="VTC225" s="18"/>
      <c r="VTD225" s="18"/>
      <c r="VTE225" s="18"/>
      <c r="VTF225" s="18"/>
      <c r="VTG225" s="18"/>
      <c r="VTH225" s="18"/>
      <c r="VTI225" s="18"/>
      <c r="VTJ225" s="18"/>
      <c r="VTK225" s="18"/>
      <c r="VTL225" s="18"/>
      <c r="VTM225" s="18"/>
      <c r="VTN225" s="18"/>
      <c r="VTO225" s="18"/>
      <c r="VTP225" s="18"/>
      <c r="VTQ225" s="18"/>
      <c r="VTR225" s="18"/>
      <c r="VTS225" s="18"/>
      <c r="VTT225" s="18"/>
      <c r="VTU225" s="18"/>
      <c r="VTV225" s="18"/>
      <c r="VTW225" s="18"/>
      <c r="VTX225" s="18"/>
      <c r="VTY225" s="18"/>
      <c r="VTZ225" s="18"/>
      <c r="VUA225" s="18"/>
      <c r="VUB225" s="18"/>
      <c r="VUC225" s="18"/>
      <c r="VUD225" s="18"/>
      <c r="VUE225" s="18"/>
      <c r="VUF225" s="18"/>
      <c r="VUG225" s="18"/>
      <c r="VUH225" s="18"/>
      <c r="VUI225" s="18"/>
      <c r="VUJ225" s="18"/>
      <c r="VUK225" s="18"/>
      <c r="VUL225" s="18"/>
      <c r="VUM225" s="18"/>
      <c r="VUN225" s="18"/>
      <c r="VUO225" s="18"/>
      <c r="VUP225" s="18"/>
      <c r="VUQ225" s="18"/>
      <c r="VUR225" s="18"/>
      <c r="VUS225" s="18"/>
      <c r="VUT225" s="18"/>
      <c r="VUU225" s="18"/>
      <c r="VUV225" s="18"/>
      <c r="VUW225" s="18"/>
      <c r="VUX225" s="18"/>
      <c r="VUY225" s="18"/>
      <c r="VUZ225" s="18"/>
      <c r="VVA225" s="18"/>
      <c r="VVB225" s="18"/>
      <c r="VVC225" s="18"/>
      <c r="VVD225" s="18"/>
      <c r="VVE225" s="18"/>
      <c r="VVF225" s="18"/>
      <c r="VVG225" s="18"/>
      <c r="VVH225" s="18"/>
      <c r="VVI225" s="18"/>
      <c r="VVJ225" s="18"/>
      <c r="VVK225" s="18"/>
      <c r="VVL225" s="18"/>
      <c r="VVM225" s="18"/>
      <c r="VVN225" s="18"/>
      <c r="VVO225" s="18"/>
      <c r="VVP225" s="18"/>
      <c r="VVQ225" s="18"/>
      <c r="VVR225" s="18"/>
      <c r="VVS225" s="18"/>
      <c r="VVT225" s="18"/>
      <c r="VVU225" s="18"/>
      <c r="VVV225" s="18"/>
      <c r="VVW225" s="18"/>
      <c r="VVX225" s="18"/>
      <c r="VVY225" s="18"/>
      <c r="VVZ225" s="18"/>
      <c r="VWA225" s="18"/>
      <c r="VWB225" s="18"/>
      <c r="VWC225" s="18"/>
      <c r="VWD225" s="18"/>
      <c r="VWE225" s="18"/>
      <c r="VWF225" s="18"/>
      <c r="VWG225" s="18"/>
      <c r="VWH225" s="18"/>
      <c r="VWI225" s="18"/>
      <c r="VWJ225" s="18"/>
      <c r="VWK225" s="18"/>
      <c r="VWL225" s="18"/>
      <c r="VWM225" s="18"/>
      <c r="VWN225" s="18"/>
      <c r="VWO225" s="18"/>
      <c r="VWP225" s="18"/>
      <c r="VWQ225" s="18"/>
      <c r="VWR225" s="18"/>
      <c r="VWS225" s="18"/>
      <c r="VWT225" s="18"/>
      <c r="VWU225" s="18"/>
      <c r="VWV225" s="18"/>
      <c r="VWW225" s="18"/>
      <c r="VWX225" s="18"/>
      <c r="VWY225" s="18"/>
      <c r="VWZ225" s="18"/>
      <c r="VXA225" s="18"/>
      <c r="VXB225" s="18"/>
      <c r="VXC225" s="18"/>
      <c r="VXD225" s="18"/>
      <c r="VXE225" s="18"/>
      <c r="VXF225" s="18"/>
      <c r="VXG225" s="18"/>
      <c r="VXH225" s="18"/>
      <c r="VXI225" s="18"/>
      <c r="VXJ225" s="18"/>
      <c r="VXK225" s="18"/>
      <c r="VXL225" s="18"/>
      <c r="VXM225" s="18"/>
      <c r="VXN225" s="18"/>
      <c r="VXO225" s="18"/>
      <c r="VXP225" s="18"/>
      <c r="VXQ225" s="18"/>
      <c r="VXR225" s="18"/>
      <c r="VXS225" s="18"/>
      <c r="VXT225" s="18"/>
      <c r="VXU225" s="18"/>
      <c r="VXV225" s="18"/>
      <c r="VXW225" s="18"/>
      <c r="VXX225" s="18"/>
      <c r="VXY225" s="18"/>
      <c r="VXZ225" s="18"/>
      <c r="VYA225" s="18"/>
      <c r="VYB225" s="18"/>
      <c r="VYC225" s="18"/>
      <c r="VYD225" s="18"/>
      <c r="VYE225" s="18"/>
      <c r="VYF225" s="18"/>
      <c r="VYG225" s="18"/>
      <c r="VYH225" s="18"/>
      <c r="VYI225" s="18"/>
      <c r="VYJ225" s="18"/>
      <c r="VYK225" s="18"/>
      <c r="VYL225" s="18"/>
      <c r="VYM225" s="18"/>
      <c r="VYN225" s="18"/>
      <c r="VYO225" s="18"/>
      <c r="VYP225" s="18"/>
      <c r="VYQ225" s="18"/>
      <c r="VYR225" s="18"/>
      <c r="VYS225" s="18"/>
      <c r="VYT225" s="18"/>
      <c r="VYU225" s="18"/>
      <c r="VYV225" s="18"/>
      <c r="VYW225" s="18"/>
      <c r="VYX225" s="18"/>
      <c r="VYY225" s="18"/>
      <c r="VYZ225" s="18"/>
      <c r="VZA225" s="18"/>
      <c r="VZB225" s="18"/>
      <c r="VZC225" s="18"/>
      <c r="VZD225" s="18"/>
      <c r="VZE225" s="18"/>
      <c r="VZF225" s="18"/>
      <c r="VZG225" s="18"/>
      <c r="VZH225" s="18"/>
      <c r="VZI225" s="18"/>
      <c r="VZJ225" s="18"/>
      <c r="VZK225" s="18"/>
      <c r="VZL225" s="18"/>
      <c r="VZM225" s="18"/>
      <c r="VZN225" s="18"/>
      <c r="VZO225" s="18"/>
      <c r="VZP225" s="18"/>
      <c r="VZQ225" s="18"/>
      <c r="VZR225" s="18"/>
      <c r="VZS225" s="18"/>
      <c r="VZT225" s="18"/>
      <c r="VZU225" s="18"/>
      <c r="VZV225" s="18"/>
      <c r="VZW225" s="18"/>
      <c r="VZX225" s="18"/>
      <c r="VZY225" s="18"/>
      <c r="VZZ225" s="18"/>
      <c r="WAA225" s="18"/>
      <c r="WAB225" s="18"/>
      <c r="WAC225" s="18"/>
      <c r="WAD225" s="18"/>
      <c r="WAE225" s="18"/>
      <c r="WAF225" s="18"/>
      <c r="WAG225" s="18"/>
      <c r="WAH225" s="18"/>
      <c r="WAI225" s="18"/>
      <c r="WAJ225" s="18"/>
      <c r="WAK225" s="18"/>
      <c r="WAL225" s="18"/>
      <c r="WAM225" s="18"/>
      <c r="WAN225" s="18"/>
      <c r="WAO225" s="18"/>
      <c r="WAP225" s="18"/>
      <c r="WAQ225" s="18"/>
      <c r="WAR225" s="18"/>
      <c r="WAS225" s="18"/>
      <c r="WAT225" s="18"/>
      <c r="WAU225" s="18"/>
      <c r="WAV225" s="18"/>
      <c r="WAW225" s="18"/>
      <c r="WAX225" s="18"/>
      <c r="WAY225" s="18"/>
      <c r="WAZ225" s="18"/>
      <c r="WBA225" s="18"/>
      <c r="WBB225" s="18"/>
      <c r="WBC225" s="18"/>
      <c r="WBD225" s="18"/>
      <c r="WBE225" s="18"/>
      <c r="WBF225" s="18"/>
      <c r="WBG225" s="18"/>
      <c r="WBH225" s="18"/>
      <c r="WBI225" s="18"/>
      <c r="WBJ225" s="18"/>
      <c r="WBK225" s="18"/>
      <c r="WBL225" s="18"/>
      <c r="WBM225" s="18"/>
      <c r="WBN225" s="18"/>
      <c r="WBO225" s="18"/>
      <c r="WBP225" s="18"/>
      <c r="WBQ225" s="18"/>
      <c r="WBR225" s="18"/>
      <c r="WBS225" s="18"/>
      <c r="WBT225" s="18"/>
      <c r="WBU225" s="18"/>
      <c r="WBV225" s="18"/>
      <c r="WBW225" s="18"/>
      <c r="WBX225" s="18"/>
      <c r="WBY225" s="18"/>
      <c r="WBZ225" s="18"/>
      <c r="WCA225" s="18"/>
      <c r="WCB225" s="18"/>
      <c r="WCC225" s="18"/>
      <c r="WCD225" s="18"/>
      <c r="WCE225" s="18"/>
      <c r="WCF225" s="18"/>
      <c r="WCG225" s="18"/>
      <c r="WCH225" s="18"/>
      <c r="WCI225" s="18"/>
      <c r="WCJ225" s="18"/>
      <c r="WCK225" s="18"/>
      <c r="WCL225" s="18"/>
      <c r="WCM225" s="18"/>
      <c r="WCN225" s="18"/>
      <c r="WCO225" s="18"/>
      <c r="WCP225" s="18"/>
      <c r="WCQ225" s="18"/>
      <c r="WCR225" s="18"/>
      <c r="WCS225" s="18"/>
      <c r="WCT225" s="18"/>
      <c r="WCU225" s="18"/>
      <c r="WCV225" s="18"/>
      <c r="WCW225" s="18"/>
      <c r="WCX225" s="18"/>
      <c r="WCY225" s="18"/>
      <c r="WCZ225" s="18"/>
      <c r="WDA225" s="18"/>
      <c r="WDB225" s="18"/>
      <c r="WDC225" s="18"/>
      <c r="WDD225" s="18"/>
      <c r="WDE225" s="18"/>
      <c r="WDF225" s="18"/>
      <c r="WDG225" s="18"/>
      <c r="WDH225" s="18"/>
      <c r="WDI225" s="18"/>
      <c r="WDJ225" s="18"/>
      <c r="WDK225" s="18"/>
      <c r="WDL225" s="18"/>
      <c r="WDM225" s="18"/>
      <c r="WDN225" s="18"/>
      <c r="WDO225" s="18"/>
      <c r="WDP225" s="18"/>
      <c r="WDQ225" s="18"/>
      <c r="WDR225" s="18"/>
      <c r="WDS225" s="18"/>
      <c r="WDT225" s="18"/>
      <c r="WDU225" s="18"/>
      <c r="WDV225" s="18"/>
      <c r="WDW225" s="18"/>
      <c r="WDX225" s="18"/>
      <c r="WDY225" s="18"/>
      <c r="WDZ225" s="18"/>
      <c r="WEA225" s="18"/>
      <c r="WEB225" s="18"/>
      <c r="WEC225" s="18"/>
      <c r="WED225" s="18"/>
      <c r="WEE225" s="18"/>
      <c r="WEF225" s="18"/>
      <c r="WEG225" s="18"/>
      <c r="WEH225" s="18"/>
      <c r="WEI225" s="18"/>
      <c r="WEJ225" s="18"/>
      <c r="WEK225" s="18"/>
      <c r="WEL225" s="18"/>
      <c r="WEM225" s="18"/>
      <c r="WEN225" s="18"/>
      <c r="WEO225" s="18"/>
      <c r="WEP225" s="18"/>
      <c r="WEQ225" s="18"/>
      <c r="WER225" s="18"/>
      <c r="WES225" s="18"/>
      <c r="WET225" s="18"/>
      <c r="WEU225" s="18"/>
      <c r="WEV225" s="18"/>
      <c r="WEW225" s="18"/>
      <c r="WEX225" s="18"/>
      <c r="WEY225" s="18"/>
      <c r="WEZ225" s="18"/>
      <c r="WFA225" s="18"/>
      <c r="WFB225" s="18"/>
      <c r="WFC225" s="18"/>
      <c r="WFD225" s="18"/>
      <c r="WFE225" s="18"/>
      <c r="WFF225" s="18"/>
      <c r="WFG225" s="18"/>
      <c r="WFH225" s="18"/>
      <c r="WFI225" s="18"/>
      <c r="WFJ225" s="18"/>
      <c r="WFK225" s="18"/>
      <c r="WFL225" s="18"/>
      <c r="WFM225" s="18"/>
      <c r="WFN225" s="18"/>
      <c r="WFO225" s="18"/>
      <c r="WFP225" s="18"/>
      <c r="WFQ225" s="18"/>
      <c r="WFR225" s="18"/>
      <c r="WFS225" s="18"/>
      <c r="WFT225" s="18"/>
      <c r="WFU225" s="18"/>
      <c r="WFV225" s="18"/>
      <c r="WFW225" s="18"/>
      <c r="WFX225" s="18"/>
      <c r="WFY225" s="18"/>
      <c r="WFZ225" s="18"/>
      <c r="WGA225" s="18"/>
      <c r="WGB225" s="18"/>
      <c r="WGC225" s="18"/>
      <c r="WGD225" s="18"/>
      <c r="WGE225" s="18"/>
      <c r="WGF225" s="18"/>
      <c r="WGG225" s="18"/>
      <c r="WGH225" s="18"/>
      <c r="WGI225" s="18"/>
      <c r="WGJ225" s="18"/>
      <c r="WGK225" s="18"/>
      <c r="WGL225" s="18"/>
      <c r="WGM225" s="18"/>
      <c r="WGN225" s="18"/>
      <c r="WGO225" s="18"/>
      <c r="WGP225" s="18"/>
      <c r="WGQ225" s="18"/>
      <c r="WGR225" s="18"/>
      <c r="WGS225" s="18"/>
      <c r="WGT225" s="18"/>
      <c r="WGU225" s="18"/>
      <c r="WGV225" s="18"/>
      <c r="WGW225" s="18"/>
      <c r="WGX225" s="18"/>
      <c r="WGY225" s="18"/>
      <c r="WGZ225" s="18"/>
      <c r="WHA225" s="18"/>
      <c r="WHB225" s="18"/>
      <c r="WHC225" s="18"/>
      <c r="WHD225" s="18"/>
      <c r="WHE225" s="18"/>
      <c r="WHF225" s="18"/>
      <c r="WHG225" s="18"/>
      <c r="WHH225" s="18"/>
      <c r="WHI225" s="18"/>
      <c r="WHJ225" s="18"/>
      <c r="WHK225" s="18"/>
      <c r="WHL225" s="18"/>
      <c r="WHM225" s="18"/>
      <c r="WHN225" s="18"/>
      <c r="WHO225" s="18"/>
      <c r="WHP225" s="18"/>
      <c r="WHQ225" s="18"/>
      <c r="WHR225" s="18"/>
      <c r="WHS225" s="18"/>
      <c r="WHT225" s="18"/>
      <c r="WHU225" s="18"/>
      <c r="WHV225" s="18"/>
      <c r="WHW225" s="18"/>
      <c r="WHX225" s="18"/>
      <c r="WHY225" s="18"/>
      <c r="WHZ225" s="18"/>
      <c r="WIA225" s="18"/>
      <c r="WIB225" s="18"/>
      <c r="WIC225" s="18"/>
      <c r="WID225" s="18"/>
      <c r="WIE225" s="18"/>
      <c r="WIF225" s="18"/>
      <c r="WIG225" s="18"/>
      <c r="WIH225" s="18"/>
      <c r="WII225" s="18"/>
      <c r="WIJ225" s="18"/>
      <c r="WIK225" s="18"/>
      <c r="WIL225" s="18"/>
      <c r="WIM225" s="18"/>
      <c r="WIN225" s="18"/>
      <c r="WIO225" s="18"/>
      <c r="WIP225" s="18"/>
      <c r="WIQ225" s="18"/>
      <c r="WIR225" s="18"/>
      <c r="WIS225" s="18"/>
      <c r="WIT225" s="18"/>
      <c r="WIU225" s="18"/>
      <c r="WIV225" s="18"/>
      <c r="WIW225" s="18"/>
      <c r="WIX225" s="18"/>
      <c r="WIY225" s="18"/>
      <c r="WIZ225" s="18"/>
      <c r="WJA225" s="18"/>
      <c r="WJB225" s="18"/>
      <c r="WJC225" s="18"/>
      <c r="WJD225" s="18"/>
      <c r="WJE225" s="18"/>
      <c r="WJF225" s="18"/>
      <c r="WJG225" s="18"/>
      <c r="WJH225" s="18"/>
      <c r="WJI225" s="18"/>
      <c r="WJJ225" s="18"/>
      <c r="WJK225" s="18"/>
      <c r="WJL225" s="18"/>
      <c r="WJM225" s="18"/>
      <c r="WJN225" s="18"/>
      <c r="WJO225" s="18"/>
      <c r="WJP225" s="18"/>
      <c r="WJQ225" s="18"/>
      <c r="WJR225" s="18"/>
      <c r="WJS225" s="18"/>
      <c r="WJT225" s="18"/>
      <c r="WJU225" s="18"/>
      <c r="WJV225" s="18"/>
      <c r="WJW225" s="18"/>
      <c r="WJX225" s="18"/>
      <c r="WJY225" s="18"/>
      <c r="WJZ225" s="18"/>
      <c r="WKA225" s="18"/>
      <c r="WKB225" s="18"/>
      <c r="WKC225" s="18"/>
      <c r="WKD225" s="18"/>
      <c r="WKE225" s="18"/>
      <c r="WKF225" s="18"/>
      <c r="WKG225" s="18"/>
      <c r="WKH225" s="18"/>
      <c r="WKI225" s="18"/>
      <c r="WKJ225" s="18"/>
      <c r="WKK225" s="18"/>
      <c r="WKL225" s="18"/>
      <c r="WKM225" s="18"/>
      <c r="WKN225" s="18"/>
      <c r="WKO225" s="18"/>
      <c r="WKP225" s="18"/>
      <c r="WKQ225" s="18"/>
      <c r="WKR225" s="18"/>
      <c r="WKS225" s="18"/>
      <c r="WKT225" s="18"/>
      <c r="WKU225" s="18"/>
      <c r="WKV225" s="18"/>
      <c r="WKW225" s="18"/>
      <c r="WKX225" s="18"/>
      <c r="WKY225" s="18"/>
      <c r="WKZ225" s="18"/>
      <c r="WLA225" s="18"/>
      <c r="WLB225" s="18"/>
      <c r="WLC225" s="18"/>
      <c r="WLD225" s="18"/>
      <c r="WLE225" s="18"/>
      <c r="WLF225" s="18"/>
      <c r="WLG225" s="18"/>
      <c r="WLH225" s="18"/>
      <c r="WLI225" s="18"/>
      <c r="WLJ225" s="18"/>
      <c r="WLK225" s="18"/>
      <c r="WLL225" s="18"/>
      <c r="WLM225" s="18"/>
      <c r="WLN225" s="18"/>
      <c r="WLO225" s="18"/>
      <c r="WLP225" s="18"/>
      <c r="WLQ225" s="18"/>
      <c r="WLR225" s="18"/>
      <c r="WLS225" s="18"/>
      <c r="WLT225" s="18"/>
      <c r="WLU225" s="18"/>
      <c r="WLV225" s="18"/>
      <c r="WLW225" s="18"/>
      <c r="WLX225" s="18"/>
      <c r="WLY225" s="18"/>
      <c r="WLZ225" s="18"/>
      <c r="WMA225" s="18"/>
      <c r="WMB225" s="18"/>
      <c r="WMC225" s="18"/>
      <c r="WMD225" s="18"/>
      <c r="WME225" s="18"/>
      <c r="WMF225" s="18"/>
      <c r="WMG225" s="18"/>
      <c r="WMH225" s="18"/>
      <c r="WMI225" s="18"/>
      <c r="WMJ225" s="18"/>
      <c r="WMK225" s="18"/>
      <c r="WML225" s="18"/>
      <c r="WMM225" s="18"/>
      <c r="WMN225" s="18"/>
      <c r="WMO225" s="18"/>
      <c r="WMP225" s="18"/>
      <c r="WMQ225" s="18"/>
      <c r="WMR225" s="18"/>
      <c r="WMS225" s="18"/>
      <c r="WMT225" s="18"/>
      <c r="WMU225" s="18"/>
      <c r="WMV225" s="18"/>
      <c r="WMW225" s="18"/>
      <c r="WMX225" s="18"/>
      <c r="WMY225" s="18"/>
      <c r="WMZ225" s="18"/>
      <c r="WNA225" s="18"/>
      <c r="WNB225" s="18"/>
      <c r="WNC225" s="18"/>
      <c r="WND225" s="18"/>
      <c r="WNE225" s="18"/>
      <c r="WNF225" s="18"/>
      <c r="WNG225" s="18"/>
      <c r="WNH225" s="18"/>
      <c r="WNI225" s="18"/>
      <c r="WNJ225" s="18"/>
      <c r="WNK225" s="18"/>
      <c r="WNL225" s="18"/>
      <c r="WNM225" s="18"/>
      <c r="WNN225" s="18"/>
      <c r="WNO225" s="18"/>
      <c r="WNP225" s="18"/>
      <c r="WNQ225" s="18"/>
      <c r="WNR225" s="18"/>
      <c r="WNS225" s="18"/>
      <c r="WNT225" s="18"/>
      <c r="WNU225" s="18"/>
      <c r="WNV225" s="18"/>
      <c r="WNW225" s="18"/>
      <c r="WNX225" s="18"/>
      <c r="WNY225" s="18"/>
      <c r="WNZ225" s="18"/>
      <c r="WOA225" s="18"/>
      <c r="WOB225" s="18"/>
      <c r="WOC225" s="18"/>
      <c r="WOD225" s="18"/>
      <c r="WOE225" s="18"/>
      <c r="WOF225" s="18"/>
      <c r="WOG225" s="18"/>
      <c r="WOH225" s="18"/>
      <c r="WOI225" s="18"/>
      <c r="WOJ225" s="18"/>
      <c r="WOK225" s="18"/>
      <c r="WOL225" s="18"/>
      <c r="WOM225" s="18"/>
      <c r="WON225" s="18"/>
      <c r="WOO225" s="18"/>
      <c r="WOP225" s="18"/>
      <c r="WOQ225" s="18"/>
      <c r="WOR225" s="18"/>
      <c r="WOS225" s="18"/>
      <c r="WOT225" s="18"/>
      <c r="WOU225" s="18"/>
      <c r="WOV225" s="18"/>
      <c r="WOW225" s="18"/>
      <c r="WOX225" s="18"/>
      <c r="WOY225" s="18"/>
      <c r="WOZ225" s="18"/>
      <c r="WPA225" s="18"/>
      <c r="WPB225" s="18"/>
      <c r="WPC225" s="18"/>
      <c r="WPD225" s="18"/>
      <c r="WPE225" s="18"/>
      <c r="WPF225" s="18"/>
      <c r="WPG225" s="18"/>
      <c r="WPH225" s="18"/>
      <c r="WPI225" s="18"/>
      <c r="WPJ225" s="18"/>
      <c r="WPK225" s="18"/>
      <c r="WPL225" s="18"/>
      <c r="WPM225" s="18"/>
      <c r="WPN225" s="18"/>
      <c r="WPO225" s="18"/>
      <c r="WPP225" s="18"/>
      <c r="WPQ225" s="18"/>
      <c r="WPR225" s="18"/>
      <c r="WPS225" s="18"/>
      <c r="WPT225" s="18"/>
      <c r="WPU225" s="18"/>
      <c r="WPV225" s="18"/>
      <c r="WPW225" s="18"/>
      <c r="WPX225" s="18"/>
      <c r="WPY225" s="18"/>
      <c r="WPZ225" s="18"/>
      <c r="WQA225" s="18"/>
      <c r="WQB225" s="18"/>
      <c r="WQC225" s="18"/>
      <c r="WQD225" s="18"/>
      <c r="WQE225" s="18"/>
      <c r="WQF225" s="18"/>
      <c r="WQG225" s="18"/>
      <c r="WQH225" s="18"/>
      <c r="WQI225" s="18"/>
      <c r="WQJ225" s="18"/>
      <c r="WQK225" s="18"/>
      <c r="WQL225" s="18"/>
      <c r="WQM225" s="18"/>
      <c r="WQN225" s="18"/>
      <c r="WQO225" s="18"/>
      <c r="WQP225" s="18"/>
      <c r="WQQ225" s="18"/>
      <c r="WQR225" s="18"/>
      <c r="WQS225" s="18"/>
      <c r="WQT225" s="18"/>
      <c r="WQU225" s="18"/>
      <c r="WQV225" s="18"/>
      <c r="WQW225" s="18"/>
      <c r="WQX225" s="18"/>
      <c r="WQY225" s="18"/>
      <c r="WQZ225" s="18"/>
      <c r="WRA225" s="18"/>
      <c r="WRB225" s="18"/>
      <c r="WRC225" s="18"/>
      <c r="WRD225" s="18"/>
      <c r="WRE225" s="18"/>
      <c r="WRF225" s="18"/>
      <c r="WRG225" s="18"/>
      <c r="WRH225" s="18"/>
      <c r="WRI225" s="18"/>
      <c r="WRJ225" s="18"/>
      <c r="WRK225" s="18"/>
      <c r="WRL225" s="18"/>
      <c r="WRM225" s="18"/>
      <c r="WRN225" s="18"/>
      <c r="WRO225" s="18"/>
      <c r="WRP225" s="18"/>
      <c r="WRQ225" s="18"/>
      <c r="WRR225" s="18"/>
      <c r="WRS225" s="18"/>
      <c r="WRT225" s="18"/>
      <c r="WRU225" s="18"/>
      <c r="WRV225" s="18"/>
      <c r="WRW225" s="18"/>
      <c r="WRX225" s="18"/>
      <c r="WRY225" s="18"/>
      <c r="WRZ225" s="18"/>
      <c r="WSA225" s="18"/>
      <c r="WSB225" s="18"/>
      <c r="WSC225" s="18"/>
      <c r="WSD225" s="18"/>
      <c r="WSE225" s="18"/>
      <c r="WSF225" s="18"/>
      <c r="WSG225" s="18"/>
      <c r="WSH225" s="18"/>
      <c r="WSI225" s="18"/>
      <c r="WSJ225" s="18"/>
      <c r="WSK225" s="18"/>
      <c r="WSL225" s="18"/>
      <c r="WSM225" s="18"/>
      <c r="WSN225" s="18"/>
      <c r="WSO225" s="18"/>
      <c r="WSP225" s="18"/>
      <c r="WSQ225" s="18"/>
      <c r="WSR225" s="18"/>
      <c r="WSS225" s="18"/>
      <c r="WST225" s="18"/>
      <c r="WSU225" s="18"/>
      <c r="WSV225" s="18"/>
      <c r="WSW225" s="18"/>
      <c r="WSX225" s="18"/>
      <c r="WSY225" s="18"/>
      <c r="WSZ225" s="18"/>
      <c r="WTA225" s="18"/>
      <c r="WTB225" s="18"/>
      <c r="WTC225" s="18"/>
      <c r="WTD225" s="18"/>
      <c r="WTE225" s="18"/>
      <c r="WTF225" s="18"/>
      <c r="WTG225" s="18"/>
      <c r="WTH225" s="18"/>
      <c r="WTI225" s="18"/>
      <c r="WTJ225" s="18"/>
      <c r="WTK225" s="18"/>
      <c r="WTL225" s="18"/>
      <c r="WTM225" s="18"/>
      <c r="WTN225" s="18"/>
      <c r="WTO225" s="18"/>
      <c r="WTP225" s="18"/>
      <c r="WTQ225" s="18"/>
      <c r="WTR225" s="18"/>
      <c r="WTS225" s="18"/>
      <c r="WTT225" s="18"/>
      <c r="WTU225" s="18"/>
      <c r="WTV225" s="18"/>
      <c r="WTW225" s="18"/>
      <c r="WTX225" s="18"/>
      <c r="WTY225" s="18"/>
      <c r="WTZ225" s="18"/>
      <c r="WUA225" s="18"/>
      <c r="WUB225" s="18"/>
      <c r="WUC225" s="18"/>
      <c r="WUD225" s="18"/>
      <c r="WUE225" s="18"/>
      <c r="WUF225" s="18"/>
      <c r="WUG225" s="18"/>
      <c r="WUH225" s="18"/>
      <c r="WUI225" s="18"/>
      <c r="WUJ225" s="18"/>
      <c r="WUK225" s="18"/>
      <c r="WUL225" s="18"/>
      <c r="WUM225" s="18"/>
      <c r="WUN225" s="18"/>
      <c r="WUO225" s="18"/>
      <c r="WUP225" s="18"/>
      <c r="WUQ225" s="18"/>
      <c r="WUR225" s="18"/>
      <c r="WUS225" s="18"/>
      <c r="WUT225" s="18"/>
      <c r="WUU225" s="18"/>
      <c r="WUV225" s="18"/>
      <c r="WUW225" s="18"/>
      <c r="WUX225" s="18"/>
      <c r="WUY225" s="18"/>
      <c r="WUZ225" s="18"/>
      <c r="WVA225" s="18"/>
      <c r="WVB225" s="18"/>
      <c r="WVC225" s="18"/>
      <c r="WVD225" s="18"/>
      <c r="WVE225" s="18"/>
      <c r="WVF225" s="18"/>
      <c r="WVG225" s="18"/>
      <c r="WVH225" s="18"/>
      <c r="WVI225" s="18"/>
      <c r="WVJ225" s="18"/>
      <c r="WVK225" s="18"/>
      <c r="WVL225" s="18"/>
      <c r="WVM225" s="18"/>
      <c r="WVN225" s="18"/>
      <c r="WVO225" s="18"/>
      <c r="WVP225" s="18"/>
      <c r="WVQ225" s="18"/>
      <c r="WVR225" s="18"/>
      <c r="WVS225" s="18"/>
      <c r="WVT225" s="18"/>
      <c r="WVU225" s="18"/>
      <c r="WVV225" s="18"/>
      <c r="WVW225" s="18"/>
      <c r="WVX225" s="18"/>
      <c r="WVY225" s="18"/>
      <c r="WVZ225" s="18"/>
      <c r="WWA225" s="18"/>
      <c r="WWB225" s="18"/>
      <c r="WWC225" s="18"/>
      <c r="WWD225" s="18"/>
      <c r="WWE225" s="18"/>
      <c r="WWF225" s="18"/>
      <c r="WWG225" s="18"/>
      <c r="WWH225" s="18"/>
      <c r="WWI225" s="18"/>
      <c r="WWJ225" s="18"/>
      <c r="WWK225" s="18"/>
      <c r="WWL225" s="18"/>
      <c r="WWM225" s="18"/>
      <c r="WWN225" s="18"/>
      <c r="WWO225" s="18"/>
      <c r="WWP225" s="18"/>
      <c r="WWQ225" s="18"/>
      <c r="WWR225" s="18"/>
      <c r="WWS225" s="18"/>
      <c r="WWT225" s="18"/>
      <c r="WWU225" s="18"/>
      <c r="WWV225" s="18"/>
      <c r="WWW225" s="18"/>
      <c r="WWX225" s="18"/>
      <c r="WWY225" s="18"/>
      <c r="WWZ225" s="18"/>
      <c r="WXA225" s="18"/>
      <c r="WXB225" s="18"/>
      <c r="WXC225" s="18"/>
      <c r="WXD225" s="18"/>
      <c r="WXE225" s="18"/>
      <c r="WXF225" s="18"/>
      <c r="WXG225" s="18"/>
      <c r="WXH225" s="18"/>
      <c r="WXI225" s="18"/>
      <c r="WXJ225" s="18"/>
      <c r="WXK225" s="18"/>
      <c r="WXL225" s="18"/>
      <c r="WXM225" s="18"/>
      <c r="WXN225" s="18"/>
      <c r="WXO225" s="18"/>
      <c r="WXP225" s="18"/>
      <c r="WXQ225" s="18"/>
      <c r="WXR225" s="18"/>
      <c r="WXS225" s="18"/>
      <c r="WXT225" s="18"/>
      <c r="WXU225" s="18"/>
      <c r="WXV225" s="18"/>
      <c r="WXW225" s="18"/>
      <c r="WXX225" s="18"/>
      <c r="WXY225" s="18"/>
      <c r="WXZ225" s="18"/>
      <c r="WYA225" s="18"/>
      <c r="WYB225" s="18"/>
      <c r="WYC225" s="18"/>
      <c r="WYD225" s="18"/>
      <c r="WYE225" s="18"/>
      <c r="WYF225" s="18"/>
      <c r="WYG225" s="18"/>
      <c r="WYH225" s="18"/>
      <c r="WYI225" s="18"/>
      <c r="WYJ225" s="18"/>
      <c r="WYK225" s="18"/>
      <c r="WYL225" s="18"/>
      <c r="WYM225" s="18"/>
      <c r="WYN225" s="18"/>
      <c r="WYO225" s="18"/>
      <c r="WYP225" s="18"/>
      <c r="WYQ225" s="18"/>
      <c r="WYR225" s="18"/>
      <c r="WYS225" s="18"/>
      <c r="WYT225" s="18"/>
      <c r="WYU225" s="18"/>
      <c r="WYV225" s="18"/>
      <c r="WYW225" s="18"/>
      <c r="WYX225" s="18"/>
      <c r="WYY225" s="18"/>
      <c r="WYZ225" s="18"/>
      <c r="WZA225" s="18"/>
      <c r="WZB225" s="18"/>
      <c r="WZC225" s="18"/>
      <c r="WZD225" s="18"/>
      <c r="WZE225" s="18"/>
      <c r="WZF225" s="18"/>
      <c r="WZG225" s="18"/>
      <c r="WZH225" s="18"/>
      <c r="WZI225" s="18"/>
      <c r="WZJ225" s="18"/>
      <c r="WZK225" s="18"/>
      <c r="WZL225" s="18"/>
      <c r="WZM225" s="18"/>
      <c r="WZN225" s="18"/>
      <c r="WZO225" s="18"/>
      <c r="WZP225" s="18"/>
      <c r="WZQ225" s="18"/>
      <c r="WZR225" s="18"/>
      <c r="WZS225" s="18"/>
      <c r="WZT225" s="18"/>
      <c r="WZU225" s="18"/>
      <c r="WZV225" s="18"/>
      <c r="WZW225" s="18"/>
      <c r="WZX225" s="18"/>
      <c r="WZY225" s="18"/>
      <c r="WZZ225" s="18"/>
      <c r="XAA225" s="18"/>
      <c r="XAB225" s="18"/>
      <c r="XAC225" s="18"/>
      <c r="XAD225" s="18"/>
      <c r="XAE225" s="18"/>
      <c r="XAF225" s="18"/>
      <c r="XAG225" s="18"/>
      <c r="XAH225" s="18"/>
      <c r="XAI225" s="18"/>
      <c r="XAJ225" s="18"/>
      <c r="XAK225" s="18"/>
      <c r="XAL225" s="18"/>
      <c r="XAM225" s="18"/>
      <c r="XAN225" s="18"/>
      <c r="XAO225" s="18"/>
      <c r="XAP225" s="18"/>
      <c r="XAQ225" s="18"/>
      <c r="XAR225" s="18"/>
      <c r="XAS225" s="18"/>
      <c r="XAT225" s="18"/>
      <c r="XAU225" s="18"/>
      <c r="XAV225" s="18"/>
      <c r="XAW225" s="18"/>
      <c r="XAX225" s="18"/>
      <c r="XAY225" s="18"/>
      <c r="XAZ225" s="18"/>
      <c r="XBA225" s="18"/>
      <c r="XBB225" s="18"/>
      <c r="XBC225" s="18"/>
      <c r="XBD225" s="18"/>
      <c r="XBE225" s="18"/>
      <c r="XBF225" s="18"/>
      <c r="XBG225" s="18"/>
      <c r="XBH225" s="18"/>
      <c r="XBI225" s="18"/>
      <c r="XBJ225" s="18"/>
      <c r="XBK225" s="18"/>
      <c r="XBL225" s="18"/>
      <c r="XBM225" s="18"/>
      <c r="XBN225" s="18"/>
      <c r="XBO225" s="18"/>
      <c r="XBP225" s="18"/>
      <c r="XBQ225" s="18"/>
      <c r="XBR225" s="18"/>
      <c r="XBS225" s="18"/>
      <c r="XBT225" s="18"/>
      <c r="XBU225" s="18"/>
      <c r="XBV225" s="18"/>
      <c r="XBW225" s="18"/>
      <c r="XBX225" s="18"/>
      <c r="XBY225" s="18"/>
      <c r="XBZ225" s="18"/>
      <c r="XCA225" s="18"/>
      <c r="XCB225" s="18"/>
      <c r="XCC225" s="18"/>
      <c r="XCD225" s="18"/>
      <c r="XCE225" s="18"/>
      <c r="XCF225" s="18"/>
      <c r="XCG225" s="18"/>
      <c r="XCH225" s="18"/>
      <c r="XCI225" s="18"/>
      <c r="XCJ225" s="18"/>
      <c r="XCK225" s="18"/>
      <c r="XCL225" s="18"/>
      <c r="XCM225" s="18"/>
      <c r="XCN225" s="18"/>
      <c r="XCO225" s="18"/>
      <c r="XCP225" s="18"/>
      <c r="XCQ225" s="18"/>
      <c r="XCR225" s="18"/>
      <c r="XCS225" s="18"/>
      <c r="XCT225" s="18"/>
      <c r="XCU225" s="18"/>
      <c r="XCV225" s="18"/>
      <c r="XCW225" s="18"/>
      <c r="XCX225" s="18"/>
      <c r="XCY225" s="18"/>
      <c r="XCZ225" s="18"/>
      <c r="XDA225" s="18"/>
      <c r="XDB225" s="18"/>
      <c r="XDC225" s="18"/>
      <c r="XDD225" s="18"/>
      <c r="XDE225" s="18"/>
      <c r="XDF225" s="18"/>
      <c r="XDG225" s="18"/>
      <c r="XDH225" s="18"/>
      <c r="XDI225" s="18"/>
      <c r="XDJ225" s="18"/>
      <c r="XDK225" s="18"/>
      <c r="XDL225" s="18"/>
      <c r="XDM225" s="18"/>
      <c r="XDN225" s="18"/>
      <c r="XDO225" s="18"/>
      <c r="XDP225" s="18"/>
      <c r="XDQ225" s="18"/>
      <c r="XDR225" s="18"/>
      <c r="XDS225" s="18"/>
      <c r="XDT225" s="18"/>
      <c r="XDU225" s="18"/>
      <c r="XDV225" s="18"/>
      <c r="XDW225" s="18"/>
      <c r="XDX225" s="18"/>
      <c r="XDY225" s="18"/>
      <c r="XDZ225" s="18"/>
      <c r="XEA225" s="18"/>
      <c r="XEB225" s="18"/>
      <c r="XEC225" s="18"/>
      <c r="XED225" s="18"/>
      <c r="XEE225" s="18"/>
      <c r="XEF225" s="18"/>
      <c r="XEG225" s="18"/>
      <c r="XEH225" s="18"/>
      <c r="XEI225" s="18"/>
      <c r="XEJ225" s="18"/>
      <c r="XEK225" s="18"/>
      <c r="XEL225" s="18"/>
      <c r="XEM225" s="18"/>
      <c r="XEN225" s="18"/>
      <c r="XEO225" s="18"/>
      <c r="XEP225" s="18"/>
      <c r="XEQ225" s="18"/>
      <c r="XER225" s="18"/>
      <c r="XES225" s="18"/>
      <c r="XET225" s="18"/>
      <c r="XEU225" s="18"/>
      <c r="XEV225" s="18"/>
      <c r="XEW225" s="18"/>
      <c r="XEX225" s="18"/>
      <c r="XEY225" s="18"/>
      <c r="XEZ225" s="18"/>
      <c r="XFA225" s="18"/>
      <c r="XFB225" s="18"/>
      <c r="XFC225" s="18"/>
      <c r="XFD225" s="18"/>
    </row>
    <row r="226" spans="1:4054 14285:16384" s="17" customFormat="1" x14ac:dyDescent="0.25">
      <c r="A226" s="5"/>
      <c r="B226" s="26" t="s">
        <v>172</v>
      </c>
      <c r="C226" s="88" t="s">
        <v>173</v>
      </c>
      <c r="D226" s="36">
        <v>200</v>
      </c>
      <c r="E226" s="43">
        <f t="shared" ref="E226:O226" si="104">AO226*200/200</f>
        <v>5.8</v>
      </c>
      <c r="F226" s="43">
        <f t="shared" si="104"/>
        <v>5</v>
      </c>
      <c r="G226" s="43">
        <f t="shared" si="104"/>
        <v>8</v>
      </c>
      <c r="H226" s="43">
        <f t="shared" si="104"/>
        <v>100</v>
      </c>
      <c r="I226" s="43">
        <f t="shared" si="104"/>
        <v>40</v>
      </c>
      <c r="J226" s="43">
        <f t="shared" si="104"/>
        <v>0.08</v>
      </c>
      <c r="K226" s="43">
        <f t="shared" si="104"/>
        <v>0.34</v>
      </c>
      <c r="L226" s="43">
        <f t="shared" si="104"/>
        <v>1.4</v>
      </c>
      <c r="M226" s="43">
        <f t="shared" si="104"/>
        <v>240</v>
      </c>
      <c r="N226" s="43">
        <f t="shared" si="104"/>
        <v>28</v>
      </c>
      <c r="O226" s="43">
        <f t="shared" si="104"/>
        <v>180</v>
      </c>
      <c r="P226" s="43">
        <f>AZ226*180/200</f>
        <v>0.18</v>
      </c>
      <c r="Q226" s="16"/>
      <c r="AO226" s="43">
        <v>5.8</v>
      </c>
      <c r="AP226" s="43">
        <v>5</v>
      </c>
      <c r="AQ226" s="43">
        <v>8</v>
      </c>
      <c r="AR226" s="43">
        <v>100</v>
      </c>
      <c r="AS226" s="43">
        <v>40</v>
      </c>
      <c r="AT226" s="36">
        <v>0.08</v>
      </c>
      <c r="AU226" s="36">
        <v>0.34</v>
      </c>
      <c r="AV226" s="43">
        <v>1.4</v>
      </c>
      <c r="AW226" s="43">
        <v>240</v>
      </c>
      <c r="AX226" s="43">
        <v>28</v>
      </c>
      <c r="AY226" s="43">
        <v>180</v>
      </c>
      <c r="AZ226" s="43">
        <v>0.2</v>
      </c>
      <c r="BA226" s="43" t="e">
        <f>#REF!*180/200</f>
        <v>#REF!</v>
      </c>
      <c r="BB226" s="43" t="e">
        <f>#REF!*180/200</f>
        <v>#REF!</v>
      </c>
      <c r="BC226" s="43" t="e">
        <f>#REF!*180/200</f>
        <v>#REF!</v>
      </c>
      <c r="BD226" s="43" t="e">
        <f>#REF!*180/200</f>
        <v>#REF!</v>
      </c>
      <c r="BE226" s="43" t="e">
        <f>#REF!*180/200</f>
        <v>#REF!</v>
      </c>
      <c r="BF226" s="43" t="e">
        <f>#REF!*180/200</f>
        <v>#REF!</v>
      </c>
      <c r="BG226" s="43" t="e">
        <f>#REF!*180/200</f>
        <v>#REF!</v>
      </c>
      <c r="BH226" s="43" t="e">
        <f>#REF!*180/200</f>
        <v>#REF!</v>
      </c>
      <c r="BI226" s="43" t="e">
        <f>#REF!*180/200</f>
        <v>#REF!</v>
      </c>
      <c r="BJ226" s="43" t="e">
        <f>#REF!*180/200</f>
        <v>#REF!</v>
      </c>
      <c r="BK226" s="43" t="e">
        <f>#REF!*180/200</f>
        <v>#REF!</v>
      </c>
      <c r="BL226" s="43" t="e">
        <f>#REF!*180/200</f>
        <v>#REF!</v>
      </c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  <c r="AMH226" s="18"/>
      <c r="AMI226" s="18"/>
      <c r="AMJ226" s="18"/>
      <c r="AMK226" s="18"/>
      <c r="AML226" s="18"/>
      <c r="AMM226" s="18"/>
      <c r="AMN226" s="18"/>
      <c r="AMO226" s="18"/>
      <c r="AMP226" s="18"/>
      <c r="AMQ226" s="18"/>
      <c r="AMR226" s="18"/>
      <c r="AMS226" s="18"/>
      <c r="AMT226" s="18"/>
      <c r="AMU226" s="18"/>
      <c r="AMV226" s="18"/>
      <c r="AMW226" s="18"/>
      <c r="AMX226" s="18"/>
      <c r="AMY226" s="18"/>
      <c r="AMZ226" s="18"/>
      <c r="ANA226" s="18"/>
      <c r="ANB226" s="18"/>
      <c r="ANC226" s="18"/>
      <c r="AND226" s="18"/>
      <c r="ANE226" s="18"/>
      <c r="ANF226" s="18"/>
      <c r="ANG226" s="18"/>
      <c r="ANH226" s="18"/>
      <c r="ANI226" s="18"/>
      <c r="ANJ226" s="18"/>
      <c r="ANK226" s="18"/>
      <c r="ANL226" s="18"/>
      <c r="ANM226" s="18"/>
      <c r="ANN226" s="18"/>
      <c r="ANO226" s="18"/>
      <c r="ANP226" s="18"/>
      <c r="ANQ226" s="18"/>
      <c r="ANR226" s="18"/>
      <c r="ANS226" s="18"/>
      <c r="ANT226" s="18"/>
      <c r="ANU226" s="18"/>
      <c r="ANV226" s="18"/>
      <c r="ANW226" s="18"/>
      <c r="ANX226" s="18"/>
      <c r="ANY226" s="18"/>
      <c r="ANZ226" s="18"/>
      <c r="AOA226" s="18"/>
      <c r="AOB226" s="18"/>
      <c r="AOC226" s="18"/>
      <c r="AOD226" s="18"/>
      <c r="AOE226" s="18"/>
      <c r="AOF226" s="18"/>
      <c r="AOG226" s="18"/>
      <c r="AOH226" s="18"/>
      <c r="AOI226" s="18"/>
      <c r="AOJ226" s="18"/>
      <c r="AOK226" s="18"/>
      <c r="AOL226" s="18"/>
      <c r="AOM226" s="18"/>
      <c r="AON226" s="18"/>
      <c r="AOO226" s="18"/>
      <c r="AOP226" s="18"/>
      <c r="AOQ226" s="18"/>
      <c r="AOR226" s="18"/>
      <c r="AOS226" s="18"/>
      <c r="AOT226" s="18"/>
      <c r="AOU226" s="18"/>
      <c r="AOV226" s="18"/>
      <c r="AOW226" s="18"/>
      <c r="AOX226" s="18"/>
      <c r="AOY226" s="18"/>
      <c r="AOZ226" s="18"/>
      <c r="APA226" s="18"/>
      <c r="APB226" s="18"/>
      <c r="APC226" s="18"/>
      <c r="APD226" s="18"/>
      <c r="APE226" s="18"/>
      <c r="APF226" s="18"/>
      <c r="APG226" s="18"/>
      <c r="APH226" s="18"/>
      <c r="API226" s="18"/>
      <c r="APJ226" s="18"/>
      <c r="APK226" s="18"/>
      <c r="APL226" s="18"/>
      <c r="APM226" s="18"/>
      <c r="APN226" s="18"/>
      <c r="APO226" s="18"/>
      <c r="APP226" s="18"/>
      <c r="APQ226" s="18"/>
      <c r="APR226" s="18"/>
      <c r="APS226" s="18"/>
      <c r="APT226" s="18"/>
      <c r="APU226" s="18"/>
      <c r="APV226" s="18"/>
      <c r="APW226" s="18"/>
      <c r="APX226" s="18"/>
      <c r="APY226" s="18"/>
      <c r="APZ226" s="18"/>
      <c r="AQA226" s="18"/>
      <c r="AQB226" s="18"/>
      <c r="AQC226" s="18"/>
      <c r="AQD226" s="18"/>
      <c r="AQE226" s="18"/>
      <c r="AQF226" s="18"/>
      <c r="AQG226" s="18"/>
      <c r="AQH226" s="18"/>
      <c r="AQI226" s="18"/>
      <c r="AQJ226" s="18"/>
      <c r="AQK226" s="18"/>
      <c r="AQL226" s="18"/>
      <c r="AQM226" s="18"/>
      <c r="AQN226" s="18"/>
      <c r="AQO226" s="18"/>
      <c r="AQP226" s="18"/>
      <c r="AQQ226" s="18"/>
      <c r="AQR226" s="18"/>
      <c r="AQS226" s="18"/>
      <c r="AQT226" s="18"/>
      <c r="AQU226" s="18"/>
      <c r="AQV226" s="18"/>
      <c r="AQW226" s="18"/>
      <c r="AQX226" s="18"/>
      <c r="AQY226" s="18"/>
      <c r="AQZ226" s="18"/>
      <c r="ARA226" s="18"/>
      <c r="ARB226" s="18"/>
      <c r="ARC226" s="18"/>
      <c r="ARD226" s="18"/>
      <c r="ARE226" s="18"/>
      <c r="ARF226" s="18"/>
      <c r="ARG226" s="18"/>
      <c r="ARH226" s="18"/>
      <c r="ARI226" s="18"/>
      <c r="ARJ226" s="18"/>
      <c r="ARK226" s="18"/>
      <c r="ARL226" s="18"/>
      <c r="ARM226" s="18"/>
      <c r="ARN226" s="18"/>
      <c r="ARO226" s="18"/>
      <c r="ARP226" s="18"/>
      <c r="ARQ226" s="18"/>
      <c r="ARR226" s="18"/>
      <c r="ARS226" s="18"/>
      <c r="ART226" s="18"/>
      <c r="ARU226" s="18"/>
      <c r="ARV226" s="18"/>
      <c r="ARW226" s="18"/>
      <c r="ARX226" s="18"/>
      <c r="ARY226" s="18"/>
      <c r="ARZ226" s="18"/>
      <c r="ASA226" s="18"/>
      <c r="ASB226" s="18"/>
      <c r="ASC226" s="18"/>
      <c r="ASD226" s="18"/>
      <c r="ASE226" s="18"/>
      <c r="ASF226" s="18"/>
      <c r="ASG226" s="18"/>
      <c r="ASH226" s="18"/>
      <c r="ASI226" s="18"/>
      <c r="ASJ226" s="18"/>
      <c r="ASK226" s="18"/>
      <c r="ASL226" s="18"/>
      <c r="ASM226" s="18"/>
      <c r="ASN226" s="18"/>
      <c r="ASO226" s="18"/>
      <c r="ASP226" s="18"/>
      <c r="ASQ226" s="18"/>
      <c r="ASR226" s="18"/>
      <c r="ASS226" s="18"/>
      <c r="AST226" s="18"/>
      <c r="ASU226" s="18"/>
      <c r="ASV226" s="18"/>
      <c r="ASW226" s="18"/>
      <c r="ASX226" s="18"/>
      <c r="ASY226" s="18"/>
      <c r="ASZ226" s="18"/>
      <c r="ATA226" s="18"/>
      <c r="ATB226" s="18"/>
      <c r="ATC226" s="18"/>
      <c r="ATD226" s="18"/>
      <c r="ATE226" s="18"/>
      <c r="ATF226" s="18"/>
      <c r="ATG226" s="18"/>
      <c r="ATH226" s="18"/>
      <c r="ATI226" s="18"/>
      <c r="ATJ226" s="18"/>
      <c r="ATK226" s="18"/>
      <c r="ATL226" s="18"/>
      <c r="ATM226" s="18"/>
      <c r="ATN226" s="18"/>
      <c r="ATO226" s="18"/>
      <c r="ATP226" s="18"/>
      <c r="ATQ226" s="18"/>
      <c r="ATR226" s="18"/>
      <c r="ATS226" s="18"/>
      <c r="ATT226" s="18"/>
      <c r="ATU226" s="18"/>
      <c r="ATV226" s="18"/>
      <c r="ATW226" s="18"/>
      <c r="ATX226" s="18"/>
      <c r="ATY226" s="18"/>
      <c r="ATZ226" s="18"/>
      <c r="AUA226" s="18"/>
      <c r="AUB226" s="18"/>
      <c r="AUC226" s="18"/>
      <c r="AUD226" s="18"/>
      <c r="AUE226" s="18"/>
      <c r="AUF226" s="18"/>
      <c r="AUG226" s="18"/>
      <c r="AUH226" s="18"/>
      <c r="AUI226" s="18"/>
      <c r="AUJ226" s="18"/>
      <c r="AUK226" s="18"/>
      <c r="AUL226" s="18"/>
      <c r="AUM226" s="18"/>
      <c r="AUN226" s="18"/>
      <c r="AUO226" s="18"/>
      <c r="AUP226" s="18"/>
      <c r="AUQ226" s="18"/>
      <c r="AUR226" s="18"/>
      <c r="AUS226" s="18"/>
      <c r="AUT226" s="18"/>
      <c r="AUU226" s="18"/>
      <c r="AUV226" s="18"/>
      <c r="AUW226" s="18"/>
      <c r="AUX226" s="18"/>
      <c r="AUY226" s="18"/>
      <c r="AUZ226" s="18"/>
      <c r="AVA226" s="18"/>
      <c r="AVB226" s="18"/>
      <c r="AVC226" s="18"/>
      <c r="AVD226" s="18"/>
      <c r="AVE226" s="18"/>
      <c r="AVF226" s="18"/>
      <c r="AVG226" s="18"/>
      <c r="AVH226" s="18"/>
      <c r="AVI226" s="18"/>
      <c r="AVJ226" s="18"/>
      <c r="AVK226" s="18"/>
      <c r="AVL226" s="18"/>
      <c r="AVM226" s="18"/>
      <c r="AVN226" s="18"/>
      <c r="AVO226" s="18"/>
      <c r="AVP226" s="18"/>
      <c r="AVQ226" s="18"/>
      <c r="AVR226" s="18"/>
      <c r="AVS226" s="18"/>
      <c r="AVT226" s="18"/>
      <c r="AVU226" s="18"/>
      <c r="AVV226" s="18"/>
      <c r="AVW226" s="18"/>
      <c r="AVX226" s="18"/>
      <c r="AVY226" s="18"/>
      <c r="AVZ226" s="18"/>
      <c r="AWA226" s="18"/>
      <c r="AWB226" s="18"/>
      <c r="AWC226" s="18"/>
      <c r="AWD226" s="18"/>
      <c r="AWE226" s="18"/>
      <c r="AWF226" s="18"/>
      <c r="AWG226" s="18"/>
      <c r="AWH226" s="18"/>
      <c r="AWI226" s="18"/>
      <c r="AWJ226" s="18"/>
      <c r="AWK226" s="18"/>
      <c r="AWL226" s="18"/>
      <c r="AWM226" s="18"/>
      <c r="AWN226" s="18"/>
      <c r="AWO226" s="18"/>
      <c r="AWP226" s="18"/>
      <c r="AWQ226" s="18"/>
      <c r="AWR226" s="18"/>
      <c r="AWS226" s="18"/>
      <c r="AWT226" s="18"/>
      <c r="AWU226" s="18"/>
      <c r="AWV226" s="18"/>
      <c r="AWW226" s="18"/>
      <c r="AWX226" s="18"/>
      <c r="AWY226" s="18"/>
      <c r="AWZ226" s="18"/>
      <c r="AXA226" s="18"/>
      <c r="AXB226" s="18"/>
      <c r="AXC226" s="18"/>
      <c r="AXD226" s="18"/>
      <c r="AXE226" s="18"/>
      <c r="AXF226" s="18"/>
      <c r="AXG226" s="18"/>
      <c r="AXH226" s="18"/>
      <c r="AXI226" s="18"/>
      <c r="AXJ226" s="18"/>
      <c r="AXK226" s="18"/>
      <c r="AXL226" s="18"/>
      <c r="AXM226" s="18"/>
      <c r="AXN226" s="18"/>
      <c r="AXO226" s="18"/>
      <c r="AXP226" s="18"/>
      <c r="AXQ226" s="18"/>
      <c r="AXR226" s="18"/>
      <c r="AXS226" s="18"/>
      <c r="AXT226" s="18"/>
      <c r="AXU226" s="18"/>
      <c r="AXV226" s="18"/>
      <c r="AXW226" s="18"/>
      <c r="AXX226" s="18"/>
      <c r="AXY226" s="18"/>
      <c r="AXZ226" s="18"/>
      <c r="AYA226" s="18"/>
      <c r="AYB226" s="18"/>
      <c r="AYC226" s="18"/>
      <c r="AYD226" s="18"/>
      <c r="AYE226" s="18"/>
      <c r="AYF226" s="18"/>
      <c r="AYG226" s="18"/>
      <c r="AYH226" s="18"/>
      <c r="AYI226" s="18"/>
      <c r="AYJ226" s="18"/>
      <c r="AYK226" s="18"/>
      <c r="AYL226" s="18"/>
      <c r="AYM226" s="18"/>
      <c r="AYN226" s="18"/>
      <c r="AYO226" s="18"/>
      <c r="AYP226" s="18"/>
      <c r="AYQ226" s="18"/>
      <c r="AYR226" s="18"/>
      <c r="AYS226" s="18"/>
      <c r="AYT226" s="18"/>
      <c r="AYU226" s="18"/>
      <c r="AYV226" s="18"/>
      <c r="AYW226" s="18"/>
      <c r="AYX226" s="18"/>
      <c r="AYY226" s="18"/>
      <c r="AYZ226" s="18"/>
      <c r="AZA226" s="18"/>
      <c r="AZB226" s="18"/>
      <c r="AZC226" s="18"/>
      <c r="AZD226" s="18"/>
      <c r="AZE226" s="18"/>
      <c r="AZF226" s="18"/>
      <c r="AZG226" s="18"/>
      <c r="AZH226" s="18"/>
      <c r="AZI226" s="18"/>
      <c r="AZJ226" s="18"/>
      <c r="AZK226" s="18"/>
      <c r="AZL226" s="18"/>
      <c r="AZM226" s="18"/>
      <c r="AZN226" s="18"/>
      <c r="AZO226" s="18"/>
      <c r="AZP226" s="18"/>
      <c r="AZQ226" s="18"/>
      <c r="AZR226" s="18"/>
      <c r="AZS226" s="18"/>
      <c r="AZT226" s="18"/>
      <c r="AZU226" s="18"/>
      <c r="AZV226" s="18"/>
      <c r="AZW226" s="18"/>
      <c r="AZX226" s="18"/>
      <c r="AZY226" s="18"/>
      <c r="AZZ226" s="18"/>
      <c r="BAA226" s="18"/>
      <c r="BAB226" s="18"/>
      <c r="BAC226" s="18"/>
      <c r="BAD226" s="18"/>
      <c r="BAE226" s="18"/>
      <c r="BAF226" s="18"/>
      <c r="BAG226" s="18"/>
      <c r="BAH226" s="18"/>
      <c r="BAI226" s="18"/>
      <c r="BAJ226" s="18"/>
      <c r="BAK226" s="18"/>
      <c r="BAL226" s="18"/>
      <c r="BAM226" s="18"/>
      <c r="BAN226" s="18"/>
      <c r="BAO226" s="18"/>
      <c r="BAP226" s="18"/>
      <c r="BAQ226" s="18"/>
      <c r="BAR226" s="18"/>
      <c r="BAS226" s="18"/>
      <c r="BAT226" s="18"/>
      <c r="BAU226" s="18"/>
      <c r="BAV226" s="18"/>
      <c r="BAW226" s="18"/>
      <c r="BAX226" s="18"/>
      <c r="BAY226" s="18"/>
      <c r="BAZ226" s="18"/>
      <c r="BBA226" s="18"/>
      <c r="BBB226" s="18"/>
      <c r="BBC226" s="18"/>
      <c r="BBD226" s="18"/>
      <c r="BBE226" s="18"/>
      <c r="BBF226" s="18"/>
      <c r="BBG226" s="18"/>
      <c r="BBH226" s="18"/>
      <c r="BBI226" s="18"/>
      <c r="BBJ226" s="18"/>
      <c r="BBK226" s="18"/>
      <c r="BBL226" s="18"/>
      <c r="BBM226" s="18"/>
      <c r="BBN226" s="18"/>
      <c r="BBO226" s="18"/>
      <c r="BBP226" s="18"/>
      <c r="BBQ226" s="18"/>
      <c r="BBR226" s="18"/>
      <c r="BBS226" s="18"/>
      <c r="BBT226" s="18"/>
      <c r="BBU226" s="18"/>
      <c r="BBV226" s="18"/>
      <c r="BBW226" s="18"/>
      <c r="BBX226" s="18"/>
      <c r="BBY226" s="18"/>
      <c r="BBZ226" s="18"/>
      <c r="BCA226" s="18"/>
      <c r="BCB226" s="18"/>
      <c r="BCC226" s="18"/>
      <c r="BCD226" s="18"/>
      <c r="BCE226" s="18"/>
      <c r="BCF226" s="18"/>
      <c r="BCG226" s="18"/>
      <c r="BCH226" s="18"/>
      <c r="BCI226" s="18"/>
      <c r="BCJ226" s="18"/>
      <c r="BCK226" s="18"/>
      <c r="BCL226" s="18"/>
      <c r="BCM226" s="18"/>
      <c r="BCN226" s="18"/>
      <c r="BCO226" s="18"/>
      <c r="BCP226" s="18"/>
      <c r="BCQ226" s="18"/>
      <c r="BCR226" s="18"/>
      <c r="BCS226" s="18"/>
      <c r="BCT226" s="18"/>
      <c r="BCU226" s="18"/>
      <c r="BCV226" s="18"/>
      <c r="BCW226" s="18"/>
      <c r="BCX226" s="18"/>
      <c r="BCY226" s="18"/>
      <c r="BCZ226" s="18"/>
      <c r="BDA226" s="18"/>
      <c r="BDB226" s="18"/>
      <c r="BDC226" s="18"/>
      <c r="BDD226" s="18"/>
      <c r="BDE226" s="18"/>
      <c r="BDF226" s="18"/>
      <c r="BDG226" s="18"/>
      <c r="BDH226" s="18"/>
      <c r="BDI226" s="18"/>
      <c r="BDJ226" s="18"/>
      <c r="BDK226" s="18"/>
      <c r="BDL226" s="18"/>
      <c r="BDM226" s="18"/>
      <c r="BDN226" s="18"/>
      <c r="BDO226" s="18"/>
      <c r="BDP226" s="18"/>
      <c r="BDQ226" s="18"/>
      <c r="BDR226" s="18"/>
      <c r="BDS226" s="18"/>
      <c r="BDT226" s="18"/>
      <c r="BDU226" s="18"/>
      <c r="BDV226" s="18"/>
      <c r="BDW226" s="18"/>
      <c r="BDX226" s="18"/>
      <c r="BDY226" s="18"/>
      <c r="BDZ226" s="18"/>
      <c r="BEA226" s="18"/>
      <c r="BEB226" s="18"/>
      <c r="BEC226" s="18"/>
      <c r="BED226" s="18"/>
      <c r="BEE226" s="18"/>
      <c r="BEF226" s="18"/>
      <c r="BEG226" s="18"/>
      <c r="BEH226" s="18"/>
      <c r="BEI226" s="18"/>
      <c r="BEJ226" s="18"/>
      <c r="BEK226" s="18"/>
      <c r="BEL226" s="18"/>
      <c r="BEM226" s="18"/>
      <c r="BEN226" s="18"/>
      <c r="BEO226" s="18"/>
      <c r="BEP226" s="18"/>
      <c r="BEQ226" s="18"/>
      <c r="BER226" s="18"/>
      <c r="BES226" s="18"/>
      <c r="BET226" s="18"/>
      <c r="BEU226" s="18"/>
      <c r="BEV226" s="18"/>
      <c r="BEW226" s="18"/>
      <c r="BEX226" s="18"/>
      <c r="BEY226" s="18"/>
      <c r="BEZ226" s="18"/>
      <c r="BFA226" s="18"/>
      <c r="BFB226" s="18"/>
      <c r="BFC226" s="18"/>
      <c r="BFD226" s="18"/>
      <c r="BFE226" s="18"/>
      <c r="BFF226" s="18"/>
      <c r="BFG226" s="18"/>
      <c r="BFH226" s="18"/>
      <c r="BFI226" s="18"/>
      <c r="BFJ226" s="18"/>
      <c r="BFK226" s="18"/>
      <c r="BFL226" s="18"/>
      <c r="BFM226" s="18"/>
      <c r="BFN226" s="18"/>
      <c r="BFO226" s="18"/>
      <c r="BFP226" s="18"/>
      <c r="BFQ226" s="18"/>
      <c r="BFR226" s="18"/>
      <c r="BFS226" s="18"/>
      <c r="BFT226" s="18"/>
      <c r="BFU226" s="18"/>
      <c r="BFV226" s="18"/>
      <c r="BFW226" s="18"/>
      <c r="BFX226" s="18"/>
      <c r="BFY226" s="18"/>
      <c r="BFZ226" s="18"/>
      <c r="BGA226" s="18"/>
      <c r="BGB226" s="18"/>
      <c r="BGC226" s="18"/>
      <c r="BGD226" s="18"/>
      <c r="BGE226" s="18"/>
      <c r="BGF226" s="18"/>
      <c r="BGG226" s="18"/>
      <c r="BGH226" s="18"/>
      <c r="BGI226" s="18"/>
      <c r="BGJ226" s="18"/>
      <c r="BGK226" s="18"/>
      <c r="BGL226" s="18"/>
      <c r="BGM226" s="18"/>
      <c r="BGN226" s="18"/>
      <c r="BGO226" s="18"/>
      <c r="BGP226" s="18"/>
      <c r="BGQ226" s="18"/>
      <c r="BGR226" s="18"/>
      <c r="BGS226" s="18"/>
      <c r="BGT226" s="18"/>
      <c r="BGU226" s="18"/>
      <c r="BGV226" s="18"/>
      <c r="BGW226" s="18"/>
      <c r="BGX226" s="18"/>
      <c r="BGY226" s="18"/>
      <c r="BGZ226" s="18"/>
      <c r="BHA226" s="18"/>
      <c r="BHB226" s="18"/>
      <c r="BHC226" s="18"/>
      <c r="BHD226" s="18"/>
      <c r="BHE226" s="18"/>
      <c r="BHF226" s="18"/>
      <c r="BHG226" s="18"/>
      <c r="BHH226" s="18"/>
      <c r="BHI226" s="18"/>
      <c r="BHJ226" s="18"/>
      <c r="BHK226" s="18"/>
      <c r="BHL226" s="18"/>
      <c r="BHM226" s="18"/>
      <c r="BHN226" s="18"/>
      <c r="BHO226" s="18"/>
      <c r="BHP226" s="18"/>
      <c r="BHQ226" s="18"/>
      <c r="BHR226" s="18"/>
      <c r="BHS226" s="18"/>
      <c r="BHT226" s="18"/>
      <c r="BHU226" s="18"/>
      <c r="BHV226" s="18"/>
      <c r="BHW226" s="18"/>
      <c r="BHX226" s="18"/>
      <c r="BHY226" s="18"/>
      <c r="BHZ226" s="18"/>
      <c r="BIA226" s="18"/>
      <c r="BIB226" s="18"/>
      <c r="BIC226" s="18"/>
      <c r="BID226" s="18"/>
      <c r="BIE226" s="18"/>
      <c r="BIF226" s="18"/>
      <c r="BIG226" s="18"/>
      <c r="BIH226" s="18"/>
      <c r="BII226" s="18"/>
      <c r="BIJ226" s="18"/>
      <c r="BIK226" s="18"/>
      <c r="BIL226" s="18"/>
      <c r="BIM226" s="18"/>
      <c r="BIN226" s="18"/>
      <c r="BIO226" s="18"/>
      <c r="BIP226" s="18"/>
      <c r="BIQ226" s="18"/>
      <c r="BIR226" s="18"/>
      <c r="BIS226" s="18"/>
      <c r="BIT226" s="18"/>
      <c r="BIU226" s="18"/>
      <c r="BIV226" s="18"/>
      <c r="BIW226" s="18"/>
      <c r="BIX226" s="18"/>
      <c r="BIY226" s="18"/>
      <c r="BIZ226" s="18"/>
      <c r="BJA226" s="18"/>
      <c r="BJB226" s="18"/>
      <c r="BJC226" s="18"/>
      <c r="BJD226" s="18"/>
      <c r="BJE226" s="18"/>
      <c r="BJF226" s="18"/>
      <c r="BJG226" s="18"/>
      <c r="BJH226" s="18"/>
      <c r="BJI226" s="18"/>
      <c r="BJJ226" s="18"/>
      <c r="BJK226" s="18"/>
      <c r="BJL226" s="18"/>
      <c r="BJM226" s="18"/>
      <c r="BJN226" s="18"/>
      <c r="BJO226" s="18"/>
      <c r="BJP226" s="18"/>
      <c r="BJQ226" s="18"/>
      <c r="BJR226" s="18"/>
      <c r="BJS226" s="18"/>
      <c r="BJT226" s="18"/>
      <c r="BJU226" s="18"/>
      <c r="BJV226" s="18"/>
      <c r="BJW226" s="18"/>
      <c r="BJX226" s="18"/>
      <c r="BJY226" s="18"/>
      <c r="BJZ226" s="18"/>
      <c r="BKA226" s="18"/>
      <c r="BKB226" s="18"/>
      <c r="BKC226" s="18"/>
      <c r="BKD226" s="18"/>
      <c r="BKE226" s="18"/>
      <c r="BKF226" s="18"/>
      <c r="BKG226" s="18"/>
      <c r="BKH226" s="18"/>
      <c r="BKI226" s="18"/>
      <c r="BKJ226" s="18"/>
      <c r="BKK226" s="18"/>
      <c r="BKL226" s="18"/>
      <c r="BKM226" s="18"/>
      <c r="BKN226" s="18"/>
      <c r="BKO226" s="18"/>
      <c r="BKP226" s="18"/>
      <c r="BKQ226" s="18"/>
      <c r="BKR226" s="18"/>
      <c r="BKS226" s="18"/>
      <c r="BKT226" s="18"/>
      <c r="BKU226" s="18"/>
      <c r="BKV226" s="18"/>
      <c r="BKW226" s="18"/>
      <c r="BKX226" s="18"/>
      <c r="BKY226" s="18"/>
      <c r="BKZ226" s="18"/>
      <c r="BLA226" s="18"/>
      <c r="BLB226" s="18"/>
      <c r="BLC226" s="18"/>
      <c r="BLD226" s="18"/>
      <c r="BLE226" s="18"/>
      <c r="BLF226" s="18"/>
      <c r="BLG226" s="18"/>
      <c r="BLH226" s="18"/>
      <c r="BLI226" s="18"/>
      <c r="BLJ226" s="18"/>
      <c r="BLK226" s="18"/>
      <c r="BLL226" s="18"/>
      <c r="BLM226" s="18"/>
      <c r="BLN226" s="18"/>
      <c r="BLO226" s="18"/>
      <c r="BLP226" s="18"/>
      <c r="BLQ226" s="18"/>
      <c r="BLR226" s="18"/>
      <c r="BLS226" s="18"/>
      <c r="BLT226" s="18"/>
      <c r="BLU226" s="18"/>
      <c r="BLV226" s="18"/>
      <c r="BLW226" s="18"/>
      <c r="BLX226" s="18"/>
      <c r="BLY226" s="18"/>
      <c r="BLZ226" s="18"/>
      <c r="BMA226" s="18"/>
      <c r="BMB226" s="18"/>
      <c r="BMC226" s="18"/>
      <c r="BMD226" s="18"/>
      <c r="BME226" s="18"/>
      <c r="BMF226" s="18"/>
      <c r="BMG226" s="18"/>
      <c r="BMH226" s="18"/>
      <c r="BMI226" s="18"/>
      <c r="BMJ226" s="18"/>
      <c r="BMK226" s="18"/>
      <c r="BML226" s="18"/>
      <c r="BMM226" s="18"/>
      <c r="BMN226" s="18"/>
      <c r="BMO226" s="18"/>
      <c r="BMP226" s="18"/>
      <c r="BMQ226" s="18"/>
      <c r="BMR226" s="18"/>
      <c r="BMS226" s="18"/>
      <c r="BMT226" s="18"/>
      <c r="BMU226" s="18"/>
      <c r="BMV226" s="18"/>
      <c r="BMW226" s="18"/>
      <c r="BMX226" s="18"/>
      <c r="BMY226" s="18"/>
      <c r="BMZ226" s="18"/>
      <c r="BNA226" s="18"/>
      <c r="BNB226" s="18"/>
      <c r="BNC226" s="18"/>
      <c r="BND226" s="18"/>
      <c r="BNE226" s="18"/>
      <c r="BNF226" s="18"/>
      <c r="BNG226" s="18"/>
      <c r="BNH226" s="18"/>
      <c r="BNI226" s="18"/>
      <c r="BNJ226" s="18"/>
      <c r="BNK226" s="18"/>
      <c r="BNL226" s="18"/>
      <c r="BNM226" s="18"/>
      <c r="BNN226" s="18"/>
      <c r="BNO226" s="18"/>
      <c r="BNP226" s="18"/>
      <c r="BNQ226" s="18"/>
      <c r="BNR226" s="18"/>
      <c r="BNS226" s="18"/>
      <c r="BNT226" s="18"/>
      <c r="BNU226" s="18"/>
      <c r="BNV226" s="18"/>
      <c r="BNW226" s="18"/>
      <c r="BNX226" s="18"/>
      <c r="BNY226" s="18"/>
      <c r="BNZ226" s="18"/>
      <c r="BOA226" s="18"/>
      <c r="BOB226" s="18"/>
      <c r="BOC226" s="18"/>
      <c r="BOD226" s="18"/>
      <c r="BOE226" s="18"/>
      <c r="BOF226" s="18"/>
      <c r="BOG226" s="18"/>
      <c r="BOH226" s="18"/>
      <c r="BOI226" s="18"/>
      <c r="BOJ226" s="18"/>
      <c r="BOK226" s="18"/>
      <c r="BOL226" s="18"/>
      <c r="BOM226" s="18"/>
      <c r="BON226" s="18"/>
      <c r="BOO226" s="18"/>
      <c r="BOP226" s="18"/>
      <c r="BOQ226" s="18"/>
      <c r="BOR226" s="18"/>
      <c r="BOS226" s="18"/>
      <c r="BOT226" s="18"/>
      <c r="BOU226" s="18"/>
      <c r="BOV226" s="18"/>
      <c r="BOW226" s="18"/>
      <c r="BOX226" s="18"/>
      <c r="BOY226" s="18"/>
      <c r="BOZ226" s="18"/>
      <c r="BPA226" s="18"/>
      <c r="BPB226" s="18"/>
      <c r="BPC226" s="18"/>
      <c r="BPD226" s="18"/>
      <c r="BPE226" s="18"/>
      <c r="BPF226" s="18"/>
      <c r="BPG226" s="18"/>
      <c r="BPH226" s="18"/>
      <c r="BPI226" s="18"/>
      <c r="BPJ226" s="18"/>
      <c r="BPK226" s="18"/>
      <c r="BPL226" s="18"/>
      <c r="BPM226" s="18"/>
      <c r="BPN226" s="18"/>
      <c r="BPO226" s="18"/>
      <c r="BPP226" s="18"/>
      <c r="BPQ226" s="18"/>
      <c r="BPR226" s="18"/>
      <c r="BPS226" s="18"/>
      <c r="BPT226" s="18"/>
      <c r="BPU226" s="18"/>
      <c r="BPV226" s="18"/>
      <c r="BPW226" s="18"/>
      <c r="BPX226" s="18"/>
      <c r="BPY226" s="18"/>
      <c r="BPZ226" s="18"/>
      <c r="BQA226" s="18"/>
      <c r="BQB226" s="18"/>
      <c r="BQC226" s="18"/>
      <c r="BQD226" s="18"/>
      <c r="BQE226" s="18"/>
      <c r="BQF226" s="18"/>
      <c r="BQG226" s="18"/>
      <c r="BQH226" s="18"/>
      <c r="BQI226" s="18"/>
      <c r="BQJ226" s="18"/>
      <c r="BQK226" s="18"/>
      <c r="BQL226" s="18"/>
      <c r="BQM226" s="18"/>
      <c r="BQN226" s="18"/>
      <c r="BQO226" s="18"/>
      <c r="BQP226" s="18"/>
      <c r="BQQ226" s="18"/>
      <c r="BQR226" s="18"/>
      <c r="BQS226" s="18"/>
      <c r="BQT226" s="18"/>
      <c r="BQU226" s="18"/>
      <c r="BQV226" s="18"/>
      <c r="BQW226" s="18"/>
      <c r="BQX226" s="18"/>
      <c r="BQY226" s="18"/>
      <c r="BQZ226" s="18"/>
      <c r="BRA226" s="18"/>
      <c r="BRB226" s="18"/>
      <c r="BRC226" s="18"/>
      <c r="BRD226" s="18"/>
      <c r="BRE226" s="18"/>
      <c r="BRF226" s="18"/>
      <c r="BRG226" s="18"/>
      <c r="BRH226" s="18"/>
      <c r="BRI226" s="18"/>
      <c r="BRJ226" s="18"/>
      <c r="BRK226" s="18"/>
      <c r="BRL226" s="18"/>
      <c r="BRM226" s="18"/>
      <c r="BRN226" s="18"/>
      <c r="BRO226" s="18"/>
      <c r="BRP226" s="18"/>
      <c r="BRQ226" s="18"/>
      <c r="BRR226" s="18"/>
      <c r="BRS226" s="18"/>
      <c r="BRT226" s="18"/>
      <c r="BRU226" s="18"/>
      <c r="BRV226" s="18"/>
      <c r="BRW226" s="18"/>
      <c r="BRX226" s="18"/>
      <c r="BRY226" s="18"/>
      <c r="BRZ226" s="18"/>
      <c r="BSA226" s="18"/>
      <c r="BSB226" s="18"/>
      <c r="BSC226" s="18"/>
      <c r="BSD226" s="18"/>
      <c r="BSE226" s="18"/>
      <c r="BSF226" s="18"/>
      <c r="BSG226" s="18"/>
      <c r="BSH226" s="18"/>
      <c r="BSI226" s="18"/>
      <c r="BSJ226" s="18"/>
      <c r="BSK226" s="18"/>
      <c r="BSL226" s="18"/>
      <c r="BSM226" s="18"/>
      <c r="BSN226" s="18"/>
      <c r="BSO226" s="18"/>
      <c r="BSP226" s="18"/>
      <c r="BSQ226" s="18"/>
      <c r="BSR226" s="18"/>
      <c r="BSS226" s="18"/>
      <c r="BST226" s="18"/>
      <c r="BSU226" s="18"/>
      <c r="BSV226" s="18"/>
      <c r="BSW226" s="18"/>
      <c r="BSX226" s="18"/>
      <c r="BSY226" s="18"/>
      <c r="BSZ226" s="18"/>
      <c r="BTA226" s="18"/>
      <c r="BTB226" s="18"/>
      <c r="BTC226" s="18"/>
      <c r="BTD226" s="18"/>
      <c r="BTE226" s="18"/>
      <c r="BTF226" s="18"/>
      <c r="BTG226" s="18"/>
      <c r="BTH226" s="18"/>
      <c r="BTI226" s="18"/>
      <c r="BTJ226" s="18"/>
      <c r="BTK226" s="18"/>
      <c r="BTL226" s="18"/>
      <c r="BTM226" s="18"/>
      <c r="BTN226" s="18"/>
      <c r="BTO226" s="18"/>
      <c r="BTP226" s="18"/>
      <c r="BTQ226" s="18"/>
      <c r="BTR226" s="18"/>
      <c r="BTS226" s="18"/>
      <c r="BTT226" s="18"/>
      <c r="BTU226" s="18"/>
      <c r="BTV226" s="18"/>
      <c r="BTW226" s="18"/>
      <c r="BTX226" s="18"/>
      <c r="BTY226" s="18"/>
      <c r="BTZ226" s="18"/>
      <c r="BUA226" s="18"/>
      <c r="BUB226" s="18"/>
      <c r="BUC226" s="18"/>
      <c r="BUD226" s="18"/>
      <c r="BUE226" s="18"/>
      <c r="BUF226" s="18"/>
      <c r="BUG226" s="18"/>
      <c r="BUH226" s="18"/>
      <c r="BUI226" s="18"/>
      <c r="BUJ226" s="18"/>
      <c r="BUK226" s="18"/>
      <c r="BUL226" s="18"/>
      <c r="BUM226" s="18"/>
      <c r="BUN226" s="18"/>
      <c r="BUO226" s="18"/>
      <c r="BUP226" s="18"/>
      <c r="BUQ226" s="18"/>
      <c r="BUR226" s="18"/>
      <c r="BUS226" s="18"/>
      <c r="BUT226" s="18"/>
      <c r="BUU226" s="18"/>
      <c r="BUV226" s="18"/>
      <c r="BUW226" s="18"/>
      <c r="BUX226" s="18"/>
      <c r="BUY226" s="18"/>
      <c r="BUZ226" s="18"/>
      <c r="BVA226" s="18"/>
      <c r="BVB226" s="18"/>
      <c r="BVC226" s="18"/>
      <c r="BVD226" s="18"/>
      <c r="BVE226" s="18"/>
      <c r="BVF226" s="18"/>
      <c r="BVG226" s="18"/>
      <c r="BVH226" s="18"/>
      <c r="BVI226" s="18"/>
      <c r="BVJ226" s="18"/>
      <c r="BVK226" s="18"/>
      <c r="BVL226" s="18"/>
      <c r="BVM226" s="18"/>
      <c r="BVN226" s="18"/>
      <c r="BVO226" s="18"/>
      <c r="BVP226" s="18"/>
      <c r="BVQ226" s="18"/>
      <c r="BVR226" s="18"/>
      <c r="BVS226" s="18"/>
      <c r="BVT226" s="18"/>
      <c r="BVU226" s="18"/>
      <c r="BVV226" s="18"/>
      <c r="BVW226" s="18"/>
      <c r="BVX226" s="18"/>
      <c r="BVY226" s="18"/>
      <c r="BVZ226" s="18"/>
      <c r="BWA226" s="18"/>
      <c r="BWB226" s="18"/>
      <c r="BWC226" s="18"/>
      <c r="BWD226" s="18"/>
      <c r="BWE226" s="18"/>
      <c r="BWF226" s="18"/>
      <c r="BWG226" s="18"/>
      <c r="BWH226" s="18"/>
      <c r="BWI226" s="18"/>
      <c r="BWJ226" s="18"/>
      <c r="BWK226" s="18"/>
      <c r="BWL226" s="18"/>
      <c r="BWM226" s="18"/>
      <c r="BWN226" s="18"/>
      <c r="BWO226" s="18"/>
      <c r="BWP226" s="18"/>
      <c r="BWQ226" s="18"/>
      <c r="BWR226" s="18"/>
      <c r="BWS226" s="18"/>
      <c r="BWT226" s="18"/>
      <c r="BWU226" s="18"/>
      <c r="BWV226" s="18"/>
      <c r="BWW226" s="18"/>
      <c r="BWX226" s="18"/>
      <c r="BWY226" s="18"/>
      <c r="BWZ226" s="18"/>
      <c r="BXA226" s="18"/>
      <c r="BXB226" s="18"/>
      <c r="BXC226" s="18"/>
      <c r="BXD226" s="18"/>
      <c r="BXE226" s="18"/>
      <c r="BXF226" s="18"/>
      <c r="BXG226" s="18"/>
      <c r="BXH226" s="18"/>
      <c r="BXI226" s="18"/>
      <c r="BXJ226" s="18"/>
      <c r="BXK226" s="18"/>
      <c r="BXL226" s="18"/>
      <c r="BXM226" s="18"/>
      <c r="BXN226" s="18"/>
      <c r="BXO226" s="18"/>
      <c r="BXP226" s="18"/>
      <c r="BXQ226" s="18"/>
      <c r="BXR226" s="18"/>
      <c r="BXS226" s="18"/>
      <c r="BXT226" s="18"/>
      <c r="BXU226" s="18"/>
      <c r="BXV226" s="18"/>
      <c r="BXW226" s="18"/>
      <c r="BXX226" s="18"/>
      <c r="BXY226" s="18"/>
      <c r="BXZ226" s="18"/>
      <c r="BYA226" s="18"/>
      <c r="BYB226" s="18"/>
      <c r="BYC226" s="18"/>
      <c r="BYD226" s="18"/>
      <c r="BYE226" s="18"/>
      <c r="BYF226" s="18"/>
      <c r="BYG226" s="18"/>
      <c r="BYH226" s="18"/>
      <c r="BYI226" s="18"/>
      <c r="BYJ226" s="18"/>
      <c r="BYK226" s="18"/>
      <c r="BYL226" s="18"/>
      <c r="BYM226" s="18"/>
      <c r="BYN226" s="18"/>
      <c r="BYO226" s="18"/>
      <c r="BYP226" s="18"/>
      <c r="BYQ226" s="18"/>
      <c r="BYR226" s="18"/>
      <c r="BYS226" s="18"/>
      <c r="BYT226" s="18"/>
      <c r="BYU226" s="18"/>
      <c r="BYV226" s="18"/>
      <c r="BYW226" s="18"/>
      <c r="BYX226" s="18"/>
      <c r="BYY226" s="18"/>
      <c r="BYZ226" s="18"/>
      <c r="BZA226" s="18"/>
      <c r="BZB226" s="18"/>
      <c r="BZC226" s="18"/>
      <c r="BZD226" s="18"/>
      <c r="BZE226" s="18"/>
      <c r="BZF226" s="18"/>
      <c r="BZG226" s="18"/>
      <c r="BZH226" s="18"/>
      <c r="BZI226" s="18"/>
      <c r="BZJ226" s="18"/>
      <c r="BZK226" s="18"/>
      <c r="BZL226" s="18"/>
      <c r="BZM226" s="18"/>
      <c r="BZN226" s="18"/>
      <c r="BZO226" s="18"/>
      <c r="BZP226" s="18"/>
      <c r="BZQ226" s="18"/>
      <c r="BZR226" s="18"/>
      <c r="BZS226" s="18"/>
      <c r="BZT226" s="18"/>
      <c r="BZU226" s="18"/>
      <c r="BZV226" s="18"/>
      <c r="BZW226" s="18"/>
      <c r="BZX226" s="18"/>
      <c r="BZY226" s="18"/>
      <c r="BZZ226" s="18"/>
      <c r="CAA226" s="18"/>
      <c r="CAB226" s="18"/>
      <c r="CAC226" s="18"/>
      <c r="CAD226" s="18"/>
      <c r="CAE226" s="18"/>
      <c r="CAF226" s="18"/>
      <c r="CAG226" s="18"/>
      <c r="CAH226" s="18"/>
      <c r="CAI226" s="18"/>
      <c r="CAJ226" s="18"/>
      <c r="CAK226" s="18"/>
      <c r="CAL226" s="18"/>
      <c r="CAM226" s="18"/>
      <c r="CAN226" s="18"/>
      <c r="CAO226" s="18"/>
      <c r="CAP226" s="18"/>
      <c r="CAQ226" s="18"/>
      <c r="CAR226" s="18"/>
      <c r="CAS226" s="18"/>
      <c r="CAT226" s="18"/>
      <c r="CAU226" s="18"/>
      <c r="CAV226" s="18"/>
      <c r="CAW226" s="18"/>
      <c r="CAX226" s="18"/>
      <c r="CAY226" s="18"/>
      <c r="CAZ226" s="18"/>
      <c r="CBA226" s="18"/>
      <c r="CBB226" s="18"/>
      <c r="CBC226" s="18"/>
      <c r="CBD226" s="18"/>
      <c r="CBE226" s="18"/>
      <c r="CBF226" s="18"/>
      <c r="CBG226" s="18"/>
      <c r="CBH226" s="18"/>
      <c r="CBI226" s="18"/>
      <c r="CBJ226" s="18"/>
      <c r="CBK226" s="18"/>
      <c r="CBL226" s="18"/>
      <c r="CBM226" s="18"/>
      <c r="CBN226" s="18"/>
      <c r="CBO226" s="18"/>
      <c r="CBP226" s="18"/>
      <c r="CBQ226" s="18"/>
      <c r="CBR226" s="18"/>
      <c r="CBS226" s="18"/>
      <c r="CBT226" s="18"/>
      <c r="CBU226" s="18"/>
      <c r="CBV226" s="18"/>
      <c r="CBW226" s="18"/>
      <c r="CBX226" s="18"/>
      <c r="CBY226" s="18"/>
      <c r="CBZ226" s="18"/>
      <c r="CCA226" s="18"/>
      <c r="CCB226" s="18"/>
      <c r="CCC226" s="18"/>
      <c r="CCD226" s="18"/>
      <c r="CCE226" s="18"/>
      <c r="CCF226" s="18"/>
      <c r="CCG226" s="18"/>
      <c r="CCH226" s="18"/>
      <c r="CCI226" s="18"/>
      <c r="CCJ226" s="18"/>
      <c r="CCK226" s="18"/>
      <c r="CCL226" s="18"/>
      <c r="CCM226" s="18"/>
      <c r="CCN226" s="18"/>
      <c r="CCO226" s="18"/>
      <c r="CCP226" s="18"/>
      <c r="CCQ226" s="18"/>
      <c r="CCR226" s="18"/>
      <c r="CCS226" s="18"/>
      <c r="CCT226" s="18"/>
      <c r="CCU226" s="18"/>
      <c r="CCV226" s="18"/>
      <c r="CCW226" s="18"/>
      <c r="CCX226" s="18"/>
      <c r="CCY226" s="18"/>
      <c r="CCZ226" s="18"/>
      <c r="CDA226" s="18"/>
      <c r="CDB226" s="18"/>
      <c r="CDC226" s="18"/>
      <c r="CDD226" s="18"/>
      <c r="CDE226" s="18"/>
      <c r="CDF226" s="18"/>
      <c r="CDG226" s="18"/>
      <c r="CDH226" s="18"/>
      <c r="CDI226" s="18"/>
      <c r="CDJ226" s="18"/>
      <c r="CDK226" s="18"/>
      <c r="CDL226" s="18"/>
      <c r="CDM226" s="18"/>
      <c r="CDN226" s="18"/>
      <c r="CDO226" s="18"/>
      <c r="CDP226" s="18"/>
      <c r="CDQ226" s="18"/>
      <c r="CDR226" s="18"/>
      <c r="CDS226" s="18"/>
      <c r="CDT226" s="18"/>
      <c r="CDU226" s="18"/>
      <c r="CDV226" s="18"/>
      <c r="CDW226" s="18"/>
      <c r="CDX226" s="18"/>
      <c r="CDY226" s="18"/>
      <c r="CDZ226" s="18"/>
      <c r="CEA226" s="18"/>
      <c r="CEB226" s="18"/>
      <c r="CEC226" s="18"/>
      <c r="CED226" s="18"/>
      <c r="CEE226" s="18"/>
      <c r="CEF226" s="18"/>
      <c r="CEG226" s="18"/>
      <c r="CEH226" s="18"/>
      <c r="CEI226" s="18"/>
      <c r="CEJ226" s="18"/>
      <c r="CEK226" s="18"/>
      <c r="CEL226" s="18"/>
      <c r="CEM226" s="18"/>
      <c r="CEN226" s="18"/>
      <c r="CEO226" s="18"/>
      <c r="CEP226" s="18"/>
      <c r="CEQ226" s="18"/>
      <c r="CER226" s="18"/>
      <c r="CES226" s="18"/>
      <c r="CET226" s="18"/>
      <c r="CEU226" s="18"/>
      <c r="CEV226" s="18"/>
      <c r="CEW226" s="18"/>
      <c r="CEX226" s="18"/>
      <c r="CEY226" s="18"/>
      <c r="CEZ226" s="18"/>
      <c r="CFA226" s="18"/>
      <c r="CFB226" s="18"/>
      <c r="CFC226" s="18"/>
      <c r="CFD226" s="18"/>
      <c r="CFE226" s="18"/>
      <c r="CFF226" s="18"/>
      <c r="CFG226" s="18"/>
      <c r="CFH226" s="18"/>
      <c r="CFI226" s="18"/>
      <c r="CFJ226" s="18"/>
      <c r="CFK226" s="18"/>
      <c r="CFL226" s="18"/>
      <c r="CFM226" s="18"/>
      <c r="CFN226" s="18"/>
      <c r="CFO226" s="18"/>
      <c r="CFP226" s="18"/>
      <c r="CFQ226" s="18"/>
      <c r="CFR226" s="18"/>
      <c r="CFS226" s="18"/>
      <c r="CFT226" s="18"/>
      <c r="CFU226" s="18"/>
      <c r="CFV226" s="18"/>
      <c r="CFW226" s="18"/>
      <c r="CFX226" s="18"/>
      <c r="CFY226" s="18"/>
      <c r="CFZ226" s="18"/>
      <c r="CGA226" s="18"/>
      <c r="CGB226" s="18"/>
      <c r="CGC226" s="18"/>
      <c r="CGD226" s="18"/>
      <c r="CGE226" s="18"/>
      <c r="CGF226" s="18"/>
      <c r="CGG226" s="18"/>
      <c r="CGH226" s="18"/>
      <c r="CGI226" s="18"/>
      <c r="CGJ226" s="18"/>
      <c r="CGK226" s="18"/>
      <c r="CGL226" s="18"/>
      <c r="CGM226" s="18"/>
      <c r="CGN226" s="18"/>
      <c r="CGO226" s="18"/>
      <c r="CGP226" s="18"/>
      <c r="CGQ226" s="18"/>
      <c r="CGR226" s="18"/>
      <c r="CGS226" s="18"/>
      <c r="CGT226" s="18"/>
      <c r="CGU226" s="18"/>
      <c r="CGV226" s="18"/>
      <c r="CGW226" s="18"/>
      <c r="CGX226" s="18"/>
      <c r="CGY226" s="18"/>
      <c r="CGZ226" s="18"/>
      <c r="CHA226" s="18"/>
      <c r="CHB226" s="18"/>
      <c r="CHC226" s="18"/>
      <c r="CHD226" s="18"/>
      <c r="CHE226" s="18"/>
      <c r="CHF226" s="18"/>
      <c r="CHG226" s="18"/>
      <c r="CHH226" s="18"/>
      <c r="CHI226" s="18"/>
      <c r="CHJ226" s="18"/>
      <c r="CHK226" s="18"/>
      <c r="CHL226" s="18"/>
      <c r="CHM226" s="18"/>
      <c r="CHN226" s="18"/>
      <c r="CHO226" s="18"/>
      <c r="CHP226" s="18"/>
      <c r="CHQ226" s="18"/>
      <c r="CHR226" s="18"/>
      <c r="CHS226" s="18"/>
      <c r="CHT226" s="18"/>
      <c r="CHU226" s="18"/>
      <c r="CHV226" s="18"/>
      <c r="CHW226" s="18"/>
      <c r="CHX226" s="18"/>
      <c r="CHY226" s="18"/>
      <c r="CHZ226" s="18"/>
      <c r="CIA226" s="18"/>
      <c r="CIB226" s="18"/>
      <c r="CIC226" s="18"/>
      <c r="CID226" s="18"/>
      <c r="CIE226" s="18"/>
      <c r="CIF226" s="18"/>
      <c r="CIG226" s="18"/>
      <c r="CIH226" s="18"/>
      <c r="CII226" s="18"/>
      <c r="CIJ226" s="18"/>
      <c r="CIK226" s="18"/>
      <c r="CIL226" s="18"/>
      <c r="CIM226" s="18"/>
      <c r="CIN226" s="18"/>
      <c r="CIO226" s="18"/>
      <c r="CIP226" s="18"/>
      <c r="CIQ226" s="18"/>
      <c r="CIR226" s="18"/>
      <c r="CIS226" s="18"/>
      <c r="CIT226" s="18"/>
      <c r="CIU226" s="18"/>
      <c r="CIV226" s="18"/>
      <c r="CIW226" s="18"/>
      <c r="CIX226" s="18"/>
      <c r="CIY226" s="18"/>
      <c r="CIZ226" s="18"/>
      <c r="CJA226" s="18"/>
      <c r="CJB226" s="18"/>
      <c r="CJC226" s="18"/>
      <c r="CJD226" s="18"/>
      <c r="CJE226" s="18"/>
      <c r="CJF226" s="18"/>
      <c r="CJG226" s="18"/>
      <c r="CJH226" s="18"/>
      <c r="CJI226" s="18"/>
      <c r="CJJ226" s="18"/>
      <c r="CJK226" s="18"/>
      <c r="CJL226" s="18"/>
      <c r="CJM226" s="18"/>
      <c r="CJN226" s="18"/>
      <c r="CJO226" s="18"/>
      <c r="CJP226" s="18"/>
      <c r="CJQ226" s="18"/>
      <c r="CJR226" s="18"/>
      <c r="CJS226" s="18"/>
      <c r="CJT226" s="18"/>
      <c r="CJU226" s="18"/>
      <c r="CJV226" s="18"/>
      <c r="CJW226" s="18"/>
      <c r="CJX226" s="18"/>
      <c r="CJY226" s="18"/>
      <c r="CJZ226" s="18"/>
      <c r="CKA226" s="18"/>
      <c r="CKB226" s="18"/>
      <c r="CKC226" s="18"/>
      <c r="CKD226" s="18"/>
      <c r="CKE226" s="18"/>
      <c r="CKF226" s="18"/>
      <c r="CKG226" s="18"/>
      <c r="CKH226" s="18"/>
      <c r="CKI226" s="18"/>
      <c r="CKJ226" s="18"/>
      <c r="CKK226" s="18"/>
      <c r="CKL226" s="18"/>
      <c r="CKM226" s="18"/>
      <c r="CKN226" s="18"/>
      <c r="CKO226" s="18"/>
      <c r="CKP226" s="18"/>
      <c r="CKQ226" s="18"/>
      <c r="CKR226" s="18"/>
      <c r="CKS226" s="18"/>
      <c r="CKT226" s="18"/>
      <c r="CKU226" s="18"/>
      <c r="CKV226" s="18"/>
      <c r="CKW226" s="18"/>
      <c r="CKX226" s="18"/>
      <c r="CKY226" s="18"/>
      <c r="CKZ226" s="18"/>
      <c r="CLA226" s="18"/>
      <c r="CLB226" s="18"/>
      <c r="CLC226" s="18"/>
      <c r="CLD226" s="18"/>
      <c r="CLE226" s="18"/>
      <c r="CLF226" s="18"/>
      <c r="CLG226" s="18"/>
      <c r="CLH226" s="18"/>
      <c r="CLI226" s="18"/>
      <c r="CLJ226" s="18"/>
      <c r="CLK226" s="18"/>
      <c r="CLL226" s="18"/>
      <c r="CLM226" s="18"/>
      <c r="CLN226" s="18"/>
      <c r="CLO226" s="18"/>
      <c r="CLP226" s="18"/>
      <c r="CLQ226" s="18"/>
      <c r="CLR226" s="18"/>
      <c r="CLS226" s="18"/>
      <c r="CLT226" s="18"/>
      <c r="CLU226" s="18"/>
      <c r="CLV226" s="18"/>
      <c r="CLW226" s="18"/>
      <c r="CLX226" s="18"/>
      <c r="CLY226" s="18"/>
      <c r="CLZ226" s="18"/>
      <c r="CMA226" s="18"/>
      <c r="CMB226" s="18"/>
      <c r="CMC226" s="18"/>
      <c r="CMD226" s="18"/>
      <c r="CME226" s="18"/>
      <c r="CMF226" s="18"/>
      <c r="CMG226" s="18"/>
      <c r="CMH226" s="18"/>
      <c r="CMI226" s="18"/>
      <c r="CMJ226" s="18"/>
      <c r="CMK226" s="18"/>
      <c r="CML226" s="18"/>
      <c r="CMM226" s="18"/>
      <c r="CMN226" s="18"/>
      <c r="CMO226" s="18"/>
      <c r="CMP226" s="18"/>
      <c r="CMQ226" s="18"/>
      <c r="CMR226" s="18"/>
      <c r="CMS226" s="18"/>
      <c r="CMT226" s="18"/>
      <c r="CMU226" s="18"/>
      <c r="CMV226" s="18"/>
      <c r="CMW226" s="18"/>
      <c r="CMX226" s="18"/>
      <c r="CMY226" s="18"/>
      <c r="CMZ226" s="18"/>
      <c r="CNA226" s="18"/>
      <c r="CNB226" s="18"/>
      <c r="CNC226" s="18"/>
      <c r="CND226" s="18"/>
      <c r="CNE226" s="18"/>
      <c r="CNF226" s="18"/>
      <c r="CNG226" s="18"/>
      <c r="CNH226" s="18"/>
      <c r="CNI226" s="18"/>
      <c r="CNJ226" s="18"/>
      <c r="CNK226" s="18"/>
      <c r="CNL226" s="18"/>
      <c r="CNM226" s="18"/>
      <c r="CNN226" s="18"/>
      <c r="CNO226" s="18"/>
      <c r="CNP226" s="18"/>
      <c r="CNQ226" s="18"/>
      <c r="CNR226" s="18"/>
      <c r="CNS226" s="18"/>
      <c r="CNT226" s="18"/>
      <c r="CNU226" s="18"/>
      <c r="CNV226" s="18"/>
      <c r="CNW226" s="18"/>
      <c r="CNX226" s="18"/>
      <c r="CNY226" s="18"/>
      <c r="CNZ226" s="18"/>
      <c r="COA226" s="18"/>
      <c r="COB226" s="18"/>
      <c r="COC226" s="18"/>
      <c r="COD226" s="18"/>
      <c r="COE226" s="18"/>
      <c r="COF226" s="18"/>
      <c r="COG226" s="18"/>
      <c r="COH226" s="18"/>
      <c r="COI226" s="18"/>
      <c r="COJ226" s="18"/>
      <c r="COK226" s="18"/>
      <c r="COL226" s="18"/>
      <c r="COM226" s="18"/>
      <c r="CON226" s="18"/>
      <c r="COO226" s="18"/>
      <c r="COP226" s="18"/>
      <c r="COQ226" s="18"/>
      <c r="COR226" s="18"/>
      <c r="COS226" s="18"/>
      <c r="COT226" s="18"/>
      <c r="COU226" s="18"/>
      <c r="COV226" s="18"/>
      <c r="COW226" s="18"/>
      <c r="COX226" s="18"/>
      <c r="COY226" s="18"/>
      <c r="COZ226" s="18"/>
      <c r="CPA226" s="18"/>
      <c r="CPB226" s="18"/>
      <c r="CPC226" s="18"/>
      <c r="CPD226" s="18"/>
      <c r="CPE226" s="18"/>
      <c r="CPF226" s="18"/>
      <c r="CPG226" s="18"/>
      <c r="CPH226" s="18"/>
      <c r="CPI226" s="18"/>
      <c r="CPJ226" s="18"/>
      <c r="CPK226" s="18"/>
      <c r="CPL226" s="18"/>
      <c r="CPM226" s="18"/>
      <c r="CPN226" s="18"/>
      <c r="CPO226" s="18"/>
      <c r="CPP226" s="18"/>
      <c r="CPQ226" s="18"/>
      <c r="CPR226" s="18"/>
      <c r="CPS226" s="18"/>
      <c r="CPT226" s="18"/>
      <c r="CPU226" s="18"/>
      <c r="CPV226" s="18"/>
      <c r="CPW226" s="18"/>
      <c r="CPX226" s="18"/>
      <c r="CPY226" s="18"/>
      <c r="CPZ226" s="18"/>
      <c r="CQA226" s="18"/>
      <c r="CQB226" s="18"/>
      <c r="CQC226" s="18"/>
      <c r="CQD226" s="18"/>
      <c r="CQE226" s="18"/>
      <c r="CQF226" s="18"/>
      <c r="CQG226" s="18"/>
      <c r="CQH226" s="18"/>
      <c r="CQI226" s="18"/>
      <c r="CQJ226" s="18"/>
      <c r="CQK226" s="18"/>
      <c r="CQL226" s="18"/>
      <c r="CQM226" s="18"/>
      <c r="CQN226" s="18"/>
      <c r="CQO226" s="18"/>
      <c r="CQP226" s="18"/>
      <c r="CQQ226" s="18"/>
      <c r="CQR226" s="18"/>
      <c r="CQS226" s="18"/>
      <c r="CQT226" s="18"/>
      <c r="CQU226" s="18"/>
      <c r="CQV226" s="18"/>
      <c r="CQW226" s="18"/>
      <c r="CQX226" s="18"/>
      <c r="CQY226" s="18"/>
      <c r="CQZ226" s="18"/>
      <c r="CRA226" s="18"/>
      <c r="CRB226" s="18"/>
      <c r="CRC226" s="18"/>
      <c r="CRD226" s="18"/>
      <c r="CRE226" s="18"/>
      <c r="CRF226" s="18"/>
      <c r="CRG226" s="18"/>
      <c r="CRH226" s="18"/>
      <c r="CRI226" s="18"/>
      <c r="CRJ226" s="18"/>
      <c r="CRK226" s="18"/>
      <c r="CRL226" s="18"/>
      <c r="CRM226" s="18"/>
      <c r="CRN226" s="18"/>
      <c r="CRO226" s="18"/>
      <c r="CRP226" s="18"/>
      <c r="CRQ226" s="18"/>
      <c r="CRR226" s="18"/>
      <c r="CRS226" s="18"/>
      <c r="CRT226" s="18"/>
      <c r="CRU226" s="18"/>
      <c r="CRV226" s="18"/>
      <c r="CRW226" s="18"/>
      <c r="CRX226" s="18"/>
      <c r="CRY226" s="18"/>
      <c r="CRZ226" s="18"/>
      <c r="CSA226" s="18"/>
      <c r="CSB226" s="18"/>
      <c r="CSC226" s="18"/>
      <c r="CSD226" s="18"/>
      <c r="CSE226" s="18"/>
      <c r="CSF226" s="18"/>
      <c r="CSG226" s="18"/>
      <c r="CSH226" s="18"/>
      <c r="CSI226" s="18"/>
      <c r="CSJ226" s="18"/>
      <c r="CSK226" s="18"/>
      <c r="CSL226" s="18"/>
      <c r="CSM226" s="18"/>
      <c r="CSN226" s="18"/>
      <c r="CSO226" s="18"/>
      <c r="CSP226" s="18"/>
      <c r="CSQ226" s="18"/>
      <c r="CSR226" s="18"/>
      <c r="CSS226" s="18"/>
      <c r="CST226" s="18"/>
      <c r="CSU226" s="18"/>
      <c r="CSV226" s="18"/>
      <c r="CSW226" s="18"/>
      <c r="CSX226" s="18"/>
      <c r="CSY226" s="18"/>
      <c r="CSZ226" s="18"/>
      <c r="CTA226" s="18"/>
      <c r="CTB226" s="18"/>
      <c r="CTC226" s="18"/>
      <c r="CTD226" s="18"/>
      <c r="CTE226" s="18"/>
      <c r="CTF226" s="18"/>
      <c r="CTG226" s="18"/>
      <c r="CTH226" s="18"/>
      <c r="CTI226" s="18"/>
      <c r="CTJ226" s="18"/>
      <c r="CTK226" s="18"/>
      <c r="CTL226" s="18"/>
      <c r="CTM226" s="18"/>
      <c r="CTN226" s="18"/>
      <c r="CTO226" s="18"/>
      <c r="CTP226" s="18"/>
      <c r="CTQ226" s="18"/>
      <c r="CTR226" s="18"/>
      <c r="CTS226" s="18"/>
      <c r="CTT226" s="18"/>
      <c r="CTU226" s="18"/>
      <c r="CTV226" s="18"/>
      <c r="CTW226" s="18"/>
      <c r="CTX226" s="18"/>
      <c r="CTY226" s="18"/>
      <c r="CTZ226" s="18"/>
      <c r="CUA226" s="18"/>
      <c r="CUB226" s="18"/>
      <c r="CUC226" s="18"/>
      <c r="CUD226" s="18"/>
      <c r="CUE226" s="18"/>
      <c r="CUF226" s="18"/>
      <c r="CUG226" s="18"/>
      <c r="CUH226" s="18"/>
      <c r="CUI226" s="18"/>
      <c r="CUJ226" s="18"/>
      <c r="CUK226" s="18"/>
      <c r="CUL226" s="18"/>
      <c r="CUM226" s="18"/>
      <c r="CUN226" s="18"/>
      <c r="CUO226" s="18"/>
      <c r="CUP226" s="18"/>
      <c r="CUQ226" s="18"/>
      <c r="CUR226" s="18"/>
      <c r="CUS226" s="18"/>
      <c r="CUT226" s="18"/>
      <c r="CUU226" s="18"/>
      <c r="CUV226" s="18"/>
      <c r="CUW226" s="18"/>
      <c r="CUX226" s="18"/>
      <c r="CUY226" s="18"/>
      <c r="CUZ226" s="18"/>
      <c r="CVA226" s="18"/>
      <c r="CVB226" s="18"/>
      <c r="CVC226" s="18"/>
      <c r="CVD226" s="18"/>
      <c r="CVE226" s="18"/>
      <c r="CVF226" s="18"/>
      <c r="CVG226" s="18"/>
      <c r="CVH226" s="18"/>
      <c r="CVI226" s="18"/>
      <c r="CVJ226" s="18"/>
      <c r="CVK226" s="18"/>
      <c r="CVL226" s="18"/>
      <c r="CVM226" s="18"/>
      <c r="CVN226" s="18"/>
      <c r="CVO226" s="18"/>
      <c r="CVP226" s="18"/>
      <c r="CVQ226" s="18"/>
      <c r="CVR226" s="18"/>
      <c r="CVS226" s="18"/>
      <c r="CVT226" s="18"/>
      <c r="CVU226" s="18"/>
      <c r="CVV226" s="18"/>
      <c r="CVW226" s="18"/>
      <c r="CVX226" s="18"/>
      <c r="CVY226" s="18"/>
      <c r="CVZ226" s="18"/>
      <c r="CWA226" s="18"/>
      <c r="CWB226" s="18"/>
      <c r="CWC226" s="18"/>
      <c r="CWD226" s="18"/>
      <c r="CWE226" s="18"/>
      <c r="CWF226" s="18"/>
      <c r="CWG226" s="18"/>
      <c r="CWH226" s="18"/>
      <c r="CWI226" s="18"/>
      <c r="CWJ226" s="18"/>
      <c r="CWK226" s="18"/>
      <c r="CWL226" s="18"/>
      <c r="CWM226" s="18"/>
      <c r="CWN226" s="18"/>
      <c r="CWO226" s="18"/>
      <c r="CWP226" s="18"/>
      <c r="CWQ226" s="18"/>
      <c r="CWR226" s="18"/>
      <c r="CWS226" s="18"/>
      <c r="CWT226" s="18"/>
      <c r="CWU226" s="18"/>
      <c r="CWV226" s="18"/>
      <c r="CWW226" s="18"/>
      <c r="CWX226" s="18"/>
      <c r="CWY226" s="18"/>
      <c r="CWZ226" s="18"/>
      <c r="CXA226" s="18"/>
      <c r="CXB226" s="18"/>
      <c r="CXC226" s="18"/>
      <c r="CXD226" s="18"/>
      <c r="CXE226" s="18"/>
      <c r="CXF226" s="18"/>
      <c r="CXG226" s="18"/>
      <c r="CXH226" s="18"/>
      <c r="CXI226" s="18"/>
      <c r="CXJ226" s="18"/>
      <c r="CXK226" s="18"/>
      <c r="CXL226" s="18"/>
      <c r="CXM226" s="18"/>
      <c r="CXN226" s="18"/>
      <c r="CXO226" s="18"/>
      <c r="CXP226" s="18"/>
      <c r="CXQ226" s="18"/>
      <c r="CXR226" s="18"/>
      <c r="CXS226" s="18"/>
      <c r="CXT226" s="18"/>
      <c r="CXU226" s="18"/>
      <c r="CXV226" s="18"/>
      <c r="CXW226" s="18"/>
      <c r="CXX226" s="18"/>
      <c r="CXY226" s="18"/>
      <c r="CXZ226" s="18"/>
      <c r="CYA226" s="18"/>
      <c r="CYB226" s="18"/>
      <c r="CYC226" s="18"/>
      <c r="CYD226" s="18"/>
      <c r="CYE226" s="18"/>
      <c r="CYF226" s="18"/>
      <c r="CYG226" s="18"/>
      <c r="CYH226" s="18"/>
      <c r="CYI226" s="18"/>
      <c r="CYJ226" s="18"/>
      <c r="CYK226" s="18"/>
      <c r="CYL226" s="18"/>
      <c r="CYM226" s="18"/>
      <c r="CYN226" s="18"/>
      <c r="CYO226" s="18"/>
      <c r="CYP226" s="18"/>
      <c r="CYQ226" s="18"/>
      <c r="CYR226" s="18"/>
      <c r="CYS226" s="18"/>
      <c r="CYT226" s="18"/>
      <c r="CYU226" s="18"/>
      <c r="CYV226" s="18"/>
      <c r="CYW226" s="18"/>
      <c r="CYX226" s="18"/>
      <c r="CYY226" s="18"/>
      <c r="CYZ226" s="18"/>
      <c r="CZA226" s="18"/>
      <c r="CZB226" s="18"/>
      <c r="CZC226" s="18"/>
      <c r="CZD226" s="18"/>
      <c r="CZE226" s="18"/>
      <c r="CZF226" s="18"/>
      <c r="CZG226" s="18"/>
      <c r="CZH226" s="18"/>
      <c r="CZI226" s="18"/>
      <c r="CZJ226" s="18"/>
      <c r="CZK226" s="18"/>
      <c r="CZL226" s="18"/>
      <c r="CZM226" s="18"/>
      <c r="CZN226" s="18"/>
      <c r="CZO226" s="18"/>
      <c r="CZP226" s="18"/>
      <c r="CZQ226" s="18"/>
      <c r="CZR226" s="18"/>
      <c r="CZS226" s="18"/>
      <c r="CZT226" s="18"/>
      <c r="CZU226" s="18"/>
      <c r="CZV226" s="18"/>
      <c r="CZW226" s="18"/>
      <c r="CZX226" s="18"/>
      <c r="CZY226" s="18"/>
      <c r="CZZ226" s="18"/>
      <c r="DAA226" s="18"/>
      <c r="DAB226" s="18"/>
      <c r="DAC226" s="18"/>
      <c r="DAD226" s="18"/>
      <c r="DAE226" s="18"/>
      <c r="DAF226" s="18"/>
      <c r="DAG226" s="18"/>
      <c r="DAH226" s="18"/>
      <c r="DAI226" s="18"/>
      <c r="DAJ226" s="18"/>
      <c r="DAK226" s="18"/>
      <c r="DAL226" s="18"/>
      <c r="DAM226" s="18"/>
      <c r="DAN226" s="18"/>
      <c r="DAO226" s="18"/>
      <c r="DAP226" s="18"/>
      <c r="DAQ226" s="18"/>
      <c r="DAR226" s="18"/>
      <c r="DAS226" s="18"/>
      <c r="DAT226" s="18"/>
      <c r="DAU226" s="18"/>
      <c r="DAV226" s="18"/>
      <c r="DAW226" s="18"/>
      <c r="DAX226" s="18"/>
      <c r="DAY226" s="18"/>
      <c r="DAZ226" s="18"/>
      <c r="DBA226" s="18"/>
      <c r="DBB226" s="18"/>
      <c r="DBC226" s="18"/>
      <c r="DBD226" s="18"/>
      <c r="DBE226" s="18"/>
      <c r="DBF226" s="18"/>
      <c r="DBG226" s="18"/>
      <c r="DBH226" s="18"/>
      <c r="DBI226" s="18"/>
      <c r="DBJ226" s="18"/>
      <c r="DBK226" s="18"/>
      <c r="DBL226" s="18"/>
      <c r="DBM226" s="18"/>
      <c r="DBN226" s="18"/>
      <c r="DBO226" s="18"/>
      <c r="DBP226" s="18"/>
      <c r="DBQ226" s="18"/>
      <c r="DBR226" s="18"/>
      <c r="DBS226" s="18"/>
      <c r="DBT226" s="18"/>
      <c r="DBU226" s="18"/>
      <c r="DBV226" s="18"/>
      <c r="DBW226" s="18"/>
      <c r="DBX226" s="18"/>
      <c r="DBY226" s="18"/>
      <c r="DBZ226" s="18"/>
      <c r="DCA226" s="18"/>
      <c r="DCB226" s="18"/>
      <c r="DCC226" s="18"/>
      <c r="DCD226" s="18"/>
      <c r="DCE226" s="18"/>
      <c r="DCF226" s="18"/>
      <c r="DCG226" s="18"/>
      <c r="DCH226" s="18"/>
      <c r="DCI226" s="18"/>
      <c r="DCJ226" s="18"/>
      <c r="DCK226" s="18"/>
      <c r="DCL226" s="18"/>
      <c r="DCM226" s="18"/>
      <c r="DCN226" s="18"/>
      <c r="DCO226" s="18"/>
      <c r="DCP226" s="18"/>
      <c r="DCQ226" s="18"/>
      <c r="DCR226" s="18"/>
      <c r="DCS226" s="18"/>
      <c r="DCT226" s="18"/>
      <c r="DCU226" s="18"/>
      <c r="DCV226" s="18"/>
      <c r="DCW226" s="18"/>
      <c r="DCX226" s="18"/>
      <c r="DCY226" s="18"/>
      <c r="DCZ226" s="18"/>
      <c r="DDA226" s="18"/>
      <c r="DDB226" s="18"/>
      <c r="DDC226" s="18"/>
      <c r="DDD226" s="18"/>
      <c r="DDE226" s="18"/>
      <c r="DDF226" s="18"/>
      <c r="DDG226" s="18"/>
      <c r="DDH226" s="18"/>
      <c r="DDI226" s="18"/>
      <c r="DDJ226" s="18"/>
      <c r="DDK226" s="18"/>
      <c r="DDL226" s="18"/>
      <c r="DDM226" s="18"/>
      <c r="DDN226" s="18"/>
      <c r="DDO226" s="18"/>
      <c r="DDP226" s="18"/>
      <c r="DDQ226" s="18"/>
      <c r="DDR226" s="18"/>
      <c r="DDS226" s="18"/>
      <c r="DDT226" s="18"/>
      <c r="DDU226" s="18"/>
      <c r="DDV226" s="18"/>
      <c r="DDW226" s="18"/>
      <c r="DDX226" s="18"/>
      <c r="DDY226" s="18"/>
      <c r="DDZ226" s="18"/>
      <c r="DEA226" s="18"/>
      <c r="DEB226" s="18"/>
      <c r="DEC226" s="18"/>
      <c r="DED226" s="18"/>
      <c r="DEE226" s="18"/>
      <c r="DEF226" s="18"/>
      <c r="DEG226" s="18"/>
      <c r="DEH226" s="18"/>
      <c r="DEI226" s="18"/>
      <c r="DEJ226" s="18"/>
      <c r="DEK226" s="18"/>
      <c r="DEL226" s="18"/>
      <c r="DEM226" s="18"/>
      <c r="DEN226" s="18"/>
      <c r="DEO226" s="18"/>
      <c r="DEP226" s="18"/>
      <c r="DEQ226" s="18"/>
      <c r="DER226" s="18"/>
      <c r="DES226" s="18"/>
      <c r="DET226" s="18"/>
      <c r="DEU226" s="18"/>
      <c r="DEV226" s="18"/>
      <c r="DEW226" s="18"/>
      <c r="DEX226" s="18"/>
      <c r="DEY226" s="18"/>
      <c r="DEZ226" s="18"/>
      <c r="DFA226" s="18"/>
      <c r="DFB226" s="18"/>
      <c r="DFC226" s="18"/>
      <c r="DFD226" s="18"/>
      <c r="DFE226" s="18"/>
      <c r="DFF226" s="18"/>
      <c r="DFG226" s="18"/>
      <c r="DFH226" s="18"/>
      <c r="DFI226" s="18"/>
      <c r="DFJ226" s="18"/>
      <c r="DFK226" s="18"/>
      <c r="DFL226" s="18"/>
      <c r="DFM226" s="18"/>
      <c r="DFN226" s="18"/>
      <c r="DFO226" s="18"/>
      <c r="DFP226" s="18"/>
      <c r="DFQ226" s="18"/>
      <c r="DFR226" s="18"/>
      <c r="DFS226" s="18"/>
      <c r="DFT226" s="18"/>
      <c r="DFU226" s="18"/>
      <c r="DFV226" s="18"/>
      <c r="DFW226" s="18"/>
      <c r="DFX226" s="18"/>
      <c r="DFY226" s="18"/>
      <c r="DFZ226" s="18"/>
      <c r="DGA226" s="18"/>
      <c r="DGB226" s="18"/>
      <c r="DGC226" s="18"/>
      <c r="DGD226" s="18"/>
      <c r="DGE226" s="18"/>
      <c r="DGF226" s="18"/>
      <c r="DGG226" s="18"/>
      <c r="DGH226" s="18"/>
      <c r="DGI226" s="18"/>
      <c r="DGJ226" s="18"/>
      <c r="DGK226" s="18"/>
      <c r="DGL226" s="18"/>
      <c r="DGM226" s="18"/>
      <c r="DGN226" s="18"/>
      <c r="DGO226" s="18"/>
      <c r="DGP226" s="18"/>
      <c r="DGQ226" s="18"/>
      <c r="DGR226" s="18"/>
      <c r="DGS226" s="18"/>
      <c r="DGT226" s="18"/>
      <c r="DGU226" s="18"/>
      <c r="DGV226" s="18"/>
      <c r="DGW226" s="18"/>
      <c r="DGX226" s="18"/>
      <c r="DGY226" s="18"/>
      <c r="DGZ226" s="18"/>
      <c r="DHA226" s="18"/>
      <c r="DHB226" s="18"/>
      <c r="DHC226" s="18"/>
      <c r="DHD226" s="18"/>
      <c r="DHE226" s="18"/>
      <c r="DHF226" s="18"/>
      <c r="DHG226" s="18"/>
      <c r="DHH226" s="18"/>
      <c r="DHI226" s="18"/>
      <c r="DHJ226" s="18"/>
      <c r="DHK226" s="18"/>
      <c r="DHL226" s="18"/>
      <c r="DHM226" s="18"/>
      <c r="DHN226" s="18"/>
      <c r="DHO226" s="18"/>
      <c r="DHP226" s="18"/>
      <c r="DHQ226" s="18"/>
      <c r="DHR226" s="18"/>
      <c r="DHS226" s="18"/>
      <c r="DHT226" s="18"/>
      <c r="DHU226" s="18"/>
      <c r="DHV226" s="18"/>
      <c r="DHW226" s="18"/>
      <c r="DHX226" s="18"/>
      <c r="DHY226" s="18"/>
      <c r="DHZ226" s="18"/>
      <c r="DIA226" s="18"/>
      <c r="DIB226" s="18"/>
      <c r="DIC226" s="18"/>
      <c r="DID226" s="18"/>
      <c r="DIE226" s="18"/>
      <c r="DIF226" s="18"/>
      <c r="DIG226" s="18"/>
      <c r="DIH226" s="18"/>
      <c r="DII226" s="18"/>
      <c r="DIJ226" s="18"/>
      <c r="DIK226" s="18"/>
      <c r="DIL226" s="18"/>
      <c r="DIM226" s="18"/>
      <c r="DIN226" s="18"/>
      <c r="DIO226" s="18"/>
      <c r="DIP226" s="18"/>
      <c r="DIQ226" s="18"/>
      <c r="DIR226" s="18"/>
      <c r="DIS226" s="18"/>
      <c r="DIT226" s="18"/>
      <c r="DIU226" s="18"/>
      <c r="DIV226" s="18"/>
      <c r="DIW226" s="18"/>
      <c r="DIX226" s="18"/>
      <c r="DIY226" s="18"/>
      <c r="DIZ226" s="18"/>
      <c r="DJA226" s="18"/>
      <c r="DJB226" s="18"/>
      <c r="DJC226" s="18"/>
      <c r="DJD226" s="18"/>
      <c r="DJE226" s="18"/>
      <c r="DJF226" s="18"/>
      <c r="DJG226" s="18"/>
      <c r="DJH226" s="18"/>
      <c r="DJI226" s="18"/>
      <c r="DJJ226" s="18"/>
      <c r="DJK226" s="18"/>
      <c r="DJL226" s="18"/>
      <c r="DJM226" s="18"/>
      <c r="DJN226" s="18"/>
      <c r="DJO226" s="18"/>
      <c r="DJP226" s="18"/>
      <c r="DJQ226" s="18"/>
      <c r="DJR226" s="18"/>
      <c r="DJS226" s="18"/>
      <c r="DJT226" s="18"/>
      <c r="DJU226" s="18"/>
      <c r="DJV226" s="18"/>
      <c r="DJW226" s="18"/>
      <c r="DJX226" s="18"/>
      <c r="DJY226" s="18"/>
      <c r="DJZ226" s="18"/>
      <c r="DKA226" s="18"/>
      <c r="DKB226" s="18"/>
      <c r="DKC226" s="18"/>
      <c r="DKD226" s="18"/>
      <c r="DKE226" s="18"/>
      <c r="DKF226" s="18"/>
      <c r="DKG226" s="18"/>
      <c r="DKH226" s="18"/>
      <c r="DKI226" s="18"/>
      <c r="DKJ226" s="18"/>
      <c r="DKK226" s="18"/>
      <c r="DKL226" s="18"/>
      <c r="DKM226" s="18"/>
      <c r="DKN226" s="18"/>
      <c r="DKO226" s="18"/>
      <c r="DKP226" s="18"/>
      <c r="DKQ226" s="18"/>
      <c r="DKR226" s="18"/>
      <c r="DKS226" s="18"/>
      <c r="DKT226" s="18"/>
      <c r="DKU226" s="18"/>
      <c r="DKV226" s="18"/>
      <c r="DKW226" s="18"/>
      <c r="DKX226" s="18"/>
      <c r="DKY226" s="18"/>
      <c r="DKZ226" s="18"/>
      <c r="DLA226" s="18"/>
      <c r="DLB226" s="18"/>
      <c r="DLC226" s="18"/>
      <c r="DLD226" s="18"/>
      <c r="DLE226" s="18"/>
      <c r="DLF226" s="18"/>
      <c r="DLG226" s="18"/>
      <c r="DLH226" s="18"/>
      <c r="DLI226" s="18"/>
      <c r="DLJ226" s="18"/>
      <c r="DLK226" s="18"/>
      <c r="DLL226" s="18"/>
      <c r="DLM226" s="18"/>
      <c r="DLN226" s="18"/>
      <c r="DLO226" s="18"/>
      <c r="DLP226" s="18"/>
      <c r="DLQ226" s="18"/>
      <c r="DLR226" s="18"/>
      <c r="DLS226" s="18"/>
      <c r="DLT226" s="18"/>
      <c r="DLU226" s="18"/>
      <c r="DLV226" s="18"/>
      <c r="DLW226" s="18"/>
      <c r="DLX226" s="18"/>
      <c r="DLY226" s="18"/>
      <c r="DLZ226" s="18"/>
      <c r="DMA226" s="18"/>
      <c r="DMB226" s="18"/>
      <c r="DMC226" s="18"/>
      <c r="DMD226" s="18"/>
      <c r="DME226" s="18"/>
      <c r="DMF226" s="18"/>
      <c r="DMG226" s="18"/>
      <c r="DMH226" s="18"/>
      <c r="DMI226" s="18"/>
      <c r="DMJ226" s="18"/>
      <c r="DMK226" s="18"/>
      <c r="DML226" s="18"/>
      <c r="DMM226" s="18"/>
      <c r="DMN226" s="18"/>
      <c r="DMO226" s="18"/>
      <c r="DMP226" s="18"/>
      <c r="DMQ226" s="18"/>
      <c r="DMR226" s="18"/>
      <c r="DMS226" s="18"/>
      <c r="DMT226" s="18"/>
      <c r="DMU226" s="18"/>
      <c r="DMV226" s="18"/>
      <c r="DMW226" s="18"/>
      <c r="DMX226" s="18"/>
      <c r="DMY226" s="18"/>
      <c r="DMZ226" s="18"/>
      <c r="DNA226" s="18"/>
      <c r="DNB226" s="18"/>
      <c r="DNC226" s="18"/>
      <c r="DND226" s="18"/>
      <c r="DNE226" s="18"/>
      <c r="DNF226" s="18"/>
      <c r="DNG226" s="18"/>
      <c r="DNH226" s="18"/>
      <c r="DNI226" s="18"/>
      <c r="DNJ226" s="18"/>
      <c r="DNK226" s="18"/>
      <c r="DNL226" s="18"/>
      <c r="DNM226" s="18"/>
      <c r="DNN226" s="18"/>
      <c r="DNO226" s="18"/>
      <c r="DNP226" s="18"/>
      <c r="DNQ226" s="18"/>
      <c r="DNR226" s="18"/>
      <c r="DNS226" s="18"/>
      <c r="DNT226" s="18"/>
      <c r="DNU226" s="18"/>
      <c r="DNV226" s="18"/>
      <c r="DNW226" s="18"/>
      <c r="DNX226" s="18"/>
      <c r="DNY226" s="18"/>
      <c r="DNZ226" s="18"/>
      <c r="DOA226" s="18"/>
      <c r="DOB226" s="18"/>
      <c r="DOC226" s="18"/>
      <c r="DOD226" s="18"/>
      <c r="DOE226" s="18"/>
      <c r="DOF226" s="18"/>
      <c r="DOG226" s="18"/>
      <c r="DOH226" s="18"/>
      <c r="DOI226" s="18"/>
      <c r="DOJ226" s="18"/>
      <c r="DOK226" s="18"/>
      <c r="DOL226" s="18"/>
      <c r="DOM226" s="18"/>
      <c r="DON226" s="18"/>
      <c r="DOO226" s="18"/>
      <c r="DOP226" s="18"/>
      <c r="DOQ226" s="18"/>
      <c r="DOR226" s="18"/>
      <c r="DOS226" s="18"/>
      <c r="DOT226" s="18"/>
      <c r="DOU226" s="18"/>
      <c r="DOV226" s="18"/>
      <c r="DOW226" s="18"/>
      <c r="DOX226" s="18"/>
      <c r="DOY226" s="18"/>
      <c r="DOZ226" s="18"/>
      <c r="DPA226" s="18"/>
      <c r="DPB226" s="18"/>
      <c r="DPC226" s="18"/>
      <c r="DPD226" s="18"/>
      <c r="DPE226" s="18"/>
      <c r="DPF226" s="18"/>
      <c r="DPG226" s="18"/>
      <c r="DPH226" s="18"/>
      <c r="DPI226" s="18"/>
      <c r="DPJ226" s="18"/>
      <c r="DPK226" s="18"/>
      <c r="DPL226" s="18"/>
      <c r="DPM226" s="18"/>
      <c r="DPN226" s="18"/>
      <c r="DPO226" s="18"/>
      <c r="DPP226" s="18"/>
      <c r="DPQ226" s="18"/>
      <c r="DPR226" s="18"/>
      <c r="DPS226" s="18"/>
      <c r="DPT226" s="18"/>
      <c r="DPU226" s="18"/>
      <c r="DPV226" s="18"/>
      <c r="DPW226" s="18"/>
      <c r="DPX226" s="18"/>
      <c r="DPY226" s="18"/>
      <c r="DPZ226" s="18"/>
      <c r="DQA226" s="18"/>
      <c r="DQB226" s="18"/>
      <c r="DQC226" s="18"/>
      <c r="DQD226" s="18"/>
      <c r="DQE226" s="18"/>
      <c r="DQF226" s="18"/>
      <c r="DQG226" s="18"/>
      <c r="DQH226" s="18"/>
      <c r="DQI226" s="18"/>
      <c r="DQJ226" s="18"/>
      <c r="DQK226" s="18"/>
      <c r="DQL226" s="18"/>
      <c r="DQM226" s="18"/>
      <c r="DQN226" s="18"/>
      <c r="DQO226" s="18"/>
      <c r="DQP226" s="18"/>
      <c r="DQQ226" s="18"/>
      <c r="DQR226" s="18"/>
      <c r="DQS226" s="18"/>
      <c r="DQT226" s="18"/>
      <c r="DQU226" s="18"/>
      <c r="DQV226" s="18"/>
      <c r="DQW226" s="18"/>
      <c r="DQX226" s="18"/>
      <c r="DQY226" s="18"/>
      <c r="DQZ226" s="18"/>
      <c r="DRA226" s="18"/>
      <c r="DRB226" s="18"/>
      <c r="DRC226" s="18"/>
      <c r="DRD226" s="18"/>
      <c r="DRE226" s="18"/>
      <c r="DRF226" s="18"/>
      <c r="DRG226" s="18"/>
      <c r="DRH226" s="18"/>
      <c r="DRI226" s="18"/>
      <c r="DRJ226" s="18"/>
      <c r="DRK226" s="18"/>
      <c r="DRL226" s="18"/>
      <c r="DRM226" s="18"/>
      <c r="DRN226" s="18"/>
      <c r="DRO226" s="18"/>
      <c r="DRP226" s="18"/>
      <c r="DRQ226" s="18"/>
      <c r="DRR226" s="18"/>
      <c r="DRS226" s="18"/>
      <c r="DRT226" s="18"/>
      <c r="DRU226" s="18"/>
      <c r="DRV226" s="18"/>
      <c r="DRW226" s="18"/>
      <c r="DRX226" s="18"/>
      <c r="DRY226" s="18"/>
      <c r="DRZ226" s="18"/>
      <c r="DSA226" s="18"/>
      <c r="DSB226" s="18"/>
      <c r="DSC226" s="18"/>
      <c r="DSD226" s="18"/>
      <c r="DSE226" s="18"/>
      <c r="DSF226" s="18"/>
      <c r="DSG226" s="18"/>
      <c r="DSH226" s="18"/>
      <c r="DSI226" s="18"/>
      <c r="DSJ226" s="18"/>
      <c r="DSK226" s="18"/>
      <c r="DSL226" s="18"/>
      <c r="DSM226" s="18"/>
      <c r="DSN226" s="18"/>
      <c r="DSO226" s="18"/>
      <c r="DSP226" s="18"/>
      <c r="DSQ226" s="18"/>
      <c r="DSR226" s="18"/>
      <c r="DSS226" s="18"/>
      <c r="DST226" s="18"/>
      <c r="DSU226" s="18"/>
      <c r="DSV226" s="18"/>
      <c r="DSW226" s="18"/>
      <c r="DSX226" s="18"/>
      <c r="DSY226" s="18"/>
      <c r="DSZ226" s="18"/>
      <c r="DTA226" s="18"/>
      <c r="DTB226" s="18"/>
      <c r="DTC226" s="18"/>
      <c r="DTD226" s="18"/>
      <c r="DTE226" s="18"/>
      <c r="DTF226" s="18"/>
      <c r="DTG226" s="18"/>
      <c r="DTH226" s="18"/>
      <c r="DTI226" s="18"/>
      <c r="DTJ226" s="18"/>
      <c r="DTK226" s="18"/>
      <c r="DTL226" s="18"/>
      <c r="DTM226" s="18"/>
      <c r="DTN226" s="18"/>
      <c r="DTO226" s="18"/>
      <c r="DTP226" s="18"/>
      <c r="DTQ226" s="18"/>
      <c r="DTR226" s="18"/>
      <c r="DTS226" s="18"/>
      <c r="DTT226" s="18"/>
      <c r="DTU226" s="18"/>
      <c r="DTV226" s="18"/>
      <c r="DTW226" s="18"/>
      <c r="DTX226" s="18"/>
      <c r="DTY226" s="18"/>
      <c r="DTZ226" s="18"/>
      <c r="DUA226" s="18"/>
      <c r="DUB226" s="18"/>
      <c r="DUC226" s="18"/>
      <c r="DUD226" s="18"/>
      <c r="DUE226" s="18"/>
      <c r="DUF226" s="18"/>
      <c r="DUG226" s="18"/>
      <c r="DUH226" s="18"/>
      <c r="DUI226" s="18"/>
      <c r="DUJ226" s="18"/>
      <c r="DUK226" s="18"/>
      <c r="DUL226" s="18"/>
      <c r="DUM226" s="18"/>
      <c r="DUN226" s="18"/>
      <c r="DUO226" s="18"/>
      <c r="DUP226" s="18"/>
      <c r="DUQ226" s="18"/>
      <c r="DUR226" s="18"/>
      <c r="DUS226" s="18"/>
      <c r="DUT226" s="18"/>
      <c r="DUU226" s="18"/>
      <c r="DUV226" s="18"/>
      <c r="DUW226" s="18"/>
      <c r="DUX226" s="18"/>
      <c r="DUY226" s="18"/>
      <c r="DUZ226" s="18"/>
      <c r="DVA226" s="18"/>
      <c r="DVB226" s="18"/>
      <c r="DVC226" s="18"/>
      <c r="DVD226" s="18"/>
      <c r="DVE226" s="18"/>
      <c r="DVF226" s="18"/>
      <c r="DVG226" s="18"/>
      <c r="DVH226" s="18"/>
      <c r="DVI226" s="18"/>
      <c r="DVJ226" s="18"/>
      <c r="DVK226" s="18"/>
      <c r="DVL226" s="18"/>
      <c r="DVM226" s="18"/>
      <c r="DVN226" s="18"/>
      <c r="DVO226" s="18"/>
      <c r="DVP226" s="18"/>
      <c r="DVQ226" s="18"/>
      <c r="DVR226" s="18"/>
      <c r="DVS226" s="18"/>
      <c r="DVT226" s="18"/>
      <c r="DVU226" s="18"/>
      <c r="DVV226" s="18"/>
      <c r="DVW226" s="18"/>
      <c r="DVX226" s="18"/>
      <c r="DVY226" s="18"/>
      <c r="DVZ226" s="18"/>
      <c r="DWA226" s="18"/>
      <c r="DWB226" s="18"/>
      <c r="DWC226" s="18"/>
      <c r="DWD226" s="18"/>
      <c r="DWE226" s="18"/>
      <c r="DWF226" s="18"/>
      <c r="DWG226" s="18"/>
      <c r="DWH226" s="18"/>
      <c r="DWI226" s="18"/>
      <c r="DWJ226" s="18"/>
      <c r="DWK226" s="18"/>
      <c r="DWL226" s="18"/>
      <c r="DWM226" s="18"/>
      <c r="DWN226" s="18"/>
      <c r="DWO226" s="18"/>
      <c r="DWP226" s="18"/>
      <c r="DWQ226" s="18"/>
      <c r="DWR226" s="18"/>
      <c r="DWS226" s="18"/>
      <c r="DWT226" s="18"/>
      <c r="DWU226" s="18"/>
      <c r="DWV226" s="18"/>
      <c r="DWW226" s="18"/>
      <c r="DWX226" s="18"/>
      <c r="DWY226" s="18"/>
      <c r="DWZ226" s="18"/>
      <c r="DXA226" s="18"/>
      <c r="DXB226" s="18"/>
      <c r="DXC226" s="18"/>
      <c r="DXD226" s="18"/>
      <c r="DXE226" s="18"/>
      <c r="DXF226" s="18"/>
      <c r="DXG226" s="18"/>
      <c r="DXH226" s="18"/>
      <c r="DXI226" s="18"/>
      <c r="DXJ226" s="18"/>
      <c r="DXK226" s="18"/>
      <c r="DXL226" s="18"/>
      <c r="DXM226" s="18"/>
      <c r="DXN226" s="18"/>
      <c r="DXO226" s="18"/>
      <c r="DXP226" s="18"/>
      <c r="DXQ226" s="18"/>
      <c r="DXR226" s="18"/>
      <c r="DXS226" s="18"/>
      <c r="DXT226" s="18"/>
      <c r="DXU226" s="18"/>
      <c r="DXV226" s="18"/>
      <c r="DXW226" s="18"/>
      <c r="DXX226" s="18"/>
      <c r="DXY226" s="18"/>
      <c r="DXZ226" s="18"/>
      <c r="DYA226" s="18"/>
      <c r="DYB226" s="18"/>
      <c r="DYC226" s="18"/>
      <c r="DYD226" s="18"/>
      <c r="DYE226" s="18"/>
      <c r="DYF226" s="18"/>
      <c r="DYG226" s="18"/>
      <c r="DYH226" s="18"/>
      <c r="DYI226" s="18"/>
      <c r="DYJ226" s="18"/>
      <c r="DYK226" s="18"/>
      <c r="DYL226" s="18"/>
      <c r="DYM226" s="18"/>
      <c r="DYN226" s="18"/>
      <c r="DYO226" s="18"/>
      <c r="DYP226" s="18"/>
      <c r="DYQ226" s="18"/>
      <c r="DYR226" s="18"/>
      <c r="DYS226" s="18"/>
      <c r="DYT226" s="18"/>
      <c r="DYU226" s="18"/>
      <c r="DYV226" s="18"/>
      <c r="DYW226" s="18"/>
      <c r="DYX226" s="18"/>
      <c r="DYY226" s="18"/>
      <c r="DYZ226" s="18"/>
      <c r="DZA226" s="18"/>
      <c r="DZB226" s="18"/>
      <c r="DZC226" s="18"/>
      <c r="DZD226" s="18"/>
      <c r="DZE226" s="18"/>
      <c r="DZF226" s="18"/>
      <c r="DZG226" s="18"/>
      <c r="DZH226" s="18"/>
      <c r="DZI226" s="18"/>
      <c r="DZJ226" s="18"/>
      <c r="DZK226" s="18"/>
      <c r="DZL226" s="18"/>
      <c r="DZM226" s="18"/>
      <c r="DZN226" s="18"/>
      <c r="DZO226" s="18"/>
      <c r="DZP226" s="18"/>
      <c r="DZQ226" s="18"/>
      <c r="DZR226" s="18"/>
      <c r="DZS226" s="18"/>
      <c r="DZT226" s="18"/>
      <c r="DZU226" s="18"/>
      <c r="DZV226" s="18"/>
      <c r="DZW226" s="18"/>
      <c r="DZX226" s="18"/>
      <c r="DZY226" s="18"/>
      <c r="DZZ226" s="18"/>
      <c r="EAA226" s="18"/>
      <c r="EAB226" s="18"/>
      <c r="EAC226" s="18"/>
      <c r="EAD226" s="18"/>
      <c r="EAE226" s="18"/>
      <c r="EAF226" s="18"/>
      <c r="EAG226" s="18"/>
      <c r="EAH226" s="18"/>
      <c r="EAI226" s="18"/>
      <c r="EAJ226" s="18"/>
      <c r="EAK226" s="18"/>
      <c r="EAL226" s="18"/>
      <c r="EAM226" s="18"/>
      <c r="EAN226" s="18"/>
      <c r="EAO226" s="18"/>
      <c r="EAP226" s="18"/>
      <c r="EAQ226" s="18"/>
      <c r="EAR226" s="18"/>
      <c r="EAS226" s="18"/>
      <c r="EAT226" s="18"/>
      <c r="EAU226" s="18"/>
      <c r="EAV226" s="18"/>
      <c r="EAW226" s="18"/>
      <c r="EAX226" s="18"/>
      <c r="EAY226" s="18"/>
      <c r="EAZ226" s="18"/>
      <c r="EBA226" s="18"/>
      <c r="EBB226" s="18"/>
      <c r="EBC226" s="18"/>
      <c r="EBD226" s="18"/>
      <c r="EBE226" s="18"/>
      <c r="EBF226" s="18"/>
      <c r="EBG226" s="18"/>
      <c r="EBH226" s="18"/>
      <c r="EBI226" s="18"/>
      <c r="EBJ226" s="18"/>
      <c r="EBK226" s="18"/>
      <c r="EBL226" s="18"/>
      <c r="EBM226" s="18"/>
      <c r="EBN226" s="18"/>
      <c r="EBO226" s="18"/>
      <c r="EBP226" s="18"/>
      <c r="EBQ226" s="18"/>
      <c r="EBR226" s="18"/>
      <c r="EBS226" s="18"/>
      <c r="EBT226" s="18"/>
      <c r="EBU226" s="18"/>
      <c r="EBV226" s="18"/>
      <c r="EBW226" s="18"/>
      <c r="EBX226" s="18"/>
      <c r="EBY226" s="18"/>
      <c r="EBZ226" s="18"/>
      <c r="ECA226" s="18"/>
      <c r="ECB226" s="18"/>
      <c r="ECC226" s="18"/>
      <c r="ECD226" s="18"/>
      <c r="ECE226" s="18"/>
      <c r="ECF226" s="18"/>
      <c r="ECG226" s="18"/>
      <c r="ECH226" s="18"/>
      <c r="ECI226" s="18"/>
      <c r="ECJ226" s="18"/>
      <c r="ECK226" s="18"/>
      <c r="ECL226" s="18"/>
      <c r="ECM226" s="18"/>
      <c r="ECN226" s="18"/>
      <c r="ECO226" s="18"/>
      <c r="ECP226" s="18"/>
      <c r="ECQ226" s="18"/>
      <c r="ECR226" s="18"/>
      <c r="ECS226" s="18"/>
      <c r="ECT226" s="18"/>
      <c r="ECU226" s="18"/>
      <c r="ECV226" s="18"/>
      <c r="ECW226" s="18"/>
      <c r="ECX226" s="18"/>
      <c r="ECY226" s="18"/>
      <c r="ECZ226" s="18"/>
      <c r="EDA226" s="18"/>
      <c r="EDB226" s="18"/>
      <c r="EDC226" s="18"/>
      <c r="EDD226" s="18"/>
      <c r="EDE226" s="18"/>
      <c r="EDF226" s="18"/>
      <c r="EDG226" s="18"/>
      <c r="EDH226" s="18"/>
      <c r="EDI226" s="18"/>
      <c r="EDJ226" s="18"/>
      <c r="EDK226" s="18"/>
      <c r="EDL226" s="18"/>
      <c r="EDM226" s="18"/>
      <c r="EDN226" s="18"/>
      <c r="EDO226" s="18"/>
      <c r="EDP226" s="18"/>
      <c r="EDQ226" s="18"/>
      <c r="EDR226" s="18"/>
      <c r="EDS226" s="18"/>
      <c r="EDT226" s="18"/>
      <c r="EDU226" s="18"/>
      <c r="EDV226" s="18"/>
      <c r="EDW226" s="18"/>
      <c r="EDX226" s="18"/>
      <c r="EDY226" s="18"/>
      <c r="EDZ226" s="18"/>
      <c r="EEA226" s="18"/>
      <c r="EEB226" s="18"/>
      <c r="EEC226" s="18"/>
      <c r="EED226" s="18"/>
      <c r="EEE226" s="18"/>
      <c r="EEF226" s="18"/>
      <c r="EEG226" s="18"/>
      <c r="EEH226" s="18"/>
      <c r="EEI226" s="18"/>
      <c r="EEJ226" s="18"/>
      <c r="EEK226" s="18"/>
      <c r="EEL226" s="18"/>
      <c r="EEM226" s="18"/>
      <c r="EEN226" s="18"/>
      <c r="EEO226" s="18"/>
      <c r="EEP226" s="18"/>
      <c r="EEQ226" s="18"/>
      <c r="EER226" s="18"/>
      <c r="EES226" s="18"/>
      <c r="EET226" s="18"/>
      <c r="EEU226" s="18"/>
      <c r="EEV226" s="18"/>
      <c r="EEW226" s="18"/>
      <c r="EEX226" s="18"/>
      <c r="EEY226" s="18"/>
      <c r="EEZ226" s="18"/>
      <c r="EFA226" s="18"/>
      <c r="EFB226" s="18"/>
      <c r="EFC226" s="18"/>
      <c r="EFD226" s="18"/>
      <c r="EFE226" s="18"/>
      <c r="EFF226" s="18"/>
      <c r="EFG226" s="18"/>
      <c r="EFH226" s="18"/>
      <c r="EFI226" s="18"/>
      <c r="EFJ226" s="18"/>
      <c r="EFK226" s="18"/>
      <c r="EFL226" s="18"/>
      <c r="EFM226" s="18"/>
      <c r="EFN226" s="18"/>
      <c r="EFO226" s="18"/>
      <c r="EFP226" s="18"/>
      <c r="EFQ226" s="18"/>
      <c r="EFR226" s="18"/>
      <c r="EFS226" s="18"/>
      <c r="EFT226" s="18"/>
      <c r="EFU226" s="18"/>
      <c r="EFV226" s="18"/>
      <c r="EFW226" s="18"/>
      <c r="EFX226" s="18"/>
      <c r="EFY226" s="18"/>
      <c r="EFZ226" s="18"/>
      <c r="EGA226" s="18"/>
      <c r="EGB226" s="18"/>
      <c r="EGC226" s="18"/>
      <c r="EGD226" s="18"/>
      <c r="EGE226" s="18"/>
      <c r="EGF226" s="18"/>
      <c r="EGG226" s="18"/>
      <c r="EGH226" s="18"/>
      <c r="EGI226" s="18"/>
      <c r="EGJ226" s="18"/>
      <c r="EGK226" s="18"/>
      <c r="EGL226" s="18"/>
      <c r="EGM226" s="18"/>
      <c r="EGN226" s="18"/>
      <c r="EGO226" s="18"/>
      <c r="EGP226" s="18"/>
      <c r="EGQ226" s="18"/>
      <c r="EGR226" s="18"/>
      <c r="EGS226" s="18"/>
      <c r="EGT226" s="18"/>
      <c r="EGU226" s="18"/>
      <c r="EGV226" s="18"/>
      <c r="EGW226" s="18"/>
      <c r="EGX226" s="18"/>
      <c r="EGY226" s="18"/>
      <c r="EGZ226" s="18"/>
      <c r="EHA226" s="18"/>
      <c r="EHB226" s="18"/>
      <c r="EHC226" s="18"/>
      <c r="EHD226" s="18"/>
      <c r="EHE226" s="18"/>
      <c r="EHF226" s="18"/>
      <c r="EHG226" s="18"/>
      <c r="EHH226" s="18"/>
      <c r="EHI226" s="18"/>
      <c r="EHJ226" s="18"/>
      <c r="EHK226" s="18"/>
      <c r="EHL226" s="18"/>
      <c r="EHM226" s="18"/>
      <c r="EHN226" s="18"/>
      <c r="EHO226" s="18"/>
      <c r="EHP226" s="18"/>
      <c r="EHQ226" s="18"/>
      <c r="EHR226" s="18"/>
      <c r="EHS226" s="18"/>
      <c r="EHT226" s="18"/>
      <c r="EHU226" s="18"/>
      <c r="EHV226" s="18"/>
      <c r="EHW226" s="18"/>
      <c r="EHX226" s="18"/>
      <c r="EHY226" s="18"/>
      <c r="EHZ226" s="18"/>
      <c r="EIA226" s="18"/>
      <c r="EIB226" s="18"/>
      <c r="EIC226" s="18"/>
      <c r="EID226" s="18"/>
      <c r="EIE226" s="18"/>
      <c r="EIF226" s="18"/>
      <c r="EIG226" s="18"/>
      <c r="EIH226" s="18"/>
      <c r="EII226" s="18"/>
      <c r="EIJ226" s="18"/>
      <c r="EIK226" s="18"/>
      <c r="EIL226" s="18"/>
      <c r="EIM226" s="18"/>
      <c r="EIN226" s="18"/>
      <c r="EIO226" s="18"/>
      <c r="EIP226" s="18"/>
      <c r="EIQ226" s="18"/>
      <c r="EIR226" s="18"/>
      <c r="EIS226" s="18"/>
      <c r="EIT226" s="18"/>
      <c r="EIU226" s="18"/>
      <c r="EIV226" s="18"/>
      <c r="EIW226" s="18"/>
      <c r="EIX226" s="18"/>
      <c r="EIY226" s="18"/>
      <c r="EIZ226" s="18"/>
      <c r="EJA226" s="18"/>
      <c r="EJB226" s="18"/>
      <c r="EJC226" s="18"/>
      <c r="EJD226" s="18"/>
      <c r="EJE226" s="18"/>
      <c r="EJF226" s="18"/>
      <c r="EJG226" s="18"/>
      <c r="EJH226" s="18"/>
      <c r="EJI226" s="18"/>
      <c r="EJJ226" s="18"/>
      <c r="EJK226" s="18"/>
      <c r="EJL226" s="18"/>
      <c r="EJM226" s="18"/>
      <c r="EJN226" s="18"/>
      <c r="EJO226" s="18"/>
      <c r="EJP226" s="18"/>
      <c r="EJQ226" s="18"/>
      <c r="EJR226" s="18"/>
      <c r="EJS226" s="18"/>
      <c r="EJT226" s="18"/>
      <c r="EJU226" s="18"/>
      <c r="EJV226" s="18"/>
      <c r="EJW226" s="18"/>
      <c r="EJX226" s="18"/>
      <c r="EJY226" s="18"/>
      <c r="EJZ226" s="18"/>
      <c r="EKA226" s="18"/>
      <c r="EKB226" s="18"/>
      <c r="EKC226" s="18"/>
      <c r="EKD226" s="18"/>
      <c r="EKE226" s="18"/>
      <c r="EKF226" s="18"/>
      <c r="EKG226" s="18"/>
      <c r="EKH226" s="18"/>
      <c r="EKI226" s="18"/>
      <c r="EKJ226" s="18"/>
      <c r="EKK226" s="18"/>
      <c r="EKL226" s="18"/>
      <c r="EKM226" s="18"/>
      <c r="EKN226" s="18"/>
      <c r="EKO226" s="18"/>
      <c r="EKP226" s="18"/>
      <c r="EKQ226" s="18"/>
      <c r="EKR226" s="18"/>
      <c r="EKS226" s="18"/>
      <c r="EKT226" s="18"/>
      <c r="EKU226" s="18"/>
      <c r="EKV226" s="18"/>
      <c r="EKW226" s="18"/>
      <c r="EKX226" s="18"/>
      <c r="EKY226" s="18"/>
      <c r="EKZ226" s="18"/>
      <c r="ELA226" s="18"/>
      <c r="ELB226" s="18"/>
      <c r="ELC226" s="18"/>
      <c r="ELD226" s="18"/>
      <c r="ELE226" s="18"/>
      <c r="ELF226" s="18"/>
      <c r="ELG226" s="18"/>
      <c r="ELH226" s="18"/>
      <c r="ELI226" s="18"/>
      <c r="ELJ226" s="18"/>
      <c r="ELK226" s="18"/>
      <c r="ELL226" s="18"/>
      <c r="ELM226" s="18"/>
      <c r="ELN226" s="18"/>
      <c r="ELO226" s="18"/>
      <c r="ELP226" s="18"/>
      <c r="ELQ226" s="18"/>
      <c r="ELR226" s="18"/>
      <c r="ELS226" s="18"/>
      <c r="ELT226" s="18"/>
      <c r="ELU226" s="18"/>
      <c r="ELV226" s="18"/>
      <c r="ELW226" s="18"/>
      <c r="ELX226" s="18"/>
      <c r="ELY226" s="18"/>
      <c r="ELZ226" s="18"/>
      <c r="EMA226" s="18"/>
      <c r="EMB226" s="18"/>
      <c r="EMC226" s="18"/>
      <c r="EMD226" s="18"/>
      <c r="EME226" s="18"/>
      <c r="EMF226" s="18"/>
      <c r="EMG226" s="18"/>
      <c r="EMH226" s="18"/>
      <c r="EMI226" s="18"/>
      <c r="EMJ226" s="18"/>
      <c r="EMK226" s="18"/>
      <c r="EML226" s="18"/>
      <c r="EMM226" s="18"/>
      <c r="EMN226" s="18"/>
      <c r="EMO226" s="18"/>
      <c r="EMP226" s="18"/>
      <c r="EMQ226" s="18"/>
      <c r="EMR226" s="18"/>
      <c r="EMS226" s="18"/>
      <c r="EMT226" s="18"/>
      <c r="EMU226" s="18"/>
      <c r="EMV226" s="18"/>
      <c r="EMW226" s="18"/>
      <c r="EMX226" s="18"/>
      <c r="EMY226" s="18"/>
      <c r="EMZ226" s="18"/>
      <c r="ENA226" s="18"/>
      <c r="ENB226" s="18"/>
      <c r="ENC226" s="18"/>
      <c r="END226" s="18"/>
      <c r="ENE226" s="18"/>
      <c r="ENF226" s="18"/>
      <c r="ENG226" s="18"/>
      <c r="ENH226" s="18"/>
      <c r="ENI226" s="18"/>
      <c r="ENJ226" s="18"/>
      <c r="ENK226" s="18"/>
      <c r="ENL226" s="18"/>
      <c r="ENM226" s="18"/>
      <c r="ENN226" s="18"/>
      <c r="ENO226" s="18"/>
      <c r="ENP226" s="18"/>
      <c r="ENQ226" s="18"/>
      <c r="ENR226" s="18"/>
      <c r="ENS226" s="18"/>
      <c r="ENT226" s="18"/>
      <c r="ENU226" s="18"/>
      <c r="ENV226" s="18"/>
      <c r="ENW226" s="18"/>
      <c r="ENX226" s="18"/>
      <c r="ENY226" s="18"/>
      <c r="ENZ226" s="18"/>
      <c r="EOA226" s="18"/>
      <c r="EOB226" s="18"/>
      <c r="EOC226" s="18"/>
      <c r="EOD226" s="18"/>
      <c r="EOE226" s="18"/>
      <c r="EOF226" s="18"/>
      <c r="EOG226" s="18"/>
      <c r="EOH226" s="18"/>
      <c r="EOI226" s="18"/>
      <c r="EOJ226" s="18"/>
      <c r="EOK226" s="18"/>
      <c r="EOL226" s="18"/>
      <c r="EOM226" s="18"/>
      <c r="EON226" s="18"/>
      <c r="EOO226" s="18"/>
      <c r="EOP226" s="18"/>
      <c r="EOQ226" s="18"/>
      <c r="EOR226" s="18"/>
      <c r="EOS226" s="18"/>
      <c r="EOT226" s="18"/>
      <c r="EOU226" s="18"/>
      <c r="EOV226" s="18"/>
      <c r="EOW226" s="18"/>
      <c r="EOX226" s="18"/>
      <c r="EOY226" s="18"/>
      <c r="EOZ226" s="18"/>
      <c r="EPA226" s="18"/>
      <c r="EPB226" s="18"/>
      <c r="EPC226" s="18"/>
      <c r="EPD226" s="18"/>
      <c r="EPE226" s="18"/>
      <c r="EPF226" s="18"/>
      <c r="EPG226" s="18"/>
      <c r="EPH226" s="18"/>
      <c r="EPI226" s="18"/>
      <c r="EPJ226" s="18"/>
      <c r="EPK226" s="18"/>
      <c r="EPL226" s="18"/>
      <c r="EPM226" s="18"/>
      <c r="EPN226" s="18"/>
      <c r="EPO226" s="18"/>
      <c r="EPP226" s="18"/>
      <c r="EPQ226" s="18"/>
      <c r="EPR226" s="18"/>
      <c r="EPS226" s="18"/>
      <c r="EPT226" s="18"/>
      <c r="EPU226" s="18"/>
      <c r="EPV226" s="18"/>
      <c r="EPW226" s="18"/>
      <c r="EPX226" s="18"/>
      <c r="EPY226" s="18"/>
      <c r="EPZ226" s="18"/>
      <c r="EQA226" s="18"/>
      <c r="EQB226" s="18"/>
      <c r="EQC226" s="18"/>
      <c r="EQD226" s="18"/>
      <c r="EQE226" s="18"/>
      <c r="EQF226" s="18"/>
      <c r="EQG226" s="18"/>
      <c r="EQH226" s="18"/>
      <c r="EQI226" s="18"/>
      <c r="EQJ226" s="18"/>
      <c r="EQK226" s="18"/>
      <c r="EQL226" s="18"/>
      <c r="EQM226" s="18"/>
      <c r="EQN226" s="18"/>
      <c r="EQO226" s="18"/>
      <c r="EQP226" s="18"/>
      <c r="EQQ226" s="18"/>
      <c r="EQR226" s="18"/>
      <c r="EQS226" s="18"/>
      <c r="EQT226" s="18"/>
      <c r="EQU226" s="18"/>
      <c r="EQV226" s="18"/>
      <c r="EQW226" s="18"/>
      <c r="EQX226" s="18"/>
      <c r="EQY226" s="18"/>
      <c r="EQZ226" s="18"/>
      <c r="ERA226" s="18"/>
      <c r="ERB226" s="18"/>
      <c r="ERC226" s="18"/>
      <c r="ERD226" s="18"/>
      <c r="ERE226" s="18"/>
      <c r="ERF226" s="18"/>
      <c r="ERG226" s="18"/>
      <c r="ERH226" s="18"/>
      <c r="ERI226" s="18"/>
      <c r="ERJ226" s="18"/>
      <c r="ERK226" s="18"/>
      <c r="ERL226" s="18"/>
      <c r="ERM226" s="18"/>
      <c r="ERN226" s="18"/>
      <c r="ERO226" s="18"/>
      <c r="ERP226" s="18"/>
      <c r="ERQ226" s="18"/>
      <c r="ERR226" s="18"/>
      <c r="ERS226" s="18"/>
      <c r="ERT226" s="18"/>
      <c r="ERU226" s="18"/>
      <c r="ERV226" s="18"/>
      <c r="ERW226" s="18"/>
      <c r="ERX226" s="18"/>
      <c r="ERY226" s="18"/>
      <c r="ERZ226" s="18"/>
      <c r="ESA226" s="18"/>
      <c r="ESB226" s="18"/>
      <c r="ESC226" s="18"/>
      <c r="ESD226" s="18"/>
      <c r="ESE226" s="18"/>
      <c r="ESF226" s="18"/>
      <c r="ESG226" s="18"/>
      <c r="ESH226" s="18"/>
      <c r="ESI226" s="18"/>
      <c r="ESJ226" s="18"/>
      <c r="ESK226" s="18"/>
      <c r="ESL226" s="18"/>
      <c r="ESM226" s="18"/>
      <c r="ESN226" s="18"/>
      <c r="ESO226" s="18"/>
      <c r="ESP226" s="18"/>
      <c r="ESQ226" s="18"/>
      <c r="ESR226" s="18"/>
      <c r="ESS226" s="18"/>
      <c r="EST226" s="18"/>
      <c r="ESU226" s="18"/>
      <c r="ESV226" s="18"/>
      <c r="ESW226" s="18"/>
      <c r="ESX226" s="18"/>
      <c r="ESY226" s="18"/>
      <c r="ESZ226" s="18"/>
      <c r="ETA226" s="18"/>
      <c r="ETB226" s="18"/>
      <c r="ETC226" s="18"/>
      <c r="ETD226" s="18"/>
      <c r="ETE226" s="18"/>
      <c r="ETF226" s="18"/>
      <c r="ETG226" s="18"/>
      <c r="ETH226" s="18"/>
      <c r="ETI226" s="18"/>
      <c r="ETJ226" s="18"/>
      <c r="ETK226" s="18"/>
      <c r="ETL226" s="18"/>
      <c r="ETM226" s="18"/>
      <c r="ETN226" s="18"/>
      <c r="ETO226" s="18"/>
      <c r="ETP226" s="18"/>
      <c r="ETQ226" s="18"/>
      <c r="ETR226" s="18"/>
      <c r="ETS226" s="18"/>
      <c r="ETT226" s="18"/>
      <c r="ETU226" s="18"/>
      <c r="ETV226" s="18"/>
      <c r="ETW226" s="18"/>
      <c r="ETX226" s="18"/>
      <c r="ETY226" s="18"/>
      <c r="ETZ226" s="18"/>
      <c r="EUA226" s="18"/>
      <c r="EUB226" s="18"/>
      <c r="EUC226" s="18"/>
      <c r="EUD226" s="18"/>
      <c r="EUE226" s="18"/>
      <c r="EUF226" s="18"/>
      <c r="EUG226" s="18"/>
      <c r="EUH226" s="18"/>
      <c r="EUI226" s="18"/>
      <c r="EUJ226" s="18"/>
      <c r="EUK226" s="18"/>
      <c r="EUL226" s="18"/>
      <c r="EUM226" s="18"/>
      <c r="EUN226" s="18"/>
      <c r="EUO226" s="18"/>
      <c r="EUP226" s="18"/>
      <c r="EUQ226" s="18"/>
      <c r="EUR226" s="18"/>
      <c r="EUS226" s="18"/>
      <c r="EUT226" s="18"/>
      <c r="EUU226" s="18"/>
      <c r="EUV226" s="18"/>
      <c r="EUW226" s="18"/>
      <c r="EUX226" s="18"/>
      <c r="EUY226" s="18"/>
      <c r="EUZ226" s="18"/>
      <c r="EVA226" s="18"/>
      <c r="EVB226" s="18"/>
      <c r="EVC226" s="18"/>
      <c r="EVD226" s="18"/>
      <c r="EVE226" s="18"/>
      <c r="EVF226" s="18"/>
      <c r="EVG226" s="18"/>
      <c r="EVH226" s="18"/>
      <c r="EVI226" s="18"/>
      <c r="EVJ226" s="18"/>
      <c r="EVK226" s="18"/>
      <c r="EVL226" s="18"/>
      <c r="EVM226" s="18"/>
      <c r="EVN226" s="18"/>
      <c r="EVO226" s="18"/>
      <c r="EVP226" s="18"/>
      <c r="EVQ226" s="18"/>
      <c r="EVR226" s="18"/>
      <c r="EVS226" s="18"/>
      <c r="EVT226" s="18"/>
      <c r="EVU226" s="18"/>
      <c r="EVV226" s="18"/>
      <c r="EVW226" s="18"/>
      <c r="EVX226" s="18"/>
      <c r="EVY226" s="18"/>
      <c r="EVZ226" s="18"/>
      <c r="EWA226" s="18"/>
      <c r="EWB226" s="18"/>
      <c r="EWC226" s="18"/>
      <c r="EWD226" s="18"/>
      <c r="EWE226" s="18"/>
      <c r="EWF226" s="18"/>
      <c r="EWG226" s="18"/>
      <c r="EWH226" s="18"/>
      <c r="EWI226" s="18"/>
      <c r="EWJ226" s="18"/>
      <c r="EWK226" s="18"/>
      <c r="EWL226" s="18"/>
      <c r="EWM226" s="18"/>
      <c r="EWN226" s="18"/>
      <c r="EWO226" s="18"/>
      <c r="EWP226" s="18"/>
      <c r="EWQ226" s="18"/>
      <c r="EWR226" s="18"/>
      <c r="EWS226" s="18"/>
      <c r="EWT226" s="18"/>
      <c r="EWU226" s="18"/>
      <c r="EWV226" s="18"/>
      <c r="EWW226" s="18"/>
      <c r="EWX226" s="18"/>
      <c r="EWY226" s="18"/>
      <c r="EWZ226" s="18"/>
      <c r="EXA226" s="18"/>
      <c r="EXB226" s="18"/>
      <c r="EXC226" s="18"/>
      <c r="EXD226" s="18"/>
      <c r="EXE226" s="18"/>
      <c r="EXF226" s="18"/>
      <c r="EXG226" s="18"/>
      <c r="EXH226" s="18"/>
      <c r="EXI226" s="18"/>
      <c r="EXJ226" s="18"/>
      <c r="EXK226" s="18"/>
      <c r="EXL226" s="18"/>
      <c r="EXM226" s="18"/>
      <c r="EXN226" s="18"/>
      <c r="EXO226" s="18"/>
      <c r="EXP226" s="18"/>
      <c r="EXQ226" s="18"/>
      <c r="EXR226" s="18"/>
      <c r="EXS226" s="18"/>
      <c r="EXT226" s="18"/>
      <c r="EXU226" s="18"/>
      <c r="EXV226" s="18"/>
      <c r="EXW226" s="18"/>
      <c r="EXX226" s="18"/>
      <c r="EXY226" s="18"/>
      <c r="EXZ226" s="18"/>
      <c r="EYA226" s="18"/>
      <c r="EYB226" s="18"/>
      <c r="EYC226" s="18"/>
      <c r="EYD226" s="18"/>
      <c r="EYE226" s="18"/>
      <c r="EYF226" s="18"/>
      <c r="EYG226" s="18"/>
      <c r="EYH226" s="18"/>
      <c r="EYI226" s="18"/>
      <c r="EYJ226" s="18"/>
      <c r="EYK226" s="18"/>
      <c r="EYL226" s="18"/>
      <c r="EYM226" s="18"/>
      <c r="EYN226" s="18"/>
      <c r="EYO226" s="18"/>
      <c r="EYP226" s="18"/>
      <c r="EYQ226" s="18"/>
      <c r="EYR226" s="18"/>
      <c r="EYS226" s="18"/>
      <c r="EYT226" s="18"/>
      <c r="EYU226" s="18"/>
      <c r="EYV226" s="18"/>
      <c r="EYW226" s="18"/>
      <c r="EYX226" s="18"/>
      <c r="UFN226" s="18"/>
      <c r="UFO226" s="18"/>
      <c r="UFP226" s="18"/>
      <c r="UFQ226" s="18"/>
      <c r="UFR226" s="18"/>
      <c r="UFS226" s="18"/>
      <c r="UFT226" s="18"/>
      <c r="UFU226" s="18"/>
      <c r="UFV226" s="18"/>
      <c r="UFW226" s="18"/>
      <c r="UFX226" s="18"/>
      <c r="UFY226" s="18"/>
      <c r="UFZ226" s="18"/>
      <c r="UGA226" s="18"/>
      <c r="UGB226" s="18"/>
      <c r="UGC226" s="18"/>
      <c r="UGD226" s="18"/>
      <c r="UGE226" s="18"/>
      <c r="UGF226" s="18"/>
      <c r="UGG226" s="18"/>
      <c r="UGH226" s="18"/>
      <c r="UGI226" s="18"/>
      <c r="UGJ226" s="18"/>
      <c r="UGK226" s="18"/>
      <c r="UGL226" s="18"/>
      <c r="UGM226" s="18"/>
      <c r="UGN226" s="18"/>
      <c r="UGO226" s="18"/>
      <c r="UGP226" s="18"/>
      <c r="UGQ226" s="18"/>
      <c r="UGR226" s="18"/>
      <c r="UGS226" s="18"/>
      <c r="UGT226" s="18"/>
      <c r="UGU226" s="18"/>
      <c r="UGV226" s="18"/>
      <c r="UGW226" s="18"/>
      <c r="UGX226" s="18"/>
      <c r="UGY226" s="18"/>
      <c r="UGZ226" s="18"/>
      <c r="UHA226" s="18"/>
      <c r="UHB226" s="18"/>
      <c r="UHC226" s="18"/>
      <c r="UHD226" s="18"/>
      <c r="UHE226" s="18"/>
      <c r="UHF226" s="18"/>
      <c r="UHG226" s="18"/>
      <c r="UHH226" s="18"/>
      <c r="UHI226" s="18"/>
      <c r="UHJ226" s="18"/>
      <c r="UHK226" s="18"/>
      <c r="UHL226" s="18"/>
      <c r="UHM226" s="18"/>
      <c r="UHN226" s="18"/>
      <c r="UHO226" s="18"/>
      <c r="UHP226" s="18"/>
      <c r="UHQ226" s="18"/>
      <c r="UHR226" s="18"/>
      <c r="UHS226" s="18"/>
      <c r="UHT226" s="18"/>
      <c r="UHU226" s="18"/>
      <c r="UHV226" s="18"/>
      <c r="UHW226" s="18"/>
      <c r="UHX226" s="18"/>
      <c r="UHY226" s="18"/>
      <c r="UHZ226" s="18"/>
      <c r="UIA226" s="18"/>
      <c r="UIB226" s="18"/>
      <c r="UIC226" s="18"/>
      <c r="UID226" s="18"/>
      <c r="UIE226" s="18"/>
      <c r="UIF226" s="18"/>
      <c r="UIG226" s="18"/>
      <c r="UIH226" s="18"/>
      <c r="UII226" s="18"/>
      <c r="UIJ226" s="18"/>
      <c r="UIK226" s="18"/>
      <c r="UIL226" s="18"/>
      <c r="UIM226" s="18"/>
      <c r="UIN226" s="18"/>
      <c r="UIO226" s="18"/>
      <c r="UIP226" s="18"/>
      <c r="UIQ226" s="18"/>
      <c r="UIR226" s="18"/>
      <c r="UIS226" s="18"/>
      <c r="UIT226" s="18"/>
      <c r="UIU226" s="18"/>
      <c r="UIV226" s="18"/>
      <c r="UIW226" s="18"/>
      <c r="UIX226" s="18"/>
      <c r="UIY226" s="18"/>
      <c r="UIZ226" s="18"/>
      <c r="UJA226" s="18"/>
      <c r="UJB226" s="18"/>
      <c r="UJC226" s="18"/>
      <c r="UJD226" s="18"/>
      <c r="UJE226" s="18"/>
      <c r="UJF226" s="18"/>
      <c r="UJG226" s="18"/>
      <c r="UJH226" s="18"/>
      <c r="UJI226" s="18"/>
      <c r="UJJ226" s="18"/>
      <c r="UJK226" s="18"/>
      <c r="UJL226" s="18"/>
      <c r="UJM226" s="18"/>
      <c r="UJN226" s="18"/>
      <c r="UJO226" s="18"/>
      <c r="UJP226" s="18"/>
      <c r="UJQ226" s="18"/>
      <c r="UJR226" s="18"/>
      <c r="UJS226" s="18"/>
      <c r="UJT226" s="18"/>
      <c r="UJU226" s="18"/>
      <c r="UJV226" s="18"/>
      <c r="UJW226" s="18"/>
      <c r="UJX226" s="18"/>
      <c r="UJY226" s="18"/>
      <c r="UJZ226" s="18"/>
      <c r="UKA226" s="18"/>
      <c r="UKB226" s="18"/>
      <c r="UKC226" s="18"/>
      <c r="UKD226" s="18"/>
      <c r="UKE226" s="18"/>
      <c r="UKF226" s="18"/>
      <c r="UKG226" s="18"/>
      <c r="UKH226" s="18"/>
      <c r="UKI226" s="18"/>
      <c r="UKJ226" s="18"/>
      <c r="UKK226" s="18"/>
      <c r="UKL226" s="18"/>
      <c r="UKM226" s="18"/>
      <c r="UKN226" s="18"/>
      <c r="UKO226" s="18"/>
      <c r="UKP226" s="18"/>
      <c r="UKQ226" s="18"/>
      <c r="UKR226" s="18"/>
      <c r="UKS226" s="18"/>
      <c r="UKT226" s="18"/>
      <c r="UKU226" s="18"/>
      <c r="UKV226" s="18"/>
      <c r="UKW226" s="18"/>
      <c r="UKX226" s="18"/>
      <c r="UKY226" s="18"/>
      <c r="UKZ226" s="18"/>
      <c r="ULA226" s="18"/>
      <c r="ULB226" s="18"/>
      <c r="ULC226" s="18"/>
      <c r="ULD226" s="18"/>
      <c r="ULE226" s="18"/>
      <c r="ULF226" s="18"/>
      <c r="ULG226" s="18"/>
      <c r="ULH226" s="18"/>
      <c r="ULI226" s="18"/>
      <c r="ULJ226" s="18"/>
      <c r="ULK226" s="18"/>
      <c r="ULL226" s="18"/>
      <c r="ULM226" s="18"/>
      <c r="ULN226" s="18"/>
      <c r="ULO226" s="18"/>
      <c r="ULP226" s="18"/>
      <c r="ULQ226" s="18"/>
      <c r="ULR226" s="18"/>
      <c r="ULS226" s="18"/>
      <c r="ULT226" s="18"/>
      <c r="ULU226" s="18"/>
      <c r="ULV226" s="18"/>
      <c r="ULW226" s="18"/>
      <c r="ULX226" s="18"/>
      <c r="ULY226" s="18"/>
      <c r="ULZ226" s="18"/>
      <c r="UMA226" s="18"/>
      <c r="UMB226" s="18"/>
      <c r="UMC226" s="18"/>
      <c r="UMD226" s="18"/>
      <c r="UME226" s="18"/>
      <c r="UMF226" s="18"/>
      <c r="UMG226" s="18"/>
      <c r="UMH226" s="18"/>
      <c r="UMI226" s="18"/>
      <c r="UMJ226" s="18"/>
      <c r="UMK226" s="18"/>
      <c r="UML226" s="18"/>
      <c r="UMM226" s="18"/>
      <c r="UMN226" s="18"/>
      <c r="UMO226" s="18"/>
      <c r="UMP226" s="18"/>
      <c r="UMQ226" s="18"/>
      <c r="UMR226" s="18"/>
      <c r="UMS226" s="18"/>
      <c r="UMT226" s="18"/>
      <c r="UMU226" s="18"/>
      <c r="UMV226" s="18"/>
      <c r="UMW226" s="18"/>
      <c r="UMX226" s="18"/>
      <c r="UMY226" s="18"/>
      <c r="UMZ226" s="18"/>
      <c r="UNA226" s="18"/>
      <c r="UNB226" s="18"/>
      <c r="UNC226" s="18"/>
      <c r="UND226" s="18"/>
      <c r="UNE226" s="18"/>
      <c r="UNF226" s="18"/>
      <c r="UNG226" s="18"/>
      <c r="UNH226" s="18"/>
      <c r="UNI226" s="18"/>
      <c r="UNJ226" s="18"/>
      <c r="UNK226" s="18"/>
      <c r="UNL226" s="18"/>
      <c r="UNM226" s="18"/>
      <c r="UNN226" s="18"/>
      <c r="UNO226" s="18"/>
      <c r="UNP226" s="18"/>
      <c r="UNQ226" s="18"/>
      <c r="UNR226" s="18"/>
      <c r="UNS226" s="18"/>
      <c r="UNT226" s="18"/>
      <c r="UNU226" s="18"/>
      <c r="UNV226" s="18"/>
      <c r="UNW226" s="18"/>
      <c r="UNX226" s="18"/>
      <c r="UNY226" s="18"/>
      <c r="UNZ226" s="18"/>
      <c r="UOA226" s="18"/>
      <c r="UOB226" s="18"/>
      <c r="UOC226" s="18"/>
      <c r="UOD226" s="18"/>
      <c r="UOE226" s="18"/>
      <c r="UOF226" s="18"/>
      <c r="UOG226" s="18"/>
      <c r="UOH226" s="18"/>
      <c r="UOI226" s="18"/>
      <c r="UOJ226" s="18"/>
      <c r="UOK226" s="18"/>
      <c r="UOL226" s="18"/>
      <c r="UOM226" s="18"/>
      <c r="UON226" s="18"/>
      <c r="UOO226" s="18"/>
      <c r="UOP226" s="18"/>
      <c r="UOQ226" s="18"/>
      <c r="UOR226" s="18"/>
      <c r="UOS226" s="18"/>
      <c r="UOT226" s="18"/>
      <c r="UOU226" s="18"/>
      <c r="UOV226" s="18"/>
      <c r="UOW226" s="18"/>
      <c r="UOX226" s="18"/>
      <c r="UOY226" s="18"/>
      <c r="UOZ226" s="18"/>
      <c r="UPA226" s="18"/>
      <c r="UPB226" s="18"/>
      <c r="UPC226" s="18"/>
      <c r="UPD226" s="18"/>
      <c r="UPE226" s="18"/>
      <c r="UPF226" s="18"/>
      <c r="UPG226" s="18"/>
      <c r="UPH226" s="18"/>
      <c r="UPI226" s="18"/>
      <c r="UPJ226" s="18"/>
      <c r="UPK226" s="18"/>
      <c r="UPL226" s="18"/>
      <c r="UPM226" s="18"/>
      <c r="UPN226" s="18"/>
      <c r="UPO226" s="18"/>
      <c r="UPP226" s="18"/>
      <c r="UPQ226" s="18"/>
      <c r="UPR226" s="18"/>
      <c r="UPS226" s="18"/>
      <c r="UPT226" s="18"/>
      <c r="UPU226" s="18"/>
      <c r="UPV226" s="18"/>
      <c r="UPW226" s="18"/>
      <c r="UPX226" s="18"/>
      <c r="UPY226" s="18"/>
      <c r="UPZ226" s="18"/>
      <c r="UQA226" s="18"/>
      <c r="UQB226" s="18"/>
      <c r="UQC226" s="18"/>
      <c r="UQD226" s="18"/>
      <c r="UQE226" s="18"/>
      <c r="UQF226" s="18"/>
      <c r="UQG226" s="18"/>
      <c r="UQH226" s="18"/>
      <c r="UQI226" s="18"/>
      <c r="UQJ226" s="18"/>
      <c r="UQK226" s="18"/>
      <c r="UQL226" s="18"/>
      <c r="UQM226" s="18"/>
      <c r="UQN226" s="18"/>
      <c r="UQO226" s="18"/>
      <c r="UQP226" s="18"/>
      <c r="UQQ226" s="18"/>
      <c r="UQR226" s="18"/>
      <c r="UQS226" s="18"/>
      <c r="UQT226" s="18"/>
      <c r="UQU226" s="18"/>
      <c r="UQV226" s="18"/>
      <c r="UQW226" s="18"/>
      <c r="UQX226" s="18"/>
      <c r="UQY226" s="18"/>
      <c r="UQZ226" s="18"/>
      <c r="URA226" s="18"/>
      <c r="URB226" s="18"/>
      <c r="URC226" s="18"/>
      <c r="URD226" s="18"/>
      <c r="URE226" s="18"/>
      <c r="URF226" s="18"/>
      <c r="URG226" s="18"/>
      <c r="URH226" s="18"/>
      <c r="URI226" s="18"/>
      <c r="URJ226" s="18"/>
      <c r="URK226" s="18"/>
      <c r="URL226" s="18"/>
      <c r="URM226" s="18"/>
      <c r="URN226" s="18"/>
      <c r="URO226" s="18"/>
      <c r="URP226" s="18"/>
      <c r="URQ226" s="18"/>
      <c r="URR226" s="18"/>
      <c r="URS226" s="18"/>
      <c r="URT226" s="18"/>
      <c r="URU226" s="18"/>
      <c r="URV226" s="18"/>
      <c r="URW226" s="18"/>
      <c r="URX226" s="18"/>
      <c r="URY226" s="18"/>
      <c r="URZ226" s="18"/>
      <c r="USA226" s="18"/>
      <c r="USB226" s="18"/>
      <c r="USC226" s="18"/>
      <c r="USD226" s="18"/>
      <c r="USE226" s="18"/>
      <c r="USF226" s="18"/>
      <c r="USG226" s="18"/>
      <c r="USH226" s="18"/>
      <c r="USI226" s="18"/>
      <c r="USJ226" s="18"/>
      <c r="USK226" s="18"/>
      <c r="USL226" s="18"/>
      <c r="USM226" s="18"/>
      <c r="USN226" s="18"/>
      <c r="USO226" s="18"/>
      <c r="USP226" s="18"/>
      <c r="USQ226" s="18"/>
      <c r="USR226" s="18"/>
      <c r="USS226" s="18"/>
      <c r="UST226" s="18"/>
      <c r="USU226" s="18"/>
      <c r="USV226" s="18"/>
      <c r="USW226" s="18"/>
      <c r="USX226" s="18"/>
      <c r="USY226" s="18"/>
      <c r="USZ226" s="18"/>
      <c r="UTA226" s="18"/>
      <c r="UTB226" s="18"/>
      <c r="UTC226" s="18"/>
      <c r="UTD226" s="18"/>
      <c r="UTE226" s="18"/>
      <c r="UTF226" s="18"/>
      <c r="UTG226" s="18"/>
      <c r="UTH226" s="18"/>
      <c r="UTI226" s="18"/>
      <c r="UTJ226" s="18"/>
      <c r="UTK226" s="18"/>
      <c r="UTL226" s="18"/>
      <c r="UTM226" s="18"/>
      <c r="UTN226" s="18"/>
      <c r="UTO226" s="18"/>
      <c r="UTP226" s="18"/>
      <c r="UTQ226" s="18"/>
      <c r="UTR226" s="18"/>
      <c r="UTS226" s="18"/>
      <c r="UTT226" s="18"/>
      <c r="UTU226" s="18"/>
      <c r="UTV226" s="18"/>
      <c r="UTW226" s="18"/>
      <c r="UTX226" s="18"/>
      <c r="UTY226" s="18"/>
      <c r="UTZ226" s="18"/>
      <c r="UUA226" s="18"/>
      <c r="UUB226" s="18"/>
      <c r="UUC226" s="18"/>
      <c r="UUD226" s="18"/>
      <c r="UUE226" s="18"/>
      <c r="UUF226" s="18"/>
      <c r="UUG226" s="18"/>
      <c r="UUH226" s="18"/>
      <c r="UUI226" s="18"/>
      <c r="UUJ226" s="18"/>
      <c r="UUK226" s="18"/>
      <c r="UUL226" s="18"/>
      <c r="UUM226" s="18"/>
      <c r="UUN226" s="18"/>
      <c r="UUO226" s="18"/>
      <c r="UUP226" s="18"/>
      <c r="UUQ226" s="18"/>
      <c r="UUR226" s="18"/>
      <c r="UUS226" s="18"/>
      <c r="UUT226" s="18"/>
      <c r="UUU226" s="18"/>
      <c r="UUV226" s="18"/>
      <c r="UUW226" s="18"/>
      <c r="UUX226" s="18"/>
      <c r="UUY226" s="18"/>
      <c r="UUZ226" s="18"/>
      <c r="UVA226" s="18"/>
      <c r="UVB226" s="18"/>
      <c r="UVC226" s="18"/>
      <c r="UVD226" s="18"/>
      <c r="UVE226" s="18"/>
      <c r="UVF226" s="18"/>
      <c r="UVG226" s="18"/>
      <c r="UVH226" s="18"/>
      <c r="UVI226" s="18"/>
      <c r="UVJ226" s="18"/>
      <c r="UVK226" s="18"/>
      <c r="UVL226" s="18"/>
      <c r="UVM226" s="18"/>
      <c r="UVN226" s="18"/>
      <c r="UVO226" s="18"/>
      <c r="UVP226" s="18"/>
      <c r="UVQ226" s="18"/>
      <c r="UVR226" s="18"/>
      <c r="UVS226" s="18"/>
      <c r="UVT226" s="18"/>
      <c r="UVU226" s="18"/>
      <c r="UVV226" s="18"/>
      <c r="UVW226" s="18"/>
      <c r="UVX226" s="18"/>
      <c r="UVY226" s="18"/>
      <c r="UVZ226" s="18"/>
      <c r="UWA226" s="18"/>
      <c r="UWB226" s="18"/>
      <c r="UWC226" s="18"/>
      <c r="UWD226" s="18"/>
      <c r="UWE226" s="18"/>
      <c r="UWF226" s="18"/>
      <c r="UWG226" s="18"/>
      <c r="UWH226" s="18"/>
      <c r="UWI226" s="18"/>
      <c r="UWJ226" s="18"/>
      <c r="UWK226" s="18"/>
      <c r="UWL226" s="18"/>
      <c r="UWM226" s="18"/>
      <c r="UWN226" s="18"/>
      <c r="UWO226" s="18"/>
      <c r="UWP226" s="18"/>
      <c r="UWQ226" s="18"/>
      <c r="UWR226" s="18"/>
      <c r="UWS226" s="18"/>
      <c r="UWT226" s="18"/>
      <c r="UWU226" s="18"/>
      <c r="UWV226" s="18"/>
      <c r="UWW226" s="18"/>
      <c r="UWX226" s="18"/>
      <c r="UWY226" s="18"/>
      <c r="UWZ226" s="18"/>
      <c r="UXA226" s="18"/>
      <c r="UXB226" s="18"/>
      <c r="UXC226" s="18"/>
      <c r="UXD226" s="18"/>
      <c r="UXE226" s="18"/>
      <c r="UXF226" s="18"/>
      <c r="UXG226" s="18"/>
      <c r="UXH226" s="18"/>
      <c r="UXI226" s="18"/>
      <c r="UXJ226" s="18"/>
      <c r="UXK226" s="18"/>
      <c r="UXL226" s="18"/>
      <c r="UXM226" s="18"/>
      <c r="UXN226" s="18"/>
      <c r="UXO226" s="18"/>
      <c r="UXP226" s="18"/>
      <c r="UXQ226" s="18"/>
      <c r="UXR226" s="18"/>
      <c r="UXS226" s="18"/>
      <c r="UXT226" s="18"/>
      <c r="UXU226" s="18"/>
      <c r="UXV226" s="18"/>
      <c r="UXW226" s="18"/>
      <c r="UXX226" s="18"/>
      <c r="UXY226" s="18"/>
      <c r="UXZ226" s="18"/>
      <c r="UYA226" s="18"/>
      <c r="UYB226" s="18"/>
      <c r="UYC226" s="18"/>
      <c r="UYD226" s="18"/>
      <c r="UYE226" s="18"/>
      <c r="UYF226" s="18"/>
      <c r="UYG226" s="18"/>
      <c r="UYH226" s="18"/>
      <c r="UYI226" s="18"/>
      <c r="UYJ226" s="18"/>
      <c r="UYK226" s="18"/>
      <c r="UYL226" s="18"/>
      <c r="UYM226" s="18"/>
      <c r="UYN226" s="18"/>
      <c r="UYO226" s="18"/>
      <c r="UYP226" s="18"/>
      <c r="UYQ226" s="18"/>
      <c r="UYR226" s="18"/>
      <c r="UYS226" s="18"/>
      <c r="UYT226" s="18"/>
      <c r="UYU226" s="18"/>
      <c r="UYV226" s="18"/>
      <c r="UYW226" s="18"/>
      <c r="UYX226" s="18"/>
      <c r="UYY226" s="18"/>
      <c r="UYZ226" s="18"/>
      <c r="UZA226" s="18"/>
      <c r="UZB226" s="18"/>
      <c r="UZC226" s="18"/>
      <c r="UZD226" s="18"/>
      <c r="UZE226" s="18"/>
      <c r="UZF226" s="18"/>
      <c r="UZG226" s="18"/>
      <c r="UZH226" s="18"/>
      <c r="UZI226" s="18"/>
      <c r="UZJ226" s="18"/>
      <c r="UZK226" s="18"/>
      <c r="UZL226" s="18"/>
      <c r="UZM226" s="18"/>
      <c r="UZN226" s="18"/>
      <c r="UZO226" s="18"/>
      <c r="UZP226" s="18"/>
      <c r="UZQ226" s="18"/>
      <c r="UZR226" s="18"/>
      <c r="UZS226" s="18"/>
      <c r="UZT226" s="18"/>
      <c r="UZU226" s="18"/>
      <c r="UZV226" s="18"/>
      <c r="UZW226" s="18"/>
      <c r="UZX226" s="18"/>
      <c r="UZY226" s="18"/>
      <c r="UZZ226" s="18"/>
      <c r="VAA226" s="18"/>
      <c r="VAB226" s="18"/>
      <c r="VAC226" s="18"/>
      <c r="VAD226" s="18"/>
      <c r="VAE226" s="18"/>
      <c r="VAF226" s="18"/>
      <c r="VAG226" s="18"/>
      <c r="VAH226" s="18"/>
      <c r="VAI226" s="18"/>
      <c r="VAJ226" s="18"/>
      <c r="VAK226" s="18"/>
      <c r="VAL226" s="18"/>
      <c r="VAM226" s="18"/>
      <c r="VAN226" s="18"/>
      <c r="VAO226" s="18"/>
      <c r="VAP226" s="18"/>
      <c r="VAQ226" s="18"/>
      <c r="VAR226" s="18"/>
      <c r="VAS226" s="18"/>
      <c r="VAT226" s="18"/>
      <c r="VAU226" s="18"/>
      <c r="VAV226" s="18"/>
      <c r="VAW226" s="18"/>
      <c r="VAX226" s="18"/>
      <c r="VAY226" s="18"/>
      <c r="VAZ226" s="18"/>
      <c r="VBA226" s="18"/>
      <c r="VBB226" s="18"/>
      <c r="VBC226" s="18"/>
      <c r="VBD226" s="18"/>
      <c r="VBE226" s="18"/>
      <c r="VBF226" s="18"/>
      <c r="VBG226" s="18"/>
      <c r="VBH226" s="18"/>
      <c r="VBI226" s="18"/>
      <c r="VBJ226" s="18"/>
      <c r="VBK226" s="18"/>
      <c r="VBL226" s="18"/>
      <c r="VBM226" s="18"/>
      <c r="VBN226" s="18"/>
      <c r="VBO226" s="18"/>
      <c r="VBP226" s="18"/>
      <c r="VBQ226" s="18"/>
      <c r="VBR226" s="18"/>
      <c r="VBS226" s="18"/>
      <c r="VBT226" s="18"/>
      <c r="VBU226" s="18"/>
      <c r="VBV226" s="18"/>
      <c r="VBW226" s="18"/>
      <c r="VBX226" s="18"/>
      <c r="VBY226" s="18"/>
      <c r="VBZ226" s="18"/>
      <c r="VCA226" s="18"/>
      <c r="VCB226" s="18"/>
      <c r="VCC226" s="18"/>
      <c r="VCD226" s="18"/>
      <c r="VCE226" s="18"/>
      <c r="VCF226" s="18"/>
      <c r="VCG226" s="18"/>
      <c r="VCH226" s="18"/>
      <c r="VCI226" s="18"/>
      <c r="VCJ226" s="18"/>
      <c r="VCK226" s="18"/>
      <c r="VCL226" s="18"/>
      <c r="VCM226" s="18"/>
      <c r="VCN226" s="18"/>
      <c r="VCO226" s="18"/>
      <c r="VCP226" s="18"/>
      <c r="VCQ226" s="18"/>
      <c r="VCR226" s="18"/>
      <c r="VCS226" s="18"/>
      <c r="VCT226" s="18"/>
      <c r="VCU226" s="18"/>
      <c r="VCV226" s="18"/>
      <c r="VCW226" s="18"/>
      <c r="VCX226" s="18"/>
      <c r="VCY226" s="18"/>
      <c r="VCZ226" s="18"/>
      <c r="VDA226" s="18"/>
      <c r="VDB226" s="18"/>
      <c r="VDC226" s="18"/>
      <c r="VDD226" s="18"/>
      <c r="VDE226" s="18"/>
      <c r="VDF226" s="18"/>
      <c r="VDG226" s="18"/>
      <c r="VDH226" s="18"/>
      <c r="VDI226" s="18"/>
      <c r="VDJ226" s="18"/>
      <c r="VDK226" s="18"/>
      <c r="VDL226" s="18"/>
      <c r="VDM226" s="18"/>
      <c r="VDN226" s="18"/>
      <c r="VDO226" s="18"/>
      <c r="VDP226" s="18"/>
      <c r="VDQ226" s="18"/>
      <c r="VDR226" s="18"/>
      <c r="VDS226" s="18"/>
      <c r="VDT226" s="18"/>
      <c r="VDU226" s="18"/>
      <c r="VDV226" s="18"/>
      <c r="VDW226" s="18"/>
      <c r="VDX226" s="18"/>
      <c r="VDY226" s="18"/>
      <c r="VDZ226" s="18"/>
      <c r="VEA226" s="18"/>
      <c r="VEB226" s="18"/>
      <c r="VEC226" s="18"/>
      <c r="VED226" s="18"/>
      <c r="VEE226" s="18"/>
      <c r="VEF226" s="18"/>
      <c r="VEG226" s="18"/>
      <c r="VEH226" s="18"/>
      <c r="VEI226" s="18"/>
      <c r="VEJ226" s="18"/>
      <c r="VEK226" s="18"/>
      <c r="VEL226" s="18"/>
      <c r="VEM226" s="18"/>
      <c r="VEN226" s="18"/>
      <c r="VEO226" s="18"/>
      <c r="VEP226" s="18"/>
      <c r="VEQ226" s="18"/>
      <c r="VER226" s="18"/>
      <c r="VES226" s="18"/>
      <c r="VET226" s="18"/>
      <c r="VEU226" s="18"/>
      <c r="VEV226" s="18"/>
      <c r="VEW226" s="18"/>
      <c r="VEX226" s="18"/>
      <c r="VEY226" s="18"/>
      <c r="VEZ226" s="18"/>
      <c r="VFA226" s="18"/>
      <c r="VFB226" s="18"/>
      <c r="VFC226" s="18"/>
      <c r="VFD226" s="18"/>
      <c r="VFE226" s="18"/>
      <c r="VFF226" s="18"/>
      <c r="VFG226" s="18"/>
      <c r="VFH226" s="18"/>
      <c r="VFI226" s="18"/>
      <c r="VFJ226" s="18"/>
      <c r="VFK226" s="18"/>
      <c r="VFL226" s="18"/>
      <c r="VFM226" s="18"/>
      <c r="VFN226" s="18"/>
      <c r="VFO226" s="18"/>
      <c r="VFP226" s="18"/>
      <c r="VFQ226" s="18"/>
      <c r="VFR226" s="18"/>
      <c r="VFS226" s="18"/>
      <c r="VFT226" s="18"/>
      <c r="VFU226" s="18"/>
      <c r="VFV226" s="18"/>
      <c r="VFW226" s="18"/>
      <c r="VFX226" s="18"/>
      <c r="VFY226" s="18"/>
      <c r="VFZ226" s="18"/>
      <c r="VGA226" s="18"/>
      <c r="VGB226" s="18"/>
      <c r="VGC226" s="18"/>
      <c r="VGD226" s="18"/>
      <c r="VGE226" s="18"/>
      <c r="VGF226" s="18"/>
      <c r="VGG226" s="18"/>
      <c r="VGH226" s="18"/>
      <c r="VGI226" s="18"/>
      <c r="VGJ226" s="18"/>
      <c r="VGK226" s="18"/>
      <c r="VGL226" s="18"/>
      <c r="VGM226" s="18"/>
      <c r="VGN226" s="18"/>
      <c r="VGO226" s="18"/>
      <c r="VGP226" s="18"/>
      <c r="VGQ226" s="18"/>
      <c r="VGR226" s="18"/>
      <c r="VGS226" s="18"/>
      <c r="VGT226" s="18"/>
      <c r="VGU226" s="18"/>
      <c r="VGV226" s="18"/>
      <c r="VGW226" s="18"/>
      <c r="VGX226" s="18"/>
      <c r="VGY226" s="18"/>
      <c r="VGZ226" s="18"/>
      <c r="VHA226" s="18"/>
      <c r="VHB226" s="18"/>
      <c r="VHC226" s="18"/>
      <c r="VHD226" s="18"/>
      <c r="VHE226" s="18"/>
      <c r="VHF226" s="18"/>
      <c r="VHG226" s="18"/>
      <c r="VHH226" s="18"/>
      <c r="VHI226" s="18"/>
      <c r="VHJ226" s="18"/>
      <c r="VHK226" s="18"/>
      <c r="VHL226" s="18"/>
      <c r="VHM226" s="18"/>
      <c r="VHN226" s="18"/>
      <c r="VHO226" s="18"/>
      <c r="VHP226" s="18"/>
      <c r="VHQ226" s="18"/>
      <c r="VHR226" s="18"/>
      <c r="VHS226" s="18"/>
      <c r="VHT226" s="18"/>
      <c r="VHU226" s="18"/>
      <c r="VHV226" s="18"/>
      <c r="VHW226" s="18"/>
      <c r="VHX226" s="18"/>
      <c r="VHY226" s="18"/>
      <c r="VHZ226" s="18"/>
      <c r="VIA226" s="18"/>
      <c r="VIB226" s="18"/>
      <c r="VIC226" s="18"/>
      <c r="VID226" s="18"/>
      <c r="VIE226" s="18"/>
      <c r="VIF226" s="18"/>
      <c r="VIG226" s="18"/>
      <c r="VIH226" s="18"/>
      <c r="VII226" s="18"/>
      <c r="VIJ226" s="18"/>
      <c r="VIK226" s="18"/>
      <c r="VIL226" s="18"/>
      <c r="VIM226" s="18"/>
      <c r="VIN226" s="18"/>
      <c r="VIO226" s="18"/>
      <c r="VIP226" s="18"/>
      <c r="VIQ226" s="18"/>
      <c r="VIR226" s="18"/>
      <c r="VIS226" s="18"/>
      <c r="VIT226" s="18"/>
      <c r="VIU226" s="18"/>
      <c r="VIV226" s="18"/>
      <c r="VIW226" s="18"/>
      <c r="VIX226" s="18"/>
      <c r="VIY226" s="18"/>
      <c r="VIZ226" s="18"/>
      <c r="VJA226" s="18"/>
      <c r="VJB226" s="18"/>
      <c r="VJC226" s="18"/>
      <c r="VJD226" s="18"/>
      <c r="VJE226" s="18"/>
      <c r="VJF226" s="18"/>
      <c r="VJG226" s="18"/>
      <c r="VJH226" s="18"/>
      <c r="VJI226" s="18"/>
      <c r="VJJ226" s="18"/>
      <c r="VJK226" s="18"/>
      <c r="VJL226" s="18"/>
      <c r="VJM226" s="18"/>
      <c r="VJN226" s="18"/>
      <c r="VJO226" s="18"/>
      <c r="VJP226" s="18"/>
      <c r="VJQ226" s="18"/>
      <c r="VJR226" s="18"/>
      <c r="VJS226" s="18"/>
      <c r="VJT226" s="18"/>
      <c r="VJU226" s="18"/>
      <c r="VJV226" s="18"/>
      <c r="VJW226" s="18"/>
      <c r="VJX226" s="18"/>
      <c r="VJY226" s="18"/>
      <c r="VJZ226" s="18"/>
      <c r="VKA226" s="18"/>
      <c r="VKB226" s="18"/>
      <c r="VKC226" s="18"/>
      <c r="VKD226" s="18"/>
      <c r="VKE226" s="18"/>
      <c r="VKF226" s="18"/>
      <c r="VKG226" s="18"/>
      <c r="VKH226" s="18"/>
      <c r="VKI226" s="18"/>
      <c r="VKJ226" s="18"/>
      <c r="VKK226" s="18"/>
      <c r="VKL226" s="18"/>
      <c r="VKM226" s="18"/>
      <c r="VKN226" s="18"/>
      <c r="VKO226" s="18"/>
      <c r="VKP226" s="18"/>
      <c r="VKQ226" s="18"/>
      <c r="VKR226" s="18"/>
      <c r="VKS226" s="18"/>
      <c r="VKT226" s="18"/>
      <c r="VKU226" s="18"/>
      <c r="VKV226" s="18"/>
      <c r="VKW226" s="18"/>
      <c r="VKX226" s="18"/>
      <c r="VKY226" s="18"/>
      <c r="VKZ226" s="18"/>
      <c r="VLA226" s="18"/>
      <c r="VLB226" s="18"/>
      <c r="VLC226" s="18"/>
      <c r="VLD226" s="18"/>
      <c r="VLE226" s="18"/>
      <c r="VLF226" s="18"/>
      <c r="VLG226" s="18"/>
      <c r="VLH226" s="18"/>
      <c r="VLI226" s="18"/>
      <c r="VLJ226" s="18"/>
      <c r="VLK226" s="18"/>
      <c r="VLL226" s="18"/>
      <c r="VLM226" s="18"/>
      <c r="VLN226" s="18"/>
      <c r="VLO226" s="18"/>
      <c r="VLP226" s="18"/>
      <c r="VLQ226" s="18"/>
      <c r="VLR226" s="18"/>
      <c r="VLS226" s="18"/>
      <c r="VLT226" s="18"/>
      <c r="VLU226" s="18"/>
      <c r="VLV226" s="18"/>
      <c r="VLW226" s="18"/>
      <c r="VLX226" s="18"/>
      <c r="VLY226" s="18"/>
      <c r="VLZ226" s="18"/>
      <c r="VMA226" s="18"/>
      <c r="VMB226" s="18"/>
      <c r="VMC226" s="18"/>
      <c r="VMD226" s="18"/>
      <c r="VME226" s="18"/>
      <c r="VMF226" s="18"/>
      <c r="VMG226" s="18"/>
      <c r="VMH226" s="18"/>
      <c r="VMI226" s="18"/>
      <c r="VMJ226" s="18"/>
      <c r="VMK226" s="18"/>
      <c r="VML226" s="18"/>
      <c r="VMM226" s="18"/>
      <c r="VMN226" s="18"/>
      <c r="VMO226" s="18"/>
      <c r="VMP226" s="18"/>
      <c r="VMQ226" s="18"/>
      <c r="VMR226" s="18"/>
      <c r="VMS226" s="18"/>
      <c r="VMT226" s="18"/>
      <c r="VMU226" s="18"/>
      <c r="VMV226" s="18"/>
      <c r="VMW226" s="18"/>
      <c r="VMX226" s="18"/>
      <c r="VMY226" s="18"/>
      <c r="VMZ226" s="18"/>
      <c r="VNA226" s="18"/>
      <c r="VNB226" s="18"/>
      <c r="VNC226" s="18"/>
      <c r="VND226" s="18"/>
      <c r="VNE226" s="18"/>
      <c r="VNF226" s="18"/>
      <c r="VNG226" s="18"/>
      <c r="VNH226" s="18"/>
      <c r="VNI226" s="18"/>
      <c r="VNJ226" s="18"/>
      <c r="VNK226" s="18"/>
      <c r="VNL226" s="18"/>
      <c r="VNM226" s="18"/>
      <c r="VNN226" s="18"/>
      <c r="VNO226" s="18"/>
      <c r="VNP226" s="18"/>
      <c r="VNQ226" s="18"/>
      <c r="VNR226" s="18"/>
      <c r="VNS226" s="18"/>
      <c r="VNT226" s="18"/>
      <c r="VNU226" s="18"/>
      <c r="VNV226" s="18"/>
      <c r="VNW226" s="18"/>
      <c r="VNX226" s="18"/>
      <c r="VNY226" s="18"/>
      <c r="VNZ226" s="18"/>
      <c r="VOA226" s="18"/>
      <c r="VOB226" s="18"/>
      <c r="VOC226" s="18"/>
      <c r="VOD226" s="18"/>
      <c r="VOE226" s="18"/>
      <c r="VOF226" s="18"/>
      <c r="VOG226" s="18"/>
      <c r="VOH226" s="18"/>
      <c r="VOI226" s="18"/>
      <c r="VOJ226" s="18"/>
      <c r="VOK226" s="18"/>
      <c r="VOL226" s="18"/>
      <c r="VOM226" s="18"/>
      <c r="VON226" s="18"/>
      <c r="VOO226" s="18"/>
      <c r="VOP226" s="18"/>
      <c r="VOQ226" s="18"/>
      <c r="VOR226" s="18"/>
      <c r="VOS226" s="18"/>
      <c r="VOT226" s="18"/>
      <c r="VOU226" s="18"/>
      <c r="VOV226" s="18"/>
      <c r="VOW226" s="18"/>
      <c r="VOX226" s="18"/>
      <c r="VOY226" s="18"/>
      <c r="VOZ226" s="18"/>
      <c r="VPA226" s="18"/>
      <c r="VPB226" s="18"/>
      <c r="VPC226" s="18"/>
      <c r="VPD226" s="18"/>
      <c r="VPE226" s="18"/>
      <c r="VPF226" s="18"/>
      <c r="VPG226" s="18"/>
      <c r="VPH226" s="18"/>
      <c r="VPI226" s="18"/>
      <c r="VPJ226" s="18"/>
      <c r="VPK226" s="18"/>
      <c r="VPL226" s="18"/>
      <c r="VPM226" s="18"/>
      <c r="VPN226" s="18"/>
      <c r="VPO226" s="18"/>
      <c r="VPP226" s="18"/>
      <c r="VPQ226" s="18"/>
      <c r="VPR226" s="18"/>
      <c r="VPS226" s="18"/>
      <c r="VPT226" s="18"/>
      <c r="VPU226" s="18"/>
      <c r="VPV226" s="18"/>
      <c r="VPW226" s="18"/>
      <c r="VPX226" s="18"/>
      <c r="VPY226" s="18"/>
      <c r="VPZ226" s="18"/>
      <c r="VQA226" s="18"/>
      <c r="VQB226" s="18"/>
      <c r="VQC226" s="18"/>
      <c r="VQD226" s="18"/>
      <c r="VQE226" s="18"/>
      <c r="VQF226" s="18"/>
      <c r="VQG226" s="18"/>
      <c r="VQH226" s="18"/>
      <c r="VQI226" s="18"/>
      <c r="VQJ226" s="18"/>
      <c r="VQK226" s="18"/>
      <c r="VQL226" s="18"/>
      <c r="VQM226" s="18"/>
      <c r="VQN226" s="18"/>
      <c r="VQO226" s="18"/>
      <c r="VQP226" s="18"/>
      <c r="VQQ226" s="18"/>
      <c r="VQR226" s="18"/>
      <c r="VQS226" s="18"/>
      <c r="VQT226" s="18"/>
      <c r="VQU226" s="18"/>
      <c r="VQV226" s="18"/>
      <c r="VQW226" s="18"/>
      <c r="VQX226" s="18"/>
      <c r="VQY226" s="18"/>
      <c r="VQZ226" s="18"/>
      <c r="VRA226" s="18"/>
      <c r="VRB226" s="18"/>
      <c r="VRC226" s="18"/>
      <c r="VRD226" s="18"/>
      <c r="VRE226" s="18"/>
      <c r="VRF226" s="18"/>
      <c r="VRG226" s="18"/>
      <c r="VRH226" s="18"/>
      <c r="VRI226" s="18"/>
      <c r="VRJ226" s="18"/>
      <c r="VRK226" s="18"/>
      <c r="VRL226" s="18"/>
      <c r="VRM226" s="18"/>
      <c r="VRN226" s="18"/>
      <c r="VRO226" s="18"/>
      <c r="VRP226" s="18"/>
      <c r="VRQ226" s="18"/>
      <c r="VRR226" s="18"/>
      <c r="VRS226" s="18"/>
      <c r="VRT226" s="18"/>
      <c r="VRU226" s="18"/>
      <c r="VRV226" s="18"/>
      <c r="VRW226" s="18"/>
      <c r="VRX226" s="18"/>
      <c r="VRY226" s="18"/>
      <c r="VRZ226" s="18"/>
      <c r="VSA226" s="18"/>
      <c r="VSB226" s="18"/>
      <c r="VSC226" s="18"/>
      <c r="VSD226" s="18"/>
      <c r="VSE226" s="18"/>
      <c r="VSF226" s="18"/>
      <c r="VSG226" s="18"/>
      <c r="VSH226" s="18"/>
      <c r="VSI226" s="18"/>
      <c r="VSJ226" s="18"/>
      <c r="VSK226" s="18"/>
      <c r="VSL226" s="18"/>
      <c r="VSM226" s="18"/>
      <c r="VSN226" s="18"/>
      <c r="VSO226" s="18"/>
      <c r="VSP226" s="18"/>
      <c r="VSQ226" s="18"/>
      <c r="VSR226" s="18"/>
      <c r="VSS226" s="18"/>
      <c r="VST226" s="18"/>
      <c r="VSU226" s="18"/>
      <c r="VSV226" s="18"/>
      <c r="VSW226" s="18"/>
      <c r="VSX226" s="18"/>
      <c r="VSY226" s="18"/>
      <c r="VSZ226" s="18"/>
      <c r="VTA226" s="18"/>
      <c r="VTB226" s="18"/>
      <c r="VTC226" s="18"/>
      <c r="VTD226" s="18"/>
      <c r="VTE226" s="18"/>
      <c r="VTF226" s="18"/>
      <c r="VTG226" s="18"/>
      <c r="VTH226" s="18"/>
      <c r="VTI226" s="18"/>
      <c r="VTJ226" s="18"/>
      <c r="VTK226" s="18"/>
      <c r="VTL226" s="18"/>
      <c r="VTM226" s="18"/>
      <c r="VTN226" s="18"/>
      <c r="VTO226" s="18"/>
      <c r="VTP226" s="18"/>
      <c r="VTQ226" s="18"/>
      <c r="VTR226" s="18"/>
      <c r="VTS226" s="18"/>
      <c r="VTT226" s="18"/>
      <c r="VTU226" s="18"/>
      <c r="VTV226" s="18"/>
      <c r="VTW226" s="18"/>
      <c r="VTX226" s="18"/>
      <c r="VTY226" s="18"/>
      <c r="VTZ226" s="18"/>
      <c r="VUA226" s="18"/>
      <c r="VUB226" s="18"/>
      <c r="VUC226" s="18"/>
      <c r="VUD226" s="18"/>
      <c r="VUE226" s="18"/>
      <c r="VUF226" s="18"/>
      <c r="VUG226" s="18"/>
      <c r="VUH226" s="18"/>
      <c r="VUI226" s="18"/>
      <c r="VUJ226" s="18"/>
      <c r="VUK226" s="18"/>
      <c r="VUL226" s="18"/>
      <c r="VUM226" s="18"/>
      <c r="VUN226" s="18"/>
      <c r="VUO226" s="18"/>
      <c r="VUP226" s="18"/>
      <c r="VUQ226" s="18"/>
      <c r="VUR226" s="18"/>
      <c r="VUS226" s="18"/>
      <c r="VUT226" s="18"/>
      <c r="VUU226" s="18"/>
      <c r="VUV226" s="18"/>
      <c r="VUW226" s="18"/>
      <c r="VUX226" s="18"/>
      <c r="VUY226" s="18"/>
      <c r="VUZ226" s="18"/>
      <c r="VVA226" s="18"/>
      <c r="VVB226" s="18"/>
      <c r="VVC226" s="18"/>
      <c r="VVD226" s="18"/>
      <c r="VVE226" s="18"/>
      <c r="VVF226" s="18"/>
      <c r="VVG226" s="18"/>
      <c r="VVH226" s="18"/>
      <c r="VVI226" s="18"/>
      <c r="VVJ226" s="18"/>
      <c r="VVK226" s="18"/>
      <c r="VVL226" s="18"/>
      <c r="VVM226" s="18"/>
      <c r="VVN226" s="18"/>
      <c r="VVO226" s="18"/>
      <c r="VVP226" s="18"/>
      <c r="VVQ226" s="18"/>
      <c r="VVR226" s="18"/>
      <c r="VVS226" s="18"/>
      <c r="VVT226" s="18"/>
      <c r="VVU226" s="18"/>
      <c r="VVV226" s="18"/>
      <c r="VVW226" s="18"/>
      <c r="VVX226" s="18"/>
      <c r="VVY226" s="18"/>
      <c r="VVZ226" s="18"/>
      <c r="VWA226" s="18"/>
      <c r="VWB226" s="18"/>
      <c r="VWC226" s="18"/>
      <c r="VWD226" s="18"/>
      <c r="VWE226" s="18"/>
      <c r="VWF226" s="18"/>
      <c r="VWG226" s="18"/>
      <c r="VWH226" s="18"/>
      <c r="VWI226" s="18"/>
      <c r="VWJ226" s="18"/>
      <c r="VWK226" s="18"/>
      <c r="VWL226" s="18"/>
      <c r="VWM226" s="18"/>
      <c r="VWN226" s="18"/>
      <c r="VWO226" s="18"/>
      <c r="VWP226" s="18"/>
      <c r="VWQ226" s="18"/>
      <c r="VWR226" s="18"/>
      <c r="VWS226" s="18"/>
      <c r="VWT226" s="18"/>
      <c r="VWU226" s="18"/>
      <c r="VWV226" s="18"/>
      <c r="VWW226" s="18"/>
      <c r="VWX226" s="18"/>
      <c r="VWY226" s="18"/>
      <c r="VWZ226" s="18"/>
      <c r="VXA226" s="18"/>
      <c r="VXB226" s="18"/>
      <c r="VXC226" s="18"/>
      <c r="VXD226" s="18"/>
      <c r="VXE226" s="18"/>
      <c r="VXF226" s="18"/>
      <c r="VXG226" s="18"/>
      <c r="VXH226" s="18"/>
      <c r="VXI226" s="18"/>
      <c r="VXJ226" s="18"/>
      <c r="VXK226" s="18"/>
      <c r="VXL226" s="18"/>
      <c r="VXM226" s="18"/>
      <c r="VXN226" s="18"/>
      <c r="VXO226" s="18"/>
      <c r="VXP226" s="18"/>
      <c r="VXQ226" s="18"/>
      <c r="VXR226" s="18"/>
      <c r="VXS226" s="18"/>
      <c r="VXT226" s="18"/>
      <c r="VXU226" s="18"/>
      <c r="VXV226" s="18"/>
      <c r="VXW226" s="18"/>
      <c r="VXX226" s="18"/>
      <c r="VXY226" s="18"/>
      <c r="VXZ226" s="18"/>
      <c r="VYA226" s="18"/>
      <c r="VYB226" s="18"/>
      <c r="VYC226" s="18"/>
      <c r="VYD226" s="18"/>
      <c r="VYE226" s="18"/>
      <c r="VYF226" s="18"/>
      <c r="VYG226" s="18"/>
      <c r="VYH226" s="18"/>
      <c r="VYI226" s="18"/>
      <c r="VYJ226" s="18"/>
      <c r="VYK226" s="18"/>
      <c r="VYL226" s="18"/>
      <c r="VYM226" s="18"/>
      <c r="VYN226" s="18"/>
      <c r="VYO226" s="18"/>
      <c r="VYP226" s="18"/>
      <c r="VYQ226" s="18"/>
      <c r="VYR226" s="18"/>
      <c r="VYS226" s="18"/>
      <c r="VYT226" s="18"/>
      <c r="VYU226" s="18"/>
      <c r="VYV226" s="18"/>
      <c r="VYW226" s="18"/>
      <c r="VYX226" s="18"/>
      <c r="VYY226" s="18"/>
      <c r="VYZ226" s="18"/>
      <c r="VZA226" s="18"/>
      <c r="VZB226" s="18"/>
      <c r="VZC226" s="18"/>
      <c r="VZD226" s="18"/>
      <c r="VZE226" s="18"/>
      <c r="VZF226" s="18"/>
      <c r="VZG226" s="18"/>
      <c r="VZH226" s="18"/>
      <c r="VZI226" s="18"/>
      <c r="VZJ226" s="18"/>
      <c r="VZK226" s="18"/>
      <c r="VZL226" s="18"/>
      <c r="VZM226" s="18"/>
      <c r="VZN226" s="18"/>
      <c r="VZO226" s="18"/>
      <c r="VZP226" s="18"/>
      <c r="VZQ226" s="18"/>
      <c r="VZR226" s="18"/>
      <c r="VZS226" s="18"/>
      <c r="VZT226" s="18"/>
      <c r="VZU226" s="18"/>
      <c r="VZV226" s="18"/>
      <c r="VZW226" s="18"/>
      <c r="VZX226" s="18"/>
      <c r="VZY226" s="18"/>
      <c r="VZZ226" s="18"/>
      <c r="WAA226" s="18"/>
      <c r="WAB226" s="18"/>
      <c r="WAC226" s="18"/>
      <c r="WAD226" s="18"/>
      <c r="WAE226" s="18"/>
      <c r="WAF226" s="18"/>
      <c r="WAG226" s="18"/>
      <c r="WAH226" s="18"/>
      <c r="WAI226" s="18"/>
      <c r="WAJ226" s="18"/>
      <c r="WAK226" s="18"/>
      <c r="WAL226" s="18"/>
      <c r="WAM226" s="18"/>
      <c r="WAN226" s="18"/>
      <c r="WAO226" s="18"/>
      <c r="WAP226" s="18"/>
      <c r="WAQ226" s="18"/>
      <c r="WAR226" s="18"/>
      <c r="WAS226" s="18"/>
      <c r="WAT226" s="18"/>
      <c r="WAU226" s="18"/>
      <c r="WAV226" s="18"/>
      <c r="WAW226" s="18"/>
      <c r="WAX226" s="18"/>
      <c r="WAY226" s="18"/>
      <c r="WAZ226" s="18"/>
      <c r="WBA226" s="18"/>
      <c r="WBB226" s="18"/>
      <c r="WBC226" s="18"/>
      <c r="WBD226" s="18"/>
      <c r="WBE226" s="18"/>
      <c r="WBF226" s="18"/>
      <c r="WBG226" s="18"/>
      <c r="WBH226" s="18"/>
      <c r="WBI226" s="18"/>
      <c r="WBJ226" s="18"/>
      <c r="WBK226" s="18"/>
      <c r="WBL226" s="18"/>
      <c r="WBM226" s="18"/>
      <c r="WBN226" s="18"/>
      <c r="WBO226" s="18"/>
      <c r="WBP226" s="18"/>
      <c r="WBQ226" s="18"/>
      <c r="WBR226" s="18"/>
      <c r="WBS226" s="18"/>
      <c r="WBT226" s="18"/>
      <c r="WBU226" s="18"/>
      <c r="WBV226" s="18"/>
      <c r="WBW226" s="18"/>
      <c r="WBX226" s="18"/>
      <c r="WBY226" s="18"/>
      <c r="WBZ226" s="18"/>
      <c r="WCA226" s="18"/>
      <c r="WCB226" s="18"/>
      <c r="WCC226" s="18"/>
      <c r="WCD226" s="18"/>
      <c r="WCE226" s="18"/>
      <c r="WCF226" s="18"/>
      <c r="WCG226" s="18"/>
      <c r="WCH226" s="18"/>
      <c r="WCI226" s="18"/>
      <c r="WCJ226" s="18"/>
      <c r="WCK226" s="18"/>
      <c r="WCL226" s="18"/>
      <c r="WCM226" s="18"/>
      <c r="WCN226" s="18"/>
      <c r="WCO226" s="18"/>
      <c r="WCP226" s="18"/>
      <c r="WCQ226" s="18"/>
      <c r="WCR226" s="18"/>
      <c r="WCS226" s="18"/>
      <c r="WCT226" s="18"/>
      <c r="WCU226" s="18"/>
      <c r="WCV226" s="18"/>
      <c r="WCW226" s="18"/>
      <c r="WCX226" s="18"/>
      <c r="WCY226" s="18"/>
      <c r="WCZ226" s="18"/>
      <c r="WDA226" s="18"/>
      <c r="WDB226" s="18"/>
      <c r="WDC226" s="18"/>
      <c r="WDD226" s="18"/>
      <c r="WDE226" s="18"/>
      <c r="WDF226" s="18"/>
      <c r="WDG226" s="18"/>
      <c r="WDH226" s="18"/>
      <c r="WDI226" s="18"/>
      <c r="WDJ226" s="18"/>
      <c r="WDK226" s="18"/>
      <c r="WDL226" s="18"/>
      <c r="WDM226" s="18"/>
      <c r="WDN226" s="18"/>
      <c r="WDO226" s="18"/>
      <c r="WDP226" s="18"/>
      <c r="WDQ226" s="18"/>
      <c r="WDR226" s="18"/>
      <c r="WDS226" s="18"/>
      <c r="WDT226" s="18"/>
      <c r="WDU226" s="18"/>
      <c r="WDV226" s="18"/>
      <c r="WDW226" s="18"/>
      <c r="WDX226" s="18"/>
      <c r="WDY226" s="18"/>
      <c r="WDZ226" s="18"/>
      <c r="WEA226" s="18"/>
      <c r="WEB226" s="18"/>
      <c r="WEC226" s="18"/>
      <c r="WED226" s="18"/>
      <c r="WEE226" s="18"/>
      <c r="WEF226" s="18"/>
      <c r="WEG226" s="18"/>
      <c r="WEH226" s="18"/>
      <c r="WEI226" s="18"/>
      <c r="WEJ226" s="18"/>
      <c r="WEK226" s="18"/>
      <c r="WEL226" s="18"/>
      <c r="WEM226" s="18"/>
      <c r="WEN226" s="18"/>
      <c r="WEO226" s="18"/>
      <c r="WEP226" s="18"/>
      <c r="WEQ226" s="18"/>
      <c r="WER226" s="18"/>
      <c r="WES226" s="18"/>
      <c r="WET226" s="18"/>
      <c r="WEU226" s="18"/>
      <c r="WEV226" s="18"/>
      <c r="WEW226" s="18"/>
      <c r="WEX226" s="18"/>
      <c r="WEY226" s="18"/>
      <c r="WEZ226" s="18"/>
      <c r="WFA226" s="18"/>
      <c r="WFB226" s="18"/>
      <c r="WFC226" s="18"/>
      <c r="WFD226" s="18"/>
      <c r="WFE226" s="18"/>
      <c r="WFF226" s="18"/>
      <c r="WFG226" s="18"/>
      <c r="WFH226" s="18"/>
      <c r="WFI226" s="18"/>
      <c r="WFJ226" s="18"/>
      <c r="WFK226" s="18"/>
      <c r="WFL226" s="18"/>
      <c r="WFM226" s="18"/>
      <c r="WFN226" s="18"/>
      <c r="WFO226" s="18"/>
      <c r="WFP226" s="18"/>
      <c r="WFQ226" s="18"/>
      <c r="WFR226" s="18"/>
      <c r="WFS226" s="18"/>
      <c r="WFT226" s="18"/>
      <c r="WFU226" s="18"/>
      <c r="WFV226" s="18"/>
      <c r="WFW226" s="18"/>
      <c r="WFX226" s="18"/>
      <c r="WFY226" s="18"/>
      <c r="WFZ226" s="18"/>
      <c r="WGA226" s="18"/>
      <c r="WGB226" s="18"/>
      <c r="WGC226" s="18"/>
      <c r="WGD226" s="18"/>
      <c r="WGE226" s="18"/>
      <c r="WGF226" s="18"/>
      <c r="WGG226" s="18"/>
      <c r="WGH226" s="18"/>
      <c r="WGI226" s="18"/>
      <c r="WGJ226" s="18"/>
      <c r="WGK226" s="18"/>
      <c r="WGL226" s="18"/>
      <c r="WGM226" s="18"/>
      <c r="WGN226" s="18"/>
      <c r="WGO226" s="18"/>
      <c r="WGP226" s="18"/>
      <c r="WGQ226" s="18"/>
      <c r="WGR226" s="18"/>
      <c r="WGS226" s="18"/>
      <c r="WGT226" s="18"/>
      <c r="WGU226" s="18"/>
      <c r="WGV226" s="18"/>
      <c r="WGW226" s="18"/>
      <c r="WGX226" s="18"/>
      <c r="WGY226" s="18"/>
      <c r="WGZ226" s="18"/>
      <c r="WHA226" s="18"/>
      <c r="WHB226" s="18"/>
      <c r="WHC226" s="18"/>
      <c r="WHD226" s="18"/>
      <c r="WHE226" s="18"/>
      <c r="WHF226" s="18"/>
      <c r="WHG226" s="18"/>
      <c r="WHH226" s="18"/>
      <c r="WHI226" s="18"/>
      <c r="WHJ226" s="18"/>
      <c r="WHK226" s="18"/>
      <c r="WHL226" s="18"/>
      <c r="WHM226" s="18"/>
      <c r="WHN226" s="18"/>
      <c r="WHO226" s="18"/>
      <c r="WHP226" s="18"/>
      <c r="WHQ226" s="18"/>
      <c r="WHR226" s="18"/>
      <c r="WHS226" s="18"/>
      <c r="WHT226" s="18"/>
      <c r="WHU226" s="18"/>
      <c r="WHV226" s="18"/>
      <c r="WHW226" s="18"/>
      <c r="WHX226" s="18"/>
      <c r="WHY226" s="18"/>
      <c r="WHZ226" s="18"/>
      <c r="WIA226" s="18"/>
      <c r="WIB226" s="18"/>
      <c r="WIC226" s="18"/>
      <c r="WID226" s="18"/>
      <c r="WIE226" s="18"/>
      <c r="WIF226" s="18"/>
      <c r="WIG226" s="18"/>
      <c r="WIH226" s="18"/>
      <c r="WII226" s="18"/>
      <c r="WIJ226" s="18"/>
      <c r="WIK226" s="18"/>
      <c r="WIL226" s="18"/>
      <c r="WIM226" s="18"/>
      <c r="WIN226" s="18"/>
      <c r="WIO226" s="18"/>
      <c r="WIP226" s="18"/>
      <c r="WIQ226" s="18"/>
      <c r="WIR226" s="18"/>
      <c r="WIS226" s="18"/>
      <c r="WIT226" s="18"/>
      <c r="WIU226" s="18"/>
      <c r="WIV226" s="18"/>
      <c r="WIW226" s="18"/>
      <c r="WIX226" s="18"/>
      <c r="WIY226" s="18"/>
      <c r="WIZ226" s="18"/>
      <c r="WJA226" s="18"/>
      <c r="WJB226" s="18"/>
      <c r="WJC226" s="18"/>
      <c r="WJD226" s="18"/>
      <c r="WJE226" s="18"/>
      <c r="WJF226" s="18"/>
      <c r="WJG226" s="18"/>
      <c r="WJH226" s="18"/>
      <c r="WJI226" s="18"/>
      <c r="WJJ226" s="18"/>
      <c r="WJK226" s="18"/>
      <c r="WJL226" s="18"/>
      <c r="WJM226" s="18"/>
      <c r="WJN226" s="18"/>
      <c r="WJO226" s="18"/>
      <c r="WJP226" s="18"/>
      <c r="WJQ226" s="18"/>
      <c r="WJR226" s="18"/>
      <c r="WJS226" s="18"/>
      <c r="WJT226" s="18"/>
      <c r="WJU226" s="18"/>
      <c r="WJV226" s="18"/>
      <c r="WJW226" s="18"/>
      <c r="WJX226" s="18"/>
      <c r="WJY226" s="18"/>
      <c r="WJZ226" s="18"/>
      <c r="WKA226" s="18"/>
      <c r="WKB226" s="18"/>
      <c r="WKC226" s="18"/>
      <c r="WKD226" s="18"/>
      <c r="WKE226" s="18"/>
      <c r="WKF226" s="18"/>
      <c r="WKG226" s="18"/>
      <c r="WKH226" s="18"/>
      <c r="WKI226" s="18"/>
      <c r="WKJ226" s="18"/>
      <c r="WKK226" s="18"/>
      <c r="WKL226" s="18"/>
      <c r="WKM226" s="18"/>
      <c r="WKN226" s="18"/>
      <c r="WKO226" s="18"/>
      <c r="WKP226" s="18"/>
      <c r="WKQ226" s="18"/>
      <c r="WKR226" s="18"/>
      <c r="WKS226" s="18"/>
      <c r="WKT226" s="18"/>
      <c r="WKU226" s="18"/>
      <c r="WKV226" s="18"/>
      <c r="WKW226" s="18"/>
      <c r="WKX226" s="18"/>
      <c r="WKY226" s="18"/>
      <c r="WKZ226" s="18"/>
      <c r="WLA226" s="18"/>
      <c r="WLB226" s="18"/>
      <c r="WLC226" s="18"/>
      <c r="WLD226" s="18"/>
      <c r="WLE226" s="18"/>
      <c r="WLF226" s="18"/>
      <c r="WLG226" s="18"/>
      <c r="WLH226" s="18"/>
      <c r="WLI226" s="18"/>
      <c r="WLJ226" s="18"/>
      <c r="WLK226" s="18"/>
      <c r="WLL226" s="18"/>
      <c r="WLM226" s="18"/>
      <c r="WLN226" s="18"/>
      <c r="WLO226" s="18"/>
      <c r="WLP226" s="18"/>
      <c r="WLQ226" s="18"/>
      <c r="WLR226" s="18"/>
      <c r="WLS226" s="18"/>
      <c r="WLT226" s="18"/>
      <c r="WLU226" s="18"/>
      <c r="WLV226" s="18"/>
      <c r="WLW226" s="18"/>
      <c r="WLX226" s="18"/>
      <c r="WLY226" s="18"/>
      <c r="WLZ226" s="18"/>
      <c r="WMA226" s="18"/>
      <c r="WMB226" s="18"/>
      <c r="WMC226" s="18"/>
      <c r="WMD226" s="18"/>
      <c r="WME226" s="18"/>
      <c r="WMF226" s="18"/>
      <c r="WMG226" s="18"/>
      <c r="WMH226" s="18"/>
      <c r="WMI226" s="18"/>
      <c r="WMJ226" s="18"/>
      <c r="WMK226" s="18"/>
      <c r="WML226" s="18"/>
      <c r="WMM226" s="18"/>
      <c r="WMN226" s="18"/>
      <c r="WMO226" s="18"/>
      <c r="WMP226" s="18"/>
      <c r="WMQ226" s="18"/>
      <c r="WMR226" s="18"/>
      <c r="WMS226" s="18"/>
      <c r="WMT226" s="18"/>
      <c r="WMU226" s="18"/>
      <c r="WMV226" s="18"/>
      <c r="WMW226" s="18"/>
      <c r="WMX226" s="18"/>
      <c r="WMY226" s="18"/>
      <c r="WMZ226" s="18"/>
      <c r="WNA226" s="18"/>
      <c r="WNB226" s="18"/>
      <c r="WNC226" s="18"/>
      <c r="WND226" s="18"/>
      <c r="WNE226" s="18"/>
      <c r="WNF226" s="18"/>
      <c r="WNG226" s="18"/>
      <c r="WNH226" s="18"/>
      <c r="WNI226" s="18"/>
      <c r="WNJ226" s="18"/>
      <c r="WNK226" s="18"/>
      <c r="WNL226" s="18"/>
      <c r="WNM226" s="18"/>
      <c r="WNN226" s="18"/>
      <c r="WNO226" s="18"/>
      <c r="WNP226" s="18"/>
      <c r="WNQ226" s="18"/>
      <c r="WNR226" s="18"/>
      <c r="WNS226" s="18"/>
      <c r="WNT226" s="18"/>
      <c r="WNU226" s="18"/>
      <c r="WNV226" s="18"/>
      <c r="WNW226" s="18"/>
      <c r="WNX226" s="18"/>
      <c r="WNY226" s="18"/>
      <c r="WNZ226" s="18"/>
      <c r="WOA226" s="18"/>
      <c r="WOB226" s="18"/>
      <c r="WOC226" s="18"/>
      <c r="WOD226" s="18"/>
      <c r="WOE226" s="18"/>
      <c r="WOF226" s="18"/>
      <c r="WOG226" s="18"/>
      <c r="WOH226" s="18"/>
      <c r="WOI226" s="18"/>
      <c r="WOJ226" s="18"/>
      <c r="WOK226" s="18"/>
      <c r="WOL226" s="18"/>
      <c r="WOM226" s="18"/>
      <c r="WON226" s="18"/>
      <c r="WOO226" s="18"/>
      <c r="WOP226" s="18"/>
      <c r="WOQ226" s="18"/>
      <c r="WOR226" s="18"/>
      <c r="WOS226" s="18"/>
      <c r="WOT226" s="18"/>
      <c r="WOU226" s="18"/>
      <c r="WOV226" s="18"/>
      <c r="WOW226" s="18"/>
      <c r="WOX226" s="18"/>
      <c r="WOY226" s="18"/>
      <c r="WOZ226" s="18"/>
      <c r="WPA226" s="18"/>
      <c r="WPB226" s="18"/>
      <c r="WPC226" s="18"/>
      <c r="WPD226" s="18"/>
      <c r="WPE226" s="18"/>
      <c r="WPF226" s="18"/>
      <c r="WPG226" s="18"/>
      <c r="WPH226" s="18"/>
      <c r="WPI226" s="18"/>
      <c r="WPJ226" s="18"/>
      <c r="WPK226" s="18"/>
      <c r="WPL226" s="18"/>
      <c r="WPM226" s="18"/>
      <c r="WPN226" s="18"/>
      <c r="WPO226" s="18"/>
      <c r="WPP226" s="18"/>
      <c r="WPQ226" s="18"/>
      <c r="WPR226" s="18"/>
      <c r="WPS226" s="18"/>
      <c r="WPT226" s="18"/>
      <c r="WPU226" s="18"/>
      <c r="WPV226" s="18"/>
      <c r="WPW226" s="18"/>
      <c r="WPX226" s="18"/>
      <c r="WPY226" s="18"/>
      <c r="WPZ226" s="18"/>
      <c r="WQA226" s="18"/>
      <c r="WQB226" s="18"/>
      <c r="WQC226" s="18"/>
      <c r="WQD226" s="18"/>
      <c r="WQE226" s="18"/>
      <c r="WQF226" s="18"/>
      <c r="WQG226" s="18"/>
      <c r="WQH226" s="18"/>
      <c r="WQI226" s="18"/>
      <c r="WQJ226" s="18"/>
      <c r="WQK226" s="18"/>
      <c r="WQL226" s="18"/>
      <c r="WQM226" s="18"/>
      <c r="WQN226" s="18"/>
      <c r="WQO226" s="18"/>
      <c r="WQP226" s="18"/>
      <c r="WQQ226" s="18"/>
      <c r="WQR226" s="18"/>
      <c r="WQS226" s="18"/>
      <c r="WQT226" s="18"/>
      <c r="WQU226" s="18"/>
      <c r="WQV226" s="18"/>
      <c r="WQW226" s="18"/>
      <c r="WQX226" s="18"/>
      <c r="WQY226" s="18"/>
      <c r="WQZ226" s="18"/>
      <c r="WRA226" s="18"/>
      <c r="WRB226" s="18"/>
      <c r="WRC226" s="18"/>
      <c r="WRD226" s="18"/>
      <c r="WRE226" s="18"/>
      <c r="WRF226" s="18"/>
      <c r="WRG226" s="18"/>
      <c r="WRH226" s="18"/>
      <c r="WRI226" s="18"/>
      <c r="WRJ226" s="18"/>
      <c r="WRK226" s="18"/>
      <c r="WRL226" s="18"/>
      <c r="WRM226" s="18"/>
      <c r="WRN226" s="18"/>
      <c r="WRO226" s="18"/>
      <c r="WRP226" s="18"/>
      <c r="WRQ226" s="18"/>
      <c r="WRR226" s="18"/>
      <c r="WRS226" s="18"/>
      <c r="WRT226" s="18"/>
      <c r="WRU226" s="18"/>
      <c r="WRV226" s="18"/>
      <c r="WRW226" s="18"/>
      <c r="WRX226" s="18"/>
      <c r="WRY226" s="18"/>
      <c r="WRZ226" s="18"/>
      <c r="WSA226" s="18"/>
      <c r="WSB226" s="18"/>
      <c r="WSC226" s="18"/>
      <c r="WSD226" s="18"/>
      <c r="WSE226" s="18"/>
      <c r="WSF226" s="18"/>
      <c r="WSG226" s="18"/>
      <c r="WSH226" s="18"/>
      <c r="WSI226" s="18"/>
      <c r="WSJ226" s="18"/>
      <c r="WSK226" s="18"/>
      <c r="WSL226" s="18"/>
      <c r="WSM226" s="18"/>
      <c r="WSN226" s="18"/>
      <c r="WSO226" s="18"/>
      <c r="WSP226" s="18"/>
      <c r="WSQ226" s="18"/>
      <c r="WSR226" s="18"/>
      <c r="WSS226" s="18"/>
      <c r="WST226" s="18"/>
      <c r="WSU226" s="18"/>
      <c r="WSV226" s="18"/>
      <c r="WSW226" s="18"/>
      <c r="WSX226" s="18"/>
      <c r="WSY226" s="18"/>
      <c r="WSZ226" s="18"/>
      <c r="WTA226" s="18"/>
      <c r="WTB226" s="18"/>
      <c r="WTC226" s="18"/>
      <c r="WTD226" s="18"/>
      <c r="WTE226" s="18"/>
      <c r="WTF226" s="18"/>
      <c r="WTG226" s="18"/>
      <c r="WTH226" s="18"/>
      <c r="WTI226" s="18"/>
      <c r="WTJ226" s="18"/>
      <c r="WTK226" s="18"/>
      <c r="WTL226" s="18"/>
      <c r="WTM226" s="18"/>
      <c r="WTN226" s="18"/>
      <c r="WTO226" s="18"/>
      <c r="WTP226" s="18"/>
      <c r="WTQ226" s="18"/>
      <c r="WTR226" s="18"/>
      <c r="WTS226" s="18"/>
      <c r="WTT226" s="18"/>
      <c r="WTU226" s="18"/>
      <c r="WTV226" s="18"/>
      <c r="WTW226" s="18"/>
      <c r="WTX226" s="18"/>
      <c r="WTY226" s="18"/>
      <c r="WTZ226" s="18"/>
      <c r="WUA226" s="18"/>
      <c r="WUB226" s="18"/>
      <c r="WUC226" s="18"/>
      <c r="WUD226" s="18"/>
      <c r="WUE226" s="18"/>
      <c r="WUF226" s="18"/>
      <c r="WUG226" s="18"/>
      <c r="WUH226" s="18"/>
      <c r="WUI226" s="18"/>
      <c r="WUJ226" s="18"/>
      <c r="WUK226" s="18"/>
      <c r="WUL226" s="18"/>
      <c r="WUM226" s="18"/>
      <c r="WUN226" s="18"/>
      <c r="WUO226" s="18"/>
      <c r="WUP226" s="18"/>
      <c r="WUQ226" s="18"/>
      <c r="WUR226" s="18"/>
      <c r="WUS226" s="18"/>
      <c r="WUT226" s="18"/>
      <c r="WUU226" s="18"/>
      <c r="WUV226" s="18"/>
      <c r="WUW226" s="18"/>
      <c r="WUX226" s="18"/>
      <c r="WUY226" s="18"/>
      <c r="WUZ226" s="18"/>
      <c r="WVA226" s="18"/>
      <c r="WVB226" s="18"/>
      <c r="WVC226" s="18"/>
      <c r="WVD226" s="18"/>
      <c r="WVE226" s="18"/>
      <c r="WVF226" s="18"/>
      <c r="WVG226" s="18"/>
      <c r="WVH226" s="18"/>
      <c r="WVI226" s="18"/>
      <c r="WVJ226" s="18"/>
      <c r="WVK226" s="18"/>
      <c r="WVL226" s="18"/>
      <c r="WVM226" s="18"/>
      <c r="WVN226" s="18"/>
      <c r="WVO226" s="18"/>
      <c r="WVP226" s="18"/>
      <c r="WVQ226" s="18"/>
      <c r="WVR226" s="18"/>
      <c r="WVS226" s="18"/>
      <c r="WVT226" s="18"/>
      <c r="WVU226" s="18"/>
      <c r="WVV226" s="18"/>
      <c r="WVW226" s="18"/>
      <c r="WVX226" s="18"/>
      <c r="WVY226" s="18"/>
      <c r="WVZ226" s="18"/>
      <c r="WWA226" s="18"/>
      <c r="WWB226" s="18"/>
      <c r="WWC226" s="18"/>
      <c r="WWD226" s="18"/>
      <c r="WWE226" s="18"/>
      <c r="WWF226" s="18"/>
      <c r="WWG226" s="18"/>
      <c r="WWH226" s="18"/>
      <c r="WWI226" s="18"/>
      <c r="WWJ226" s="18"/>
      <c r="WWK226" s="18"/>
      <c r="WWL226" s="18"/>
      <c r="WWM226" s="18"/>
      <c r="WWN226" s="18"/>
      <c r="WWO226" s="18"/>
      <c r="WWP226" s="18"/>
      <c r="WWQ226" s="18"/>
      <c r="WWR226" s="18"/>
      <c r="WWS226" s="18"/>
      <c r="WWT226" s="18"/>
      <c r="WWU226" s="18"/>
      <c r="WWV226" s="18"/>
      <c r="WWW226" s="18"/>
      <c r="WWX226" s="18"/>
      <c r="WWY226" s="18"/>
      <c r="WWZ226" s="18"/>
      <c r="WXA226" s="18"/>
      <c r="WXB226" s="18"/>
      <c r="WXC226" s="18"/>
      <c r="WXD226" s="18"/>
      <c r="WXE226" s="18"/>
      <c r="WXF226" s="18"/>
      <c r="WXG226" s="18"/>
      <c r="WXH226" s="18"/>
      <c r="WXI226" s="18"/>
      <c r="WXJ226" s="18"/>
      <c r="WXK226" s="18"/>
      <c r="WXL226" s="18"/>
      <c r="WXM226" s="18"/>
      <c r="WXN226" s="18"/>
      <c r="WXO226" s="18"/>
      <c r="WXP226" s="18"/>
      <c r="WXQ226" s="18"/>
      <c r="WXR226" s="18"/>
      <c r="WXS226" s="18"/>
      <c r="WXT226" s="18"/>
      <c r="WXU226" s="18"/>
      <c r="WXV226" s="18"/>
      <c r="WXW226" s="18"/>
      <c r="WXX226" s="18"/>
      <c r="WXY226" s="18"/>
      <c r="WXZ226" s="18"/>
      <c r="WYA226" s="18"/>
      <c r="WYB226" s="18"/>
      <c r="WYC226" s="18"/>
      <c r="WYD226" s="18"/>
      <c r="WYE226" s="18"/>
      <c r="WYF226" s="18"/>
      <c r="WYG226" s="18"/>
      <c r="WYH226" s="18"/>
      <c r="WYI226" s="18"/>
      <c r="WYJ226" s="18"/>
      <c r="WYK226" s="18"/>
      <c r="WYL226" s="18"/>
      <c r="WYM226" s="18"/>
      <c r="WYN226" s="18"/>
      <c r="WYO226" s="18"/>
      <c r="WYP226" s="18"/>
      <c r="WYQ226" s="18"/>
      <c r="WYR226" s="18"/>
      <c r="WYS226" s="18"/>
      <c r="WYT226" s="18"/>
      <c r="WYU226" s="18"/>
      <c r="WYV226" s="18"/>
      <c r="WYW226" s="18"/>
      <c r="WYX226" s="18"/>
      <c r="WYY226" s="18"/>
      <c r="WYZ226" s="18"/>
      <c r="WZA226" s="18"/>
      <c r="WZB226" s="18"/>
      <c r="WZC226" s="18"/>
      <c r="WZD226" s="18"/>
      <c r="WZE226" s="18"/>
      <c r="WZF226" s="18"/>
      <c r="WZG226" s="18"/>
      <c r="WZH226" s="18"/>
      <c r="WZI226" s="18"/>
      <c r="WZJ226" s="18"/>
      <c r="WZK226" s="18"/>
      <c r="WZL226" s="18"/>
      <c r="WZM226" s="18"/>
      <c r="WZN226" s="18"/>
      <c r="WZO226" s="18"/>
      <c r="WZP226" s="18"/>
      <c r="WZQ226" s="18"/>
      <c r="WZR226" s="18"/>
      <c r="WZS226" s="18"/>
      <c r="WZT226" s="18"/>
      <c r="WZU226" s="18"/>
      <c r="WZV226" s="18"/>
      <c r="WZW226" s="18"/>
      <c r="WZX226" s="18"/>
      <c r="WZY226" s="18"/>
      <c r="WZZ226" s="18"/>
      <c r="XAA226" s="18"/>
      <c r="XAB226" s="18"/>
      <c r="XAC226" s="18"/>
      <c r="XAD226" s="18"/>
      <c r="XAE226" s="18"/>
      <c r="XAF226" s="18"/>
      <c r="XAG226" s="18"/>
      <c r="XAH226" s="18"/>
      <c r="XAI226" s="18"/>
      <c r="XAJ226" s="18"/>
      <c r="XAK226" s="18"/>
      <c r="XAL226" s="18"/>
      <c r="XAM226" s="18"/>
      <c r="XAN226" s="18"/>
      <c r="XAO226" s="18"/>
      <c r="XAP226" s="18"/>
      <c r="XAQ226" s="18"/>
      <c r="XAR226" s="18"/>
      <c r="XAS226" s="18"/>
      <c r="XAT226" s="18"/>
      <c r="XAU226" s="18"/>
      <c r="XAV226" s="18"/>
      <c r="XAW226" s="18"/>
      <c r="XAX226" s="18"/>
      <c r="XAY226" s="18"/>
      <c r="XAZ226" s="18"/>
      <c r="XBA226" s="18"/>
      <c r="XBB226" s="18"/>
      <c r="XBC226" s="18"/>
      <c r="XBD226" s="18"/>
      <c r="XBE226" s="18"/>
      <c r="XBF226" s="18"/>
      <c r="XBG226" s="18"/>
      <c r="XBH226" s="18"/>
      <c r="XBI226" s="18"/>
      <c r="XBJ226" s="18"/>
      <c r="XBK226" s="18"/>
      <c r="XBL226" s="18"/>
      <c r="XBM226" s="18"/>
      <c r="XBN226" s="18"/>
      <c r="XBO226" s="18"/>
      <c r="XBP226" s="18"/>
      <c r="XBQ226" s="18"/>
      <c r="XBR226" s="18"/>
      <c r="XBS226" s="18"/>
      <c r="XBT226" s="18"/>
      <c r="XBU226" s="18"/>
      <c r="XBV226" s="18"/>
      <c r="XBW226" s="18"/>
      <c r="XBX226" s="18"/>
      <c r="XBY226" s="18"/>
      <c r="XBZ226" s="18"/>
      <c r="XCA226" s="18"/>
      <c r="XCB226" s="18"/>
      <c r="XCC226" s="18"/>
      <c r="XCD226" s="18"/>
      <c r="XCE226" s="18"/>
      <c r="XCF226" s="18"/>
      <c r="XCG226" s="18"/>
      <c r="XCH226" s="18"/>
      <c r="XCI226" s="18"/>
      <c r="XCJ226" s="18"/>
      <c r="XCK226" s="18"/>
      <c r="XCL226" s="18"/>
      <c r="XCM226" s="18"/>
      <c r="XCN226" s="18"/>
      <c r="XCO226" s="18"/>
      <c r="XCP226" s="18"/>
      <c r="XCQ226" s="18"/>
      <c r="XCR226" s="18"/>
      <c r="XCS226" s="18"/>
      <c r="XCT226" s="18"/>
      <c r="XCU226" s="18"/>
      <c r="XCV226" s="18"/>
      <c r="XCW226" s="18"/>
      <c r="XCX226" s="18"/>
      <c r="XCY226" s="18"/>
      <c r="XCZ226" s="18"/>
      <c r="XDA226" s="18"/>
      <c r="XDB226" s="18"/>
      <c r="XDC226" s="18"/>
      <c r="XDD226" s="18"/>
      <c r="XDE226" s="18"/>
      <c r="XDF226" s="18"/>
      <c r="XDG226" s="18"/>
      <c r="XDH226" s="18"/>
      <c r="XDI226" s="18"/>
      <c r="XDJ226" s="18"/>
      <c r="XDK226" s="18"/>
      <c r="XDL226" s="18"/>
      <c r="XDM226" s="18"/>
      <c r="XDN226" s="18"/>
      <c r="XDO226" s="18"/>
      <c r="XDP226" s="18"/>
      <c r="XDQ226" s="18"/>
      <c r="XDR226" s="18"/>
      <c r="XDS226" s="18"/>
      <c r="XDT226" s="18"/>
      <c r="XDU226" s="18"/>
      <c r="XDV226" s="18"/>
      <c r="XDW226" s="18"/>
      <c r="XDX226" s="18"/>
      <c r="XDY226" s="18"/>
      <c r="XDZ226" s="18"/>
      <c r="XEA226" s="18"/>
      <c r="XEB226" s="18"/>
      <c r="XEC226" s="18"/>
      <c r="XED226" s="18"/>
      <c r="XEE226" s="18"/>
      <c r="XEF226" s="18"/>
      <c r="XEG226" s="18"/>
      <c r="XEH226" s="18"/>
      <c r="XEI226" s="18"/>
      <c r="XEJ226" s="18"/>
      <c r="XEK226" s="18"/>
      <c r="XEL226" s="18"/>
      <c r="XEM226" s="18"/>
      <c r="XEN226" s="18"/>
      <c r="XEO226" s="18"/>
      <c r="XEP226" s="18"/>
      <c r="XEQ226" s="18"/>
      <c r="XER226" s="18"/>
      <c r="XES226" s="18"/>
      <c r="XET226" s="18"/>
      <c r="XEU226" s="18"/>
      <c r="XEV226" s="18"/>
      <c r="XEW226" s="18"/>
      <c r="XEX226" s="18"/>
      <c r="XEY226" s="18"/>
      <c r="XEZ226" s="18"/>
      <c r="XFA226" s="18"/>
      <c r="XFB226" s="18"/>
      <c r="XFC226" s="18"/>
      <c r="XFD226" s="18"/>
    </row>
    <row r="227" spans="1:4054 14285:16384" x14ac:dyDescent="0.25">
      <c r="A227" s="5"/>
      <c r="B227" s="36" t="s">
        <v>34</v>
      </c>
      <c r="C227" s="90" t="s">
        <v>82</v>
      </c>
      <c r="D227" s="36">
        <v>150</v>
      </c>
      <c r="E227" s="43">
        <f t="shared" ref="E227:P227" si="105">BD227*150/100</f>
        <v>0.6</v>
      </c>
      <c r="F227" s="43">
        <f t="shared" si="105"/>
        <v>0.6</v>
      </c>
      <c r="G227" s="43">
        <f t="shared" si="105"/>
        <v>14.7</v>
      </c>
      <c r="H227" s="43">
        <f t="shared" si="105"/>
        <v>70.5</v>
      </c>
      <c r="I227" s="43">
        <f t="shared" si="105"/>
        <v>0</v>
      </c>
      <c r="J227" s="43">
        <f t="shared" si="105"/>
        <v>4.4999999999999998E-2</v>
      </c>
      <c r="K227" s="43">
        <f t="shared" si="105"/>
        <v>0.03</v>
      </c>
      <c r="L227" s="43">
        <f t="shared" si="105"/>
        <v>15</v>
      </c>
      <c r="M227" s="43">
        <f t="shared" si="105"/>
        <v>24</v>
      </c>
      <c r="N227" s="43">
        <f t="shared" si="105"/>
        <v>13.5</v>
      </c>
      <c r="O227" s="43">
        <f t="shared" si="105"/>
        <v>16.5</v>
      </c>
      <c r="P227" s="43">
        <f t="shared" si="105"/>
        <v>3.3</v>
      </c>
      <c r="Q227" s="43"/>
      <c r="R227" s="43"/>
      <c r="S227" s="43"/>
      <c r="T227" s="43"/>
      <c r="U227" s="43"/>
      <c r="V227" s="36"/>
      <c r="W227" s="36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BD227" s="43">
        <v>0.4</v>
      </c>
      <c r="BE227" s="43">
        <v>0.4</v>
      </c>
      <c r="BF227" s="43">
        <v>9.8000000000000007</v>
      </c>
      <c r="BG227" s="43">
        <v>47</v>
      </c>
      <c r="BH227" s="43"/>
      <c r="BI227" s="43">
        <v>0.03</v>
      </c>
      <c r="BJ227" s="43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4054 14285:16384" s="17" customFormat="1" x14ac:dyDescent="0.25">
      <c r="A228" s="5" t="s">
        <v>143</v>
      </c>
      <c r="B228" s="47"/>
      <c r="C228" s="47" t="s">
        <v>205</v>
      </c>
      <c r="D228" s="75">
        <f>SUM(D225:D227)</f>
        <v>500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  <c r="AMH228" s="18"/>
      <c r="AMI228" s="18"/>
      <c r="AMJ228" s="18"/>
      <c r="AMK228" s="18"/>
      <c r="AML228" s="18"/>
      <c r="AMM228" s="18"/>
      <c r="AMN228" s="18"/>
      <c r="AMO228" s="18"/>
      <c r="AMP228" s="18"/>
      <c r="AMQ228" s="18"/>
      <c r="AMR228" s="18"/>
      <c r="AMS228" s="18"/>
      <c r="AMT228" s="18"/>
      <c r="AMU228" s="18"/>
      <c r="AMV228" s="18"/>
      <c r="AMW228" s="18"/>
      <c r="AMX228" s="18"/>
      <c r="AMY228" s="18"/>
      <c r="AMZ228" s="18"/>
      <c r="ANA228" s="18"/>
      <c r="ANB228" s="18"/>
      <c r="ANC228" s="18"/>
      <c r="AND228" s="18"/>
      <c r="ANE228" s="18"/>
      <c r="ANF228" s="18"/>
      <c r="ANG228" s="18"/>
      <c r="ANH228" s="18"/>
      <c r="ANI228" s="18"/>
      <c r="ANJ228" s="18"/>
      <c r="ANK228" s="18"/>
      <c r="ANL228" s="18"/>
      <c r="ANM228" s="18"/>
      <c r="ANN228" s="18"/>
      <c r="ANO228" s="18"/>
      <c r="ANP228" s="18"/>
      <c r="ANQ228" s="18"/>
      <c r="ANR228" s="18"/>
      <c r="ANS228" s="18"/>
      <c r="ANT228" s="18"/>
      <c r="ANU228" s="18"/>
      <c r="ANV228" s="18"/>
      <c r="ANW228" s="18"/>
      <c r="ANX228" s="18"/>
      <c r="ANY228" s="18"/>
      <c r="ANZ228" s="18"/>
      <c r="AOA228" s="18"/>
      <c r="AOB228" s="18"/>
      <c r="AOC228" s="18"/>
      <c r="AOD228" s="18"/>
      <c r="AOE228" s="18"/>
      <c r="AOF228" s="18"/>
      <c r="AOG228" s="18"/>
      <c r="AOH228" s="18"/>
      <c r="AOI228" s="18"/>
      <c r="AOJ228" s="18"/>
      <c r="AOK228" s="18"/>
      <c r="AOL228" s="18"/>
      <c r="AOM228" s="18"/>
      <c r="AON228" s="18"/>
      <c r="AOO228" s="18"/>
      <c r="AOP228" s="18"/>
      <c r="AOQ228" s="18"/>
      <c r="AOR228" s="18"/>
      <c r="AOS228" s="18"/>
      <c r="AOT228" s="18"/>
      <c r="AOU228" s="18"/>
      <c r="AOV228" s="18"/>
      <c r="AOW228" s="18"/>
      <c r="AOX228" s="18"/>
      <c r="AOY228" s="18"/>
      <c r="AOZ228" s="18"/>
      <c r="APA228" s="18"/>
      <c r="APB228" s="18"/>
      <c r="APC228" s="18"/>
      <c r="APD228" s="18"/>
      <c r="APE228" s="18"/>
      <c r="APF228" s="18"/>
      <c r="APG228" s="18"/>
      <c r="APH228" s="18"/>
      <c r="API228" s="18"/>
      <c r="APJ228" s="18"/>
      <c r="APK228" s="18"/>
      <c r="APL228" s="18"/>
      <c r="APM228" s="18"/>
      <c r="APN228" s="18"/>
      <c r="APO228" s="18"/>
      <c r="APP228" s="18"/>
      <c r="APQ228" s="18"/>
      <c r="APR228" s="18"/>
      <c r="APS228" s="18"/>
      <c r="APT228" s="18"/>
      <c r="APU228" s="18"/>
      <c r="APV228" s="18"/>
      <c r="APW228" s="18"/>
      <c r="APX228" s="18"/>
      <c r="APY228" s="18"/>
      <c r="APZ228" s="18"/>
      <c r="AQA228" s="18"/>
      <c r="AQB228" s="18"/>
      <c r="AQC228" s="18"/>
      <c r="AQD228" s="18"/>
      <c r="AQE228" s="18"/>
      <c r="AQF228" s="18"/>
      <c r="AQG228" s="18"/>
      <c r="AQH228" s="18"/>
      <c r="AQI228" s="18"/>
      <c r="AQJ228" s="18"/>
      <c r="AQK228" s="18"/>
      <c r="AQL228" s="18"/>
      <c r="AQM228" s="18"/>
      <c r="AQN228" s="18"/>
      <c r="AQO228" s="18"/>
      <c r="AQP228" s="18"/>
      <c r="AQQ228" s="18"/>
      <c r="AQR228" s="18"/>
      <c r="AQS228" s="18"/>
      <c r="AQT228" s="18"/>
      <c r="AQU228" s="18"/>
      <c r="AQV228" s="18"/>
      <c r="AQW228" s="18"/>
      <c r="AQX228" s="18"/>
      <c r="AQY228" s="18"/>
      <c r="AQZ228" s="18"/>
      <c r="ARA228" s="18"/>
      <c r="ARB228" s="18"/>
      <c r="ARC228" s="18"/>
      <c r="ARD228" s="18"/>
      <c r="ARE228" s="18"/>
      <c r="ARF228" s="18"/>
      <c r="ARG228" s="18"/>
      <c r="ARH228" s="18"/>
      <c r="ARI228" s="18"/>
      <c r="ARJ228" s="18"/>
      <c r="ARK228" s="18"/>
      <c r="ARL228" s="18"/>
      <c r="ARM228" s="18"/>
      <c r="ARN228" s="18"/>
      <c r="ARO228" s="18"/>
      <c r="ARP228" s="18"/>
      <c r="ARQ228" s="18"/>
      <c r="ARR228" s="18"/>
      <c r="ARS228" s="18"/>
      <c r="ART228" s="18"/>
      <c r="ARU228" s="18"/>
      <c r="ARV228" s="18"/>
      <c r="ARW228" s="18"/>
      <c r="ARX228" s="18"/>
      <c r="ARY228" s="18"/>
      <c r="ARZ228" s="18"/>
      <c r="ASA228" s="18"/>
      <c r="ASB228" s="18"/>
      <c r="ASC228" s="18"/>
      <c r="ASD228" s="18"/>
      <c r="ASE228" s="18"/>
      <c r="ASF228" s="18"/>
      <c r="ASG228" s="18"/>
      <c r="ASH228" s="18"/>
      <c r="ASI228" s="18"/>
      <c r="ASJ228" s="18"/>
      <c r="ASK228" s="18"/>
      <c r="ASL228" s="18"/>
      <c r="ASM228" s="18"/>
      <c r="ASN228" s="18"/>
      <c r="ASO228" s="18"/>
      <c r="ASP228" s="18"/>
      <c r="ASQ228" s="18"/>
      <c r="ASR228" s="18"/>
      <c r="ASS228" s="18"/>
      <c r="AST228" s="18"/>
      <c r="ASU228" s="18"/>
      <c r="ASV228" s="18"/>
      <c r="ASW228" s="18"/>
      <c r="ASX228" s="18"/>
      <c r="ASY228" s="18"/>
      <c r="ASZ228" s="18"/>
      <c r="ATA228" s="18"/>
      <c r="ATB228" s="18"/>
      <c r="ATC228" s="18"/>
      <c r="ATD228" s="18"/>
      <c r="ATE228" s="18"/>
      <c r="ATF228" s="18"/>
      <c r="ATG228" s="18"/>
      <c r="ATH228" s="18"/>
      <c r="ATI228" s="18"/>
      <c r="ATJ228" s="18"/>
      <c r="ATK228" s="18"/>
      <c r="ATL228" s="18"/>
      <c r="ATM228" s="18"/>
      <c r="ATN228" s="18"/>
      <c r="ATO228" s="18"/>
      <c r="ATP228" s="18"/>
      <c r="ATQ228" s="18"/>
      <c r="ATR228" s="18"/>
      <c r="ATS228" s="18"/>
      <c r="ATT228" s="18"/>
      <c r="ATU228" s="18"/>
      <c r="ATV228" s="18"/>
      <c r="ATW228" s="18"/>
      <c r="ATX228" s="18"/>
      <c r="ATY228" s="18"/>
      <c r="ATZ228" s="18"/>
      <c r="AUA228" s="18"/>
      <c r="AUB228" s="18"/>
      <c r="AUC228" s="18"/>
      <c r="AUD228" s="18"/>
      <c r="AUE228" s="18"/>
      <c r="AUF228" s="18"/>
      <c r="AUG228" s="18"/>
      <c r="AUH228" s="18"/>
      <c r="AUI228" s="18"/>
      <c r="AUJ228" s="18"/>
      <c r="AUK228" s="18"/>
      <c r="AUL228" s="18"/>
      <c r="AUM228" s="18"/>
      <c r="AUN228" s="18"/>
      <c r="AUO228" s="18"/>
      <c r="AUP228" s="18"/>
      <c r="AUQ228" s="18"/>
      <c r="AUR228" s="18"/>
      <c r="AUS228" s="18"/>
      <c r="AUT228" s="18"/>
      <c r="AUU228" s="18"/>
      <c r="AUV228" s="18"/>
      <c r="AUW228" s="18"/>
      <c r="AUX228" s="18"/>
      <c r="AUY228" s="18"/>
      <c r="AUZ228" s="18"/>
      <c r="AVA228" s="18"/>
      <c r="AVB228" s="18"/>
      <c r="AVC228" s="18"/>
      <c r="AVD228" s="18"/>
      <c r="AVE228" s="18"/>
      <c r="AVF228" s="18"/>
      <c r="AVG228" s="18"/>
      <c r="AVH228" s="18"/>
      <c r="AVI228" s="18"/>
      <c r="AVJ228" s="18"/>
      <c r="AVK228" s="18"/>
      <c r="AVL228" s="18"/>
      <c r="AVM228" s="18"/>
      <c r="AVN228" s="18"/>
      <c r="AVO228" s="18"/>
      <c r="AVP228" s="18"/>
      <c r="AVQ228" s="18"/>
      <c r="AVR228" s="18"/>
      <c r="AVS228" s="18"/>
      <c r="AVT228" s="18"/>
      <c r="AVU228" s="18"/>
      <c r="AVV228" s="18"/>
      <c r="AVW228" s="18"/>
      <c r="AVX228" s="18"/>
      <c r="AVY228" s="18"/>
      <c r="AVZ228" s="18"/>
      <c r="AWA228" s="18"/>
      <c r="AWB228" s="18"/>
      <c r="AWC228" s="18"/>
      <c r="AWD228" s="18"/>
      <c r="AWE228" s="18"/>
      <c r="AWF228" s="18"/>
      <c r="AWG228" s="18"/>
      <c r="AWH228" s="18"/>
      <c r="AWI228" s="18"/>
      <c r="AWJ228" s="18"/>
      <c r="AWK228" s="18"/>
      <c r="AWL228" s="18"/>
      <c r="AWM228" s="18"/>
      <c r="AWN228" s="18"/>
      <c r="AWO228" s="18"/>
      <c r="AWP228" s="18"/>
      <c r="AWQ228" s="18"/>
      <c r="AWR228" s="18"/>
      <c r="AWS228" s="18"/>
      <c r="AWT228" s="18"/>
      <c r="AWU228" s="18"/>
      <c r="AWV228" s="18"/>
      <c r="AWW228" s="18"/>
      <c r="AWX228" s="18"/>
      <c r="AWY228" s="18"/>
      <c r="AWZ228" s="18"/>
      <c r="AXA228" s="18"/>
      <c r="AXB228" s="18"/>
      <c r="AXC228" s="18"/>
      <c r="AXD228" s="18"/>
      <c r="AXE228" s="18"/>
      <c r="AXF228" s="18"/>
      <c r="AXG228" s="18"/>
      <c r="AXH228" s="18"/>
      <c r="AXI228" s="18"/>
      <c r="AXJ228" s="18"/>
      <c r="AXK228" s="18"/>
      <c r="AXL228" s="18"/>
      <c r="AXM228" s="18"/>
      <c r="AXN228" s="18"/>
      <c r="AXO228" s="18"/>
      <c r="AXP228" s="18"/>
      <c r="AXQ228" s="18"/>
      <c r="AXR228" s="18"/>
      <c r="AXS228" s="18"/>
      <c r="AXT228" s="18"/>
      <c r="AXU228" s="18"/>
      <c r="AXV228" s="18"/>
      <c r="AXW228" s="18"/>
      <c r="AXX228" s="18"/>
      <c r="AXY228" s="18"/>
      <c r="AXZ228" s="18"/>
      <c r="AYA228" s="18"/>
      <c r="AYB228" s="18"/>
      <c r="AYC228" s="18"/>
      <c r="AYD228" s="18"/>
      <c r="AYE228" s="18"/>
      <c r="AYF228" s="18"/>
      <c r="AYG228" s="18"/>
      <c r="AYH228" s="18"/>
      <c r="AYI228" s="18"/>
      <c r="AYJ228" s="18"/>
      <c r="AYK228" s="18"/>
      <c r="AYL228" s="18"/>
      <c r="AYM228" s="18"/>
      <c r="AYN228" s="18"/>
      <c r="AYO228" s="18"/>
      <c r="AYP228" s="18"/>
      <c r="AYQ228" s="18"/>
      <c r="AYR228" s="18"/>
      <c r="AYS228" s="18"/>
      <c r="AYT228" s="18"/>
      <c r="AYU228" s="18"/>
      <c r="AYV228" s="18"/>
      <c r="AYW228" s="18"/>
      <c r="AYX228" s="18"/>
      <c r="AYY228" s="18"/>
      <c r="AYZ228" s="18"/>
      <c r="AZA228" s="18"/>
      <c r="AZB228" s="18"/>
      <c r="AZC228" s="18"/>
      <c r="AZD228" s="18"/>
      <c r="AZE228" s="18"/>
      <c r="AZF228" s="18"/>
      <c r="AZG228" s="18"/>
      <c r="AZH228" s="18"/>
      <c r="AZI228" s="18"/>
      <c r="AZJ228" s="18"/>
      <c r="AZK228" s="18"/>
      <c r="AZL228" s="18"/>
      <c r="AZM228" s="18"/>
      <c r="AZN228" s="18"/>
      <c r="AZO228" s="18"/>
      <c r="AZP228" s="18"/>
      <c r="AZQ228" s="18"/>
      <c r="AZR228" s="18"/>
      <c r="AZS228" s="18"/>
      <c r="AZT228" s="18"/>
      <c r="AZU228" s="18"/>
      <c r="AZV228" s="18"/>
      <c r="AZW228" s="18"/>
      <c r="AZX228" s="18"/>
      <c r="AZY228" s="18"/>
      <c r="AZZ228" s="18"/>
      <c r="BAA228" s="18"/>
      <c r="BAB228" s="18"/>
      <c r="BAC228" s="18"/>
      <c r="BAD228" s="18"/>
      <c r="BAE228" s="18"/>
      <c r="BAF228" s="18"/>
      <c r="BAG228" s="18"/>
      <c r="BAH228" s="18"/>
      <c r="BAI228" s="18"/>
      <c r="BAJ228" s="18"/>
      <c r="BAK228" s="18"/>
      <c r="BAL228" s="18"/>
      <c r="BAM228" s="18"/>
      <c r="BAN228" s="18"/>
      <c r="BAO228" s="18"/>
      <c r="BAP228" s="18"/>
      <c r="BAQ228" s="18"/>
      <c r="BAR228" s="18"/>
      <c r="BAS228" s="18"/>
      <c r="BAT228" s="18"/>
      <c r="BAU228" s="18"/>
      <c r="BAV228" s="18"/>
      <c r="BAW228" s="18"/>
      <c r="BAX228" s="18"/>
      <c r="BAY228" s="18"/>
      <c r="BAZ228" s="18"/>
      <c r="BBA228" s="18"/>
      <c r="BBB228" s="18"/>
      <c r="BBC228" s="18"/>
      <c r="BBD228" s="18"/>
      <c r="BBE228" s="18"/>
      <c r="BBF228" s="18"/>
      <c r="BBG228" s="18"/>
      <c r="BBH228" s="18"/>
      <c r="BBI228" s="18"/>
      <c r="BBJ228" s="18"/>
      <c r="BBK228" s="18"/>
      <c r="BBL228" s="18"/>
      <c r="BBM228" s="18"/>
      <c r="BBN228" s="18"/>
      <c r="BBO228" s="18"/>
      <c r="BBP228" s="18"/>
      <c r="BBQ228" s="18"/>
      <c r="BBR228" s="18"/>
      <c r="BBS228" s="18"/>
      <c r="BBT228" s="18"/>
      <c r="BBU228" s="18"/>
      <c r="BBV228" s="18"/>
      <c r="BBW228" s="18"/>
      <c r="BBX228" s="18"/>
      <c r="BBY228" s="18"/>
      <c r="BBZ228" s="18"/>
      <c r="BCA228" s="18"/>
      <c r="BCB228" s="18"/>
      <c r="BCC228" s="18"/>
      <c r="BCD228" s="18"/>
      <c r="BCE228" s="18"/>
      <c r="BCF228" s="18"/>
      <c r="BCG228" s="18"/>
      <c r="BCH228" s="18"/>
      <c r="BCI228" s="18"/>
      <c r="BCJ228" s="18"/>
      <c r="BCK228" s="18"/>
      <c r="BCL228" s="18"/>
      <c r="BCM228" s="18"/>
      <c r="BCN228" s="18"/>
      <c r="BCO228" s="18"/>
      <c r="BCP228" s="18"/>
      <c r="BCQ228" s="18"/>
      <c r="BCR228" s="18"/>
      <c r="BCS228" s="18"/>
      <c r="BCT228" s="18"/>
      <c r="BCU228" s="18"/>
      <c r="BCV228" s="18"/>
      <c r="BCW228" s="18"/>
      <c r="BCX228" s="18"/>
      <c r="BCY228" s="18"/>
      <c r="BCZ228" s="18"/>
      <c r="BDA228" s="18"/>
      <c r="BDB228" s="18"/>
      <c r="BDC228" s="18"/>
      <c r="BDD228" s="18"/>
      <c r="BDE228" s="18"/>
      <c r="BDF228" s="18"/>
      <c r="BDG228" s="18"/>
      <c r="BDH228" s="18"/>
      <c r="BDI228" s="18"/>
      <c r="BDJ228" s="18"/>
      <c r="BDK228" s="18"/>
      <c r="BDL228" s="18"/>
      <c r="BDM228" s="18"/>
      <c r="BDN228" s="18"/>
      <c r="BDO228" s="18"/>
      <c r="BDP228" s="18"/>
      <c r="BDQ228" s="18"/>
      <c r="BDR228" s="18"/>
      <c r="BDS228" s="18"/>
      <c r="BDT228" s="18"/>
      <c r="BDU228" s="18"/>
      <c r="BDV228" s="18"/>
      <c r="BDW228" s="18"/>
      <c r="BDX228" s="18"/>
      <c r="BDY228" s="18"/>
      <c r="BDZ228" s="18"/>
      <c r="BEA228" s="18"/>
      <c r="BEB228" s="18"/>
      <c r="BEC228" s="18"/>
      <c r="BED228" s="18"/>
      <c r="BEE228" s="18"/>
      <c r="BEF228" s="18"/>
      <c r="BEG228" s="18"/>
      <c r="BEH228" s="18"/>
      <c r="BEI228" s="18"/>
      <c r="BEJ228" s="18"/>
      <c r="BEK228" s="18"/>
      <c r="BEL228" s="18"/>
      <c r="BEM228" s="18"/>
      <c r="BEN228" s="18"/>
      <c r="BEO228" s="18"/>
      <c r="BEP228" s="18"/>
      <c r="BEQ228" s="18"/>
      <c r="BER228" s="18"/>
      <c r="BES228" s="18"/>
      <c r="BET228" s="18"/>
      <c r="BEU228" s="18"/>
      <c r="BEV228" s="18"/>
      <c r="BEW228" s="18"/>
      <c r="BEX228" s="18"/>
      <c r="BEY228" s="18"/>
      <c r="BEZ228" s="18"/>
      <c r="BFA228" s="18"/>
      <c r="BFB228" s="18"/>
      <c r="BFC228" s="18"/>
      <c r="BFD228" s="18"/>
      <c r="BFE228" s="18"/>
      <c r="BFF228" s="18"/>
      <c r="BFG228" s="18"/>
      <c r="BFH228" s="18"/>
      <c r="BFI228" s="18"/>
      <c r="BFJ228" s="18"/>
      <c r="BFK228" s="18"/>
      <c r="BFL228" s="18"/>
      <c r="BFM228" s="18"/>
      <c r="BFN228" s="18"/>
      <c r="BFO228" s="18"/>
      <c r="BFP228" s="18"/>
      <c r="BFQ228" s="18"/>
      <c r="BFR228" s="18"/>
      <c r="BFS228" s="18"/>
      <c r="BFT228" s="18"/>
      <c r="BFU228" s="18"/>
      <c r="BFV228" s="18"/>
      <c r="BFW228" s="18"/>
      <c r="BFX228" s="18"/>
      <c r="BFY228" s="18"/>
      <c r="BFZ228" s="18"/>
      <c r="BGA228" s="18"/>
      <c r="BGB228" s="18"/>
      <c r="BGC228" s="18"/>
      <c r="BGD228" s="18"/>
      <c r="BGE228" s="18"/>
      <c r="BGF228" s="18"/>
      <c r="BGG228" s="18"/>
      <c r="BGH228" s="18"/>
      <c r="BGI228" s="18"/>
      <c r="BGJ228" s="18"/>
      <c r="BGK228" s="18"/>
      <c r="BGL228" s="18"/>
      <c r="BGM228" s="18"/>
      <c r="BGN228" s="18"/>
      <c r="BGO228" s="18"/>
      <c r="BGP228" s="18"/>
      <c r="BGQ228" s="18"/>
      <c r="BGR228" s="18"/>
      <c r="BGS228" s="18"/>
      <c r="BGT228" s="18"/>
      <c r="BGU228" s="18"/>
      <c r="BGV228" s="18"/>
      <c r="BGW228" s="18"/>
      <c r="BGX228" s="18"/>
      <c r="BGY228" s="18"/>
      <c r="BGZ228" s="18"/>
      <c r="BHA228" s="18"/>
      <c r="BHB228" s="18"/>
      <c r="BHC228" s="18"/>
      <c r="BHD228" s="18"/>
      <c r="BHE228" s="18"/>
      <c r="BHF228" s="18"/>
      <c r="BHG228" s="18"/>
      <c r="BHH228" s="18"/>
      <c r="BHI228" s="18"/>
      <c r="BHJ228" s="18"/>
      <c r="BHK228" s="18"/>
      <c r="BHL228" s="18"/>
      <c r="BHM228" s="18"/>
      <c r="BHN228" s="18"/>
      <c r="BHO228" s="18"/>
      <c r="BHP228" s="18"/>
      <c r="BHQ228" s="18"/>
      <c r="BHR228" s="18"/>
      <c r="BHS228" s="18"/>
      <c r="BHT228" s="18"/>
      <c r="BHU228" s="18"/>
      <c r="BHV228" s="18"/>
      <c r="BHW228" s="18"/>
      <c r="BHX228" s="18"/>
      <c r="BHY228" s="18"/>
      <c r="BHZ228" s="18"/>
      <c r="BIA228" s="18"/>
      <c r="BIB228" s="18"/>
      <c r="BIC228" s="18"/>
      <c r="BID228" s="18"/>
      <c r="BIE228" s="18"/>
      <c r="BIF228" s="18"/>
      <c r="BIG228" s="18"/>
      <c r="BIH228" s="18"/>
      <c r="BII228" s="18"/>
      <c r="BIJ228" s="18"/>
      <c r="BIK228" s="18"/>
      <c r="BIL228" s="18"/>
      <c r="BIM228" s="18"/>
      <c r="BIN228" s="18"/>
      <c r="BIO228" s="18"/>
      <c r="BIP228" s="18"/>
      <c r="BIQ228" s="18"/>
      <c r="BIR228" s="18"/>
      <c r="BIS228" s="18"/>
      <c r="BIT228" s="18"/>
      <c r="BIU228" s="18"/>
      <c r="BIV228" s="18"/>
      <c r="BIW228" s="18"/>
      <c r="BIX228" s="18"/>
      <c r="BIY228" s="18"/>
      <c r="BIZ228" s="18"/>
      <c r="BJA228" s="18"/>
      <c r="BJB228" s="18"/>
      <c r="BJC228" s="18"/>
      <c r="BJD228" s="18"/>
      <c r="BJE228" s="18"/>
      <c r="BJF228" s="18"/>
      <c r="BJG228" s="18"/>
      <c r="BJH228" s="18"/>
      <c r="BJI228" s="18"/>
      <c r="BJJ228" s="18"/>
      <c r="BJK228" s="18"/>
      <c r="BJL228" s="18"/>
      <c r="BJM228" s="18"/>
      <c r="BJN228" s="18"/>
      <c r="BJO228" s="18"/>
      <c r="BJP228" s="18"/>
      <c r="BJQ228" s="18"/>
      <c r="BJR228" s="18"/>
      <c r="BJS228" s="18"/>
      <c r="BJT228" s="18"/>
      <c r="BJU228" s="18"/>
      <c r="BJV228" s="18"/>
      <c r="BJW228" s="18"/>
      <c r="BJX228" s="18"/>
      <c r="BJY228" s="18"/>
      <c r="BJZ228" s="18"/>
      <c r="BKA228" s="18"/>
      <c r="BKB228" s="18"/>
      <c r="BKC228" s="18"/>
      <c r="BKD228" s="18"/>
      <c r="BKE228" s="18"/>
      <c r="BKF228" s="18"/>
      <c r="BKG228" s="18"/>
      <c r="BKH228" s="18"/>
      <c r="BKI228" s="18"/>
      <c r="BKJ228" s="18"/>
      <c r="BKK228" s="18"/>
      <c r="BKL228" s="18"/>
      <c r="BKM228" s="18"/>
      <c r="BKN228" s="18"/>
      <c r="BKO228" s="18"/>
      <c r="BKP228" s="18"/>
      <c r="BKQ228" s="18"/>
      <c r="BKR228" s="18"/>
      <c r="BKS228" s="18"/>
      <c r="BKT228" s="18"/>
      <c r="BKU228" s="18"/>
      <c r="BKV228" s="18"/>
      <c r="BKW228" s="18"/>
      <c r="BKX228" s="18"/>
      <c r="BKY228" s="18"/>
      <c r="BKZ228" s="18"/>
      <c r="BLA228" s="18"/>
      <c r="BLB228" s="18"/>
      <c r="BLC228" s="18"/>
      <c r="BLD228" s="18"/>
      <c r="BLE228" s="18"/>
      <c r="BLF228" s="18"/>
      <c r="BLG228" s="18"/>
      <c r="BLH228" s="18"/>
      <c r="BLI228" s="18"/>
      <c r="BLJ228" s="18"/>
      <c r="BLK228" s="18"/>
      <c r="BLL228" s="18"/>
      <c r="BLM228" s="18"/>
      <c r="BLN228" s="18"/>
      <c r="BLO228" s="18"/>
      <c r="BLP228" s="18"/>
      <c r="BLQ228" s="18"/>
      <c r="BLR228" s="18"/>
      <c r="BLS228" s="18"/>
      <c r="BLT228" s="18"/>
      <c r="BLU228" s="18"/>
      <c r="BLV228" s="18"/>
      <c r="BLW228" s="18"/>
      <c r="BLX228" s="18"/>
      <c r="BLY228" s="18"/>
      <c r="BLZ228" s="18"/>
      <c r="BMA228" s="18"/>
      <c r="BMB228" s="18"/>
      <c r="BMC228" s="18"/>
      <c r="BMD228" s="18"/>
      <c r="BME228" s="18"/>
      <c r="BMF228" s="18"/>
      <c r="BMG228" s="18"/>
      <c r="BMH228" s="18"/>
      <c r="BMI228" s="18"/>
      <c r="BMJ228" s="18"/>
      <c r="BMK228" s="18"/>
      <c r="BML228" s="18"/>
      <c r="BMM228" s="18"/>
      <c r="BMN228" s="18"/>
      <c r="BMO228" s="18"/>
      <c r="BMP228" s="18"/>
      <c r="BMQ228" s="18"/>
      <c r="BMR228" s="18"/>
      <c r="BMS228" s="18"/>
      <c r="BMT228" s="18"/>
      <c r="BMU228" s="18"/>
      <c r="BMV228" s="18"/>
      <c r="BMW228" s="18"/>
      <c r="BMX228" s="18"/>
      <c r="BMY228" s="18"/>
      <c r="BMZ228" s="18"/>
      <c r="BNA228" s="18"/>
      <c r="BNB228" s="18"/>
      <c r="BNC228" s="18"/>
      <c r="BND228" s="18"/>
      <c r="BNE228" s="18"/>
      <c r="BNF228" s="18"/>
      <c r="BNG228" s="18"/>
      <c r="BNH228" s="18"/>
      <c r="BNI228" s="18"/>
      <c r="BNJ228" s="18"/>
      <c r="BNK228" s="18"/>
      <c r="BNL228" s="18"/>
      <c r="BNM228" s="18"/>
      <c r="BNN228" s="18"/>
      <c r="BNO228" s="18"/>
      <c r="BNP228" s="18"/>
      <c r="BNQ228" s="18"/>
      <c r="BNR228" s="18"/>
      <c r="BNS228" s="18"/>
      <c r="BNT228" s="18"/>
      <c r="BNU228" s="18"/>
      <c r="BNV228" s="18"/>
      <c r="BNW228" s="18"/>
      <c r="BNX228" s="18"/>
      <c r="BNY228" s="18"/>
      <c r="BNZ228" s="18"/>
      <c r="BOA228" s="18"/>
      <c r="BOB228" s="18"/>
      <c r="BOC228" s="18"/>
      <c r="BOD228" s="18"/>
      <c r="BOE228" s="18"/>
      <c r="BOF228" s="18"/>
      <c r="BOG228" s="18"/>
      <c r="BOH228" s="18"/>
      <c r="BOI228" s="18"/>
      <c r="BOJ228" s="18"/>
      <c r="BOK228" s="18"/>
      <c r="BOL228" s="18"/>
      <c r="BOM228" s="18"/>
      <c r="BON228" s="18"/>
      <c r="BOO228" s="18"/>
      <c r="BOP228" s="18"/>
      <c r="BOQ228" s="18"/>
      <c r="BOR228" s="18"/>
      <c r="BOS228" s="18"/>
      <c r="BOT228" s="18"/>
      <c r="BOU228" s="18"/>
      <c r="BOV228" s="18"/>
      <c r="BOW228" s="18"/>
      <c r="BOX228" s="18"/>
      <c r="BOY228" s="18"/>
      <c r="BOZ228" s="18"/>
      <c r="BPA228" s="18"/>
      <c r="BPB228" s="18"/>
      <c r="BPC228" s="18"/>
      <c r="BPD228" s="18"/>
      <c r="BPE228" s="18"/>
      <c r="BPF228" s="18"/>
      <c r="BPG228" s="18"/>
      <c r="BPH228" s="18"/>
      <c r="BPI228" s="18"/>
      <c r="BPJ228" s="18"/>
      <c r="BPK228" s="18"/>
      <c r="BPL228" s="18"/>
      <c r="BPM228" s="18"/>
      <c r="BPN228" s="18"/>
      <c r="BPO228" s="18"/>
      <c r="BPP228" s="18"/>
      <c r="BPQ228" s="18"/>
      <c r="BPR228" s="18"/>
      <c r="BPS228" s="18"/>
      <c r="BPT228" s="18"/>
      <c r="BPU228" s="18"/>
      <c r="BPV228" s="18"/>
      <c r="BPW228" s="18"/>
      <c r="BPX228" s="18"/>
      <c r="BPY228" s="18"/>
      <c r="BPZ228" s="18"/>
      <c r="BQA228" s="18"/>
      <c r="BQB228" s="18"/>
      <c r="BQC228" s="18"/>
      <c r="BQD228" s="18"/>
      <c r="BQE228" s="18"/>
      <c r="BQF228" s="18"/>
      <c r="BQG228" s="18"/>
      <c r="BQH228" s="18"/>
      <c r="BQI228" s="18"/>
      <c r="BQJ228" s="18"/>
      <c r="BQK228" s="18"/>
      <c r="BQL228" s="18"/>
      <c r="BQM228" s="18"/>
      <c r="BQN228" s="18"/>
      <c r="BQO228" s="18"/>
      <c r="BQP228" s="18"/>
      <c r="BQQ228" s="18"/>
      <c r="BQR228" s="18"/>
      <c r="BQS228" s="18"/>
      <c r="BQT228" s="18"/>
      <c r="BQU228" s="18"/>
      <c r="BQV228" s="18"/>
      <c r="BQW228" s="18"/>
      <c r="BQX228" s="18"/>
      <c r="BQY228" s="18"/>
      <c r="BQZ228" s="18"/>
      <c r="BRA228" s="18"/>
      <c r="BRB228" s="18"/>
      <c r="BRC228" s="18"/>
      <c r="BRD228" s="18"/>
      <c r="BRE228" s="18"/>
      <c r="BRF228" s="18"/>
      <c r="BRG228" s="18"/>
      <c r="BRH228" s="18"/>
      <c r="BRI228" s="18"/>
      <c r="BRJ228" s="18"/>
      <c r="BRK228" s="18"/>
      <c r="BRL228" s="18"/>
      <c r="BRM228" s="18"/>
      <c r="BRN228" s="18"/>
      <c r="BRO228" s="18"/>
      <c r="BRP228" s="18"/>
      <c r="BRQ228" s="18"/>
      <c r="BRR228" s="18"/>
      <c r="BRS228" s="18"/>
      <c r="BRT228" s="18"/>
      <c r="BRU228" s="18"/>
      <c r="BRV228" s="18"/>
      <c r="BRW228" s="18"/>
      <c r="BRX228" s="18"/>
      <c r="BRY228" s="18"/>
      <c r="BRZ228" s="18"/>
      <c r="BSA228" s="18"/>
      <c r="BSB228" s="18"/>
      <c r="BSC228" s="18"/>
      <c r="BSD228" s="18"/>
      <c r="BSE228" s="18"/>
      <c r="BSF228" s="18"/>
      <c r="BSG228" s="18"/>
      <c r="BSH228" s="18"/>
      <c r="BSI228" s="18"/>
      <c r="BSJ228" s="18"/>
      <c r="BSK228" s="18"/>
      <c r="BSL228" s="18"/>
      <c r="BSM228" s="18"/>
      <c r="BSN228" s="18"/>
      <c r="BSO228" s="18"/>
      <c r="BSP228" s="18"/>
      <c r="BSQ228" s="18"/>
      <c r="BSR228" s="18"/>
      <c r="BSS228" s="18"/>
      <c r="BST228" s="18"/>
      <c r="BSU228" s="18"/>
      <c r="BSV228" s="18"/>
      <c r="BSW228" s="18"/>
      <c r="BSX228" s="18"/>
      <c r="BSY228" s="18"/>
      <c r="BSZ228" s="18"/>
      <c r="BTA228" s="18"/>
      <c r="BTB228" s="18"/>
      <c r="BTC228" s="18"/>
      <c r="BTD228" s="18"/>
      <c r="BTE228" s="18"/>
      <c r="BTF228" s="18"/>
      <c r="BTG228" s="18"/>
      <c r="BTH228" s="18"/>
      <c r="BTI228" s="18"/>
      <c r="BTJ228" s="18"/>
      <c r="BTK228" s="18"/>
      <c r="BTL228" s="18"/>
      <c r="BTM228" s="18"/>
      <c r="BTN228" s="18"/>
      <c r="BTO228" s="18"/>
      <c r="BTP228" s="18"/>
      <c r="BTQ228" s="18"/>
      <c r="BTR228" s="18"/>
      <c r="BTS228" s="18"/>
      <c r="BTT228" s="18"/>
      <c r="BTU228" s="18"/>
      <c r="BTV228" s="18"/>
      <c r="BTW228" s="18"/>
      <c r="BTX228" s="18"/>
      <c r="BTY228" s="18"/>
      <c r="BTZ228" s="18"/>
      <c r="BUA228" s="18"/>
      <c r="BUB228" s="18"/>
      <c r="BUC228" s="18"/>
      <c r="BUD228" s="18"/>
      <c r="BUE228" s="18"/>
      <c r="BUF228" s="18"/>
      <c r="BUG228" s="18"/>
      <c r="BUH228" s="18"/>
      <c r="BUI228" s="18"/>
      <c r="BUJ228" s="18"/>
      <c r="BUK228" s="18"/>
      <c r="BUL228" s="18"/>
      <c r="BUM228" s="18"/>
      <c r="BUN228" s="18"/>
      <c r="BUO228" s="18"/>
      <c r="BUP228" s="18"/>
      <c r="BUQ228" s="18"/>
      <c r="BUR228" s="18"/>
      <c r="BUS228" s="18"/>
      <c r="BUT228" s="18"/>
      <c r="BUU228" s="18"/>
      <c r="BUV228" s="18"/>
      <c r="BUW228" s="18"/>
      <c r="BUX228" s="18"/>
      <c r="BUY228" s="18"/>
      <c r="BUZ228" s="18"/>
      <c r="BVA228" s="18"/>
      <c r="BVB228" s="18"/>
      <c r="BVC228" s="18"/>
      <c r="BVD228" s="18"/>
      <c r="BVE228" s="18"/>
      <c r="BVF228" s="18"/>
      <c r="BVG228" s="18"/>
      <c r="BVH228" s="18"/>
      <c r="BVI228" s="18"/>
      <c r="BVJ228" s="18"/>
      <c r="BVK228" s="18"/>
      <c r="BVL228" s="18"/>
      <c r="BVM228" s="18"/>
      <c r="BVN228" s="18"/>
      <c r="BVO228" s="18"/>
      <c r="BVP228" s="18"/>
      <c r="BVQ228" s="18"/>
      <c r="BVR228" s="18"/>
      <c r="BVS228" s="18"/>
      <c r="BVT228" s="18"/>
      <c r="BVU228" s="18"/>
      <c r="BVV228" s="18"/>
      <c r="BVW228" s="18"/>
      <c r="BVX228" s="18"/>
      <c r="BVY228" s="18"/>
      <c r="BVZ228" s="18"/>
      <c r="BWA228" s="18"/>
      <c r="BWB228" s="18"/>
      <c r="BWC228" s="18"/>
      <c r="BWD228" s="18"/>
      <c r="BWE228" s="18"/>
      <c r="BWF228" s="18"/>
      <c r="BWG228" s="18"/>
      <c r="BWH228" s="18"/>
      <c r="BWI228" s="18"/>
      <c r="BWJ228" s="18"/>
      <c r="BWK228" s="18"/>
      <c r="BWL228" s="18"/>
      <c r="BWM228" s="18"/>
      <c r="BWN228" s="18"/>
      <c r="BWO228" s="18"/>
      <c r="BWP228" s="18"/>
      <c r="BWQ228" s="18"/>
      <c r="BWR228" s="18"/>
      <c r="BWS228" s="18"/>
      <c r="BWT228" s="18"/>
      <c r="BWU228" s="18"/>
      <c r="BWV228" s="18"/>
      <c r="BWW228" s="18"/>
      <c r="BWX228" s="18"/>
      <c r="BWY228" s="18"/>
      <c r="BWZ228" s="18"/>
      <c r="BXA228" s="18"/>
      <c r="BXB228" s="18"/>
      <c r="BXC228" s="18"/>
      <c r="BXD228" s="18"/>
      <c r="BXE228" s="18"/>
      <c r="BXF228" s="18"/>
      <c r="BXG228" s="18"/>
      <c r="BXH228" s="18"/>
      <c r="BXI228" s="18"/>
      <c r="BXJ228" s="18"/>
      <c r="BXK228" s="18"/>
      <c r="BXL228" s="18"/>
      <c r="BXM228" s="18"/>
      <c r="BXN228" s="18"/>
      <c r="BXO228" s="18"/>
      <c r="BXP228" s="18"/>
      <c r="BXQ228" s="18"/>
      <c r="BXR228" s="18"/>
      <c r="BXS228" s="18"/>
      <c r="BXT228" s="18"/>
      <c r="BXU228" s="18"/>
      <c r="BXV228" s="18"/>
      <c r="BXW228" s="18"/>
      <c r="BXX228" s="18"/>
      <c r="BXY228" s="18"/>
      <c r="BXZ228" s="18"/>
      <c r="BYA228" s="18"/>
      <c r="BYB228" s="18"/>
      <c r="BYC228" s="18"/>
      <c r="BYD228" s="18"/>
      <c r="BYE228" s="18"/>
      <c r="BYF228" s="18"/>
      <c r="BYG228" s="18"/>
      <c r="BYH228" s="18"/>
      <c r="BYI228" s="18"/>
      <c r="BYJ228" s="18"/>
      <c r="BYK228" s="18"/>
      <c r="BYL228" s="18"/>
      <c r="BYM228" s="18"/>
      <c r="BYN228" s="18"/>
      <c r="BYO228" s="18"/>
      <c r="BYP228" s="18"/>
      <c r="BYQ228" s="18"/>
      <c r="BYR228" s="18"/>
      <c r="BYS228" s="18"/>
      <c r="BYT228" s="18"/>
      <c r="BYU228" s="18"/>
      <c r="BYV228" s="18"/>
      <c r="BYW228" s="18"/>
      <c r="BYX228" s="18"/>
      <c r="BYY228" s="18"/>
      <c r="BYZ228" s="18"/>
      <c r="BZA228" s="18"/>
      <c r="BZB228" s="18"/>
      <c r="BZC228" s="18"/>
      <c r="BZD228" s="18"/>
      <c r="BZE228" s="18"/>
      <c r="BZF228" s="18"/>
      <c r="BZG228" s="18"/>
      <c r="BZH228" s="18"/>
      <c r="BZI228" s="18"/>
      <c r="BZJ228" s="18"/>
      <c r="BZK228" s="18"/>
      <c r="BZL228" s="18"/>
      <c r="BZM228" s="18"/>
      <c r="BZN228" s="18"/>
      <c r="BZO228" s="18"/>
      <c r="BZP228" s="18"/>
      <c r="BZQ228" s="18"/>
      <c r="BZR228" s="18"/>
      <c r="BZS228" s="18"/>
      <c r="BZT228" s="18"/>
      <c r="BZU228" s="18"/>
      <c r="BZV228" s="18"/>
      <c r="BZW228" s="18"/>
      <c r="BZX228" s="18"/>
      <c r="BZY228" s="18"/>
      <c r="BZZ228" s="18"/>
      <c r="CAA228" s="18"/>
      <c r="CAB228" s="18"/>
      <c r="CAC228" s="18"/>
      <c r="CAD228" s="18"/>
      <c r="CAE228" s="18"/>
      <c r="CAF228" s="18"/>
      <c r="CAG228" s="18"/>
      <c r="CAH228" s="18"/>
      <c r="CAI228" s="18"/>
      <c r="CAJ228" s="18"/>
      <c r="CAK228" s="18"/>
      <c r="CAL228" s="18"/>
      <c r="CAM228" s="18"/>
      <c r="CAN228" s="18"/>
      <c r="CAO228" s="18"/>
      <c r="CAP228" s="18"/>
      <c r="CAQ228" s="18"/>
      <c r="CAR228" s="18"/>
      <c r="CAS228" s="18"/>
      <c r="CAT228" s="18"/>
      <c r="CAU228" s="18"/>
      <c r="CAV228" s="18"/>
      <c r="CAW228" s="18"/>
      <c r="CAX228" s="18"/>
      <c r="CAY228" s="18"/>
      <c r="CAZ228" s="18"/>
      <c r="CBA228" s="18"/>
      <c r="CBB228" s="18"/>
      <c r="CBC228" s="18"/>
      <c r="CBD228" s="18"/>
      <c r="CBE228" s="18"/>
      <c r="CBF228" s="18"/>
      <c r="CBG228" s="18"/>
      <c r="CBH228" s="18"/>
      <c r="CBI228" s="18"/>
      <c r="CBJ228" s="18"/>
      <c r="CBK228" s="18"/>
      <c r="CBL228" s="18"/>
      <c r="CBM228" s="18"/>
      <c r="CBN228" s="18"/>
      <c r="CBO228" s="18"/>
      <c r="CBP228" s="18"/>
      <c r="CBQ228" s="18"/>
      <c r="CBR228" s="18"/>
      <c r="CBS228" s="18"/>
      <c r="CBT228" s="18"/>
      <c r="CBU228" s="18"/>
      <c r="CBV228" s="18"/>
      <c r="CBW228" s="18"/>
      <c r="CBX228" s="18"/>
      <c r="CBY228" s="18"/>
      <c r="CBZ228" s="18"/>
      <c r="CCA228" s="18"/>
      <c r="CCB228" s="18"/>
      <c r="CCC228" s="18"/>
      <c r="CCD228" s="18"/>
      <c r="CCE228" s="18"/>
      <c r="CCF228" s="18"/>
      <c r="CCG228" s="18"/>
      <c r="CCH228" s="18"/>
      <c r="CCI228" s="18"/>
      <c r="CCJ228" s="18"/>
      <c r="CCK228" s="18"/>
      <c r="CCL228" s="18"/>
      <c r="CCM228" s="18"/>
      <c r="CCN228" s="18"/>
      <c r="CCO228" s="18"/>
      <c r="CCP228" s="18"/>
      <c r="CCQ228" s="18"/>
      <c r="CCR228" s="18"/>
      <c r="CCS228" s="18"/>
      <c r="CCT228" s="18"/>
      <c r="CCU228" s="18"/>
      <c r="CCV228" s="18"/>
      <c r="CCW228" s="18"/>
      <c r="CCX228" s="18"/>
      <c r="CCY228" s="18"/>
      <c r="CCZ228" s="18"/>
      <c r="CDA228" s="18"/>
      <c r="CDB228" s="18"/>
      <c r="CDC228" s="18"/>
      <c r="CDD228" s="18"/>
      <c r="CDE228" s="18"/>
      <c r="CDF228" s="18"/>
      <c r="CDG228" s="18"/>
      <c r="CDH228" s="18"/>
      <c r="CDI228" s="18"/>
      <c r="CDJ228" s="18"/>
      <c r="CDK228" s="18"/>
      <c r="CDL228" s="18"/>
      <c r="CDM228" s="18"/>
      <c r="CDN228" s="18"/>
      <c r="CDO228" s="18"/>
      <c r="CDP228" s="18"/>
      <c r="CDQ228" s="18"/>
      <c r="CDR228" s="18"/>
      <c r="CDS228" s="18"/>
      <c r="CDT228" s="18"/>
      <c r="CDU228" s="18"/>
      <c r="CDV228" s="18"/>
      <c r="CDW228" s="18"/>
      <c r="CDX228" s="18"/>
      <c r="CDY228" s="18"/>
      <c r="CDZ228" s="18"/>
      <c r="CEA228" s="18"/>
      <c r="CEB228" s="18"/>
      <c r="CEC228" s="18"/>
      <c r="CED228" s="18"/>
      <c r="CEE228" s="18"/>
      <c r="CEF228" s="18"/>
      <c r="CEG228" s="18"/>
      <c r="CEH228" s="18"/>
      <c r="CEI228" s="18"/>
      <c r="CEJ228" s="18"/>
      <c r="CEK228" s="18"/>
      <c r="CEL228" s="18"/>
      <c r="CEM228" s="18"/>
      <c r="CEN228" s="18"/>
      <c r="CEO228" s="18"/>
      <c r="CEP228" s="18"/>
      <c r="CEQ228" s="18"/>
      <c r="CER228" s="18"/>
      <c r="CES228" s="18"/>
      <c r="CET228" s="18"/>
      <c r="CEU228" s="18"/>
      <c r="CEV228" s="18"/>
      <c r="CEW228" s="18"/>
      <c r="CEX228" s="18"/>
      <c r="CEY228" s="18"/>
      <c r="CEZ228" s="18"/>
      <c r="CFA228" s="18"/>
      <c r="CFB228" s="18"/>
      <c r="CFC228" s="18"/>
      <c r="CFD228" s="18"/>
      <c r="CFE228" s="18"/>
      <c r="CFF228" s="18"/>
      <c r="CFG228" s="18"/>
      <c r="CFH228" s="18"/>
      <c r="CFI228" s="18"/>
      <c r="CFJ228" s="18"/>
      <c r="CFK228" s="18"/>
      <c r="CFL228" s="18"/>
      <c r="CFM228" s="18"/>
      <c r="CFN228" s="18"/>
      <c r="CFO228" s="18"/>
      <c r="CFP228" s="18"/>
      <c r="CFQ228" s="18"/>
      <c r="CFR228" s="18"/>
      <c r="CFS228" s="18"/>
      <c r="CFT228" s="18"/>
      <c r="CFU228" s="18"/>
      <c r="CFV228" s="18"/>
      <c r="CFW228" s="18"/>
      <c r="CFX228" s="18"/>
      <c r="CFY228" s="18"/>
      <c r="CFZ228" s="18"/>
      <c r="CGA228" s="18"/>
      <c r="CGB228" s="18"/>
      <c r="CGC228" s="18"/>
      <c r="CGD228" s="18"/>
      <c r="CGE228" s="18"/>
      <c r="CGF228" s="18"/>
      <c r="CGG228" s="18"/>
      <c r="CGH228" s="18"/>
      <c r="CGI228" s="18"/>
      <c r="CGJ228" s="18"/>
      <c r="CGK228" s="18"/>
      <c r="CGL228" s="18"/>
      <c r="CGM228" s="18"/>
      <c r="CGN228" s="18"/>
      <c r="CGO228" s="18"/>
      <c r="CGP228" s="18"/>
      <c r="CGQ228" s="18"/>
      <c r="CGR228" s="18"/>
      <c r="CGS228" s="18"/>
      <c r="CGT228" s="18"/>
      <c r="CGU228" s="18"/>
      <c r="CGV228" s="18"/>
      <c r="CGW228" s="18"/>
      <c r="CGX228" s="18"/>
      <c r="CGY228" s="18"/>
      <c r="CGZ228" s="18"/>
      <c r="CHA228" s="18"/>
      <c r="CHB228" s="18"/>
      <c r="CHC228" s="18"/>
      <c r="CHD228" s="18"/>
      <c r="CHE228" s="18"/>
      <c r="CHF228" s="18"/>
      <c r="CHG228" s="18"/>
      <c r="CHH228" s="18"/>
      <c r="CHI228" s="18"/>
      <c r="CHJ228" s="18"/>
      <c r="CHK228" s="18"/>
      <c r="CHL228" s="18"/>
      <c r="CHM228" s="18"/>
      <c r="CHN228" s="18"/>
      <c r="CHO228" s="18"/>
      <c r="CHP228" s="18"/>
      <c r="CHQ228" s="18"/>
      <c r="CHR228" s="18"/>
      <c r="CHS228" s="18"/>
      <c r="CHT228" s="18"/>
      <c r="CHU228" s="18"/>
      <c r="CHV228" s="18"/>
      <c r="CHW228" s="18"/>
      <c r="CHX228" s="18"/>
      <c r="CHY228" s="18"/>
      <c r="CHZ228" s="18"/>
      <c r="CIA228" s="18"/>
      <c r="CIB228" s="18"/>
      <c r="CIC228" s="18"/>
      <c r="CID228" s="18"/>
      <c r="CIE228" s="18"/>
      <c r="CIF228" s="18"/>
      <c r="CIG228" s="18"/>
      <c r="CIH228" s="18"/>
      <c r="CII228" s="18"/>
      <c r="CIJ228" s="18"/>
      <c r="CIK228" s="18"/>
      <c r="CIL228" s="18"/>
      <c r="CIM228" s="18"/>
      <c r="CIN228" s="18"/>
      <c r="CIO228" s="18"/>
      <c r="CIP228" s="18"/>
      <c r="CIQ228" s="18"/>
      <c r="CIR228" s="18"/>
      <c r="CIS228" s="18"/>
      <c r="CIT228" s="18"/>
      <c r="CIU228" s="18"/>
      <c r="CIV228" s="18"/>
      <c r="CIW228" s="18"/>
      <c r="CIX228" s="18"/>
      <c r="CIY228" s="18"/>
      <c r="CIZ228" s="18"/>
      <c r="CJA228" s="18"/>
      <c r="CJB228" s="18"/>
      <c r="CJC228" s="18"/>
      <c r="CJD228" s="18"/>
      <c r="CJE228" s="18"/>
      <c r="CJF228" s="18"/>
      <c r="CJG228" s="18"/>
      <c r="CJH228" s="18"/>
      <c r="CJI228" s="18"/>
      <c r="CJJ228" s="18"/>
      <c r="CJK228" s="18"/>
      <c r="CJL228" s="18"/>
      <c r="CJM228" s="18"/>
      <c r="CJN228" s="18"/>
      <c r="CJO228" s="18"/>
      <c r="CJP228" s="18"/>
      <c r="CJQ228" s="18"/>
      <c r="CJR228" s="18"/>
      <c r="CJS228" s="18"/>
      <c r="CJT228" s="18"/>
      <c r="CJU228" s="18"/>
      <c r="CJV228" s="18"/>
      <c r="CJW228" s="18"/>
      <c r="CJX228" s="18"/>
      <c r="CJY228" s="18"/>
      <c r="CJZ228" s="18"/>
      <c r="CKA228" s="18"/>
      <c r="CKB228" s="18"/>
      <c r="CKC228" s="18"/>
      <c r="CKD228" s="18"/>
      <c r="CKE228" s="18"/>
      <c r="CKF228" s="18"/>
      <c r="CKG228" s="18"/>
      <c r="CKH228" s="18"/>
      <c r="CKI228" s="18"/>
      <c r="CKJ228" s="18"/>
      <c r="CKK228" s="18"/>
      <c r="CKL228" s="18"/>
      <c r="CKM228" s="18"/>
      <c r="CKN228" s="18"/>
      <c r="CKO228" s="18"/>
      <c r="CKP228" s="18"/>
      <c r="CKQ228" s="18"/>
      <c r="CKR228" s="18"/>
      <c r="CKS228" s="18"/>
      <c r="CKT228" s="18"/>
      <c r="CKU228" s="18"/>
      <c r="CKV228" s="18"/>
      <c r="CKW228" s="18"/>
      <c r="CKX228" s="18"/>
      <c r="CKY228" s="18"/>
      <c r="CKZ228" s="18"/>
      <c r="CLA228" s="18"/>
      <c r="CLB228" s="18"/>
      <c r="CLC228" s="18"/>
      <c r="CLD228" s="18"/>
      <c r="CLE228" s="18"/>
      <c r="CLF228" s="18"/>
      <c r="CLG228" s="18"/>
      <c r="CLH228" s="18"/>
      <c r="CLI228" s="18"/>
      <c r="CLJ228" s="18"/>
      <c r="CLK228" s="18"/>
      <c r="CLL228" s="18"/>
      <c r="CLM228" s="18"/>
      <c r="CLN228" s="18"/>
      <c r="CLO228" s="18"/>
      <c r="CLP228" s="18"/>
      <c r="CLQ228" s="18"/>
      <c r="CLR228" s="18"/>
      <c r="CLS228" s="18"/>
      <c r="CLT228" s="18"/>
      <c r="CLU228" s="18"/>
      <c r="CLV228" s="18"/>
      <c r="CLW228" s="18"/>
      <c r="CLX228" s="18"/>
      <c r="CLY228" s="18"/>
      <c r="CLZ228" s="18"/>
      <c r="CMA228" s="18"/>
      <c r="CMB228" s="18"/>
      <c r="CMC228" s="18"/>
      <c r="CMD228" s="18"/>
      <c r="CME228" s="18"/>
      <c r="CMF228" s="18"/>
      <c r="CMG228" s="18"/>
      <c r="CMH228" s="18"/>
      <c r="CMI228" s="18"/>
      <c r="CMJ228" s="18"/>
      <c r="CMK228" s="18"/>
      <c r="CML228" s="18"/>
      <c r="CMM228" s="18"/>
      <c r="CMN228" s="18"/>
      <c r="CMO228" s="18"/>
      <c r="CMP228" s="18"/>
      <c r="CMQ228" s="18"/>
      <c r="CMR228" s="18"/>
      <c r="CMS228" s="18"/>
      <c r="CMT228" s="18"/>
      <c r="CMU228" s="18"/>
      <c r="CMV228" s="18"/>
      <c r="CMW228" s="18"/>
      <c r="CMX228" s="18"/>
      <c r="CMY228" s="18"/>
      <c r="CMZ228" s="18"/>
      <c r="CNA228" s="18"/>
      <c r="CNB228" s="18"/>
      <c r="CNC228" s="18"/>
      <c r="CND228" s="18"/>
      <c r="CNE228" s="18"/>
      <c r="CNF228" s="18"/>
      <c r="CNG228" s="18"/>
      <c r="CNH228" s="18"/>
      <c r="CNI228" s="18"/>
      <c r="CNJ228" s="18"/>
      <c r="CNK228" s="18"/>
      <c r="CNL228" s="18"/>
      <c r="CNM228" s="18"/>
      <c r="CNN228" s="18"/>
      <c r="CNO228" s="18"/>
      <c r="CNP228" s="18"/>
      <c r="CNQ228" s="18"/>
      <c r="CNR228" s="18"/>
      <c r="CNS228" s="18"/>
      <c r="CNT228" s="18"/>
      <c r="CNU228" s="18"/>
      <c r="CNV228" s="18"/>
      <c r="CNW228" s="18"/>
      <c r="CNX228" s="18"/>
      <c r="CNY228" s="18"/>
      <c r="CNZ228" s="18"/>
      <c r="COA228" s="18"/>
      <c r="COB228" s="18"/>
      <c r="COC228" s="18"/>
      <c r="COD228" s="18"/>
      <c r="COE228" s="18"/>
      <c r="COF228" s="18"/>
      <c r="COG228" s="18"/>
      <c r="COH228" s="18"/>
      <c r="COI228" s="18"/>
      <c r="COJ228" s="18"/>
      <c r="COK228" s="18"/>
      <c r="COL228" s="18"/>
      <c r="COM228" s="18"/>
      <c r="CON228" s="18"/>
      <c r="COO228" s="18"/>
      <c r="COP228" s="18"/>
      <c r="COQ228" s="18"/>
      <c r="COR228" s="18"/>
      <c r="COS228" s="18"/>
      <c r="COT228" s="18"/>
      <c r="COU228" s="18"/>
      <c r="COV228" s="18"/>
      <c r="COW228" s="18"/>
      <c r="COX228" s="18"/>
      <c r="COY228" s="18"/>
      <c r="COZ228" s="18"/>
      <c r="CPA228" s="18"/>
      <c r="CPB228" s="18"/>
      <c r="CPC228" s="18"/>
      <c r="CPD228" s="18"/>
      <c r="CPE228" s="18"/>
      <c r="CPF228" s="18"/>
      <c r="CPG228" s="18"/>
      <c r="CPH228" s="18"/>
      <c r="CPI228" s="18"/>
      <c r="CPJ228" s="18"/>
      <c r="CPK228" s="18"/>
      <c r="CPL228" s="18"/>
      <c r="CPM228" s="18"/>
      <c r="CPN228" s="18"/>
      <c r="CPO228" s="18"/>
      <c r="CPP228" s="18"/>
      <c r="CPQ228" s="18"/>
      <c r="CPR228" s="18"/>
      <c r="CPS228" s="18"/>
      <c r="CPT228" s="18"/>
      <c r="CPU228" s="18"/>
      <c r="CPV228" s="18"/>
      <c r="CPW228" s="18"/>
      <c r="CPX228" s="18"/>
      <c r="CPY228" s="18"/>
      <c r="CPZ228" s="18"/>
      <c r="CQA228" s="18"/>
      <c r="CQB228" s="18"/>
      <c r="CQC228" s="18"/>
      <c r="CQD228" s="18"/>
      <c r="CQE228" s="18"/>
      <c r="CQF228" s="18"/>
      <c r="CQG228" s="18"/>
      <c r="CQH228" s="18"/>
      <c r="CQI228" s="18"/>
      <c r="CQJ228" s="18"/>
      <c r="CQK228" s="18"/>
      <c r="CQL228" s="18"/>
      <c r="CQM228" s="18"/>
      <c r="CQN228" s="18"/>
      <c r="CQO228" s="18"/>
      <c r="CQP228" s="18"/>
      <c r="CQQ228" s="18"/>
      <c r="CQR228" s="18"/>
      <c r="CQS228" s="18"/>
      <c r="CQT228" s="18"/>
      <c r="CQU228" s="18"/>
      <c r="CQV228" s="18"/>
      <c r="CQW228" s="18"/>
      <c r="CQX228" s="18"/>
      <c r="CQY228" s="18"/>
      <c r="CQZ228" s="18"/>
      <c r="CRA228" s="18"/>
      <c r="CRB228" s="18"/>
      <c r="CRC228" s="18"/>
      <c r="CRD228" s="18"/>
      <c r="CRE228" s="18"/>
      <c r="CRF228" s="18"/>
      <c r="CRG228" s="18"/>
      <c r="CRH228" s="18"/>
      <c r="CRI228" s="18"/>
      <c r="CRJ228" s="18"/>
      <c r="CRK228" s="18"/>
      <c r="CRL228" s="18"/>
      <c r="CRM228" s="18"/>
      <c r="CRN228" s="18"/>
      <c r="CRO228" s="18"/>
      <c r="CRP228" s="18"/>
      <c r="CRQ228" s="18"/>
      <c r="CRR228" s="18"/>
      <c r="CRS228" s="18"/>
      <c r="CRT228" s="18"/>
      <c r="CRU228" s="18"/>
      <c r="CRV228" s="18"/>
      <c r="CRW228" s="18"/>
      <c r="CRX228" s="18"/>
      <c r="CRY228" s="18"/>
      <c r="CRZ228" s="18"/>
      <c r="CSA228" s="18"/>
      <c r="CSB228" s="18"/>
      <c r="CSC228" s="18"/>
      <c r="CSD228" s="18"/>
      <c r="CSE228" s="18"/>
      <c r="CSF228" s="18"/>
      <c r="CSG228" s="18"/>
      <c r="CSH228" s="18"/>
      <c r="CSI228" s="18"/>
      <c r="CSJ228" s="18"/>
      <c r="CSK228" s="18"/>
      <c r="CSL228" s="18"/>
      <c r="CSM228" s="18"/>
      <c r="CSN228" s="18"/>
      <c r="CSO228" s="18"/>
      <c r="CSP228" s="18"/>
      <c r="CSQ228" s="18"/>
      <c r="CSR228" s="18"/>
      <c r="CSS228" s="18"/>
      <c r="CST228" s="18"/>
      <c r="CSU228" s="18"/>
      <c r="CSV228" s="18"/>
      <c r="CSW228" s="18"/>
      <c r="CSX228" s="18"/>
      <c r="CSY228" s="18"/>
      <c r="CSZ228" s="18"/>
      <c r="CTA228" s="18"/>
      <c r="CTB228" s="18"/>
      <c r="CTC228" s="18"/>
      <c r="CTD228" s="18"/>
      <c r="CTE228" s="18"/>
      <c r="CTF228" s="18"/>
      <c r="CTG228" s="18"/>
      <c r="CTH228" s="18"/>
      <c r="CTI228" s="18"/>
      <c r="CTJ228" s="18"/>
      <c r="CTK228" s="18"/>
      <c r="CTL228" s="18"/>
      <c r="CTM228" s="18"/>
      <c r="CTN228" s="18"/>
      <c r="CTO228" s="18"/>
      <c r="CTP228" s="18"/>
      <c r="CTQ228" s="18"/>
      <c r="CTR228" s="18"/>
      <c r="CTS228" s="18"/>
      <c r="CTT228" s="18"/>
      <c r="CTU228" s="18"/>
      <c r="CTV228" s="18"/>
      <c r="CTW228" s="18"/>
      <c r="CTX228" s="18"/>
      <c r="CTY228" s="18"/>
      <c r="CTZ228" s="18"/>
      <c r="CUA228" s="18"/>
      <c r="CUB228" s="18"/>
      <c r="CUC228" s="18"/>
      <c r="CUD228" s="18"/>
      <c r="CUE228" s="18"/>
      <c r="CUF228" s="18"/>
      <c r="CUG228" s="18"/>
      <c r="CUH228" s="18"/>
      <c r="CUI228" s="18"/>
      <c r="CUJ228" s="18"/>
      <c r="CUK228" s="18"/>
      <c r="CUL228" s="18"/>
      <c r="CUM228" s="18"/>
      <c r="CUN228" s="18"/>
      <c r="CUO228" s="18"/>
      <c r="CUP228" s="18"/>
      <c r="CUQ228" s="18"/>
      <c r="CUR228" s="18"/>
      <c r="CUS228" s="18"/>
      <c r="CUT228" s="18"/>
      <c r="CUU228" s="18"/>
      <c r="CUV228" s="18"/>
      <c r="CUW228" s="18"/>
      <c r="CUX228" s="18"/>
      <c r="CUY228" s="18"/>
      <c r="CUZ228" s="18"/>
      <c r="CVA228" s="18"/>
      <c r="CVB228" s="18"/>
      <c r="CVC228" s="18"/>
      <c r="CVD228" s="18"/>
      <c r="CVE228" s="18"/>
      <c r="CVF228" s="18"/>
      <c r="CVG228" s="18"/>
      <c r="CVH228" s="18"/>
      <c r="CVI228" s="18"/>
      <c r="CVJ228" s="18"/>
      <c r="CVK228" s="18"/>
      <c r="CVL228" s="18"/>
      <c r="CVM228" s="18"/>
      <c r="CVN228" s="18"/>
      <c r="CVO228" s="18"/>
      <c r="CVP228" s="18"/>
      <c r="CVQ228" s="18"/>
      <c r="CVR228" s="18"/>
      <c r="CVS228" s="18"/>
      <c r="CVT228" s="18"/>
      <c r="CVU228" s="18"/>
      <c r="CVV228" s="18"/>
      <c r="CVW228" s="18"/>
      <c r="CVX228" s="18"/>
      <c r="CVY228" s="18"/>
      <c r="CVZ228" s="18"/>
      <c r="CWA228" s="18"/>
      <c r="CWB228" s="18"/>
      <c r="CWC228" s="18"/>
      <c r="CWD228" s="18"/>
      <c r="CWE228" s="18"/>
      <c r="CWF228" s="18"/>
      <c r="CWG228" s="18"/>
      <c r="CWH228" s="18"/>
      <c r="CWI228" s="18"/>
      <c r="CWJ228" s="18"/>
      <c r="CWK228" s="18"/>
      <c r="CWL228" s="18"/>
      <c r="CWM228" s="18"/>
      <c r="CWN228" s="18"/>
      <c r="CWO228" s="18"/>
      <c r="CWP228" s="18"/>
      <c r="CWQ228" s="18"/>
      <c r="CWR228" s="18"/>
      <c r="CWS228" s="18"/>
      <c r="CWT228" s="18"/>
      <c r="CWU228" s="18"/>
      <c r="CWV228" s="18"/>
      <c r="CWW228" s="18"/>
      <c r="CWX228" s="18"/>
      <c r="CWY228" s="18"/>
      <c r="CWZ228" s="18"/>
      <c r="CXA228" s="18"/>
      <c r="CXB228" s="18"/>
      <c r="CXC228" s="18"/>
      <c r="CXD228" s="18"/>
      <c r="CXE228" s="18"/>
      <c r="CXF228" s="18"/>
      <c r="CXG228" s="18"/>
      <c r="CXH228" s="18"/>
      <c r="CXI228" s="18"/>
      <c r="CXJ228" s="18"/>
      <c r="CXK228" s="18"/>
      <c r="CXL228" s="18"/>
      <c r="CXM228" s="18"/>
      <c r="CXN228" s="18"/>
      <c r="CXO228" s="18"/>
      <c r="CXP228" s="18"/>
      <c r="CXQ228" s="18"/>
      <c r="CXR228" s="18"/>
      <c r="CXS228" s="18"/>
      <c r="CXT228" s="18"/>
      <c r="CXU228" s="18"/>
      <c r="CXV228" s="18"/>
      <c r="CXW228" s="18"/>
      <c r="CXX228" s="18"/>
      <c r="CXY228" s="18"/>
      <c r="CXZ228" s="18"/>
      <c r="CYA228" s="18"/>
      <c r="CYB228" s="18"/>
      <c r="CYC228" s="18"/>
      <c r="CYD228" s="18"/>
      <c r="CYE228" s="18"/>
      <c r="CYF228" s="18"/>
      <c r="CYG228" s="18"/>
      <c r="CYH228" s="18"/>
      <c r="CYI228" s="18"/>
      <c r="CYJ228" s="18"/>
      <c r="CYK228" s="18"/>
      <c r="CYL228" s="18"/>
      <c r="CYM228" s="18"/>
      <c r="CYN228" s="18"/>
      <c r="CYO228" s="18"/>
      <c r="CYP228" s="18"/>
      <c r="CYQ228" s="18"/>
      <c r="CYR228" s="18"/>
      <c r="CYS228" s="18"/>
      <c r="CYT228" s="18"/>
      <c r="CYU228" s="18"/>
      <c r="CYV228" s="18"/>
      <c r="CYW228" s="18"/>
      <c r="CYX228" s="18"/>
      <c r="CYY228" s="18"/>
      <c r="CYZ228" s="18"/>
      <c r="CZA228" s="18"/>
      <c r="CZB228" s="18"/>
      <c r="CZC228" s="18"/>
      <c r="CZD228" s="18"/>
      <c r="CZE228" s="18"/>
      <c r="CZF228" s="18"/>
      <c r="CZG228" s="18"/>
      <c r="CZH228" s="18"/>
      <c r="CZI228" s="18"/>
      <c r="CZJ228" s="18"/>
      <c r="CZK228" s="18"/>
      <c r="CZL228" s="18"/>
      <c r="CZM228" s="18"/>
      <c r="CZN228" s="18"/>
      <c r="CZO228" s="18"/>
      <c r="CZP228" s="18"/>
      <c r="CZQ228" s="18"/>
      <c r="CZR228" s="18"/>
      <c r="CZS228" s="18"/>
      <c r="CZT228" s="18"/>
      <c r="CZU228" s="18"/>
      <c r="CZV228" s="18"/>
      <c r="CZW228" s="18"/>
      <c r="CZX228" s="18"/>
      <c r="CZY228" s="18"/>
      <c r="CZZ228" s="18"/>
      <c r="DAA228" s="18"/>
      <c r="DAB228" s="18"/>
      <c r="DAC228" s="18"/>
      <c r="DAD228" s="18"/>
      <c r="DAE228" s="18"/>
      <c r="DAF228" s="18"/>
      <c r="DAG228" s="18"/>
      <c r="DAH228" s="18"/>
      <c r="DAI228" s="18"/>
      <c r="DAJ228" s="18"/>
      <c r="DAK228" s="18"/>
      <c r="DAL228" s="18"/>
      <c r="DAM228" s="18"/>
      <c r="DAN228" s="18"/>
      <c r="DAO228" s="18"/>
      <c r="DAP228" s="18"/>
      <c r="DAQ228" s="18"/>
      <c r="DAR228" s="18"/>
      <c r="DAS228" s="18"/>
      <c r="DAT228" s="18"/>
      <c r="DAU228" s="18"/>
      <c r="DAV228" s="18"/>
      <c r="DAW228" s="18"/>
      <c r="DAX228" s="18"/>
      <c r="DAY228" s="18"/>
      <c r="DAZ228" s="18"/>
      <c r="DBA228" s="18"/>
      <c r="DBB228" s="18"/>
      <c r="DBC228" s="18"/>
      <c r="DBD228" s="18"/>
      <c r="DBE228" s="18"/>
      <c r="DBF228" s="18"/>
      <c r="DBG228" s="18"/>
      <c r="DBH228" s="18"/>
      <c r="DBI228" s="18"/>
      <c r="DBJ228" s="18"/>
      <c r="DBK228" s="18"/>
      <c r="DBL228" s="18"/>
      <c r="DBM228" s="18"/>
      <c r="DBN228" s="18"/>
      <c r="DBO228" s="18"/>
      <c r="DBP228" s="18"/>
      <c r="DBQ228" s="18"/>
      <c r="DBR228" s="18"/>
      <c r="DBS228" s="18"/>
      <c r="DBT228" s="18"/>
      <c r="DBU228" s="18"/>
      <c r="DBV228" s="18"/>
      <c r="DBW228" s="18"/>
      <c r="DBX228" s="18"/>
      <c r="DBY228" s="18"/>
      <c r="DBZ228" s="18"/>
      <c r="DCA228" s="18"/>
      <c r="DCB228" s="18"/>
      <c r="DCC228" s="18"/>
      <c r="DCD228" s="18"/>
      <c r="DCE228" s="18"/>
      <c r="DCF228" s="18"/>
      <c r="DCG228" s="18"/>
      <c r="DCH228" s="18"/>
      <c r="DCI228" s="18"/>
      <c r="DCJ228" s="18"/>
      <c r="DCK228" s="18"/>
      <c r="DCL228" s="18"/>
      <c r="DCM228" s="18"/>
      <c r="DCN228" s="18"/>
      <c r="DCO228" s="18"/>
      <c r="DCP228" s="18"/>
      <c r="DCQ228" s="18"/>
      <c r="DCR228" s="18"/>
      <c r="DCS228" s="18"/>
      <c r="DCT228" s="18"/>
      <c r="DCU228" s="18"/>
      <c r="DCV228" s="18"/>
      <c r="DCW228" s="18"/>
      <c r="DCX228" s="18"/>
      <c r="DCY228" s="18"/>
      <c r="DCZ228" s="18"/>
      <c r="DDA228" s="18"/>
      <c r="DDB228" s="18"/>
      <c r="DDC228" s="18"/>
      <c r="DDD228" s="18"/>
      <c r="DDE228" s="18"/>
      <c r="DDF228" s="18"/>
      <c r="DDG228" s="18"/>
      <c r="DDH228" s="18"/>
      <c r="DDI228" s="18"/>
      <c r="DDJ228" s="18"/>
      <c r="DDK228" s="18"/>
      <c r="DDL228" s="18"/>
      <c r="DDM228" s="18"/>
      <c r="DDN228" s="18"/>
      <c r="DDO228" s="18"/>
      <c r="DDP228" s="18"/>
      <c r="DDQ228" s="18"/>
      <c r="DDR228" s="18"/>
      <c r="DDS228" s="18"/>
      <c r="DDT228" s="18"/>
      <c r="DDU228" s="18"/>
      <c r="DDV228" s="18"/>
      <c r="DDW228" s="18"/>
      <c r="DDX228" s="18"/>
      <c r="DDY228" s="18"/>
      <c r="DDZ228" s="18"/>
      <c r="DEA228" s="18"/>
      <c r="DEB228" s="18"/>
      <c r="DEC228" s="18"/>
      <c r="DED228" s="18"/>
      <c r="DEE228" s="18"/>
      <c r="DEF228" s="18"/>
      <c r="DEG228" s="18"/>
      <c r="DEH228" s="18"/>
      <c r="DEI228" s="18"/>
      <c r="DEJ228" s="18"/>
      <c r="DEK228" s="18"/>
      <c r="DEL228" s="18"/>
      <c r="DEM228" s="18"/>
      <c r="DEN228" s="18"/>
      <c r="DEO228" s="18"/>
      <c r="DEP228" s="18"/>
      <c r="DEQ228" s="18"/>
      <c r="DER228" s="18"/>
      <c r="DES228" s="18"/>
      <c r="DET228" s="18"/>
      <c r="DEU228" s="18"/>
      <c r="DEV228" s="18"/>
      <c r="DEW228" s="18"/>
      <c r="DEX228" s="18"/>
      <c r="DEY228" s="18"/>
      <c r="DEZ228" s="18"/>
      <c r="DFA228" s="18"/>
      <c r="DFB228" s="18"/>
      <c r="DFC228" s="18"/>
      <c r="DFD228" s="18"/>
      <c r="DFE228" s="18"/>
      <c r="DFF228" s="18"/>
      <c r="DFG228" s="18"/>
      <c r="DFH228" s="18"/>
      <c r="DFI228" s="18"/>
      <c r="DFJ228" s="18"/>
      <c r="DFK228" s="18"/>
      <c r="DFL228" s="18"/>
      <c r="DFM228" s="18"/>
      <c r="DFN228" s="18"/>
      <c r="DFO228" s="18"/>
      <c r="DFP228" s="18"/>
      <c r="DFQ228" s="18"/>
      <c r="DFR228" s="18"/>
      <c r="DFS228" s="18"/>
      <c r="DFT228" s="18"/>
      <c r="DFU228" s="18"/>
      <c r="DFV228" s="18"/>
      <c r="DFW228" s="18"/>
      <c r="DFX228" s="18"/>
      <c r="DFY228" s="18"/>
      <c r="DFZ228" s="18"/>
      <c r="DGA228" s="18"/>
      <c r="DGB228" s="18"/>
      <c r="DGC228" s="18"/>
      <c r="DGD228" s="18"/>
      <c r="DGE228" s="18"/>
      <c r="DGF228" s="18"/>
      <c r="DGG228" s="18"/>
      <c r="DGH228" s="18"/>
      <c r="DGI228" s="18"/>
      <c r="DGJ228" s="18"/>
      <c r="DGK228" s="18"/>
      <c r="DGL228" s="18"/>
      <c r="DGM228" s="18"/>
      <c r="DGN228" s="18"/>
      <c r="DGO228" s="18"/>
      <c r="DGP228" s="18"/>
      <c r="DGQ228" s="18"/>
      <c r="DGR228" s="18"/>
      <c r="DGS228" s="18"/>
      <c r="DGT228" s="18"/>
      <c r="DGU228" s="18"/>
      <c r="DGV228" s="18"/>
      <c r="DGW228" s="18"/>
      <c r="DGX228" s="18"/>
      <c r="DGY228" s="18"/>
      <c r="DGZ228" s="18"/>
      <c r="DHA228" s="18"/>
      <c r="DHB228" s="18"/>
      <c r="DHC228" s="18"/>
      <c r="DHD228" s="18"/>
      <c r="DHE228" s="18"/>
      <c r="DHF228" s="18"/>
      <c r="DHG228" s="18"/>
      <c r="DHH228" s="18"/>
      <c r="DHI228" s="18"/>
      <c r="DHJ228" s="18"/>
      <c r="DHK228" s="18"/>
      <c r="DHL228" s="18"/>
      <c r="DHM228" s="18"/>
      <c r="DHN228" s="18"/>
      <c r="DHO228" s="18"/>
      <c r="DHP228" s="18"/>
      <c r="DHQ228" s="18"/>
      <c r="DHR228" s="18"/>
      <c r="DHS228" s="18"/>
      <c r="DHT228" s="18"/>
      <c r="DHU228" s="18"/>
      <c r="DHV228" s="18"/>
      <c r="DHW228" s="18"/>
      <c r="DHX228" s="18"/>
      <c r="DHY228" s="18"/>
      <c r="DHZ228" s="18"/>
      <c r="DIA228" s="18"/>
      <c r="DIB228" s="18"/>
      <c r="DIC228" s="18"/>
      <c r="DID228" s="18"/>
      <c r="DIE228" s="18"/>
      <c r="DIF228" s="18"/>
      <c r="DIG228" s="18"/>
      <c r="DIH228" s="18"/>
      <c r="DII228" s="18"/>
      <c r="DIJ228" s="18"/>
      <c r="DIK228" s="18"/>
      <c r="DIL228" s="18"/>
      <c r="DIM228" s="18"/>
      <c r="DIN228" s="18"/>
      <c r="DIO228" s="18"/>
      <c r="DIP228" s="18"/>
      <c r="DIQ228" s="18"/>
      <c r="DIR228" s="18"/>
      <c r="DIS228" s="18"/>
      <c r="DIT228" s="18"/>
      <c r="DIU228" s="18"/>
      <c r="DIV228" s="18"/>
      <c r="DIW228" s="18"/>
      <c r="DIX228" s="18"/>
      <c r="DIY228" s="18"/>
      <c r="DIZ228" s="18"/>
      <c r="DJA228" s="18"/>
      <c r="DJB228" s="18"/>
      <c r="DJC228" s="18"/>
      <c r="DJD228" s="18"/>
      <c r="DJE228" s="18"/>
      <c r="DJF228" s="18"/>
      <c r="DJG228" s="18"/>
      <c r="DJH228" s="18"/>
      <c r="DJI228" s="18"/>
      <c r="DJJ228" s="18"/>
      <c r="DJK228" s="18"/>
      <c r="DJL228" s="18"/>
      <c r="DJM228" s="18"/>
      <c r="DJN228" s="18"/>
      <c r="DJO228" s="18"/>
      <c r="DJP228" s="18"/>
      <c r="DJQ228" s="18"/>
      <c r="DJR228" s="18"/>
      <c r="DJS228" s="18"/>
      <c r="DJT228" s="18"/>
      <c r="DJU228" s="18"/>
      <c r="DJV228" s="18"/>
      <c r="DJW228" s="18"/>
      <c r="DJX228" s="18"/>
      <c r="DJY228" s="18"/>
      <c r="DJZ228" s="18"/>
      <c r="DKA228" s="18"/>
      <c r="DKB228" s="18"/>
      <c r="DKC228" s="18"/>
      <c r="DKD228" s="18"/>
      <c r="DKE228" s="18"/>
      <c r="DKF228" s="18"/>
      <c r="DKG228" s="18"/>
      <c r="DKH228" s="18"/>
      <c r="DKI228" s="18"/>
      <c r="DKJ228" s="18"/>
      <c r="DKK228" s="18"/>
      <c r="DKL228" s="18"/>
      <c r="DKM228" s="18"/>
      <c r="DKN228" s="18"/>
      <c r="DKO228" s="18"/>
      <c r="DKP228" s="18"/>
      <c r="DKQ228" s="18"/>
      <c r="DKR228" s="18"/>
      <c r="DKS228" s="18"/>
      <c r="DKT228" s="18"/>
      <c r="DKU228" s="18"/>
      <c r="DKV228" s="18"/>
      <c r="DKW228" s="18"/>
      <c r="DKX228" s="18"/>
      <c r="DKY228" s="18"/>
      <c r="DKZ228" s="18"/>
      <c r="DLA228" s="18"/>
      <c r="DLB228" s="18"/>
      <c r="DLC228" s="18"/>
      <c r="DLD228" s="18"/>
      <c r="DLE228" s="18"/>
      <c r="DLF228" s="18"/>
      <c r="DLG228" s="18"/>
      <c r="DLH228" s="18"/>
      <c r="DLI228" s="18"/>
      <c r="DLJ228" s="18"/>
      <c r="DLK228" s="18"/>
      <c r="DLL228" s="18"/>
      <c r="DLM228" s="18"/>
      <c r="DLN228" s="18"/>
      <c r="DLO228" s="18"/>
      <c r="DLP228" s="18"/>
      <c r="DLQ228" s="18"/>
      <c r="DLR228" s="18"/>
      <c r="DLS228" s="18"/>
      <c r="DLT228" s="18"/>
      <c r="DLU228" s="18"/>
      <c r="DLV228" s="18"/>
      <c r="DLW228" s="18"/>
      <c r="DLX228" s="18"/>
      <c r="DLY228" s="18"/>
      <c r="DLZ228" s="18"/>
      <c r="DMA228" s="18"/>
      <c r="DMB228" s="18"/>
      <c r="DMC228" s="18"/>
      <c r="DMD228" s="18"/>
      <c r="DME228" s="18"/>
      <c r="DMF228" s="18"/>
      <c r="DMG228" s="18"/>
      <c r="DMH228" s="18"/>
      <c r="DMI228" s="18"/>
      <c r="DMJ228" s="18"/>
      <c r="DMK228" s="18"/>
      <c r="DML228" s="18"/>
      <c r="DMM228" s="18"/>
      <c r="DMN228" s="18"/>
      <c r="DMO228" s="18"/>
      <c r="DMP228" s="18"/>
      <c r="DMQ228" s="18"/>
      <c r="DMR228" s="18"/>
      <c r="DMS228" s="18"/>
      <c r="DMT228" s="18"/>
      <c r="DMU228" s="18"/>
      <c r="DMV228" s="18"/>
      <c r="DMW228" s="18"/>
      <c r="DMX228" s="18"/>
      <c r="DMY228" s="18"/>
      <c r="DMZ228" s="18"/>
      <c r="DNA228" s="18"/>
      <c r="DNB228" s="18"/>
      <c r="DNC228" s="18"/>
      <c r="DND228" s="18"/>
      <c r="DNE228" s="18"/>
      <c r="DNF228" s="18"/>
      <c r="DNG228" s="18"/>
      <c r="DNH228" s="18"/>
      <c r="DNI228" s="18"/>
      <c r="DNJ228" s="18"/>
      <c r="DNK228" s="18"/>
      <c r="DNL228" s="18"/>
      <c r="DNM228" s="18"/>
      <c r="DNN228" s="18"/>
      <c r="DNO228" s="18"/>
      <c r="DNP228" s="18"/>
      <c r="DNQ228" s="18"/>
      <c r="DNR228" s="18"/>
      <c r="DNS228" s="18"/>
      <c r="DNT228" s="18"/>
      <c r="DNU228" s="18"/>
      <c r="DNV228" s="18"/>
      <c r="DNW228" s="18"/>
      <c r="DNX228" s="18"/>
      <c r="DNY228" s="18"/>
      <c r="DNZ228" s="18"/>
      <c r="DOA228" s="18"/>
      <c r="DOB228" s="18"/>
      <c r="DOC228" s="18"/>
      <c r="DOD228" s="18"/>
      <c r="DOE228" s="18"/>
      <c r="DOF228" s="18"/>
      <c r="DOG228" s="18"/>
      <c r="DOH228" s="18"/>
      <c r="DOI228" s="18"/>
      <c r="DOJ228" s="18"/>
      <c r="DOK228" s="18"/>
      <c r="DOL228" s="18"/>
      <c r="DOM228" s="18"/>
      <c r="DON228" s="18"/>
      <c r="DOO228" s="18"/>
      <c r="DOP228" s="18"/>
      <c r="DOQ228" s="18"/>
      <c r="DOR228" s="18"/>
      <c r="DOS228" s="18"/>
      <c r="DOT228" s="18"/>
      <c r="DOU228" s="18"/>
      <c r="DOV228" s="18"/>
      <c r="DOW228" s="18"/>
      <c r="DOX228" s="18"/>
      <c r="DOY228" s="18"/>
      <c r="DOZ228" s="18"/>
      <c r="DPA228" s="18"/>
      <c r="DPB228" s="18"/>
      <c r="DPC228" s="18"/>
      <c r="DPD228" s="18"/>
      <c r="DPE228" s="18"/>
      <c r="DPF228" s="18"/>
      <c r="DPG228" s="18"/>
      <c r="DPH228" s="18"/>
      <c r="DPI228" s="18"/>
      <c r="DPJ228" s="18"/>
      <c r="DPK228" s="18"/>
      <c r="DPL228" s="18"/>
      <c r="DPM228" s="18"/>
      <c r="DPN228" s="18"/>
      <c r="DPO228" s="18"/>
      <c r="DPP228" s="18"/>
      <c r="DPQ228" s="18"/>
      <c r="DPR228" s="18"/>
      <c r="DPS228" s="18"/>
      <c r="DPT228" s="18"/>
      <c r="DPU228" s="18"/>
      <c r="DPV228" s="18"/>
      <c r="DPW228" s="18"/>
      <c r="DPX228" s="18"/>
      <c r="DPY228" s="18"/>
      <c r="DPZ228" s="18"/>
      <c r="DQA228" s="18"/>
      <c r="DQB228" s="18"/>
      <c r="DQC228" s="18"/>
      <c r="DQD228" s="18"/>
      <c r="DQE228" s="18"/>
      <c r="DQF228" s="18"/>
      <c r="DQG228" s="18"/>
      <c r="DQH228" s="18"/>
      <c r="DQI228" s="18"/>
      <c r="DQJ228" s="18"/>
      <c r="DQK228" s="18"/>
      <c r="DQL228" s="18"/>
      <c r="DQM228" s="18"/>
      <c r="DQN228" s="18"/>
      <c r="DQO228" s="18"/>
      <c r="DQP228" s="18"/>
      <c r="DQQ228" s="18"/>
      <c r="DQR228" s="18"/>
      <c r="DQS228" s="18"/>
      <c r="DQT228" s="18"/>
      <c r="DQU228" s="18"/>
      <c r="DQV228" s="18"/>
      <c r="DQW228" s="18"/>
      <c r="DQX228" s="18"/>
      <c r="DQY228" s="18"/>
      <c r="DQZ228" s="18"/>
      <c r="DRA228" s="18"/>
      <c r="DRB228" s="18"/>
      <c r="DRC228" s="18"/>
      <c r="DRD228" s="18"/>
      <c r="DRE228" s="18"/>
      <c r="DRF228" s="18"/>
      <c r="DRG228" s="18"/>
      <c r="DRH228" s="18"/>
      <c r="DRI228" s="18"/>
      <c r="DRJ228" s="18"/>
      <c r="DRK228" s="18"/>
      <c r="DRL228" s="18"/>
      <c r="DRM228" s="18"/>
      <c r="DRN228" s="18"/>
      <c r="DRO228" s="18"/>
      <c r="DRP228" s="18"/>
      <c r="DRQ228" s="18"/>
      <c r="DRR228" s="18"/>
      <c r="DRS228" s="18"/>
      <c r="DRT228" s="18"/>
      <c r="DRU228" s="18"/>
      <c r="DRV228" s="18"/>
      <c r="DRW228" s="18"/>
      <c r="DRX228" s="18"/>
      <c r="DRY228" s="18"/>
      <c r="DRZ228" s="18"/>
      <c r="DSA228" s="18"/>
      <c r="DSB228" s="18"/>
      <c r="DSC228" s="18"/>
      <c r="DSD228" s="18"/>
      <c r="DSE228" s="18"/>
      <c r="DSF228" s="18"/>
      <c r="DSG228" s="18"/>
      <c r="DSH228" s="18"/>
      <c r="DSI228" s="18"/>
      <c r="DSJ228" s="18"/>
      <c r="DSK228" s="18"/>
      <c r="DSL228" s="18"/>
      <c r="DSM228" s="18"/>
      <c r="DSN228" s="18"/>
      <c r="DSO228" s="18"/>
      <c r="DSP228" s="18"/>
      <c r="DSQ228" s="18"/>
      <c r="DSR228" s="18"/>
      <c r="DSS228" s="18"/>
      <c r="DST228" s="18"/>
      <c r="DSU228" s="18"/>
      <c r="DSV228" s="18"/>
      <c r="DSW228" s="18"/>
      <c r="DSX228" s="18"/>
      <c r="DSY228" s="18"/>
      <c r="DSZ228" s="18"/>
      <c r="DTA228" s="18"/>
      <c r="DTB228" s="18"/>
      <c r="DTC228" s="18"/>
      <c r="DTD228" s="18"/>
      <c r="DTE228" s="18"/>
      <c r="DTF228" s="18"/>
      <c r="DTG228" s="18"/>
      <c r="DTH228" s="18"/>
      <c r="DTI228" s="18"/>
      <c r="DTJ228" s="18"/>
      <c r="DTK228" s="18"/>
      <c r="DTL228" s="18"/>
      <c r="DTM228" s="18"/>
      <c r="DTN228" s="18"/>
      <c r="DTO228" s="18"/>
      <c r="DTP228" s="18"/>
      <c r="DTQ228" s="18"/>
      <c r="DTR228" s="18"/>
      <c r="DTS228" s="18"/>
      <c r="DTT228" s="18"/>
      <c r="DTU228" s="18"/>
      <c r="DTV228" s="18"/>
      <c r="DTW228" s="18"/>
      <c r="DTX228" s="18"/>
      <c r="DTY228" s="18"/>
      <c r="DTZ228" s="18"/>
      <c r="DUA228" s="18"/>
      <c r="DUB228" s="18"/>
      <c r="DUC228" s="18"/>
      <c r="DUD228" s="18"/>
      <c r="DUE228" s="18"/>
      <c r="DUF228" s="18"/>
      <c r="DUG228" s="18"/>
      <c r="DUH228" s="18"/>
      <c r="DUI228" s="18"/>
      <c r="DUJ228" s="18"/>
      <c r="DUK228" s="18"/>
      <c r="DUL228" s="18"/>
      <c r="DUM228" s="18"/>
      <c r="DUN228" s="18"/>
      <c r="DUO228" s="18"/>
      <c r="DUP228" s="18"/>
      <c r="DUQ228" s="18"/>
      <c r="DUR228" s="18"/>
      <c r="DUS228" s="18"/>
      <c r="DUT228" s="18"/>
      <c r="DUU228" s="18"/>
      <c r="DUV228" s="18"/>
      <c r="DUW228" s="18"/>
      <c r="DUX228" s="18"/>
      <c r="DUY228" s="18"/>
      <c r="DUZ228" s="18"/>
      <c r="DVA228" s="18"/>
      <c r="DVB228" s="18"/>
      <c r="DVC228" s="18"/>
      <c r="DVD228" s="18"/>
      <c r="DVE228" s="18"/>
      <c r="DVF228" s="18"/>
      <c r="DVG228" s="18"/>
      <c r="DVH228" s="18"/>
      <c r="DVI228" s="18"/>
      <c r="DVJ228" s="18"/>
      <c r="DVK228" s="18"/>
      <c r="DVL228" s="18"/>
      <c r="DVM228" s="18"/>
      <c r="DVN228" s="18"/>
      <c r="DVO228" s="18"/>
      <c r="DVP228" s="18"/>
      <c r="DVQ228" s="18"/>
      <c r="DVR228" s="18"/>
      <c r="DVS228" s="18"/>
      <c r="DVT228" s="18"/>
      <c r="DVU228" s="18"/>
      <c r="DVV228" s="18"/>
      <c r="DVW228" s="18"/>
      <c r="DVX228" s="18"/>
      <c r="DVY228" s="18"/>
      <c r="DVZ228" s="18"/>
      <c r="DWA228" s="18"/>
      <c r="DWB228" s="18"/>
      <c r="DWC228" s="18"/>
      <c r="DWD228" s="18"/>
      <c r="DWE228" s="18"/>
      <c r="DWF228" s="18"/>
      <c r="DWG228" s="18"/>
      <c r="DWH228" s="18"/>
      <c r="DWI228" s="18"/>
      <c r="DWJ228" s="18"/>
      <c r="DWK228" s="18"/>
      <c r="DWL228" s="18"/>
      <c r="DWM228" s="18"/>
      <c r="DWN228" s="18"/>
      <c r="DWO228" s="18"/>
      <c r="DWP228" s="18"/>
      <c r="DWQ228" s="18"/>
      <c r="DWR228" s="18"/>
      <c r="DWS228" s="18"/>
      <c r="DWT228" s="18"/>
      <c r="DWU228" s="18"/>
      <c r="DWV228" s="18"/>
      <c r="DWW228" s="18"/>
      <c r="DWX228" s="18"/>
      <c r="DWY228" s="18"/>
      <c r="DWZ228" s="18"/>
      <c r="DXA228" s="18"/>
      <c r="DXB228" s="18"/>
      <c r="DXC228" s="18"/>
      <c r="DXD228" s="18"/>
      <c r="DXE228" s="18"/>
      <c r="DXF228" s="18"/>
      <c r="DXG228" s="18"/>
      <c r="DXH228" s="18"/>
      <c r="DXI228" s="18"/>
      <c r="DXJ228" s="18"/>
      <c r="DXK228" s="18"/>
      <c r="DXL228" s="18"/>
      <c r="DXM228" s="18"/>
      <c r="DXN228" s="18"/>
      <c r="DXO228" s="18"/>
      <c r="DXP228" s="18"/>
      <c r="DXQ228" s="18"/>
      <c r="DXR228" s="18"/>
      <c r="DXS228" s="18"/>
      <c r="DXT228" s="18"/>
      <c r="DXU228" s="18"/>
      <c r="DXV228" s="18"/>
      <c r="DXW228" s="18"/>
      <c r="DXX228" s="18"/>
      <c r="DXY228" s="18"/>
      <c r="DXZ228" s="18"/>
      <c r="DYA228" s="18"/>
      <c r="DYB228" s="18"/>
      <c r="DYC228" s="18"/>
      <c r="DYD228" s="18"/>
      <c r="DYE228" s="18"/>
      <c r="DYF228" s="18"/>
      <c r="DYG228" s="18"/>
      <c r="DYH228" s="18"/>
      <c r="DYI228" s="18"/>
      <c r="DYJ228" s="18"/>
      <c r="DYK228" s="18"/>
      <c r="DYL228" s="18"/>
      <c r="DYM228" s="18"/>
      <c r="DYN228" s="18"/>
      <c r="DYO228" s="18"/>
      <c r="DYP228" s="18"/>
      <c r="DYQ228" s="18"/>
      <c r="DYR228" s="18"/>
      <c r="DYS228" s="18"/>
      <c r="DYT228" s="18"/>
      <c r="DYU228" s="18"/>
      <c r="DYV228" s="18"/>
      <c r="DYW228" s="18"/>
      <c r="DYX228" s="18"/>
      <c r="DYY228" s="18"/>
      <c r="DYZ228" s="18"/>
      <c r="DZA228" s="18"/>
      <c r="DZB228" s="18"/>
      <c r="DZC228" s="18"/>
      <c r="DZD228" s="18"/>
      <c r="DZE228" s="18"/>
      <c r="DZF228" s="18"/>
      <c r="DZG228" s="18"/>
      <c r="DZH228" s="18"/>
      <c r="DZI228" s="18"/>
      <c r="DZJ228" s="18"/>
      <c r="DZK228" s="18"/>
      <c r="DZL228" s="18"/>
      <c r="DZM228" s="18"/>
      <c r="DZN228" s="18"/>
      <c r="DZO228" s="18"/>
      <c r="DZP228" s="18"/>
      <c r="DZQ228" s="18"/>
      <c r="DZR228" s="18"/>
      <c r="DZS228" s="18"/>
      <c r="DZT228" s="18"/>
      <c r="DZU228" s="18"/>
      <c r="DZV228" s="18"/>
      <c r="DZW228" s="18"/>
      <c r="DZX228" s="18"/>
      <c r="DZY228" s="18"/>
      <c r="DZZ228" s="18"/>
      <c r="EAA228" s="18"/>
      <c r="EAB228" s="18"/>
      <c r="EAC228" s="18"/>
      <c r="EAD228" s="18"/>
      <c r="EAE228" s="18"/>
      <c r="EAF228" s="18"/>
      <c r="EAG228" s="18"/>
      <c r="EAH228" s="18"/>
      <c r="EAI228" s="18"/>
      <c r="EAJ228" s="18"/>
      <c r="EAK228" s="18"/>
      <c r="EAL228" s="18"/>
      <c r="EAM228" s="18"/>
      <c r="EAN228" s="18"/>
      <c r="EAO228" s="18"/>
      <c r="EAP228" s="18"/>
      <c r="EAQ228" s="18"/>
      <c r="EAR228" s="18"/>
      <c r="EAS228" s="18"/>
      <c r="EAT228" s="18"/>
      <c r="EAU228" s="18"/>
      <c r="EAV228" s="18"/>
      <c r="EAW228" s="18"/>
      <c r="EAX228" s="18"/>
      <c r="EAY228" s="18"/>
      <c r="EAZ228" s="18"/>
      <c r="EBA228" s="18"/>
      <c r="EBB228" s="18"/>
      <c r="EBC228" s="18"/>
      <c r="EBD228" s="18"/>
      <c r="EBE228" s="18"/>
      <c r="EBF228" s="18"/>
      <c r="EBG228" s="18"/>
      <c r="EBH228" s="18"/>
      <c r="EBI228" s="18"/>
      <c r="EBJ228" s="18"/>
      <c r="EBK228" s="18"/>
      <c r="EBL228" s="18"/>
      <c r="EBM228" s="18"/>
      <c r="EBN228" s="18"/>
      <c r="EBO228" s="18"/>
      <c r="EBP228" s="18"/>
      <c r="EBQ228" s="18"/>
      <c r="EBR228" s="18"/>
      <c r="EBS228" s="18"/>
      <c r="EBT228" s="18"/>
      <c r="EBU228" s="18"/>
      <c r="EBV228" s="18"/>
      <c r="EBW228" s="18"/>
      <c r="EBX228" s="18"/>
      <c r="EBY228" s="18"/>
      <c r="EBZ228" s="18"/>
      <c r="ECA228" s="18"/>
      <c r="ECB228" s="18"/>
      <c r="ECC228" s="18"/>
      <c r="ECD228" s="18"/>
      <c r="ECE228" s="18"/>
      <c r="ECF228" s="18"/>
      <c r="ECG228" s="18"/>
      <c r="ECH228" s="18"/>
      <c r="ECI228" s="18"/>
      <c r="ECJ228" s="18"/>
      <c r="ECK228" s="18"/>
      <c r="ECL228" s="18"/>
      <c r="ECM228" s="18"/>
      <c r="ECN228" s="18"/>
      <c r="ECO228" s="18"/>
      <c r="ECP228" s="18"/>
      <c r="ECQ228" s="18"/>
      <c r="ECR228" s="18"/>
      <c r="ECS228" s="18"/>
      <c r="ECT228" s="18"/>
      <c r="ECU228" s="18"/>
      <c r="ECV228" s="18"/>
      <c r="ECW228" s="18"/>
      <c r="ECX228" s="18"/>
      <c r="ECY228" s="18"/>
      <c r="ECZ228" s="18"/>
      <c r="EDA228" s="18"/>
      <c r="EDB228" s="18"/>
      <c r="EDC228" s="18"/>
      <c r="EDD228" s="18"/>
      <c r="EDE228" s="18"/>
      <c r="EDF228" s="18"/>
      <c r="EDG228" s="18"/>
      <c r="EDH228" s="18"/>
      <c r="EDI228" s="18"/>
      <c r="EDJ228" s="18"/>
      <c r="EDK228" s="18"/>
      <c r="EDL228" s="18"/>
      <c r="EDM228" s="18"/>
      <c r="EDN228" s="18"/>
      <c r="EDO228" s="18"/>
      <c r="EDP228" s="18"/>
      <c r="EDQ228" s="18"/>
      <c r="EDR228" s="18"/>
      <c r="EDS228" s="18"/>
      <c r="EDT228" s="18"/>
      <c r="EDU228" s="18"/>
      <c r="EDV228" s="18"/>
      <c r="EDW228" s="18"/>
      <c r="EDX228" s="18"/>
      <c r="EDY228" s="18"/>
      <c r="EDZ228" s="18"/>
      <c r="EEA228" s="18"/>
      <c r="EEB228" s="18"/>
      <c r="EEC228" s="18"/>
      <c r="EED228" s="18"/>
      <c r="EEE228" s="18"/>
      <c r="EEF228" s="18"/>
      <c r="EEG228" s="18"/>
      <c r="EEH228" s="18"/>
      <c r="EEI228" s="18"/>
      <c r="EEJ228" s="18"/>
      <c r="EEK228" s="18"/>
      <c r="EEL228" s="18"/>
      <c r="EEM228" s="18"/>
      <c r="EEN228" s="18"/>
      <c r="EEO228" s="18"/>
      <c r="EEP228" s="18"/>
      <c r="EEQ228" s="18"/>
      <c r="EER228" s="18"/>
      <c r="EES228" s="18"/>
      <c r="EET228" s="18"/>
      <c r="EEU228" s="18"/>
      <c r="EEV228" s="18"/>
      <c r="EEW228" s="18"/>
      <c r="EEX228" s="18"/>
      <c r="EEY228" s="18"/>
      <c r="EEZ228" s="18"/>
      <c r="EFA228" s="18"/>
      <c r="EFB228" s="18"/>
      <c r="EFC228" s="18"/>
      <c r="EFD228" s="18"/>
      <c r="EFE228" s="18"/>
      <c r="EFF228" s="18"/>
      <c r="EFG228" s="18"/>
      <c r="EFH228" s="18"/>
      <c r="EFI228" s="18"/>
      <c r="EFJ228" s="18"/>
      <c r="EFK228" s="18"/>
      <c r="EFL228" s="18"/>
      <c r="EFM228" s="18"/>
      <c r="EFN228" s="18"/>
      <c r="EFO228" s="18"/>
      <c r="EFP228" s="18"/>
      <c r="EFQ228" s="18"/>
      <c r="EFR228" s="18"/>
      <c r="EFS228" s="18"/>
      <c r="EFT228" s="18"/>
      <c r="EFU228" s="18"/>
      <c r="EFV228" s="18"/>
      <c r="EFW228" s="18"/>
      <c r="EFX228" s="18"/>
      <c r="EFY228" s="18"/>
      <c r="EFZ228" s="18"/>
      <c r="EGA228" s="18"/>
      <c r="EGB228" s="18"/>
      <c r="EGC228" s="18"/>
      <c r="EGD228" s="18"/>
      <c r="EGE228" s="18"/>
      <c r="EGF228" s="18"/>
      <c r="EGG228" s="18"/>
      <c r="EGH228" s="18"/>
      <c r="EGI228" s="18"/>
      <c r="EGJ228" s="18"/>
      <c r="EGK228" s="18"/>
      <c r="EGL228" s="18"/>
      <c r="EGM228" s="18"/>
      <c r="EGN228" s="18"/>
      <c r="EGO228" s="18"/>
      <c r="EGP228" s="18"/>
      <c r="EGQ228" s="18"/>
      <c r="EGR228" s="18"/>
      <c r="EGS228" s="18"/>
      <c r="EGT228" s="18"/>
      <c r="EGU228" s="18"/>
      <c r="EGV228" s="18"/>
      <c r="EGW228" s="18"/>
      <c r="EGX228" s="18"/>
      <c r="EGY228" s="18"/>
      <c r="EGZ228" s="18"/>
      <c r="EHA228" s="18"/>
      <c r="EHB228" s="18"/>
      <c r="EHC228" s="18"/>
      <c r="EHD228" s="18"/>
      <c r="EHE228" s="18"/>
      <c r="EHF228" s="18"/>
      <c r="EHG228" s="18"/>
      <c r="EHH228" s="18"/>
      <c r="EHI228" s="18"/>
      <c r="EHJ228" s="18"/>
      <c r="EHK228" s="18"/>
      <c r="EHL228" s="18"/>
      <c r="EHM228" s="18"/>
      <c r="EHN228" s="18"/>
      <c r="EHO228" s="18"/>
      <c r="EHP228" s="18"/>
      <c r="EHQ228" s="18"/>
      <c r="EHR228" s="18"/>
      <c r="EHS228" s="18"/>
      <c r="EHT228" s="18"/>
      <c r="EHU228" s="18"/>
      <c r="EHV228" s="18"/>
      <c r="EHW228" s="18"/>
      <c r="EHX228" s="18"/>
      <c r="EHY228" s="18"/>
      <c r="EHZ228" s="18"/>
      <c r="EIA228" s="18"/>
      <c r="EIB228" s="18"/>
      <c r="EIC228" s="18"/>
      <c r="EID228" s="18"/>
      <c r="EIE228" s="18"/>
      <c r="EIF228" s="18"/>
      <c r="EIG228" s="18"/>
      <c r="EIH228" s="18"/>
      <c r="EII228" s="18"/>
      <c r="EIJ228" s="18"/>
      <c r="EIK228" s="18"/>
      <c r="EIL228" s="18"/>
      <c r="EIM228" s="18"/>
      <c r="EIN228" s="18"/>
      <c r="EIO228" s="18"/>
      <c r="EIP228" s="18"/>
      <c r="EIQ228" s="18"/>
      <c r="EIR228" s="18"/>
      <c r="EIS228" s="18"/>
      <c r="EIT228" s="18"/>
      <c r="EIU228" s="18"/>
      <c r="EIV228" s="18"/>
      <c r="EIW228" s="18"/>
      <c r="EIX228" s="18"/>
      <c r="EIY228" s="18"/>
      <c r="EIZ228" s="18"/>
      <c r="EJA228" s="18"/>
      <c r="EJB228" s="18"/>
      <c r="EJC228" s="18"/>
      <c r="EJD228" s="18"/>
      <c r="EJE228" s="18"/>
      <c r="EJF228" s="18"/>
      <c r="EJG228" s="18"/>
      <c r="EJH228" s="18"/>
      <c r="EJI228" s="18"/>
      <c r="EJJ228" s="18"/>
      <c r="EJK228" s="18"/>
      <c r="EJL228" s="18"/>
      <c r="EJM228" s="18"/>
      <c r="EJN228" s="18"/>
      <c r="EJO228" s="18"/>
      <c r="EJP228" s="18"/>
      <c r="EJQ228" s="18"/>
      <c r="EJR228" s="18"/>
      <c r="EJS228" s="18"/>
      <c r="EJT228" s="18"/>
      <c r="EJU228" s="18"/>
      <c r="EJV228" s="18"/>
      <c r="EJW228" s="18"/>
      <c r="EJX228" s="18"/>
      <c r="EJY228" s="18"/>
      <c r="EJZ228" s="18"/>
      <c r="EKA228" s="18"/>
      <c r="EKB228" s="18"/>
      <c r="EKC228" s="18"/>
      <c r="EKD228" s="18"/>
      <c r="EKE228" s="18"/>
      <c r="EKF228" s="18"/>
      <c r="EKG228" s="18"/>
      <c r="EKH228" s="18"/>
      <c r="EKI228" s="18"/>
      <c r="EKJ228" s="18"/>
      <c r="EKK228" s="18"/>
      <c r="EKL228" s="18"/>
      <c r="EKM228" s="18"/>
      <c r="EKN228" s="18"/>
      <c r="EKO228" s="18"/>
      <c r="EKP228" s="18"/>
      <c r="EKQ228" s="18"/>
      <c r="EKR228" s="18"/>
      <c r="EKS228" s="18"/>
      <c r="EKT228" s="18"/>
      <c r="EKU228" s="18"/>
      <c r="EKV228" s="18"/>
      <c r="EKW228" s="18"/>
      <c r="EKX228" s="18"/>
      <c r="EKY228" s="18"/>
      <c r="EKZ228" s="18"/>
      <c r="ELA228" s="18"/>
      <c r="ELB228" s="18"/>
      <c r="ELC228" s="18"/>
      <c r="ELD228" s="18"/>
      <c r="ELE228" s="18"/>
      <c r="ELF228" s="18"/>
      <c r="ELG228" s="18"/>
      <c r="ELH228" s="18"/>
      <c r="ELI228" s="18"/>
      <c r="ELJ228" s="18"/>
      <c r="ELK228" s="18"/>
      <c r="ELL228" s="18"/>
      <c r="ELM228" s="18"/>
      <c r="ELN228" s="18"/>
      <c r="ELO228" s="18"/>
      <c r="ELP228" s="18"/>
      <c r="ELQ228" s="18"/>
      <c r="ELR228" s="18"/>
      <c r="ELS228" s="18"/>
      <c r="ELT228" s="18"/>
      <c r="ELU228" s="18"/>
      <c r="ELV228" s="18"/>
      <c r="ELW228" s="18"/>
      <c r="ELX228" s="18"/>
      <c r="ELY228" s="18"/>
      <c r="ELZ228" s="18"/>
      <c r="EMA228" s="18"/>
      <c r="EMB228" s="18"/>
      <c r="EMC228" s="18"/>
      <c r="EMD228" s="18"/>
      <c r="EME228" s="18"/>
      <c r="EMF228" s="18"/>
      <c r="EMG228" s="18"/>
      <c r="EMH228" s="18"/>
      <c r="EMI228" s="18"/>
      <c r="EMJ228" s="18"/>
      <c r="EMK228" s="18"/>
      <c r="EML228" s="18"/>
      <c r="EMM228" s="18"/>
      <c r="EMN228" s="18"/>
      <c r="EMO228" s="18"/>
      <c r="EMP228" s="18"/>
      <c r="EMQ228" s="18"/>
      <c r="EMR228" s="18"/>
      <c r="EMS228" s="18"/>
      <c r="EMT228" s="18"/>
      <c r="EMU228" s="18"/>
      <c r="EMV228" s="18"/>
      <c r="EMW228" s="18"/>
      <c r="EMX228" s="18"/>
      <c r="EMY228" s="18"/>
      <c r="EMZ228" s="18"/>
      <c r="ENA228" s="18"/>
      <c r="ENB228" s="18"/>
      <c r="ENC228" s="18"/>
      <c r="END228" s="18"/>
      <c r="ENE228" s="18"/>
      <c r="ENF228" s="18"/>
      <c r="ENG228" s="18"/>
      <c r="ENH228" s="18"/>
      <c r="ENI228" s="18"/>
      <c r="ENJ228" s="18"/>
      <c r="ENK228" s="18"/>
      <c r="ENL228" s="18"/>
      <c r="ENM228" s="18"/>
      <c r="ENN228" s="18"/>
      <c r="ENO228" s="18"/>
      <c r="ENP228" s="18"/>
      <c r="ENQ228" s="18"/>
      <c r="ENR228" s="18"/>
      <c r="ENS228" s="18"/>
      <c r="ENT228" s="18"/>
      <c r="ENU228" s="18"/>
      <c r="ENV228" s="18"/>
      <c r="ENW228" s="18"/>
      <c r="ENX228" s="18"/>
      <c r="ENY228" s="18"/>
      <c r="ENZ228" s="18"/>
      <c r="EOA228" s="18"/>
      <c r="EOB228" s="18"/>
      <c r="EOC228" s="18"/>
      <c r="EOD228" s="18"/>
      <c r="EOE228" s="18"/>
      <c r="EOF228" s="18"/>
      <c r="EOG228" s="18"/>
      <c r="EOH228" s="18"/>
      <c r="EOI228" s="18"/>
      <c r="EOJ228" s="18"/>
      <c r="EOK228" s="18"/>
      <c r="EOL228" s="18"/>
      <c r="EOM228" s="18"/>
      <c r="EON228" s="18"/>
      <c r="EOO228" s="18"/>
      <c r="EOP228" s="18"/>
      <c r="EOQ228" s="18"/>
      <c r="EOR228" s="18"/>
      <c r="EOS228" s="18"/>
      <c r="EOT228" s="18"/>
      <c r="EOU228" s="18"/>
      <c r="EOV228" s="18"/>
      <c r="EOW228" s="18"/>
      <c r="EOX228" s="18"/>
      <c r="EOY228" s="18"/>
      <c r="EOZ228" s="18"/>
      <c r="EPA228" s="18"/>
      <c r="EPB228" s="18"/>
      <c r="EPC228" s="18"/>
      <c r="EPD228" s="18"/>
      <c r="EPE228" s="18"/>
      <c r="EPF228" s="18"/>
      <c r="EPG228" s="18"/>
      <c r="EPH228" s="18"/>
      <c r="EPI228" s="18"/>
      <c r="EPJ228" s="18"/>
      <c r="EPK228" s="18"/>
      <c r="EPL228" s="18"/>
      <c r="EPM228" s="18"/>
      <c r="EPN228" s="18"/>
      <c r="EPO228" s="18"/>
      <c r="EPP228" s="18"/>
      <c r="EPQ228" s="18"/>
      <c r="EPR228" s="18"/>
      <c r="EPS228" s="18"/>
      <c r="EPT228" s="18"/>
      <c r="EPU228" s="18"/>
      <c r="EPV228" s="18"/>
      <c r="EPW228" s="18"/>
      <c r="EPX228" s="18"/>
      <c r="EPY228" s="18"/>
      <c r="EPZ228" s="18"/>
      <c r="EQA228" s="18"/>
      <c r="EQB228" s="18"/>
      <c r="EQC228" s="18"/>
      <c r="EQD228" s="18"/>
      <c r="EQE228" s="18"/>
      <c r="EQF228" s="18"/>
      <c r="EQG228" s="18"/>
      <c r="EQH228" s="18"/>
      <c r="EQI228" s="18"/>
      <c r="EQJ228" s="18"/>
      <c r="EQK228" s="18"/>
      <c r="EQL228" s="18"/>
      <c r="EQM228" s="18"/>
      <c r="EQN228" s="18"/>
      <c r="EQO228" s="18"/>
      <c r="EQP228" s="18"/>
      <c r="EQQ228" s="18"/>
      <c r="EQR228" s="18"/>
      <c r="EQS228" s="18"/>
      <c r="EQT228" s="18"/>
      <c r="EQU228" s="18"/>
      <c r="EQV228" s="18"/>
      <c r="EQW228" s="18"/>
      <c r="EQX228" s="18"/>
      <c r="EQY228" s="18"/>
      <c r="EQZ228" s="18"/>
      <c r="ERA228" s="18"/>
      <c r="ERB228" s="18"/>
      <c r="ERC228" s="18"/>
      <c r="ERD228" s="18"/>
      <c r="ERE228" s="18"/>
      <c r="ERF228" s="18"/>
      <c r="ERG228" s="18"/>
      <c r="ERH228" s="18"/>
      <c r="ERI228" s="18"/>
      <c r="ERJ228" s="18"/>
      <c r="ERK228" s="18"/>
      <c r="ERL228" s="18"/>
      <c r="ERM228" s="18"/>
      <c r="ERN228" s="18"/>
      <c r="ERO228" s="18"/>
      <c r="ERP228" s="18"/>
      <c r="ERQ228" s="18"/>
      <c r="ERR228" s="18"/>
      <c r="ERS228" s="18"/>
      <c r="ERT228" s="18"/>
      <c r="ERU228" s="18"/>
      <c r="ERV228" s="18"/>
      <c r="ERW228" s="18"/>
      <c r="ERX228" s="18"/>
      <c r="ERY228" s="18"/>
      <c r="ERZ228" s="18"/>
      <c r="ESA228" s="18"/>
      <c r="ESB228" s="18"/>
      <c r="ESC228" s="18"/>
      <c r="ESD228" s="18"/>
      <c r="ESE228" s="18"/>
      <c r="ESF228" s="18"/>
      <c r="ESG228" s="18"/>
      <c r="ESH228" s="18"/>
      <c r="ESI228" s="18"/>
      <c r="ESJ228" s="18"/>
      <c r="ESK228" s="18"/>
      <c r="ESL228" s="18"/>
      <c r="ESM228" s="18"/>
      <c r="ESN228" s="18"/>
      <c r="ESO228" s="18"/>
      <c r="ESP228" s="18"/>
      <c r="ESQ228" s="18"/>
      <c r="ESR228" s="18"/>
      <c r="ESS228" s="18"/>
      <c r="EST228" s="18"/>
      <c r="ESU228" s="18"/>
      <c r="ESV228" s="18"/>
      <c r="ESW228" s="18"/>
      <c r="ESX228" s="18"/>
      <c r="ESY228" s="18"/>
      <c r="ESZ228" s="18"/>
      <c r="ETA228" s="18"/>
      <c r="ETB228" s="18"/>
      <c r="ETC228" s="18"/>
      <c r="ETD228" s="18"/>
      <c r="ETE228" s="18"/>
      <c r="ETF228" s="18"/>
      <c r="ETG228" s="18"/>
      <c r="ETH228" s="18"/>
      <c r="ETI228" s="18"/>
      <c r="ETJ228" s="18"/>
      <c r="ETK228" s="18"/>
      <c r="ETL228" s="18"/>
      <c r="ETM228" s="18"/>
      <c r="ETN228" s="18"/>
      <c r="ETO228" s="18"/>
      <c r="ETP228" s="18"/>
      <c r="ETQ228" s="18"/>
      <c r="ETR228" s="18"/>
      <c r="ETS228" s="18"/>
      <c r="ETT228" s="18"/>
      <c r="ETU228" s="18"/>
      <c r="ETV228" s="18"/>
      <c r="ETW228" s="18"/>
      <c r="ETX228" s="18"/>
      <c r="ETY228" s="18"/>
      <c r="ETZ228" s="18"/>
      <c r="EUA228" s="18"/>
      <c r="EUB228" s="18"/>
      <c r="EUC228" s="18"/>
      <c r="EUD228" s="18"/>
      <c r="EUE228" s="18"/>
      <c r="EUF228" s="18"/>
      <c r="EUG228" s="18"/>
      <c r="EUH228" s="18"/>
      <c r="EUI228" s="18"/>
      <c r="EUJ228" s="18"/>
      <c r="EUK228" s="18"/>
      <c r="EUL228" s="18"/>
      <c r="EUM228" s="18"/>
      <c r="EUN228" s="18"/>
      <c r="EUO228" s="18"/>
      <c r="EUP228" s="18"/>
      <c r="EUQ228" s="18"/>
      <c r="EUR228" s="18"/>
      <c r="EUS228" s="18"/>
      <c r="EUT228" s="18"/>
      <c r="EUU228" s="18"/>
      <c r="EUV228" s="18"/>
      <c r="EUW228" s="18"/>
      <c r="EUX228" s="18"/>
      <c r="EUY228" s="18"/>
      <c r="EUZ228" s="18"/>
      <c r="EVA228" s="18"/>
      <c r="EVB228" s="18"/>
      <c r="EVC228" s="18"/>
      <c r="EVD228" s="18"/>
      <c r="EVE228" s="18"/>
      <c r="EVF228" s="18"/>
      <c r="EVG228" s="18"/>
      <c r="EVH228" s="18"/>
      <c r="EVI228" s="18"/>
      <c r="EVJ228" s="18"/>
      <c r="EVK228" s="18"/>
      <c r="EVL228" s="18"/>
      <c r="EVM228" s="18"/>
      <c r="EVN228" s="18"/>
      <c r="EVO228" s="18"/>
      <c r="EVP228" s="18"/>
      <c r="EVQ228" s="18"/>
      <c r="EVR228" s="18"/>
      <c r="EVS228" s="18"/>
      <c r="EVT228" s="18"/>
      <c r="EVU228" s="18"/>
      <c r="EVV228" s="18"/>
      <c r="EVW228" s="18"/>
      <c r="EVX228" s="18"/>
      <c r="EVY228" s="18"/>
      <c r="EVZ228" s="18"/>
      <c r="EWA228" s="18"/>
      <c r="EWB228" s="18"/>
      <c r="EWC228" s="18"/>
      <c r="EWD228" s="18"/>
      <c r="EWE228" s="18"/>
      <c r="EWF228" s="18"/>
      <c r="EWG228" s="18"/>
      <c r="EWH228" s="18"/>
      <c r="EWI228" s="18"/>
      <c r="EWJ228" s="18"/>
      <c r="EWK228" s="18"/>
      <c r="EWL228" s="18"/>
      <c r="EWM228" s="18"/>
      <c r="EWN228" s="18"/>
      <c r="EWO228" s="18"/>
      <c r="EWP228" s="18"/>
      <c r="EWQ228" s="18"/>
      <c r="EWR228" s="18"/>
      <c r="EWS228" s="18"/>
      <c r="EWT228" s="18"/>
      <c r="EWU228" s="18"/>
      <c r="EWV228" s="18"/>
      <c r="EWW228" s="18"/>
      <c r="EWX228" s="18"/>
      <c r="EWY228" s="18"/>
      <c r="EWZ228" s="18"/>
      <c r="EXA228" s="18"/>
      <c r="EXB228" s="18"/>
      <c r="EXC228" s="18"/>
      <c r="EXD228" s="18"/>
      <c r="EXE228" s="18"/>
      <c r="EXF228" s="18"/>
      <c r="EXG228" s="18"/>
      <c r="EXH228" s="18"/>
      <c r="EXI228" s="18"/>
      <c r="EXJ228" s="18"/>
      <c r="EXK228" s="18"/>
      <c r="EXL228" s="18"/>
      <c r="EXM228" s="18"/>
      <c r="EXN228" s="18"/>
      <c r="EXO228" s="18"/>
      <c r="EXP228" s="18"/>
      <c r="EXQ228" s="18"/>
      <c r="EXR228" s="18"/>
      <c r="EXS228" s="18"/>
      <c r="EXT228" s="18"/>
      <c r="EXU228" s="18"/>
      <c r="EXV228" s="18"/>
      <c r="EXW228" s="18"/>
      <c r="EXX228" s="18"/>
      <c r="EXY228" s="18"/>
      <c r="EXZ228" s="18"/>
      <c r="EYA228" s="18"/>
      <c r="EYB228" s="18"/>
      <c r="EYC228" s="18"/>
      <c r="EYD228" s="18"/>
      <c r="EYE228" s="18"/>
      <c r="EYF228" s="18"/>
      <c r="EYG228" s="18"/>
      <c r="EYH228" s="18"/>
      <c r="EYI228" s="18"/>
      <c r="EYJ228" s="18"/>
      <c r="EYK228" s="18"/>
      <c r="EYL228" s="18"/>
      <c r="EYM228" s="18"/>
      <c r="EYN228" s="18"/>
      <c r="EYO228" s="18"/>
      <c r="EYP228" s="18"/>
      <c r="EYQ228" s="18"/>
      <c r="EYR228" s="18"/>
      <c r="EYS228" s="18"/>
      <c r="EYT228" s="18"/>
      <c r="EYU228" s="18"/>
      <c r="EYV228" s="18"/>
      <c r="EYW228" s="18"/>
      <c r="EYX228" s="18"/>
      <c r="UFN228" s="18"/>
      <c r="UFO228" s="18"/>
      <c r="UFP228" s="18"/>
      <c r="UFQ228" s="18"/>
      <c r="UFR228" s="18"/>
      <c r="UFS228" s="18"/>
      <c r="UFT228" s="18"/>
      <c r="UFU228" s="18"/>
      <c r="UFV228" s="18"/>
      <c r="UFW228" s="18"/>
      <c r="UFX228" s="18"/>
      <c r="UFY228" s="18"/>
      <c r="UFZ228" s="18"/>
      <c r="UGA228" s="18"/>
      <c r="UGB228" s="18"/>
      <c r="UGC228" s="18"/>
      <c r="UGD228" s="18"/>
      <c r="UGE228" s="18"/>
      <c r="UGF228" s="18"/>
      <c r="UGG228" s="18"/>
      <c r="UGH228" s="18"/>
      <c r="UGI228" s="18"/>
      <c r="UGJ228" s="18"/>
      <c r="UGK228" s="18"/>
      <c r="UGL228" s="18"/>
      <c r="UGM228" s="18"/>
      <c r="UGN228" s="18"/>
      <c r="UGO228" s="18"/>
      <c r="UGP228" s="18"/>
      <c r="UGQ228" s="18"/>
      <c r="UGR228" s="18"/>
      <c r="UGS228" s="18"/>
      <c r="UGT228" s="18"/>
      <c r="UGU228" s="18"/>
      <c r="UGV228" s="18"/>
      <c r="UGW228" s="18"/>
      <c r="UGX228" s="18"/>
      <c r="UGY228" s="18"/>
      <c r="UGZ228" s="18"/>
      <c r="UHA228" s="18"/>
      <c r="UHB228" s="18"/>
      <c r="UHC228" s="18"/>
      <c r="UHD228" s="18"/>
      <c r="UHE228" s="18"/>
      <c r="UHF228" s="18"/>
      <c r="UHG228" s="18"/>
      <c r="UHH228" s="18"/>
      <c r="UHI228" s="18"/>
      <c r="UHJ228" s="18"/>
      <c r="UHK228" s="18"/>
      <c r="UHL228" s="18"/>
      <c r="UHM228" s="18"/>
      <c r="UHN228" s="18"/>
      <c r="UHO228" s="18"/>
      <c r="UHP228" s="18"/>
      <c r="UHQ228" s="18"/>
      <c r="UHR228" s="18"/>
      <c r="UHS228" s="18"/>
      <c r="UHT228" s="18"/>
      <c r="UHU228" s="18"/>
      <c r="UHV228" s="18"/>
      <c r="UHW228" s="18"/>
      <c r="UHX228" s="18"/>
      <c r="UHY228" s="18"/>
      <c r="UHZ228" s="18"/>
      <c r="UIA228" s="18"/>
      <c r="UIB228" s="18"/>
      <c r="UIC228" s="18"/>
      <c r="UID228" s="18"/>
      <c r="UIE228" s="18"/>
      <c r="UIF228" s="18"/>
      <c r="UIG228" s="18"/>
      <c r="UIH228" s="18"/>
      <c r="UII228" s="18"/>
      <c r="UIJ228" s="18"/>
      <c r="UIK228" s="18"/>
      <c r="UIL228" s="18"/>
      <c r="UIM228" s="18"/>
      <c r="UIN228" s="18"/>
      <c r="UIO228" s="18"/>
      <c r="UIP228" s="18"/>
      <c r="UIQ228" s="18"/>
      <c r="UIR228" s="18"/>
      <c r="UIS228" s="18"/>
      <c r="UIT228" s="18"/>
      <c r="UIU228" s="18"/>
      <c r="UIV228" s="18"/>
      <c r="UIW228" s="18"/>
      <c r="UIX228" s="18"/>
      <c r="UIY228" s="18"/>
      <c r="UIZ228" s="18"/>
      <c r="UJA228" s="18"/>
      <c r="UJB228" s="18"/>
      <c r="UJC228" s="18"/>
      <c r="UJD228" s="18"/>
      <c r="UJE228" s="18"/>
      <c r="UJF228" s="18"/>
      <c r="UJG228" s="18"/>
      <c r="UJH228" s="18"/>
      <c r="UJI228" s="18"/>
      <c r="UJJ228" s="18"/>
      <c r="UJK228" s="18"/>
      <c r="UJL228" s="18"/>
      <c r="UJM228" s="18"/>
      <c r="UJN228" s="18"/>
      <c r="UJO228" s="18"/>
      <c r="UJP228" s="18"/>
      <c r="UJQ228" s="18"/>
      <c r="UJR228" s="18"/>
      <c r="UJS228" s="18"/>
      <c r="UJT228" s="18"/>
      <c r="UJU228" s="18"/>
      <c r="UJV228" s="18"/>
      <c r="UJW228" s="18"/>
      <c r="UJX228" s="18"/>
      <c r="UJY228" s="18"/>
      <c r="UJZ228" s="18"/>
      <c r="UKA228" s="18"/>
      <c r="UKB228" s="18"/>
      <c r="UKC228" s="18"/>
      <c r="UKD228" s="18"/>
      <c r="UKE228" s="18"/>
      <c r="UKF228" s="18"/>
      <c r="UKG228" s="18"/>
      <c r="UKH228" s="18"/>
      <c r="UKI228" s="18"/>
      <c r="UKJ228" s="18"/>
      <c r="UKK228" s="18"/>
      <c r="UKL228" s="18"/>
      <c r="UKM228" s="18"/>
      <c r="UKN228" s="18"/>
      <c r="UKO228" s="18"/>
      <c r="UKP228" s="18"/>
      <c r="UKQ228" s="18"/>
      <c r="UKR228" s="18"/>
      <c r="UKS228" s="18"/>
      <c r="UKT228" s="18"/>
      <c r="UKU228" s="18"/>
      <c r="UKV228" s="18"/>
      <c r="UKW228" s="18"/>
      <c r="UKX228" s="18"/>
      <c r="UKY228" s="18"/>
      <c r="UKZ228" s="18"/>
      <c r="ULA228" s="18"/>
      <c r="ULB228" s="18"/>
      <c r="ULC228" s="18"/>
      <c r="ULD228" s="18"/>
      <c r="ULE228" s="18"/>
      <c r="ULF228" s="18"/>
      <c r="ULG228" s="18"/>
      <c r="ULH228" s="18"/>
      <c r="ULI228" s="18"/>
      <c r="ULJ228" s="18"/>
      <c r="ULK228" s="18"/>
      <c r="ULL228" s="18"/>
      <c r="ULM228" s="18"/>
      <c r="ULN228" s="18"/>
      <c r="ULO228" s="18"/>
      <c r="ULP228" s="18"/>
      <c r="ULQ228" s="18"/>
      <c r="ULR228" s="18"/>
      <c r="ULS228" s="18"/>
      <c r="ULT228" s="18"/>
      <c r="ULU228" s="18"/>
      <c r="ULV228" s="18"/>
      <c r="ULW228" s="18"/>
      <c r="ULX228" s="18"/>
      <c r="ULY228" s="18"/>
      <c r="ULZ228" s="18"/>
      <c r="UMA228" s="18"/>
      <c r="UMB228" s="18"/>
      <c r="UMC228" s="18"/>
      <c r="UMD228" s="18"/>
      <c r="UME228" s="18"/>
      <c r="UMF228" s="18"/>
      <c r="UMG228" s="18"/>
      <c r="UMH228" s="18"/>
      <c r="UMI228" s="18"/>
      <c r="UMJ228" s="18"/>
      <c r="UMK228" s="18"/>
      <c r="UML228" s="18"/>
      <c r="UMM228" s="18"/>
      <c r="UMN228" s="18"/>
      <c r="UMO228" s="18"/>
      <c r="UMP228" s="18"/>
      <c r="UMQ228" s="18"/>
      <c r="UMR228" s="18"/>
      <c r="UMS228" s="18"/>
      <c r="UMT228" s="18"/>
      <c r="UMU228" s="18"/>
      <c r="UMV228" s="18"/>
      <c r="UMW228" s="18"/>
      <c r="UMX228" s="18"/>
      <c r="UMY228" s="18"/>
      <c r="UMZ228" s="18"/>
      <c r="UNA228" s="18"/>
      <c r="UNB228" s="18"/>
      <c r="UNC228" s="18"/>
      <c r="UND228" s="18"/>
      <c r="UNE228" s="18"/>
      <c r="UNF228" s="18"/>
      <c r="UNG228" s="18"/>
      <c r="UNH228" s="18"/>
      <c r="UNI228" s="18"/>
      <c r="UNJ228" s="18"/>
      <c r="UNK228" s="18"/>
      <c r="UNL228" s="18"/>
      <c r="UNM228" s="18"/>
      <c r="UNN228" s="18"/>
      <c r="UNO228" s="18"/>
      <c r="UNP228" s="18"/>
      <c r="UNQ228" s="18"/>
      <c r="UNR228" s="18"/>
      <c r="UNS228" s="18"/>
      <c r="UNT228" s="18"/>
      <c r="UNU228" s="18"/>
      <c r="UNV228" s="18"/>
      <c r="UNW228" s="18"/>
      <c r="UNX228" s="18"/>
      <c r="UNY228" s="18"/>
      <c r="UNZ228" s="18"/>
      <c r="UOA228" s="18"/>
      <c r="UOB228" s="18"/>
      <c r="UOC228" s="18"/>
      <c r="UOD228" s="18"/>
      <c r="UOE228" s="18"/>
      <c r="UOF228" s="18"/>
      <c r="UOG228" s="18"/>
      <c r="UOH228" s="18"/>
      <c r="UOI228" s="18"/>
      <c r="UOJ228" s="18"/>
      <c r="UOK228" s="18"/>
      <c r="UOL228" s="18"/>
      <c r="UOM228" s="18"/>
      <c r="UON228" s="18"/>
      <c r="UOO228" s="18"/>
      <c r="UOP228" s="18"/>
      <c r="UOQ228" s="18"/>
      <c r="UOR228" s="18"/>
      <c r="UOS228" s="18"/>
      <c r="UOT228" s="18"/>
      <c r="UOU228" s="18"/>
      <c r="UOV228" s="18"/>
      <c r="UOW228" s="18"/>
      <c r="UOX228" s="18"/>
      <c r="UOY228" s="18"/>
      <c r="UOZ228" s="18"/>
      <c r="UPA228" s="18"/>
      <c r="UPB228" s="18"/>
      <c r="UPC228" s="18"/>
      <c r="UPD228" s="18"/>
      <c r="UPE228" s="18"/>
      <c r="UPF228" s="18"/>
      <c r="UPG228" s="18"/>
      <c r="UPH228" s="18"/>
      <c r="UPI228" s="18"/>
      <c r="UPJ228" s="18"/>
      <c r="UPK228" s="18"/>
      <c r="UPL228" s="18"/>
      <c r="UPM228" s="18"/>
      <c r="UPN228" s="18"/>
      <c r="UPO228" s="18"/>
      <c r="UPP228" s="18"/>
      <c r="UPQ228" s="18"/>
      <c r="UPR228" s="18"/>
      <c r="UPS228" s="18"/>
      <c r="UPT228" s="18"/>
      <c r="UPU228" s="18"/>
      <c r="UPV228" s="18"/>
      <c r="UPW228" s="18"/>
      <c r="UPX228" s="18"/>
      <c r="UPY228" s="18"/>
      <c r="UPZ228" s="18"/>
      <c r="UQA228" s="18"/>
      <c r="UQB228" s="18"/>
      <c r="UQC228" s="18"/>
      <c r="UQD228" s="18"/>
      <c r="UQE228" s="18"/>
      <c r="UQF228" s="18"/>
      <c r="UQG228" s="18"/>
      <c r="UQH228" s="18"/>
      <c r="UQI228" s="18"/>
      <c r="UQJ228" s="18"/>
      <c r="UQK228" s="18"/>
      <c r="UQL228" s="18"/>
      <c r="UQM228" s="18"/>
      <c r="UQN228" s="18"/>
      <c r="UQO228" s="18"/>
      <c r="UQP228" s="18"/>
      <c r="UQQ228" s="18"/>
      <c r="UQR228" s="18"/>
      <c r="UQS228" s="18"/>
      <c r="UQT228" s="18"/>
      <c r="UQU228" s="18"/>
      <c r="UQV228" s="18"/>
      <c r="UQW228" s="18"/>
      <c r="UQX228" s="18"/>
      <c r="UQY228" s="18"/>
      <c r="UQZ228" s="18"/>
      <c r="URA228" s="18"/>
      <c r="URB228" s="18"/>
      <c r="URC228" s="18"/>
      <c r="URD228" s="18"/>
      <c r="URE228" s="18"/>
      <c r="URF228" s="18"/>
      <c r="URG228" s="18"/>
      <c r="URH228" s="18"/>
      <c r="URI228" s="18"/>
      <c r="URJ228" s="18"/>
      <c r="URK228" s="18"/>
      <c r="URL228" s="18"/>
      <c r="URM228" s="18"/>
      <c r="URN228" s="18"/>
      <c r="URO228" s="18"/>
      <c r="URP228" s="18"/>
      <c r="URQ228" s="18"/>
      <c r="URR228" s="18"/>
      <c r="URS228" s="18"/>
      <c r="URT228" s="18"/>
      <c r="URU228" s="18"/>
      <c r="URV228" s="18"/>
      <c r="URW228" s="18"/>
      <c r="URX228" s="18"/>
      <c r="URY228" s="18"/>
      <c r="URZ228" s="18"/>
      <c r="USA228" s="18"/>
      <c r="USB228" s="18"/>
      <c r="USC228" s="18"/>
      <c r="USD228" s="18"/>
      <c r="USE228" s="18"/>
      <c r="USF228" s="18"/>
      <c r="USG228" s="18"/>
      <c r="USH228" s="18"/>
      <c r="USI228" s="18"/>
      <c r="USJ228" s="18"/>
      <c r="USK228" s="18"/>
      <c r="USL228" s="18"/>
      <c r="USM228" s="18"/>
      <c r="USN228" s="18"/>
      <c r="USO228" s="18"/>
      <c r="USP228" s="18"/>
      <c r="USQ228" s="18"/>
      <c r="USR228" s="18"/>
      <c r="USS228" s="18"/>
      <c r="UST228" s="18"/>
      <c r="USU228" s="18"/>
      <c r="USV228" s="18"/>
      <c r="USW228" s="18"/>
      <c r="USX228" s="18"/>
      <c r="USY228" s="18"/>
      <c r="USZ228" s="18"/>
      <c r="UTA228" s="18"/>
      <c r="UTB228" s="18"/>
      <c r="UTC228" s="18"/>
      <c r="UTD228" s="18"/>
      <c r="UTE228" s="18"/>
      <c r="UTF228" s="18"/>
      <c r="UTG228" s="18"/>
      <c r="UTH228" s="18"/>
      <c r="UTI228" s="18"/>
      <c r="UTJ228" s="18"/>
      <c r="UTK228" s="18"/>
      <c r="UTL228" s="18"/>
      <c r="UTM228" s="18"/>
      <c r="UTN228" s="18"/>
      <c r="UTO228" s="18"/>
      <c r="UTP228" s="18"/>
      <c r="UTQ228" s="18"/>
      <c r="UTR228" s="18"/>
      <c r="UTS228" s="18"/>
      <c r="UTT228" s="18"/>
      <c r="UTU228" s="18"/>
      <c r="UTV228" s="18"/>
      <c r="UTW228" s="18"/>
      <c r="UTX228" s="18"/>
      <c r="UTY228" s="18"/>
      <c r="UTZ228" s="18"/>
      <c r="UUA228" s="18"/>
      <c r="UUB228" s="18"/>
      <c r="UUC228" s="18"/>
      <c r="UUD228" s="18"/>
      <c r="UUE228" s="18"/>
      <c r="UUF228" s="18"/>
      <c r="UUG228" s="18"/>
      <c r="UUH228" s="18"/>
      <c r="UUI228" s="18"/>
      <c r="UUJ228" s="18"/>
      <c r="UUK228" s="18"/>
      <c r="UUL228" s="18"/>
      <c r="UUM228" s="18"/>
      <c r="UUN228" s="18"/>
      <c r="UUO228" s="18"/>
      <c r="UUP228" s="18"/>
      <c r="UUQ228" s="18"/>
      <c r="UUR228" s="18"/>
      <c r="UUS228" s="18"/>
      <c r="UUT228" s="18"/>
      <c r="UUU228" s="18"/>
      <c r="UUV228" s="18"/>
      <c r="UUW228" s="18"/>
      <c r="UUX228" s="18"/>
      <c r="UUY228" s="18"/>
      <c r="UUZ228" s="18"/>
      <c r="UVA228" s="18"/>
      <c r="UVB228" s="18"/>
      <c r="UVC228" s="18"/>
      <c r="UVD228" s="18"/>
      <c r="UVE228" s="18"/>
      <c r="UVF228" s="18"/>
      <c r="UVG228" s="18"/>
      <c r="UVH228" s="18"/>
      <c r="UVI228" s="18"/>
      <c r="UVJ228" s="18"/>
      <c r="UVK228" s="18"/>
      <c r="UVL228" s="18"/>
      <c r="UVM228" s="18"/>
      <c r="UVN228" s="18"/>
      <c r="UVO228" s="18"/>
      <c r="UVP228" s="18"/>
      <c r="UVQ228" s="18"/>
      <c r="UVR228" s="18"/>
      <c r="UVS228" s="18"/>
      <c r="UVT228" s="18"/>
      <c r="UVU228" s="18"/>
      <c r="UVV228" s="18"/>
      <c r="UVW228" s="18"/>
      <c r="UVX228" s="18"/>
      <c r="UVY228" s="18"/>
      <c r="UVZ228" s="18"/>
      <c r="UWA228" s="18"/>
      <c r="UWB228" s="18"/>
      <c r="UWC228" s="18"/>
      <c r="UWD228" s="18"/>
      <c r="UWE228" s="18"/>
      <c r="UWF228" s="18"/>
      <c r="UWG228" s="18"/>
      <c r="UWH228" s="18"/>
      <c r="UWI228" s="18"/>
      <c r="UWJ228" s="18"/>
      <c r="UWK228" s="18"/>
      <c r="UWL228" s="18"/>
      <c r="UWM228" s="18"/>
      <c r="UWN228" s="18"/>
      <c r="UWO228" s="18"/>
      <c r="UWP228" s="18"/>
      <c r="UWQ228" s="18"/>
      <c r="UWR228" s="18"/>
      <c r="UWS228" s="18"/>
      <c r="UWT228" s="18"/>
      <c r="UWU228" s="18"/>
      <c r="UWV228" s="18"/>
      <c r="UWW228" s="18"/>
      <c r="UWX228" s="18"/>
      <c r="UWY228" s="18"/>
      <c r="UWZ228" s="18"/>
      <c r="UXA228" s="18"/>
      <c r="UXB228" s="18"/>
      <c r="UXC228" s="18"/>
      <c r="UXD228" s="18"/>
      <c r="UXE228" s="18"/>
      <c r="UXF228" s="18"/>
      <c r="UXG228" s="18"/>
      <c r="UXH228" s="18"/>
      <c r="UXI228" s="18"/>
      <c r="UXJ228" s="18"/>
      <c r="UXK228" s="18"/>
      <c r="UXL228" s="18"/>
      <c r="UXM228" s="18"/>
      <c r="UXN228" s="18"/>
      <c r="UXO228" s="18"/>
      <c r="UXP228" s="18"/>
      <c r="UXQ228" s="18"/>
      <c r="UXR228" s="18"/>
      <c r="UXS228" s="18"/>
      <c r="UXT228" s="18"/>
      <c r="UXU228" s="18"/>
      <c r="UXV228" s="18"/>
      <c r="UXW228" s="18"/>
      <c r="UXX228" s="18"/>
      <c r="UXY228" s="18"/>
      <c r="UXZ228" s="18"/>
      <c r="UYA228" s="18"/>
      <c r="UYB228" s="18"/>
      <c r="UYC228" s="18"/>
      <c r="UYD228" s="18"/>
      <c r="UYE228" s="18"/>
      <c r="UYF228" s="18"/>
      <c r="UYG228" s="18"/>
      <c r="UYH228" s="18"/>
      <c r="UYI228" s="18"/>
      <c r="UYJ228" s="18"/>
      <c r="UYK228" s="18"/>
      <c r="UYL228" s="18"/>
      <c r="UYM228" s="18"/>
      <c r="UYN228" s="18"/>
      <c r="UYO228" s="18"/>
      <c r="UYP228" s="18"/>
      <c r="UYQ228" s="18"/>
      <c r="UYR228" s="18"/>
      <c r="UYS228" s="18"/>
      <c r="UYT228" s="18"/>
      <c r="UYU228" s="18"/>
      <c r="UYV228" s="18"/>
      <c r="UYW228" s="18"/>
      <c r="UYX228" s="18"/>
      <c r="UYY228" s="18"/>
      <c r="UYZ228" s="18"/>
      <c r="UZA228" s="18"/>
      <c r="UZB228" s="18"/>
      <c r="UZC228" s="18"/>
      <c r="UZD228" s="18"/>
      <c r="UZE228" s="18"/>
      <c r="UZF228" s="18"/>
      <c r="UZG228" s="18"/>
      <c r="UZH228" s="18"/>
      <c r="UZI228" s="18"/>
      <c r="UZJ228" s="18"/>
      <c r="UZK228" s="18"/>
      <c r="UZL228" s="18"/>
      <c r="UZM228" s="18"/>
      <c r="UZN228" s="18"/>
      <c r="UZO228" s="18"/>
      <c r="UZP228" s="18"/>
      <c r="UZQ228" s="18"/>
      <c r="UZR228" s="18"/>
      <c r="UZS228" s="18"/>
      <c r="UZT228" s="18"/>
      <c r="UZU228" s="18"/>
      <c r="UZV228" s="18"/>
      <c r="UZW228" s="18"/>
      <c r="UZX228" s="18"/>
      <c r="UZY228" s="18"/>
      <c r="UZZ228" s="18"/>
      <c r="VAA228" s="18"/>
      <c r="VAB228" s="18"/>
      <c r="VAC228" s="18"/>
      <c r="VAD228" s="18"/>
      <c r="VAE228" s="18"/>
      <c r="VAF228" s="18"/>
      <c r="VAG228" s="18"/>
      <c r="VAH228" s="18"/>
      <c r="VAI228" s="18"/>
      <c r="VAJ228" s="18"/>
      <c r="VAK228" s="18"/>
      <c r="VAL228" s="18"/>
      <c r="VAM228" s="18"/>
      <c r="VAN228" s="18"/>
      <c r="VAO228" s="18"/>
      <c r="VAP228" s="18"/>
      <c r="VAQ228" s="18"/>
      <c r="VAR228" s="18"/>
      <c r="VAS228" s="18"/>
      <c r="VAT228" s="18"/>
      <c r="VAU228" s="18"/>
      <c r="VAV228" s="18"/>
      <c r="VAW228" s="18"/>
      <c r="VAX228" s="18"/>
      <c r="VAY228" s="18"/>
      <c r="VAZ228" s="18"/>
      <c r="VBA228" s="18"/>
      <c r="VBB228" s="18"/>
      <c r="VBC228" s="18"/>
      <c r="VBD228" s="18"/>
      <c r="VBE228" s="18"/>
      <c r="VBF228" s="18"/>
      <c r="VBG228" s="18"/>
      <c r="VBH228" s="18"/>
      <c r="VBI228" s="18"/>
      <c r="VBJ228" s="18"/>
      <c r="VBK228" s="18"/>
      <c r="VBL228" s="18"/>
      <c r="VBM228" s="18"/>
      <c r="VBN228" s="18"/>
      <c r="VBO228" s="18"/>
      <c r="VBP228" s="18"/>
      <c r="VBQ228" s="18"/>
      <c r="VBR228" s="18"/>
      <c r="VBS228" s="18"/>
      <c r="VBT228" s="18"/>
      <c r="VBU228" s="18"/>
      <c r="VBV228" s="18"/>
      <c r="VBW228" s="18"/>
      <c r="VBX228" s="18"/>
      <c r="VBY228" s="18"/>
      <c r="VBZ228" s="18"/>
      <c r="VCA228" s="18"/>
      <c r="VCB228" s="18"/>
      <c r="VCC228" s="18"/>
      <c r="VCD228" s="18"/>
      <c r="VCE228" s="18"/>
      <c r="VCF228" s="18"/>
      <c r="VCG228" s="18"/>
      <c r="VCH228" s="18"/>
      <c r="VCI228" s="18"/>
      <c r="VCJ228" s="18"/>
      <c r="VCK228" s="18"/>
      <c r="VCL228" s="18"/>
      <c r="VCM228" s="18"/>
      <c r="VCN228" s="18"/>
      <c r="VCO228" s="18"/>
      <c r="VCP228" s="18"/>
      <c r="VCQ228" s="18"/>
      <c r="VCR228" s="18"/>
      <c r="VCS228" s="18"/>
      <c r="VCT228" s="18"/>
      <c r="VCU228" s="18"/>
      <c r="VCV228" s="18"/>
      <c r="VCW228" s="18"/>
      <c r="VCX228" s="18"/>
      <c r="VCY228" s="18"/>
      <c r="VCZ228" s="18"/>
      <c r="VDA228" s="18"/>
      <c r="VDB228" s="18"/>
      <c r="VDC228" s="18"/>
      <c r="VDD228" s="18"/>
      <c r="VDE228" s="18"/>
      <c r="VDF228" s="18"/>
      <c r="VDG228" s="18"/>
      <c r="VDH228" s="18"/>
      <c r="VDI228" s="18"/>
      <c r="VDJ228" s="18"/>
      <c r="VDK228" s="18"/>
      <c r="VDL228" s="18"/>
      <c r="VDM228" s="18"/>
      <c r="VDN228" s="18"/>
      <c r="VDO228" s="18"/>
      <c r="VDP228" s="18"/>
      <c r="VDQ228" s="18"/>
      <c r="VDR228" s="18"/>
      <c r="VDS228" s="18"/>
      <c r="VDT228" s="18"/>
      <c r="VDU228" s="18"/>
      <c r="VDV228" s="18"/>
      <c r="VDW228" s="18"/>
      <c r="VDX228" s="18"/>
      <c r="VDY228" s="18"/>
      <c r="VDZ228" s="18"/>
      <c r="VEA228" s="18"/>
      <c r="VEB228" s="18"/>
      <c r="VEC228" s="18"/>
      <c r="VED228" s="18"/>
      <c r="VEE228" s="18"/>
      <c r="VEF228" s="18"/>
      <c r="VEG228" s="18"/>
      <c r="VEH228" s="18"/>
      <c r="VEI228" s="18"/>
      <c r="VEJ228" s="18"/>
      <c r="VEK228" s="18"/>
      <c r="VEL228" s="18"/>
      <c r="VEM228" s="18"/>
      <c r="VEN228" s="18"/>
      <c r="VEO228" s="18"/>
      <c r="VEP228" s="18"/>
      <c r="VEQ228" s="18"/>
      <c r="VER228" s="18"/>
      <c r="VES228" s="18"/>
      <c r="VET228" s="18"/>
      <c r="VEU228" s="18"/>
      <c r="VEV228" s="18"/>
      <c r="VEW228" s="18"/>
      <c r="VEX228" s="18"/>
      <c r="VEY228" s="18"/>
      <c r="VEZ228" s="18"/>
      <c r="VFA228" s="18"/>
      <c r="VFB228" s="18"/>
      <c r="VFC228" s="18"/>
      <c r="VFD228" s="18"/>
      <c r="VFE228" s="18"/>
      <c r="VFF228" s="18"/>
      <c r="VFG228" s="18"/>
      <c r="VFH228" s="18"/>
      <c r="VFI228" s="18"/>
      <c r="VFJ228" s="18"/>
      <c r="VFK228" s="18"/>
      <c r="VFL228" s="18"/>
      <c r="VFM228" s="18"/>
      <c r="VFN228" s="18"/>
      <c r="VFO228" s="18"/>
      <c r="VFP228" s="18"/>
      <c r="VFQ228" s="18"/>
      <c r="VFR228" s="18"/>
      <c r="VFS228" s="18"/>
      <c r="VFT228" s="18"/>
      <c r="VFU228" s="18"/>
      <c r="VFV228" s="18"/>
      <c r="VFW228" s="18"/>
      <c r="VFX228" s="18"/>
      <c r="VFY228" s="18"/>
      <c r="VFZ228" s="18"/>
      <c r="VGA228" s="18"/>
      <c r="VGB228" s="18"/>
      <c r="VGC228" s="18"/>
      <c r="VGD228" s="18"/>
      <c r="VGE228" s="18"/>
      <c r="VGF228" s="18"/>
      <c r="VGG228" s="18"/>
      <c r="VGH228" s="18"/>
      <c r="VGI228" s="18"/>
      <c r="VGJ228" s="18"/>
      <c r="VGK228" s="18"/>
      <c r="VGL228" s="18"/>
      <c r="VGM228" s="18"/>
      <c r="VGN228" s="18"/>
      <c r="VGO228" s="18"/>
      <c r="VGP228" s="18"/>
      <c r="VGQ228" s="18"/>
      <c r="VGR228" s="18"/>
      <c r="VGS228" s="18"/>
      <c r="VGT228" s="18"/>
      <c r="VGU228" s="18"/>
      <c r="VGV228" s="18"/>
      <c r="VGW228" s="18"/>
      <c r="VGX228" s="18"/>
      <c r="VGY228" s="18"/>
      <c r="VGZ228" s="18"/>
      <c r="VHA228" s="18"/>
      <c r="VHB228" s="18"/>
      <c r="VHC228" s="18"/>
      <c r="VHD228" s="18"/>
      <c r="VHE228" s="18"/>
      <c r="VHF228" s="18"/>
      <c r="VHG228" s="18"/>
      <c r="VHH228" s="18"/>
      <c r="VHI228" s="18"/>
      <c r="VHJ228" s="18"/>
      <c r="VHK228" s="18"/>
      <c r="VHL228" s="18"/>
      <c r="VHM228" s="18"/>
      <c r="VHN228" s="18"/>
      <c r="VHO228" s="18"/>
      <c r="VHP228" s="18"/>
      <c r="VHQ228" s="18"/>
      <c r="VHR228" s="18"/>
      <c r="VHS228" s="18"/>
      <c r="VHT228" s="18"/>
      <c r="VHU228" s="18"/>
      <c r="VHV228" s="18"/>
      <c r="VHW228" s="18"/>
      <c r="VHX228" s="18"/>
      <c r="VHY228" s="18"/>
      <c r="VHZ228" s="18"/>
      <c r="VIA228" s="18"/>
      <c r="VIB228" s="18"/>
      <c r="VIC228" s="18"/>
      <c r="VID228" s="18"/>
      <c r="VIE228" s="18"/>
      <c r="VIF228" s="18"/>
      <c r="VIG228" s="18"/>
      <c r="VIH228" s="18"/>
      <c r="VII228" s="18"/>
      <c r="VIJ228" s="18"/>
      <c r="VIK228" s="18"/>
      <c r="VIL228" s="18"/>
      <c r="VIM228" s="18"/>
      <c r="VIN228" s="18"/>
      <c r="VIO228" s="18"/>
      <c r="VIP228" s="18"/>
      <c r="VIQ228" s="18"/>
      <c r="VIR228" s="18"/>
      <c r="VIS228" s="18"/>
      <c r="VIT228" s="18"/>
      <c r="VIU228" s="18"/>
      <c r="VIV228" s="18"/>
      <c r="VIW228" s="18"/>
      <c r="VIX228" s="18"/>
      <c r="VIY228" s="18"/>
      <c r="VIZ228" s="18"/>
      <c r="VJA228" s="18"/>
      <c r="VJB228" s="18"/>
      <c r="VJC228" s="18"/>
      <c r="VJD228" s="18"/>
      <c r="VJE228" s="18"/>
      <c r="VJF228" s="18"/>
      <c r="VJG228" s="18"/>
      <c r="VJH228" s="18"/>
      <c r="VJI228" s="18"/>
      <c r="VJJ228" s="18"/>
      <c r="VJK228" s="18"/>
      <c r="VJL228" s="18"/>
      <c r="VJM228" s="18"/>
      <c r="VJN228" s="18"/>
      <c r="VJO228" s="18"/>
      <c r="VJP228" s="18"/>
      <c r="VJQ228" s="18"/>
      <c r="VJR228" s="18"/>
      <c r="VJS228" s="18"/>
      <c r="VJT228" s="18"/>
      <c r="VJU228" s="18"/>
      <c r="VJV228" s="18"/>
      <c r="VJW228" s="18"/>
      <c r="VJX228" s="18"/>
      <c r="VJY228" s="18"/>
      <c r="VJZ228" s="18"/>
      <c r="VKA228" s="18"/>
      <c r="VKB228" s="18"/>
      <c r="VKC228" s="18"/>
      <c r="VKD228" s="18"/>
      <c r="VKE228" s="18"/>
      <c r="VKF228" s="18"/>
      <c r="VKG228" s="18"/>
      <c r="VKH228" s="18"/>
      <c r="VKI228" s="18"/>
      <c r="VKJ228" s="18"/>
      <c r="VKK228" s="18"/>
      <c r="VKL228" s="18"/>
      <c r="VKM228" s="18"/>
      <c r="VKN228" s="18"/>
      <c r="VKO228" s="18"/>
      <c r="VKP228" s="18"/>
      <c r="VKQ228" s="18"/>
      <c r="VKR228" s="18"/>
      <c r="VKS228" s="18"/>
      <c r="VKT228" s="18"/>
      <c r="VKU228" s="18"/>
      <c r="VKV228" s="18"/>
      <c r="VKW228" s="18"/>
      <c r="VKX228" s="18"/>
      <c r="VKY228" s="18"/>
      <c r="VKZ228" s="18"/>
      <c r="VLA228" s="18"/>
      <c r="VLB228" s="18"/>
      <c r="VLC228" s="18"/>
      <c r="VLD228" s="18"/>
      <c r="VLE228" s="18"/>
      <c r="VLF228" s="18"/>
      <c r="VLG228" s="18"/>
      <c r="VLH228" s="18"/>
      <c r="VLI228" s="18"/>
      <c r="VLJ228" s="18"/>
      <c r="VLK228" s="18"/>
      <c r="VLL228" s="18"/>
      <c r="VLM228" s="18"/>
      <c r="VLN228" s="18"/>
      <c r="VLO228" s="18"/>
      <c r="VLP228" s="18"/>
      <c r="VLQ228" s="18"/>
      <c r="VLR228" s="18"/>
      <c r="VLS228" s="18"/>
      <c r="VLT228" s="18"/>
      <c r="VLU228" s="18"/>
      <c r="VLV228" s="18"/>
      <c r="VLW228" s="18"/>
      <c r="VLX228" s="18"/>
      <c r="VLY228" s="18"/>
      <c r="VLZ228" s="18"/>
      <c r="VMA228" s="18"/>
      <c r="VMB228" s="18"/>
      <c r="VMC228" s="18"/>
      <c r="VMD228" s="18"/>
      <c r="VME228" s="18"/>
      <c r="VMF228" s="18"/>
      <c r="VMG228" s="18"/>
      <c r="VMH228" s="18"/>
      <c r="VMI228" s="18"/>
      <c r="VMJ228" s="18"/>
      <c r="VMK228" s="18"/>
      <c r="VML228" s="18"/>
      <c r="VMM228" s="18"/>
      <c r="VMN228" s="18"/>
      <c r="VMO228" s="18"/>
      <c r="VMP228" s="18"/>
      <c r="VMQ228" s="18"/>
      <c r="VMR228" s="18"/>
      <c r="VMS228" s="18"/>
      <c r="VMT228" s="18"/>
      <c r="VMU228" s="18"/>
      <c r="VMV228" s="18"/>
      <c r="VMW228" s="18"/>
      <c r="VMX228" s="18"/>
      <c r="VMY228" s="18"/>
      <c r="VMZ228" s="18"/>
      <c r="VNA228" s="18"/>
      <c r="VNB228" s="18"/>
      <c r="VNC228" s="18"/>
      <c r="VND228" s="18"/>
      <c r="VNE228" s="18"/>
      <c r="VNF228" s="18"/>
      <c r="VNG228" s="18"/>
      <c r="VNH228" s="18"/>
      <c r="VNI228" s="18"/>
      <c r="VNJ228" s="18"/>
      <c r="VNK228" s="18"/>
      <c r="VNL228" s="18"/>
      <c r="VNM228" s="18"/>
      <c r="VNN228" s="18"/>
      <c r="VNO228" s="18"/>
      <c r="VNP228" s="18"/>
      <c r="VNQ228" s="18"/>
      <c r="VNR228" s="18"/>
      <c r="VNS228" s="18"/>
      <c r="VNT228" s="18"/>
      <c r="VNU228" s="18"/>
      <c r="VNV228" s="18"/>
      <c r="VNW228" s="18"/>
      <c r="VNX228" s="18"/>
      <c r="VNY228" s="18"/>
      <c r="VNZ228" s="18"/>
      <c r="VOA228" s="18"/>
      <c r="VOB228" s="18"/>
      <c r="VOC228" s="18"/>
      <c r="VOD228" s="18"/>
      <c r="VOE228" s="18"/>
      <c r="VOF228" s="18"/>
      <c r="VOG228" s="18"/>
      <c r="VOH228" s="18"/>
      <c r="VOI228" s="18"/>
      <c r="VOJ228" s="18"/>
      <c r="VOK228" s="18"/>
      <c r="VOL228" s="18"/>
      <c r="VOM228" s="18"/>
      <c r="VON228" s="18"/>
      <c r="VOO228" s="18"/>
      <c r="VOP228" s="18"/>
      <c r="VOQ228" s="18"/>
      <c r="VOR228" s="18"/>
      <c r="VOS228" s="18"/>
      <c r="VOT228" s="18"/>
      <c r="VOU228" s="18"/>
      <c r="VOV228" s="18"/>
      <c r="VOW228" s="18"/>
      <c r="VOX228" s="18"/>
      <c r="VOY228" s="18"/>
      <c r="VOZ228" s="18"/>
      <c r="VPA228" s="18"/>
      <c r="VPB228" s="18"/>
      <c r="VPC228" s="18"/>
      <c r="VPD228" s="18"/>
      <c r="VPE228" s="18"/>
      <c r="VPF228" s="18"/>
      <c r="VPG228" s="18"/>
      <c r="VPH228" s="18"/>
      <c r="VPI228" s="18"/>
      <c r="VPJ228" s="18"/>
      <c r="VPK228" s="18"/>
      <c r="VPL228" s="18"/>
      <c r="VPM228" s="18"/>
      <c r="VPN228" s="18"/>
      <c r="VPO228" s="18"/>
      <c r="VPP228" s="18"/>
      <c r="VPQ228" s="18"/>
      <c r="VPR228" s="18"/>
      <c r="VPS228" s="18"/>
      <c r="VPT228" s="18"/>
      <c r="VPU228" s="18"/>
      <c r="VPV228" s="18"/>
      <c r="VPW228" s="18"/>
      <c r="VPX228" s="18"/>
      <c r="VPY228" s="18"/>
      <c r="VPZ228" s="18"/>
      <c r="VQA228" s="18"/>
      <c r="VQB228" s="18"/>
      <c r="VQC228" s="18"/>
      <c r="VQD228" s="18"/>
      <c r="VQE228" s="18"/>
      <c r="VQF228" s="18"/>
      <c r="VQG228" s="18"/>
      <c r="VQH228" s="18"/>
      <c r="VQI228" s="18"/>
      <c r="VQJ228" s="18"/>
      <c r="VQK228" s="18"/>
      <c r="VQL228" s="18"/>
      <c r="VQM228" s="18"/>
      <c r="VQN228" s="18"/>
      <c r="VQO228" s="18"/>
      <c r="VQP228" s="18"/>
      <c r="VQQ228" s="18"/>
      <c r="VQR228" s="18"/>
      <c r="VQS228" s="18"/>
      <c r="VQT228" s="18"/>
      <c r="VQU228" s="18"/>
      <c r="VQV228" s="18"/>
      <c r="VQW228" s="18"/>
      <c r="VQX228" s="18"/>
      <c r="VQY228" s="18"/>
      <c r="VQZ228" s="18"/>
      <c r="VRA228" s="18"/>
      <c r="VRB228" s="18"/>
      <c r="VRC228" s="18"/>
      <c r="VRD228" s="18"/>
      <c r="VRE228" s="18"/>
      <c r="VRF228" s="18"/>
      <c r="VRG228" s="18"/>
      <c r="VRH228" s="18"/>
      <c r="VRI228" s="18"/>
      <c r="VRJ228" s="18"/>
      <c r="VRK228" s="18"/>
      <c r="VRL228" s="18"/>
      <c r="VRM228" s="18"/>
      <c r="VRN228" s="18"/>
      <c r="VRO228" s="18"/>
      <c r="VRP228" s="18"/>
      <c r="VRQ228" s="18"/>
      <c r="VRR228" s="18"/>
      <c r="VRS228" s="18"/>
      <c r="VRT228" s="18"/>
      <c r="VRU228" s="18"/>
      <c r="VRV228" s="18"/>
      <c r="VRW228" s="18"/>
      <c r="VRX228" s="18"/>
      <c r="VRY228" s="18"/>
      <c r="VRZ228" s="18"/>
      <c r="VSA228" s="18"/>
      <c r="VSB228" s="18"/>
      <c r="VSC228" s="18"/>
      <c r="VSD228" s="18"/>
      <c r="VSE228" s="18"/>
      <c r="VSF228" s="18"/>
      <c r="VSG228" s="18"/>
      <c r="VSH228" s="18"/>
      <c r="VSI228" s="18"/>
      <c r="VSJ228" s="18"/>
      <c r="VSK228" s="18"/>
      <c r="VSL228" s="18"/>
      <c r="VSM228" s="18"/>
      <c r="VSN228" s="18"/>
      <c r="VSO228" s="18"/>
      <c r="VSP228" s="18"/>
      <c r="VSQ228" s="18"/>
      <c r="VSR228" s="18"/>
      <c r="VSS228" s="18"/>
      <c r="VST228" s="18"/>
      <c r="VSU228" s="18"/>
      <c r="VSV228" s="18"/>
      <c r="VSW228" s="18"/>
      <c r="VSX228" s="18"/>
      <c r="VSY228" s="18"/>
      <c r="VSZ228" s="18"/>
      <c r="VTA228" s="18"/>
      <c r="VTB228" s="18"/>
      <c r="VTC228" s="18"/>
      <c r="VTD228" s="18"/>
      <c r="VTE228" s="18"/>
      <c r="VTF228" s="18"/>
      <c r="VTG228" s="18"/>
      <c r="VTH228" s="18"/>
      <c r="VTI228" s="18"/>
      <c r="VTJ228" s="18"/>
      <c r="VTK228" s="18"/>
      <c r="VTL228" s="18"/>
      <c r="VTM228" s="18"/>
      <c r="VTN228" s="18"/>
      <c r="VTO228" s="18"/>
      <c r="VTP228" s="18"/>
      <c r="VTQ228" s="18"/>
      <c r="VTR228" s="18"/>
      <c r="VTS228" s="18"/>
      <c r="VTT228" s="18"/>
      <c r="VTU228" s="18"/>
      <c r="VTV228" s="18"/>
      <c r="VTW228" s="18"/>
      <c r="VTX228" s="18"/>
      <c r="VTY228" s="18"/>
      <c r="VTZ228" s="18"/>
      <c r="VUA228" s="18"/>
      <c r="VUB228" s="18"/>
      <c r="VUC228" s="18"/>
      <c r="VUD228" s="18"/>
      <c r="VUE228" s="18"/>
      <c r="VUF228" s="18"/>
      <c r="VUG228" s="18"/>
      <c r="VUH228" s="18"/>
      <c r="VUI228" s="18"/>
      <c r="VUJ228" s="18"/>
      <c r="VUK228" s="18"/>
      <c r="VUL228" s="18"/>
      <c r="VUM228" s="18"/>
      <c r="VUN228" s="18"/>
      <c r="VUO228" s="18"/>
      <c r="VUP228" s="18"/>
      <c r="VUQ228" s="18"/>
      <c r="VUR228" s="18"/>
      <c r="VUS228" s="18"/>
      <c r="VUT228" s="18"/>
      <c r="VUU228" s="18"/>
      <c r="VUV228" s="18"/>
      <c r="VUW228" s="18"/>
      <c r="VUX228" s="18"/>
      <c r="VUY228" s="18"/>
      <c r="VUZ228" s="18"/>
      <c r="VVA228" s="18"/>
      <c r="VVB228" s="18"/>
      <c r="VVC228" s="18"/>
      <c r="VVD228" s="18"/>
      <c r="VVE228" s="18"/>
      <c r="VVF228" s="18"/>
      <c r="VVG228" s="18"/>
      <c r="VVH228" s="18"/>
      <c r="VVI228" s="18"/>
      <c r="VVJ228" s="18"/>
      <c r="VVK228" s="18"/>
      <c r="VVL228" s="18"/>
      <c r="VVM228" s="18"/>
      <c r="VVN228" s="18"/>
      <c r="VVO228" s="18"/>
      <c r="VVP228" s="18"/>
      <c r="VVQ228" s="18"/>
      <c r="VVR228" s="18"/>
      <c r="VVS228" s="18"/>
      <c r="VVT228" s="18"/>
      <c r="VVU228" s="18"/>
      <c r="VVV228" s="18"/>
      <c r="VVW228" s="18"/>
      <c r="VVX228" s="18"/>
      <c r="VVY228" s="18"/>
      <c r="VVZ228" s="18"/>
      <c r="VWA228" s="18"/>
      <c r="VWB228" s="18"/>
      <c r="VWC228" s="18"/>
      <c r="VWD228" s="18"/>
      <c r="VWE228" s="18"/>
      <c r="VWF228" s="18"/>
      <c r="VWG228" s="18"/>
      <c r="VWH228" s="18"/>
      <c r="VWI228" s="18"/>
      <c r="VWJ228" s="18"/>
      <c r="VWK228" s="18"/>
      <c r="VWL228" s="18"/>
      <c r="VWM228" s="18"/>
      <c r="VWN228" s="18"/>
      <c r="VWO228" s="18"/>
      <c r="VWP228" s="18"/>
      <c r="VWQ228" s="18"/>
      <c r="VWR228" s="18"/>
      <c r="VWS228" s="18"/>
      <c r="VWT228" s="18"/>
      <c r="VWU228" s="18"/>
      <c r="VWV228" s="18"/>
      <c r="VWW228" s="18"/>
      <c r="VWX228" s="18"/>
      <c r="VWY228" s="18"/>
      <c r="VWZ228" s="18"/>
      <c r="VXA228" s="18"/>
      <c r="VXB228" s="18"/>
      <c r="VXC228" s="18"/>
      <c r="VXD228" s="18"/>
      <c r="VXE228" s="18"/>
      <c r="VXF228" s="18"/>
      <c r="VXG228" s="18"/>
      <c r="VXH228" s="18"/>
      <c r="VXI228" s="18"/>
      <c r="VXJ228" s="18"/>
      <c r="VXK228" s="18"/>
      <c r="VXL228" s="18"/>
      <c r="VXM228" s="18"/>
      <c r="VXN228" s="18"/>
      <c r="VXO228" s="18"/>
      <c r="VXP228" s="18"/>
      <c r="VXQ228" s="18"/>
      <c r="VXR228" s="18"/>
      <c r="VXS228" s="18"/>
      <c r="VXT228" s="18"/>
      <c r="VXU228" s="18"/>
      <c r="VXV228" s="18"/>
      <c r="VXW228" s="18"/>
      <c r="VXX228" s="18"/>
      <c r="VXY228" s="18"/>
      <c r="VXZ228" s="18"/>
      <c r="VYA228" s="18"/>
      <c r="VYB228" s="18"/>
      <c r="VYC228" s="18"/>
      <c r="VYD228" s="18"/>
      <c r="VYE228" s="18"/>
      <c r="VYF228" s="18"/>
      <c r="VYG228" s="18"/>
      <c r="VYH228" s="18"/>
      <c r="VYI228" s="18"/>
      <c r="VYJ228" s="18"/>
      <c r="VYK228" s="18"/>
      <c r="VYL228" s="18"/>
      <c r="VYM228" s="18"/>
      <c r="VYN228" s="18"/>
      <c r="VYO228" s="18"/>
      <c r="VYP228" s="18"/>
      <c r="VYQ228" s="18"/>
      <c r="VYR228" s="18"/>
      <c r="VYS228" s="18"/>
      <c r="VYT228" s="18"/>
      <c r="VYU228" s="18"/>
      <c r="VYV228" s="18"/>
      <c r="VYW228" s="18"/>
      <c r="VYX228" s="18"/>
      <c r="VYY228" s="18"/>
      <c r="VYZ228" s="18"/>
      <c r="VZA228" s="18"/>
      <c r="VZB228" s="18"/>
      <c r="VZC228" s="18"/>
      <c r="VZD228" s="18"/>
      <c r="VZE228" s="18"/>
      <c r="VZF228" s="18"/>
      <c r="VZG228" s="18"/>
      <c r="VZH228" s="18"/>
      <c r="VZI228" s="18"/>
      <c r="VZJ228" s="18"/>
      <c r="VZK228" s="18"/>
      <c r="VZL228" s="18"/>
      <c r="VZM228" s="18"/>
      <c r="VZN228" s="18"/>
      <c r="VZO228" s="18"/>
      <c r="VZP228" s="18"/>
      <c r="VZQ228" s="18"/>
      <c r="VZR228" s="18"/>
      <c r="VZS228" s="18"/>
      <c r="VZT228" s="18"/>
      <c r="VZU228" s="18"/>
      <c r="VZV228" s="18"/>
      <c r="VZW228" s="18"/>
      <c r="VZX228" s="18"/>
      <c r="VZY228" s="18"/>
      <c r="VZZ228" s="18"/>
      <c r="WAA228" s="18"/>
      <c r="WAB228" s="18"/>
      <c r="WAC228" s="18"/>
      <c r="WAD228" s="18"/>
      <c r="WAE228" s="18"/>
      <c r="WAF228" s="18"/>
      <c r="WAG228" s="18"/>
      <c r="WAH228" s="18"/>
      <c r="WAI228" s="18"/>
      <c r="WAJ228" s="18"/>
      <c r="WAK228" s="18"/>
      <c r="WAL228" s="18"/>
      <c r="WAM228" s="18"/>
      <c r="WAN228" s="18"/>
      <c r="WAO228" s="18"/>
      <c r="WAP228" s="18"/>
      <c r="WAQ228" s="18"/>
      <c r="WAR228" s="18"/>
      <c r="WAS228" s="18"/>
      <c r="WAT228" s="18"/>
      <c r="WAU228" s="18"/>
      <c r="WAV228" s="18"/>
      <c r="WAW228" s="18"/>
      <c r="WAX228" s="18"/>
      <c r="WAY228" s="18"/>
      <c r="WAZ228" s="18"/>
      <c r="WBA228" s="18"/>
      <c r="WBB228" s="18"/>
      <c r="WBC228" s="18"/>
      <c r="WBD228" s="18"/>
      <c r="WBE228" s="18"/>
      <c r="WBF228" s="18"/>
      <c r="WBG228" s="18"/>
      <c r="WBH228" s="18"/>
      <c r="WBI228" s="18"/>
      <c r="WBJ228" s="18"/>
      <c r="WBK228" s="18"/>
      <c r="WBL228" s="18"/>
      <c r="WBM228" s="18"/>
      <c r="WBN228" s="18"/>
      <c r="WBO228" s="18"/>
      <c r="WBP228" s="18"/>
      <c r="WBQ228" s="18"/>
      <c r="WBR228" s="18"/>
      <c r="WBS228" s="18"/>
      <c r="WBT228" s="18"/>
      <c r="WBU228" s="18"/>
      <c r="WBV228" s="18"/>
      <c r="WBW228" s="18"/>
      <c r="WBX228" s="18"/>
      <c r="WBY228" s="18"/>
      <c r="WBZ228" s="18"/>
      <c r="WCA228" s="18"/>
      <c r="WCB228" s="18"/>
      <c r="WCC228" s="18"/>
      <c r="WCD228" s="18"/>
      <c r="WCE228" s="18"/>
      <c r="WCF228" s="18"/>
      <c r="WCG228" s="18"/>
      <c r="WCH228" s="18"/>
      <c r="WCI228" s="18"/>
      <c r="WCJ228" s="18"/>
      <c r="WCK228" s="18"/>
      <c r="WCL228" s="18"/>
      <c r="WCM228" s="18"/>
      <c r="WCN228" s="18"/>
      <c r="WCO228" s="18"/>
      <c r="WCP228" s="18"/>
      <c r="WCQ228" s="18"/>
      <c r="WCR228" s="18"/>
      <c r="WCS228" s="18"/>
      <c r="WCT228" s="18"/>
      <c r="WCU228" s="18"/>
      <c r="WCV228" s="18"/>
      <c r="WCW228" s="18"/>
      <c r="WCX228" s="18"/>
      <c r="WCY228" s="18"/>
      <c r="WCZ228" s="18"/>
      <c r="WDA228" s="18"/>
      <c r="WDB228" s="18"/>
      <c r="WDC228" s="18"/>
      <c r="WDD228" s="18"/>
      <c r="WDE228" s="18"/>
      <c r="WDF228" s="18"/>
      <c r="WDG228" s="18"/>
      <c r="WDH228" s="18"/>
      <c r="WDI228" s="18"/>
      <c r="WDJ228" s="18"/>
      <c r="WDK228" s="18"/>
      <c r="WDL228" s="18"/>
      <c r="WDM228" s="18"/>
      <c r="WDN228" s="18"/>
      <c r="WDO228" s="18"/>
      <c r="WDP228" s="18"/>
      <c r="WDQ228" s="18"/>
      <c r="WDR228" s="18"/>
      <c r="WDS228" s="18"/>
      <c r="WDT228" s="18"/>
      <c r="WDU228" s="18"/>
      <c r="WDV228" s="18"/>
      <c r="WDW228" s="18"/>
      <c r="WDX228" s="18"/>
      <c r="WDY228" s="18"/>
      <c r="WDZ228" s="18"/>
      <c r="WEA228" s="18"/>
      <c r="WEB228" s="18"/>
      <c r="WEC228" s="18"/>
      <c r="WED228" s="18"/>
      <c r="WEE228" s="18"/>
      <c r="WEF228" s="18"/>
      <c r="WEG228" s="18"/>
      <c r="WEH228" s="18"/>
      <c r="WEI228" s="18"/>
      <c r="WEJ228" s="18"/>
      <c r="WEK228" s="18"/>
      <c r="WEL228" s="18"/>
      <c r="WEM228" s="18"/>
      <c r="WEN228" s="18"/>
      <c r="WEO228" s="18"/>
      <c r="WEP228" s="18"/>
      <c r="WEQ228" s="18"/>
      <c r="WER228" s="18"/>
      <c r="WES228" s="18"/>
      <c r="WET228" s="18"/>
      <c r="WEU228" s="18"/>
      <c r="WEV228" s="18"/>
      <c r="WEW228" s="18"/>
      <c r="WEX228" s="18"/>
      <c r="WEY228" s="18"/>
      <c r="WEZ228" s="18"/>
      <c r="WFA228" s="18"/>
      <c r="WFB228" s="18"/>
      <c r="WFC228" s="18"/>
      <c r="WFD228" s="18"/>
      <c r="WFE228" s="18"/>
      <c r="WFF228" s="18"/>
      <c r="WFG228" s="18"/>
      <c r="WFH228" s="18"/>
      <c r="WFI228" s="18"/>
      <c r="WFJ228" s="18"/>
      <c r="WFK228" s="18"/>
      <c r="WFL228" s="18"/>
      <c r="WFM228" s="18"/>
      <c r="WFN228" s="18"/>
      <c r="WFO228" s="18"/>
      <c r="WFP228" s="18"/>
      <c r="WFQ228" s="18"/>
      <c r="WFR228" s="18"/>
      <c r="WFS228" s="18"/>
      <c r="WFT228" s="18"/>
      <c r="WFU228" s="18"/>
      <c r="WFV228" s="18"/>
      <c r="WFW228" s="18"/>
      <c r="WFX228" s="18"/>
      <c r="WFY228" s="18"/>
      <c r="WFZ228" s="18"/>
      <c r="WGA228" s="18"/>
      <c r="WGB228" s="18"/>
      <c r="WGC228" s="18"/>
      <c r="WGD228" s="18"/>
      <c r="WGE228" s="18"/>
      <c r="WGF228" s="18"/>
      <c r="WGG228" s="18"/>
      <c r="WGH228" s="18"/>
      <c r="WGI228" s="18"/>
      <c r="WGJ228" s="18"/>
      <c r="WGK228" s="18"/>
      <c r="WGL228" s="18"/>
      <c r="WGM228" s="18"/>
      <c r="WGN228" s="18"/>
      <c r="WGO228" s="18"/>
      <c r="WGP228" s="18"/>
      <c r="WGQ228" s="18"/>
      <c r="WGR228" s="18"/>
      <c r="WGS228" s="18"/>
      <c r="WGT228" s="18"/>
      <c r="WGU228" s="18"/>
      <c r="WGV228" s="18"/>
      <c r="WGW228" s="18"/>
      <c r="WGX228" s="18"/>
      <c r="WGY228" s="18"/>
      <c r="WGZ228" s="18"/>
      <c r="WHA228" s="18"/>
      <c r="WHB228" s="18"/>
      <c r="WHC228" s="18"/>
      <c r="WHD228" s="18"/>
      <c r="WHE228" s="18"/>
      <c r="WHF228" s="18"/>
      <c r="WHG228" s="18"/>
      <c r="WHH228" s="18"/>
      <c r="WHI228" s="18"/>
      <c r="WHJ228" s="18"/>
      <c r="WHK228" s="18"/>
      <c r="WHL228" s="18"/>
      <c r="WHM228" s="18"/>
      <c r="WHN228" s="18"/>
      <c r="WHO228" s="18"/>
      <c r="WHP228" s="18"/>
      <c r="WHQ228" s="18"/>
      <c r="WHR228" s="18"/>
      <c r="WHS228" s="18"/>
      <c r="WHT228" s="18"/>
      <c r="WHU228" s="18"/>
      <c r="WHV228" s="18"/>
      <c r="WHW228" s="18"/>
      <c r="WHX228" s="18"/>
      <c r="WHY228" s="18"/>
      <c r="WHZ228" s="18"/>
      <c r="WIA228" s="18"/>
      <c r="WIB228" s="18"/>
      <c r="WIC228" s="18"/>
      <c r="WID228" s="18"/>
      <c r="WIE228" s="18"/>
      <c r="WIF228" s="18"/>
      <c r="WIG228" s="18"/>
      <c r="WIH228" s="18"/>
      <c r="WII228" s="18"/>
      <c r="WIJ228" s="18"/>
      <c r="WIK228" s="18"/>
      <c r="WIL228" s="18"/>
      <c r="WIM228" s="18"/>
      <c r="WIN228" s="18"/>
      <c r="WIO228" s="18"/>
      <c r="WIP228" s="18"/>
      <c r="WIQ228" s="18"/>
      <c r="WIR228" s="18"/>
      <c r="WIS228" s="18"/>
      <c r="WIT228" s="18"/>
      <c r="WIU228" s="18"/>
      <c r="WIV228" s="18"/>
      <c r="WIW228" s="18"/>
      <c r="WIX228" s="18"/>
      <c r="WIY228" s="18"/>
      <c r="WIZ228" s="18"/>
      <c r="WJA228" s="18"/>
      <c r="WJB228" s="18"/>
      <c r="WJC228" s="18"/>
      <c r="WJD228" s="18"/>
      <c r="WJE228" s="18"/>
      <c r="WJF228" s="18"/>
      <c r="WJG228" s="18"/>
      <c r="WJH228" s="18"/>
      <c r="WJI228" s="18"/>
      <c r="WJJ228" s="18"/>
      <c r="WJK228" s="18"/>
      <c r="WJL228" s="18"/>
      <c r="WJM228" s="18"/>
      <c r="WJN228" s="18"/>
      <c r="WJO228" s="18"/>
      <c r="WJP228" s="18"/>
      <c r="WJQ228" s="18"/>
      <c r="WJR228" s="18"/>
      <c r="WJS228" s="18"/>
      <c r="WJT228" s="18"/>
      <c r="WJU228" s="18"/>
      <c r="WJV228" s="18"/>
      <c r="WJW228" s="18"/>
      <c r="WJX228" s="18"/>
      <c r="WJY228" s="18"/>
      <c r="WJZ228" s="18"/>
      <c r="WKA228" s="18"/>
      <c r="WKB228" s="18"/>
      <c r="WKC228" s="18"/>
      <c r="WKD228" s="18"/>
      <c r="WKE228" s="18"/>
      <c r="WKF228" s="18"/>
      <c r="WKG228" s="18"/>
      <c r="WKH228" s="18"/>
      <c r="WKI228" s="18"/>
      <c r="WKJ228" s="18"/>
      <c r="WKK228" s="18"/>
      <c r="WKL228" s="18"/>
      <c r="WKM228" s="18"/>
      <c r="WKN228" s="18"/>
      <c r="WKO228" s="18"/>
      <c r="WKP228" s="18"/>
      <c r="WKQ228" s="18"/>
      <c r="WKR228" s="18"/>
      <c r="WKS228" s="18"/>
      <c r="WKT228" s="18"/>
      <c r="WKU228" s="18"/>
      <c r="WKV228" s="18"/>
      <c r="WKW228" s="18"/>
      <c r="WKX228" s="18"/>
      <c r="WKY228" s="18"/>
      <c r="WKZ228" s="18"/>
      <c r="WLA228" s="18"/>
      <c r="WLB228" s="18"/>
      <c r="WLC228" s="18"/>
      <c r="WLD228" s="18"/>
      <c r="WLE228" s="18"/>
      <c r="WLF228" s="18"/>
      <c r="WLG228" s="18"/>
      <c r="WLH228" s="18"/>
      <c r="WLI228" s="18"/>
      <c r="WLJ228" s="18"/>
      <c r="WLK228" s="18"/>
      <c r="WLL228" s="18"/>
      <c r="WLM228" s="18"/>
      <c r="WLN228" s="18"/>
      <c r="WLO228" s="18"/>
      <c r="WLP228" s="18"/>
      <c r="WLQ228" s="18"/>
      <c r="WLR228" s="18"/>
      <c r="WLS228" s="18"/>
      <c r="WLT228" s="18"/>
      <c r="WLU228" s="18"/>
      <c r="WLV228" s="18"/>
      <c r="WLW228" s="18"/>
      <c r="WLX228" s="18"/>
      <c r="WLY228" s="18"/>
      <c r="WLZ228" s="18"/>
      <c r="WMA228" s="18"/>
      <c r="WMB228" s="18"/>
      <c r="WMC228" s="18"/>
      <c r="WMD228" s="18"/>
      <c r="WME228" s="18"/>
      <c r="WMF228" s="18"/>
      <c r="WMG228" s="18"/>
      <c r="WMH228" s="18"/>
      <c r="WMI228" s="18"/>
      <c r="WMJ228" s="18"/>
      <c r="WMK228" s="18"/>
      <c r="WML228" s="18"/>
      <c r="WMM228" s="18"/>
      <c r="WMN228" s="18"/>
      <c r="WMO228" s="18"/>
      <c r="WMP228" s="18"/>
      <c r="WMQ228" s="18"/>
      <c r="WMR228" s="18"/>
      <c r="WMS228" s="18"/>
      <c r="WMT228" s="18"/>
      <c r="WMU228" s="18"/>
      <c r="WMV228" s="18"/>
      <c r="WMW228" s="18"/>
      <c r="WMX228" s="18"/>
      <c r="WMY228" s="18"/>
      <c r="WMZ228" s="18"/>
      <c r="WNA228" s="18"/>
      <c r="WNB228" s="18"/>
      <c r="WNC228" s="18"/>
      <c r="WND228" s="18"/>
      <c r="WNE228" s="18"/>
      <c r="WNF228" s="18"/>
      <c r="WNG228" s="18"/>
      <c r="WNH228" s="18"/>
      <c r="WNI228" s="18"/>
      <c r="WNJ228" s="18"/>
      <c r="WNK228" s="18"/>
      <c r="WNL228" s="18"/>
      <c r="WNM228" s="18"/>
      <c r="WNN228" s="18"/>
      <c r="WNO228" s="18"/>
      <c r="WNP228" s="18"/>
      <c r="WNQ228" s="18"/>
      <c r="WNR228" s="18"/>
      <c r="WNS228" s="18"/>
      <c r="WNT228" s="18"/>
      <c r="WNU228" s="18"/>
      <c r="WNV228" s="18"/>
      <c r="WNW228" s="18"/>
      <c r="WNX228" s="18"/>
      <c r="WNY228" s="18"/>
      <c r="WNZ228" s="18"/>
      <c r="WOA228" s="18"/>
      <c r="WOB228" s="18"/>
      <c r="WOC228" s="18"/>
      <c r="WOD228" s="18"/>
      <c r="WOE228" s="18"/>
      <c r="WOF228" s="18"/>
      <c r="WOG228" s="18"/>
      <c r="WOH228" s="18"/>
      <c r="WOI228" s="18"/>
      <c r="WOJ228" s="18"/>
      <c r="WOK228" s="18"/>
      <c r="WOL228" s="18"/>
      <c r="WOM228" s="18"/>
      <c r="WON228" s="18"/>
      <c r="WOO228" s="18"/>
      <c r="WOP228" s="18"/>
      <c r="WOQ228" s="18"/>
      <c r="WOR228" s="18"/>
      <c r="WOS228" s="18"/>
      <c r="WOT228" s="18"/>
      <c r="WOU228" s="18"/>
      <c r="WOV228" s="18"/>
      <c r="WOW228" s="18"/>
      <c r="WOX228" s="18"/>
      <c r="WOY228" s="18"/>
      <c r="WOZ228" s="18"/>
      <c r="WPA228" s="18"/>
      <c r="WPB228" s="18"/>
      <c r="WPC228" s="18"/>
      <c r="WPD228" s="18"/>
      <c r="WPE228" s="18"/>
      <c r="WPF228" s="18"/>
      <c r="WPG228" s="18"/>
      <c r="WPH228" s="18"/>
      <c r="WPI228" s="18"/>
      <c r="WPJ228" s="18"/>
      <c r="WPK228" s="18"/>
      <c r="WPL228" s="18"/>
      <c r="WPM228" s="18"/>
      <c r="WPN228" s="18"/>
      <c r="WPO228" s="18"/>
      <c r="WPP228" s="18"/>
      <c r="WPQ228" s="18"/>
      <c r="WPR228" s="18"/>
      <c r="WPS228" s="18"/>
      <c r="WPT228" s="18"/>
      <c r="WPU228" s="18"/>
      <c r="WPV228" s="18"/>
      <c r="WPW228" s="18"/>
      <c r="WPX228" s="18"/>
      <c r="WPY228" s="18"/>
      <c r="WPZ228" s="18"/>
      <c r="WQA228" s="18"/>
      <c r="WQB228" s="18"/>
      <c r="WQC228" s="18"/>
      <c r="WQD228" s="18"/>
      <c r="WQE228" s="18"/>
      <c r="WQF228" s="18"/>
      <c r="WQG228" s="18"/>
      <c r="WQH228" s="18"/>
      <c r="WQI228" s="18"/>
      <c r="WQJ228" s="18"/>
      <c r="WQK228" s="18"/>
      <c r="WQL228" s="18"/>
      <c r="WQM228" s="18"/>
      <c r="WQN228" s="18"/>
      <c r="WQO228" s="18"/>
      <c r="WQP228" s="18"/>
      <c r="WQQ228" s="18"/>
      <c r="WQR228" s="18"/>
      <c r="WQS228" s="18"/>
      <c r="WQT228" s="18"/>
      <c r="WQU228" s="18"/>
      <c r="WQV228" s="18"/>
      <c r="WQW228" s="18"/>
      <c r="WQX228" s="18"/>
      <c r="WQY228" s="18"/>
      <c r="WQZ228" s="18"/>
      <c r="WRA228" s="18"/>
      <c r="WRB228" s="18"/>
      <c r="WRC228" s="18"/>
      <c r="WRD228" s="18"/>
      <c r="WRE228" s="18"/>
      <c r="WRF228" s="18"/>
      <c r="WRG228" s="18"/>
      <c r="WRH228" s="18"/>
      <c r="WRI228" s="18"/>
      <c r="WRJ228" s="18"/>
      <c r="WRK228" s="18"/>
      <c r="WRL228" s="18"/>
      <c r="WRM228" s="18"/>
      <c r="WRN228" s="18"/>
      <c r="WRO228" s="18"/>
      <c r="WRP228" s="18"/>
      <c r="WRQ228" s="18"/>
      <c r="WRR228" s="18"/>
      <c r="WRS228" s="18"/>
      <c r="WRT228" s="18"/>
      <c r="WRU228" s="18"/>
      <c r="WRV228" s="18"/>
      <c r="WRW228" s="18"/>
      <c r="WRX228" s="18"/>
      <c r="WRY228" s="18"/>
      <c r="WRZ228" s="18"/>
      <c r="WSA228" s="18"/>
      <c r="WSB228" s="18"/>
      <c r="WSC228" s="18"/>
      <c r="WSD228" s="18"/>
      <c r="WSE228" s="18"/>
      <c r="WSF228" s="18"/>
      <c r="WSG228" s="18"/>
      <c r="WSH228" s="18"/>
      <c r="WSI228" s="18"/>
      <c r="WSJ228" s="18"/>
      <c r="WSK228" s="18"/>
      <c r="WSL228" s="18"/>
      <c r="WSM228" s="18"/>
      <c r="WSN228" s="18"/>
      <c r="WSO228" s="18"/>
      <c r="WSP228" s="18"/>
      <c r="WSQ228" s="18"/>
      <c r="WSR228" s="18"/>
      <c r="WSS228" s="18"/>
      <c r="WST228" s="18"/>
      <c r="WSU228" s="18"/>
      <c r="WSV228" s="18"/>
      <c r="WSW228" s="18"/>
      <c r="WSX228" s="18"/>
      <c r="WSY228" s="18"/>
      <c r="WSZ228" s="18"/>
      <c r="WTA228" s="18"/>
      <c r="WTB228" s="18"/>
      <c r="WTC228" s="18"/>
      <c r="WTD228" s="18"/>
      <c r="WTE228" s="18"/>
      <c r="WTF228" s="18"/>
      <c r="WTG228" s="18"/>
      <c r="WTH228" s="18"/>
      <c r="WTI228" s="18"/>
      <c r="WTJ228" s="18"/>
      <c r="WTK228" s="18"/>
      <c r="WTL228" s="18"/>
      <c r="WTM228" s="18"/>
      <c r="WTN228" s="18"/>
      <c r="WTO228" s="18"/>
      <c r="WTP228" s="18"/>
      <c r="WTQ228" s="18"/>
      <c r="WTR228" s="18"/>
      <c r="WTS228" s="18"/>
      <c r="WTT228" s="18"/>
      <c r="WTU228" s="18"/>
      <c r="WTV228" s="18"/>
      <c r="WTW228" s="18"/>
      <c r="WTX228" s="18"/>
      <c r="WTY228" s="18"/>
      <c r="WTZ228" s="18"/>
      <c r="WUA228" s="18"/>
      <c r="WUB228" s="18"/>
      <c r="WUC228" s="18"/>
      <c r="WUD228" s="18"/>
      <c r="WUE228" s="18"/>
      <c r="WUF228" s="18"/>
      <c r="WUG228" s="18"/>
      <c r="WUH228" s="18"/>
      <c r="WUI228" s="18"/>
      <c r="WUJ228" s="18"/>
      <c r="WUK228" s="18"/>
      <c r="WUL228" s="18"/>
      <c r="WUM228" s="18"/>
      <c r="WUN228" s="18"/>
      <c r="WUO228" s="18"/>
      <c r="WUP228" s="18"/>
      <c r="WUQ228" s="18"/>
      <c r="WUR228" s="18"/>
      <c r="WUS228" s="18"/>
      <c r="WUT228" s="18"/>
      <c r="WUU228" s="18"/>
      <c r="WUV228" s="18"/>
      <c r="WUW228" s="18"/>
      <c r="WUX228" s="18"/>
      <c r="WUY228" s="18"/>
      <c r="WUZ228" s="18"/>
      <c r="WVA228" s="18"/>
      <c r="WVB228" s="18"/>
      <c r="WVC228" s="18"/>
      <c r="WVD228" s="18"/>
      <c r="WVE228" s="18"/>
      <c r="WVF228" s="18"/>
      <c r="WVG228" s="18"/>
      <c r="WVH228" s="18"/>
      <c r="WVI228" s="18"/>
      <c r="WVJ228" s="18"/>
      <c r="WVK228" s="18"/>
      <c r="WVL228" s="18"/>
      <c r="WVM228" s="18"/>
      <c r="WVN228" s="18"/>
      <c r="WVO228" s="18"/>
      <c r="WVP228" s="18"/>
      <c r="WVQ228" s="18"/>
      <c r="WVR228" s="18"/>
      <c r="WVS228" s="18"/>
      <c r="WVT228" s="18"/>
      <c r="WVU228" s="18"/>
      <c r="WVV228" s="18"/>
      <c r="WVW228" s="18"/>
      <c r="WVX228" s="18"/>
      <c r="WVY228" s="18"/>
      <c r="WVZ228" s="18"/>
      <c r="WWA228" s="18"/>
      <c r="WWB228" s="18"/>
      <c r="WWC228" s="18"/>
      <c r="WWD228" s="18"/>
      <c r="WWE228" s="18"/>
      <c r="WWF228" s="18"/>
      <c r="WWG228" s="18"/>
      <c r="WWH228" s="18"/>
      <c r="WWI228" s="18"/>
      <c r="WWJ228" s="18"/>
      <c r="WWK228" s="18"/>
      <c r="WWL228" s="18"/>
      <c r="WWM228" s="18"/>
      <c r="WWN228" s="18"/>
      <c r="WWO228" s="18"/>
      <c r="WWP228" s="18"/>
      <c r="WWQ228" s="18"/>
      <c r="WWR228" s="18"/>
      <c r="WWS228" s="18"/>
      <c r="WWT228" s="18"/>
      <c r="WWU228" s="18"/>
      <c r="WWV228" s="18"/>
      <c r="WWW228" s="18"/>
      <c r="WWX228" s="18"/>
      <c r="WWY228" s="18"/>
      <c r="WWZ228" s="18"/>
      <c r="WXA228" s="18"/>
      <c r="WXB228" s="18"/>
      <c r="WXC228" s="18"/>
      <c r="WXD228" s="18"/>
      <c r="WXE228" s="18"/>
      <c r="WXF228" s="18"/>
      <c r="WXG228" s="18"/>
      <c r="WXH228" s="18"/>
      <c r="WXI228" s="18"/>
      <c r="WXJ228" s="18"/>
      <c r="WXK228" s="18"/>
      <c r="WXL228" s="18"/>
      <c r="WXM228" s="18"/>
      <c r="WXN228" s="18"/>
      <c r="WXO228" s="18"/>
      <c r="WXP228" s="18"/>
      <c r="WXQ228" s="18"/>
      <c r="WXR228" s="18"/>
      <c r="WXS228" s="18"/>
      <c r="WXT228" s="18"/>
      <c r="WXU228" s="18"/>
      <c r="WXV228" s="18"/>
      <c r="WXW228" s="18"/>
      <c r="WXX228" s="18"/>
      <c r="WXY228" s="18"/>
      <c r="WXZ228" s="18"/>
      <c r="WYA228" s="18"/>
      <c r="WYB228" s="18"/>
      <c r="WYC228" s="18"/>
      <c r="WYD228" s="18"/>
      <c r="WYE228" s="18"/>
      <c r="WYF228" s="18"/>
      <c r="WYG228" s="18"/>
      <c r="WYH228" s="18"/>
      <c r="WYI228" s="18"/>
      <c r="WYJ228" s="18"/>
      <c r="WYK228" s="18"/>
      <c r="WYL228" s="18"/>
      <c r="WYM228" s="18"/>
      <c r="WYN228" s="18"/>
      <c r="WYO228" s="18"/>
      <c r="WYP228" s="18"/>
      <c r="WYQ228" s="18"/>
      <c r="WYR228" s="18"/>
      <c r="WYS228" s="18"/>
      <c r="WYT228" s="18"/>
      <c r="WYU228" s="18"/>
      <c r="WYV228" s="18"/>
      <c r="WYW228" s="18"/>
      <c r="WYX228" s="18"/>
      <c r="WYY228" s="18"/>
      <c r="WYZ228" s="18"/>
      <c r="WZA228" s="18"/>
      <c r="WZB228" s="18"/>
      <c r="WZC228" s="18"/>
      <c r="WZD228" s="18"/>
      <c r="WZE228" s="18"/>
      <c r="WZF228" s="18"/>
      <c r="WZG228" s="18"/>
      <c r="WZH228" s="18"/>
      <c r="WZI228" s="18"/>
      <c r="WZJ228" s="18"/>
      <c r="WZK228" s="18"/>
      <c r="WZL228" s="18"/>
      <c r="WZM228" s="18"/>
      <c r="WZN228" s="18"/>
      <c r="WZO228" s="18"/>
      <c r="WZP228" s="18"/>
      <c r="WZQ228" s="18"/>
      <c r="WZR228" s="18"/>
      <c r="WZS228" s="18"/>
      <c r="WZT228" s="18"/>
      <c r="WZU228" s="18"/>
      <c r="WZV228" s="18"/>
      <c r="WZW228" s="18"/>
      <c r="WZX228" s="18"/>
      <c r="WZY228" s="18"/>
      <c r="WZZ228" s="18"/>
      <c r="XAA228" s="18"/>
      <c r="XAB228" s="18"/>
      <c r="XAC228" s="18"/>
      <c r="XAD228" s="18"/>
      <c r="XAE228" s="18"/>
      <c r="XAF228" s="18"/>
      <c r="XAG228" s="18"/>
      <c r="XAH228" s="18"/>
      <c r="XAI228" s="18"/>
      <c r="XAJ228" s="18"/>
      <c r="XAK228" s="18"/>
      <c r="XAL228" s="18"/>
      <c r="XAM228" s="18"/>
      <c r="XAN228" s="18"/>
      <c r="XAO228" s="18"/>
      <c r="XAP228" s="18"/>
      <c r="XAQ228" s="18"/>
      <c r="XAR228" s="18"/>
      <c r="XAS228" s="18"/>
      <c r="XAT228" s="18"/>
      <c r="XAU228" s="18"/>
      <c r="XAV228" s="18"/>
      <c r="XAW228" s="18"/>
      <c r="XAX228" s="18"/>
      <c r="XAY228" s="18"/>
      <c r="XAZ228" s="18"/>
      <c r="XBA228" s="18"/>
      <c r="XBB228" s="18"/>
      <c r="XBC228" s="18"/>
      <c r="XBD228" s="18"/>
      <c r="XBE228" s="18"/>
      <c r="XBF228" s="18"/>
      <c r="XBG228" s="18"/>
      <c r="XBH228" s="18"/>
      <c r="XBI228" s="18"/>
      <c r="XBJ228" s="18"/>
      <c r="XBK228" s="18"/>
      <c r="XBL228" s="18"/>
      <c r="XBM228" s="18"/>
      <c r="XBN228" s="18"/>
      <c r="XBO228" s="18"/>
      <c r="XBP228" s="18"/>
      <c r="XBQ228" s="18"/>
      <c r="XBR228" s="18"/>
      <c r="XBS228" s="18"/>
      <c r="XBT228" s="18"/>
      <c r="XBU228" s="18"/>
      <c r="XBV228" s="18"/>
      <c r="XBW228" s="18"/>
      <c r="XBX228" s="18"/>
      <c r="XBY228" s="18"/>
      <c r="XBZ228" s="18"/>
      <c r="XCA228" s="18"/>
      <c r="XCB228" s="18"/>
      <c r="XCC228" s="18"/>
      <c r="XCD228" s="18"/>
      <c r="XCE228" s="18"/>
      <c r="XCF228" s="18"/>
      <c r="XCG228" s="18"/>
      <c r="XCH228" s="18"/>
      <c r="XCI228" s="18"/>
      <c r="XCJ228" s="18"/>
      <c r="XCK228" s="18"/>
      <c r="XCL228" s="18"/>
      <c r="XCM228" s="18"/>
      <c r="XCN228" s="18"/>
      <c r="XCO228" s="18"/>
      <c r="XCP228" s="18"/>
      <c r="XCQ228" s="18"/>
      <c r="XCR228" s="18"/>
      <c r="XCS228" s="18"/>
      <c r="XCT228" s="18"/>
      <c r="XCU228" s="18"/>
      <c r="XCV228" s="18"/>
      <c r="XCW228" s="18"/>
      <c r="XCX228" s="18"/>
      <c r="XCY228" s="18"/>
      <c r="XCZ228" s="18"/>
      <c r="XDA228" s="18"/>
      <c r="XDB228" s="18"/>
      <c r="XDC228" s="18"/>
      <c r="XDD228" s="18"/>
      <c r="XDE228" s="18"/>
      <c r="XDF228" s="18"/>
      <c r="XDG228" s="18"/>
      <c r="XDH228" s="18"/>
      <c r="XDI228" s="18"/>
      <c r="XDJ228" s="18"/>
      <c r="XDK228" s="18"/>
      <c r="XDL228" s="18"/>
      <c r="XDM228" s="18"/>
      <c r="XDN228" s="18"/>
      <c r="XDO228" s="18"/>
      <c r="XDP228" s="18"/>
      <c r="XDQ228" s="18"/>
      <c r="XDR228" s="18"/>
      <c r="XDS228" s="18"/>
      <c r="XDT228" s="18"/>
      <c r="XDU228" s="18"/>
      <c r="XDV228" s="18"/>
      <c r="XDW228" s="18"/>
      <c r="XDX228" s="18"/>
      <c r="XDY228" s="18"/>
      <c r="XDZ228" s="18"/>
      <c r="XEA228" s="18"/>
      <c r="XEB228" s="18"/>
      <c r="XEC228" s="18"/>
      <c r="XED228" s="18"/>
      <c r="XEE228" s="18"/>
      <c r="XEF228" s="18"/>
      <c r="XEG228" s="18"/>
      <c r="XEH228" s="18"/>
      <c r="XEI228" s="18"/>
      <c r="XEJ228" s="18"/>
      <c r="XEK228" s="18"/>
      <c r="XEL228" s="18"/>
      <c r="XEM228" s="18"/>
      <c r="XEN228" s="18"/>
      <c r="XEO228" s="18"/>
      <c r="XEP228" s="18"/>
      <c r="XEQ228" s="18"/>
      <c r="XER228" s="18"/>
      <c r="XES228" s="18"/>
      <c r="XET228" s="18"/>
      <c r="XEU228" s="18"/>
      <c r="XEV228" s="18"/>
      <c r="XEW228" s="18"/>
      <c r="XEX228" s="18"/>
      <c r="XEY228" s="18"/>
      <c r="XEZ228" s="18"/>
      <c r="XFA228" s="18"/>
      <c r="XFB228" s="18"/>
      <c r="XFC228" s="18"/>
      <c r="XFD228" s="18"/>
    </row>
    <row r="229" spans="1:4054 14285:16384" s="17" customFormat="1" x14ac:dyDescent="0.25">
      <c r="A229" s="7" t="s">
        <v>58</v>
      </c>
      <c r="B229" s="7"/>
      <c r="C229" s="7"/>
      <c r="D229" s="7"/>
      <c r="E229" s="76">
        <f t="shared" ref="E229:P229" si="106">SUM(E225:E228)</f>
        <v>14.85</v>
      </c>
      <c r="F229" s="76">
        <f t="shared" si="106"/>
        <v>10.77</v>
      </c>
      <c r="G229" s="76">
        <f t="shared" si="106"/>
        <v>53.269999999999996</v>
      </c>
      <c r="H229" s="76">
        <f t="shared" si="106"/>
        <v>397.32</v>
      </c>
      <c r="I229" s="76">
        <f t="shared" si="106"/>
        <v>58.480000000000004</v>
      </c>
      <c r="J229" s="76">
        <f t="shared" si="106"/>
        <v>0.32500000000000001</v>
      </c>
      <c r="K229" s="76">
        <f t="shared" si="106"/>
        <v>0.57000000000000006</v>
      </c>
      <c r="L229" s="76">
        <f t="shared" si="106"/>
        <v>16.96</v>
      </c>
      <c r="M229" s="76">
        <f t="shared" si="106"/>
        <v>279</v>
      </c>
      <c r="N229" s="76">
        <f t="shared" si="106"/>
        <v>85.55</v>
      </c>
      <c r="O229" s="76">
        <f t="shared" si="106"/>
        <v>361.24</v>
      </c>
      <c r="P229" s="76">
        <f t="shared" si="106"/>
        <v>5.5</v>
      </c>
      <c r="Q229" s="16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18"/>
      <c r="AMA229" s="18"/>
      <c r="AMB229" s="18"/>
      <c r="AMC229" s="18"/>
      <c r="AMD229" s="18"/>
      <c r="AME229" s="18"/>
      <c r="AMF229" s="18"/>
      <c r="AMG229" s="18"/>
      <c r="AMH229" s="18"/>
      <c r="AMI229" s="18"/>
      <c r="AMJ229" s="18"/>
      <c r="AMK229" s="18"/>
      <c r="AML229" s="18"/>
      <c r="AMM229" s="18"/>
      <c r="AMN229" s="18"/>
      <c r="AMO229" s="18"/>
      <c r="AMP229" s="18"/>
      <c r="AMQ229" s="18"/>
      <c r="AMR229" s="18"/>
      <c r="AMS229" s="18"/>
      <c r="AMT229" s="18"/>
      <c r="AMU229" s="18"/>
      <c r="AMV229" s="18"/>
      <c r="AMW229" s="18"/>
      <c r="AMX229" s="18"/>
      <c r="AMY229" s="18"/>
      <c r="AMZ229" s="18"/>
      <c r="ANA229" s="18"/>
      <c r="ANB229" s="18"/>
      <c r="ANC229" s="18"/>
      <c r="AND229" s="18"/>
      <c r="ANE229" s="18"/>
      <c r="ANF229" s="18"/>
      <c r="ANG229" s="18"/>
      <c r="ANH229" s="18"/>
      <c r="ANI229" s="18"/>
      <c r="ANJ229" s="18"/>
      <c r="ANK229" s="18"/>
      <c r="ANL229" s="18"/>
      <c r="ANM229" s="18"/>
      <c r="ANN229" s="18"/>
      <c r="ANO229" s="18"/>
      <c r="ANP229" s="18"/>
      <c r="ANQ229" s="18"/>
      <c r="ANR229" s="18"/>
      <c r="ANS229" s="18"/>
      <c r="ANT229" s="18"/>
      <c r="ANU229" s="18"/>
      <c r="ANV229" s="18"/>
      <c r="ANW229" s="18"/>
      <c r="ANX229" s="18"/>
      <c r="ANY229" s="18"/>
      <c r="ANZ229" s="18"/>
      <c r="AOA229" s="18"/>
      <c r="AOB229" s="18"/>
      <c r="AOC229" s="18"/>
      <c r="AOD229" s="18"/>
      <c r="AOE229" s="18"/>
      <c r="AOF229" s="18"/>
      <c r="AOG229" s="18"/>
      <c r="AOH229" s="18"/>
      <c r="AOI229" s="18"/>
      <c r="AOJ229" s="18"/>
      <c r="AOK229" s="18"/>
      <c r="AOL229" s="18"/>
      <c r="AOM229" s="18"/>
      <c r="AON229" s="18"/>
      <c r="AOO229" s="18"/>
      <c r="AOP229" s="18"/>
      <c r="AOQ229" s="18"/>
      <c r="AOR229" s="18"/>
      <c r="AOS229" s="18"/>
      <c r="AOT229" s="18"/>
      <c r="AOU229" s="18"/>
      <c r="AOV229" s="18"/>
      <c r="AOW229" s="18"/>
      <c r="AOX229" s="18"/>
      <c r="AOY229" s="18"/>
      <c r="AOZ229" s="18"/>
      <c r="APA229" s="18"/>
      <c r="APB229" s="18"/>
      <c r="APC229" s="18"/>
      <c r="APD229" s="18"/>
      <c r="APE229" s="18"/>
      <c r="APF229" s="18"/>
      <c r="APG229" s="18"/>
      <c r="APH229" s="18"/>
      <c r="API229" s="18"/>
      <c r="APJ229" s="18"/>
      <c r="APK229" s="18"/>
      <c r="APL229" s="18"/>
      <c r="APM229" s="18"/>
      <c r="APN229" s="18"/>
      <c r="APO229" s="18"/>
      <c r="APP229" s="18"/>
      <c r="APQ229" s="18"/>
      <c r="APR229" s="18"/>
      <c r="APS229" s="18"/>
      <c r="APT229" s="18"/>
      <c r="APU229" s="18"/>
      <c r="APV229" s="18"/>
      <c r="APW229" s="18"/>
      <c r="APX229" s="18"/>
      <c r="APY229" s="18"/>
      <c r="APZ229" s="18"/>
      <c r="AQA229" s="18"/>
      <c r="AQB229" s="18"/>
      <c r="AQC229" s="18"/>
      <c r="AQD229" s="18"/>
      <c r="AQE229" s="18"/>
      <c r="AQF229" s="18"/>
      <c r="AQG229" s="18"/>
      <c r="AQH229" s="18"/>
      <c r="AQI229" s="18"/>
      <c r="AQJ229" s="18"/>
      <c r="AQK229" s="18"/>
      <c r="AQL229" s="18"/>
      <c r="AQM229" s="18"/>
      <c r="AQN229" s="18"/>
      <c r="AQO229" s="18"/>
      <c r="AQP229" s="18"/>
      <c r="AQQ229" s="18"/>
      <c r="AQR229" s="18"/>
      <c r="AQS229" s="18"/>
      <c r="AQT229" s="18"/>
      <c r="AQU229" s="18"/>
      <c r="AQV229" s="18"/>
      <c r="AQW229" s="18"/>
      <c r="AQX229" s="18"/>
      <c r="AQY229" s="18"/>
      <c r="AQZ229" s="18"/>
      <c r="ARA229" s="18"/>
      <c r="ARB229" s="18"/>
      <c r="ARC229" s="18"/>
      <c r="ARD229" s="18"/>
      <c r="ARE229" s="18"/>
      <c r="ARF229" s="18"/>
      <c r="ARG229" s="18"/>
      <c r="ARH229" s="18"/>
      <c r="ARI229" s="18"/>
      <c r="ARJ229" s="18"/>
      <c r="ARK229" s="18"/>
      <c r="ARL229" s="18"/>
      <c r="ARM229" s="18"/>
      <c r="ARN229" s="18"/>
      <c r="ARO229" s="18"/>
      <c r="ARP229" s="18"/>
      <c r="ARQ229" s="18"/>
      <c r="ARR229" s="18"/>
      <c r="ARS229" s="18"/>
      <c r="ART229" s="18"/>
      <c r="ARU229" s="18"/>
      <c r="ARV229" s="18"/>
      <c r="ARW229" s="18"/>
      <c r="ARX229" s="18"/>
      <c r="ARY229" s="18"/>
      <c r="ARZ229" s="18"/>
      <c r="ASA229" s="18"/>
      <c r="ASB229" s="18"/>
      <c r="ASC229" s="18"/>
      <c r="ASD229" s="18"/>
      <c r="ASE229" s="18"/>
      <c r="ASF229" s="18"/>
      <c r="ASG229" s="18"/>
      <c r="ASH229" s="18"/>
      <c r="ASI229" s="18"/>
      <c r="ASJ229" s="18"/>
      <c r="ASK229" s="18"/>
      <c r="ASL229" s="18"/>
      <c r="ASM229" s="18"/>
      <c r="ASN229" s="18"/>
      <c r="ASO229" s="18"/>
      <c r="ASP229" s="18"/>
      <c r="ASQ229" s="18"/>
      <c r="ASR229" s="18"/>
      <c r="ASS229" s="18"/>
      <c r="AST229" s="18"/>
      <c r="ASU229" s="18"/>
      <c r="ASV229" s="18"/>
      <c r="ASW229" s="18"/>
      <c r="ASX229" s="18"/>
      <c r="ASY229" s="18"/>
      <c r="ASZ229" s="18"/>
      <c r="ATA229" s="18"/>
      <c r="ATB229" s="18"/>
      <c r="ATC229" s="18"/>
      <c r="ATD229" s="18"/>
      <c r="ATE229" s="18"/>
      <c r="ATF229" s="18"/>
      <c r="ATG229" s="18"/>
      <c r="ATH229" s="18"/>
      <c r="ATI229" s="18"/>
      <c r="ATJ229" s="18"/>
      <c r="ATK229" s="18"/>
      <c r="ATL229" s="18"/>
      <c r="ATM229" s="18"/>
      <c r="ATN229" s="18"/>
      <c r="ATO229" s="18"/>
      <c r="ATP229" s="18"/>
      <c r="ATQ229" s="18"/>
      <c r="ATR229" s="18"/>
      <c r="ATS229" s="18"/>
      <c r="ATT229" s="18"/>
      <c r="ATU229" s="18"/>
      <c r="ATV229" s="18"/>
      <c r="ATW229" s="18"/>
      <c r="ATX229" s="18"/>
      <c r="ATY229" s="18"/>
      <c r="ATZ229" s="18"/>
      <c r="AUA229" s="18"/>
      <c r="AUB229" s="18"/>
      <c r="AUC229" s="18"/>
      <c r="AUD229" s="18"/>
      <c r="AUE229" s="18"/>
      <c r="AUF229" s="18"/>
      <c r="AUG229" s="18"/>
      <c r="AUH229" s="18"/>
      <c r="AUI229" s="18"/>
      <c r="AUJ229" s="18"/>
      <c r="AUK229" s="18"/>
      <c r="AUL229" s="18"/>
      <c r="AUM229" s="18"/>
      <c r="AUN229" s="18"/>
      <c r="AUO229" s="18"/>
      <c r="AUP229" s="18"/>
      <c r="AUQ229" s="18"/>
      <c r="AUR229" s="18"/>
      <c r="AUS229" s="18"/>
      <c r="AUT229" s="18"/>
      <c r="AUU229" s="18"/>
      <c r="AUV229" s="18"/>
      <c r="AUW229" s="18"/>
      <c r="AUX229" s="18"/>
      <c r="AUY229" s="18"/>
      <c r="AUZ229" s="18"/>
      <c r="AVA229" s="18"/>
      <c r="AVB229" s="18"/>
      <c r="AVC229" s="18"/>
      <c r="AVD229" s="18"/>
      <c r="AVE229" s="18"/>
      <c r="AVF229" s="18"/>
      <c r="AVG229" s="18"/>
      <c r="AVH229" s="18"/>
      <c r="AVI229" s="18"/>
      <c r="AVJ229" s="18"/>
      <c r="AVK229" s="18"/>
      <c r="AVL229" s="18"/>
      <c r="AVM229" s="18"/>
      <c r="AVN229" s="18"/>
      <c r="AVO229" s="18"/>
      <c r="AVP229" s="18"/>
      <c r="AVQ229" s="18"/>
      <c r="AVR229" s="18"/>
      <c r="AVS229" s="18"/>
      <c r="AVT229" s="18"/>
      <c r="AVU229" s="18"/>
      <c r="AVV229" s="18"/>
      <c r="AVW229" s="18"/>
      <c r="AVX229" s="18"/>
      <c r="AVY229" s="18"/>
      <c r="AVZ229" s="18"/>
      <c r="AWA229" s="18"/>
      <c r="AWB229" s="18"/>
      <c r="AWC229" s="18"/>
      <c r="AWD229" s="18"/>
      <c r="AWE229" s="18"/>
      <c r="AWF229" s="18"/>
      <c r="AWG229" s="18"/>
      <c r="AWH229" s="18"/>
      <c r="AWI229" s="18"/>
      <c r="AWJ229" s="18"/>
      <c r="AWK229" s="18"/>
      <c r="AWL229" s="18"/>
      <c r="AWM229" s="18"/>
      <c r="AWN229" s="18"/>
      <c r="AWO229" s="18"/>
      <c r="AWP229" s="18"/>
      <c r="AWQ229" s="18"/>
      <c r="AWR229" s="18"/>
      <c r="AWS229" s="18"/>
      <c r="AWT229" s="18"/>
      <c r="AWU229" s="18"/>
      <c r="AWV229" s="18"/>
      <c r="AWW229" s="18"/>
      <c r="AWX229" s="18"/>
      <c r="AWY229" s="18"/>
      <c r="AWZ229" s="18"/>
      <c r="AXA229" s="18"/>
      <c r="AXB229" s="18"/>
      <c r="AXC229" s="18"/>
      <c r="AXD229" s="18"/>
      <c r="AXE229" s="18"/>
      <c r="AXF229" s="18"/>
      <c r="AXG229" s="18"/>
      <c r="AXH229" s="18"/>
      <c r="AXI229" s="18"/>
      <c r="AXJ229" s="18"/>
      <c r="AXK229" s="18"/>
      <c r="AXL229" s="18"/>
      <c r="AXM229" s="18"/>
      <c r="AXN229" s="18"/>
      <c r="AXO229" s="18"/>
      <c r="AXP229" s="18"/>
      <c r="AXQ229" s="18"/>
      <c r="AXR229" s="18"/>
      <c r="AXS229" s="18"/>
      <c r="AXT229" s="18"/>
      <c r="AXU229" s="18"/>
      <c r="AXV229" s="18"/>
      <c r="AXW229" s="18"/>
      <c r="AXX229" s="18"/>
      <c r="AXY229" s="18"/>
      <c r="AXZ229" s="18"/>
      <c r="AYA229" s="18"/>
      <c r="AYB229" s="18"/>
      <c r="AYC229" s="18"/>
      <c r="AYD229" s="18"/>
      <c r="AYE229" s="18"/>
      <c r="AYF229" s="18"/>
      <c r="AYG229" s="18"/>
      <c r="AYH229" s="18"/>
      <c r="AYI229" s="18"/>
      <c r="AYJ229" s="18"/>
      <c r="AYK229" s="18"/>
      <c r="AYL229" s="18"/>
      <c r="AYM229" s="18"/>
      <c r="AYN229" s="18"/>
      <c r="AYO229" s="18"/>
      <c r="AYP229" s="18"/>
      <c r="AYQ229" s="18"/>
      <c r="AYR229" s="18"/>
      <c r="AYS229" s="18"/>
      <c r="AYT229" s="18"/>
      <c r="AYU229" s="18"/>
      <c r="AYV229" s="18"/>
      <c r="AYW229" s="18"/>
      <c r="AYX229" s="18"/>
      <c r="AYY229" s="18"/>
      <c r="AYZ229" s="18"/>
      <c r="AZA229" s="18"/>
      <c r="AZB229" s="18"/>
      <c r="AZC229" s="18"/>
      <c r="AZD229" s="18"/>
      <c r="AZE229" s="18"/>
      <c r="AZF229" s="18"/>
      <c r="AZG229" s="18"/>
      <c r="AZH229" s="18"/>
      <c r="AZI229" s="18"/>
      <c r="AZJ229" s="18"/>
      <c r="AZK229" s="18"/>
      <c r="AZL229" s="18"/>
      <c r="AZM229" s="18"/>
      <c r="AZN229" s="18"/>
      <c r="AZO229" s="18"/>
      <c r="AZP229" s="18"/>
      <c r="AZQ229" s="18"/>
      <c r="AZR229" s="18"/>
      <c r="AZS229" s="18"/>
      <c r="AZT229" s="18"/>
      <c r="AZU229" s="18"/>
      <c r="AZV229" s="18"/>
      <c r="AZW229" s="18"/>
      <c r="AZX229" s="18"/>
      <c r="AZY229" s="18"/>
      <c r="AZZ229" s="18"/>
      <c r="BAA229" s="18"/>
      <c r="BAB229" s="18"/>
      <c r="BAC229" s="18"/>
      <c r="BAD229" s="18"/>
      <c r="BAE229" s="18"/>
      <c r="BAF229" s="18"/>
      <c r="BAG229" s="18"/>
      <c r="BAH229" s="18"/>
      <c r="BAI229" s="18"/>
      <c r="BAJ229" s="18"/>
      <c r="BAK229" s="18"/>
      <c r="BAL229" s="18"/>
      <c r="BAM229" s="18"/>
      <c r="BAN229" s="18"/>
      <c r="BAO229" s="18"/>
      <c r="BAP229" s="18"/>
      <c r="BAQ229" s="18"/>
      <c r="BAR229" s="18"/>
      <c r="BAS229" s="18"/>
      <c r="BAT229" s="18"/>
      <c r="BAU229" s="18"/>
      <c r="BAV229" s="18"/>
      <c r="BAW229" s="18"/>
      <c r="BAX229" s="18"/>
      <c r="BAY229" s="18"/>
      <c r="BAZ229" s="18"/>
      <c r="BBA229" s="18"/>
      <c r="BBB229" s="18"/>
      <c r="BBC229" s="18"/>
      <c r="BBD229" s="18"/>
      <c r="BBE229" s="18"/>
      <c r="BBF229" s="18"/>
      <c r="BBG229" s="18"/>
      <c r="BBH229" s="18"/>
      <c r="BBI229" s="18"/>
      <c r="BBJ229" s="18"/>
      <c r="BBK229" s="18"/>
      <c r="BBL229" s="18"/>
      <c r="BBM229" s="18"/>
      <c r="BBN229" s="18"/>
      <c r="BBO229" s="18"/>
      <c r="BBP229" s="18"/>
      <c r="BBQ229" s="18"/>
      <c r="BBR229" s="18"/>
      <c r="BBS229" s="18"/>
      <c r="BBT229" s="18"/>
      <c r="BBU229" s="18"/>
      <c r="BBV229" s="18"/>
      <c r="BBW229" s="18"/>
      <c r="BBX229" s="18"/>
      <c r="BBY229" s="18"/>
      <c r="BBZ229" s="18"/>
      <c r="BCA229" s="18"/>
      <c r="BCB229" s="18"/>
      <c r="BCC229" s="18"/>
      <c r="BCD229" s="18"/>
      <c r="BCE229" s="18"/>
      <c r="BCF229" s="18"/>
      <c r="BCG229" s="18"/>
      <c r="BCH229" s="18"/>
      <c r="BCI229" s="18"/>
      <c r="BCJ229" s="18"/>
      <c r="BCK229" s="18"/>
      <c r="BCL229" s="18"/>
      <c r="BCM229" s="18"/>
      <c r="BCN229" s="18"/>
      <c r="BCO229" s="18"/>
      <c r="BCP229" s="18"/>
      <c r="BCQ229" s="18"/>
      <c r="BCR229" s="18"/>
      <c r="BCS229" s="18"/>
      <c r="BCT229" s="18"/>
      <c r="BCU229" s="18"/>
      <c r="BCV229" s="18"/>
      <c r="BCW229" s="18"/>
      <c r="BCX229" s="18"/>
      <c r="BCY229" s="18"/>
      <c r="BCZ229" s="18"/>
      <c r="BDA229" s="18"/>
      <c r="BDB229" s="18"/>
      <c r="BDC229" s="18"/>
      <c r="BDD229" s="18"/>
      <c r="BDE229" s="18"/>
      <c r="BDF229" s="18"/>
      <c r="BDG229" s="18"/>
      <c r="BDH229" s="18"/>
      <c r="BDI229" s="18"/>
      <c r="BDJ229" s="18"/>
      <c r="BDK229" s="18"/>
      <c r="BDL229" s="18"/>
      <c r="BDM229" s="18"/>
      <c r="BDN229" s="18"/>
      <c r="BDO229" s="18"/>
      <c r="BDP229" s="18"/>
      <c r="BDQ229" s="18"/>
      <c r="BDR229" s="18"/>
      <c r="BDS229" s="18"/>
      <c r="BDT229" s="18"/>
      <c r="BDU229" s="18"/>
      <c r="BDV229" s="18"/>
      <c r="BDW229" s="18"/>
      <c r="BDX229" s="18"/>
      <c r="BDY229" s="18"/>
      <c r="BDZ229" s="18"/>
      <c r="BEA229" s="18"/>
      <c r="BEB229" s="18"/>
      <c r="BEC229" s="18"/>
      <c r="BED229" s="18"/>
      <c r="BEE229" s="18"/>
      <c r="BEF229" s="18"/>
      <c r="BEG229" s="18"/>
      <c r="BEH229" s="18"/>
      <c r="BEI229" s="18"/>
      <c r="BEJ229" s="18"/>
      <c r="BEK229" s="18"/>
      <c r="BEL229" s="18"/>
      <c r="BEM229" s="18"/>
      <c r="BEN229" s="18"/>
      <c r="BEO229" s="18"/>
      <c r="BEP229" s="18"/>
      <c r="BEQ229" s="18"/>
      <c r="BER229" s="18"/>
      <c r="BES229" s="18"/>
      <c r="BET229" s="18"/>
      <c r="BEU229" s="18"/>
      <c r="BEV229" s="18"/>
      <c r="BEW229" s="18"/>
      <c r="BEX229" s="18"/>
      <c r="BEY229" s="18"/>
      <c r="BEZ229" s="18"/>
      <c r="BFA229" s="18"/>
      <c r="BFB229" s="18"/>
      <c r="BFC229" s="18"/>
      <c r="BFD229" s="18"/>
      <c r="BFE229" s="18"/>
      <c r="BFF229" s="18"/>
      <c r="BFG229" s="18"/>
      <c r="BFH229" s="18"/>
      <c r="BFI229" s="18"/>
      <c r="BFJ229" s="18"/>
      <c r="BFK229" s="18"/>
      <c r="BFL229" s="18"/>
      <c r="BFM229" s="18"/>
      <c r="BFN229" s="18"/>
      <c r="BFO229" s="18"/>
      <c r="BFP229" s="18"/>
      <c r="BFQ229" s="18"/>
      <c r="BFR229" s="18"/>
      <c r="BFS229" s="18"/>
      <c r="BFT229" s="18"/>
      <c r="BFU229" s="18"/>
      <c r="BFV229" s="18"/>
      <c r="BFW229" s="18"/>
      <c r="BFX229" s="18"/>
      <c r="BFY229" s="18"/>
      <c r="BFZ229" s="18"/>
      <c r="BGA229" s="18"/>
      <c r="BGB229" s="18"/>
      <c r="BGC229" s="18"/>
      <c r="BGD229" s="18"/>
      <c r="BGE229" s="18"/>
      <c r="BGF229" s="18"/>
      <c r="BGG229" s="18"/>
      <c r="BGH229" s="18"/>
      <c r="BGI229" s="18"/>
      <c r="BGJ229" s="18"/>
      <c r="BGK229" s="18"/>
      <c r="BGL229" s="18"/>
      <c r="BGM229" s="18"/>
      <c r="BGN229" s="18"/>
      <c r="BGO229" s="18"/>
      <c r="BGP229" s="18"/>
      <c r="BGQ229" s="18"/>
      <c r="BGR229" s="18"/>
      <c r="BGS229" s="18"/>
      <c r="BGT229" s="18"/>
      <c r="BGU229" s="18"/>
      <c r="BGV229" s="18"/>
      <c r="BGW229" s="18"/>
      <c r="BGX229" s="18"/>
      <c r="BGY229" s="18"/>
      <c r="BGZ229" s="18"/>
      <c r="BHA229" s="18"/>
      <c r="BHB229" s="18"/>
      <c r="BHC229" s="18"/>
      <c r="BHD229" s="18"/>
      <c r="BHE229" s="18"/>
      <c r="BHF229" s="18"/>
      <c r="BHG229" s="18"/>
      <c r="BHH229" s="18"/>
      <c r="BHI229" s="18"/>
      <c r="BHJ229" s="18"/>
      <c r="BHK229" s="18"/>
      <c r="BHL229" s="18"/>
      <c r="BHM229" s="18"/>
      <c r="BHN229" s="18"/>
      <c r="BHO229" s="18"/>
      <c r="BHP229" s="18"/>
      <c r="BHQ229" s="18"/>
      <c r="BHR229" s="18"/>
      <c r="BHS229" s="18"/>
      <c r="BHT229" s="18"/>
      <c r="BHU229" s="18"/>
      <c r="BHV229" s="18"/>
      <c r="BHW229" s="18"/>
      <c r="BHX229" s="18"/>
      <c r="BHY229" s="18"/>
      <c r="BHZ229" s="18"/>
      <c r="BIA229" s="18"/>
      <c r="BIB229" s="18"/>
      <c r="BIC229" s="18"/>
      <c r="BID229" s="18"/>
      <c r="BIE229" s="18"/>
      <c r="BIF229" s="18"/>
      <c r="BIG229" s="18"/>
      <c r="BIH229" s="18"/>
      <c r="BII229" s="18"/>
      <c r="BIJ229" s="18"/>
      <c r="BIK229" s="18"/>
      <c r="BIL229" s="18"/>
      <c r="BIM229" s="18"/>
      <c r="BIN229" s="18"/>
      <c r="BIO229" s="18"/>
      <c r="BIP229" s="18"/>
      <c r="BIQ229" s="18"/>
      <c r="BIR229" s="18"/>
      <c r="BIS229" s="18"/>
      <c r="BIT229" s="18"/>
      <c r="BIU229" s="18"/>
      <c r="BIV229" s="18"/>
      <c r="BIW229" s="18"/>
      <c r="BIX229" s="18"/>
      <c r="BIY229" s="18"/>
      <c r="BIZ229" s="18"/>
      <c r="BJA229" s="18"/>
      <c r="BJB229" s="18"/>
      <c r="BJC229" s="18"/>
      <c r="BJD229" s="18"/>
      <c r="BJE229" s="18"/>
      <c r="BJF229" s="18"/>
      <c r="BJG229" s="18"/>
      <c r="BJH229" s="18"/>
      <c r="BJI229" s="18"/>
      <c r="BJJ229" s="18"/>
      <c r="BJK229" s="18"/>
      <c r="BJL229" s="18"/>
      <c r="BJM229" s="18"/>
      <c r="BJN229" s="18"/>
      <c r="BJO229" s="18"/>
      <c r="BJP229" s="18"/>
      <c r="BJQ229" s="18"/>
      <c r="BJR229" s="18"/>
      <c r="BJS229" s="18"/>
      <c r="BJT229" s="18"/>
      <c r="BJU229" s="18"/>
      <c r="BJV229" s="18"/>
      <c r="BJW229" s="18"/>
      <c r="BJX229" s="18"/>
      <c r="BJY229" s="18"/>
      <c r="BJZ229" s="18"/>
      <c r="BKA229" s="18"/>
      <c r="BKB229" s="18"/>
      <c r="BKC229" s="18"/>
      <c r="BKD229" s="18"/>
      <c r="BKE229" s="18"/>
      <c r="BKF229" s="18"/>
      <c r="BKG229" s="18"/>
      <c r="BKH229" s="18"/>
      <c r="BKI229" s="18"/>
      <c r="BKJ229" s="18"/>
      <c r="BKK229" s="18"/>
      <c r="BKL229" s="18"/>
      <c r="BKM229" s="18"/>
      <c r="BKN229" s="18"/>
      <c r="BKO229" s="18"/>
      <c r="BKP229" s="18"/>
      <c r="BKQ229" s="18"/>
      <c r="BKR229" s="18"/>
      <c r="BKS229" s="18"/>
      <c r="BKT229" s="18"/>
      <c r="BKU229" s="18"/>
      <c r="BKV229" s="18"/>
      <c r="BKW229" s="18"/>
      <c r="BKX229" s="18"/>
      <c r="BKY229" s="18"/>
      <c r="BKZ229" s="18"/>
      <c r="BLA229" s="18"/>
      <c r="BLB229" s="18"/>
      <c r="BLC229" s="18"/>
      <c r="BLD229" s="18"/>
      <c r="BLE229" s="18"/>
      <c r="BLF229" s="18"/>
      <c r="BLG229" s="18"/>
      <c r="BLH229" s="18"/>
      <c r="BLI229" s="18"/>
      <c r="BLJ229" s="18"/>
      <c r="BLK229" s="18"/>
      <c r="BLL229" s="18"/>
      <c r="BLM229" s="18"/>
      <c r="BLN229" s="18"/>
      <c r="BLO229" s="18"/>
      <c r="BLP229" s="18"/>
      <c r="BLQ229" s="18"/>
      <c r="BLR229" s="18"/>
      <c r="BLS229" s="18"/>
      <c r="BLT229" s="18"/>
      <c r="BLU229" s="18"/>
      <c r="BLV229" s="18"/>
      <c r="BLW229" s="18"/>
      <c r="BLX229" s="18"/>
      <c r="BLY229" s="18"/>
      <c r="BLZ229" s="18"/>
      <c r="BMA229" s="18"/>
      <c r="BMB229" s="18"/>
      <c r="BMC229" s="18"/>
      <c r="BMD229" s="18"/>
      <c r="BME229" s="18"/>
      <c r="BMF229" s="18"/>
      <c r="BMG229" s="18"/>
      <c r="BMH229" s="18"/>
      <c r="BMI229" s="18"/>
      <c r="BMJ229" s="18"/>
      <c r="BMK229" s="18"/>
      <c r="BML229" s="18"/>
      <c r="BMM229" s="18"/>
      <c r="BMN229" s="18"/>
      <c r="BMO229" s="18"/>
      <c r="BMP229" s="18"/>
      <c r="BMQ229" s="18"/>
      <c r="BMR229" s="18"/>
      <c r="BMS229" s="18"/>
      <c r="BMT229" s="18"/>
      <c r="BMU229" s="18"/>
      <c r="BMV229" s="18"/>
      <c r="BMW229" s="18"/>
      <c r="BMX229" s="18"/>
      <c r="BMY229" s="18"/>
      <c r="BMZ229" s="18"/>
      <c r="BNA229" s="18"/>
      <c r="BNB229" s="18"/>
      <c r="BNC229" s="18"/>
      <c r="BND229" s="18"/>
      <c r="BNE229" s="18"/>
      <c r="BNF229" s="18"/>
      <c r="BNG229" s="18"/>
      <c r="BNH229" s="18"/>
      <c r="BNI229" s="18"/>
      <c r="BNJ229" s="18"/>
      <c r="BNK229" s="18"/>
      <c r="BNL229" s="18"/>
      <c r="BNM229" s="18"/>
      <c r="BNN229" s="18"/>
      <c r="BNO229" s="18"/>
      <c r="BNP229" s="18"/>
      <c r="BNQ229" s="18"/>
      <c r="BNR229" s="18"/>
      <c r="BNS229" s="18"/>
      <c r="BNT229" s="18"/>
      <c r="BNU229" s="18"/>
      <c r="BNV229" s="18"/>
      <c r="BNW229" s="18"/>
      <c r="BNX229" s="18"/>
      <c r="BNY229" s="18"/>
      <c r="BNZ229" s="18"/>
      <c r="BOA229" s="18"/>
      <c r="BOB229" s="18"/>
      <c r="BOC229" s="18"/>
      <c r="BOD229" s="18"/>
      <c r="BOE229" s="18"/>
      <c r="BOF229" s="18"/>
      <c r="BOG229" s="18"/>
      <c r="BOH229" s="18"/>
      <c r="BOI229" s="18"/>
      <c r="BOJ229" s="18"/>
      <c r="BOK229" s="18"/>
      <c r="BOL229" s="18"/>
      <c r="BOM229" s="18"/>
      <c r="BON229" s="18"/>
      <c r="BOO229" s="18"/>
      <c r="BOP229" s="18"/>
      <c r="BOQ229" s="18"/>
      <c r="BOR229" s="18"/>
      <c r="BOS229" s="18"/>
      <c r="BOT229" s="18"/>
      <c r="BOU229" s="18"/>
      <c r="BOV229" s="18"/>
      <c r="BOW229" s="18"/>
      <c r="BOX229" s="18"/>
      <c r="BOY229" s="18"/>
      <c r="BOZ229" s="18"/>
      <c r="BPA229" s="18"/>
      <c r="BPB229" s="18"/>
      <c r="BPC229" s="18"/>
      <c r="BPD229" s="18"/>
      <c r="BPE229" s="18"/>
      <c r="BPF229" s="18"/>
      <c r="BPG229" s="18"/>
      <c r="BPH229" s="18"/>
      <c r="BPI229" s="18"/>
      <c r="BPJ229" s="18"/>
      <c r="BPK229" s="18"/>
      <c r="BPL229" s="18"/>
      <c r="BPM229" s="18"/>
      <c r="BPN229" s="18"/>
      <c r="BPO229" s="18"/>
      <c r="BPP229" s="18"/>
      <c r="BPQ229" s="18"/>
      <c r="BPR229" s="18"/>
      <c r="BPS229" s="18"/>
      <c r="BPT229" s="18"/>
      <c r="BPU229" s="18"/>
      <c r="BPV229" s="18"/>
      <c r="BPW229" s="18"/>
      <c r="BPX229" s="18"/>
      <c r="BPY229" s="18"/>
      <c r="BPZ229" s="18"/>
      <c r="BQA229" s="18"/>
      <c r="BQB229" s="18"/>
      <c r="BQC229" s="18"/>
      <c r="BQD229" s="18"/>
      <c r="BQE229" s="18"/>
      <c r="BQF229" s="18"/>
      <c r="BQG229" s="18"/>
      <c r="BQH229" s="18"/>
      <c r="BQI229" s="18"/>
      <c r="BQJ229" s="18"/>
      <c r="BQK229" s="18"/>
      <c r="BQL229" s="18"/>
      <c r="BQM229" s="18"/>
      <c r="BQN229" s="18"/>
      <c r="BQO229" s="18"/>
      <c r="BQP229" s="18"/>
      <c r="BQQ229" s="18"/>
      <c r="BQR229" s="18"/>
      <c r="BQS229" s="18"/>
      <c r="BQT229" s="18"/>
      <c r="BQU229" s="18"/>
      <c r="BQV229" s="18"/>
      <c r="BQW229" s="18"/>
      <c r="BQX229" s="18"/>
      <c r="BQY229" s="18"/>
      <c r="BQZ229" s="18"/>
      <c r="BRA229" s="18"/>
      <c r="BRB229" s="18"/>
      <c r="BRC229" s="18"/>
      <c r="BRD229" s="18"/>
      <c r="BRE229" s="18"/>
      <c r="BRF229" s="18"/>
      <c r="BRG229" s="18"/>
      <c r="BRH229" s="18"/>
      <c r="BRI229" s="18"/>
      <c r="BRJ229" s="18"/>
      <c r="BRK229" s="18"/>
      <c r="BRL229" s="18"/>
      <c r="BRM229" s="18"/>
      <c r="BRN229" s="18"/>
      <c r="BRO229" s="18"/>
      <c r="BRP229" s="18"/>
      <c r="BRQ229" s="18"/>
      <c r="BRR229" s="18"/>
      <c r="BRS229" s="18"/>
      <c r="BRT229" s="18"/>
      <c r="BRU229" s="18"/>
      <c r="BRV229" s="18"/>
      <c r="BRW229" s="18"/>
      <c r="BRX229" s="18"/>
      <c r="BRY229" s="18"/>
      <c r="BRZ229" s="18"/>
      <c r="BSA229" s="18"/>
      <c r="BSB229" s="18"/>
      <c r="BSC229" s="18"/>
      <c r="BSD229" s="18"/>
      <c r="BSE229" s="18"/>
      <c r="BSF229" s="18"/>
      <c r="BSG229" s="18"/>
      <c r="BSH229" s="18"/>
      <c r="BSI229" s="18"/>
      <c r="BSJ229" s="18"/>
      <c r="BSK229" s="18"/>
      <c r="BSL229" s="18"/>
      <c r="BSM229" s="18"/>
      <c r="BSN229" s="18"/>
      <c r="BSO229" s="18"/>
      <c r="BSP229" s="18"/>
      <c r="BSQ229" s="18"/>
      <c r="BSR229" s="18"/>
      <c r="BSS229" s="18"/>
      <c r="BST229" s="18"/>
      <c r="BSU229" s="18"/>
      <c r="BSV229" s="18"/>
      <c r="BSW229" s="18"/>
      <c r="BSX229" s="18"/>
      <c r="BSY229" s="18"/>
      <c r="BSZ229" s="18"/>
      <c r="BTA229" s="18"/>
      <c r="BTB229" s="18"/>
      <c r="BTC229" s="18"/>
      <c r="BTD229" s="18"/>
      <c r="BTE229" s="18"/>
      <c r="BTF229" s="18"/>
      <c r="BTG229" s="18"/>
      <c r="BTH229" s="18"/>
      <c r="BTI229" s="18"/>
      <c r="BTJ229" s="18"/>
      <c r="BTK229" s="18"/>
      <c r="BTL229" s="18"/>
      <c r="BTM229" s="18"/>
      <c r="BTN229" s="18"/>
      <c r="BTO229" s="18"/>
      <c r="BTP229" s="18"/>
      <c r="BTQ229" s="18"/>
      <c r="BTR229" s="18"/>
      <c r="BTS229" s="18"/>
      <c r="BTT229" s="18"/>
      <c r="BTU229" s="18"/>
      <c r="BTV229" s="18"/>
      <c r="BTW229" s="18"/>
      <c r="BTX229" s="18"/>
      <c r="BTY229" s="18"/>
      <c r="BTZ229" s="18"/>
      <c r="BUA229" s="18"/>
      <c r="BUB229" s="18"/>
      <c r="BUC229" s="18"/>
      <c r="BUD229" s="18"/>
      <c r="BUE229" s="18"/>
      <c r="BUF229" s="18"/>
      <c r="BUG229" s="18"/>
      <c r="BUH229" s="18"/>
      <c r="BUI229" s="18"/>
      <c r="BUJ229" s="18"/>
      <c r="BUK229" s="18"/>
      <c r="BUL229" s="18"/>
      <c r="BUM229" s="18"/>
      <c r="BUN229" s="18"/>
      <c r="BUO229" s="18"/>
      <c r="BUP229" s="18"/>
      <c r="BUQ229" s="18"/>
      <c r="BUR229" s="18"/>
      <c r="BUS229" s="18"/>
      <c r="BUT229" s="18"/>
      <c r="BUU229" s="18"/>
      <c r="BUV229" s="18"/>
      <c r="BUW229" s="18"/>
      <c r="BUX229" s="18"/>
      <c r="BUY229" s="18"/>
      <c r="BUZ229" s="18"/>
      <c r="BVA229" s="18"/>
      <c r="BVB229" s="18"/>
      <c r="BVC229" s="18"/>
      <c r="BVD229" s="18"/>
      <c r="BVE229" s="18"/>
      <c r="BVF229" s="18"/>
      <c r="BVG229" s="18"/>
      <c r="BVH229" s="18"/>
      <c r="BVI229" s="18"/>
      <c r="BVJ229" s="18"/>
      <c r="BVK229" s="18"/>
      <c r="BVL229" s="18"/>
      <c r="BVM229" s="18"/>
      <c r="BVN229" s="18"/>
      <c r="BVO229" s="18"/>
      <c r="BVP229" s="18"/>
      <c r="BVQ229" s="18"/>
      <c r="BVR229" s="18"/>
      <c r="BVS229" s="18"/>
      <c r="BVT229" s="18"/>
      <c r="BVU229" s="18"/>
      <c r="BVV229" s="18"/>
      <c r="BVW229" s="18"/>
      <c r="BVX229" s="18"/>
      <c r="BVY229" s="18"/>
      <c r="BVZ229" s="18"/>
      <c r="BWA229" s="18"/>
      <c r="BWB229" s="18"/>
      <c r="BWC229" s="18"/>
      <c r="BWD229" s="18"/>
      <c r="BWE229" s="18"/>
      <c r="BWF229" s="18"/>
      <c r="BWG229" s="18"/>
      <c r="BWH229" s="18"/>
      <c r="BWI229" s="18"/>
      <c r="BWJ229" s="18"/>
      <c r="BWK229" s="18"/>
      <c r="BWL229" s="18"/>
      <c r="BWM229" s="18"/>
      <c r="BWN229" s="18"/>
      <c r="BWO229" s="18"/>
      <c r="BWP229" s="18"/>
      <c r="BWQ229" s="18"/>
      <c r="BWR229" s="18"/>
      <c r="BWS229" s="18"/>
      <c r="BWT229" s="18"/>
      <c r="BWU229" s="18"/>
      <c r="BWV229" s="18"/>
      <c r="BWW229" s="18"/>
      <c r="BWX229" s="18"/>
      <c r="BWY229" s="18"/>
      <c r="BWZ229" s="18"/>
      <c r="BXA229" s="18"/>
      <c r="BXB229" s="18"/>
      <c r="BXC229" s="18"/>
      <c r="BXD229" s="18"/>
      <c r="BXE229" s="18"/>
      <c r="BXF229" s="18"/>
      <c r="BXG229" s="18"/>
      <c r="BXH229" s="18"/>
      <c r="BXI229" s="18"/>
      <c r="BXJ229" s="18"/>
      <c r="BXK229" s="18"/>
      <c r="BXL229" s="18"/>
      <c r="BXM229" s="18"/>
      <c r="BXN229" s="18"/>
      <c r="BXO229" s="18"/>
      <c r="BXP229" s="18"/>
      <c r="BXQ229" s="18"/>
      <c r="BXR229" s="18"/>
      <c r="BXS229" s="18"/>
      <c r="BXT229" s="18"/>
      <c r="BXU229" s="18"/>
      <c r="BXV229" s="18"/>
      <c r="BXW229" s="18"/>
      <c r="BXX229" s="18"/>
      <c r="BXY229" s="18"/>
      <c r="BXZ229" s="18"/>
      <c r="BYA229" s="18"/>
      <c r="BYB229" s="18"/>
      <c r="BYC229" s="18"/>
      <c r="BYD229" s="18"/>
      <c r="BYE229" s="18"/>
      <c r="BYF229" s="18"/>
      <c r="BYG229" s="18"/>
      <c r="BYH229" s="18"/>
      <c r="BYI229" s="18"/>
      <c r="BYJ229" s="18"/>
      <c r="BYK229" s="18"/>
      <c r="BYL229" s="18"/>
      <c r="BYM229" s="18"/>
      <c r="BYN229" s="18"/>
      <c r="BYO229" s="18"/>
      <c r="BYP229" s="18"/>
      <c r="BYQ229" s="18"/>
      <c r="BYR229" s="18"/>
      <c r="BYS229" s="18"/>
      <c r="BYT229" s="18"/>
      <c r="BYU229" s="18"/>
      <c r="BYV229" s="18"/>
      <c r="BYW229" s="18"/>
      <c r="BYX229" s="18"/>
      <c r="BYY229" s="18"/>
      <c r="BYZ229" s="18"/>
      <c r="BZA229" s="18"/>
      <c r="BZB229" s="18"/>
      <c r="BZC229" s="18"/>
      <c r="BZD229" s="18"/>
      <c r="BZE229" s="18"/>
      <c r="BZF229" s="18"/>
      <c r="BZG229" s="18"/>
      <c r="BZH229" s="18"/>
      <c r="BZI229" s="18"/>
      <c r="BZJ229" s="18"/>
      <c r="BZK229" s="18"/>
      <c r="BZL229" s="18"/>
      <c r="BZM229" s="18"/>
      <c r="BZN229" s="18"/>
      <c r="BZO229" s="18"/>
      <c r="BZP229" s="18"/>
      <c r="BZQ229" s="18"/>
      <c r="BZR229" s="18"/>
      <c r="BZS229" s="18"/>
      <c r="BZT229" s="18"/>
      <c r="BZU229" s="18"/>
      <c r="BZV229" s="18"/>
      <c r="BZW229" s="18"/>
      <c r="BZX229" s="18"/>
      <c r="BZY229" s="18"/>
      <c r="BZZ229" s="18"/>
      <c r="CAA229" s="18"/>
      <c r="CAB229" s="18"/>
      <c r="CAC229" s="18"/>
      <c r="CAD229" s="18"/>
      <c r="CAE229" s="18"/>
      <c r="CAF229" s="18"/>
      <c r="CAG229" s="18"/>
      <c r="CAH229" s="18"/>
      <c r="CAI229" s="18"/>
      <c r="CAJ229" s="18"/>
      <c r="CAK229" s="18"/>
      <c r="CAL229" s="18"/>
      <c r="CAM229" s="18"/>
      <c r="CAN229" s="18"/>
      <c r="CAO229" s="18"/>
      <c r="CAP229" s="18"/>
      <c r="CAQ229" s="18"/>
      <c r="CAR229" s="18"/>
      <c r="CAS229" s="18"/>
      <c r="CAT229" s="18"/>
      <c r="CAU229" s="18"/>
      <c r="CAV229" s="18"/>
      <c r="CAW229" s="18"/>
      <c r="CAX229" s="18"/>
      <c r="CAY229" s="18"/>
      <c r="CAZ229" s="18"/>
      <c r="CBA229" s="18"/>
      <c r="CBB229" s="18"/>
      <c r="CBC229" s="18"/>
      <c r="CBD229" s="18"/>
      <c r="CBE229" s="18"/>
      <c r="CBF229" s="18"/>
      <c r="CBG229" s="18"/>
      <c r="CBH229" s="18"/>
      <c r="CBI229" s="18"/>
      <c r="CBJ229" s="18"/>
      <c r="CBK229" s="18"/>
      <c r="CBL229" s="18"/>
      <c r="CBM229" s="18"/>
      <c r="CBN229" s="18"/>
      <c r="CBO229" s="18"/>
      <c r="CBP229" s="18"/>
      <c r="CBQ229" s="18"/>
      <c r="CBR229" s="18"/>
      <c r="CBS229" s="18"/>
      <c r="CBT229" s="18"/>
      <c r="CBU229" s="18"/>
      <c r="CBV229" s="18"/>
      <c r="CBW229" s="18"/>
      <c r="CBX229" s="18"/>
      <c r="CBY229" s="18"/>
      <c r="CBZ229" s="18"/>
      <c r="CCA229" s="18"/>
      <c r="CCB229" s="18"/>
      <c r="CCC229" s="18"/>
      <c r="CCD229" s="18"/>
      <c r="CCE229" s="18"/>
      <c r="CCF229" s="18"/>
      <c r="CCG229" s="18"/>
      <c r="CCH229" s="18"/>
      <c r="CCI229" s="18"/>
      <c r="CCJ229" s="18"/>
      <c r="CCK229" s="18"/>
      <c r="CCL229" s="18"/>
      <c r="CCM229" s="18"/>
      <c r="CCN229" s="18"/>
      <c r="CCO229" s="18"/>
      <c r="CCP229" s="18"/>
      <c r="CCQ229" s="18"/>
      <c r="CCR229" s="18"/>
      <c r="CCS229" s="18"/>
      <c r="CCT229" s="18"/>
      <c r="CCU229" s="18"/>
      <c r="CCV229" s="18"/>
      <c r="CCW229" s="18"/>
      <c r="CCX229" s="18"/>
      <c r="CCY229" s="18"/>
      <c r="CCZ229" s="18"/>
      <c r="CDA229" s="18"/>
      <c r="CDB229" s="18"/>
      <c r="CDC229" s="18"/>
      <c r="CDD229" s="18"/>
      <c r="CDE229" s="18"/>
      <c r="CDF229" s="18"/>
      <c r="CDG229" s="18"/>
      <c r="CDH229" s="18"/>
      <c r="CDI229" s="18"/>
      <c r="CDJ229" s="18"/>
      <c r="CDK229" s="18"/>
      <c r="CDL229" s="18"/>
      <c r="CDM229" s="18"/>
      <c r="CDN229" s="18"/>
      <c r="CDO229" s="18"/>
      <c r="CDP229" s="18"/>
      <c r="CDQ229" s="18"/>
      <c r="CDR229" s="18"/>
      <c r="CDS229" s="18"/>
      <c r="CDT229" s="18"/>
      <c r="CDU229" s="18"/>
      <c r="CDV229" s="18"/>
      <c r="CDW229" s="18"/>
      <c r="CDX229" s="18"/>
      <c r="CDY229" s="18"/>
      <c r="CDZ229" s="18"/>
      <c r="CEA229" s="18"/>
      <c r="CEB229" s="18"/>
      <c r="CEC229" s="18"/>
      <c r="CED229" s="18"/>
      <c r="CEE229" s="18"/>
      <c r="CEF229" s="18"/>
      <c r="CEG229" s="18"/>
      <c r="CEH229" s="18"/>
      <c r="CEI229" s="18"/>
      <c r="CEJ229" s="18"/>
      <c r="CEK229" s="18"/>
      <c r="CEL229" s="18"/>
      <c r="CEM229" s="18"/>
      <c r="CEN229" s="18"/>
      <c r="CEO229" s="18"/>
      <c r="CEP229" s="18"/>
      <c r="CEQ229" s="18"/>
      <c r="CER229" s="18"/>
      <c r="CES229" s="18"/>
      <c r="CET229" s="18"/>
      <c r="CEU229" s="18"/>
      <c r="CEV229" s="18"/>
      <c r="CEW229" s="18"/>
      <c r="CEX229" s="18"/>
      <c r="CEY229" s="18"/>
      <c r="CEZ229" s="18"/>
      <c r="CFA229" s="18"/>
      <c r="CFB229" s="18"/>
      <c r="CFC229" s="18"/>
      <c r="CFD229" s="18"/>
      <c r="CFE229" s="18"/>
      <c r="CFF229" s="18"/>
      <c r="CFG229" s="18"/>
      <c r="CFH229" s="18"/>
      <c r="CFI229" s="18"/>
      <c r="CFJ229" s="18"/>
      <c r="CFK229" s="18"/>
      <c r="CFL229" s="18"/>
      <c r="CFM229" s="18"/>
      <c r="CFN229" s="18"/>
      <c r="CFO229" s="18"/>
      <c r="CFP229" s="18"/>
      <c r="CFQ229" s="18"/>
      <c r="CFR229" s="18"/>
      <c r="CFS229" s="18"/>
      <c r="CFT229" s="18"/>
      <c r="CFU229" s="18"/>
      <c r="CFV229" s="18"/>
      <c r="CFW229" s="18"/>
      <c r="CFX229" s="18"/>
      <c r="CFY229" s="18"/>
      <c r="CFZ229" s="18"/>
      <c r="CGA229" s="18"/>
      <c r="CGB229" s="18"/>
      <c r="CGC229" s="18"/>
      <c r="CGD229" s="18"/>
      <c r="CGE229" s="18"/>
      <c r="CGF229" s="18"/>
      <c r="CGG229" s="18"/>
      <c r="CGH229" s="18"/>
      <c r="CGI229" s="18"/>
      <c r="CGJ229" s="18"/>
      <c r="CGK229" s="18"/>
      <c r="CGL229" s="18"/>
      <c r="CGM229" s="18"/>
      <c r="CGN229" s="18"/>
      <c r="CGO229" s="18"/>
      <c r="CGP229" s="18"/>
      <c r="CGQ229" s="18"/>
      <c r="CGR229" s="18"/>
      <c r="CGS229" s="18"/>
      <c r="CGT229" s="18"/>
      <c r="CGU229" s="18"/>
      <c r="CGV229" s="18"/>
      <c r="CGW229" s="18"/>
      <c r="CGX229" s="18"/>
      <c r="CGY229" s="18"/>
      <c r="CGZ229" s="18"/>
      <c r="CHA229" s="18"/>
      <c r="CHB229" s="18"/>
      <c r="CHC229" s="18"/>
      <c r="CHD229" s="18"/>
      <c r="CHE229" s="18"/>
      <c r="CHF229" s="18"/>
      <c r="CHG229" s="18"/>
      <c r="CHH229" s="18"/>
      <c r="CHI229" s="18"/>
      <c r="CHJ229" s="18"/>
      <c r="CHK229" s="18"/>
      <c r="CHL229" s="18"/>
      <c r="CHM229" s="18"/>
      <c r="CHN229" s="18"/>
      <c r="CHO229" s="18"/>
      <c r="CHP229" s="18"/>
      <c r="CHQ229" s="18"/>
      <c r="CHR229" s="18"/>
      <c r="CHS229" s="18"/>
      <c r="CHT229" s="18"/>
      <c r="CHU229" s="18"/>
      <c r="CHV229" s="18"/>
      <c r="CHW229" s="18"/>
      <c r="CHX229" s="18"/>
      <c r="CHY229" s="18"/>
      <c r="CHZ229" s="18"/>
      <c r="CIA229" s="18"/>
      <c r="CIB229" s="18"/>
      <c r="CIC229" s="18"/>
      <c r="CID229" s="18"/>
      <c r="CIE229" s="18"/>
      <c r="CIF229" s="18"/>
      <c r="CIG229" s="18"/>
      <c r="CIH229" s="18"/>
      <c r="CII229" s="18"/>
      <c r="CIJ229" s="18"/>
      <c r="CIK229" s="18"/>
      <c r="CIL229" s="18"/>
      <c r="CIM229" s="18"/>
      <c r="CIN229" s="18"/>
      <c r="CIO229" s="18"/>
      <c r="CIP229" s="18"/>
      <c r="CIQ229" s="18"/>
      <c r="CIR229" s="18"/>
      <c r="CIS229" s="18"/>
      <c r="CIT229" s="18"/>
      <c r="CIU229" s="18"/>
      <c r="CIV229" s="18"/>
      <c r="CIW229" s="18"/>
      <c r="CIX229" s="18"/>
      <c r="CIY229" s="18"/>
      <c r="CIZ229" s="18"/>
      <c r="CJA229" s="18"/>
      <c r="CJB229" s="18"/>
      <c r="CJC229" s="18"/>
      <c r="CJD229" s="18"/>
      <c r="CJE229" s="18"/>
      <c r="CJF229" s="18"/>
      <c r="CJG229" s="18"/>
      <c r="CJH229" s="18"/>
      <c r="CJI229" s="18"/>
      <c r="CJJ229" s="18"/>
      <c r="CJK229" s="18"/>
      <c r="CJL229" s="18"/>
      <c r="CJM229" s="18"/>
      <c r="CJN229" s="18"/>
      <c r="CJO229" s="18"/>
      <c r="CJP229" s="18"/>
      <c r="CJQ229" s="18"/>
      <c r="CJR229" s="18"/>
      <c r="CJS229" s="18"/>
      <c r="CJT229" s="18"/>
      <c r="CJU229" s="18"/>
      <c r="CJV229" s="18"/>
      <c r="CJW229" s="18"/>
      <c r="CJX229" s="18"/>
      <c r="CJY229" s="18"/>
      <c r="CJZ229" s="18"/>
      <c r="CKA229" s="18"/>
      <c r="CKB229" s="18"/>
      <c r="CKC229" s="18"/>
      <c r="CKD229" s="18"/>
      <c r="CKE229" s="18"/>
      <c r="CKF229" s="18"/>
      <c r="CKG229" s="18"/>
      <c r="CKH229" s="18"/>
      <c r="CKI229" s="18"/>
      <c r="CKJ229" s="18"/>
      <c r="CKK229" s="18"/>
      <c r="CKL229" s="18"/>
      <c r="CKM229" s="18"/>
      <c r="CKN229" s="18"/>
      <c r="CKO229" s="18"/>
      <c r="CKP229" s="18"/>
      <c r="CKQ229" s="18"/>
      <c r="CKR229" s="18"/>
      <c r="CKS229" s="18"/>
      <c r="CKT229" s="18"/>
      <c r="CKU229" s="18"/>
      <c r="CKV229" s="18"/>
      <c r="CKW229" s="18"/>
      <c r="CKX229" s="18"/>
      <c r="CKY229" s="18"/>
      <c r="CKZ229" s="18"/>
      <c r="CLA229" s="18"/>
      <c r="CLB229" s="18"/>
      <c r="CLC229" s="18"/>
      <c r="CLD229" s="18"/>
      <c r="CLE229" s="18"/>
      <c r="CLF229" s="18"/>
      <c r="CLG229" s="18"/>
      <c r="CLH229" s="18"/>
      <c r="CLI229" s="18"/>
      <c r="CLJ229" s="18"/>
      <c r="CLK229" s="18"/>
      <c r="CLL229" s="18"/>
      <c r="CLM229" s="18"/>
      <c r="CLN229" s="18"/>
      <c r="CLO229" s="18"/>
      <c r="CLP229" s="18"/>
      <c r="CLQ229" s="18"/>
      <c r="CLR229" s="18"/>
      <c r="CLS229" s="18"/>
      <c r="CLT229" s="18"/>
      <c r="CLU229" s="18"/>
      <c r="CLV229" s="18"/>
      <c r="CLW229" s="18"/>
      <c r="CLX229" s="18"/>
      <c r="CLY229" s="18"/>
      <c r="CLZ229" s="18"/>
      <c r="CMA229" s="18"/>
      <c r="CMB229" s="18"/>
      <c r="CMC229" s="18"/>
      <c r="CMD229" s="18"/>
      <c r="CME229" s="18"/>
      <c r="CMF229" s="18"/>
      <c r="CMG229" s="18"/>
      <c r="CMH229" s="18"/>
      <c r="CMI229" s="18"/>
      <c r="CMJ229" s="18"/>
      <c r="CMK229" s="18"/>
      <c r="CML229" s="18"/>
      <c r="CMM229" s="18"/>
      <c r="CMN229" s="18"/>
      <c r="CMO229" s="18"/>
      <c r="CMP229" s="18"/>
      <c r="CMQ229" s="18"/>
      <c r="CMR229" s="18"/>
      <c r="CMS229" s="18"/>
      <c r="CMT229" s="18"/>
      <c r="CMU229" s="18"/>
      <c r="CMV229" s="18"/>
      <c r="CMW229" s="18"/>
      <c r="CMX229" s="18"/>
      <c r="CMY229" s="18"/>
      <c r="CMZ229" s="18"/>
      <c r="CNA229" s="18"/>
      <c r="CNB229" s="18"/>
      <c r="CNC229" s="18"/>
      <c r="CND229" s="18"/>
      <c r="CNE229" s="18"/>
      <c r="CNF229" s="18"/>
      <c r="CNG229" s="18"/>
      <c r="CNH229" s="18"/>
      <c r="CNI229" s="18"/>
      <c r="CNJ229" s="18"/>
      <c r="CNK229" s="18"/>
      <c r="CNL229" s="18"/>
      <c r="CNM229" s="18"/>
      <c r="CNN229" s="18"/>
      <c r="CNO229" s="18"/>
      <c r="CNP229" s="18"/>
      <c r="CNQ229" s="18"/>
      <c r="CNR229" s="18"/>
      <c r="CNS229" s="18"/>
      <c r="CNT229" s="18"/>
      <c r="CNU229" s="18"/>
      <c r="CNV229" s="18"/>
      <c r="CNW229" s="18"/>
      <c r="CNX229" s="18"/>
      <c r="CNY229" s="18"/>
      <c r="CNZ229" s="18"/>
      <c r="COA229" s="18"/>
      <c r="COB229" s="18"/>
      <c r="COC229" s="18"/>
      <c r="COD229" s="18"/>
      <c r="COE229" s="18"/>
      <c r="COF229" s="18"/>
      <c r="COG229" s="18"/>
      <c r="COH229" s="18"/>
      <c r="COI229" s="18"/>
      <c r="COJ229" s="18"/>
      <c r="COK229" s="18"/>
      <c r="COL229" s="18"/>
      <c r="COM229" s="18"/>
      <c r="CON229" s="18"/>
      <c r="COO229" s="18"/>
      <c r="COP229" s="18"/>
      <c r="COQ229" s="18"/>
      <c r="COR229" s="18"/>
      <c r="COS229" s="18"/>
      <c r="COT229" s="18"/>
      <c r="COU229" s="18"/>
      <c r="COV229" s="18"/>
      <c r="COW229" s="18"/>
      <c r="COX229" s="18"/>
      <c r="COY229" s="18"/>
      <c r="COZ229" s="18"/>
      <c r="CPA229" s="18"/>
      <c r="CPB229" s="18"/>
      <c r="CPC229" s="18"/>
      <c r="CPD229" s="18"/>
      <c r="CPE229" s="18"/>
      <c r="CPF229" s="18"/>
      <c r="CPG229" s="18"/>
      <c r="CPH229" s="18"/>
      <c r="CPI229" s="18"/>
      <c r="CPJ229" s="18"/>
      <c r="CPK229" s="18"/>
      <c r="CPL229" s="18"/>
      <c r="CPM229" s="18"/>
      <c r="CPN229" s="18"/>
      <c r="CPO229" s="18"/>
      <c r="CPP229" s="18"/>
      <c r="CPQ229" s="18"/>
      <c r="CPR229" s="18"/>
      <c r="CPS229" s="18"/>
      <c r="CPT229" s="18"/>
      <c r="CPU229" s="18"/>
      <c r="CPV229" s="18"/>
      <c r="CPW229" s="18"/>
      <c r="CPX229" s="18"/>
      <c r="CPY229" s="18"/>
      <c r="CPZ229" s="18"/>
      <c r="CQA229" s="18"/>
      <c r="CQB229" s="18"/>
      <c r="CQC229" s="18"/>
      <c r="CQD229" s="18"/>
      <c r="CQE229" s="18"/>
      <c r="CQF229" s="18"/>
      <c r="CQG229" s="18"/>
      <c r="CQH229" s="18"/>
      <c r="CQI229" s="18"/>
      <c r="CQJ229" s="18"/>
      <c r="CQK229" s="18"/>
      <c r="CQL229" s="18"/>
      <c r="CQM229" s="18"/>
      <c r="CQN229" s="18"/>
      <c r="CQO229" s="18"/>
      <c r="CQP229" s="18"/>
      <c r="CQQ229" s="18"/>
      <c r="CQR229" s="18"/>
      <c r="CQS229" s="18"/>
      <c r="CQT229" s="18"/>
      <c r="CQU229" s="18"/>
      <c r="CQV229" s="18"/>
      <c r="CQW229" s="18"/>
      <c r="CQX229" s="18"/>
      <c r="CQY229" s="18"/>
      <c r="CQZ229" s="18"/>
      <c r="CRA229" s="18"/>
      <c r="CRB229" s="18"/>
      <c r="CRC229" s="18"/>
      <c r="CRD229" s="18"/>
      <c r="CRE229" s="18"/>
      <c r="CRF229" s="18"/>
      <c r="CRG229" s="18"/>
      <c r="CRH229" s="18"/>
      <c r="CRI229" s="18"/>
      <c r="CRJ229" s="18"/>
      <c r="CRK229" s="18"/>
      <c r="CRL229" s="18"/>
      <c r="CRM229" s="18"/>
      <c r="CRN229" s="18"/>
      <c r="CRO229" s="18"/>
      <c r="CRP229" s="18"/>
      <c r="CRQ229" s="18"/>
      <c r="CRR229" s="18"/>
      <c r="CRS229" s="18"/>
      <c r="CRT229" s="18"/>
      <c r="CRU229" s="18"/>
      <c r="CRV229" s="18"/>
      <c r="CRW229" s="18"/>
      <c r="CRX229" s="18"/>
      <c r="CRY229" s="18"/>
      <c r="CRZ229" s="18"/>
      <c r="CSA229" s="18"/>
      <c r="CSB229" s="18"/>
      <c r="CSC229" s="18"/>
      <c r="CSD229" s="18"/>
      <c r="CSE229" s="18"/>
      <c r="CSF229" s="18"/>
      <c r="CSG229" s="18"/>
      <c r="CSH229" s="18"/>
      <c r="CSI229" s="18"/>
      <c r="CSJ229" s="18"/>
      <c r="CSK229" s="18"/>
      <c r="CSL229" s="18"/>
      <c r="CSM229" s="18"/>
      <c r="CSN229" s="18"/>
      <c r="CSO229" s="18"/>
      <c r="CSP229" s="18"/>
      <c r="CSQ229" s="18"/>
      <c r="CSR229" s="18"/>
      <c r="CSS229" s="18"/>
      <c r="CST229" s="18"/>
      <c r="CSU229" s="18"/>
      <c r="CSV229" s="18"/>
      <c r="CSW229" s="18"/>
      <c r="CSX229" s="18"/>
      <c r="CSY229" s="18"/>
      <c r="CSZ229" s="18"/>
      <c r="CTA229" s="18"/>
      <c r="CTB229" s="18"/>
      <c r="CTC229" s="18"/>
      <c r="CTD229" s="18"/>
      <c r="CTE229" s="18"/>
      <c r="CTF229" s="18"/>
      <c r="CTG229" s="18"/>
      <c r="CTH229" s="18"/>
      <c r="CTI229" s="18"/>
      <c r="CTJ229" s="18"/>
      <c r="CTK229" s="18"/>
      <c r="CTL229" s="18"/>
      <c r="CTM229" s="18"/>
      <c r="CTN229" s="18"/>
      <c r="CTO229" s="18"/>
      <c r="CTP229" s="18"/>
      <c r="CTQ229" s="18"/>
      <c r="CTR229" s="18"/>
      <c r="CTS229" s="18"/>
      <c r="CTT229" s="18"/>
      <c r="CTU229" s="18"/>
      <c r="CTV229" s="18"/>
      <c r="CTW229" s="18"/>
      <c r="CTX229" s="18"/>
      <c r="CTY229" s="18"/>
      <c r="CTZ229" s="18"/>
      <c r="CUA229" s="18"/>
      <c r="CUB229" s="18"/>
      <c r="CUC229" s="18"/>
      <c r="CUD229" s="18"/>
      <c r="CUE229" s="18"/>
      <c r="CUF229" s="18"/>
      <c r="CUG229" s="18"/>
      <c r="CUH229" s="18"/>
      <c r="CUI229" s="18"/>
      <c r="CUJ229" s="18"/>
      <c r="CUK229" s="18"/>
      <c r="CUL229" s="18"/>
      <c r="CUM229" s="18"/>
      <c r="CUN229" s="18"/>
      <c r="CUO229" s="18"/>
      <c r="CUP229" s="18"/>
      <c r="CUQ229" s="18"/>
      <c r="CUR229" s="18"/>
      <c r="CUS229" s="18"/>
      <c r="CUT229" s="18"/>
      <c r="CUU229" s="18"/>
      <c r="CUV229" s="18"/>
      <c r="CUW229" s="18"/>
      <c r="CUX229" s="18"/>
      <c r="CUY229" s="18"/>
      <c r="CUZ229" s="18"/>
      <c r="CVA229" s="18"/>
      <c r="CVB229" s="18"/>
      <c r="CVC229" s="18"/>
      <c r="CVD229" s="18"/>
      <c r="CVE229" s="18"/>
      <c r="CVF229" s="18"/>
      <c r="CVG229" s="18"/>
      <c r="CVH229" s="18"/>
      <c r="CVI229" s="18"/>
      <c r="CVJ229" s="18"/>
      <c r="CVK229" s="18"/>
      <c r="CVL229" s="18"/>
      <c r="CVM229" s="18"/>
      <c r="CVN229" s="18"/>
      <c r="CVO229" s="18"/>
      <c r="CVP229" s="18"/>
      <c r="CVQ229" s="18"/>
      <c r="CVR229" s="18"/>
      <c r="CVS229" s="18"/>
      <c r="CVT229" s="18"/>
      <c r="CVU229" s="18"/>
      <c r="CVV229" s="18"/>
      <c r="CVW229" s="18"/>
      <c r="CVX229" s="18"/>
      <c r="CVY229" s="18"/>
      <c r="CVZ229" s="18"/>
      <c r="CWA229" s="18"/>
      <c r="CWB229" s="18"/>
      <c r="CWC229" s="18"/>
      <c r="CWD229" s="18"/>
      <c r="CWE229" s="18"/>
      <c r="CWF229" s="18"/>
      <c r="CWG229" s="18"/>
      <c r="CWH229" s="18"/>
      <c r="CWI229" s="18"/>
      <c r="CWJ229" s="18"/>
      <c r="CWK229" s="18"/>
      <c r="CWL229" s="18"/>
      <c r="CWM229" s="18"/>
      <c r="CWN229" s="18"/>
      <c r="CWO229" s="18"/>
      <c r="CWP229" s="18"/>
      <c r="CWQ229" s="18"/>
      <c r="CWR229" s="18"/>
      <c r="CWS229" s="18"/>
      <c r="CWT229" s="18"/>
      <c r="CWU229" s="18"/>
      <c r="CWV229" s="18"/>
      <c r="CWW229" s="18"/>
      <c r="CWX229" s="18"/>
      <c r="CWY229" s="18"/>
      <c r="CWZ229" s="18"/>
      <c r="CXA229" s="18"/>
      <c r="CXB229" s="18"/>
      <c r="CXC229" s="18"/>
      <c r="CXD229" s="18"/>
      <c r="CXE229" s="18"/>
      <c r="CXF229" s="18"/>
      <c r="CXG229" s="18"/>
      <c r="CXH229" s="18"/>
      <c r="CXI229" s="18"/>
      <c r="CXJ229" s="18"/>
      <c r="CXK229" s="18"/>
      <c r="CXL229" s="18"/>
      <c r="CXM229" s="18"/>
      <c r="CXN229" s="18"/>
      <c r="CXO229" s="18"/>
      <c r="CXP229" s="18"/>
      <c r="CXQ229" s="18"/>
      <c r="CXR229" s="18"/>
      <c r="CXS229" s="18"/>
      <c r="CXT229" s="18"/>
      <c r="CXU229" s="18"/>
      <c r="CXV229" s="18"/>
      <c r="CXW229" s="18"/>
      <c r="CXX229" s="18"/>
      <c r="CXY229" s="18"/>
      <c r="CXZ229" s="18"/>
      <c r="CYA229" s="18"/>
      <c r="CYB229" s="18"/>
      <c r="CYC229" s="18"/>
      <c r="CYD229" s="18"/>
      <c r="CYE229" s="18"/>
      <c r="CYF229" s="18"/>
      <c r="CYG229" s="18"/>
      <c r="CYH229" s="18"/>
      <c r="CYI229" s="18"/>
      <c r="CYJ229" s="18"/>
      <c r="CYK229" s="18"/>
      <c r="CYL229" s="18"/>
      <c r="CYM229" s="18"/>
      <c r="CYN229" s="18"/>
      <c r="CYO229" s="18"/>
      <c r="CYP229" s="18"/>
      <c r="CYQ229" s="18"/>
      <c r="CYR229" s="18"/>
      <c r="CYS229" s="18"/>
      <c r="CYT229" s="18"/>
      <c r="CYU229" s="18"/>
      <c r="CYV229" s="18"/>
      <c r="CYW229" s="18"/>
      <c r="CYX229" s="18"/>
      <c r="CYY229" s="18"/>
      <c r="CYZ229" s="18"/>
      <c r="CZA229" s="18"/>
      <c r="CZB229" s="18"/>
      <c r="CZC229" s="18"/>
      <c r="CZD229" s="18"/>
      <c r="CZE229" s="18"/>
      <c r="CZF229" s="18"/>
      <c r="CZG229" s="18"/>
      <c r="CZH229" s="18"/>
      <c r="CZI229" s="18"/>
      <c r="CZJ229" s="18"/>
      <c r="CZK229" s="18"/>
      <c r="CZL229" s="18"/>
      <c r="CZM229" s="18"/>
      <c r="CZN229" s="18"/>
      <c r="CZO229" s="18"/>
      <c r="CZP229" s="18"/>
      <c r="CZQ229" s="18"/>
      <c r="CZR229" s="18"/>
      <c r="CZS229" s="18"/>
      <c r="CZT229" s="18"/>
      <c r="CZU229" s="18"/>
      <c r="CZV229" s="18"/>
      <c r="CZW229" s="18"/>
      <c r="CZX229" s="18"/>
      <c r="CZY229" s="18"/>
      <c r="CZZ229" s="18"/>
      <c r="DAA229" s="18"/>
      <c r="DAB229" s="18"/>
      <c r="DAC229" s="18"/>
      <c r="DAD229" s="18"/>
      <c r="DAE229" s="18"/>
      <c r="DAF229" s="18"/>
      <c r="DAG229" s="18"/>
      <c r="DAH229" s="18"/>
      <c r="DAI229" s="18"/>
      <c r="DAJ229" s="18"/>
      <c r="DAK229" s="18"/>
      <c r="DAL229" s="18"/>
      <c r="DAM229" s="18"/>
      <c r="DAN229" s="18"/>
      <c r="DAO229" s="18"/>
      <c r="DAP229" s="18"/>
      <c r="DAQ229" s="18"/>
      <c r="DAR229" s="18"/>
      <c r="DAS229" s="18"/>
      <c r="DAT229" s="18"/>
      <c r="DAU229" s="18"/>
      <c r="DAV229" s="18"/>
      <c r="DAW229" s="18"/>
      <c r="DAX229" s="18"/>
      <c r="DAY229" s="18"/>
      <c r="DAZ229" s="18"/>
      <c r="DBA229" s="18"/>
      <c r="DBB229" s="18"/>
      <c r="DBC229" s="18"/>
      <c r="DBD229" s="18"/>
      <c r="DBE229" s="18"/>
      <c r="DBF229" s="18"/>
      <c r="DBG229" s="18"/>
      <c r="DBH229" s="18"/>
      <c r="DBI229" s="18"/>
      <c r="DBJ229" s="18"/>
      <c r="DBK229" s="18"/>
      <c r="DBL229" s="18"/>
      <c r="DBM229" s="18"/>
      <c r="DBN229" s="18"/>
      <c r="DBO229" s="18"/>
      <c r="DBP229" s="18"/>
      <c r="DBQ229" s="18"/>
      <c r="DBR229" s="18"/>
      <c r="DBS229" s="18"/>
      <c r="DBT229" s="18"/>
      <c r="DBU229" s="18"/>
      <c r="DBV229" s="18"/>
      <c r="DBW229" s="18"/>
      <c r="DBX229" s="18"/>
      <c r="DBY229" s="18"/>
      <c r="DBZ229" s="18"/>
      <c r="DCA229" s="18"/>
      <c r="DCB229" s="18"/>
      <c r="DCC229" s="18"/>
      <c r="DCD229" s="18"/>
      <c r="DCE229" s="18"/>
      <c r="DCF229" s="18"/>
      <c r="DCG229" s="18"/>
      <c r="DCH229" s="18"/>
      <c r="DCI229" s="18"/>
      <c r="DCJ229" s="18"/>
      <c r="DCK229" s="18"/>
      <c r="DCL229" s="18"/>
      <c r="DCM229" s="18"/>
      <c r="DCN229" s="18"/>
      <c r="DCO229" s="18"/>
      <c r="DCP229" s="18"/>
      <c r="DCQ229" s="18"/>
      <c r="DCR229" s="18"/>
      <c r="DCS229" s="18"/>
      <c r="DCT229" s="18"/>
      <c r="DCU229" s="18"/>
      <c r="DCV229" s="18"/>
      <c r="DCW229" s="18"/>
      <c r="DCX229" s="18"/>
      <c r="DCY229" s="18"/>
      <c r="DCZ229" s="18"/>
      <c r="DDA229" s="18"/>
      <c r="DDB229" s="18"/>
      <c r="DDC229" s="18"/>
      <c r="DDD229" s="18"/>
      <c r="DDE229" s="18"/>
      <c r="DDF229" s="18"/>
      <c r="DDG229" s="18"/>
      <c r="DDH229" s="18"/>
      <c r="DDI229" s="18"/>
      <c r="DDJ229" s="18"/>
      <c r="DDK229" s="18"/>
      <c r="DDL229" s="18"/>
      <c r="DDM229" s="18"/>
      <c r="DDN229" s="18"/>
      <c r="DDO229" s="18"/>
      <c r="DDP229" s="18"/>
      <c r="DDQ229" s="18"/>
      <c r="DDR229" s="18"/>
      <c r="DDS229" s="18"/>
      <c r="DDT229" s="18"/>
      <c r="DDU229" s="18"/>
      <c r="DDV229" s="18"/>
      <c r="DDW229" s="18"/>
      <c r="DDX229" s="18"/>
      <c r="DDY229" s="18"/>
      <c r="DDZ229" s="18"/>
      <c r="DEA229" s="18"/>
      <c r="DEB229" s="18"/>
      <c r="DEC229" s="18"/>
      <c r="DED229" s="18"/>
      <c r="DEE229" s="18"/>
      <c r="DEF229" s="18"/>
      <c r="DEG229" s="18"/>
      <c r="DEH229" s="18"/>
      <c r="DEI229" s="18"/>
      <c r="DEJ229" s="18"/>
      <c r="DEK229" s="18"/>
      <c r="DEL229" s="18"/>
      <c r="DEM229" s="18"/>
      <c r="DEN229" s="18"/>
      <c r="DEO229" s="18"/>
      <c r="DEP229" s="18"/>
      <c r="DEQ229" s="18"/>
      <c r="DER229" s="18"/>
      <c r="DES229" s="18"/>
      <c r="DET229" s="18"/>
      <c r="DEU229" s="18"/>
      <c r="DEV229" s="18"/>
      <c r="DEW229" s="18"/>
      <c r="DEX229" s="18"/>
      <c r="DEY229" s="18"/>
      <c r="DEZ229" s="18"/>
      <c r="DFA229" s="18"/>
      <c r="DFB229" s="18"/>
      <c r="DFC229" s="18"/>
      <c r="DFD229" s="18"/>
      <c r="DFE229" s="18"/>
      <c r="DFF229" s="18"/>
      <c r="DFG229" s="18"/>
      <c r="DFH229" s="18"/>
      <c r="DFI229" s="18"/>
      <c r="DFJ229" s="18"/>
      <c r="DFK229" s="18"/>
      <c r="DFL229" s="18"/>
      <c r="DFM229" s="18"/>
      <c r="DFN229" s="18"/>
      <c r="DFO229" s="18"/>
      <c r="DFP229" s="18"/>
      <c r="DFQ229" s="18"/>
      <c r="DFR229" s="18"/>
      <c r="DFS229" s="18"/>
      <c r="DFT229" s="18"/>
      <c r="DFU229" s="18"/>
      <c r="DFV229" s="18"/>
      <c r="DFW229" s="18"/>
      <c r="DFX229" s="18"/>
      <c r="DFY229" s="18"/>
      <c r="DFZ229" s="18"/>
      <c r="DGA229" s="18"/>
      <c r="DGB229" s="18"/>
      <c r="DGC229" s="18"/>
      <c r="DGD229" s="18"/>
      <c r="DGE229" s="18"/>
      <c r="DGF229" s="18"/>
      <c r="DGG229" s="18"/>
      <c r="DGH229" s="18"/>
      <c r="DGI229" s="18"/>
      <c r="DGJ229" s="18"/>
      <c r="DGK229" s="18"/>
      <c r="DGL229" s="18"/>
      <c r="DGM229" s="18"/>
      <c r="DGN229" s="18"/>
      <c r="DGO229" s="18"/>
      <c r="DGP229" s="18"/>
      <c r="DGQ229" s="18"/>
      <c r="DGR229" s="18"/>
      <c r="DGS229" s="18"/>
      <c r="DGT229" s="18"/>
      <c r="DGU229" s="18"/>
      <c r="DGV229" s="18"/>
      <c r="DGW229" s="18"/>
      <c r="DGX229" s="18"/>
      <c r="DGY229" s="18"/>
      <c r="DGZ229" s="18"/>
      <c r="DHA229" s="18"/>
      <c r="DHB229" s="18"/>
      <c r="DHC229" s="18"/>
      <c r="DHD229" s="18"/>
      <c r="DHE229" s="18"/>
      <c r="DHF229" s="18"/>
      <c r="DHG229" s="18"/>
      <c r="DHH229" s="18"/>
      <c r="DHI229" s="18"/>
      <c r="DHJ229" s="18"/>
      <c r="DHK229" s="18"/>
      <c r="DHL229" s="18"/>
      <c r="DHM229" s="18"/>
      <c r="DHN229" s="18"/>
      <c r="DHO229" s="18"/>
      <c r="DHP229" s="18"/>
      <c r="DHQ229" s="18"/>
      <c r="DHR229" s="18"/>
      <c r="DHS229" s="18"/>
      <c r="DHT229" s="18"/>
      <c r="DHU229" s="18"/>
      <c r="DHV229" s="18"/>
      <c r="DHW229" s="18"/>
      <c r="DHX229" s="18"/>
      <c r="DHY229" s="18"/>
      <c r="DHZ229" s="18"/>
      <c r="DIA229" s="18"/>
      <c r="DIB229" s="18"/>
      <c r="DIC229" s="18"/>
      <c r="DID229" s="18"/>
      <c r="DIE229" s="18"/>
      <c r="DIF229" s="18"/>
      <c r="DIG229" s="18"/>
      <c r="DIH229" s="18"/>
      <c r="DII229" s="18"/>
      <c r="DIJ229" s="18"/>
      <c r="DIK229" s="18"/>
      <c r="DIL229" s="18"/>
      <c r="DIM229" s="18"/>
      <c r="DIN229" s="18"/>
      <c r="DIO229" s="18"/>
      <c r="DIP229" s="18"/>
      <c r="DIQ229" s="18"/>
      <c r="DIR229" s="18"/>
      <c r="DIS229" s="18"/>
      <c r="DIT229" s="18"/>
      <c r="DIU229" s="18"/>
      <c r="DIV229" s="18"/>
      <c r="DIW229" s="18"/>
      <c r="DIX229" s="18"/>
      <c r="DIY229" s="18"/>
      <c r="DIZ229" s="18"/>
      <c r="DJA229" s="18"/>
      <c r="DJB229" s="18"/>
      <c r="DJC229" s="18"/>
      <c r="DJD229" s="18"/>
      <c r="DJE229" s="18"/>
      <c r="DJF229" s="18"/>
      <c r="DJG229" s="18"/>
      <c r="DJH229" s="18"/>
      <c r="DJI229" s="18"/>
      <c r="DJJ229" s="18"/>
      <c r="DJK229" s="18"/>
      <c r="DJL229" s="18"/>
      <c r="DJM229" s="18"/>
      <c r="DJN229" s="18"/>
      <c r="DJO229" s="18"/>
      <c r="DJP229" s="18"/>
      <c r="DJQ229" s="18"/>
      <c r="DJR229" s="18"/>
      <c r="DJS229" s="18"/>
      <c r="DJT229" s="18"/>
      <c r="DJU229" s="18"/>
      <c r="DJV229" s="18"/>
      <c r="DJW229" s="18"/>
      <c r="DJX229" s="18"/>
      <c r="DJY229" s="18"/>
      <c r="DJZ229" s="18"/>
      <c r="DKA229" s="18"/>
      <c r="DKB229" s="18"/>
      <c r="DKC229" s="18"/>
      <c r="DKD229" s="18"/>
      <c r="DKE229" s="18"/>
      <c r="DKF229" s="18"/>
      <c r="DKG229" s="18"/>
      <c r="DKH229" s="18"/>
      <c r="DKI229" s="18"/>
      <c r="DKJ229" s="18"/>
      <c r="DKK229" s="18"/>
      <c r="DKL229" s="18"/>
      <c r="DKM229" s="18"/>
      <c r="DKN229" s="18"/>
      <c r="DKO229" s="18"/>
      <c r="DKP229" s="18"/>
      <c r="DKQ229" s="18"/>
      <c r="DKR229" s="18"/>
      <c r="DKS229" s="18"/>
      <c r="DKT229" s="18"/>
      <c r="DKU229" s="18"/>
      <c r="DKV229" s="18"/>
      <c r="DKW229" s="18"/>
      <c r="DKX229" s="18"/>
      <c r="DKY229" s="18"/>
      <c r="DKZ229" s="18"/>
      <c r="DLA229" s="18"/>
      <c r="DLB229" s="18"/>
      <c r="DLC229" s="18"/>
      <c r="DLD229" s="18"/>
      <c r="DLE229" s="18"/>
      <c r="DLF229" s="18"/>
      <c r="DLG229" s="18"/>
      <c r="DLH229" s="18"/>
      <c r="DLI229" s="18"/>
      <c r="DLJ229" s="18"/>
      <c r="DLK229" s="18"/>
      <c r="DLL229" s="18"/>
      <c r="DLM229" s="18"/>
      <c r="DLN229" s="18"/>
      <c r="DLO229" s="18"/>
      <c r="DLP229" s="18"/>
      <c r="DLQ229" s="18"/>
      <c r="DLR229" s="18"/>
      <c r="DLS229" s="18"/>
      <c r="DLT229" s="18"/>
      <c r="DLU229" s="18"/>
      <c r="DLV229" s="18"/>
      <c r="DLW229" s="18"/>
      <c r="DLX229" s="18"/>
      <c r="DLY229" s="18"/>
      <c r="DLZ229" s="18"/>
      <c r="DMA229" s="18"/>
      <c r="DMB229" s="18"/>
      <c r="DMC229" s="18"/>
      <c r="DMD229" s="18"/>
      <c r="DME229" s="18"/>
      <c r="DMF229" s="18"/>
      <c r="DMG229" s="18"/>
      <c r="DMH229" s="18"/>
      <c r="DMI229" s="18"/>
      <c r="DMJ229" s="18"/>
      <c r="DMK229" s="18"/>
      <c r="DML229" s="18"/>
      <c r="DMM229" s="18"/>
      <c r="DMN229" s="18"/>
      <c r="DMO229" s="18"/>
      <c r="DMP229" s="18"/>
      <c r="DMQ229" s="18"/>
      <c r="DMR229" s="18"/>
      <c r="DMS229" s="18"/>
      <c r="DMT229" s="18"/>
      <c r="DMU229" s="18"/>
      <c r="DMV229" s="18"/>
      <c r="DMW229" s="18"/>
      <c r="DMX229" s="18"/>
      <c r="DMY229" s="18"/>
      <c r="DMZ229" s="18"/>
      <c r="DNA229" s="18"/>
      <c r="DNB229" s="18"/>
      <c r="DNC229" s="18"/>
      <c r="DND229" s="18"/>
      <c r="DNE229" s="18"/>
      <c r="DNF229" s="18"/>
      <c r="DNG229" s="18"/>
      <c r="DNH229" s="18"/>
      <c r="DNI229" s="18"/>
      <c r="DNJ229" s="18"/>
      <c r="DNK229" s="18"/>
      <c r="DNL229" s="18"/>
      <c r="DNM229" s="18"/>
      <c r="DNN229" s="18"/>
      <c r="DNO229" s="18"/>
      <c r="DNP229" s="18"/>
      <c r="DNQ229" s="18"/>
      <c r="DNR229" s="18"/>
      <c r="DNS229" s="18"/>
      <c r="DNT229" s="18"/>
      <c r="DNU229" s="18"/>
      <c r="DNV229" s="18"/>
      <c r="DNW229" s="18"/>
      <c r="DNX229" s="18"/>
      <c r="DNY229" s="18"/>
      <c r="DNZ229" s="18"/>
      <c r="DOA229" s="18"/>
      <c r="DOB229" s="18"/>
      <c r="DOC229" s="18"/>
      <c r="DOD229" s="18"/>
      <c r="DOE229" s="18"/>
      <c r="DOF229" s="18"/>
      <c r="DOG229" s="18"/>
      <c r="DOH229" s="18"/>
      <c r="DOI229" s="18"/>
      <c r="DOJ229" s="18"/>
      <c r="DOK229" s="18"/>
      <c r="DOL229" s="18"/>
      <c r="DOM229" s="18"/>
      <c r="DON229" s="18"/>
      <c r="DOO229" s="18"/>
      <c r="DOP229" s="18"/>
      <c r="DOQ229" s="18"/>
      <c r="DOR229" s="18"/>
      <c r="DOS229" s="18"/>
      <c r="DOT229" s="18"/>
      <c r="DOU229" s="18"/>
      <c r="DOV229" s="18"/>
      <c r="DOW229" s="18"/>
      <c r="DOX229" s="18"/>
      <c r="DOY229" s="18"/>
      <c r="DOZ229" s="18"/>
      <c r="DPA229" s="18"/>
      <c r="DPB229" s="18"/>
      <c r="DPC229" s="18"/>
      <c r="DPD229" s="18"/>
      <c r="DPE229" s="18"/>
      <c r="DPF229" s="18"/>
      <c r="DPG229" s="18"/>
      <c r="DPH229" s="18"/>
      <c r="DPI229" s="18"/>
      <c r="DPJ229" s="18"/>
      <c r="DPK229" s="18"/>
      <c r="DPL229" s="18"/>
      <c r="DPM229" s="18"/>
      <c r="DPN229" s="18"/>
      <c r="DPO229" s="18"/>
      <c r="DPP229" s="18"/>
      <c r="DPQ229" s="18"/>
      <c r="DPR229" s="18"/>
      <c r="DPS229" s="18"/>
      <c r="DPT229" s="18"/>
      <c r="DPU229" s="18"/>
      <c r="DPV229" s="18"/>
      <c r="DPW229" s="18"/>
      <c r="DPX229" s="18"/>
      <c r="DPY229" s="18"/>
      <c r="DPZ229" s="18"/>
      <c r="DQA229" s="18"/>
      <c r="DQB229" s="18"/>
      <c r="DQC229" s="18"/>
      <c r="DQD229" s="18"/>
      <c r="DQE229" s="18"/>
      <c r="DQF229" s="18"/>
      <c r="DQG229" s="18"/>
      <c r="DQH229" s="18"/>
      <c r="DQI229" s="18"/>
      <c r="DQJ229" s="18"/>
      <c r="DQK229" s="18"/>
      <c r="DQL229" s="18"/>
      <c r="DQM229" s="18"/>
      <c r="DQN229" s="18"/>
      <c r="DQO229" s="18"/>
      <c r="DQP229" s="18"/>
      <c r="DQQ229" s="18"/>
      <c r="DQR229" s="18"/>
      <c r="DQS229" s="18"/>
      <c r="DQT229" s="18"/>
      <c r="DQU229" s="18"/>
      <c r="DQV229" s="18"/>
      <c r="DQW229" s="18"/>
      <c r="DQX229" s="18"/>
      <c r="DQY229" s="18"/>
      <c r="DQZ229" s="18"/>
      <c r="DRA229" s="18"/>
      <c r="DRB229" s="18"/>
      <c r="DRC229" s="18"/>
      <c r="DRD229" s="18"/>
      <c r="DRE229" s="18"/>
      <c r="DRF229" s="18"/>
      <c r="DRG229" s="18"/>
      <c r="DRH229" s="18"/>
      <c r="DRI229" s="18"/>
      <c r="DRJ229" s="18"/>
      <c r="DRK229" s="18"/>
      <c r="DRL229" s="18"/>
      <c r="DRM229" s="18"/>
      <c r="DRN229" s="18"/>
      <c r="DRO229" s="18"/>
      <c r="DRP229" s="18"/>
      <c r="DRQ229" s="18"/>
      <c r="DRR229" s="18"/>
      <c r="DRS229" s="18"/>
      <c r="DRT229" s="18"/>
      <c r="DRU229" s="18"/>
      <c r="DRV229" s="18"/>
      <c r="DRW229" s="18"/>
      <c r="DRX229" s="18"/>
      <c r="DRY229" s="18"/>
      <c r="DRZ229" s="18"/>
      <c r="DSA229" s="18"/>
      <c r="DSB229" s="18"/>
      <c r="DSC229" s="18"/>
      <c r="DSD229" s="18"/>
      <c r="DSE229" s="18"/>
      <c r="DSF229" s="18"/>
      <c r="DSG229" s="18"/>
      <c r="DSH229" s="18"/>
      <c r="DSI229" s="18"/>
      <c r="DSJ229" s="18"/>
      <c r="DSK229" s="18"/>
      <c r="DSL229" s="18"/>
      <c r="DSM229" s="18"/>
      <c r="DSN229" s="18"/>
      <c r="DSO229" s="18"/>
      <c r="DSP229" s="18"/>
      <c r="DSQ229" s="18"/>
      <c r="DSR229" s="18"/>
      <c r="DSS229" s="18"/>
      <c r="DST229" s="18"/>
      <c r="DSU229" s="18"/>
      <c r="DSV229" s="18"/>
      <c r="DSW229" s="18"/>
      <c r="DSX229" s="18"/>
      <c r="DSY229" s="18"/>
      <c r="DSZ229" s="18"/>
      <c r="DTA229" s="18"/>
      <c r="DTB229" s="18"/>
      <c r="DTC229" s="18"/>
      <c r="DTD229" s="18"/>
      <c r="DTE229" s="18"/>
      <c r="DTF229" s="18"/>
      <c r="DTG229" s="18"/>
      <c r="DTH229" s="18"/>
      <c r="DTI229" s="18"/>
      <c r="DTJ229" s="18"/>
      <c r="DTK229" s="18"/>
      <c r="DTL229" s="18"/>
      <c r="DTM229" s="18"/>
      <c r="DTN229" s="18"/>
      <c r="DTO229" s="18"/>
      <c r="DTP229" s="18"/>
      <c r="DTQ229" s="18"/>
      <c r="DTR229" s="18"/>
      <c r="DTS229" s="18"/>
      <c r="DTT229" s="18"/>
      <c r="DTU229" s="18"/>
      <c r="DTV229" s="18"/>
      <c r="DTW229" s="18"/>
      <c r="DTX229" s="18"/>
      <c r="DTY229" s="18"/>
      <c r="DTZ229" s="18"/>
      <c r="DUA229" s="18"/>
      <c r="DUB229" s="18"/>
      <c r="DUC229" s="18"/>
      <c r="DUD229" s="18"/>
      <c r="DUE229" s="18"/>
      <c r="DUF229" s="18"/>
      <c r="DUG229" s="18"/>
      <c r="DUH229" s="18"/>
      <c r="DUI229" s="18"/>
      <c r="DUJ229" s="18"/>
      <c r="DUK229" s="18"/>
      <c r="DUL229" s="18"/>
      <c r="DUM229" s="18"/>
      <c r="DUN229" s="18"/>
      <c r="DUO229" s="18"/>
      <c r="DUP229" s="18"/>
      <c r="DUQ229" s="18"/>
      <c r="DUR229" s="18"/>
      <c r="DUS229" s="18"/>
      <c r="DUT229" s="18"/>
      <c r="DUU229" s="18"/>
      <c r="DUV229" s="18"/>
      <c r="DUW229" s="18"/>
      <c r="DUX229" s="18"/>
      <c r="DUY229" s="18"/>
      <c r="DUZ229" s="18"/>
      <c r="DVA229" s="18"/>
      <c r="DVB229" s="18"/>
      <c r="DVC229" s="18"/>
      <c r="DVD229" s="18"/>
      <c r="DVE229" s="18"/>
      <c r="DVF229" s="18"/>
      <c r="DVG229" s="18"/>
      <c r="DVH229" s="18"/>
      <c r="DVI229" s="18"/>
      <c r="DVJ229" s="18"/>
      <c r="DVK229" s="18"/>
      <c r="DVL229" s="18"/>
      <c r="DVM229" s="18"/>
      <c r="DVN229" s="18"/>
      <c r="DVO229" s="18"/>
      <c r="DVP229" s="18"/>
      <c r="DVQ229" s="18"/>
      <c r="DVR229" s="18"/>
      <c r="DVS229" s="18"/>
      <c r="DVT229" s="18"/>
      <c r="DVU229" s="18"/>
      <c r="DVV229" s="18"/>
      <c r="DVW229" s="18"/>
      <c r="DVX229" s="18"/>
      <c r="DVY229" s="18"/>
      <c r="DVZ229" s="18"/>
      <c r="DWA229" s="18"/>
      <c r="DWB229" s="18"/>
      <c r="DWC229" s="18"/>
      <c r="DWD229" s="18"/>
      <c r="DWE229" s="18"/>
      <c r="DWF229" s="18"/>
      <c r="DWG229" s="18"/>
      <c r="DWH229" s="18"/>
      <c r="DWI229" s="18"/>
      <c r="DWJ229" s="18"/>
      <c r="DWK229" s="18"/>
      <c r="DWL229" s="18"/>
      <c r="DWM229" s="18"/>
      <c r="DWN229" s="18"/>
      <c r="DWO229" s="18"/>
      <c r="DWP229" s="18"/>
      <c r="DWQ229" s="18"/>
      <c r="DWR229" s="18"/>
      <c r="DWS229" s="18"/>
      <c r="DWT229" s="18"/>
      <c r="DWU229" s="18"/>
      <c r="DWV229" s="18"/>
      <c r="DWW229" s="18"/>
      <c r="DWX229" s="18"/>
      <c r="DWY229" s="18"/>
      <c r="DWZ229" s="18"/>
      <c r="DXA229" s="18"/>
      <c r="DXB229" s="18"/>
      <c r="DXC229" s="18"/>
      <c r="DXD229" s="18"/>
      <c r="DXE229" s="18"/>
      <c r="DXF229" s="18"/>
      <c r="DXG229" s="18"/>
      <c r="DXH229" s="18"/>
      <c r="DXI229" s="18"/>
      <c r="DXJ229" s="18"/>
      <c r="DXK229" s="18"/>
      <c r="DXL229" s="18"/>
      <c r="DXM229" s="18"/>
      <c r="DXN229" s="18"/>
      <c r="DXO229" s="18"/>
      <c r="DXP229" s="18"/>
      <c r="DXQ229" s="18"/>
      <c r="DXR229" s="18"/>
      <c r="DXS229" s="18"/>
      <c r="DXT229" s="18"/>
      <c r="DXU229" s="18"/>
      <c r="DXV229" s="18"/>
      <c r="DXW229" s="18"/>
      <c r="DXX229" s="18"/>
      <c r="DXY229" s="18"/>
      <c r="DXZ229" s="18"/>
      <c r="DYA229" s="18"/>
      <c r="DYB229" s="18"/>
      <c r="DYC229" s="18"/>
      <c r="DYD229" s="18"/>
      <c r="DYE229" s="18"/>
      <c r="DYF229" s="18"/>
      <c r="DYG229" s="18"/>
      <c r="DYH229" s="18"/>
      <c r="DYI229" s="18"/>
      <c r="DYJ229" s="18"/>
      <c r="DYK229" s="18"/>
      <c r="DYL229" s="18"/>
      <c r="DYM229" s="18"/>
      <c r="DYN229" s="18"/>
      <c r="DYO229" s="18"/>
      <c r="DYP229" s="18"/>
      <c r="DYQ229" s="18"/>
      <c r="DYR229" s="18"/>
      <c r="DYS229" s="18"/>
      <c r="DYT229" s="18"/>
      <c r="DYU229" s="18"/>
      <c r="DYV229" s="18"/>
      <c r="DYW229" s="18"/>
      <c r="DYX229" s="18"/>
      <c r="DYY229" s="18"/>
      <c r="DYZ229" s="18"/>
      <c r="DZA229" s="18"/>
      <c r="DZB229" s="18"/>
      <c r="DZC229" s="18"/>
      <c r="DZD229" s="18"/>
      <c r="DZE229" s="18"/>
      <c r="DZF229" s="18"/>
      <c r="DZG229" s="18"/>
      <c r="DZH229" s="18"/>
      <c r="DZI229" s="18"/>
      <c r="DZJ229" s="18"/>
      <c r="DZK229" s="18"/>
      <c r="DZL229" s="18"/>
      <c r="DZM229" s="18"/>
      <c r="DZN229" s="18"/>
      <c r="DZO229" s="18"/>
      <c r="DZP229" s="18"/>
      <c r="DZQ229" s="18"/>
      <c r="DZR229" s="18"/>
      <c r="DZS229" s="18"/>
      <c r="DZT229" s="18"/>
      <c r="DZU229" s="18"/>
      <c r="DZV229" s="18"/>
      <c r="DZW229" s="18"/>
      <c r="DZX229" s="18"/>
      <c r="DZY229" s="18"/>
      <c r="DZZ229" s="18"/>
      <c r="EAA229" s="18"/>
      <c r="EAB229" s="18"/>
      <c r="EAC229" s="18"/>
      <c r="EAD229" s="18"/>
      <c r="EAE229" s="18"/>
      <c r="EAF229" s="18"/>
      <c r="EAG229" s="18"/>
      <c r="EAH229" s="18"/>
      <c r="EAI229" s="18"/>
      <c r="EAJ229" s="18"/>
      <c r="EAK229" s="18"/>
      <c r="EAL229" s="18"/>
      <c r="EAM229" s="18"/>
      <c r="EAN229" s="18"/>
      <c r="EAO229" s="18"/>
      <c r="EAP229" s="18"/>
      <c r="EAQ229" s="18"/>
      <c r="EAR229" s="18"/>
      <c r="EAS229" s="18"/>
      <c r="EAT229" s="18"/>
      <c r="EAU229" s="18"/>
      <c r="EAV229" s="18"/>
      <c r="EAW229" s="18"/>
      <c r="EAX229" s="18"/>
      <c r="EAY229" s="18"/>
      <c r="EAZ229" s="18"/>
      <c r="EBA229" s="18"/>
      <c r="EBB229" s="18"/>
      <c r="EBC229" s="18"/>
      <c r="EBD229" s="18"/>
      <c r="EBE229" s="18"/>
      <c r="EBF229" s="18"/>
      <c r="EBG229" s="18"/>
      <c r="EBH229" s="18"/>
      <c r="EBI229" s="18"/>
      <c r="EBJ229" s="18"/>
      <c r="EBK229" s="18"/>
      <c r="EBL229" s="18"/>
      <c r="EBM229" s="18"/>
      <c r="EBN229" s="18"/>
      <c r="EBO229" s="18"/>
      <c r="EBP229" s="18"/>
      <c r="EBQ229" s="18"/>
      <c r="EBR229" s="18"/>
      <c r="EBS229" s="18"/>
      <c r="EBT229" s="18"/>
      <c r="EBU229" s="18"/>
      <c r="EBV229" s="18"/>
      <c r="EBW229" s="18"/>
      <c r="EBX229" s="18"/>
      <c r="EBY229" s="18"/>
      <c r="EBZ229" s="18"/>
      <c r="ECA229" s="18"/>
      <c r="ECB229" s="18"/>
      <c r="ECC229" s="18"/>
      <c r="ECD229" s="18"/>
      <c r="ECE229" s="18"/>
      <c r="ECF229" s="18"/>
      <c r="ECG229" s="18"/>
      <c r="ECH229" s="18"/>
      <c r="ECI229" s="18"/>
      <c r="ECJ229" s="18"/>
      <c r="ECK229" s="18"/>
      <c r="ECL229" s="18"/>
      <c r="ECM229" s="18"/>
      <c r="ECN229" s="18"/>
      <c r="ECO229" s="18"/>
      <c r="ECP229" s="18"/>
      <c r="ECQ229" s="18"/>
      <c r="ECR229" s="18"/>
      <c r="ECS229" s="18"/>
      <c r="ECT229" s="18"/>
      <c r="ECU229" s="18"/>
      <c r="ECV229" s="18"/>
      <c r="ECW229" s="18"/>
      <c r="ECX229" s="18"/>
      <c r="ECY229" s="18"/>
      <c r="ECZ229" s="18"/>
      <c r="EDA229" s="18"/>
      <c r="EDB229" s="18"/>
      <c r="EDC229" s="18"/>
      <c r="EDD229" s="18"/>
      <c r="EDE229" s="18"/>
      <c r="EDF229" s="18"/>
      <c r="EDG229" s="18"/>
      <c r="EDH229" s="18"/>
      <c r="EDI229" s="18"/>
      <c r="EDJ229" s="18"/>
      <c r="EDK229" s="18"/>
      <c r="EDL229" s="18"/>
      <c r="EDM229" s="18"/>
      <c r="EDN229" s="18"/>
      <c r="EDO229" s="18"/>
      <c r="EDP229" s="18"/>
      <c r="EDQ229" s="18"/>
      <c r="EDR229" s="18"/>
      <c r="EDS229" s="18"/>
      <c r="EDT229" s="18"/>
      <c r="EDU229" s="18"/>
      <c r="EDV229" s="18"/>
      <c r="EDW229" s="18"/>
      <c r="EDX229" s="18"/>
      <c r="EDY229" s="18"/>
      <c r="EDZ229" s="18"/>
      <c r="EEA229" s="18"/>
      <c r="EEB229" s="18"/>
      <c r="EEC229" s="18"/>
      <c r="EED229" s="18"/>
      <c r="EEE229" s="18"/>
      <c r="EEF229" s="18"/>
      <c r="EEG229" s="18"/>
      <c r="EEH229" s="18"/>
      <c r="EEI229" s="18"/>
      <c r="EEJ229" s="18"/>
      <c r="EEK229" s="18"/>
      <c r="EEL229" s="18"/>
      <c r="EEM229" s="18"/>
      <c r="EEN229" s="18"/>
      <c r="EEO229" s="18"/>
      <c r="EEP229" s="18"/>
      <c r="EEQ229" s="18"/>
      <c r="EER229" s="18"/>
      <c r="EES229" s="18"/>
      <c r="EET229" s="18"/>
      <c r="EEU229" s="18"/>
      <c r="EEV229" s="18"/>
      <c r="EEW229" s="18"/>
      <c r="EEX229" s="18"/>
      <c r="EEY229" s="18"/>
      <c r="EEZ229" s="18"/>
      <c r="EFA229" s="18"/>
      <c r="EFB229" s="18"/>
      <c r="EFC229" s="18"/>
      <c r="EFD229" s="18"/>
      <c r="EFE229" s="18"/>
      <c r="EFF229" s="18"/>
      <c r="EFG229" s="18"/>
      <c r="EFH229" s="18"/>
      <c r="EFI229" s="18"/>
      <c r="EFJ229" s="18"/>
      <c r="EFK229" s="18"/>
      <c r="EFL229" s="18"/>
      <c r="EFM229" s="18"/>
      <c r="EFN229" s="18"/>
      <c r="EFO229" s="18"/>
      <c r="EFP229" s="18"/>
      <c r="EFQ229" s="18"/>
      <c r="EFR229" s="18"/>
      <c r="EFS229" s="18"/>
      <c r="EFT229" s="18"/>
      <c r="EFU229" s="18"/>
      <c r="EFV229" s="18"/>
      <c r="EFW229" s="18"/>
      <c r="EFX229" s="18"/>
      <c r="EFY229" s="18"/>
      <c r="EFZ229" s="18"/>
      <c r="EGA229" s="18"/>
      <c r="EGB229" s="18"/>
      <c r="EGC229" s="18"/>
      <c r="EGD229" s="18"/>
      <c r="EGE229" s="18"/>
      <c r="EGF229" s="18"/>
      <c r="EGG229" s="18"/>
      <c r="EGH229" s="18"/>
      <c r="EGI229" s="18"/>
      <c r="EGJ229" s="18"/>
      <c r="EGK229" s="18"/>
      <c r="EGL229" s="18"/>
      <c r="EGM229" s="18"/>
      <c r="EGN229" s="18"/>
      <c r="EGO229" s="18"/>
      <c r="EGP229" s="18"/>
      <c r="EGQ229" s="18"/>
      <c r="EGR229" s="18"/>
      <c r="EGS229" s="18"/>
      <c r="EGT229" s="18"/>
      <c r="EGU229" s="18"/>
      <c r="EGV229" s="18"/>
      <c r="EGW229" s="18"/>
      <c r="EGX229" s="18"/>
      <c r="EGY229" s="18"/>
      <c r="EGZ229" s="18"/>
      <c r="EHA229" s="18"/>
      <c r="EHB229" s="18"/>
      <c r="EHC229" s="18"/>
      <c r="EHD229" s="18"/>
      <c r="EHE229" s="18"/>
      <c r="EHF229" s="18"/>
      <c r="EHG229" s="18"/>
      <c r="EHH229" s="18"/>
      <c r="EHI229" s="18"/>
      <c r="EHJ229" s="18"/>
      <c r="EHK229" s="18"/>
      <c r="EHL229" s="18"/>
      <c r="EHM229" s="18"/>
      <c r="EHN229" s="18"/>
      <c r="EHO229" s="18"/>
      <c r="EHP229" s="18"/>
      <c r="EHQ229" s="18"/>
      <c r="EHR229" s="18"/>
      <c r="EHS229" s="18"/>
      <c r="EHT229" s="18"/>
      <c r="EHU229" s="18"/>
      <c r="EHV229" s="18"/>
      <c r="EHW229" s="18"/>
      <c r="EHX229" s="18"/>
      <c r="EHY229" s="18"/>
      <c r="EHZ229" s="18"/>
      <c r="EIA229" s="18"/>
      <c r="EIB229" s="18"/>
      <c r="EIC229" s="18"/>
      <c r="EID229" s="18"/>
      <c r="EIE229" s="18"/>
      <c r="EIF229" s="18"/>
      <c r="EIG229" s="18"/>
      <c r="EIH229" s="18"/>
      <c r="EII229" s="18"/>
      <c r="EIJ229" s="18"/>
      <c r="EIK229" s="18"/>
      <c r="EIL229" s="18"/>
      <c r="EIM229" s="18"/>
      <c r="EIN229" s="18"/>
      <c r="EIO229" s="18"/>
      <c r="EIP229" s="18"/>
      <c r="EIQ229" s="18"/>
      <c r="EIR229" s="18"/>
      <c r="EIS229" s="18"/>
      <c r="EIT229" s="18"/>
      <c r="EIU229" s="18"/>
      <c r="EIV229" s="18"/>
      <c r="EIW229" s="18"/>
      <c r="EIX229" s="18"/>
      <c r="EIY229" s="18"/>
      <c r="EIZ229" s="18"/>
      <c r="EJA229" s="18"/>
      <c r="EJB229" s="18"/>
      <c r="EJC229" s="18"/>
      <c r="EJD229" s="18"/>
      <c r="EJE229" s="18"/>
      <c r="EJF229" s="18"/>
      <c r="EJG229" s="18"/>
      <c r="EJH229" s="18"/>
      <c r="EJI229" s="18"/>
      <c r="EJJ229" s="18"/>
      <c r="EJK229" s="18"/>
      <c r="EJL229" s="18"/>
      <c r="EJM229" s="18"/>
      <c r="EJN229" s="18"/>
      <c r="EJO229" s="18"/>
      <c r="EJP229" s="18"/>
      <c r="EJQ229" s="18"/>
      <c r="EJR229" s="18"/>
      <c r="EJS229" s="18"/>
      <c r="EJT229" s="18"/>
      <c r="EJU229" s="18"/>
      <c r="EJV229" s="18"/>
      <c r="EJW229" s="18"/>
      <c r="EJX229" s="18"/>
      <c r="EJY229" s="18"/>
      <c r="EJZ229" s="18"/>
      <c r="EKA229" s="18"/>
      <c r="EKB229" s="18"/>
      <c r="EKC229" s="18"/>
      <c r="EKD229" s="18"/>
      <c r="EKE229" s="18"/>
      <c r="EKF229" s="18"/>
      <c r="EKG229" s="18"/>
      <c r="EKH229" s="18"/>
      <c r="EKI229" s="18"/>
      <c r="EKJ229" s="18"/>
      <c r="EKK229" s="18"/>
      <c r="EKL229" s="18"/>
      <c r="EKM229" s="18"/>
      <c r="EKN229" s="18"/>
      <c r="EKO229" s="18"/>
      <c r="EKP229" s="18"/>
      <c r="EKQ229" s="18"/>
      <c r="EKR229" s="18"/>
      <c r="EKS229" s="18"/>
      <c r="EKT229" s="18"/>
      <c r="EKU229" s="18"/>
      <c r="EKV229" s="18"/>
      <c r="EKW229" s="18"/>
      <c r="EKX229" s="18"/>
      <c r="EKY229" s="18"/>
      <c r="EKZ229" s="18"/>
      <c r="ELA229" s="18"/>
      <c r="ELB229" s="18"/>
      <c r="ELC229" s="18"/>
      <c r="ELD229" s="18"/>
      <c r="ELE229" s="18"/>
      <c r="ELF229" s="18"/>
      <c r="ELG229" s="18"/>
      <c r="ELH229" s="18"/>
      <c r="ELI229" s="18"/>
      <c r="ELJ229" s="18"/>
      <c r="ELK229" s="18"/>
      <c r="ELL229" s="18"/>
      <c r="ELM229" s="18"/>
      <c r="ELN229" s="18"/>
      <c r="ELO229" s="18"/>
      <c r="ELP229" s="18"/>
      <c r="ELQ229" s="18"/>
      <c r="ELR229" s="18"/>
      <c r="ELS229" s="18"/>
      <c r="ELT229" s="18"/>
      <c r="ELU229" s="18"/>
      <c r="ELV229" s="18"/>
      <c r="ELW229" s="18"/>
      <c r="ELX229" s="18"/>
      <c r="ELY229" s="18"/>
      <c r="ELZ229" s="18"/>
      <c r="EMA229" s="18"/>
      <c r="EMB229" s="18"/>
      <c r="EMC229" s="18"/>
      <c r="EMD229" s="18"/>
      <c r="EME229" s="18"/>
      <c r="EMF229" s="18"/>
      <c r="EMG229" s="18"/>
      <c r="EMH229" s="18"/>
      <c r="EMI229" s="18"/>
      <c r="EMJ229" s="18"/>
      <c r="EMK229" s="18"/>
      <c r="EML229" s="18"/>
      <c r="EMM229" s="18"/>
      <c r="EMN229" s="18"/>
      <c r="EMO229" s="18"/>
      <c r="EMP229" s="18"/>
      <c r="EMQ229" s="18"/>
      <c r="EMR229" s="18"/>
      <c r="EMS229" s="18"/>
      <c r="EMT229" s="18"/>
      <c r="EMU229" s="18"/>
      <c r="EMV229" s="18"/>
      <c r="EMW229" s="18"/>
      <c r="EMX229" s="18"/>
      <c r="EMY229" s="18"/>
      <c r="EMZ229" s="18"/>
      <c r="ENA229" s="18"/>
      <c r="ENB229" s="18"/>
      <c r="ENC229" s="18"/>
      <c r="END229" s="18"/>
      <c r="ENE229" s="18"/>
      <c r="ENF229" s="18"/>
      <c r="ENG229" s="18"/>
      <c r="ENH229" s="18"/>
      <c r="ENI229" s="18"/>
      <c r="ENJ229" s="18"/>
      <c r="ENK229" s="18"/>
      <c r="ENL229" s="18"/>
      <c r="ENM229" s="18"/>
      <c r="ENN229" s="18"/>
      <c r="ENO229" s="18"/>
      <c r="ENP229" s="18"/>
      <c r="ENQ229" s="18"/>
      <c r="ENR229" s="18"/>
      <c r="ENS229" s="18"/>
      <c r="ENT229" s="18"/>
      <c r="ENU229" s="18"/>
      <c r="ENV229" s="18"/>
      <c r="ENW229" s="18"/>
      <c r="ENX229" s="18"/>
      <c r="ENY229" s="18"/>
      <c r="ENZ229" s="18"/>
      <c r="EOA229" s="18"/>
      <c r="EOB229" s="18"/>
      <c r="EOC229" s="18"/>
      <c r="EOD229" s="18"/>
      <c r="EOE229" s="18"/>
      <c r="EOF229" s="18"/>
      <c r="EOG229" s="18"/>
      <c r="EOH229" s="18"/>
      <c r="EOI229" s="18"/>
      <c r="EOJ229" s="18"/>
      <c r="EOK229" s="18"/>
      <c r="EOL229" s="18"/>
      <c r="EOM229" s="18"/>
      <c r="EON229" s="18"/>
      <c r="EOO229" s="18"/>
      <c r="EOP229" s="18"/>
      <c r="EOQ229" s="18"/>
      <c r="EOR229" s="18"/>
      <c r="EOS229" s="18"/>
      <c r="EOT229" s="18"/>
      <c r="EOU229" s="18"/>
      <c r="EOV229" s="18"/>
      <c r="EOW229" s="18"/>
      <c r="EOX229" s="18"/>
      <c r="EOY229" s="18"/>
      <c r="EOZ229" s="18"/>
      <c r="EPA229" s="18"/>
      <c r="EPB229" s="18"/>
      <c r="EPC229" s="18"/>
      <c r="EPD229" s="18"/>
      <c r="EPE229" s="18"/>
      <c r="EPF229" s="18"/>
      <c r="EPG229" s="18"/>
      <c r="EPH229" s="18"/>
      <c r="EPI229" s="18"/>
      <c r="EPJ229" s="18"/>
      <c r="EPK229" s="18"/>
      <c r="EPL229" s="18"/>
      <c r="EPM229" s="18"/>
      <c r="EPN229" s="18"/>
      <c r="EPO229" s="18"/>
      <c r="EPP229" s="18"/>
      <c r="EPQ229" s="18"/>
      <c r="EPR229" s="18"/>
      <c r="EPS229" s="18"/>
      <c r="EPT229" s="18"/>
      <c r="EPU229" s="18"/>
      <c r="EPV229" s="18"/>
      <c r="EPW229" s="18"/>
      <c r="EPX229" s="18"/>
      <c r="EPY229" s="18"/>
      <c r="EPZ229" s="18"/>
      <c r="EQA229" s="18"/>
      <c r="EQB229" s="18"/>
      <c r="EQC229" s="18"/>
      <c r="EQD229" s="18"/>
      <c r="EQE229" s="18"/>
      <c r="EQF229" s="18"/>
      <c r="EQG229" s="18"/>
      <c r="EQH229" s="18"/>
      <c r="EQI229" s="18"/>
      <c r="EQJ229" s="18"/>
      <c r="EQK229" s="18"/>
      <c r="EQL229" s="18"/>
      <c r="EQM229" s="18"/>
      <c r="EQN229" s="18"/>
      <c r="EQO229" s="18"/>
      <c r="EQP229" s="18"/>
      <c r="EQQ229" s="18"/>
      <c r="EQR229" s="18"/>
      <c r="EQS229" s="18"/>
      <c r="EQT229" s="18"/>
      <c r="EQU229" s="18"/>
      <c r="EQV229" s="18"/>
      <c r="EQW229" s="18"/>
      <c r="EQX229" s="18"/>
      <c r="EQY229" s="18"/>
      <c r="EQZ229" s="18"/>
      <c r="ERA229" s="18"/>
      <c r="ERB229" s="18"/>
      <c r="ERC229" s="18"/>
      <c r="ERD229" s="18"/>
      <c r="ERE229" s="18"/>
      <c r="ERF229" s="18"/>
      <c r="ERG229" s="18"/>
      <c r="ERH229" s="18"/>
      <c r="ERI229" s="18"/>
      <c r="ERJ229" s="18"/>
      <c r="ERK229" s="18"/>
      <c r="ERL229" s="18"/>
      <c r="ERM229" s="18"/>
      <c r="ERN229" s="18"/>
      <c r="ERO229" s="18"/>
      <c r="ERP229" s="18"/>
      <c r="ERQ229" s="18"/>
      <c r="ERR229" s="18"/>
      <c r="ERS229" s="18"/>
      <c r="ERT229" s="18"/>
      <c r="ERU229" s="18"/>
      <c r="ERV229" s="18"/>
      <c r="ERW229" s="18"/>
      <c r="ERX229" s="18"/>
      <c r="ERY229" s="18"/>
      <c r="ERZ229" s="18"/>
      <c r="ESA229" s="18"/>
      <c r="ESB229" s="18"/>
      <c r="ESC229" s="18"/>
      <c r="ESD229" s="18"/>
      <c r="ESE229" s="18"/>
      <c r="ESF229" s="18"/>
      <c r="ESG229" s="18"/>
      <c r="ESH229" s="18"/>
      <c r="ESI229" s="18"/>
      <c r="ESJ229" s="18"/>
      <c r="ESK229" s="18"/>
      <c r="ESL229" s="18"/>
      <c r="ESM229" s="18"/>
      <c r="ESN229" s="18"/>
      <c r="ESO229" s="18"/>
      <c r="ESP229" s="18"/>
      <c r="ESQ229" s="18"/>
      <c r="ESR229" s="18"/>
      <c r="ESS229" s="18"/>
      <c r="EST229" s="18"/>
      <c r="ESU229" s="18"/>
      <c r="ESV229" s="18"/>
      <c r="ESW229" s="18"/>
      <c r="ESX229" s="18"/>
      <c r="ESY229" s="18"/>
      <c r="ESZ229" s="18"/>
      <c r="ETA229" s="18"/>
      <c r="ETB229" s="18"/>
      <c r="ETC229" s="18"/>
      <c r="ETD229" s="18"/>
      <c r="ETE229" s="18"/>
      <c r="ETF229" s="18"/>
      <c r="ETG229" s="18"/>
      <c r="ETH229" s="18"/>
      <c r="ETI229" s="18"/>
      <c r="ETJ229" s="18"/>
      <c r="ETK229" s="18"/>
      <c r="ETL229" s="18"/>
      <c r="ETM229" s="18"/>
      <c r="ETN229" s="18"/>
      <c r="ETO229" s="18"/>
      <c r="ETP229" s="18"/>
      <c r="ETQ229" s="18"/>
      <c r="ETR229" s="18"/>
      <c r="ETS229" s="18"/>
      <c r="ETT229" s="18"/>
      <c r="ETU229" s="18"/>
      <c r="ETV229" s="18"/>
      <c r="ETW229" s="18"/>
      <c r="ETX229" s="18"/>
      <c r="ETY229" s="18"/>
      <c r="ETZ229" s="18"/>
      <c r="EUA229" s="18"/>
      <c r="EUB229" s="18"/>
      <c r="EUC229" s="18"/>
      <c r="EUD229" s="18"/>
      <c r="EUE229" s="18"/>
      <c r="EUF229" s="18"/>
      <c r="EUG229" s="18"/>
      <c r="EUH229" s="18"/>
      <c r="EUI229" s="18"/>
      <c r="EUJ229" s="18"/>
      <c r="EUK229" s="18"/>
      <c r="EUL229" s="18"/>
      <c r="EUM229" s="18"/>
      <c r="EUN229" s="18"/>
      <c r="EUO229" s="18"/>
      <c r="EUP229" s="18"/>
      <c r="EUQ229" s="18"/>
      <c r="EUR229" s="18"/>
      <c r="EUS229" s="18"/>
      <c r="EUT229" s="18"/>
      <c r="EUU229" s="18"/>
      <c r="EUV229" s="18"/>
      <c r="EUW229" s="18"/>
      <c r="EUX229" s="18"/>
      <c r="EUY229" s="18"/>
      <c r="EUZ229" s="18"/>
      <c r="EVA229" s="18"/>
      <c r="EVB229" s="18"/>
      <c r="EVC229" s="18"/>
      <c r="EVD229" s="18"/>
      <c r="EVE229" s="18"/>
      <c r="EVF229" s="18"/>
      <c r="EVG229" s="18"/>
      <c r="EVH229" s="18"/>
      <c r="EVI229" s="18"/>
      <c r="EVJ229" s="18"/>
      <c r="EVK229" s="18"/>
      <c r="EVL229" s="18"/>
      <c r="EVM229" s="18"/>
      <c r="EVN229" s="18"/>
      <c r="EVO229" s="18"/>
      <c r="EVP229" s="18"/>
      <c r="EVQ229" s="18"/>
      <c r="EVR229" s="18"/>
      <c r="EVS229" s="18"/>
      <c r="EVT229" s="18"/>
      <c r="EVU229" s="18"/>
      <c r="EVV229" s="18"/>
      <c r="EVW229" s="18"/>
      <c r="EVX229" s="18"/>
      <c r="EVY229" s="18"/>
      <c r="EVZ229" s="18"/>
      <c r="EWA229" s="18"/>
      <c r="EWB229" s="18"/>
      <c r="EWC229" s="18"/>
      <c r="EWD229" s="18"/>
      <c r="EWE229" s="18"/>
      <c r="EWF229" s="18"/>
      <c r="EWG229" s="18"/>
      <c r="EWH229" s="18"/>
      <c r="EWI229" s="18"/>
      <c r="EWJ229" s="18"/>
      <c r="EWK229" s="18"/>
      <c r="EWL229" s="18"/>
      <c r="EWM229" s="18"/>
      <c r="EWN229" s="18"/>
      <c r="EWO229" s="18"/>
      <c r="EWP229" s="18"/>
      <c r="EWQ229" s="18"/>
      <c r="EWR229" s="18"/>
      <c r="EWS229" s="18"/>
      <c r="EWT229" s="18"/>
      <c r="EWU229" s="18"/>
      <c r="EWV229" s="18"/>
      <c r="EWW229" s="18"/>
      <c r="EWX229" s="18"/>
      <c r="EWY229" s="18"/>
      <c r="EWZ229" s="18"/>
      <c r="EXA229" s="18"/>
      <c r="EXB229" s="18"/>
      <c r="EXC229" s="18"/>
      <c r="EXD229" s="18"/>
      <c r="EXE229" s="18"/>
      <c r="EXF229" s="18"/>
      <c r="EXG229" s="18"/>
      <c r="EXH229" s="18"/>
      <c r="EXI229" s="18"/>
      <c r="EXJ229" s="18"/>
      <c r="EXK229" s="18"/>
      <c r="EXL229" s="18"/>
      <c r="EXM229" s="18"/>
      <c r="EXN229" s="18"/>
      <c r="EXO229" s="18"/>
      <c r="EXP229" s="18"/>
      <c r="EXQ229" s="18"/>
      <c r="EXR229" s="18"/>
      <c r="EXS229" s="18"/>
      <c r="EXT229" s="18"/>
      <c r="EXU229" s="18"/>
      <c r="EXV229" s="18"/>
      <c r="EXW229" s="18"/>
      <c r="EXX229" s="18"/>
      <c r="EXY229" s="18"/>
      <c r="EXZ229" s="18"/>
      <c r="EYA229" s="18"/>
      <c r="EYB229" s="18"/>
      <c r="EYC229" s="18"/>
      <c r="EYD229" s="18"/>
      <c r="EYE229" s="18"/>
      <c r="EYF229" s="18"/>
      <c r="EYG229" s="18"/>
      <c r="EYH229" s="18"/>
      <c r="EYI229" s="18"/>
      <c r="EYJ229" s="18"/>
      <c r="EYK229" s="18"/>
      <c r="EYL229" s="18"/>
      <c r="EYM229" s="18"/>
      <c r="EYN229" s="18"/>
      <c r="EYO229" s="18"/>
      <c r="EYP229" s="18"/>
      <c r="EYQ229" s="18"/>
      <c r="EYR229" s="18"/>
      <c r="EYS229" s="18"/>
      <c r="EYT229" s="18"/>
      <c r="EYU229" s="18"/>
      <c r="EYV229" s="18"/>
      <c r="EYW229" s="18"/>
      <c r="EYX229" s="18"/>
      <c r="UFN229" s="18"/>
      <c r="UFO229" s="18"/>
      <c r="UFP229" s="18"/>
      <c r="UFQ229" s="18"/>
      <c r="UFR229" s="18"/>
      <c r="UFS229" s="18"/>
      <c r="UFT229" s="18"/>
      <c r="UFU229" s="18"/>
      <c r="UFV229" s="18"/>
      <c r="UFW229" s="18"/>
      <c r="UFX229" s="18"/>
      <c r="UFY229" s="18"/>
      <c r="UFZ229" s="18"/>
      <c r="UGA229" s="18"/>
      <c r="UGB229" s="18"/>
      <c r="UGC229" s="18"/>
      <c r="UGD229" s="18"/>
      <c r="UGE229" s="18"/>
      <c r="UGF229" s="18"/>
      <c r="UGG229" s="18"/>
      <c r="UGH229" s="18"/>
      <c r="UGI229" s="18"/>
      <c r="UGJ229" s="18"/>
      <c r="UGK229" s="18"/>
      <c r="UGL229" s="18"/>
      <c r="UGM229" s="18"/>
      <c r="UGN229" s="18"/>
      <c r="UGO229" s="18"/>
      <c r="UGP229" s="18"/>
      <c r="UGQ229" s="18"/>
      <c r="UGR229" s="18"/>
      <c r="UGS229" s="18"/>
      <c r="UGT229" s="18"/>
      <c r="UGU229" s="18"/>
      <c r="UGV229" s="18"/>
      <c r="UGW229" s="18"/>
      <c r="UGX229" s="18"/>
      <c r="UGY229" s="18"/>
      <c r="UGZ229" s="18"/>
      <c r="UHA229" s="18"/>
      <c r="UHB229" s="18"/>
      <c r="UHC229" s="18"/>
      <c r="UHD229" s="18"/>
      <c r="UHE229" s="18"/>
      <c r="UHF229" s="18"/>
      <c r="UHG229" s="18"/>
      <c r="UHH229" s="18"/>
      <c r="UHI229" s="18"/>
      <c r="UHJ229" s="18"/>
      <c r="UHK229" s="18"/>
      <c r="UHL229" s="18"/>
      <c r="UHM229" s="18"/>
      <c r="UHN229" s="18"/>
      <c r="UHO229" s="18"/>
      <c r="UHP229" s="18"/>
      <c r="UHQ229" s="18"/>
      <c r="UHR229" s="18"/>
      <c r="UHS229" s="18"/>
      <c r="UHT229" s="18"/>
      <c r="UHU229" s="18"/>
      <c r="UHV229" s="18"/>
      <c r="UHW229" s="18"/>
      <c r="UHX229" s="18"/>
      <c r="UHY229" s="18"/>
      <c r="UHZ229" s="18"/>
      <c r="UIA229" s="18"/>
      <c r="UIB229" s="18"/>
      <c r="UIC229" s="18"/>
      <c r="UID229" s="18"/>
      <c r="UIE229" s="18"/>
      <c r="UIF229" s="18"/>
      <c r="UIG229" s="18"/>
      <c r="UIH229" s="18"/>
      <c r="UII229" s="18"/>
      <c r="UIJ229" s="18"/>
      <c r="UIK229" s="18"/>
      <c r="UIL229" s="18"/>
      <c r="UIM229" s="18"/>
      <c r="UIN229" s="18"/>
      <c r="UIO229" s="18"/>
      <c r="UIP229" s="18"/>
      <c r="UIQ229" s="18"/>
      <c r="UIR229" s="18"/>
      <c r="UIS229" s="18"/>
      <c r="UIT229" s="18"/>
      <c r="UIU229" s="18"/>
      <c r="UIV229" s="18"/>
      <c r="UIW229" s="18"/>
      <c r="UIX229" s="18"/>
      <c r="UIY229" s="18"/>
      <c r="UIZ229" s="18"/>
      <c r="UJA229" s="18"/>
      <c r="UJB229" s="18"/>
      <c r="UJC229" s="18"/>
      <c r="UJD229" s="18"/>
      <c r="UJE229" s="18"/>
      <c r="UJF229" s="18"/>
      <c r="UJG229" s="18"/>
      <c r="UJH229" s="18"/>
      <c r="UJI229" s="18"/>
      <c r="UJJ229" s="18"/>
      <c r="UJK229" s="18"/>
      <c r="UJL229" s="18"/>
      <c r="UJM229" s="18"/>
      <c r="UJN229" s="18"/>
      <c r="UJO229" s="18"/>
      <c r="UJP229" s="18"/>
      <c r="UJQ229" s="18"/>
      <c r="UJR229" s="18"/>
      <c r="UJS229" s="18"/>
      <c r="UJT229" s="18"/>
      <c r="UJU229" s="18"/>
      <c r="UJV229" s="18"/>
      <c r="UJW229" s="18"/>
      <c r="UJX229" s="18"/>
      <c r="UJY229" s="18"/>
      <c r="UJZ229" s="18"/>
      <c r="UKA229" s="18"/>
      <c r="UKB229" s="18"/>
      <c r="UKC229" s="18"/>
      <c r="UKD229" s="18"/>
      <c r="UKE229" s="18"/>
      <c r="UKF229" s="18"/>
      <c r="UKG229" s="18"/>
      <c r="UKH229" s="18"/>
      <c r="UKI229" s="18"/>
      <c r="UKJ229" s="18"/>
      <c r="UKK229" s="18"/>
      <c r="UKL229" s="18"/>
      <c r="UKM229" s="18"/>
      <c r="UKN229" s="18"/>
      <c r="UKO229" s="18"/>
      <c r="UKP229" s="18"/>
      <c r="UKQ229" s="18"/>
      <c r="UKR229" s="18"/>
      <c r="UKS229" s="18"/>
      <c r="UKT229" s="18"/>
      <c r="UKU229" s="18"/>
      <c r="UKV229" s="18"/>
      <c r="UKW229" s="18"/>
      <c r="UKX229" s="18"/>
      <c r="UKY229" s="18"/>
      <c r="UKZ229" s="18"/>
      <c r="ULA229" s="18"/>
      <c r="ULB229" s="18"/>
      <c r="ULC229" s="18"/>
      <c r="ULD229" s="18"/>
      <c r="ULE229" s="18"/>
      <c r="ULF229" s="18"/>
      <c r="ULG229" s="18"/>
      <c r="ULH229" s="18"/>
      <c r="ULI229" s="18"/>
      <c r="ULJ229" s="18"/>
      <c r="ULK229" s="18"/>
      <c r="ULL229" s="18"/>
      <c r="ULM229" s="18"/>
      <c r="ULN229" s="18"/>
      <c r="ULO229" s="18"/>
      <c r="ULP229" s="18"/>
      <c r="ULQ229" s="18"/>
      <c r="ULR229" s="18"/>
      <c r="ULS229" s="18"/>
      <c r="ULT229" s="18"/>
      <c r="ULU229" s="18"/>
      <c r="ULV229" s="18"/>
      <c r="ULW229" s="18"/>
      <c r="ULX229" s="18"/>
      <c r="ULY229" s="18"/>
      <c r="ULZ229" s="18"/>
      <c r="UMA229" s="18"/>
      <c r="UMB229" s="18"/>
      <c r="UMC229" s="18"/>
      <c r="UMD229" s="18"/>
      <c r="UME229" s="18"/>
      <c r="UMF229" s="18"/>
      <c r="UMG229" s="18"/>
      <c r="UMH229" s="18"/>
      <c r="UMI229" s="18"/>
      <c r="UMJ229" s="18"/>
      <c r="UMK229" s="18"/>
      <c r="UML229" s="18"/>
      <c r="UMM229" s="18"/>
      <c r="UMN229" s="18"/>
      <c r="UMO229" s="18"/>
      <c r="UMP229" s="18"/>
      <c r="UMQ229" s="18"/>
      <c r="UMR229" s="18"/>
      <c r="UMS229" s="18"/>
      <c r="UMT229" s="18"/>
      <c r="UMU229" s="18"/>
      <c r="UMV229" s="18"/>
      <c r="UMW229" s="18"/>
      <c r="UMX229" s="18"/>
      <c r="UMY229" s="18"/>
      <c r="UMZ229" s="18"/>
      <c r="UNA229" s="18"/>
      <c r="UNB229" s="18"/>
      <c r="UNC229" s="18"/>
      <c r="UND229" s="18"/>
      <c r="UNE229" s="18"/>
      <c r="UNF229" s="18"/>
      <c r="UNG229" s="18"/>
      <c r="UNH229" s="18"/>
      <c r="UNI229" s="18"/>
      <c r="UNJ229" s="18"/>
      <c r="UNK229" s="18"/>
      <c r="UNL229" s="18"/>
      <c r="UNM229" s="18"/>
      <c r="UNN229" s="18"/>
      <c r="UNO229" s="18"/>
      <c r="UNP229" s="18"/>
      <c r="UNQ229" s="18"/>
      <c r="UNR229" s="18"/>
      <c r="UNS229" s="18"/>
      <c r="UNT229" s="18"/>
      <c r="UNU229" s="18"/>
      <c r="UNV229" s="18"/>
      <c r="UNW229" s="18"/>
      <c r="UNX229" s="18"/>
      <c r="UNY229" s="18"/>
      <c r="UNZ229" s="18"/>
      <c r="UOA229" s="18"/>
      <c r="UOB229" s="18"/>
      <c r="UOC229" s="18"/>
      <c r="UOD229" s="18"/>
      <c r="UOE229" s="18"/>
      <c r="UOF229" s="18"/>
      <c r="UOG229" s="18"/>
      <c r="UOH229" s="18"/>
      <c r="UOI229" s="18"/>
      <c r="UOJ229" s="18"/>
      <c r="UOK229" s="18"/>
      <c r="UOL229" s="18"/>
      <c r="UOM229" s="18"/>
      <c r="UON229" s="18"/>
      <c r="UOO229" s="18"/>
      <c r="UOP229" s="18"/>
      <c r="UOQ229" s="18"/>
      <c r="UOR229" s="18"/>
      <c r="UOS229" s="18"/>
      <c r="UOT229" s="18"/>
      <c r="UOU229" s="18"/>
      <c r="UOV229" s="18"/>
      <c r="UOW229" s="18"/>
      <c r="UOX229" s="18"/>
      <c r="UOY229" s="18"/>
      <c r="UOZ229" s="18"/>
      <c r="UPA229" s="18"/>
      <c r="UPB229" s="18"/>
      <c r="UPC229" s="18"/>
      <c r="UPD229" s="18"/>
      <c r="UPE229" s="18"/>
      <c r="UPF229" s="18"/>
      <c r="UPG229" s="18"/>
      <c r="UPH229" s="18"/>
      <c r="UPI229" s="18"/>
      <c r="UPJ229" s="18"/>
      <c r="UPK229" s="18"/>
      <c r="UPL229" s="18"/>
      <c r="UPM229" s="18"/>
      <c r="UPN229" s="18"/>
      <c r="UPO229" s="18"/>
      <c r="UPP229" s="18"/>
      <c r="UPQ229" s="18"/>
      <c r="UPR229" s="18"/>
      <c r="UPS229" s="18"/>
      <c r="UPT229" s="18"/>
      <c r="UPU229" s="18"/>
      <c r="UPV229" s="18"/>
      <c r="UPW229" s="18"/>
      <c r="UPX229" s="18"/>
      <c r="UPY229" s="18"/>
      <c r="UPZ229" s="18"/>
      <c r="UQA229" s="18"/>
      <c r="UQB229" s="18"/>
      <c r="UQC229" s="18"/>
      <c r="UQD229" s="18"/>
      <c r="UQE229" s="18"/>
      <c r="UQF229" s="18"/>
      <c r="UQG229" s="18"/>
      <c r="UQH229" s="18"/>
      <c r="UQI229" s="18"/>
      <c r="UQJ229" s="18"/>
      <c r="UQK229" s="18"/>
      <c r="UQL229" s="18"/>
      <c r="UQM229" s="18"/>
      <c r="UQN229" s="18"/>
      <c r="UQO229" s="18"/>
      <c r="UQP229" s="18"/>
      <c r="UQQ229" s="18"/>
      <c r="UQR229" s="18"/>
      <c r="UQS229" s="18"/>
      <c r="UQT229" s="18"/>
      <c r="UQU229" s="18"/>
      <c r="UQV229" s="18"/>
      <c r="UQW229" s="18"/>
      <c r="UQX229" s="18"/>
      <c r="UQY229" s="18"/>
      <c r="UQZ229" s="18"/>
      <c r="URA229" s="18"/>
      <c r="URB229" s="18"/>
      <c r="URC229" s="18"/>
      <c r="URD229" s="18"/>
      <c r="URE229" s="18"/>
      <c r="URF229" s="18"/>
      <c r="URG229" s="18"/>
      <c r="URH229" s="18"/>
      <c r="URI229" s="18"/>
      <c r="URJ229" s="18"/>
      <c r="URK229" s="18"/>
      <c r="URL229" s="18"/>
      <c r="URM229" s="18"/>
      <c r="URN229" s="18"/>
      <c r="URO229" s="18"/>
      <c r="URP229" s="18"/>
      <c r="URQ229" s="18"/>
      <c r="URR229" s="18"/>
      <c r="URS229" s="18"/>
      <c r="URT229" s="18"/>
      <c r="URU229" s="18"/>
      <c r="URV229" s="18"/>
      <c r="URW229" s="18"/>
      <c r="URX229" s="18"/>
      <c r="URY229" s="18"/>
      <c r="URZ229" s="18"/>
      <c r="USA229" s="18"/>
      <c r="USB229" s="18"/>
      <c r="USC229" s="18"/>
      <c r="USD229" s="18"/>
      <c r="USE229" s="18"/>
      <c r="USF229" s="18"/>
      <c r="USG229" s="18"/>
      <c r="USH229" s="18"/>
      <c r="USI229" s="18"/>
      <c r="USJ229" s="18"/>
      <c r="USK229" s="18"/>
      <c r="USL229" s="18"/>
      <c r="USM229" s="18"/>
      <c r="USN229" s="18"/>
      <c r="USO229" s="18"/>
      <c r="USP229" s="18"/>
      <c r="USQ229" s="18"/>
      <c r="USR229" s="18"/>
      <c r="USS229" s="18"/>
      <c r="UST229" s="18"/>
      <c r="USU229" s="18"/>
      <c r="USV229" s="18"/>
      <c r="USW229" s="18"/>
      <c r="USX229" s="18"/>
      <c r="USY229" s="18"/>
      <c r="USZ229" s="18"/>
      <c r="UTA229" s="18"/>
      <c r="UTB229" s="18"/>
      <c r="UTC229" s="18"/>
      <c r="UTD229" s="18"/>
      <c r="UTE229" s="18"/>
      <c r="UTF229" s="18"/>
      <c r="UTG229" s="18"/>
      <c r="UTH229" s="18"/>
      <c r="UTI229" s="18"/>
      <c r="UTJ229" s="18"/>
      <c r="UTK229" s="18"/>
      <c r="UTL229" s="18"/>
      <c r="UTM229" s="18"/>
      <c r="UTN229" s="18"/>
      <c r="UTO229" s="18"/>
      <c r="UTP229" s="18"/>
      <c r="UTQ229" s="18"/>
      <c r="UTR229" s="18"/>
      <c r="UTS229" s="18"/>
      <c r="UTT229" s="18"/>
      <c r="UTU229" s="18"/>
      <c r="UTV229" s="18"/>
      <c r="UTW229" s="18"/>
      <c r="UTX229" s="18"/>
      <c r="UTY229" s="18"/>
      <c r="UTZ229" s="18"/>
      <c r="UUA229" s="18"/>
      <c r="UUB229" s="18"/>
      <c r="UUC229" s="18"/>
      <c r="UUD229" s="18"/>
      <c r="UUE229" s="18"/>
      <c r="UUF229" s="18"/>
      <c r="UUG229" s="18"/>
      <c r="UUH229" s="18"/>
      <c r="UUI229" s="18"/>
      <c r="UUJ229" s="18"/>
      <c r="UUK229" s="18"/>
      <c r="UUL229" s="18"/>
      <c r="UUM229" s="18"/>
      <c r="UUN229" s="18"/>
      <c r="UUO229" s="18"/>
      <c r="UUP229" s="18"/>
      <c r="UUQ229" s="18"/>
      <c r="UUR229" s="18"/>
      <c r="UUS229" s="18"/>
      <c r="UUT229" s="18"/>
      <c r="UUU229" s="18"/>
      <c r="UUV229" s="18"/>
      <c r="UUW229" s="18"/>
      <c r="UUX229" s="18"/>
      <c r="UUY229" s="18"/>
      <c r="UUZ229" s="18"/>
      <c r="UVA229" s="18"/>
      <c r="UVB229" s="18"/>
      <c r="UVC229" s="18"/>
      <c r="UVD229" s="18"/>
      <c r="UVE229" s="18"/>
      <c r="UVF229" s="18"/>
      <c r="UVG229" s="18"/>
      <c r="UVH229" s="18"/>
      <c r="UVI229" s="18"/>
      <c r="UVJ229" s="18"/>
      <c r="UVK229" s="18"/>
      <c r="UVL229" s="18"/>
      <c r="UVM229" s="18"/>
      <c r="UVN229" s="18"/>
      <c r="UVO229" s="18"/>
      <c r="UVP229" s="18"/>
      <c r="UVQ229" s="18"/>
      <c r="UVR229" s="18"/>
      <c r="UVS229" s="18"/>
      <c r="UVT229" s="18"/>
      <c r="UVU229" s="18"/>
      <c r="UVV229" s="18"/>
      <c r="UVW229" s="18"/>
      <c r="UVX229" s="18"/>
      <c r="UVY229" s="18"/>
      <c r="UVZ229" s="18"/>
      <c r="UWA229" s="18"/>
      <c r="UWB229" s="18"/>
      <c r="UWC229" s="18"/>
      <c r="UWD229" s="18"/>
      <c r="UWE229" s="18"/>
      <c r="UWF229" s="18"/>
      <c r="UWG229" s="18"/>
      <c r="UWH229" s="18"/>
      <c r="UWI229" s="18"/>
      <c r="UWJ229" s="18"/>
      <c r="UWK229" s="18"/>
      <c r="UWL229" s="18"/>
      <c r="UWM229" s="18"/>
      <c r="UWN229" s="18"/>
      <c r="UWO229" s="18"/>
      <c r="UWP229" s="18"/>
      <c r="UWQ229" s="18"/>
      <c r="UWR229" s="18"/>
      <c r="UWS229" s="18"/>
      <c r="UWT229" s="18"/>
      <c r="UWU229" s="18"/>
      <c r="UWV229" s="18"/>
      <c r="UWW229" s="18"/>
      <c r="UWX229" s="18"/>
      <c r="UWY229" s="18"/>
      <c r="UWZ229" s="18"/>
      <c r="UXA229" s="18"/>
      <c r="UXB229" s="18"/>
      <c r="UXC229" s="18"/>
      <c r="UXD229" s="18"/>
      <c r="UXE229" s="18"/>
      <c r="UXF229" s="18"/>
      <c r="UXG229" s="18"/>
      <c r="UXH229" s="18"/>
      <c r="UXI229" s="18"/>
      <c r="UXJ229" s="18"/>
      <c r="UXK229" s="18"/>
      <c r="UXL229" s="18"/>
      <c r="UXM229" s="18"/>
      <c r="UXN229" s="18"/>
      <c r="UXO229" s="18"/>
      <c r="UXP229" s="18"/>
      <c r="UXQ229" s="18"/>
      <c r="UXR229" s="18"/>
      <c r="UXS229" s="18"/>
      <c r="UXT229" s="18"/>
      <c r="UXU229" s="18"/>
      <c r="UXV229" s="18"/>
      <c r="UXW229" s="18"/>
      <c r="UXX229" s="18"/>
      <c r="UXY229" s="18"/>
      <c r="UXZ229" s="18"/>
      <c r="UYA229" s="18"/>
      <c r="UYB229" s="18"/>
      <c r="UYC229" s="18"/>
      <c r="UYD229" s="18"/>
      <c r="UYE229" s="18"/>
      <c r="UYF229" s="18"/>
      <c r="UYG229" s="18"/>
      <c r="UYH229" s="18"/>
      <c r="UYI229" s="18"/>
      <c r="UYJ229" s="18"/>
      <c r="UYK229" s="18"/>
      <c r="UYL229" s="18"/>
      <c r="UYM229" s="18"/>
      <c r="UYN229" s="18"/>
      <c r="UYO229" s="18"/>
      <c r="UYP229" s="18"/>
      <c r="UYQ229" s="18"/>
      <c r="UYR229" s="18"/>
      <c r="UYS229" s="18"/>
      <c r="UYT229" s="18"/>
      <c r="UYU229" s="18"/>
      <c r="UYV229" s="18"/>
      <c r="UYW229" s="18"/>
      <c r="UYX229" s="18"/>
      <c r="UYY229" s="18"/>
      <c r="UYZ229" s="18"/>
      <c r="UZA229" s="18"/>
      <c r="UZB229" s="18"/>
      <c r="UZC229" s="18"/>
      <c r="UZD229" s="18"/>
      <c r="UZE229" s="18"/>
      <c r="UZF229" s="18"/>
      <c r="UZG229" s="18"/>
      <c r="UZH229" s="18"/>
      <c r="UZI229" s="18"/>
      <c r="UZJ229" s="18"/>
      <c r="UZK229" s="18"/>
      <c r="UZL229" s="18"/>
      <c r="UZM229" s="18"/>
      <c r="UZN229" s="18"/>
      <c r="UZO229" s="18"/>
      <c r="UZP229" s="18"/>
      <c r="UZQ229" s="18"/>
      <c r="UZR229" s="18"/>
      <c r="UZS229" s="18"/>
      <c r="UZT229" s="18"/>
      <c r="UZU229" s="18"/>
      <c r="UZV229" s="18"/>
      <c r="UZW229" s="18"/>
      <c r="UZX229" s="18"/>
      <c r="UZY229" s="18"/>
      <c r="UZZ229" s="18"/>
      <c r="VAA229" s="18"/>
      <c r="VAB229" s="18"/>
      <c r="VAC229" s="18"/>
      <c r="VAD229" s="18"/>
      <c r="VAE229" s="18"/>
      <c r="VAF229" s="18"/>
      <c r="VAG229" s="18"/>
      <c r="VAH229" s="18"/>
      <c r="VAI229" s="18"/>
      <c r="VAJ229" s="18"/>
      <c r="VAK229" s="18"/>
      <c r="VAL229" s="18"/>
      <c r="VAM229" s="18"/>
      <c r="VAN229" s="18"/>
      <c r="VAO229" s="18"/>
      <c r="VAP229" s="18"/>
      <c r="VAQ229" s="18"/>
      <c r="VAR229" s="18"/>
      <c r="VAS229" s="18"/>
      <c r="VAT229" s="18"/>
      <c r="VAU229" s="18"/>
      <c r="VAV229" s="18"/>
      <c r="VAW229" s="18"/>
      <c r="VAX229" s="18"/>
      <c r="VAY229" s="18"/>
      <c r="VAZ229" s="18"/>
      <c r="VBA229" s="18"/>
      <c r="VBB229" s="18"/>
      <c r="VBC229" s="18"/>
      <c r="VBD229" s="18"/>
      <c r="VBE229" s="18"/>
      <c r="VBF229" s="18"/>
      <c r="VBG229" s="18"/>
      <c r="VBH229" s="18"/>
      <c r="VBI229" s="18"/>
      <c r="VBJ229" s="18"/>
      <c r="VBK229" s="18"/>
      <c r="VBL229" s="18"/>
      <c r="VBM229" s="18"/>
      <c r="VBN229" s="18"/>
      <c r="VBO229" s="18"/>
      <c r="VBP229" s="18"/>
      <c r="VBQ229" s="18"/>
      <c r="VBR229" s="18"/>
      <c r="VBS229" s="18"/>
      <c r="VBT229" s="18"/>
      <c r="VBU229" s="18"/>
      <c r="VBV229" s="18"/>
      <c r="VBW229" s="18"/>
      <c r="VBX229" s="18"/>
      <c r="VBY229" s="18"/>
      <c r="VBZ229" s="18"/>
      <c r="VCA229" s="18"/>
      <c r="VCB229" s="18"/>
      <c r="VCC229" s="18"/>
      <c r="VCD229" s="18"/>
      <c r="VCE229" s="18"/>
      <c r="VCF229" s="18"/>
      <c r="VCG229" s="18"/>
      <c r="VCH229" s="18"/>
      <c r="VCI229" s="18"/>
      <c r="VCJ229" s="18"/>
      <c r="VCK229" s="18"/>
      <c r="VCL229" s="18"/>
      <c r="VCM229" s="18"/>
      <c r="VCN229" s="18"/>
      <c r="VCO229" s="18"/>
      <c r="VCP229" s="18"/>
      <c r="VCQ229" s="18"/>
      <c r="VCR229" s="18"/>
      <c r="VCS229" s="18"/>
      <c r="VCT229" s="18"/>
      <c r="VCU229" s="18"/>
      <c r="VCV229" s="18"/>
      <c r="VCW229" s="18"/>
      <c r="VCX229" s="18"/>
      <c r="VCY229" s="18"/>
      <c r="VCZ229" s="18"/>
      <c r="VDA229" s="18"/>
      <c r="VDB229" s="18"/>
      <c r="VDC229" s="18"/>
      <c r="VDD229" s="18"/>
      <c r="VDE229" s="18"/>
      <c r="VDF229" s="18"/>
      <c r="VDG229" s="18"/>
      <c r="VDH229" s="18"/>
      <c r="VDI229" s="18"/>
      <c r="VDJ229" s="18"/>
      <c r="VDK229" s="18"/>
      <c r="VDL229" s="18"/>
      <c r="VDM229" s="18"/>
      <c r="VDN229" s="18"/>
      <c r="VDO229" s="18"/>
      <c r="VDP229" s="18"/>
      <c r="VDQ229" s="18"/>
      <c r="VDR229" s="18"/>
      <c r="VDS229" s="18"/>
      <c r="VDT229" s="18"/>
      <c r="VDU229" s="18"/>
      <c r="VDV229" s="18"/>
      <c r="VDW229" s="18"/>
      <c r="VDX229" s="18"/>
      <c r="VDY229" s="18"/>
      <c r="VDZ229" s="18"/>
      <c r="VEA229" s="18"/>
      <c r="VEB229" s="18"/>
      <c r="VEC229" s="18"/>
      <c r="VED229" s="18"/>
      <c r="VEE229" s="18"/>
      <c r="VEF229" s="18"/>
      <c r="VEG229" s="18"/>
      <c r="VEH229" s="18"/>
      <c r="VEI229" s="18"/>
      <c r="VEJ229" s="18"/>
      <c r="VEK229" s="18"/>
      <c r="VEL229" s="18"/>
      <c r="VEM229" s="18"/>
      <c r="VEN229" s="18"/>
      <c r="VEO229" s="18"/>
      <c r="VEP229" s="18"/>
      <c r="VEQ229" s="18"/>
      <c r="VER229" s="18"/>
      <c r="VES229" s="18"/>
      <c r="VET229" s="18"/>
      <c r="VEU229" s="18"/>
      <c r="VEV229" s="18"/>
      <c r="VEW229" s="18"/>
      <c r="VEX229" s="18"/>
      <c r="VEY229" s="18"/>
      <c r="VEZ229" s="18"/>
      <c r="VFA229" s="18"/>
      <c r="VFB229" s="18"/>
      <c r="VFC229" s="18"/>
      <c r="VFD229" s="18"/>
      <c r="VFE229" s="18"/>
      <c r="VFF229" s="18"/>
      <c r="VFG229" s="18"/>
      <c r="VFH229" s="18"/>
      <c r="VFI229" s="18"/>
      <c r="VFJ229" s="18"/>
      <c r="VFK229" s="18"/>
      <c r="VFL229" s="18"/>
      <c r="VFM229" s="18"/>
      <c r="VFN229" s="18"/>
      <c r="VFO229" s="18"/>
      <c r="VFP229" s="18"/>
      <c r="VFQ229" s="18"/>
      <c r="VFR229" s="18"/>
      <c r="VFS229" s="18"/>
      <c r="VFT229" s="18"/>
      <c r="VFU229" s="18"/>
      <c r="VFV229" s="18"/>
      <c r="VFW229" s="18"/>
      <c r="VFX229" s="18"/>
      <c r="VFY229" s="18"/>
      <c r="VFZ229" s="18"/>
      <c r="VGA229" s="18"/>
      <c r="VGB229" s="18"/>
      <c r="VGC229" s="18"/>
      <c r="VGD229" s="18"/>
      <c r="VGE229" s="18"/>
      <c r="VGF229" s="18"/>
      <c r="VGG229" s="18"/>
      <c r="VGH229" s="18"/>
      <c r="VGI229" s="18"/>
      <c r="VGJ229" s="18"/>
      <c r="VGK229" s="18"/>
      <c r="VGL229" s="18"/>
      <c r="VGM229" s="18"/>
      <c r="VGN229" s="18"/>
      <c r="VGO229" s="18"/>
      <c r="VGP229" s="18"/>
      <c r="VGQ229" s="18"/>
      <c r="VGR229" s="18"/>
      <c r="VGS229" s="18"/>
      <c r="VGT229" s="18"/>
      <c r="VGU229" s="18"/>
      <c r="VGV229" s="18"/>
      <c r="VGW229" s="18"/>
      <c r="VGX229" s="18"/>
      <c r="VGY229" s="18"/>
      <c r="VGZ229" s="18"/>
      <c r="VHA229" s="18"/>
      <c r="VHB229" s="18"/>
      <c r="VHC229" s="18"/>
      <c r="VHD229" s="18"/>
      <c r="VHE229" s="18"/>
      <c r="VHF229" s="18"/>
      <c r="VHG229" s="18"/>
      <c r="VHH229" s="18"/>
      <c r="VHI229" s="18"/>
      <c r="VHJ229" s="18"/>
      <c r="VHK229" s="18"/>
      <c r="VHL229" s="18"/>
      <c r="VHM229" s="18"/>
      <c r="VHN229" s="18"/>
      <c r="VHO229" s="18"/>
      <c r="VHP229" s="18"/>
      <c r="VHQ229" s="18"/>
      <c r="VHR229" s="18"/>
      <c r="VHS229" s="18"/>
      <c r="VHT229" s="18"/>
      <c r="VHU229" s="18"/>
      <c r="VHV229" s="18"/>
      <c r="VHW229" s="18"/>
      <c r="VHX229" s="18"/>
      <c r="VHY229" s="18"/>
      <c r="VHZ229" s="18"/>
      <c r="VIA229" s="18"/>
      <c r="VIB229" s="18"/>
      <c r="VIC229" s="18"/>
      <c r="VID229" s="18"/>
      <c r="VIE229" s="18"/>
      <c r="VIF229" s="18"/>
      <c r="VIG229" s="18"/>
      <c r="VIH229" s="18"/>
      <c r="VII229" s="18"/>
      <c r="VIJ229" s="18"/>
      <c r="VIK229" s="18"/>
      <c r="VIL229" s="18"/>
      <c r="VIM229" s="18"/>
      <c r="VIN229" s="18"/>
      <c r="VIO229" s="18"/>
      <c r="VIP229" s="18"/>
      <c r="VIQ229" s="18"/>
      <c r="VIR229" s="18"/>
      <c r="VIS229" s="18"/>
      <c r="VIT229" s="18"/>
      <c r="VIU229" s="18"/>
      <c r="VIV229" s="18"/>
      <c r="VIW229" s="18"/>
      <c r="VIX229" s="18"/>
      <c r="VIY229" s="18"/>
      <c r="VIZ229" s="18"/>
      <c r="VJA229" s="18"/>
      <c r="VJB229" s="18"/>
      <c r="VJC229" s="18"/>
      <c r="VJD229" s="18"/>
      <c r="VJE229" s="18"/>
      <c r="VJF229" s="18"/>
      <c r="VJG229" s="18"/>
      <c r="VJH229" s="18"/>
      <c r="VJI229" s="18"/>
      <c r="VJJ229" s="18"/>
      <c r="VJK229" s="18"/>
      <c r="VJL229" s="18"/>
      <c r="VJM229" s="18"/>
      <c r="VJN229" s="18"/>
      <c r="VJO229" s="18"/>
      <c r="VJP229" s="18"/>
      <c r="VJQ229" s="18"/>
      <c r="VJR229" s="18"/>
      <c r="VJS229" s="18"/>
      <c r="VJT229" s="18"/>
      <c r="VJU229" s="18"/>
      <c r="VJV229" s="18"/>
      <c r="VJW229" s="18"/>
      <c r="VJX229" s="18"/>
      <c r="VJY229" s="18"/>
      <c r="VJZ229" s="18"/>
      <c r="VKA229" s="18"/>
      <c r="VKB229" s="18"/>
      <c r="VKC229" s="18"/>
      <c r="VKD229" s="18"/>
      <c r="VKE229" s="18"/>
      <c r="VKF229" s="18"/>
      <c r="VKG229" s="18"/>
      <c r="VKH229" s="18"/>
      <c r="VKI229" s="18"/>
      <c r="VKJ229" s="18"/>
      <c r="VKK229" s="18"/>
      <c r="VKL229" s="18"/>
      <c r="VKM229" s="18"/>
      <c r="VKN229" s="18"/>
      <c r="VKO229" s="18"/>
      <c r="VKP229" s="18"/>
      <c r="VKQ229" s="18"/>
      <c r="VKR229" s="18"/>
      <c r="VKS229" s="18"/>
      <c r="VKT229" s="18"/>
      <c r="VKU229" s="18"/>
      <c r="VKV229" s="18"/>
      <c r="VKW229" s="18"/>
      <c r="VKX229" s="18"/>
      <c r="VKY229" s="18"/>
      <c r="VKZ229" s="18"/>
      <c r="VLA229" s="18"/>
      <c r="VLB229" s="18"/>
      <c r="VLC229" s="18"/>
      <c r="VLD229" s="18"/>
      <c r="VLE229" s="18"/>
      <c r="VLF229" s="18"/>
      <c r="VLG229" s="18"/>
      <c r="VLH229" s="18"/>
      <c r="VLI229" s="18"/>
      <c r="VLJ229" s="18"/>
      <c r="VLK229" s="18"/>
      <c r="VLL229" s="18"/>
      <c r="VLM229" s="18"/>
      <c r="VLN229" s="18"/>
      <c r="VLO229" s="18"/>
      <c r="VLP229" s="18"/>
      <c r="VLQ229" s="18"/>
      <c r="VLR229" s="18"/>
      <c r="VLS229" s="18"/>
      <c r="VLT229" s="18"/>
      <c r="VLU229" s="18"/>
      <c r="VLV229" s="18"/>
      <c r="VLW229" s="18"/>
      <c r="VLX229" s="18"/>
      <c r="VLY229" s="18"/>
      <c r="VLZ229" s="18"/>
      <c r="VMA229" s="18"/>
      <c r="VMB229" s="18"/>
      <c r="VMC229" s="18"/>
      <c r="VMD229" s="18"/>
      <c r="VME229" s="18"/>
      <c r="VMF229" s="18"/>
      <c r="VMG229" s="18"/>
      <c r="VMH229" s="18"/>
      <c r="VMI229" s="18"/>
      <c r="VMJ229" s="18"/>
      <c r="VMK229" s="18"/>
      <c r="VML229" s="18"/>
      <c r="VMM229" s="18"/>
      <c r="VMN229" s="18"/>
      <c r="VMO229" s="18"/>
      <c r="VMP229" s="18"/>
      <c r="VMQ229" s="18"/>
      <c r="VMR229" s="18"/>
      <c r="VMS229" s="18"/>
      <c r="VMT229" s="18"/>
      <c r="VMU229" s="18"/>
      <c r="VMV229" s="18"/>
      <c r="VMW229" s="18"/>
      <c r="VMX229" s="18"/>
      <c r="VMY229" s="18"/>
      <c r="VMZ229" s="18"/>
      <c r="VNA229" s="18"/>
      <c r="VNB229" s="18"/>
      <c r="VNC229" s="18"/>
      <c r="VND229" s="18"/>
      <c r="VNE229" s="18"/>
      <c r="VNF229" s="18"/>
      <c r="VNG229" s="18"/>
      <c r="VNH229" s="18"/>
      <c r="VNI229" s="18"/>
      <c r="VNJ229" s="18"/>
      <c r="VNK229" s="18"/>
      <c r="VNL229" s="18"/>
      <c r="VNM229" s="18"/>
      <c r="VNN229" s="18"/>
      <c r="VNO229" s="18"/>
      <c r="VNP229" s="18"/>
      <c r="VNQ229" s="18"/>
      <c r="VNR229" s="18"/>
      <c r="VNS229" s="18"/>
      <c r="VNT229" s="18"/>
      <c r="VNU229" s="18"/>
      <c r="VNV229" s="18"/>
      <c r="VNW229" s="18"/>
      <c r="VNX229" s="18"/>
      <c r="VNY229" s="18"/>
      <c r="VNZ229" s="18"/>
      <c r="VOA229" s="18"/>
      <c r="VOB229" s="18"/>
      <c r="VOC229" s="18"/>
      <c r="VOD229" s="18"/>
      <c r="VOE229" s="18"/>
      <c r="VOF229" s="18"/>
      <c r="VOG229" s="18"/>
      <c r="VOH229" s="18"/>
      <c r="VOI229" s="18"/>
      <c r="VOJ229" s="18"/>
      <c r="VOK229" s="18"/>
      <c r="VOL229" s="18"/>
      <c r="VOM229" s="18"/>
      <c r="VON229" s="18"/>
      <c r="VOO229" s="18"/>
      <c r="VOP229" s="18"/>
      <c r="VOQ229" s="18"/>
      <c r="VOR229" s="18"/>
      <c r="VOS229" s="18"/>
      <c r="VOT229" s="18"/>
      <c r="VOU229" s="18"/>
      <c r="VOV229" s="18"/>
      <c r="VOW229" s="18"/>
      <c r="VOX229" s="18"/>
      <c r="VOY229" s="18"/>
      <c r="VOZ229" s="18"/>
      <c r="VPA229" s="18"/>
      <c r="VPB229" s="18"/>
      <c r="VPC229" s="18"/>
      <c r="VPD229" s="18"/>
      <c r="VPE229" s="18"/>
      <c r="VPF229" s="18"/>
      <c r="VPG229" s="18"/>
      <c r="VPH229" s="18"/>
      <c r="VPI229" s="18"/>
      <c r="VPJ229" s="18"/>
      <c r="VPK229" s="18"/>
      <c r="VPL229" s="18"/>
      <c r="VPM229" s="18"/>
      <c r="VPN229" s="18"/>
      <c r="VPO229" s="18"/>
      <c r="VPP229" s="18"/>
      <c r="VPQ229" s="18"/>
      <c r="VPR229" s="18"/>
      <c r="VPS229" s="18"/>
      <c r="VPT229" s="18"/>
      <c r="VPU229" s="18"/>
      <c r="VPV229" s="18"/>
      <c r="VPW229" s="18"/>
      <c r="VPX229" s="18"/>
      <c r="VPY229" s="18"/>
      <c r="VPZ229" s="18"/>
      <c r="VQA229" s="18"/>
      <c r="VQB229" s="18"/>
      <c r="VQC229" s="18"/>
      <c r="VQD229" s="18"/>
      <c r="VQE229" s="18"/>
      <c r="VQF229" s="18"/>
      <c r="VQG229" s="18"/>
      <c r="VQH229" s="18"/>
      <c r="VQI229" s="18"/>
      <c r="VQJ229" s="18"/>
      <c r="VQK229" s="18"/>
      <c r="VQL229" s="18"/>
      <c r="VQM229" s="18"/>
      <c r="VQN229" s="18"/>
      <c r="VQO229" s="18"/>
      <c r="VQP229" s="18"/>
      <c r="VQQ229" s="18"/>
      <c r="VQR229" s="18"/>
      <c r="VQS229" s="18"/>
      <c r="VQT229" s="18"/>
      <c r="VQU229" s="18"/>
      <c r="VQV229" s="18"/>
      <c r="VQW229" s="18"/>
      <c r="VQX229" s="18"/>
      <c r="VQY229" s="18"/>
      <c r="VQZ229" s="18"/>
      <c r="VRA229" s="18"/>
      <c r="VRB229" s="18"/>
      <c r="VRC229" s="18"/>
      <c r="VRD229" s="18"/>
      <c r="VRE229" s="18"/>
      <c r="VRF229" s="18"/>
      <c r="VRG229" s="18"/>
      <c r="VRH229" s="18"/>
      <c r="VRI229" s="18"/>
      <c r="VRJ229" s="18"/>
      <c r="VRK229" s="18"/>
      <c r="VRL229" s="18"/>
      <c r="VRM229" s="18"/>
      <c r="VRN229" s="18"/>
      <c r="VRO229" s="18"/>
      <c r="VRP229" s="18"/>
      <c r="VRQ229" s="18"/>
      <c r="VRR229" s="18"/>
      <c r="VRS229" s="18"/>
      <c r="VRT229" s="18"/>
      <c r="VRU229" s="18"/>
      <c r="VRV229" s="18"/>
      <c r="VRW229" s="18"/>
      <c r="VRX229" s="18"/>
      <c r="VRY229" s="18"/>
      <c r="VRZ229" s="18"/>
      <c r="VSA229" s="18"/>
      <c r="VSB229" s="18"/>
      <c r="VSC229" s="18"/>
      <c r="VSD229" s="18"/>
      <c r="VSE229" s="18"/>
      <c r="VSF229" s="18"/>
      <c r="VSG229" s="18"/>
      <c r="VSH229" s="18"/>
      <c r="VSI229" s="18"/>
      <c r="VSJ229" s="18"/>
      <c r="VSK229" s="18"/>
      <c r="VSL229" s="18"/>
      <c r="VSM229" s="18"/>
      <c r="VSN229" s="18"/>
      <c r="VSO229" s="18"/>
      <c r="VSP229" s="18"/>
      <c r="VSQ229" s="18"/>
      <c r="VSR229" s="18"/>
      <c r="VSS229" s="18"/>
      <c r="VST229" s="18"/>
      <c r="VSU229" s="18"/>
      <c r="VSV229" s="18"/>
      <c r="VSW229" s="18"/>
      <c r="VSX229" s="18"/>
      <c r="VSY229" s="18"/>
      <c r="VSZ229" s="18"/>
      <c r="VTA229" s="18"/>
      <c r="VTB229" s="18"/>
      <c r="VTC229" s="18"/>
      <c r="VTD229" s="18"/>
      <c r="VTE229" s="18"/>
      <c r="VTF229" s="18"/>
      <c r="VTG229" s="18"/>
      <c r="VTH229" s="18"/>
      <c r="VTI229" s="18"/>
      <c r="VTJ229" s="18"/>
      <c r="VTK229" s="18"/>
      <c r="VTL229" s="18"/>
      <c r="VTM229" s="18"/>
      <c r="VTN229" s="18"/>
      <c r="VTO229" s="18"/>
      <c r="VTP229" s="18"/>
      <c r="VTQ229" s="18"/>
      <c r="VTR229" s="18"/>
      <c r="VTS229" s="18"/>
      <c r="VTT229" s="18"/>
      <c r="VTU229" s="18"/>
      <c r="VTV229" s="18"/>
      <c r="VTW229" s="18"/>
      <c r="VTX229" s="18"/>
      <c r="VTY229" s="18"/>
      <c r="VTZ229" s="18"/>
      <c r="VUA229" s="18"/>
      <c r="VUB229" s="18"/>
      <c r="VUC229" s="18"/>
      <c r="VUD229" s="18"/>
      <c r="VUE229" s="18"/>
      <c r="VUF229" s="18"/>
      <c r="VUG229" s="18"/>
      <c r="VUH229" s="18"/>
      <c r="VUI229" s="18"/>
      <c r="VUJ229" s="18"/>
      <c r="VUK229" s="18"/>
      <c r="VUL229" s="18"/>
      <c r="VUM229" s="18"/>
      <c r="VUN229" s="18"/>
      <c r="VUO229" s="18"/>
      <c r="VUP229" s="18"/>
      <c r="VUQ229" s="18"/>
      <c r="VUR229" s="18"/>
      <c r="VUS229" s="18"/>
      <c r="VUT229" s="18"/>
      <c r="VUU229" s="18"/>
      <c r="VUV229" s="18"/>
      <c r="VUW229" s="18"/>
      <c r="VUX229" s="18"/>
      <c r="VUY229" s="18"/>
      <c r="VUZ229" s="18"/>
      <c r="VVA229" s="18"/>
      <c r="VVB229" s="18"/>
      <c r="VVC229" s="18"/>
      <c r="VVD229" s="18"/>
      <c r="VVE229" s="18"/>
      <c r="VVF229" s="18"/>
      <c r="VVG229" s="18"/>
      <c r="VVH229" s="18"/>
      <c r="VVI229" s="18"/>
      <c r="VVJ229" s="18"/>
      <c r="VVK229" s="18"/>
      <c r="VVL229" s="18"/>
      <c r="VVM229" s="18"/>
      <c r="VVN229" s="18"/>
      <c r="VVO229" s="18"/>
      <c r="VVP229" s="18"/>
      <c r="VVQ229" s="18"/>
      <c r="VVR229" s="18"/>
      <c r="VVS229" s="18"/>
      <c r="VVT229" s="18"/>
      <c r="VVU229" s="18"/>
      <c r="VVV229" s="18"/>
      <c r="VVW229" s="18"/>
      <c r="VVX229" s="18"/>
      <c r="VVY229" s="18"/>
      <c r="VVZ229" s="18"/>
      <c r="VWA229" s="18"/>
      <c r="VWB229" s="18"/>
      <c r="VWC229" s="18"/>
      <c r="VWD229" s="18"/>
      <c r="VWE229" s="18"/>
      <c r="VWF229" s="18"/>
      <c r="VWG229" s="18"/>
      <c r="VWH229" s="18"/>
      <c r="VWI229" s="18"/>
      <c r="VWJ229" s="18"/>
      <c r="VWK229" s="18"/>
      <c r="VWL229" s="18"/>
      <c r="VWM229" s="18"/>
      <c r="VWN229" s="18"/>
      <c r="VWO229" s="18"/>
      <c r="VWP229" s="18"/>
      <c r="VWQ229" s="18"/>
      <c r="VWR229" s="18"/>
      <c r="VWS229" s="18"/>
      <c r="VWT229" s="18"/>
      <c r="VWU229" s="18"/>
      <c r="VWV229" s="18"/>
      <c r="VWW229" s="18"/>
      <c r="VWX229" s="18"/>
      <c r="VWY229" s="18"/>
      <c r="VWZ229" s="18"/>
      <c r="VXA229" s="18"/>
      <c r="VXB229" s="18"/>
      <c r="VXC229" s="18"/>
      <c r="VXD229" s="18"/>
      <c r="VXE229" s="18"/>
      <c r="VXF229" s="18"/>
      <c r="VXG229" s="18"/>
      <c r="VXH229" s="18"/>
      <c r="VXI229" s="18"/>
      <c r="VXJ229" s="18"/>
      <c r="VXK229" s="18"/>
      <c r="VXL229" s="18"/>
      <c r="VXM229" s="18"/>
      <c r="VXN229" s="18"/>
      <c r="VXO229" s="18"/>
      <c r="VXP229" s="18"/>
      <c r="VXQ229" s="18"/>
      <c r="VXR229" s="18"/>
      <c r="VXS229" s="18"/>
      <c r="VXT229" s="18"/>
      <c r="VXU229" s="18"/>
      <c r="VXV229" s="18"/>
      <c r="VXW229" s="18"/>
      <c r="VXX229" s="18"/>
      <c r="VXY229" s="18"/>
      <c r="VXZ229" s="18"/>
      <c r="VYA229" s="18"/>
      <c r="VYB229" s="18"/>
      <c r="VYC229" s="18"/>
      <c r="VYD229" s="18"/>
      <c r="VYE229" s="18"/>
      <c r="VYF229" s="18"/>
      <c r="VYG229" s="18"/>
      <c r="VYH229" s="18"/>
      <c r="VYI229" s="18"/>
      <c r="VYJ229" s="18"/>
      <c r="VYK229" s="18"/>
      <c r="VYL229" s="18"/>
      <c r="VYM229" s="18"/>
      <c r="VYN229" s="18"/>
      <c r="VYO229" s="18"/>
      <c r="VYP229" s="18"/>
      <c r="VYQ229" s="18"/>
      <c r="VYR229" s="18"/>
      <c r="VYS229" s="18"/>
      <c r="VYT229" s="18"/>
      <c r="VYU229" s="18"/>
      <c r="VYV229" s="18"/>
      <c r="VYW229" s="18"/>
      <c r="VYX229" s="18"/>
      <c r="VYY229" s="18"/>
      <c r="VYZ229" s="18"/>
      <c r="VZA229" s="18"/>
      <c r="VZB229" s="18"/>
      <c r="VZC229" s="18"/>
      <c r="VZD229" s="18"/>
      <c r="VZE229" s="18"/>
      <c r="VZF229" s="18"/>
      <c r="VZG229" s="18"/>
      <c r="VZH229" s="18"/>
      <c r="VZI229" s="18"/>
      <c r="VZJ229" s="18"/>
      <c r="VZK229" s="18"/>
      <c r="VZL229" s="18"/>
      <c r="VZM229" s="18"/>
      <c r="VZN229" s="18"/>
      <c r="VZO229" s="18"/>
      <c r="VZP229" s="18"/>
      <c r="VZQ229" s="18"/>
      <c r="VZR229" s="18"/>
      <c r="VZS229" s="18"/>
      <c r="VZT229" s="18"/>
      <c r="VZU229" s="18"/>
      <c r="VZV229" s="18"/>
      <c r="VZW229" s="18"/>
      <c r="VZX229" s="18"/>
      <c r="VZY229" s="18"/>
      <c r="VZZ229" s="18"/>
      <c r="WAA229" s="18"/>
      <c r="WAB229" s="18"/>
      <c r="WAC229" s="18"/>
      <c r="WAD229" s="18"/>
      <c r="WAE229" s="18"/>
      <c r="WAF229" s="18"/>
      <c r="WAG229" s="18"/>
      <c r="WAH229" s="18"/>
      <c r="WAI229" s="18"/>
      <c r="WAJ229" s="18"/>
      <c r="WAK229" s="18"/>
      <c r="WAL229" s="18"/>
      <c r="WAM229" s="18"/>
      <c r="WAN229" s="18"/>
      <c r="WAO229" s="18"/>
      <c r="WAP229" s="18"/>
      <c r="WAQ229" s="18"/>
      <c r="WAR229" s="18"/>
      <c r="WAS229" s="18"/>
      <c r="WAT229" s="18"/>
      <c r="WAU229" s="18"/>
      <c r="WAV229" s="18"/>
      <c r="WAW229" s="18"/>
      <c r="WAX229" s="18"/>
      <c r="WAY229" s="18"/>
      <c r="WAZ229" s="18"/>
      <c r="WBA229" s="18"/>
      <c r="WBB229" s="18"/>
      <c r="WBC229" s="18"/>
      <c r="WBD229" s="18"/>
      <c r="WBE229" s="18"/>
      <c r="WBF229" s="18"/>
      <c r="WBG229" s="18"/>
      <c r="WBH229" s="18"/>
      <c r="WBI229" s="18"/>
      <c r="WBJ229" s="18"/>
      <c r="WBK229" s="18"/>
      <c r="WBL229" s="18"/>
      <c r="WBM229" s="18"/>
      <c r="WBN229" s="18"/>
      <c r="WBO229" s="18"/>
      <c r="WBP229" s="18"/>
      <c r="WBQ229" s="18"/>
      <c r="WBR229" s="18"/>
      <c r="WBS229" s="18"/>
      <c r="WBT229" s="18"/>
      <c r="WBU229" s="18"/>
      <c r="WBV229" s="18"/>
      <c r="WBW229" s="18"/>
      <c r="WBX229" s="18"/>
      <c r="WBY229" s="18"/>
      <c r="WBZ229" s="18"/>
      <c r="WCA229" s="18"/>
      <c r="WCB229" s="18"/>
      <c r="WCC229" s="18"/>
      <c r="WCD229" s="18"/>
      <c r="WCE229" s="18"/>
      <c r="WCF229" s="18"/>
      <c r="WCG229" s="18"/>
      <c r="WCH229" s="18"/>
      <c r="WCI229" s="18"/>
      <c r="WCJ229" s="18"/>
      <c r="WCK229" s="18"/>
      <c r="WCL229" s="18"/>
      <c r="WCM229" s="18"/>
      <c r="WCN229" s="18"/>
      <c r="WCO229" s="18"/>
      <c r="WCP229" s="18"/>
      <c r="WCQ229" s="18"/>
      <c r="WCR229" s="18"/>
      <c r="WCS229" s="18"/>
      <c r="WCT229" s="18"/>
      <c r="WCU229" s="18"/>
      <c r="WCV229" s="18"/>
      <c r="WCW229" s="18"/>
      <c r="WCX229" s="18"/>
      <c r="WCY229" s="18"/>
      <c r="WCZ229" s="18"/>
      <c r="WDA229" s="18"/>
      <c r="WDB229" s="18"/>
      <c r="WDC229" s="18"/>
      <c r="WDD229" s="18"/>
      <c r="WDE229" s="18"/>
      <c r="WDF229" s="18"/>
      <c r="WDG229" s="18"/>
      <c r="WDH229" s="18"/>
      <c r="WDI229" s="18"/>
      <c r="WDJ229" s="18"/>
      <c r="WDK229" s="18"/>
      <c r="WDL229" s="18"/>
      <c r="WDM229" s="18"/>
      <c r="WDN229" s="18"/>
      <c r="WDO229" s="18"/>
      <c r="WDP229" s="18"/>
      <c r="WDQ229" s="18"/>
      <c r="WDR229" s="18"/>
      <c r="WDS229" s="18"/>
      <c r="WDT229" s="18"/>
      <c r="WDU229" s="18"/>
      <c r="WDV229" s="18"/>
      <c r="WDW229" s="18"/>
      <c r="WDX229" s="18"/>
      <c r="WDY229" s="18"/>
      <c r="WDZ229" s="18"/>
      <c r="WEA229" s="18"/>
      <c r="WEB229" s="18"/>
      <c r="WEC229" s="18"/>
      <c r="WED229" s="18"/>
      <c r="WEE229" s="18"/>
      <c r="WEF229" s="18"/>
      <c r="WEG229" s="18"/>
      <c r="WEH229" s="18"/>
      <c r="WEI229" s="18"/>
      <c r="WEJ229" s="18"/>
      <c r="WEK229" s="18"/>
      <c r="WEL229" s="18"/>
      <c r="WEM229" s="18"/>
      <c r="WEN229" s="18"/>
      <c r="WEO229" s="18"/>
      <c r="WEP229" s="18"/>
      <c r="WEQ229" s="18"/>
      <c r="WER229" s="18"/>
      <c r="WES229" s="18"/>
      <c r="WET229" s="18"/>
      <c r="WEU229" s="18"/>
      <c r="WEV229" s="18"/>
      <c r="WEW229" s="18"/>
      <c r="WEX229" s="18"/>
      <c r="WEY229" s="18"/>
      <c r="WEZ229" s="18"/>
      <c r="WFA229" s="18"/>
      <c r="WFB229" s="18"/>
      <c r="WFC229" s="18"/>
      <c r="WFD229" s="18"/>
      <c r="WFE229" s="18"/>
      <c r="WFF229" s="18"/>
      <c r="WFG229" s="18"/>
      <c r="WFH229" s="18"/>
      <c r="WFI229" s="18"/>
      <c r="WFJ229" s="18"/>
      <c r="WFK229" s="18"/>
      <c r="WFL229" s="18"/>
      <c r="WFM229" s="18"/>
      <c r="WFN229" s="18"/>
      <c r="WFO229" s="18"/>
      <c r="WFP229" s="18"/>
      <c r="WFQ229" s="18"/>
      <c r="WFR229" s="18"/>
      <c r="WFS229" s="18"/>
      <c r="WFT229" s="18"/>
      <c r="WFU229" s="18"/>
      <c r="WFV229" s="18"/>
      <c r="WFW229" s="18"/>
      <c r="WFX229" s="18"/>
      <c r="WFY229" s="18"/>
      <c r="WFZ229" s="18"/>
      <c r="WGA229" s="18"/>
      <c r="WGB229" s="18"/>
      <c r="WGC229" s="18"/>
      <c r="WGD229" s="18"/>
      <c r="WGE229" s="18"/>
      <c r="WGF229" s="18"/>
      <c r="WGG229" s="18"/>
      <c r="WGH229" s="18"/>
      <c r="WGI229" s="18"/>
      <c r="WGJ229" s="18"/>
      <c r="WGK229" s="18"/>
      <c r="WGL229" s="18"/>
      <c r="WGM229" s="18"/>
      <c r="WGN229" s="18"/>
      <c r="WGO229" s="18"/>
      <c r="WGP229" s="18"/>
      <c r="WGQ229" s="18"/>
      <c r="WGR229" s="18"/>
      <c r="WGS229" s="18"/>
      <c r="WGT229" s="18"/>
      <c r="WGU229" s="18"/>
      <c r="WGV229" s="18"/>
      <c r="WGW229" s="18"/>
      <c r="WGX229" s="18"/>
      <c r="WGY229" s="18"/>
      <c r="WGZ229" s="18"/>
      <c r="WHA229" s="18"/>
      <c r="WHB229" s="18"/>
      <c r="WHC229" s="18"/>
      <c r="WHD229" s="18"/>
      <c r="WHE229" s="18"/>
      <c r="WHF229" s="18"/>
      <c r="WHG229" s="18"/>
      <c r="WHH229" s="18"/>
      <c r="WHI229" s="18"/>
      <c r="WHJ229" s="18"/>
      <c r="WHK229" s="18"/>
      <c r="WHL229" s="18"/>
      <c r="WHM229" s="18"/>
      <c r="WHN229" s="18"/>
      <c r="WHO229" s="18"/>
      <c r="WHP229" s="18"/>
      <c r="WHQ229" s="18"/>
      <c r="WHR229" s="18"/>
      <c r="WHS229" s="18"/>
      <c r="WHT229" s="18"/>
      <c r="WHU229" s="18"/>
      <c r="WHV229" s="18"/>
      <c r="WHW229" s="18"/>
      <c r="WHX229" s="18"/>
      <c r="WHY229" s="18"/>
      <c r="WHZ229" s="18"/>
      <c r="WIA229" s="18"/>
      <c r="WIB229" s="18"/>
      <c r="WIC229" s="18"/>
      <c r="WID229" s="18"/>
      <c r="WIE229" s="18"/>
      <c r="WIF229" s="18"/>
      <c r="WIG229" s="18"/>
      <c r="WIH229" s="18"/>
      <c r="WII229" s="18"/>
      <c r="WIJ229" s="18"/>
      <c r="WIK229" s="18"/>
      <c r="WIL229" s="18"/>
      <c r="WIM229" s="18"/>
      <c r="WIN229" s="18"/>
      <c r="WIO229" s="18"/>
      <c r="WIP229" s="18"/>
      <c r="WIQ229" s="18"/>
      <c r="WIR229" s="18"/>
      <c r="WIS229" s="18"/>
      <c r="WIT229" s="18"/>
      <c r="WIU229" s="18"/>
      <c r="WIV229" s="18"/>
      <c r="WIW229" s="18"/>
      <c r="WIX229" s="18"/>
      <c r="WIY229" s="18"/>
      <c r="WIZ229" s="18"/>
      <c r="WJA229" s="18"/>
      <c r="WJB229" s="18"/>
      <c r="WJC229" s="18"/>
      <c r="WJD229" s="18"/>
      <c r="WJE229" s="18"/>
      <c r="WJF229" s="18"/>
      <c r="WJG229" s="18"/>
      <c r="WJH229" s="18"/>
      <c r="WJI229" s="18"/>
      <c r="WJJ229" s="18"/>
      <c r="WJK229" s="18"/>
      <c r="WJL229" s="18"/>
      <c r="WJM229" s="18"/>
      <c r="WJN229" s="18"/>
      <c r="WJO229" s="18"/>
      <c r="WJP229" s="18"/>
      <c r="WJQ229" s="18"/>
      <c r="WJR229" s="18"/>
      <c r="WJS229" s="18"/>
      <c r="WJT229" s="18"/>
      <c r="WJU229" s="18"/>
      <c r="WJV229" s="18"/>
      <c r="WJW229" s="18"/>
      <c r="WJX229" s="18"/>
      <c r="WJY229" s="18"/>
      <c r="WJZ229" s="18"/>
      <c r="WKA229" s="18"/>
      <c r="WKB229" s="18"/>
      <c r="WKC229" s="18"/>
      <c r="WKD229" s="18"/>
      <c r="WKE229" s="18"/>
      <c r="WKF229" s="18"/>
      <c r="WKG229" s="18"/>
      <c r="WKH229" s="18"/>
      <c r="WKI229" s="18"/>
      <c r="WKJ229" s="18"/>
      <c r="WKK229" s="18"/>
      <c r="WKL229" s="18"/>
      <c r="WKM229" s="18"/>
      <c r="WKN229" s="18"/>
      <c r="WKO229" s="18"/>
      <c r="WKP229" s="18"/>
      <c r="WKQ229" s="18"/>
      <c r="WKR229" s="18"/>
      <c r="WKS229" s="18"/>
      <c r="WKT229" s="18"/>
      <c r="WKU229" s="18"/>
      <c r="WKV229" s="18"/>
      <c r="WKW229" s="18"/>
      <c r="WKX229" s="18"/>
      <c r="WKY229" s="18"/>
      <c r="WKZ229" s="18"/>
      <c r="WLA229" s="18"/>
      <c r="WLB229" s="18"/>
      <c r="WLC229" s="18"/>
      <c r="WLD229" s="18"/>
      <c r="WLE229" s="18"/>
      <c r="WLF229" s="18"/>
      <c r="WLG229" s="18"/>
      <c r="WLH229" s="18"/>
      <c r="WLI229" s="18"/>
      <c r="WLJ229" s="18"/>
      <c r="WLK229" s="18"/>
      <c r="WLL229" s="18"/>
      <c r="WLM229" s="18"/>
      <c r="WLN229" s="18"/>
      <c r="WLO229" s="18"/>
      <c r="WLP229" s="18"/>
      <c r="WLQ229" s="18"/>
      <c r="WLR229" s="18"/>
      <c r="WLS229" s="18"/>
      <c r="WLT229" s="18"/>
      <c r="WLU229" s="18"/>
      <c r="WLV229" s="18"/>
      <c r="WLW229" s="18"/>
      <c r="WLX229" s="18"/>
      <c r="WLY229" s="18"/>
      <c r="WLZ229" s="18"/>
      <c r="WMA229" s="18"/>
      <c r="WMB229" s="18"/>
      <c r="WMC229" s="18"/>
      <c r="WMD229" s="18"/>
      <c r="WME229" s="18"/>
      <c r="WMF229" s="18"/>
      <c r="WMG229" s="18"/>
      <c r="WMH229" s="18"/>
      <c r="WMI229" s="18"/>
      <c r="WMJ229" s="18"/>
      <c r="WMK229" s="18"/>
      <c r="WML229" s="18"/>
      <c r="WMM229" s="18"/>
      <c r="WMN229" s="18"/>
      <c r="WMO229" s="18"/>
      <c r="WMP229" s="18"/>
      <c r="WMQ229" s="18"/>
      <c r="WMR229" s="18"/>
      <c r="WMS229" s="18"/>
      <c r="WMT229" s="18"/>
      <c r="WMU229" s="18"/>
      <c r="WMV229" s="18"/>
      <c r="WMW229" s="18"/>
      <c r="WMX229" s="18"/>
      <c r="WMY229" s="18"/>
      <c r="WMZ229" s="18"/>
      <c r="WNA229" s="18"/>
      <c r="WNB229" s="18"/>
      <c r="WNC229" s="18"/>
      <c r="WND229" s="18"/>
      <c r="WNE229" s="18"/>
      <c r="WNF229" s="18"/>
      <c r="WNG229" s="18"/>
      <c r="WNH229" s="18"/>
      <c r="WNI229" s="18"/>
      <c r="WNJ229" s="18"/>
      <c r="WNK229" s="18"/>
      <c r="WNL229" s="18"/>
      <c r="WNM229" s="18"/>
      <c r="WNN229" s="18"/>
      <c r="WNO229" s="18"/>
      <c r="WNP229" s="18"/>
      <c r="WNQ229" s="18"/>
      <c r="WNR229" s="18"/>
      <c r="WNS229" s="18"/>
      <c r="WNT229" s="18"/>
      <c r="WNU229" s="18"/>
      <c r="WNV229" s="18"/>
      <c r="WNW229" s="18"/>
      <c r="WNX229" s="18"/>
      <c r="WNY229" s="18"/>
      <c r="WNZ229" s="18"/>
      <c r="WOA229" s="18"/>
      <c r="WOB229" s="18"/>
      <c r="WOC229" s="18"/>
      <c r="WOD229" s="18"/>
      <c r="WOE229" s="18"/>
      <c r="WOF229" s="18"/>
      <c r="WOG229" s="18"/>
      <c r="WOH229" s="18"/>
      <c r="WOI229" s="18"/>
      <c r="WOJ229" s="18"/>
      <c r="WOK229" s="18"/>
      <c r="WOL229" s="18"/>
      <c r="WOM229" s="18"/>
      <c r="WON229" s="18"/>
      <c r="WOO229" s="18"/>
      <c r="WOP229" s="18"/>
      <c r="WOQ229" s="18"/>
      <c r="WOR229" s="18"/>
      <c r="WOS229" s="18"/>
      <c r="WOT229" s="18"/>
      <c r="WOU229" s="18"/>
      <c r="WOV229" s="18"/>
      <c r="WOW229" s="18"/>
      <c r="WOX229" s="18"/>
      <c r="WOY229" s="18"/>
      <c r="WOZ229" s="18"/>
      <c r="WPA229" s="18"/>
      <c r="WPB229" s="18"/>
      <c r="WPC229" s="18"/>
      <c r="WPD229" s="18"/>
      <c r="WPE229" s="18"/>
      <c r="WPF229" s="18"/>
      <c r="WPG229" s="18"/>
      <c r="WPH229" s="18"/>
      <c r="WPI229" s="18"/>
      <c r="WPJ229" s="18"/>
      <c r="WPK229" s="18"/>
      <c r="WPL229" s="18"/>
      <c r="WPM229" s="18"/>
      <c r="WPN229" s="18"/>
      <c r="WPO229" s="18"/>
      <c r="WPP229" s="18"/>
      <c r="WPQ229" s="18"/>
      <c r="WPR229" s="18"/>
      <c r="WPS229" s="18"/>
      <c r="WPT229" s="18"/>
      <c r="WPU229" s="18"/>
      <c r="WPV229" s="18"/>
      <c r="WPW229" s="18"/>
      <c r="WPX229" s="18"/>
      <c r="WPY229" s="18"/>
      <c r="WPZ229" s="18"/>
      <c r="WQA229" s="18"/>
      <c r="WQB229" s="18"/>
      <c r="WQC229" s="18"/>
      <c r="WQD229" s="18"/>
      <c r="WQE229" s="18"/>
      <c r="WQF229" s="18"/>
      <c r="WQG229" s="18"/>
      <c r="WQH229" s="18"/>
      <c r="WQI229" s="18"/>
      <c r="WQJ229" s="18"/>
      <c r="WQK229" s="18"/>
      <c r="WQL229" s="18"/>
      <c r="WQM229" s="18"/>
      <c r="WQN229" s="18"/>
      <c r="WQO229" s="18"/>
      <c r="WQP229" s="18"/>
      <c r="WQQ229" s="18"/>
      <c r="WQR229" s="18"/>
      <c r="WQS229" s="18"/>
      <c r="WQT229" s="18"/>
      <c r="WQU229" s="18"/>
      <c r="WQV229" s="18"/>
      <c r="WQW229" s="18"/>
      <c r="WQX229" s="18"/>
      <c r="WQY229" s="18"/>
      <c r="WQZ229" s="18"/>
      <c r="WRA229" s="18"/>
      <c r="WRB229" s="18"/>
      <c r="WRC229" s="18"/>
      <c r="WRD229" s="18"/>
      <c r="WRE229" s="18"/>
      <c r="WRF229" s="18"/>
      <c r="WRG229" s="18"/>
      <c r="WRH229" s="18"/>
      <c r="WRI229" s="18"/>
      <c r="WRJ229" s="18"/>
      <c r="WRK229" s="18"/>
      <c r="WRL229" s="18"/>
      <c r="WRM229" s="18"/>
      <c r="WRN229" s="18"/>
      <c r="WRO229" s="18"/>
      <c r="WRP229" s="18"/>
      <c r="WRQ229" s="18"/>
      <c r="WRR229" s="18"/>
      <c r="WRS229" s="18"/>
      <c r="WRT229" s="18"/>
      <c r="WRU229" s="18"/>
      <c r="WRV229" s="18"/>
      <c r="WRW229" s="18"/>
      <c r="WRX229" s="18"/>
      <c r="WRY229" s="18"/>
      <c r="WRZ229" s="18"/>
      <c r="WSA229" s="18"/>
      <c r="WSB229" s="18"/>
      <c r="WSC229" s="18"/>
      <c r="WSD229" s="18"/>
      <c r="WSE229" s="18"/>
      <c r="WSF229" s="18"/>
      <c r="WSG229" s="18"/>
      <c r="WSH229" s="18"/>
      <c r="WSI229" s="18"/>
      <c r="WSJ229" s="18"/>
      <c r="WSK229" s="18"/>
      <c r="WSL229" s="18"/>
      <c r="WSM229" s="18"/>
      <c r="WSN229" s="18"/>
      <c r="WSO229" s="18"/>
      <c r="WSP229" s="18"/>
      <c r="WSQ229" s="18"/>
      <c r="WSR229" s="18"/>
      <c r="WSS229" s="18"/>
      <c r="WST229" s="18"/>
      <c r="WSU229" s="18"/>
      <c r="WSV229" s="18"/>
      <c r="WSW229" s="18"/>
      <c r="WSX229" s="18"/>
      <c r="WSY229" s="18"/>
      <c r="WSZ229" s="18"/>
      <c r="WTA229" s="18"/>
      <c r="WTB229" s="18"/>
      <c r="WTC229" s="18"/>
      <c r="WTD229" s="18"/>
      <c r="WTE229" s="18"/>
      <c r="WTF229" s="18"/>
      <c r="WTG229" s="18"/>
      <c r="WTH229" s="18"/>
      <c r="WTI229" s="18"/>
      <c r="WTJ229" s="18"/>
      <c r="WTK229" s="18"/>
      <c r="WTL229" s="18"/>
      <c r="WTM229" s="18"/>
      <c r="WTN229" s="18"/>
      <c r="WTO229" s="18"/>
      <c r="WTP229" s="18"/>
      <c r="WTQ229" s="18"/>
      <c r="WTR229" s="18"/>
      <c r="WTS229" s="18"/>
      <c r="WTT229" s="18"/>
      <c r="WTU229" s="18"/>
      <c r="WTV229" s="18"/>
      <c r="WTW229" s="18"/>
      <c r="WTX229" s="18"/>
      <c r="WTY229" s="18"/>
      <c r="WTZ229" s="18"/>
      <c r="WUA229" s="18"/>
      <c r="WUB229" s="18"/>
      <c r="WUC229" s="18"/>
      <c r="WUD229" s="18"/>
      <c r="WUE229" s="18"/>
      <c r="WUF229" s="18"/>
      <c r="WUG229" s="18"/>
      <c r="WUH229" s="18"/>
      <c r="WUI229" s="18"/>
      <c r="WUJ229" s="18"/>
      <c r="WUK229" s="18"/>
      <c r="WUL229" s="18"/>
      <c r="WUM229" s="18"/>
      <c r="WUN229" s="18"/>
      <c r="WUO229" s="18"/>
      <c r="WUP229" s="18"/>
      <c r="WUQ229" s="18"/>
      <c r="WUR229" s="18"/>
      <c r="WUS229" s="18"/>
      <c r="WUT229" s="18"/>
      <c r="WUU229" s="18"/>
      <c r="WUV229" s="18"/>
      <c r="WUW229" s="18"/>
      <c r="WUX229" s="18"/>
      <c r="WUY229" s="18"/>
      <c r="WUZ229" s="18"/>
      <c r="WVA229" s="18"/>
      <c r="WVB229" s="18"/>
      <c r="WVC229" s="18"/>
      <c r="WVD229" s="18"/>
      <c r="WVE229" s="18"/>
      <c r="WVF229" s="18"/>
      <c r="WVG229" s="18"/>
      <c r="WVH229" s="18"/>
      <c r="WVI229" s="18"/>
      <c r="WVJ229" s="18"/>
      <c r="WVK229" s="18"/>
      <c r="WVL229" s="18"/>
      <c r="WVM229" s="18"/>
      <c r="WVN229" s="18"/>
      <c r="WVO229" s="18"/>
      <c r="WVP229" s="18"/>
      <c r="WVQ229" s="18"/>
      <c r="WVR229" s="18"/>
      <c r="WVS229" s="18"/>
      <c r="WVT229" s="18"/>
      <c r="WVU229" s="18"/>
      <c r="WVV229" s="18"/>
      <c r="WVW229" s="18"/>
      <c r="WVX229" s="18"/>
      <c r="WVY229" s="18"/>
      <c r="WVZ229" s="18"/>
      <c r="WWA229" s="18"/>
      <c r="WWB229" s="18"/>
      <c r="WWC229" s="18"/>
      <c r="WWD229" s="18"/>
      <c r="WWE229" s="18"/>
      <c r="WWF229" s="18"/>
      <c r="WWG229" s="18"/>
      <c r="WWH229" s="18"/>
      <c r="WWI229" s="18"/>
      <c r="WWJ229" s="18"/>
      <c r="WWK229" s="18"/>
      <c r="WWL229" s="18"/>
      <c r="WWM229" s="18"/>
      <c r="WWN229" s="18"/>
      <c r="WWO229" s="18"/>
      <c r="WWP229" s="18"/>
      <c r="WWQ229" s="18"/>
      <c r="WWR229" s="18"/>
      <c r="WWS229" s="18"/>
      <c r="WWT229" s="18"/>
      <c r="WWU229" s="18"/>
      <c r="WWV229" s="18"/>
      <c r="WWW229" s="18"/>
      <c r="WWX229" s="18"/>
      <c r="WWY229" s="18"/>
      <c r="WWZ229" s="18"/>
      <c r="WXA229" s="18"/>
      <c r="WXB229" s="18"/>
      <c r="WXC229" s="18"/>
      <c r="WXD229" s="18"/>
      <c r="WXE229" s="18"/>
      <c r="WXF229" s="18"/>
      <c r="WXG229" s="18"/>
      <c r="WXH229" s="18"/>
      <c r="WXI229" s="18"/>
      <c r="WXJ229" s="18"/>
      <c r="WXK229" s="18"/>
      <c r="WXL229" s="18"/>
      <c r="WXM229" s="18"/>
      <c r="WXN229" s="18"/>
      <c r="WXO229" s="18"/>
      <c r="WXP229" s="18"/>
      <c r="WXQ229" s="18"/>
      <c r="WXR229" s="18"/>
      <c r="WXS229" s="18"/>
      <c r="WXT229" s="18"/>
      <c r="WXU229" s="18"/>
      <c r="WXV229" s="18"/>
      <c r="WXW229" s="18"/>
      <c r="WXX229" s="18"/>
      <c r="WXY229" s="18"/>
      <c r="WXZ229" s="18"/>
      <c r="WYA229" s="18"/>
      <c r="WYB229" s="18"/>
      <c r="WYC229" s="18"/>
      <c r="WYD229" s="18"/>
      <c r="WYE229" s="18"/>
      <c r="WYF229" s="18"/>
      <c r="WYG229" s="18"/>
      <c r="WYH229" s="18"/>
      <c r="WYI229" s="18"/>
      <c r="WYJ229" s="18"/>
      <c r="WYK229" s="18"/>
      <c r="WYL229" s="18"/>
      <c r="WYM229" s="18"/>
      <c r="WYN229" s="18"/>
      <c r="WYO229" s="18"/>
      <c r="WYP229" s="18"/>
      <c r="WYQ229" s="18"/>
      <c r="WYR229" s="18"/>
      <c r="WYS229" s="18"/>
      <c r="WYT229" s="18"/>
      <c r="WYU229" s="18"/>
      <c r="WYV229" s="18"/>
      <c r="WYW229" s="18"/>
      <c r="WYX229" s="18"/>
      <c r="WYY229" s="18"/>
      <c r="WYZ229" s="18"/>
      <c r="WZA229" s="18"/>
      <c r="WZB229" s="18"/>
      <c r="WZC229" s="18"/>
      <c r="WZD229" s="18"/>
      <c r="WZE229" s="18"/>
      <c r="WZF229" s="18"/>
      <c r="WZG229" s="18"/>
      <c r="WZH229" s="18"/>
      <c r="WZI229" s="18"/>
      <c r="WZJ229" s="18"/>
      <c r="WZK229" s="18"/>
      <c r="WZL229" s="18"/>
      <c r="WZM229" s="18"/>
      <c r="WZN229" s="18"/>
      <c r="WZO229" s="18"/>
      <c r="WZP229" s="18"/>
      <c r="WZQ229" s="18"/>
      <c r="WZR229" s="18"/>
      <c r="WZS229" s="18"/>
      <c r="WZT229" s="18"/>
      <c r="WZU229" s="18"/>
      <c r="WZV229" s="18"/>
      <c r="WZW229" s="18"/>
      <c r="WZX229" s="18"/>
      <c r="WZY229" s="18"/>
      <c r="WZZ229" s="18"/>
      <c r="XAA229" s="18"/>
      <c r="XAB229" s="18"/>
      <c r="XAC229" s="18"/>
      <c r="XAD229" s="18"/>
      <c r="XAE229" s="18"/>
      <c r="XAF229" s="18"/>
      <c r="XAG229" s="18"/>
      <c r="XAH229" s="18"/>
      <c r="XAI229" s="18"/>
      <c r="XAJ229" s="18"/>
      <c r="XAK229" s="18"/>
      <c r="XAL229" s="18"/>
      <c r="XAM229" s="18"/>
      <c r="XAN229" s="18"/>
      <c r="XAO229" s="18"/>
      <c r="XAP229" s="18"/>
      <c r="XAQ229" s="18"/>
      <c r="XAR229" s="18"/>
      <c r="XAS229" s="18"/>
      <c r="XAT229" s="18"/>
      <c r="XAU229" s="18"/>
      <c r="XAV229" s="18"/>
      <c r="XAW229" s="18"/>
      <c r="XAX229" s="18"/>
      <c r="XAY229" s="18"/>
      <c r="XAZ229" s="18"/>
      <c r="XBA229" s="18"/>
      <c r="XBB229" s="18"/>
      <c r="XBC229" s="18"/>
      <c r="XBD229" s="18"/>
      <c r="XBE229" s="18"/>
      <c r="XBF229" s="18"/>
      <c r="XBG229" s="18"/>
      <c r="XBH229" s="18"/>
      <c r="XBI229" s="18"/>
      <c r="XBJ229" s="18"/>
      <c r="XBK229" s="18"/>
      <c r="XBL229" s="18"/>
      <c r="XBM229" s="18"/>
      <c r="XBN229" s="18"/>
      <c r="XBO229" s="18"/>
      <c r="XBP229" s="18"/>
      <c r="XBQ229" s="18"/>
      <c r="XBR229" s="18"/>
      <c r="XBS229" s="18"/>
      <c r="XBT229" s="18"/>
      <c r="XBU229" s="18"/>
      <c r="XBV229" s="18"/>
      <c r="XBW229" s="18"/>
      <c r="XBX229" s="18"/>
      <c r="XBY229" s="18"/>
      <c r="XBZ229" s="18"/>
      <c r="XCA229" s="18"/>
      <c r="XCB229" s="18"/>
      <c r="XCC229" s="18"/>
      <c r="XCD229" s="18"/>
      <c r="XCE229" s="18"/>
      <c r="XCF229" s="18"/>
      <c r="XCG229" s="18"/>
      <c r="XCH229" s="18"/>
      <c r="XCI229" s="18"/>
      <c r="XCJ229" s="18"/>
      <c r="XCK229" s="18"/>
      <c r="XCL229" s="18"/>
      <c r="XCM229" s="18"/>
      <c r="XCN229" s="18"/>
      <c r="XCO229" s="18"/>
      <c r="XCP229" s="18"/>
      <c r="XCQ229" s="18"/>
      <c r="XCR229" s="18"/>
      <c r="XCS229" s="18"/>
      <c r="XCT229" s="18"/>
      <c r="XCU229" s="18"/>
      <c r="XCV229" s="18"/>
      <c r="XCW229" s="18"/>
      <c r="XCX229" s="18"/>
      <c r="XCY229" s="18"/>
      <c r="XCZ229" s="18"/>
      <c r="XDA229" s="18"/>
      <c r="XDB229" s="18"/>
      <c r="XDC229" s="18"/>
      <c r="XDD229" s="18"/>
      <c r="XDE229" s="18"/>
      <c r="XDF229" s="18"/>
      <c r="XDG229" s="18"/>
      <c r="XDH229" s="18"/>
      <c r="XDI229" s="18"/>
      <c r="XDJ229" s="18"/>
      <c r="XDK229" s="18"/>
      <c r="XDL229" s="18"/>
      <c r="XDM229" s="18"/>
      <c r="XDN229" s="18"/>
      <c r="XDO229" s="18"/>
      <c r="XDP229" s="18"/>
      <c r="XDQ229" s="18"/>
      <c r="XDR229" s="18"/>
      <c r="XDS229" s="18"/>
      <c r="XDT229" s="18"/>
      <c r="XDU229" s="18"/>
      <c r="XDV229" s="18"/>
      <c r="XDW229" s="18"/>
      <c r="XDX229" s="18"/>
      <c r="XDY229" s="18"/>
      <c r="XDZ229" s="18"/>
      <c r="XEA229" s="18"/>
      <c r="XEB229" s="18"/>
      <c r="XEC229" s="18"/>
      <c r="XED229" s="18"/>
      <c r="XEE229" s="18"/>
      <c r="XEF229" s="18"/>
      <c r="XEG229" s="18"/>
      <c r="XEH229" s="18"/>
      <c r="XEI229" s="18"/>
      <c r="XEJ229" s="18"/>
      <c r="XEK229" s="18"/>
      <c r="XEL229" s="18"/>
      <c r="XEM229" s="18"/>
      <c r="XEN229" s="18"/>
      <c r="XEO229" s="18"/>
      <c r="XEP229" s="18"/>
      <c r="XEQ229" s="18"/>
      <c r="XER229" s="18"/>
      <c r="XES229" s="18"/>
      <c r="XET229" s="18"/>
      <c r="XEU229" s="18"/>
      <c r="XEV229" s="18"/>
      <c r="XEW229" s="18"/>
      <c r="XEX229" s="18"/>
      <c r="XEY229" s="18"/>
      <c r="XEZ229" s="18"/>
      <c r="XFA229" s="18"/>
      <c r="XFB229" s="18"/>
      <c r="XFC229" s="18"/>
      <c r="XFD229" s="18"/>
    </row>
    <row r="230" spans="1:4054 14285:16384" s="17" customFormat="1" x14ac:dyDescent="0.25">
      <c r="A230" s="50"/>
      <c r="B230" s="50"/>
      <c r="C230" s="50"/>
      <c r="D230" s="50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16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  <c r="ALA230" s="18"/>
      <c r="ALB230" s="18"/>
      <c r="ALC230" s="18"/>
      <c r="ALD230" s="18"/>
      <c r="ALE230" s="18"/>
      <c r="ALF230" s="18"/>
      <c r="ALG230" s="18"/>
      <c r="ALH230" s="18"/>
      <c r="ALI230" s="18"/>
      <c r="ALJ230" s="18"/>
      <c r="ALK230" s="18"/>
      <c r="ALL230" s="18"/>
      <c r="ALM230" s="18"/>
      <c r="ALN230" s="18"/>
      <c r="ALO230" s="18"/>
      <c r="ALP230" s="18"/>
      <c r="ALQ230" s="18"/>
      <c r="ALR230" s="18"/>
      <c r="ALS230" s="18"/>
      <c r="ALT230" s="18"/>
      <c r="ALU230" s="18"/>
      <c r="ALV230" s="18"/>
      <c r="ALW230" s="18"/>
      <c r="ALX230" s="18"/>
      <c r="ALY230" s="18"/>
      <c r="ALZ230" s="18"/>
      <c r="AMA230" s="18"/>
      <c r="AMB230" s="18"/>
      <c r="AMC230" s="18"/>
      <c r="AMD230" s="18"/>
      <c r="AME230" s="18"/>
      <c r="AMF230" s="18"/>
      <c r="AMG230" s="18"/>
      <c r="AMH230" s="18"/>
      <c r="AMI230" s="18"/>
      <c r="AMJ230" s="18"/>
      <c r="AMK230" s="18"/>
      <c r="AML230" s="18"/>
      <c r="AMM230" s="18"/>
      <c r="AMN230" s="18"/>
      <c r="AMO230" s="18"/>
      <c r="AMP230" s="18"/>
      <c r="AMQ230" s="18"/>
      <c r="AMR230" s="18"/>
      <c r="AMS230" s="18"/>
      <c r="AMT230" s="18"/>
      <c r="AMU230" s="18"/>
      <c r="AMV230" s="18"/>
      <c r="AMW230" s="18"/>
      <c r="AMX230" s="18"/>
      <c r="AMY230" s="18"/>
      <c r="AMZ230" s="18"/>
      <c r="ANA230" s="18"/>
      <c r="ANB230" s="18"/>
      <c r="ANC230" s="18"/>
      <c r="AND230" s="18"/>
      <c r="ANE230" s="18"/>
      <c r="ANF230" s="18"/>
      <c r="ANG230" s="18"/>
      <c r="ANH230" s="18"/>
      <c r="ANI230" s="18"/>
      <c r="ANJ230" s="18"/>
      <c r="ANK230" s="18"/>
      <c r="ANL230" s="18"/>
      <c r="ANM230" s="18"/>
      <c r="ANN230" s="18"/>
      <c r="ANO230" s="18"/>
      <c r="ANP230" s="18"/>
      <c r="ANQ230" s="18"/>
      <c r="ANR230" s="18"/>
      <c r="ANS230" s="18"/>
      <c r="ANT230" s="18"/>
      <c r="ANU230" s="18"/>
      <c r="ANV230" s="18"/>
      <c r="ANW230" s="18"/>
      <c r="ANX230" s="18"/>
      <c r="ANY230" s="18"/>
      <c r="ANZ230" s="18"/>
      <c r="AOA230" s="18"/>
      <c r="AOB230" s="18"/>
      <c r="AOC230" s="18"/>
      <c r="AOD230" s="18"/>
      <c r="AOE230" s="18"/>
      <c r="AOF230" s="18"/>
      <c r="AOG230" s="18"/>
      <c r="AOH230" s="18"/>
      <c r="AOI230" s="18"/>
      <c r="AOJ230" s="18"/>
      <c r="AOK230" s="18"/>
      <c r="AOL230" s="18"/>
      <c r="AOM230" s="18"/>
      <c r="AON230" s="18"/>
      <c r="AOO230" s="18"/>
      <c r="AOP230" s="18"/>
      <c r="AOQ230" s="18"/>
      <c r="AOR230" s="18"/>
      <c r="AOS230" s="18"/>
      <c r="AOT230" s="18"/>
      <c r="AOU230" s="18"/>
      <c r="AOV230" s="18"/>
      <c r="AOW230" s="18"/>
      <c r="AOX230" s="18"/>
      <c r="AOY230" s="18"/>
      <c r="AOZ230" s="18"/>
      <c r="APA230" s="18"/>
      <c r="APB230" s="18"/>
      <c r="APC230" s="18"/>
      <c r="APD230" s="18"/>
      <c r="APE230" s="18"/>
      <c r="APF230" s="18"/>
      <c r="APG230" s="18"/>
      <c r="APH230" s="18"/>
      <c r="API230" s="18"/>
      <c r="APJ230" s="18"/>
      <c r="APK230" s="18"/>
      <c r="APL230" s="18"/>
      <c r="APM230" s="18"/>
      <c r="APN230" s="18"/>
      <c r="APO230" s="18"/>
      <c r="APP230" s="18"/>
      <c r="APQ230" s="18"/>
      <c r="APR230" s="18"/>
      <c r="APS230" s="18"/>
      <c r="APT230" s="18"/>
      <c r="APU230" s="18"/>
      <c r="APV230" s="18"/>
      <c r="APW230" s="18"/>
      <c r="APX230" s="18"/>
      <c r="APY230" s="18"/>
      <c r="APZ230" s="18"/>
      <c r="AQA230" s="18"/>
      <c r="AQB230" s="18"/>
      <c r="AQC230" s="18"/>
      <c r="AQD230" s="18"/>
      <c r="AQE230" s="18"/>
      <c r="AQF230" s="18"/>
      <c r="AQG230" s="18"/>
      <c r="AQH230" s="18"/>
      <c r="AQI230" s="18"/>
      <c r="AQJ230" s="18"/>
      <c r="AQK230" s="18"/>
      <c r="AQL230" s="18"/>
      <c r="AQM230" s="18"/>
      <c r="AQN230" s="18"/>
      <c r="AQO230" s="18"/>
      <c r="AQP230" s="18"/>
      <c r="AQQ230" s="18"/>
      <c r="AQR230" s="18"/>
      <c r="AQS230" s="18"/>
      <c r="AQT230" s="18"/>
      <c r="AQU230" s="18"/>
      <c r="AQV230" s="18"/>
      <c r="AQW230" s="18"/>
      <c r="AQX230" s="18"/>
      <c r="AQY230" s="18"/>
      <c r="AQZ230" s="18"/>
      <c r="ARA230" s="18"/>
      <c r="ARB230" s="18"/>
      <c r="ARC230" s="18"/>
      <c r="ARD230" s="18"/>
      <c r="ARE230" s="18"/>
      <c r="ARF230" s="18"/>
      <c r="ARG230" s="18"/>
      <c r="ARH230" s="18"/>
      <c r="ARI230" s="18"/>
      <c r="ARJ230" s="18"/>
      <c r="ARK230" s="18"/>
      <c r="ARL230" s="18"/>
      <c r="ARM230" s="18"/>
      <c r="ARN230" s="18"/>
      <c r="ARO230" s="18"/>
      <c r="ARP230" s="18"/>
      <c r="ARQ230" s="18"/>
      <c r="ARR230" s="18"/>
      <c r="ARS230" s="18"/>
      <c r="ART230" s="18"/>
      <c r="ARU230" s="18"/>
      <c r="ARV230" s="18"/>
      <c r="ARW230" s="18"/>
      <c r="ARX230" s="18"/>
      <c r="ARY230" s="18"/>
      <c r="ARZ230" s="18"/>
      <c r="ASA230" s="18"/>
      <c r="ASB230" s="18"/>
      <c r="ASC230" s="18"/>
      <c r="ASD230" s="18"/>
      <c r="ASE230" s="18"/>
      <c r="ASF230" s="18"/>
      <c r="ASG230" s="18"/>
      <c r="ASH230" s="18"/>
      <c r="ASI230" s="18"/>
      <c r="ASJ230" s="18"/>
      <c r="ASK230" s="18"/>
      <c r="ASL230" s="18"/>
      <c r="ASM230" s="18"/>
      <c r="ASN230" s="18"/>
      <c r="ASO230" s="18"/>
      <c r="ASP230" s="18"/>
      <c r="ASQ230" s="18"/>
      <c r="ASR230" s="18"/>
      <c r="ASS230" s="18"/>
      <c r="AST230" s="18"/>
      <c r="ASU230" s="18"/>
      <c r="ASV230" s="18"/>
      <c r="ASW230" s="18"/>
      <c r="ASX230" s="18"/>
      <c r="ASY230" s="18"/>
      <c r="ASZ230" s="18"/>
      <c r="ATA230" s="18"/>
      <c r="ATB230" s="18"/>
      <c r="ATC230" s="18"/>
      <c r="ATD230" s="18"/>
      <c r="ATE230" s="18"/>
      <c r="ATF230" s="18"/>
      <c r="ATG230" s="18"/>
      <c r="ATH230" s="18"/>
      <c r="ATI230" s="18"/>
      <c r="ATJ230" s="18"/>
      <c r="ATK230" s="18"/>
      <c r="ATL230" s="18"/>
      <c r="ATM230" s="18"/>
      <c r="ATN230" s="18"/>
      <c r="ATO230" s="18"/>
      <c r="ATP230" s="18"/>
      <c r="ATQ230" s="18"/>
      <c r="ATR230" s="18"/>
      <c r="ATS230" s="18"/>
      <c r="ATT230" s="18"/>
      <c r="ATU230" s="18"/>
      <c r="ATV230" s="18"/>
      <c r="ATW230" s="18"/>
      <c r="ATX230" s="18"/>
      <c r="ATY230" s="18"/>
      <c r="ATZ230" s="18"/>
      <c r="AUA230" s="18"/>
      <c r="AUB230" s="18"/>
      <c r="AUC230" s="18"/>
      <c r="AUD230" s="18"/>
      <c r="AUE230" s="18"/>
      <c r="AUF230" s="18"/>
      <c r="AUG230" s="18"/>
      <c r="AUH230" s="18"/>
      <c r="AUI230" s="18"/>
      <c r="AUJ230" s="18"/>
      <c r="AUK230" s="18"/>
      <c r="AUL230" s="18"/>
      <c r="AUM230" s="18"/>
      <c r="AUN230" s="18"/>
      <c r="AUO230" s="18"/>
      <c r="AUP230" s="18"/>
      <c r="AUQ230" s="18"/>
      <c r="AUR230" s="18"/>
      <c r="AUS230" s="18"/>
      <c r="AUT230" s="18"/>
      <c r="AUU230" s="18"/>
      <c r="AUV230" s="18"/>
      <c r="AUW230" s="18"/>
      <c r="AUX230" s="18"/>
      <c r="AUY230" s="18"/>
      <c r="AUZ230" s="18"/>
      <c r="AVA230" s="18"/>
      <c r="AVB230" s="18"/>
      <c r="AVC230" s="18"/>
      <c r="AVD230" s="18"/>
      <c r="AVE230" s="18"/>
      <c r="AVF230" s="18"/>
      <c r="AVG230" s="18"/>
      <c r="AVH230" s="18"/>
      <c r="AVI230" s="18"/>
      <c r="AVJ230" s="18"/>
      <c r="AVK230" s="18"/>
      <c r="AVL230" s="18"/>
      <c r="AVM230" s="18"/>
      <c r="AVN230" s="18"/>
      <c r="AVO230" s="18"/>
      <c r="AVP230" s="18"/>
      <c r="AVQ230" s="18"/>
      <c r="AVR230" s="18"/>
      <c r="AVS230" s="18"/>
      <c r="AVT230" s="18"/>
      <c r="AVU230" s="18"/>
      <c r="AVV230" s="18"/>
      <c r="AVW230" s="18"/>
      <c r="AVX230" s="18"/>
      <c r="AVY230" s="18"/>
      <c r="AVZ230" s="18"/>
      <c r="AWA230" s="18"/>
      <c r="AWB230" s="18"/>
      <c r="AWC230" s="18"/>
      <c r="AWD230" s="18"/>
      <c r="AWE230" s="18"/>
      <c r="AWF230" s="18"/>
      <c r="AWG230" s="18"/>
      <c r="AWH230" s="18"/>
      <c r="AWI230" s="18"/>
      <c r="AWJ230" s="18"/>
      <c r="AWK230" s="18"/>
      <c r="AWL230" s="18"/>
      <c r="AWM230" s="18"/>
      <c r="AWN230" s="18"/>
      <c r="AWO230" s="18"/>
      <c r="AWP230" s="18"/>
      <c r="AWQ230" s="18"/>
      <c r="AWR230" s="18"/>
      <c r="AWS230" s="18"/>
      <c r="AWT230" s="18"/>
      <c r="AWU230" s="18"/>
      <c r="AWV230" s="18"/>
      <c r="AWW230" s="18"/>
      <c r="AWX230" s="18"/>
      <c r="AWY230" s="18"/>
      <c r="AWZ230" s="18"/>
      <c r="AXA230" s="18"/>
      <c r="AXB230" s="18"/>
      <c r="AXC230" s="18"/>
      <c r="AXD230" s="18"/>
      <c r="AXE230" s="18"/>
      <c r="AXF230" s="18"/>
      <c r="AXG230" s="18"/>
      <c r="AXH230" s="18"/>
      <c r="AXI230" s="18"/>
      <c r="AXJ230" s="18"/>
      <c r="AXK230" s="18"/>
      <c r="AXL230" s="18"/>
      <c r="AXM230" s="18"/>
      <c r="AXN230" s="18"/>
      <c r="AXO230" s="18"/>
      <c r="AXP230" s="18"/>
      <c r="AXQ230" s="18"/>
      <c r="AXR230" s="18"/>
      <c r="AXS230" s="18"/>
      <c r="AXT230" s="18"/>
      <c r="AXU230" s="18"/>
      <c r="AXV230" s="18"/>
      <c r="AXW230" s="18"/>
      <c r="AXX230" s="18"/>
      <c r="AXY230" s="18"/>
      <c r="AXZ230" s="18"/>
      <c r="AYA230" s="18"/>
      <c r="AYB230" s="18"/>
      <c r="AYC230" s="18"/>
      <c r="AYD230" s="18"/>
      <c r="AYE230" s="18"/>
      <c r="AYF230" s="18"/>
      <c r="AYG230" s="18"/>
      <c r="AYH230" s="18"/>
      <c r="AYI230" s="18"/>
      <c r="AYJ230" s="18"/>
      <c r="AYK230" s="18"/>
      <c r="AYL230" s="18"/>
      <c r="AYM230" s="18"/>
      <c r="AYN230" s="18"/>
      <c r="AYO230" s="18"/>
      <c r="AYP230" s="18"/>
      <c r="AYQ230" s="18"/>
      <c r="AYR230" s="18"/>
      <c r="AYS230" s="18"/>
      <c r="AYT230" s="18"/>
      <c r="AYU230" s="18"/>
      <c r="AYV230" s="18"/>
      <c r="AYW230" s="18"/>
      <c r="AYX230" s="18"/>
      <c r="AYY230" s="18"/>
      <c r="AYZ230" s="18"/>
      <c r="AZA230" s="18"/>
      <c r="AZB230" s="18"/>
      <c r="AZC230" s="18"/>
      <c r="AZD230" s="18"/>
      <c r="AZE230" s="18"/>
      <c r="AZF230" s="18"/>
      <c r="AZG230" s="18"/>
      <c r="AZH230" s="18"/>
      <c r="AZI230" s="18"/>
      <c r="AZJ230" s="18"/>
      <c r="AZK230" s="18"/>
      <c r="AZL230" s="18"/>
      <c r="AZM230" s="18"/>
      <c r="AZN230" s="18"/>
      <c r="AZO230" s="18"/>
      <c r="AZP230" s="18"/>
      <c r="AZQ230" s="18"/>
      <c r="AZR230" s="18"/>
      <c r="AZS230" s="18"/>
      <c r="AZT230" s="18"/>
      <c r="AZU230" s="18"/>
      <c r="AZV230" s="18"/>
      <c r="AZW230" s="18"/>
      <c r="AZX230" s="18"/>
      <c r="AZY230" s="18"/>
      <c r="AZZ230" s="18"/>
      <c r="BAA230" s="18"/>
      <c r="BAB230" s="18"/>
      <c r="BAC230" s="18"/>
      <c r="BAD230" s="18"/>
      <c r="BAE230" s="18"/>
      <c r="BAF230" s="18"/>
      <c r="BAG230" s="18"/>
      <c r="BAH230" s="18"/>
      <c r="BAI230" s="18"/>
      <c r="BAJ230" s="18"/>
      <c r="BAK230" s="18"/>
      <c r="BAL230" s="18"/>
      <c r="BAM230" s="18"/>
      <c r="BAN230" s="18"/>
      <c r="BAO230" s="18"/>
      <c r="BAP230" s="18"/>
      <c r="BAQ230" s="18"/>
      <c r="BAR230" s="18"/>
      <c r="BAS230" s="18"/>
      <c r="BAT230" s="18"/>
      <c r="BAU230" s="18"/>
      <c r="BAV230" s="18"/>
      <c r="BAW230" s="18"/>
      <c r="BAX230" s="18"/>
      <c r="BAY230" s="18"/>
      <c r="BAZ230" s="18"/>
      <c r="BBA230" s="18"/>
      <c r="BBB230" s="18"/>
      <c r="BBC230" s="18"/>
      <c r="BBD230" s="18"/>
      <c r="BBE230" s="18"/>
      <c r="BBF230" s="18"/>
      <c r="BBG230" s="18"/>
      <c r="BBH230" s="18"/>
      <c r="BBI230" s="18"/>
      <c r="BBJ230" s="18"/>
      <c r="BBK230" s="18"/>
      <c r="BBL230" s="18"/>
      <c r="BBM230" s="18"/>
      <c r="BBN230" s="18"/>
      <c r="BBO230" s="18"/>
      <c r="BBP230" s="18"/>
      <c r="BBQ230" s="18"/>
      <c r="BBR230" s="18"/>
      <c r="BBS230" s="18"/>
      <c r="BBT230" s="18"/>
      <c r="BBU230" s="18"/>
      <c r="BBV230" s="18"/>
      <c r="BBW230" s="18"/>
      <c r="BBX230" s="18"/>
      <c r="BBY230" s="18"/>
      <c r="BBZ230" s="18"/>
      <c r="BCA230" s="18"/>
      <c r="BCB230" s="18"/>
      <c r="BCC230" s="18"/>
      <c r="BCD230" s="18"/>
      <c r="BCE230" s="18"/>
      <c r="BCF230" s="18"/>
      <c r="BCG230" s="18"/>
      <c r="BCH230" s="18"/>
      <c r="BCI230" s="18"/>
      <c r="BCJ230" s="18"/>
      <c r="BCK230" s="18"/>
      <c r="BCL230" s="18"/>
      <c r="BCM230" s="18"/>
      <c r="BCN230" s="18"/>
      <c r="BCO230" s="18"/>
      <c r="BCP230" s="18"/>
      <c r="BCQ230" s="18"/>
      <c r="BCR230" s="18"/>
      <c r="BCS230" s="18"/>
      <c r="BCT230" s="18"/>
      <c r="BCU230" s="18"/>
      <c r="BCV230" s="18"/>
      <c r="BCW230" s="18"/>
      <c r="BCX230" s="18"/>
      <c r="BCY230" s="18"/>
      <c r="BCZ230" s="18"/>
      <c r="BDA230" s="18"/>
      <c r="BDB230" s="18"/>
      <c r="BDC230" s="18"/>
      <c r="BDD230" s="18"/>
      <c r="BDE230" s="18"/>
      <c r="BDF230" s="18"/>
      <c r="BDG230" s="18"/>
      <c r="BDH230" s="18"/>
      <c r="BDI230" s="18"/>
      <c r="BDJ230" s="18"/>
      <c r="BDK230" s="18"/>
      <c r="BDL230" s="18"/>
      <c r="BDM230" s="18"/>
      <c r="BDN230" s="18"/>
      <c r="BDO230" s="18"/>
      <c r="BDP230" s="18"/>
      <c r="BDQ230" s="18"/>
      <c r="BDR230" s="18"/>
      <c r="BDS230" s="18"/>
      <c r="BDT230" s="18"/>
      <c r="BDU230" s="18"/>
      <c r="BDV230" s="18"/>
      <c r="BDW230" s="18"/>
      <c r="BDX230" s="18"/>
      <c r="BDY230" s="18"/>
      <c r="BDZ230" s="18"/>
      <c r="BEA230" s="18"/>
      <c r="BEB230" s="18"/>
      <c r="BEC230" s="18"/>
      <c r="BED230" s="18"/>
      <c r="BEE230" s="18"/>
      <c r="BEF230" s="18"/>
      <c r="BEG230" s="18"/>
      <c r="BEH230" s="18"/>
      <c r="BEI230" s="18"/>
      <c r="BEJ230" s="18"/>
      <c r="BEK230" s="18"/>
      <c r="BEL230" s="18"/>
      <c r="BEM230" s="18"/>
      <c r="BEN230" s="18"/>
      <c r="BEO230" s="18"/>
      <c r="BEP230" s="18"/>
      <c r="BEQ230" s="18"/>
      <c r="BER230" s="18"/>
      <c r="BES230" s="18"/>
      <c r="BET230" s="18"/>
      <c r="BEU230" s="18"/>
      <c r="BEV230" s="18"/>
      <c r="BEW230" s="18"/>
      <c r="BEX230" s="18"/>
      <c r="BEY230" s="18"/>
      <c r="BEZ230" s="18"/>
      <c r="BFA230" s="18"/>
      <c r="BFB230" s="18"/>
      <c r="BFC230" s="18"/>
      <c r="BFD230" s="18"/>
      <c r="BFE230" s="18"/>
      <c r="BFF230" s="18"/>
      <c r="BFG230" s="18"/>
      <c r="BFH230" s="18"/>
      <c r="BFI230" s="18"/>
      <c r="BFJ230" s="18"/>
      <c r="BFK230" s="18"/>
      <c r="BFL230" s="18"/>
      <c r="BFM230" s="18"/>
      <c r="BFN230" s="18"/>
      <c r="BFO230" s="18"/>
      <c r="BFP230" s="18"/>
      <c r="BFQ230" s="18"/>
      <c r="BFR230" s="18"/>
      <c r="BFS230" s="18"/>
      <c r="BFT230" s="18"/>
      <c r="BFU230" s="18"/>
      <c r="BFV230" s="18"/>
      <c r="BFW230" s="18"/>
      <c r="BFX230" s="18"/>
      <c r="BFY230" s="18"/>
      <c r="BFZ230" s="18"/>
      <c r="BGA230" s="18"/>
      <c r="BGB230" s="18"/>
      <c r="BGC230" s="18"/>
      <c r="BGD230" s="18"/>
      <c r="BGE230" s="18"/>
      <c r="BGF230" s="18"/>
      <c r="BGG230" s="18"/>
      <c r="BGH230" s="18"/>
      <c r="BGI230" s="18"/>
      <c r="BGJ230" s="18"/>
      <c r="BGK230" s="18"/>
      <c r="BGL230" s="18"/>
      <c r="BGM230" s="18"/>
      <c r="BGN230" s="18"/>
      <c r="BGO230" s="18"/>
      <c r="BGP230" s="18"/>
      <c r="BGQ230" s="18"/>
      <c r="BGR230" s="18"/>
      <c r="BGS230" s="18"/>
      <c r="BGT230" s="18"/>
      <c r="BGU230" s="18"/>
      <c r="BGV230" s="18"/>
      <c r="BGW230" s="18"/>
      <c r="BGX230" s="18"/>
      <c r="BGY230" s="18"/>
      <c r="BGZ230" s="18"/>
      <c r="BHA230" s="18"/>
      <c r="BHB230" s="18"/>
      <c r="BHC230" s="18"/>
      <c r="BHD230" s="18"/>
      <c r="BHE230" s="18"/>
      <c r="BHF230" s="18"/>
      <c r="BHG230" s="18"/>
      <c r="BHH230" s="18"/>
      <c r="BHI230" s="18"/>
      <c r="BHJ230" s="18"/>
      <c r="BHK230" s="18"/>
      <c r="BHL230" s="18"/>
      <c r="BHM230" s="18"/>
      <c r="BHN230" s="18"/>
      <c r="BHO230" s="18"/>
      <c r="BHP230" s="18"/>
      <c r="BHQ230" s="18"/>
      <c r="BHR230" s="18"/>
      <c r="BHS230" s="18"/>
      <c r="BHT230" s="18"/>
      <c r="BHU230" s="18"/>
      <c r="BHV230" s="18"/>
      <c r="BHW230" s="18"/>
      <c r="BHX230" s="18"/>
      <c r="BHY230" s="18"/>
      <c r="BHZ230" s="18"/>
      <c r="BIA230" s="18"/>
      <c r="BIB230" s="18"/>
      <c r="BIC230" s="18"/>
      <c r="BID230" s="18"/>
      <c r="BIE230" s="18"/>
      <c r="BIF230" s="18"/>
      <c r="BIG230" s="18"/>
      <c r="BIH230" s="18"/>
      <c r="BII230" s="18"/>
      <c r="BIJ230" s="18"/>
      <c r="BIK230" s="18"/>
      <c r="BIL230" s="18"/>
      <c r="BIM230" s="18"/>
      <c r="BIN230" s="18"/>
      <c r="BIO230" s="18"/>
      <c r="BIP230" s="18"/>
      <c r="BIQ230" s="18"/>
      <c r="BIR230" s="18"/>
      <c r="BIS230" s="18"/>
      <c r="BIT230" s="18"/>
      <c r="BIU230" s="18"/>
      <c r="BIV230" s="18"/>
      <c r="BIW230" s="18"/>
      <c r="BIX230" s="18"/>
      <c r="BIY230" s="18"/>
      <c r="BIZ230" s="18"/>
      <c r="BJA230" s="18"/>
      <c r="BJB230" s="18"/>
      <c r="BJC230" s="18"/>
      <c r="BJD230" s="18"/>
      <c r="BJE230" s="18"/>
      <c r="BJF230" s="18"/>
      <c r="BJG230" s="18"/>
      <c r="BJH230" s="18"/>
      <c r="BJI230" s="18"/>
      <c r="BJJ230" s="18"/>
      <c r="BJK230" s="18"/>
      <c r="BJL230" s="18"/>
      <c r="BJM230" s="18"/>
      <c r="BJN230" s="18"/>
      <c r="BJO230" s="18"/>
      <c r="BJP230" s="18"/>
      <c r="BJQ230" s="18"/>
      <c r="BJR230" s="18"/>
      <c r="BJS230" s="18"/>
      <c r="BJT230" s="18"/>
      <c r="BJU230" s="18"/>
      <c r="BJV230" s="18"/>
      <c r="BJW230" s="18"/>
      <c r="BJX230" s="18"/>
      <c r="BJY230" s="18"/>
      <c r="BJZ230" s="18"/>
      <c r="BKA230" s="18"/>
      <c r="BKB230" s="18"/>
      <c r="BKC230" s="18"/>
      <c r="BKD230" s="18"/>
      <c r="BKE230" s="18"/>
      <c r="BKF230" s="18"/>
      <c r="BKG230" s="18"/>
      <c r="BKH230" s="18"/>
      <c r="BKI230" s="18"/>
      <c r="BKJ230" s="18"/>
      <c r="BKK230" s="18"/>
      <c r="BKL230" s="18"/>
      <c r="BKM230" s="18"/>
      <c r="BKN230" s="18"/>
      <c r="BKO230" s="18"/>
      <c r="BKP230" s="18"/>
      <c r="BKQ230" s="18"/>
      <c r="BKR230" s="18"/>
      <c r="BKS230" s="18"/>
      <c r="BKT230" s="18"/>
      <c r="BKU230" s="18"/>
      <c r="BKV230" s="18"/>
      <c r="BKW230" s="18"/>
      <c r="BKX230" s="18"/>
      <c r="BKY230" s="18"/>
      <c r="BKZ230" s="18"/>
      <c r="BLA230" s="18"/>
      <c r="BLB230" s="18"/>
      <c r="BLC230" s="18"/>
      <c r="BLD230" s="18"/>
      <c r="BLE230" s="18"/>
      <c r="BLF230" s="18"/>
      <c r="BLG230" s="18"/>
      <c r="BLH230" s="18"/>
      <c r="BLI230" s="18"/>
      <c r="BLJ230" s="18"/>
      <c r="BLK230" s="18"/>
      <c r="BLL230" s="18"/>
      <c r="BLM230" s="18"/>
      <c r="BLN230" s="18"/>
      <c r="BLO230" s="18"/>
      <c r="BLP230" s="18"/>
      <c r="BLQ230" s="18"/>
      <c r="BLR230" s="18"/>
      <c r="BLS230" s="18"/>
      <c r="BLT230" s="18"/>
      <c r="BLU230" s="18"/>
      <c r="BLV230" s="18"/>
      <c r="BLW230" s="18"/>
      <c r="BLX230" s="18"/>
      <c r="BLY230" s="18"/>
      <c r="BLZ230" s="18"/>
      <c r="BMA230" s="18"/>
      <c r="BMB230" s="18"/>
      <c r="BMC230" s="18"/>
      <c r="BMD230" s="18"/>
      <c r="BME230" s="18"/>
      <c r="BMF230" s="18"/>
      <c r="BMG230" s="18"/>
      <c r="BMH230" s="18"/>
      <c r="BMI230" s="18"/>
      <c r="BMJ230" s="18"/>
      <c r="BMK230" s="18"/>
      <c r="BML230" s="18"/>
      <c r="BMM230" s="18"/>
      <c r="BMN230" s="18"/>
      <c r="BMO230" s="18"/>
      <c r="BMP230" s="18"/>
      <c r="BMQ230" s="18"/>
      <c r="BMR230" s="18"/>
      <c r="BMS230" s="18"/>
      <c r="BMT230" s="18"/>
      <c r="BMU230" s="18"/>
      <c r="BMV230" s="18"/>
      <c r="BMW230" s="18"/>
      <c r="BMX230" s="18"/>
      <c r="BMY230" s="18"/>
      <c r="BMZ230" s="18"/>
      <c r="BNA230" s="18"/>
      <c r="BNB230" s="18"/>
      <c r="BNC230" s="18"/>
      <c r="BND230" s="18"/>
      <c r="BNE230" s="18"/>
      <c r="BNF230" s="18"/>
      <c r="BNG230" s="18"/>
      <c r="BNH230" s="18"/>
      <c r="BNI230" s="18"/>
      <c r="BNJ230" s="18"/>
      <c r="BNK230" s="18"/>
      <c r="BNL230" s="18"/>
      <c r="BNM230" s="18"/>
      <c r="BNN230" s="18"/>
      <c r="BNO230" s="18"/>
      <c r="BNP230" s="18"/>
      <c r="BNQ230" s="18"/>
      <c r="BNR230" s="18"/>
      <c r="BNS230" s="18"/>
      <c r="BNT230" s="18"/>
      <c r="BNU230" s="18"/>
      <c r="BNV230" s="18"/>
      <c r="BNW230" s="18"/>
      <c r="BNX230" s="18"/>
      <c r="BNY230" s="18"/>
      <c r="BNZ230" s="18"/>
      <c r="BOA230" s="18"/>
      <c r="BOB230" s="18"/>
      <c r="BOC230" s="18"/>
      <c r="BOD230" s="18"/>
      <c r="BOE230" s="18"/>
      <c r="BOF230" s="18"/>
      <c r="BOG230" s="18"/>
      <c r="BOH230" s="18"/>
      <c r="BOI230" s="18"/>
      <c r="BOJ230" s="18"/>
      <c r="BOK230" s="18"/>
      <c r="BOL230" s="18"/>
      <c r="BOM230" s="18"/>
      <c r="BON230" s="18"/>
      <c r="BOO230" s="18"/>
      <c r="BOP230" s="18"/>
      <c r="BOQ230" s="18"/>
      <c r="BOR230" s="18"/>
      <c r="BOS230" s="18"/>
      <c r="BOT230" s="18"/>
      <c r="BOU230" s="18"/>
      <c r="BOV230" s="18"/>
      <c r="BOW230" s="18"/>
      <c r="BOX230" s="18"/>
      <c r="BOY230" s="18"/>
      <c r="BOZ230" s="18"/>
      <c r="BPA230" s="18"/>
      <c r="BPB230" s="18"/>
      <c r="BPC230" s="18"/>
      <c r="BPD230" s="18"/>
      <c r="BPE230" s="18"/>
      <c r="BPF230" s="18"/>
      <c r="BPG230" s="18"/>
      <c r="BPH230" s="18"/>
      <c r="BPI230" s="18"/>
      <c r="BPJ230" s="18"/>
      <c r="BPK230" s="18"/>
      <c r="BPL230" s="18"/>
      <c r="BPM230" s="18"/>
      <c r="BPN230" s="18"/>
      <c r="BPO230" s="18"/>
      <c r="BPP230" s="18"/>
      <c r="BPQ230" s="18"/>
      <c r="BPR230" s="18"/>
      <c r="BPS230" s="18"/>
      <c r="BPT230" s="18"/>
      <c r="BPU230" s="18"/>
      <c r="BPV230" s="18"/>
      <c r="BPW230" s="18"/>
      <c r="BPX230" s="18"/>
      <c r="BPY230" s="18"/>
      <c r="BPZ230" s="18"/>
      <c r="BQA230" s="18"/>
      <c r="BQB230" s="18"/>
      <c r="BQC230" s="18"/>
      <c r="BQD230" s="18"/>
      <c r="BQE230" s="18"/>
      <c r="BQF230" s="18"/>
      <c r="BQG230" s="18"/>
      <c r="BQH230" s="18"/>
      <c r="BQI230" s="18"/>
      <c r="BQJ230" s="18"/>
      <c r="BQK230" s="18"/>
      <c r="BQL230" s="18"/>
      <c r="BQM230" s="18"/>
      <c r="BQN230" s="18"/>
      <c r="BQO230" s="18"/>
      <c r="BQP230" s="18"/>
      <c r="BQQ230" s="18"/>
      <c r="BQR230" s="18"/>
      <c r="BQS230" s="18"/>
      <c r="BQT230" s="18"/>
      <c r="BQU230" s="18"/>
      <c r="BQV230" s="18"/>
      <c r="BQW230" s="18"/>
      <c r="BQX230" s="18"/>
      <c r="BQY230" s="18"/>
      <c r="BQZ230" s="18"/>
      <c r="BRA230" s="18"/>
      <c r="BRB230" s="18"/>
      <c r="BRC230" s="18"/>
      <c r="BRD230" s="18"/>
      <c r="BRE230" s="18"/>
      <c r="BRF230" s="18"/>
      <c r="BRG230" s="18"/>
      <c r="BRH230" s="18"/>
      <c r="BRI230" s="18"/>
      <c r="BRJ230" s="18"/>
      <c r="BRK230" s="18"/>
      <c r="BRL230" s="18"/>
      <c r="BRM230" s="18"/>
      <c r="BRN230" s="18"/>
      <c r="BRO230" s="18"/>
      <c r="BRP230" s="18"/>
      <c r="BRQ230" s="18"/>
      <c r="BRR230" s="18"/>
      <c r="BRS230" s="18"/>
      <c r="BRT230" s="18"/>
      <c r="BRU230" s="18"/>
      <c r="BRV230" s="18"/>
      <c r="BRW230" s="18"/>
      <c r="BRX230" s="18"/>
      <c r="BRY230" s="18"/>
      <c r="BRZ230" s="18"/>
      <c r="BSA230" s="18"/>
      <c r="BSB230" s="18"/>
      <c r="BSC230" s="18"/>
      <c r="BSD230" s="18"/>
      <c r="BSE230" s="18"/>
      <c r="BSF230" s="18"/>
      <c r="BSG230" s="18"/>
      <c r="BSH230" s="18"/>
      <c r="BSI230" s="18"/>
      <c r="BSJ230" s="18"/>
      <c r="BSK230" s="18"/>
      <c r="BSL230" s="18"/>
      <c r="BSM230" s="18"/>
      <c r="BSN230" s="18"/>
      <c r="BSO230" s="18"/>
      <c r="BSP230" s="18"/>
      <c r="BSQ230" s="18"/>
      <c r="BSR230" s="18"/>
      <c r="BSS230" s="18"/>
      <c r="BST230" s="18"/>
      <c r="BSU230" s="18"/>
      <c r="BSV230" s="18"/>
      <c r="BSW230" s="18"/>
      <c r="BSX230" s="18"/>
      <c r="BSY230" s="18"/>
      <c r="BSZ230" s="18"/>
      <c r="BTA230" s="18"/>
      <c r="BTB230" s="18"/>
      <c r="BTC230" s="18"/>
      <c r="BTD230" s="18"/>
      <c r="BTE230" s="18"/>
      <c r="BTF230" s="18"/>
      <c r="BTG230" s="18"/>
      <c r="BTH230" s="18"/>
      <c r="BTI230" s="18"/>
      <c r="BTJ230" s="18"/>
      <c r="BTK230" s="18"/>
      <c r="BTL230" s="18"/>
      <c r="BTM230" s="18"/>
      <c r="BTN230" s="18"/>
      <c r="BTO230" s="18"/>
      <c r="BTP230" s="18"/>
      <c r="BTQ230" s="18"/>
      <c r="BTR230" s="18"/>
      <c r="BTS230" s="18"/>
      <c r="BTT230" s="18"/>
      <c r="BTU230" s="18"/>
      <c r="BTV230" s="18"/>
      <c r="BTW230" s="18"/>
      <c r="BTX230" s="18"/>
      <c r="BTY230" s="18"/>
      <c r="BTZ230" s="18"/>
      <c r="BUA230" s="18"/>
      <c r="BUB230" s="18"/>
      <c r="BUC230" s="18"/>
      <c r="BUD230" s="18"/>
      <c r="BUE230" s="18"/>
      <c r="BUF230" s="18"/>
      <c r="BUG230" s="18"/>
      <c r="BUH230" s="18"/>
      <c r="BUI230" s="18"/>
      <c r="BUJ230" s="18"/>
      <c r="BUK230" s="18"/>
      <c r="BUL230" s="18"/>
      <c r="BUM230" s="18"/>
      <c r="BUN230" s="18"/>
      <c r="BUO230" s="18"/>
      <c r="BUP230" s="18"/>
      <c r="BUQ230" s="18"/>
      <c r="BUR230" s="18"/>
      <c r="BUS230" s="18"/>
      <c r="BUT230" s="18"/>
      <c r="BUU230" s="18"/>
      <c r="BUV230" s="18"/>
      <c r="BUW230" s="18"/>
      <c r="BUX230" s="18"/>
      <c r="BUY230" s="18"/>
      <c r="BUZ230" s="18"/>
      <c r="BVA230" s="18"/>
      <c r="BVB230" s="18"/>
      <c r="BVC230" s="18"/>
      <c r="BVD230" s="18"/>
      <c r="BVE230" s="18"/>
      <c r="BVF230" s="18"/>
      <c r="BVG230" s="18"/>
      <c r="BVH230" s="18"/>
      <c r="BVI230" s="18"/>
      <c r="BVJ230" s="18"/>
      <c r="BVK230" s="18"/>
      <c r="BVL230" s="18"/>
      <c r="BVM230" s="18"/>
      <c r="BVN230" s="18"/>
      <c r="BVO230" s="18"/>
      <c r="BVP230" s="18"/>
      <c r="BVQ230" s="18"/>
      <c r="BVR230" s="18"/>
      <c r="BVS230" s="18"/>
      <c r="BVT230" s="18"/>
      <c r="BVU230" s="18"/>
      <c r="BVV230" s="18"/>
      <c r="BVW230" s="18"/>
      <c r="BVX230" s="18"/>
      <c r="BVY230" s="18"/>
      <c r="BVZ230" s="18"/>
      <c r="BWA230" s="18"/>
      <c r="BWB230" s="18"/>
      <c r="BWC230" s="18"/>
      <c r="BWD230" s="18"/>
      <c r="BWE230" s="18"/>
      <c r="BWF230" s="18"/>
      <c r="BWG230" s="18"/>
      <c r="BWH230" s="18"/>
      <c r="BWI230" s="18"/>
      <c r="BWJ230" s="18"/>
      <c r="BWK230" s="18"/>
      <c r="BWL230" s="18"/>
      <c r="BWM230" s="18"/>
      <c r="BWN230" s="18"/>
      <c r="BWO230" s="18"/>
      <c r="BWP230" s="18"/>
      <c r="BWQ230" s="18"/>
      <c r="BWR230" s="18"/>
      <c r="BWS230" s="18"/>
      <c r="BWT230" s="18"/>
      <c r="BWU230" s="18"/>
      <c r="BWV230" s="18"/>
      <c r="BWW230" s="18"/>
      <c r="BWX230" s="18"/>
      <c r="BWY230" s="18"/>
      <c r="BWZ230" s="18"/>
      <c r="BXA230" s="18"/>
      <c r="BXB230" s="18"/>
      <c r="BXC230" s="18"/>
      <c r="BXD230" s="18"/>
      <c r="BXE230" s="18"/>
      <c r="BXF230" s="18"/>
      <c r="BXG230" s="18"/>
      <c r="BXH230" s="18"/>
      <c r="BXI230" s="18"/>
      <c r="BXJ230" s="18"/>
      <c r="BXK230" s="18"/>
      <c r="BXL230" s="18"/>
      <c r="BXM230" s="18"/>
      <c r="BXN230" s="18"/>
      <c r="BXO230" s="18"/>
      <c r="BXP230" s="18"/>
      <c r="BXQ230" s="18"/>
      <c r="BXR230" s="18"/>
      <c r="BXS230" s="18"/>
      <c r="BXT230" s="18"/>
      <c r="BXU230" s="18"/>
      <c r="BXV230" s="18"/>
      <c r="BXW230" s="18"/>
      <c r="BXX230" s="18"/>
      <c r="BXY230" s="18"/>
      <c r="BXZ230" s="18"/>
      <c r="BYA230" s="18"/>
      <c r="BYB230" s="18"/>
      <c r="BYC230" s="18"/>
      <c r="BYD230" s="18"/>
      <c r="BYE230" s="18"/>
      <c r="BYF230" s="18"/>
      <c r="BYG230" s="18"/>
      <c r="BYH230" s="18"/>
      <c r="BYI230" s="18"/>
      <c r="BYJ230" s="18"/>
      <c r="BYK230" s="18"/>
      <c r="BYL230" s="18"/>
      <c r="BYM230" s="18"/>
      <c r="BYN230" s="18"/>
      <c r="BYO230" s="18"/>
      <c r="BYP230" s="18"/>
      <c r="BYQ230" s="18"/>
      <c r="BYR230" s="18"/>
      <c r="BYS230" s="18"/>
      <c r="BYT230" s="18"/>
      <c r="BYU230" s="18"/>
      <c r="BYV230" s="18"/>
      <c r="BYW230" s="18"/>
      <c r="BYX230" s="18"/>
      <c r="BYY230" s="18"/>
      <c r="BYZ230" s="18"/>
      <c r="BZA230" s="18"/>
      <c r="BZB230" s="18"/>
      <c r="BZC230" s="18"/>
      <c r="BZD230" s="18"/>
      <c r="BZE230" s="18"/>
      <c r="BZF230" s="18"/>
      <c r="BZG230" s="18"/>
      <c r="BZH230" s="18"/>
      <c r="BZI230" s="18"/>
      <c r="BZJ230" s="18"/>
      <c r="BZK230" s="18"/>
      <c r="BZL230" s="18"/>
      <c r="BZM230" s="18"/>
      <c r="BZN230" s="18"/>
      <c r="BZO230" s="18"/>
      <c r="BZP230" s="18"/>
      <c r="BZQ230" s="18"/>
      <c r="BZR230" s="18"/>
      <c r="BZS230" s="18"/>
      <c r="BZT230" s="18"/>
      <c r="BZU230" s="18"/>
      <c r="BZV230" s="18"/>
      <c r="BZW230" s="18"/>
      <c r="BZX230" s="18"/>
      <c r="BZY230" s="18"/>
      <c r="BZZ230" s="18"/>
      <c r="CAA230" s="18"/>
      <c r="CAB230" s="18"/>
      <c r="CAC230" s="18"/>
      <c r="CAD230" s="18"/>
      <c r="CAE230" s="18"/>
      <c r="CAF230" s="18"/>
      <c r="CAG230" s="18"/>
      <c r="CAH230" s="18"/>
      <c r="CAI230" s="18"/>
      <c r="CAJ230" s="18"/>
      <c r="CAK230" s="18"/>
      <c r="CAL230" s="18"/>
      <c r="CAM230" s="18"/>
      <c r="CAN230" s="18"/>
      <c r="CAO230" s="18"/>
      <c r="CAP230" s="18"/>
      <c r="CAQ230" s="18"/>
      <c r="CAR230" s="18"/>
      <c r="CAS230" s="18"/>
      <c r="CAT230" s="18"/>
      <c r="CAU230" s="18"/>
      <c r="CAV230" s="18"/>
      <c r="CAW230" s="18"/>
      <c r="CAX230" s="18"/>
      <c r="CAY230" s="18"/>
      <c r="CAZ230" s="18"/>
      <c r="CBA230" s="18"/>
      <c r="CBB230" s="18"/>
      <c r="CBC230" s="18"/>
      <c r="CBD230" s="18"/>
      <c r="CBE230" s="18"/>
      <c r="CBF230" s="18"/>
      <c r="CBG230" s="18"/>
      <c r="CBH230" s="18"/>
      <c r="CBI230" s="18"/>
      <c r="CBJ230" s="18"/>
      <c r="CBK230" s="18"/>
      <c r="CBL230" s="18"/>
      <c r="CBM230" s="18"/>
      <c r="CBN230" s="18"/>
      <c r="CBO230" s="18"/>
      <c r="CBP230" s="18"/>
      <c r="CBQ230" s="18"/>
      <c r="CBR230" s="18"/>
      <c r="CBS230" s="18"/>
      <c r="CBT230" s="18"/>
      <c r="CBU230" s="18"/>
      <c r="CBV230" s="18"/>
      <c r="CBW230" s="18"/>
      <c r="CBX230" s="18"/>
      <c r="CBY230" s="18"/>
      <c r="CBZ230" s="18"/>
      <c r="CCA230" s="18"/>
      <c r="CCB230" s="18"/>
      <c r="CCC230" s="18"/>
      <c r="CCD230" s="18"/>
      <c r="CCE230" s="18"/>
      <c r="CCF230" s="18"/>
      <c r="CCG230" s="18"/>
      <c r="CCH230" s="18"/>
      <c r="CCI230" s="18"/>
      <c r="CCJ230" s="18"/>
      <c r="CCK230" s="18"/>
      <c r="CCL230" s="18"/>
      <c r="CCM230" s="18"/>
      <c r="CCN230" s="18"/>
      <c r="CCO230" s="18"/>
      <c r="CCP230" s="18"/>
      <c r="CCQ230" s="18"/>
      <c r="CCR230" s="18"/>
      <c r="CCS230" s="18"/>
      <c r="CCT230" s="18"/>
      <c r="CCU230" s="18"/>
      <c r="CCV230" s="18"/>
      <c r="CCW230" s="18"/>
      <c r="CCX230" s="18"/>
      <c r="CCY230" s="18"/>
      <c r="CCZ230" s="18"/>
      <c r="CDA230" s="18"/>
      <c r="CDB230" s="18"/>
      <c r="CDC230" s="18"/>
      <c r="CDD230" s="18"/>
      <c r="CDE230" s="18"/>
      <c r="CDF230" s="18"/>
      <c r="CDG230" s="18"/>
      <c r="CDH230" s="18"/>
      <c r="CDI230" s="18"/>
      <c r="CDJ230" s="18"/>
      <c r="CDK230" s="18"/>
      <c r="CDL230" s="18"/>
      <c r="CDM230" s="18"/>
      <c r="CDN230" s="18"/>
      <c r="CDO230" s="18"/>
      <c r="CDP230" s="18"/>
      <c r="CDQ230" s="18"/>
      <c r="CDR230" s="18"/>
      <c r="CDS230" s="18"/>
      <c r="CDT230" s="18"/>
      <c r="CDU230" s="18"/>
      <c r="CDV230" s="18"/>
      <c r="CDW230" s="18"/>
      <c r="CDX230" s="18"/>
      <c r="CDY230" s="18"/>
      <c r="CDZ230" s="18"/>
      <c r="CEA230" s="18"/>
      <c r="CEB230" s="18"/>
      <c r="CEC230" s="18"/>
      <c r="CED230" s="18"/>
      <c r="CEE230" s="18"/>
      <c r="CEF230" s="18"/>
      <c r="CEG230" s="18"/>
      <c r="CEH230" s="18"/>
      <c r="CEI230" s="18"/>
      <c r="CEJ230" s="18"/>
      <c r="CEK230" s="18"/>
      <c r="CEL230" s="18"/>
      <c r="CEM230" s="18"/>
      <c r="CEN230" s="18"/>
      <c r="CEO230" s="18"/>
      <c r="CEP230" s="18"/>
      <c r="CEQ230" s="18"/>
      <c r="CER230" s="18"/>
      <c r="CES230" s="18"/>
      <c r="CET230" s="18"/>
      <c r="CEU230" s="18"/>
      <c r="CEV230" s="18"/>
      <c r="CEW230" s="18"/>
      <c r="CEX230" s="18"/>
      <c r="CEY230" s="18"/>
      <c r="CEZ230" s="18"/>
      <c r="CFA230" s="18"/>
      <c r="CFB230" s="18"/>
      <c r="CFC230" s="18"/>
      <c r="CFD230" s="18"/>
      <c r="CFE230" s="18"/>
      <c r="CFF230" s="18"/>
      <c r="CFG230" s="18"/>
      <c r="CFH230" s="18"/>
      <c r="CFI230" s="18"/>
      <c r="CFJ230" s="18"/>
      <c r="CFK230" s="18"/>
      <c r="CFL230" s="18"/>
      <c r="CFM230" s="18"/>
      <c r="CFN230" s="18"/>
      <c r="CFO230" s="18"/>
      <c r="CFP230" s="18"/>
      <c r="CFQ230" s="18"/>
      <c r="CFR230" s="18"/>
      <c r="CFS230" s="18"/>
      <c r="CFT230" s="18"/>
      <c r="CFU230" s="18"/>
      <c r="CFV230" s="18"/>
      <c r="CFW230" s="18"/>
      <c r="CFX230" s="18"/>
      <c r="CFY230" s="18"/>
      <c r="CFZ230" s="18"/>
      <c r="CGA230" s="18"/>
      <c r="CGB230" s="18"/>
      <c r="CGC230" s="18"/>
      <c r="CGD230" s="18"/>
      <c r="CGE230" s="18"/>
      <c r="CGF230" s="18"/>
      <c r="CGG230" s="18"/>
      <c r="CGH230" s="18"/>
      <c r="CGI230" s="18"/>
      <c r="CGJ230" s="18"/>
      <c r="CGK230" s="18"/>
      <c r="CGL230" s="18"/>
      <c r="CGM230" s="18"/>
      <c r="CGN230" s="18"/>
      <c r="CGO230" s="18"/>
      <c r="CGP230" s="18"/>
      <c r="CGQ230" s="18"/>
      <c r="CGR230" s="18"/>
      <c r="CGS230" s="18"/>
      <c r="CGT230" s="18"/>
      <c r="CGU230" s="18"/>
      <c r="CGV230" s="18"/>
      <c r="CGW230" s="18"/>
      <c r="CGX230" s="18"/>
      <c r="CGY230" s="18"/>
      <c r="CGZ230" s="18"/>
      <c r="CHA230" s="18"/>
      <c r="CHB230" s="18"/>
      <c r="CHC230" s="18"/>
      <c r="CHD230" s="18"/>
      <c r="CHE230" s="18"/>
      <c r="CHF230" s="18"/>
      <c r="CHG230" s="18"/>
      <c r="CHH230" s="18"/>
      <c r="CHI230" s="18"/>
      <c r="CHJ230" s="18"/>
      <c r="CHK230" s="18"/>
      <c r="CHL230" s="18"/>
      <c r="CHM230" s="18"/>
      <c r="CHN230" s="18"/>
      <c r="CHO230" s="18"/>
      <c r="CHP230" s="18"/>
      <c r="CHQ230" s="18"/>
      <c r="CHR230" s="18"/>
      <c r="CHS230" s="18"/>
      <c r="CHT230" s="18"/>
      <c r="CHU230" s="18"/>
      <c r="CHV230" s="18"/>
      <c r="CHW230" s="18"/>
      <c r="CHX230" s="18"/>
      <c r="CHY230" s="18"/>
      <c r="CHZ230" s="18"/>
      <c r="CIA230" s="18"/>
      <c r="CIB230" s="18"/>
      <c r="CIC230" s="18"/>
      <c r="CID230" s="18"/>
      <c r="CIE230" s="18"/>
      <c r="CIF230" s="18"/>
      <c r="CIG230" s="18"/>
      <c r="CIH230" s="18"/>
      <c r="CII230" s="18"/>
      <c r="CIJ230" s="18"/>
      <c r="CIK230" s="18"/>
      <c r="CIL230" s="18"/>
      <c r="CIM230" s="18"/>
      <c r="CIN230" s="18"/>
      <c r="CIO230" s="18"/>
      <c r="CIP230" s="18"/>
      <c r="CIQ230" s="18"/>
      <c r="CIR230" s="18"/>
      <c r="CIS230" s="18"/>
      <c r="CIT230" s="18"/>
      <c r="CIU230" s="18"/>
      <c r="CIV230" s="18"/>
      <c r="CIW230" s="18"/>
      <c r="CIX230" s="18"/>
      <c r="CIY230" s="18"/>
      <c r="CIZ230" s="18"/>
      <c r="CJA230" s="18"/>
      <c r="CJB230" s="18"/>
      <c r="CJC230" s="18"/>
      <c r="CJD230" s="18"/>
      <c r="CJE230" s="18"/>
      <c r="CJF230" s="18"/>
      <c r="CJG230" s="18"/>
      <c r="CJH230" s="18"/>
      <c r="CJI230" s="18"/>
      <c r="CJJ230" s="18"/>
      <c r="CJK230" s="18"/>
      <c r="CJL230" s="18"/>
      <c r="CJM230" s="18"/>
      <c r="CJN230" s="18"/>
      <c r="CJO230" s="18"/>
      <c r="CJP230" s="18"/>
      <c r="CJQ230" s="18"/>
      <c r="CJR230" s="18"/>
      <c r="CJS230" s="18"/>
      <c r="CJT230" s="18"/>
      <c r="CJU230" s="18"/>
      <c r="CJV230" s="18"/>
      <c r="CJW230" s="18"/>
      <c r="CJX230" s="18"/>
      <c r="CJY230" s="18"/>
      <c r="CJZ230" s="18"/>
      <c r="CKA230" s="18"/>
      <c r="CKB230" s="18"/>
      <c r="CKC230" s="18"/>
      <c r="CKD230" s="18"/>
      <c r="CKE230" s="18"/>
      <c r="CKF230" s="18"/>
      <c r="CKG230" s="18"/>
      <c r="CKH230" s="18"/>
      <c r="CKI230" s="18"/>
      <c r="CKJ230" s="18"/>
      <c r="CKK230" s="18"/>
      <c r="CKL230" s="18"/>
      <c r="CKM230" s="18"/>
      <c r="CKN230" s="18"/>
      <c r="CKO230" s="18"/>
      <c r="CKP230" s="18"/>
      <c r="CKQ230" s="18"/>
      <c r="CKR230" s="18"/>
      <c r="CKS230" s="18"/>
      <c r="CKT230" s="18"/>
      <c r="CKU230" s="18"/>
      <c r="CKV230" s="18"/>
      <c r="CKW230" s="18"/>
      <c r="CKX230" s="18"/>
      <c r="CKY230" s="18"/>
      <c r="CKZ230" s="18"/>
      <c r="CLA230" s="18"/>
      <c r="CLB230" s="18"/>
      <c r="CLC230" s="18"/>
      <c r="CLD230" s="18"/>
      <c r="CLE230" s="18"/>
      <c r="CLF230" s="18"/>
      <c r="CLG230" s="18"/>
      <c r="CLH230" s="18"/>
      <c r="CLI230" s="18"/>
      <c r="CLJ230" s="18"/>
      <c r="CLK230" s="18"/>
      <c r="CLL230" s="18"/>
      <c r="CLM230" s="18"/>
      <c r="CLN230" s="18"/>
      <c r="CLO230" s="18"/>
      <c r="CLP230" s="18"/>
      <c r="CLQ230" s="18"/>
      <c r="CLR230" s="18"/>
      <c r="CLS230" s="18"/>
      <c r="CLT230" s="18"/>
      <c r="CLU230" s="18"/>
      <c r="CLV230" s="18"/>
      <c r="CLW230" s="18"/>
      <c r="CLX230" s="18"/>
      <c r="CLY230" s="18"/>
      <c r="CLZ230" s="18"/>
      <c r="CMA230" s="18"/>
      <c r="CMB230" s="18"/>
      <c r="CMC230" s="18"/>
      <c r="CMD230" s="18"/>
      <c r="CME230" s="18"/>
      <c r="CMF230" s="18"/>
      <c r="CMG230" s="18"/>
      <c r="CMH230" s="18"/>
      <c r="CMI230" s="18"/>
      <c r="CMJ230" s="18"/>
      <c r="CMK230" s="18"/>
      <c r="CML230" s="18"/>
      <c r="CMM230" s="18"/>
      <c r="CMN230" s="18"/>
      <c r="CMO230" s="18"/>
      <c r="CMP230" s="18"/>
      <c r="CMQ230" s="18"/>
      <c r="CMR230" s="18"/>
      <c r="CMS230" s="18"/>
      <c r="CMT230" s="18"/>
      <c r="CMU230" s="18"/>
      <c r="CMV230" s="18"/>
      <c r="CMW230" s="18"/>
      <c r="CMX230" s="18"/>
      <c r="CMY230" s="18"/>
      <c r="CMZ230" s="18"/>
      <c r="CNA230" s="18"/>
      <c r="CNB230" s="18"/>
      <c r="CNC230" s="18"/>
      <c r="CND230" s="18"/>
      <c r="CNE230" s="18"/>
      <c r="CNF230" s="18"/>
      <c r="CNG230" s="18"/>
      <c r="CNH230" s="18"/>
      <c r="CNI230" s="18"/>
      <c r="CNJ230" s="18"/>
      <c r="CNK230" s="18"/>
      <c r="CNL230" s="18"/>
      <c r="CNM230" s="18"/>
      <c r="CNN230" s="18"/>
      <c r="CNO230" s="18"/>
      <c r="CNP230" s="18"/>
      <c r="CNQ230" s="18"/>
      <c r="CNR230" s="18"/>
      <c r="CNS230" s="18"/>
      <c r="CNT230" s="18"/>
      <c r="CNU230" s="18"/>
      <c r="CNV230" s="18"/>
      <c r="CNW230" s="18"/>
      <c r="CNX230" s="18"/>
      <c r="CNY230" s="18"/>
      <c r="CNZ230" s="18"/>
      <c r="COA230" s="18"/>
      <c r="COB230" s="18"/>
      <c r="COC230" s="18"/>
      <c r="COD230" s="18"/>
      <c r="COE230" s="18"/>
      <c r="COF230" s="18"/>
      <c r="COG230" s="18"/>
      <c r="COH230" s="18"/>
      <c r="COI230" s="18"/>
      <c r="COJ230" s="18"/>
      <c r="COK230" s="18"/>
      <c r="COL230" s="18"/>
      <c r="COM230" s="18"/>
      <c r="CON230" s="18"/>
      <c r="COO230" s="18"/>
      <c r="COP230" s="18"/>
      <c r="COQ230" s="18"/>
      <c r="COR230" s="18"/>
      <c r="COS230" s="18"/>
      <c r="COT230" s="18"/>
      <c r="COU230" s="18"/>
      <c r="COV230" s="18"/>
      <c r="COW230" s="18"/>
      <c r="COX230" s="18"/>
      <c r="COY230" s="18"/>
      <c r="COZ230" s="18"/>
      <c r="CPA230" s="18"/>
      <c r="CPB230" s="18"/>
      <c r="CPC230" s="18"/>
      <c r="CPD230" s="18"/>
      <c r="CPE230" s="18"/>
      <c r="CPF230" s="18"/>
      <c r="CPG230" s="18"/>
      <c r="CPH230" s="18"/>
      <c r="CPI230" s="18"/>
      <c r="CPJ230" s="18"/>
      <c r="CPK230" s="18"/>
      <c r="CPL230" s="18"/>
      <c r="CPM230" s="18"/>
      <c r="CPN230" s="18"/>
      <c r="CPO230" s="18"/>
      <c r="CPP230" s="18"/>
      <c r="CPQ230" s="18"/>
      <c r="CPR230" s="18"/>
      <c r="CPS230" s="18"/>
      <c r="CPT230" s="18"/>
      <c r="CPU230" s="18"/>
      <c r="CPV230" s="18"/>
      <c r="CPW230" s="18"/>
      <c r="CPX230" s="18"/>
      <c r="CPY230" s="18"/>
      <c r="CPZ230" s="18"/>
      <c r="CQA230" s="18"/>
      <c r="CQB230" s="18"/>
      <c r="CQC230" s="18"/>
      <c r="CQD230" s="18"/>
      <c r="CQE230" s="18"/>
      <c r="CQF230" s="18"/>
      <c r="CQG230" s="18"/>
      <c r="CQH230" s="18"/>
      <c r="CQI230" s="18"/>
      <c r="CQJ230" s="18"/>
      <c r="CQK230" s="18"/>
      <c r="CQL230" s="18"/>
      <c r="CQM230" s="18"/>
      <c r="CQN230" s="18"/>
      <c r="CQO230" s="18"/>
      <c r="CQP230" s="18"/>
      <c r="CQQ230" s="18"/>
      <c r="CQR230" s="18"/>
      <c r="CQS230" s="18"/>
      <c r="CQT230" s="18"/>
      <c r="CQU230" s="18"/>
      <c r="CQV230" s="18"/>
      <c r="CQW230" s="18"/>
      <c r="CQX230" s="18"/>
      <c r="CQY230" s="18"/>
      <c r="CQZ230" s="18"/>
      <c r="CRA230" s="18"/>
      <c r="CRB230" s="18"/>
      <c r="CRC230" s="18"/>
      <c r="CRD230" s="18"/>
      <c r="CRE230" s="18"/>
      <c r="CRF230" s="18"/>
      <c r="CRG230" s="18"/>
      <c r="CRH230" s="18"/>
      <c r="CRI230" s="18"/>
      <c r="CRJ230" s="18"/>
      <c r="CRK230" s="18"/>
      <c r="CRL230" s="18"/>
      <c r="CRM230" s="18"/>
      <c r="CRN230" s="18"/>
      <c r="CRO230" s="18"/>
      <c r="CRP230" s="18"/>
      <c r="CRQ230" s="18"/>
      <c r="CRR230" s="18"/>
      <c r="CRS230" s="18"/>
      <c r="CRT230" s="18"/>
      <c r="CRU230" s="18"/>
      <c r="CRV230" s="18"/>
      <c r="CRW230" s="18"/>
      <c r="CRX230" s="18"/>
      <c r="CRY230" s="18"/>
      <c r="CRZ230" s="18"/>
      <c r="CSA230" s="18"/>
      <c r="CSB230" s="18"/>
      <c r="CSC230" s="18"/>
      <c r="CSD230" s="18"/>
      <c r="CSE230" s="18"/>
      <c r="CSF230" s="18"/>
      <c r="CSG230" s="18"/>
      <c r="CSH230" s="18"/>
      <c r="CSI230" s="18"/>
      <c r="CSJ230" s="18"/>
      <c r="CSK230" s="18"/>
      <c r="CSL230" s="18"/>
      <c r="CSM230" s="18"/>
      <c r="CSN230" s="18"/>
      <c r="CSO230" s="18"/>
      <c r="CSP230" s="18"/>
      <c r="CSQ230" s="18"/>
      <c r="CSR230" s="18"/>
      <c r="CSS230" s="18"/>
      <c r="CST230" s="18"/>
      <c r="CSU230" s="18"/>
      <c r="CSV230" s="18"/>
      <c r="CSW230" s="18"/>
      <c r="CSX230" s="18"/>
      <c r="CSY230" s="18"/>
      <c r="CSZ230" s="18"/>
      <c r="CTA230" s="18"/>
      <c r="CTB230" s="18"/>
      <c r="CTC230" s="18"/>
      <c r="CTD230" s="18"/>
      <c r="CTE230" s="18"/>
      <c r="CTF230" s="18"/>
      <c r="CTG230" s="18"/>
      <c r="CTH230" s="18"/>
      <c r="CTI230" s="18"/>
      <c r="CTJ230" s="18"/>
      <c r="CTK230" s="18"/>
      <c r="CTL230" s="18"/>
      <c r="CTM230" s="18"/>
      <c r="CTN230" s="18"/>
      <c r="CTO230" s="18"/>
      <c r="CTP230" s="18"/>
      <c r="CTQ230" s="18"/>
      <c r="CTR230" s="18"/>
      <c r="CTS230" s="18"/>
      <c r="CTT230" s="18"/>
      <c r="CTU230" s="18"/>
      <c r="CTV230" s="18"/>
      <c r="CTW230" s="18"/>
      <c r="CTX230" s="18"/>
      <c r="CTY230" s="18"/>
      <c r="CTZ230" s="18"/>
      <c r="CUA230" s="18"/>
      <c r="CUB230" s="18"/>
      <c r="CUC230" s="18"/>
      <c r="CUD230" s="18"/>
      <c r="CUE230" s="18"/>
      <c r="CUF230" s="18"/>
      <c r="CUG230" s="18"/>
      <c r="CUH230" s="18"/>
      <c r="CUI230" s="18"/>
      <c r="CUJ230" s="18"/>
      <c r="CUK230" s="18"/>
      <c r="CUL230" s="18"/>
      <c r="CUM230" s="18"/>
      <c r="CUN230" s="18"/>
      <c r="CUO230" s="18"/>
      <c r="CUP230" s="18"/>
      <c r="CUQ230" s="18"/>
      <c r="CUR230" s="18"/>
      <c r="CUS230" s="18"/>
      <c r="CUT230" s="18"/>
      <c r="CUU230" s="18"/>
      <c r="CUV230" s="18"/>
      <c r="CUW230" s="18"/>
      <c r="CUX230" s="18"/>
      <c r="CUY230" s="18"/>
      <c r="CUZ230" s="18"/>
      <c r="CVA230" s="18"/>
      <c r="CVB230" s="18"/>
      <c r="CVC230" s="18"/>
      <c r="CVD230" s="18"/>
      <c r="CVE230" s="18"/>
      <c r="CVF230" s="18"/>
      <c r="CVG230" s="18"/>
      <c r="CVH230" s="18"/>
      <c r="CVI230" s="18"/>
      <c r="CVJ230" s="18"/>
      <c r="CVK230" s="18"/>
      <c r="CVL230" s="18"/>
      <c r="CVM230" s="18"/>
      <c r="CVN230" s="18"/>
      <c r="CVO230" s="18"/>
      <c r="CVP230" s="18"/>
      <c r="CVQ230" s="18"/>
      <c r="CVR230" s="18"/>
      <c r="CVS230" s="18"/>
      <c r="CVT230" s="18"/>
      <c r="CVU230" s="18"/>
      <c r="CVV230" s="18"/>
      <c r="CVW230" s="18"/>
      <c r="CVX230" s="18"/>
      <c r="CVY230" s="18"/>
      <c r="CVZ230" s="18"/>
      <c r="CWA230" s="18"/>
      <c r="CWB230" s="18"/>
      <c r="CWC230" s="18"/>
      <c r="CWD230" s="18"/>
      <c r="CWE230" s="18"/>
      <c r="CWF230" s="18"/>
      <c r="CWG230" s="18"/>
      <c r="CWH230" s="18"/>
      <c r="CWI230" s="18"/>
      <c r="CWJ230" s="18"/>
      <c r="CWK230" s="18"/>
      <c r="CWL230" s="18"/>
      <c r="CWM230" s="18"/>
      <c r="CWN230" s="18"/>
      <c r="CWO230" s="18"/>
      <c r="CWP230" s="18"/>
      <c r="CWQ230" s="18"/>
      <c r="CWR230" s="18"/>
      <c r="CWS230" s="18"/>
      <c r="CWT230" s="18"/>
      <c r="CWU230" s="18"/>
      <c r="CWV230" s="18"/>
      <c r="CWW230" s="18"/>
      <c r="CWX230" s="18"/>
      <c r="CWY230" s="18"/>
      <c r="CWZ230" s="18"/>
      <c r="CXA230" s="18"/>
      <c r="CXB230" s="18"/>
      <c r="CXC230" s="18"/>
      <c r="CXD230" s="18"/>
      <c r="CXE230" s="18"/>
      <c r="CXF230" s="18"/>
      <c r="CXG230" s="18"/>
      <c r="CXH230" s="18"/>
      <c r="CXI230" s="18"/>
      <c r="CXJ230" s="18"/>
      <c r="CXK230" s="18"/>
      <c r="CXL230" s="18"/>
      <c r="CXM230" s="18"/>
      <c r="CXN230" s="18"/>
      <c r="CXO230" s="18"/>
      <c r="CXP230" s="18"/>
      <c r="CXQ230" s="18"/>
      <c r="CXR230" s="18"/>
      <c r="CXS230" s="18"/>
      <c r="CXT230" s="18"/>
      <c r="CXU230" s="18"/>
      <c r="CXV230" s="18"/>
      <c r="CXW230" s="18"/>
      <c r="CXX230" s="18"/>
      <c r="CXY230" s="18"/>
      <c r="CXZ230" s="18"/>
      <c r="CYA230" s="18"/>
      <c r="CYB230" s="18"/>
      <c r="CYC230" s="18"/>
      <c r="CYD230" s="18"/>
      <c r="CYE230" s="18"/>
      <c r="CYF230" s="18"/>
      <c r="CYG230" s="18"/>
      <c r="CYH230" s="18"/>
      <c r="CYI230" s="18"/>
      <c r="CYJ230" s="18"/>
      <c r="CYK230" s="18"/>
      <c r="CYL230" s="18"/>
      <c r="CYM230" s="18"/>
      <c r="CYN230" s="18"/>
      <c r="CYO230" s="18"/>
      <c r="CYP230" s="18"/>
      <c r="CYQ230" s="18"/>
      <c r="CYR230" s="18"/>
      <c r="CYS230" s="18"/>
      <c r="CYT230" s="18"/>
      <c r="CYU230" s="18"/>
      <c r="CYV230" s="18"/>
      <c r="CYW230" s="18"/>
      <c r="CYX230" s="18"/>
      <c r="CYY230" s="18"/>
      <c r="CYZ230" s="18"/>
      <c r="CZA230" s="18"/>
      <c r="CZB230" s="18"/>
      <c r="CZC230" s="18"/>
      <c r="CZD230" s="18"/>
      <c r="CZE230" s="18"/>
      <c r="CZF230" s="18"/>
      <c r="CZG230" s="18"/>
      <c r="CZH230" s="18"/>
      <c r="CZI230" s="18"/>
      <c r="CZJ230" s="18"/>
      <c r="CZK230" s="18"/>
      <c r="CZL230" s="18"/>
      <c r="CZM230" s="18"/>
      <c r="CZN230" s="18"/>
      <c r="CZO230" s="18"/>
      <c r="CZP230" s="18"/>
      <c r="CZQ230" s="18"/>
      <c r="CZR230" s="18"/>
      <c r="CZS230" s="18"/>
      <c r="CZT230" s="18"/>
      <c r="CZU230" s="18"/>
      <c r="CZV230" s="18"/>
      <c r="CZW230" s="18"/>
      <c r="CZX230" s="18"/>
      <c r="CZY230" s="18"/>
      <c r="CZZ230" s="18"/>
      <c r="DAA230" s="18"/>
      <c r="DAB230" s="18"/>
      <c r="DAC230" s="18"/>
      <c r="DAD230" s="18"/>
      <c r="DAE230" s="18"/>
      <c r="DAF230" s="18"/>
      <c r="DAG230" s="18"/>
      <c r="DAH230" s="18"/>
      <c r="DAI230" s="18"/>
      <c r="DAJ230" s="18"/>
      <c r="DAK230" s="18"/>
      <c r="DAL230" s="18"/>
      <c r="DAM230" s="18"/>
      <c r="DAN230" s="18"/>
      <c r="DAO230" s="18"/>
      <c r="DAP230" s="18"/>
      <c r="DAQ230" s="18"/>
      <c r="DAR230" s="18"/>
      <c r="DAS230" s="18"/>
      <c r="DAT230" s="18"/>
      <c r="DAU230" s="18"/>
      <c r="DAV230" s="18"/>
      <c r="DAW230" s="18"/>
      <c r="DAX230" s="18"/>
      <c r="DAY230" s="18"/>
      <c r="DAZ230" s="18"/>
      <c r="DBA230" s="18"/>
      <c r="DBB230" s="18"/>
      <c r="DBC230" s="18"/>
      <c r="DBD230" s="18"/>
      <c r="DBE230" s="18"/>
      <c r="DBF230" s="18"/>
      <c r="DBG230" s="18"/>
      <c r="DBH230" s="18"/>
      <c r="DBI230" s="18"/>
      <c r="DBJ230" s="18"/>
      <c r="DBK230" s="18"/>
      <c r="DBL230" s="18"/>
      <c r="DBM230" s="18"/>
      <c r="DBN230" s="18"/>
      <c r="DBO230" s="18"/>
      <c r="DBP230" s="18"/>
      <c r="DBQ230" s="18"/>
      <c r="DBR230" s="18"/>
      <c r="DBS230" s="18"/>
      <c r="DBT230" s="18"/>
      <c r="DBU230" s="18"/>
      <c r="DBV230" s="18"/>
      <c r="DBW230" s="18"/>
      <c r="DBX230" s="18"/>
      <c r="DBY230" s="18"/>
      <c r="DBZ230" s="18"/>
      <c r="DCA230" s="18"/>
      <c r="DCB230" s="18"/>
      <c r="DCC230" s="18"/>
      <c r="DCD230" s="18"/>
      <c r="DCE230" s="18"/>
      <c r="DCF230" s="18"/>
      <c r="DCG230" s="18"/>
      <c r="DCH230" s="18"/>
      <c r="DCI230" s="18"/>
      <c r="DCJ230" s="18"/>
      <c r="DCK230" s="18"/>
      <c r="DCL230" s="18"/>
      <c r="DCM230" s="18"/>
      <c r="DCN230" s="18"/>
      <c r="DCO230" s="18"/>
      <c r="DCP230" s="18"/>
      <c r="DCQ230" s="18"/>
      <c r="DCR230" s="18"/>
      <c r="DCS230" s="18"/>
      <c r="DCT230" s="18"/>
      <c r="DCU230" s="18"/>
      <c r="DCV230" s="18"/>
      <c r="DCW230" s="18"/>
      <c r="DCX230" s="18"/>
      <c r="DCY230" s="18"/>
      <c r="DCZ230" s="18"/>
      <c r="DDA230" s="18"/>
      <c r="DDB230" s="18"/>
      <c r="DDC230" s="18"/>
      <c r="DDD230" s="18"/>
      <c r="DDE230" s="18"/>
      <c r="DDF230" s="18"/>
      <c r="DDG230" s="18"/>
      <c r="DDH230" s="18"/>
      <c r="DDI230" s="18"/>
      <c r="DDJ230" s="18"/>
      <c r="DDK230" s="18"/>
      <c r="DDL230" s="18"/>
      <c r="DDM230" s="18"/>
      <c r="DDN230" s="18"/>
      <c r="DDO230" s="18"/>
      <c r="DDP230" s="18"/>
      <c r="DDQ230" s="18"/>
      <c r="DDR230" s="18"/>
      <c r="DDS230" s="18"/>
      <c r="DDT230" s="18"/>
      <c r="DDU230" s="18"/>
      <c r="DDV230" s="18"/>
      <c r="DDW230" s="18"/>
      <c r="DDX230" s="18"/>
      <c r="DDY230" s="18"/>
      <c r="DDZ230" s="18"/>
      <c r="DEA230" s="18"/>
      <c r="DEB230" s="18"/>
      <c r="DEC230" s="18"/>
      <c r="DED230" s="18"/>
      <c r="DEE230" s="18"/>
      <c r="DEF230" s="18"/>
      <c r="DEG230" s="18"/>
      <c r="DEH230" s="18"/>
      <c r="DEI230" s="18"/>
      <c r="DEJ230" s="18"/>
      <c r="DEK230" s="18"/>
      <c r="DEL230" s="18"/>
      <c r="DEM230" s="18"/>
      <c r="DEN230" s="18"/>
      <c r="DEO230" s="18"/>
      <c r="DEP230" s="18"/>
      <c r="DEQ230" s="18"/>
      <c r="DER230" s="18"/>
      <c r="DES230" s="18"/>
      <c r="DET230" s="18"/>
      <c r="DEU230" s="18"/>
      <c r="DEV230" s="18"/>
      <c r="DEW230" s="18"/>
      <c r="DEX230" s="18"/>
      <c r="DEY230" s="18"/>
      <c r="DEZ230" s="18"/>
      <c r="DFA230" s="18"/>
      <c r="DFB230" s="18"/>
      <c r="DFC230" s="18"/>
      <c r="DFD230" s="18"/>
      <c r="DFE230" s="18"/>
      <c r="DFF230" s="18"/>
      <c r="DFG230" s="18"/>
      <c r="DFH230" s="18"/>
      <c r="DFI230" s="18"/>
      <c r="DFJ230" s="18"/>
      <c r="DFK230" s="18"/>
      <c r="DFL230" s="18"/>
      <c r="DFM230" s="18"/>
      <c r="DFN230" s="18"/>
      <c r="DFO230" s="18"/>
      <c r="DFP230" s="18"/>
      <c r="DFQ230" s="18"/>
      <c r="DFR230" s="18"/>
      <c r="DFS230" s="18"/>
      <c r="DFT230" s="18"/>
      <c r="DFU230" s="18"/>
      <c r="DFV230" s="18"/>
      <c r="DFW230" s="18"/>
      <c r="DFX230" s="18"/>
      <c r="DFY230" s="18"/>
      <c r="DFZ230" s="18"/>
      <c r="DGA230" s="18"/>
      <c r="DGB230" s="18"/>
      <c r="DGC230" s="18"/>
      <c r="DGD230" s="18"/>
      <c r="DGE230" s="18"/>
      <c r="DGF230" s="18"/>
      <c r="DGG230" s="18"/>
      <c r="DGH230" s="18"/>
      <c r="DGI230" s="18"/>
      <c r="DGJ230" s="18"/>
      <c r="DGK230" s="18"/>
      <c r="DGL230" s="18"/>
      <c r="DGM230" s="18"/>
      <c r="DGN230" s="18"/>
      <c r="DGO230" s="18"/>
      <c r="DGP230" s="18"/>
      <c r="DGQ230" s="18"/>
      <c r="DGR230" s="18"/>
      <c r="DGS230" s="18"/>
      <c r="DGT230" s="18"/>
      <c r="DGU230" s="18"/>
      <c r="DGV230" s="18"/>
      <c r="DGW230" s="18"/>
      <c r="DGX230" s="18"/>
      <c r="DGY230" s="18"/>
      <c r="DGZ230" s="18"/>
      <c r="DHA230" s="18"/>
      <c r="DHB230" s="18"/>
      <c r="DHC230" s="18"/>
      <c r="DHD230" s="18"/>
      <c r="DHE230" s="18"/>
      <c r="DHF230" s="18"/>
      <c r="DHG230" s="18"/>
      <c r="DHH230" s="18"/>
      <c r="DHI230" s="18"/>
      <c r="DHJ230" s="18"/>
      <c r="DHK230" s="18"/>
      <c r="DHL230" s="18"/>
      <c r="DHM230" s="18"/>
      <c r="DHN230" s="18"/>
      <c r="DHO230" s="18"/>
      <c r="DHP230" s="18"/>
      <c r="DHQ230" s="18"/>
      <c r="DHR230" s="18"/>
      <c r="DHS230" s="18"/>
      <c r="DHT230" s="18"/>
      <c r="DHU230" s="18"/>
      <c r="DHV230" s="18"/>
      <c r="DHW230" s="18"/>
      <c r="DHX230" s="18"/>
      <c r="DHY230" s="18"/>
      <c r="DHZ230" s="18"/>
      <c r="DIA230" s="18"/>
      <c r="DIB230" s="18"/>
      <c r="DIC230" s="18"/>
      <c r="DID230" s="18"/>
      <c r="DIE230" s="18"/>
      <c r="DIF230" s="18"/>
      <c r="DIG230" s="18"/>
      <c r="DIH230" s="18"/>
      <c r="DII230" s="18"/>
      <c r="DIJ230" s="18"/>
      <c r="DIK230" s="18"/>
      <c r="DIL230" s="18"/>
      <c r="DIM230" s="18"/>
      <c r="DIN230" s="18"/>
      <c r="DIO230" s="18"/>
      <c r="DIP230" s="18"/>
      <c r="DIQ230" s="18"/>
      <c r="DIR230" s="18"/>
      <c r="DIS230" s="18"/>
      <c r="DIT230" s="18"/>
      <c r="DIU230" s="18"/>
      <c r="DIV230" s="18"/>
      <c r="DIW230" s="18"/>
      <c r="DIX230" s="18"/>
      <c r="DIY230" s="18"/>
      <c r="DIZ230" s="18"/>
      <c r="DJA230" s="18"/>
      <c r="DJB230" s="18"/>
      <c r="DJC230" s="18"/>
      <c r="DJD230" s="18"/>
      <c r="DJE230" s="18"/>
      <c r="DJF230" s="18"/>
      <c r="DJG230" s="18"/>
      <c r="DJH230" s="18"/>
      <c r="DJI230" s="18"/>
      <c r="DJJ230" s="18"/>
      <c r="DJK230" s="18"/>
      <c r="DJL230" s="18"/>
      <c r="DJM230" s="18"/>
      <c r="DJN230" s="18"/>
      <c r="DJO230" s="18"/>
      <c r="DJP230" s="18"/>
      <c r="DJQ230" s="18"/>
      <c r="DJR230" s="18"/>
      <c r="DJS230" s="18"/>
      <c r="DJT230" s="18"/>
      <c r="DJU230" s="18"/>
      <c r="DJV230" s="18"/>
      <c r="DJW230" s="18"/>
      <c r="DJX230" s="18"/>
      <c r="DJY230" s="18"/>
      <c r="DJZ230" s="18"/>
      <c r="DKA230" s="18"/>
      <c r="DKB230" s="18"/>
      <c r="DKC230" s="18"/>
      <c r="DKD230" s="18"/>
      <c r="DKE230" s="18"/>
      <c r="DKF230" s="18"/>
      <c r="DKG230" s="18"/>
      <c r="DKH230" s="18"/>
      <c r="DKI230" s="18"/>
      <c r="DKJ230" s="18"/>
      <c r="DKK230" s="18"/>
      <c r="DKL230" s="18"/>
      <c r="DKM230" s="18"/>
      <c r="DKN230" s="18"/>
      <c r="DKO230" s="18"/>
      <c r="DKP230" s="18"/>
      <c r="DKQ230" s="18"/>
      <c r="DKR230" s="18"/>
      <c r="DKS230" s="18"/>
      <c r="DKT230" s="18"/>
      <c r="DKU230" s="18"/>
      <c r="DKV230" s="18"/>
      <c r="DKW230" s="18"/>
      <c r="DKX230" s="18"/>
      <c r="DKY230" s="18"/>
      <c r="DKZ230" s="18"/>
      <c r="DLA230" s="18"/>
      <c r="DLB230" s="18"/>
      <c r="DLC230" s="18"/>
      <c r="DLD230" s="18"/>
      <c r="DLE230" s="18"/>
      <c r="DLF230" s="18"/>
      <c r="DLG230" s="18"/>
      <c r="DLH230" s="18"/>
      <c r="DLI230" s="18"/>
      <c r="DLJ230" s="18"/>
      <c r="DLK230" s="18"/>
      <c r="DLL230" s="18"/>
      <c r="DLM230" s="18"/>
      <c r="DLN230" s="18"/>
      <c r="DLO230" s="18"/>
      <c r="DLP230" s="18"/>
      <c r="DLQ230" s="18"/>
      <c r="DLR230" s="18"/>
      <c r="DLS230" s="18"/>
      <c r="DLT230" s="18"/>
      <c r="DLU230" s="18"/>
      <c r="DLV230" s="18"/>
      <c r="DLW230" s="18"/>
      <c r="DLX230" s="18"/>
      <c r="DLY230" s="18"/>
      <c r="DLZ230" s="18"/>
      <c r="DMA230" s="18"/>
      <c r="DMB230" s="18"/>
      <c r="DMC230" s="18"/>
      <c r="DMD230" s="18"/>
      <c r="DME230" s="18"/>
      <c r="DMF230" s="18"/>
      <c r="DMG230" s="18"/>
      <c r="DMH230" s="18"/>
      <c r="DMI230" s="18"/>
      <c r="DMJ230" s="18"/>
      <c r="DMK230" s="18"/>
      <c r="DML230" s="18"/>
      <c r="DMM230" s="18"/>
      <c r="DMN230" s="18"/>
      <c r="DMO230" s="18"/>
      <c r="DMP230" s="18"/>
      <c r="DMQ230" s="18"/>
      <c r="DMR230" s="18"/>
      <c r="DMS230" s="18"/>
      <c r="DMT230" s="18"/>
      <c r="DMU230" s="18"/>
      <c r="DMV230" s="18"/>
      <c r="DMW230" s="18"/>
      <c r="DMX230" s="18"/>
      <c r="DMY230" s="18"/>
      <c r="DMZ230" s="18"/>
      <c r="DNA230" s="18"/>
      <c r="DNB230" s="18"/>
      <c r="DNC230" s="18"/>
      <c r="DND230" s="18"/>
      <c r="DNE230" s="18"/>
      <c r="DNF230" s="18"/>
      <c r="DNG230" s="18"/>
      <c r="DNH230" s="18"/>
      <c r="DNI230" s="18"/>
      <c r="DNJ230" s="18"/>
      <c r="DNK230" s="18"/>
      <c r="DNL230" s="18"/>
      <c r="DNM230" s="18"/>
      <c r="DNN230" s="18"/>
      <c r="DNO230" s="18"/>
      <c r="DNP230" s="18"/>
      <c r="DNQ230" s="18"/>
      <c r="DNR230" s="18"/>
      <c r="DNS230" s="18"/>
      <c r="DNT230" s="18"/>
      <c r="DNU230" s="18"/>
      <c r="DNV230" s="18"/>
      <c r="DNW230" s="18"/>
      <c r="DNX230" s="18"/>
      <c r="DNY230" s="18"/>
      <c r="DNZ230" s="18"/>
      <c r="DOA230" s="18"/>
      <c r="DOB230" s="18"/>
      <c r="DOC230" s="18"/>
      <c r="DOD230" s="18"/>
      <c r="DOE230" s="18"/>
      <c r="DOF230" s="18"/>
      <c r="DOG230" s="18"/>
      <c r="DOH230" s="18"/>
      <c r="DOI230" s="18"/>
      <c r="DOJ230" s="18"/>
      <c r="DOK230" s="18"/>
      <c r="DOL230" s="18"/>
      <c r="DOM230" s="18"/>
      <c r="DON230" s="18"/>
      <c r="DOO230" s="18"/>
      <c r="DOP230" s="18"/>
      <c r="DOQ230" s="18"/>
      <c r="DOR230" s="18"/>
      <c r="DOS230" s="18"/>
      <c r="DOT230" s="18"/>
      <c r="DOU230" s="18"/>
      <c r="DOV230" s="18"/>
      <c r="DOW230" s="18"/>
      <c r="DOX230" s="18"/>
      <c r="DOY230" s="18"/>
      <c r="DOZ230" s="18"/>
      <c r="DPA230" s="18"/>
      <c r="DPB230" s="18"/>
      <c r="DPC230" s="18"/>
      <c r="DPD230" s="18"/>
      <c r="DPE230" s="18"/>
      <c r="DPF230" s="18"/>
      <c r="DPG230" s="18"/>
      <c r="DPH230" s="18"/>
      <c r="DPI230" s="18"/>
      <c r="DPJ230" s="18"/>
      <c r="DPK230" s="18"/>
      <c r="DPL230" s="18"/>
      <c r="DPM230" s="18"/>
      <c r="DPN230" s="18"/>
      <c r="DPO230" s="18"/>
      <c r="DPP230" s="18"/>
      <c r="DPQ230" s="18"/>
      <c r="DPR230" s="18"/>
      <c r="DPS230" s="18"/>
      <c r="DPT230" s="18"/>
      <c r="DPU230" s="18"/>
      <c r="DPV230" s="18"/>
      <c r="DPW230" s="18"/>
      <c r="DPX230" s="18"/>
      <c r="DPY230" s="18"/>
      <c r="DPZ230" s="18"/>
      <c r="DQA230" s="18"/>
      <c r="DQB230" s="18"/>
      <c r="DQC230" s="18"/>
      <c r="DQD230" s="18"/>
      <c r="DQE230" s="18"/>
      <c r="DQF230" s="18"/>
      <c r="DQG230" s="18"/>
      <c r="DQH230" s="18"/>
      <c r="DQI230" s="18"/>
      <c r="DQJ230" s="18"/>
      <c r="DQK230" s="18"/>
      <c r="DQL230" s="18"/>
      <c r="DQM230" s="18"/>
      <c r="DQN230" s="18"/>
      <c r="DQO230" s="18"/>
      <c r="DQP230" s="18"/>
      <c r="DQQ230" s="18"/>
      <c r="DQR230" s="18"/>
      <c r="DQS230" s="18"/>
      <c r="DQT230" s="18"/>
      <c r="DQU230" s="18"/>
      <c r="DQV230" s="18"/>
      <c r="DQW230" s="18"/>
      <c r="DQX230" s="18"/>
      <c r="DQY230" s="18"/>
      <c r="DQZ230" s="18"/>
      <c r="DRA230" s="18"/>
      <c r="DRB230" s="18"/>
      <c r="DRC230" s="18"/>
      <c r="DRD230" s="18"/>
      <c r="DRE230" s="18"/>
      <c r="DRF230" s="18"/>
      <c r="DRG230" s="18"/>
      <c r="DRH230" s="18"/>
      <c r="DRI230" s="18"/>
      <c r="DRJ230" s="18"/>
      <c r="DRK230" s="18"/>
      <c r="DRL230" s="18"/>
      <c r="DRM230" s="18"/>
      <c r="DRN230" s="18"/>
      <c r="DRO230" s="18"/>
      <c r="DRP230" s="18"/>
      <c r="DRQ230" s="18"/>
      <c r="DRR230" s="18"/>
      <c r="DRS230" s="18"/>
      <c r="DRT230" s="18"/>
      <c r="DRU230" s="18"/>
      <c r="DRV230" s="18"/>
      <c r="DRW230" s="18"/>
      <c r="DRX230" s="18"/>
      <c r="DRY230" s="18"/>
      <c r="DRZ230" s="18"/>
      <c r="DSA230" s="18"/>
      <c r="DSB230" s="18"/>
      <c r="DSC230" s="18"/>
      <c r="DSD230" s="18"/>
      <c r="DSE230" s="18"/>
      <c r="DSF230" s="18"/>
      <c r="DSG230" s="18"/>
      <c r="DSH230" s="18"/>
      <c r="DSI230" s="18"/>
      <c r="DSJ230" s="18"/>
      <c r="DSK230" s="18"/>
      <c r="DSL230" s="18"/>
      <c r="DSM230" s="18"/>
      <c r="DSN230" s="18"/>
      <c r="DSO230" s="18"/>
      <c r="DSP230" s="18"/>
      <c r="DSQ230" s="18"/>
      <c r="DSR230" s="18"/>
      <c r="DSS230" s="18"/>
      <c r="DST230" s="18"/>
      <c r="DSU230" s="18"/>
      <c r="DSV230" s="18"/>
      <c r="DSW230" s="18"/>
      <c r="DSX230" s="18"/>
      <c r="DSY230" s="18"/>
      <c r="DSZ230" s="18"/>
      <c r="DTA230" s="18"/>
      <c r="DTB230" s="18"/>
      <c r="DTC230" s="18"/>
      <c r="DTD230" s="18"/>
      <c r="DTE230" s="18"/>
      <c r="DTF230" s="18"/>
      <c r="DTG230" s="18"/>
      <c r="DTH230" s="18"/>
      <c r="DTI230" s="18"/>
      <c r="DTJ230" s="18"/>
      <c r="DTK230" s="18"/>
      <c r="DTL230" s="18"/>
      <c r="DTM230" s="18"/>
      <c r="DTN230" s="18"/>
      <c r="DTO230" s="18"/>
      <c r="DTP230" s="18"/>
      <c r="DTQ230" s="18"/>
      <c r="DTR230" s="18"/>
      <c r="DTS230" s="18"/>
      <c r="DTT230" s="18"/>
      <c r="DTU230" s="18"/>
      <c r="DTV230" s="18"/>
      <c r="DTW230" s="18"/>
      <c r="DTX230" s="18"/>
      <c r="DTY230" s="18"/>
      <c r="DTZ230" s="18"/>
      <c r="DUA230" s="18"/>
      <c r="DUB230" s="18"/>
      <c r="DUC230" s="18"/>
      <c r="DUD230" s="18"/>
      <c r="DUE230" s="18"/>
      <c r="DUF230" s="18"/>
      <c r="DUG230" s="18"/>
      <c r="DUH230" s="18"/>
      <c r="DUI230" s="18"/>
      <c r="DUJ230" s="18"/>
      <c r="DUK230" s="18"/>
      <c r="DUL230" s="18"/>
      <c r="DUM230" s="18"/>
      <c r="DUN230" s="18"/>
      <c r="DUO230" s="18"/>
      <c r="DUP230" s="18"/>
      <c r="DUQ230" s="18"/>
      <c r="DUR230" s="18"/>
      <c r="DUS230" s="18"/>
      <c r="DUT230" s="18"/>
      <c r="DUU230" s="18"/>
      <c r="DUV230" s="18"/>
      <c r="DUW230" s="18"/>
      <c r="DUX230" s="18"/>
      <c r="DUY230" s="18"/>
      <c r="DUZ230" s="18"/>
      <c r="DVA230" s="18"/>
      <c r="DVB230" s="18"/>
      <c r="DVC230" s="18"/>
      <c r="DVD230" s="18"/>
      <c r="DVE230" s="18"/>
      <c r="DVF230" s="18"/>
      <c r="DVG230" s="18"/>
      <c r="DVH230" s="18"/>
      <c r="DVI230" s="18"/>
      <c r="DVJ230" s="18"/>
      <c r="DVK230" s="18"/>
      <c r="DVL230" s="18"/>
      <c r="DVM230" s="18"/>
      <c r="DVN230" s="18"/>
      <c r="DVO230" s="18"/>
      <c r="DVP230" s="18"/>
      <c r="DVQ230" s="18"/>
      <c r="DVR230" s="18"/>
      <c r="DVS230" s="18"/>
      <c r="DVT230" s="18"/>
      <c r="DVU230" s="18"/>
      <c r="DVV230" s="18"/>
      <c r="DVW230" s="18"/>
      <c r="DVX230" s="18"/>
      <c r="DVY230" s="18"/>
      <c r="DVZ230" s="18"/>
      <c r="DWA230" s="18"/>
      <c r="DWB230" s="18"/>
      <c r="DWC230" s="18"/>
      <c r="DWD230" s="18"/>
      <c r="DWE230" s="18"/>
      <c r="DWF230" s="18"/>
      <c r="DWG230" s="18"/>
      <c r="DWH230" s="18"/>
      <c r="DWI230" s="18"/>
      <c r="DWJ230" s="18"/>
      <c r="DWK230" s="18"/>
      <c r="DWL230" s="18"/>
      <c r="DWM230" s="18"/>
      <c r="DWN230" s="18"/>
      <c r="DWO230" s="18"/>
      <c r="DWP230" s="18"/>
      <c r="DWQ230" s="18"/>
      <c r="DWR230" s="18"/>
      <c r="DWS230" s="18"/>
      <c r="DWT230" s="18"/>
      <c r="DWU230" s="18"/>
      <c r="DWV230" s="18"/>
      <c r="DWW230" s="18"/>
      <c r="DWX230" s="18"/>
      <c r="DWY230" s="18"/>
      <c r="DWZ230" s="18"/>
      <c r="DXA230" s="18"/>
      <c r="DXB230" s="18"/>
      <c r="DXC230" s="18"/>
      <c r="DXD230" s="18"/>
      <c r="DXE230" s="18"/>
      <c r="DXF230" s="18"/>
      <c r="DXG230" s="18"/>
      <c r="DXH230" s="18"/>
      <c r="DXI230" s="18"/>
      <c r="DXJ230" s="18"/>
      <c r="DXK230" s="18"/>
      <c r="DXL230" s="18"/>
      <c r="DXM230" s="18"/>
      <c r="DXN230" s="18"/>
      <c r="DXO230" s="18"/>
      <c r="DXP230" s="18"/>
      <c r="DXQ230" s="18"/>
      <c r="DXR230" s="18"/>
      <c r="DXS230" s="18"/>
      <c r="DXT230" s="18"/>
      <c r="DXU230" s="18"/>
      <c r="DXV230" s="18"/>
      <c r="DXW230" s="18"/>
      <c r="DXX230" s="18"/>
      <c r="DXY230" s="18"/>
      <c r="DXZ230" s="18"/>
      <c r="DYA230" s="18"/>
      <c r="DYB230" s="18"/>
      <c r="DYC230" s="18"/>
      <c r="DYD230" s="18"/>
      <c r="DYE230" s="18"/>
      <c r="DYF230" s="18"/>
      <c r="DYG230" s="18"/>
      <c r="DYH230" s="18"/>
      <c r="DYI230" s="18"/>
      <c r="DYJ230" s="18"/>
      <c r="DYK230" s="18"/>
      <c r="DYL230" s="18"/>
      <c r="DYM230" s="18"/>
      <c r="DYN230" s="18"/>
      <c r="DYO230" s="18"/>
      <c r="DYP230" s="18"/>
      <c r="DYQ230" s="18"/>
      <c r="DYR230" s="18"/>
      <c r="DYS230" s="18"/>
      <c r="DYT230" s="18"/>
      <c r="DYU230" s="18"/>
      <c r="DYV230" s="18"/>
      <c r="DYW230" s="18"/>
      <c r="DYX230" s="18"/>
      <c r="DYY230" s="18"/>
      <c r="DYZ230" s="18"/>
      <c r="DZA230" s="18"/>
      <c r="DZB230" s="18"/>
      <c r="DZC230" s="18"/>
      <c r="DZD230" s="18"/>
      <c r="DZE230" s="18"/>
      <c r="DZF230" s="18"/>
      <c r="DZG230" s="18"/>
      <c r="DZH230" s="18"/>
      <c r="DZI230" s="18"/>
      <c r="DZJ230" s="18"/>
      <c r="DZK230" s="18"/>
      <c r="DZL230" s="18"/>
      <c r="DZM230" s="18"/>
      <c r="DZN230" s="18"/>
      <c r="DZO230" s="18"/>
      <c r="DZP230" s="18"/>
      <c r="DZQ230" s="18"/>
      <c r="DZR230" s="18"/>
      <c r="DZS230" s="18"/>
      <c r="DZT230" s="18"/>
      <c r="DZU230" s="18"/>
      <c r="DZV230" s="18"/>
      <c r="DZW230" s="18"/>
      <c r="DZX230" s="18"/>
      <c r="DZY230" s="18"/>
      <c r="DZZ230" s="18"/>
      <c r="EAA230" s="18"/>
      <c r="EAB230" s="18"/>
      <c r="EAC230" s="18"/>
      <c r="EAD230" s="18"/>
      <c r="EAE230" s="18"/>
      <c r="EAF230" s="18"/>
      <c r="EAG230" s="18"/>
      <c r="EAH230" s="18"/>
      <c r="EAI230" s="18"/>
      <c r="EAJ230" s="18"/>
      <c r="EAK230" s="18"/>
      <c r="EAL230" s="18"/>
      <c r="EAM230" s="18"/>
      <c r="EAN230" s="18"/>
      <c r="EAO230" s="18"/>
      <c r="EAP230" s="18"/>
      <c r="EAQ230" s="18"/>
      <c r="EAR230" s="18"/>
      <c r="EAS230" s="18"/>
      <c r="EAT230" s="18"/>
      <c r="EAU230" s="18"/>
      <c r="EAV230" s="18"/>
      <c r="EAW230" s="18"/>
      <c r="EAX230" s="18"/>
      <c r="EAY230" s="18"/>
      <c r="EAZ230" s="18"/>
      <c r="EBA230" s="18"/>
      <c r="EBB230" s="18"/>
      <c r="EBC230" s="18"/>
      <c r="EBD230" s="18"/>
      <c r="EBE230" s="18"/>
      <c r="EBF230" s="18"/>
      <c r="EBG230" s="18"/>
      <c r="EBH230" s="18"/>
      <c r="EBI230" s="18"/>
      <c r="EBJ230" s="18"/>
      <c r="EBK230" s="18"/>
      <c r="EBL230" s="18"/>
      <c r="EBM230" s="18"/>
      <c r="EBN230" s="18"/>
      <c r="EBO230" s="18"/>
      <c r="EBP230" s="18"/>
      <c r="EBQ230" s="18"/>
      <c r="EBR230" s="18"/>
      <c r="EBS230" s="18"/>
      <c r="EBT230" s="18"/>
      <c r="EBU230" s="18"/>
      <c r="EBV230" s="18"/>
      <c r="EBW230" s="18"/>
      <c r="EBX230" s="18"/>
      <c r="EBY230" s="18"/>
      <c r="EBZ230" s="18"/>
      <c r="ECA230" s="18"/>
      <c r="ECB230" s="18"/>
      <c r="ECC230" s="18"/>
      <c r="ECD230" s="18"/>
      <c r="ECE230" s="18"/>
      <c r="ECF230" s="18"/>
      <c r="ECG230" s="18"/>
      <c r="ECH230" s="18"/>
      <c r="ECI230" s="18"/>
      <c r="ECJ230" s="18"/>
      <c r="ECK230" s="18"/>
      <c r="ECL230" s="18"/>
      <c r="ECM230" s="18"/>
      <c r="ECN230" s="18"/>
      <c r="ECO230" s="18"/>
      <c r="ECP230" s="18"/>
      <c r="ECQ230" s="18"/>
      <c r="ECR230" s="18"/>
      <c r="ECS230" s="18"/>
      <c r="ECT230" s="18"/>
      <c r="ECU230" s="18"/>
      <c r="ECV230" s="18"/>
      <c r="ECW230" s="18"/>
      <c r="ECX230" s="18"/>
      <c r="ECY230" s="18"/>
      <c r="ECZ230" s="18"/>
      <c r="EDA230" s="18"/>
      <c r="EDB230" s="18"/>
      <c r="EDC230" s="18"/>
      <c r="EDD230" s="18"/>
      <c r="EDE230" s="18"/>
      <c r="EDF230" s="18"/>
      <c r="EDG230" s="18"/>
      <c r="EDH230" s="18"/>
      <c r="EDI230" s="18"/>
      <c r="EDJ230" s="18"/>
      <c r="EDK230" s="18"/>
      <c r="EDL230" s="18"/>
      <c r="EDM230" s="18"/>
      <c r="EDN230" s="18"/>
      <c r="EDO230" s="18"/>
      <c r="EDP230" s="18"/>
      <c r="EDQ230" s="18"/>
      <c r="EDR230" s="18"/>
      <c r="EDS230" s="18"/>
      <c r="EDT230" s="18"/>
      <c r="EDU230" s="18"/>
      <c r="EDV230" s="18"/>
      <c r="EDW230" s="18"/>
      <c r="EDX230" s="18"/>
      <c r="EDY230" s="18"/>
      <c r="EDZ230" s="18"/>
      <c r="EEA230" s="18"/>
      <c r="EEB230" s="18"/>
      <c r="EEC230" s="18"/>
      <c r="EED230" s="18"/>
      <c r="EEE230" s="18"/>
      <c r="EEF230" s="18"/>
      <c r="EEG230" s="18"/>
      <c r="EEH230" s="18"/>
      <c r="EEI230" s="18"/>
      <c r="EEJ230" s="18"/>
      <c r="EEK230" s="18"/>
      <c r="EEL230" s="18"/>
      <c r="EEM230" s="18"/>
      <c r="EEN230" s="18"/>
      <c r="EEO230" s="18"/>
      <c r="EEP230" s="18"/>
      <c r="EEQ230" s="18"/>
      <c r="EER230" s="18"/>
      <c r="EES230" s="18"/>
      <c r="EET230" s="18"/>
      <c r="EEU230" s="18"/>
      <c r="EEV230" s="18"/>
      <c r="EEW230" s="18"/>
      <c r="EEX230" s="18"/>
      <c r="EEY230" s="18"/>
      <c r="EEZ230" s="18"/>
      <c r="EFA230" s="18"/>
      <c r="EFB230" s="18"/>
      <c r="EFC230" s="18"/>
      <c r="EFD230" s="18"/>
      <c r="EFE230" s="18"/>
      <c r="EFF230" s="18"/>
      <c r="EFG230" s="18"/>
      <c r="EFH230" s="18"/>
      <c r="EFI230" s="18"/>
      <c r="EFJ230" s="18"/>
      <c r="EFK230" s="18"/>
      <c r="EFL230" s="18"/>
      <c r="EFM230" s="18"/>
      <c r="EFN230" s="18"/>
      <c r="EFO230" s="18"/>
      <c r="EFP230" s="18"/>
      <c r="EFQ230" s="18"/>
      <c r="EFR230" s="18"/>
      <c r="EFS230" s="18"/>
      <c r="EFT230" s="18"/>
      <c r="EFU230" s="18"/>
      <c r="EFV230" s="18"/>
      <c r="EFW230" s="18"/>
      <c r="EFX230" s="18"/>
      <c r="EFY230" s="18"/>
      <c r="EFZ230" s="18"/>
      <c r="EGA230" s="18"/>
      <c r="EGB230" s="18"/>
      <c r="EGC230" s="18"/>
      <c r="EGD230" s="18"/>
      <c r="EGE230" s="18"/>
      <c r="EGF230" s="18"/>
      <c r="EGG230" s="18"/>
      <c r="EGH230" s="18"/>
      <c r="EGI230" s="18"/>
      <c r="EGJ230" s="18"/>
      <c r="EGK230" s="18"/>
      <c r="EGL230" s="18"/>
      <c r="EGM230" s="18"/>
      <c r="EGN230" s="18"/>
      <c r="EGO230" s="18"/>
      <c r="EGP230" s="18"/>
      <c r="EGQ230" s="18"/>
      <c r="EGR230" s="18"/>
      <c r="EGS230" s="18"/>
      <c r="EGT230" s="18"/>
      <c r="EGU230" s="18"/>
      <c r="EGV230" s="18"/>
      <c r="EGW230" s="18"/>
      <c r="EGX230" s="18"/>
      <c r="EGY230" s="18"/>
      <c r="EGZ230" s="18"/>
      <c r="EHA230" s="18"/>
      <c r="EHB230" s="18"/>
      <c r="EHC230" s="18"/>
      <c r="EHD230" s="18"/>
      <c r="EHE230" s="18"/>
      <c r="EHF230" s="18"/>
      <c r="EHG230" s="18"/>
      <c r="EHH230" s="18"/>
      <c r="EHI230" s="18"/>
      <c r="EHJ230" s="18"/>
      <c r="EHK230" s="18"/>
      <c r="EHL230" s="18"/>
      <c r="EHM230" s="18"/>
      <c r="EHN230" s="18"/>
      <c r="EHO230" s="18"/>
      <c r="EHP230" s="18"/>
      <c r="EHQ230" s="18"/>
      <c r="EHR230" s="18"/>
      <c r="EHS230" s="18"/>
      <c r="EHT230" s="18"/>
      <c r="EHU230" s="18"/>
      <c r="EHV230" s="18"/>
      <c r="EHW230" s="18"/>
      <c r="EHX230" s="18"/>
      <c r="EHY230" s="18"/>
      <c r="EHZ230" s="18"/>
      <c r="EIA230" s="18"/>
      <c r="EIB230" s="18"/>
      <c r="EIC230" s="18"/>
      <c r="EID230" s="18"/>
      <c r="EIE230" s="18"/>
      <c r="EIF230" s="18"/>
      <c r="EIG230" s="18"/>
      <c r="EIH230" s="18"/>
      <c r="EII230" s="18"/>
      <c r="EIJ230" s="18"/>
      <c r="EIK230" s="18"/>
      <c r="EIL230" s="18"/>
      <c r="EIM230" s="18"/>
      <c r="EIN230" s="18"/>
      <c r="EIO230" s="18"/>
      <c r="EIP230" s="18"/>
      <c r="EIQ230" s="18"/>
      <c r="EIR230" s="18"/>
      <c r="EIS230" s="18"/>
      <c r="EIT230" s="18"/>
      <c r="EIU230" s="18"/>
      <c r="EIV230" s="18"/>
      <c r="EIW230" s="18"/>
      <c r="EIX230" s="18"/>
      <c r="EIY230" s="18"/>
      <c r="EIZ230" s="18"/>
      <c r="EJA230" s="18"/>
      <c r="EJB230" s="18"/>
      <c r="EJC230" s="18"/>
      <c r="EJD230" s="18"/>
      <c r="EJE230" s="18"/>
      <c r="EJF230" s="18"/>
      <c r="EJG230" s="18"/>
      <c r="EJH230" s="18"/>
      <c r="EJI230" s="18"/>
      <c r="EJJ230" s="18"/>
      <c r="EJK230" s="18"/>
      <c r="EJL230" s="18"/>
      <c r="EJM230" s="18"/>
      <c r="EJN230" s="18"/>
      <c r="EJO230" s="18"/>
      <c r="EJP230" s="18"/>
      <c r="EJQ230" s="18"/>
      <c r="EJR230" s="18"/>
      <c r="EJS230" s="18"/>
      <c r="EJT230" s="18"/>
      <c r="EJU230" s="18"/>
      <c r="EJV230" s="18"/>
      <c r="EJW230" s="18"/>
      <c r="EJX230" s="18"/>
      <c r="EJY230" s="18"/>
      <c r="EJZ230" s="18"/>
      <c r="EKA230" s="18"/>
      <c r="EKB230" s="18"/>
      <c r="EKC230" s="18"/>
      <c r="EKD230" s="18"/>
      <c r="EKE230" s="18"/>
      <c r="EKF230" s="18"/>
      <c r="EKG230" s="18"/>
      <c r="EKH230" s="18"/>
      <c r="EKI230" s="18"/>
      <c r="EKJ230" s="18"/>
      <c r="EKK230" s="18"/>
      <c r="EKL230" s="18"/>
      <c r="EKM230" s="18"/>
      <c r="EKN230" s="18"/>
      <c r="EKO230" s="18"/>
      <c r="EKP230" s="18"/>
      <c r="EKQ230" s="18"/>
      <c r="EKR230" s="18"/>
      <c r="EKS230" s="18"/>
      <c r="EKT230" s="18"/>
      <c r="EKU230" s="18"/>
      <c r="EKV230" s="18"/>
      <c r="EKW230" s="18"/>
      <c r="EKX230" s="18"/>
      <c r="EKY230" s="18"/>
      <c r="EKZ230" s="18"/>
      <c r="ELA230" s="18"/>
      <c r="ELB230" s="18"/>
      <c r="ELC230" s="18"/>
      <c r="ELD230" s="18"/>
      <c r="ELE230" s="18"/>
      <c r="ELF230" s="18"/>
      <c r="ELG230" s="18"/>
      <c r="ELH230" s="18"/>
      <c r="ELI230" s="18"/>
      <c r="ELJ230" s="18"/>
      <c r="ELK230" s="18"/>
      <c r="ELL230" s="18"/>
      <c r="ELM230" s="18"/>
      <c r="ELN230" s="18"/>
      <c r="ELO230" s="18"/>
      <c r="ELP230" s="18"/>
      <c r="ELQ230" s="18"/>
      <c r="ELR230" s="18"/>
      <c r="ELS230" s="18"/>
      <c r="ELT230" s="18"/>
      <c r="ELU230" s="18"/>
      <c r="ELV230" s="18"/>
      <c r="ELW230" s="18"/>
      <c r="ELX230" s="18"/>
      <c r="ELY230" s="18"/>
      <c r="ELZ230" s="18"/>
      <c r="EMA230" s="18"/>
      <c r="EMB230" s="18"/>
      <c r="EMC230" s="18"/>
      <c r="EMD230" s="18"/>
      <c r="EME230" s="18"/>
      <c r="EMF230" s="18"/>
      <c r="EMG230" s="18"/>
      <c r="EMH230" s="18"/>
      <c r="EMI230" s="18"/>
      <c r="EMJ230" s="18"/>
      <c r="EMK230" s="18"/>
      <c r="EML230" s="18"/>
      <c r="EMM230" s="18"/>
      <c r="EMN230" s="18"/>
      <c r="EMO230" s="18"/>
      <c r="EMP230" s="18"/>
      <c r="EMQ230" s="18"/>
      <c r="EMR230" s="18"/>
      <c r="EMS230" s="18"/>
      <c r="EMT230" s="18"/>
      <c r="EMU230" s="18"/>
      <c r="EMV230" s="18"/>
      <c r="EMW230" s="18"/>
      <c r="EMX230" s="18"/>
      <c r="EMY230" s="18"/>
      <c r="EMZ230" s="18"/>
      <c r="ENA230" s="18"/>
      <c r="ENB230" s="18"/>
      <c r="ENC230" s="18"/>
      <c r="END230" s="18"/>
      <c r="ENE230" s="18"/>
      <c r="ENF230" s="18"/>
      <c r="ENG230" s="18"/>
      <c r="ENH230" s="18"/>
      <c r="ENI230" s="18"/>
      <c r="ENJ230" s="18"/>
      <c r="ENK230" s="18"/>
      <c r="ENL230" s="18"/>
      <c r="ENM230" s="18"/>
      <c r="ENN230" s="18"/>
      <c r="ENO230" s="18"/>
      <c r="ENP230" s="18"/>
      <c r="ENQ230" s="18"/>
      <c r="ENR230" s="18"/>
      <c r="ENS230" s="18"/>
      <c r="ENT230" s="18"/>
      <c r="ENU230" s="18"/>
      <c r="ENV230" s="18"/>
      <c r="ENW230" s="18"/>
      <c r="ENX230" s="18"/>
      <c r="ENY230" s="18"/>
      <c r="ENZ230" s="18"/>
      <c r="EOA230" s="18"/>
      <c r="EOB230" s="18"/>
      <c r="EOC230" s="18"/>
      <c r="EOD230" s="18"/>
      <c r="EOE230" s="18"/>
      <c r="EOF230" s="18"/>
      <c r="EOG230" s="18"/>
      <c r="EOH230" s="18"/>
      <c r="EOI230" s="18"/>
      <c r="EOJ230" s="18"/>
      <c r="EOK230" s="18"/>
      <c r="EOL230" s="18"/>
      <c r="EOM230" s="18"/>
      <c r="EON230" s="18"/>
      <c r="EOO230" s="18"/>
      <c r="EOP230" s="18"/>
      <c r="EOQ230" s="18"/>
      <c r="EOR230" s="18"/>
      <c r="EOS230" s="18"/>
      <c r="EOT230" s="18"/>
      <c r="EOU230" s="18"/>
      <c r="EOV230" s="18"/>
      <c r="EOW230" s="18"/>
      <c r="EOX230" s="18"/>
      <c r="EOY230" s="18"/>
      <c r="EOZ230" s="18"/>
      <c r="EPA230" s="18"/>
      <c r="EPB230" s="18"/>
      <c r="EPC230" s="18"/>
      <c r="EPD230" s="18"/>
      <c r="EPE230" s="18"/>
      <c r="EPF230" s="18"/>
      <c r="EPG230" s="18"/>
      <c r="EPH230" s="18"/>
      <c r="EPI230" s="18"/>
      <c r="EPJ230" s="18"/>
      <c r="EPK230" s="18"/>
      <c r="EPL230" s="18"/>
      <c r="EPM230" s="18"/>
      <c r="EPN230" s="18"/>
      <c r="EPO230" s="18"/>
      <c r="EPP230" s="18"/>
      <c r="EPQ230" s="18"/>
      <c r="EPR230" s="18"/>
      <c r="EPS230" s="18"/>
      <c r="EPT230" s="18"/>
      <c r="EPU230" s="18"/>
      <c r="EPV230" s="18"/>
      <c r="EPW230" s="18"/>
      <c r="EPX230" s="18"/>
      <c r="EPY230" s="18"/>
      <c r="EPZ230" s="18"/>
      <c r="EQA230" s="18"/>
      <c r="EQB230" s="18"/>
      <c r="EQC230" s="18"/>
      <c r="EQD230" s="18"/>
      <c r="EQE230" s="18"/>
      <c r="EQF230" s="18"/>
      <c r="EQG230" s="18"/>
      <c r="EQH230" s="18"/>
      <c r="EQI230" s="18"/>
      <c r="EQJ230" s="18"/>
      <c r="EQK230" s="18"/>
      <c r="EQL230" s="18"/>
      <c r="EQM230" s="18"/>
      <c r="EQN230" s="18"/>
      <c r="EQO230" s="18"/>
      <c r="EQP230" s="18"/>
      <c r="EQQ230" s="18"/>
      <c r="EQR230" s="18"/>
      <c r="EQS230" s="18"/>
      <c r="EQT230" s="18"/>
      <c r="EQU230" s="18"/>
      <c r="EQV230" s="18"/>
      <c r="EQW230" s="18"/>
      <c r="EQX230" s="18"/>
      <c r="EQY230" s="18"/>
      <c r="EQZ230" s="18"/>
      <c r="ERA230" s="18"/>
      <c r="ERB230" s="18"/>
      <c r="ERC230" s="18"/>
      <c r="ERD230" s="18"/>
      <c r="ERE230" s="18"/>
      <c r="ERF230" s="18"/>
      <c r="ERG230" s="18"/>
      <c r="ERH230" s="18"/>
      <c r="ERI230" s="18"/>
      <c r="ERJ230" s="18"/>
      <c r="ERK230" s="18"/>
      <c r="ERL230" s="18"/>
      <c r="ERM230" s="18"/>
      <c r="ERN230" s="18"/>
      <c r="ERO230" s="18"/>
      <c r="ERP230" s="18"/>
      <c r="ERQ230" s="18"/>
      <c r="ERR230" s="18"/>
      <c r="ERS230" s="18"/>
      <c r="ERT230" s="18"/>
      <c r="ERU230" s="18"/>
      <c r="ERV230" s="18"/>
      <c r="ERW230" s="18"/>
      <c r="ERX230" s="18"/>
      <c r="ERY230" s="18"/>
      <c r="ERZ230" s="18"/>
      <c r="ESA230" s="18"/>
      <c r="ESB230" s="18"/>
      <c r="ESC230" s="18"/>
      <c r="ESD230" s="18"/>
      <c r="ESE230" s="18"/>
      <c r="ESF230" s="18"/>
      <c r="ESG230" s="18"/>
      <c r="ESH230" s="18"/>
      <c r="ESI230" s="18"/>
      <c r="ESJ230" s="18"/>
      <c r="ESK230" s="18"/>
      <c r="ESL230" s="18"/>
      <c r="ESM230" s="18"/>
      <c r="ESN230" s="18"/>
      <c r="ESO230" s="18"/>
      <c r="ESP230" s="18"/>
      <c r="ESQ230" s="18"/>
      <c r="ESR230" s="18"/>
      <c r="ESS230" s="18"/>
      <c r="EST230" s="18"/>
      <c r="ESU230" s="18"/>
      <c r="ESV230" s="18"/>
      <c r="ESW230" s="18"/>
      <c r="ESX230" s="18"/>
      <c r="ESY230" s="18"/>
      <c r="ESZ230" s="18"/>
      <c r="ETA230" s="18"/>
      <c r="ETB230" s="18"/>
      <c r="ETC230" s="18"/>
      <c r="ETD230" s="18"/>
      <c r="ETE230" s="18"/>
      <c r="ETF230" s="18"/>
      <c r="ETG230" s="18"/>
      <c r="ETH230" s="18"/>
      <c r="ETI230" s="18"/>
      <c r="ETJ230" s="18"/>
      <c r="ETK230" s="18"/>
      <c r="ETL230" s="18"/>
      <c r="ETM230" s="18"/>
      <c r="ETN230" s="18"/>
      <c r="ETO230" s="18"/>
      <c r="ETP230" s="18"/>
      <c r="ETQ230" s="18"/>
      <c r="ETR230" s="18"/>
      <c r="ETS230" s="18"/>
      <c r="ETT230" s="18"/>
      <c r="ETU230" s="18"/>
      <c r="ETV230" s="18"/>
      <c r="ETW230" s="18"/>
      <c r="ETX230" s="18"/>
      <c r="ETY230" s="18"/>
      <c r="ETZ230" s="18"/>
      <c r="EUA230" s="18"/>
      <c r="EUB230" s="18"/>
      <c r="EUC230" s="18"/>
      <c r="EUD230" s="18"/>
      <c r="EUE230" s="18"/>
      <c r="EUF230" s="18"/>
      <c r="EUG230" s="18"/>
      <c r="EUH230" s="18"/>
      <c r="EUI230" s="18"/>
      <c r="EUJ230" s="18"/>
      <c r="EUK230" s="18"/>
      <c r="EUL230" s="18"/>
      <c r="EUM230" s="18"/>
      <c r="EUN230" s="18"/>
      <c r="EUO230" s="18"/>
      <c r="EUP230" s="18"/>
      <c r="EUQ230" s="18"/>
      <c r="EUR230" s="18"/>
      <c r="EUS230" s="18"/>
      <c r="EUT230" s="18"/>
      <c r="EUU230" s="18"/>
      <c r="EUV230" s="18"/>
      <c r="EUW230" s="18"/>
      <c r="EUX230" s="18"/>
      <c r="EUY230" s="18"/>
      <c r="EUZ230" s="18"/>
      <c r="EVA230" s="18"/>
      <c r="EVB230" s="18"/>
      <c r="EVC230" s="18"/>
      <c r="EVD230" s="18"/>
      <c r="EVE230" s="18"/>
      <c r="EVF230" s="18"/>
      <c r="EVG230" s="18"/>
      <c r="EVH230" s="18"/>
      <c r="EVI230" s="18"/>
      <c r="EVJ230" s="18"/>
      <c r="EVK230" s="18"/>
      <c r="EVL230" s="18"/>
      <c r="EVM230" s="18"/>
      <c r="EVN230" s="18"/>
      <c r="EVO230" s="18"/>
      <c r="EVP230" s="18"/>
      <c r="EVQ230" s="18"/>
      <c r="EVR230" s="18"/>
      <c r="EVS230" s="18"/>
      <c r="EVT230" s="18"/>
      <c r="EVU230" s="18"/>
      <c r="EVV230" s="18"/>
      <c r="EVW230" s="18"/>
      <c r="EVX230" s="18"/>
      <c r="EVY230" s="18"/>
      <c r="EVZ230" s="18"/>
      <c r="EWA230" s="18"/>
      <c r="EWB230" s="18"/>
      <c r="EWC230" s="18"/>
      <c r="EWD230" s="18"/>
      <c r="EWE230" s="18"/>
      <c r="EWF230" s="18"/>
      <c r="EWG230" s="18"/>
      <c r="EWH230" s="18"/>
      <c r="EWI230" s="18"/>
      <c r="EWJ230" s="18"/>
      <c r="EWK230" s="18"/>
      <c r="EWL230" s="18"/>
      <c r="EWM230" s="18"/>
      <c r="EWN230" s="18"/>
      <c r="EWO230" s="18"/>
      <c r="EWP230" s="18"/>
      <c r="EWQ230" s="18"/>
      <c r="EWR230" s="18"/>
      <c r="EWS230" s="18"/>
      <c r="EWT230" s="18"/>
      <c r="EWU230" s="18"/>
      <c r="EWV230" s="18"/>
      <c r="EWW230" s="18"/>
      <c r="EWX230" s="18"/>
      <c r="EWY230" s="18"/>
      <c r="EWZ230" s="18"/>
      <c r="EXA230" s="18"/>
      <c r="EXB230" s="18"/>
      <c r="EXC230" s="18"/>
      <c r="EXD230" s="18"/>
      <c r="EXE230" s="18"/>
      <c r="EXF230" s="18"/>
      <c r="EXG230" s="18"/>
      <c r="EXH230" s="18"/>
      <c r="EXI230" s="18"/>
      <c r="EXJ230" s="18"/>
      <c r="EXK230" s="18"/>
      <c r="EXL230" s="18"/>
      <c r="EXM230" s="18"/>
      <c r="EXN230" s="18"/>
      <c r="EXO230" s="18"/>
      <c r="EXP230" s="18"/>
      <c r="EXQ230" s="18"/>
      <c r="EXR230" s="18"/>
      <c r="EXS230" s="18"/>
      <c r="EXT230" s="18"/>
      <c r="EXU230" s="18"/>
      <c r="EXV230" s="18"/>
      <c r="EXW230" s="18"/>
      <c r="EXX230" s="18"/>
      <c r="EXY230" s="18"/>
      <c r="EXZ230" s="18"/>
      <c r="EYA230" s="18"/>
      <c r="EYB230" s="18"/>
      <c r="EYC230" s="18"/>
      <c r="EYD230" s="18"/>
      <c r="EYE230" s="18"/>
      <c r="EYF230" s="18"/>
      <c r="EYG230" s="18"/>
      <c r="EYH230" s="18"/>
      <c r="EYI230" s="18"/>
      <c r="EYJ230" s="18"/>
      <c r="EYK230" s="18"/>
      <c r="EYL230" s="18"/>
      <c r="EYM230" s="18"/>
      <c r="EYN230" s="18"/>
      <c r="EYO230" s="18"/>
      <c r="EYP230" s="18"/>
      <c r="EYQ230" s="18"/>
      <c r="EYR230" s="18"/>
      <c r="EYS230" s="18"/>
      <c r="EYT230" s="18"/>
      <c r="EYU230" s="18"/>
      <c r="EYV230" s="18"/>
      <c r="EYW230" s="18"/>
      <c r="EYX230" s="18"/>
      <c r="UFN230" s="18"/>
      <c r="UFO230" s="18"/>
      <c r="UFP230" s="18"/>
      <c r="UFQ230" s="18"/>
      <c r="UFR230" s="18"/>
      <c r="UFS230" s="18"/>
      <c r="UFT230" s="18"/>
      <c r="UFU230" s="18"/>
      <c r="UFV230" s="18"/>
      <c r="UFW230" s="18"/>
      <c r="UFX230" s="18"/>
      <c r="UFY230" s="18"/>
      <c r="UFZ230" s="18"/>
      <c r="UGA230" s="18"/>
      <c r="UGB230" s="18"/>
      <c r="UGC230" s="18"/>
      <c r="UGD230" s="18"/>
      <c r="UGE230" s="18"/>
      <c r="UGF230" s="18"/>
      <c r="UGG230" s="18"/>
      <c r="UGH230" s="18"/>
      <c r="UGI230" s="18"/>
      <c r="UGJ230" s="18"/>
      <c r="UGK230" s="18"/>
      <c r="UGL230" s="18"/>
      <c r="UGM230" s="18"/>
      <c r="UGN230" s="18"/>
      <c r="UGO230" s="18"/>
      <c r="UGP230" s="18"/>
      <c r="UGQ230" s="18"/>
      <c r="UGR230" s="18"/>
      <c r="UGS230" s="18"/>
      <c r="UGT230" s="18"/>
      <c r="UGU230" s="18"/>
      <c r="UGV230" s="18"/>
      <c r="UGW230" s="18"/>
      <c r="UGX230" s="18"/>
      <c r="UGY230" s="18"/>
      <c r="UGZ230" s="18"/>
      <c r="UHA230" s="18"/>
      <c r="UHB230" s="18"/>
      <c r="UHC230" s="18"/>
      <c r="UHD230" s="18"/>
      <c r="UHE230" s="18"/>
      <c r="UHF230" s="18"/>
      <c r="UHG230" s="18"/>
      <c r="UHH230" s="18"/>
      <c r="UHI230" s="18"/>
      <c r="UHJ230" s="18"/>
      <c r="UHK230" s="18"/>
      <c r="UHL230" s="18"/>
      <c r="UHM230" s="18"/>
      <c r="UHN230" s="18"/>
      <c r="UHO230" s="18"/>
      <c r="UHP230" s="18"/>
      <c r="UHQ230" s="18"/>
      <c r="UHR230" s="18"/>
      <c r="UHS230" s="18"/>
      <c r="UHT230" s="18"/>
      <c r="UHU230" s="18"/>
      <c r="UHV230" s="18"/>
      <c r="UHW230" s="18"/>
      <c r="UHX230" s="18"/>
      <c r="UHY230" s="18"/>
      <c r="UHZ230" s="18"/>
      <c r="UIA230" s="18"/>
      <c r="UIB230" s="18"/>
      <c r="UIC230" s="18"/>
      <c r="UID230" s="18"/>
      <c r="UIE230" s="18"/>
      <c r="UIF230" s="18"/>
      <c r="UIG230" s="18"/>
      <c r="UIH230" s="18"/>
      <c r="UII230" s="18"/>
      <c r="UIJ230" s="18"/>
      <c r="UIK230" s="18"/>
      <c r="UIL230" s="18"/>
      <c r="UIM230" s="18"/>
      <c r="UIN230" s="18"/>
      <c r="UIO230" s="18"/>
      <c r="UIP230" s="18"/>
      <c r="UIQ230" s="18"/>
      <c r="UIR230" s="18"/>
      <c r="UIS230" s="18"/>
      <c r="UIT230" s="18"/>
      <c r="UIU230" s="18"/>
      <c r="UIV230" s="18"/>
      <c r="UIW230" s="18"/>
      <c r="UIX230" s="18"/>
      <c r="UIY230" s="18"/>
      <c r="UIZ230" s="18"/>
      <c r="UJA230" s="18"/>
      <c r="UJB230" s="18"/>
      <c r="UJC230" s="18"/>
      <c r="UJD230" s="18"/>
      <c r="UJE230" s="18"/>
      <c r="UJF230" s="18"/>
      <c r="UJG230" s="18"/>
      <c r="UJH230" s="18"/>
      <c r="UJI230" s="18"/>
      <c r="UJJ230" s="18"/>
      <c r="UJK230" s="18"/>
      <c r="UJL230" s="18"/>
      <c r="UJM230" s="18"/>
      <c r="UJN230" s="18"/>
      <c r="UJO230" s="18"/>
      <c r="UJP230" s="18"/>
      <c r="UJQ230" s="18"/>
      <c r="UJR230" s="18"/>
      <c r="UJS230" s="18"/>
      <c r="UJT230" s="18"/>
      <c r="UJU230" s="18"/>
      <c r="UJV230" s="18"/>
      <c r="UJW230" s="18"/>
      <c r="UJX230" s="18"/>
      <c r="UJY230" s="18"/>
      <c r="UJZ230" s="18"/>
      <c r="UKA230" s="18"/>
      <c r="UKB230" s="18"/>
      <c r="UKC230" s="18"/>
      <c r="UKD230" s="18"/>
      <c r="UKE230" s="18"/>
      <c r="UKF230" s="18"/>
      <c r="UKG230" s="18"/>
      <c r="UKH230" s="18"/>
      <c r="UKI230" s="18"/>
      <c r="UKJ230" s="18"/>
      <c r="UKK230" s="18"/>
      <c r="UKL230" s="18"/>
      <c r="UKM230" s="18"/>
      <c r="UKN230" s="18"/>
      <c r="UKO230" s="18"/>
      <c r="UKP230" s="18"/>
      <c r="UKQ230" s="18"/>
      <c r="UKR230" s="18"/>
      <c r="UKS230" s="18"/>
      <c r="UKT230" s="18"/>
      <c r="UKU230" s="18"/>
      <c r="UKV230" s="18"/>
      <c r="UKW230" s="18"/>
      <c r="UKX230" s="18"/>
      <c r="UKY230" s="18"/>
      <c r="UKZ230" s="18"/>
      <c r="ULA230" s="18"/>
      <c r="ULB230" s="18"/>
      <c r="ULC230" s="18"/>
      <c r="ULD230" s="18"/>
      <c r="ULE230" s="18"/>
      <c r="ULF230" s="18"/>
      <c r="ULG230" s="18"/>
      <c r="ULH230" s="18"/>
      <c r="ULI230" s="18"/>
      <c r="ULJ230" s="18"/>
      <c r="ULK230" s="18"/>
      <c r="ULL230" s="18"/>
      <c r="ULM230" s="18"/>
      <c r="ULN230" s="18"/>
      <c r="ULO230" s="18"/>
      <c r="ULP230" s="18"/>
      <c r="ULQ230" s="18"/>
      <c r="ULR230" s="18"/>
      <c r="ULS230" s="18"/>
      <c r="ULT230" s="18"/>
      <c r="ULU230" s="18"/>
      <c r="ULV230" s="18"/>
      <c r="ULW230" s="18"/>
      <c r="ULX230" s="18"/>
      <c r="ULY230" s="18"/>
      <c r="ULZ230" s="18"/>
      <c r="UMA230" s="18"/>
      <c r="UMB230" s="18"/>
      <c r="UMC230" s="18"/>
      <c r="UMD230" s="18"/>
      <c r="UME230" s="18"/>
      <c r="UMF230" s="18"/>
      <c r="UMG230" s="18"/>
      <c r="UMH230" s="18"/>
      <c r="UMI230" s="18"/>
      <c r="UMJ230" s="18"/>
      <c r="UMK230" s="18"/>
      <c r="UML230" s="18"/>
      <c r="UMM230" s="18"/>
      <c r="UMN230" s="18"/>
      <c r="UMO230" s="18"/>
      <c r="UMP230" s="18"/>
      <c r="UMQ230" s="18"/>
      <c r="UMR230" s="18"/>
      <c r="UMS230" s="18"/>
      <c r="UMT230" s="18"/>
      <c r="UMU230" s="18"/>
      <c r="UMV230" s="18"/>
      <c r="UMW230" s="18"/>
      <c r="UMX230" s="18"/>
      <c r="UMY230" s="18"/>
      <c r="UMZ230" s="18"/>
      <c r="UNA230" s="18"/>
      <c r="UNB230" s="18"/>
      <c r="UNC230" s="18"/>
      <c r="UND230" s="18"/>
      <c r="UNE230" s="18"/>
      <c r="UNF230" s="18"/>
      <c r="UNG230" s="18"/>
      <c r="UNH230" s="18"/>
      <c r="UNI230" s="18"/>
      <c r="UNJ230" s="18"/>
      <c r="UNK230" s="18"/>
      <c r="UNL230" s="18"/>
      <c r="UNM230" s="18"/>
      <c r="UNN230" s="18"/>
      <c r="UNO230" s="18"/>
      <c r="UNP230" s="18"/>
      <c r="UNQ230" s="18"/>
      <c r="UNR230" s="18"/>
      <c r="UNS230" s="18"/>
      <c r="UNT230" s="18"/>
      <c r="UNU230" s="18"/>
      <c r="UNV230" s="18"/>
      <c r="UNW230" s="18"/>
      <c r="UNX230" s="18"/>
      <c r="UNY230" s="18"/>
      <c r="UNZ230" s="18"/>
      <c r="UOA230" s="18"/>
      <c r="UOB230" s="18"/>
      <c r="UOC230" s="18"/>
      <c r="UOD230" s="18"/>
      <c r="UOE230" s="18"/>
      <c r="UOF230" s="18"/>
      <c r="UOG230" s="18"/>
      <c r="UOH230" s="18"/>
      <c r="UOI230" s="18"/>
      <c r="UOJ230" s="18"/>
      <c r="UOK230" s="18"/>
      <c r="UOL230" s="18"/>
      <c r="UOM230" s="18"/>
      <c r="UON230" s="18"/>
      <c r="UOO230" s="18"/>
      <c r="UOP230" s="18"/>
      <c r="UOQ230" s="18"/>
      <c r="UOR230" s="18"/>
      <c r="UOS230" s="18"/>
      <c r="UOT230" s="18"/>
      <c r="UOU230" s="18"/>
      <c r="UOV230" s="18"/>
      <c r="UOW230" s="18"/>
      <c r="UOX230" s="18"/>
      <c r="UOY230" s="18"/>
      <c r="UOZ230" s="18"/>
      <c r="UPA230" s="18"/>
      <c r="UPB230" s="18"/>
      <c r="UPC230" s="18"/>
      <c r="UPD230" s="18"/>
      <c r="UPE230" s="18"/>
      <c r="UPF230" s="18"/>
      <c r="UPG230" s="18"/>
      <c r="UPH230" s="18"/>
      <c r="UPI230" s="18"/>
      <c r="UPJ230" s="18"/>
      <c r="UPK230" s="18"/>
      <c r="UPL230" s="18"/>
      <c r="UPM230" s="18"/>
      <c r="UPN230" s="18"/>
      <c r="UPO230" s="18"/>
      <c r="UPP230" s="18"/>
      <c r="UPQ230" s="18"/>
      <c r="UPR230" s="18"/>
      <c r="UPS230" s="18"/>
      <c r="UPT230" s="18"/>
      <c r="UPU230" s="18"/>
      <c r="UPV230" s="18"/>
      <c r="UPW230" s="18"/>
      <c r="UPX230" s="18"/>
      <c r="UPY230" s="18"/>
      <c r="UPZ230" s="18"/>
      <c r="UQA230" s="18"/>
      <c r="UQB230" s="18"/>
      <c r="UQC230" s="18"/>
      <c r="UQD230" s="18"/>
      <c r="UQE230" s="18"/>
      <c r="UQF230" s="18"/>
      <c r="UQG230" s="18"/>
      <c r="UQH230" s="18"/>
      <c r="UQI230" s="18"/>
      <c r="UQJ230" s="18"/>
      <c r="UQK230" s="18"/>
      <c r="UQL230" s="18"/>
      <c r="UQM230" s="18"/>
      <c r="UQN230" s="18"/>
      <c r="UQO230" s="18"/>
      <c r="UQP230" s="18"/>
      <c r="UQQ230" s="18"/>
      <c r="UQR230" s="18"/>
      <c r="UQS230" s="18"/>
      <c r="UQT230" s="18"/>
      <c r="UQU230" s="18"/>
      <c r="UQV230" s="18"/>
      <c r="UQW230" s="18"/>
      <c r="UQX230" s="18"/>
      <c r="UQY230" s="18"/>
      <c r="UQZ230" s="18"/>
      <c r="URA230" s="18"/>
      <c r="URB230" s="18"/>
      <c r="URC230" s="18"/>
      <c r="URD230" s="18"/>
      <c r="URE230" s="18"/>
      <c r="URF230" s="18"/>
      <c r="URG230" s="18"/>
      <c r="URH230" s="18"/>
      <c r="URI230" s="18"/>
      <c r="URJ230" s="18"/>
      <c r="URK230" s="18"/>
      <c r="URL230" s="18"/>
      <c r="URM230" s="18"/>
      <c r="URN230" s="18"/>
      <c r="URO230" s="18"/>
      <c r="URP230" s="18"/>
      <c r="URQ230" s="18"/>
      <c r="URR230" s="18"/>
      <c r="URS230" s="18"/>
      <c r="URT230" s="18"/>
      <c r="URU230" s="18"/>
      <c r="URV230" s="18"/>
      <c r="URW230" s="18"/>
      <c r="URX230" s="18"/>
      <c r="URY230" s="18"/>
      <c r="URZ230" s="18"/>
      <c r="USA230" s="18"/>
      <c r="USB230" s="18"/>
      <c r="USC230" s="18"/>
      <c r="USD230" s="18"/>
      <c r="USE230" s="18"/>
      <c r="USF230" s="18"/>
      <c r="USG230" s="18"/>
      <c r="USH230" s="18"/>
      <c r="USI230" s="18"/>
      <c r="USJ230" s="18"/>
      <c r="USK230" s="18"/>
      <c r="USL230" s="18"/>
      <c r="USM230" s="18"/>
      <c r="USN230" s="18"/>
      <c r="USO230" s="18"/>
      <c r="USP230" s="18"/>
      <c r="USQ230" s="18"/>
      <c r="USR230" s="18"/>
      <c r="USS230" s="18"/>
      <c r="UST230" s="18"/>
      <c r="USU230" s="18"/>
      <c r="USV230" s="18"/>
      <c r="USW230" s="18"/>
      <c r="USX230" s="18"/>
      <c r="USY230" s="18"/>
      <c r="USZ230" s="18"/>
      <c r="UTA230" s="18"/>
      <c r="UTB230" s="18"/>
      <c r="UTC230" s="18"/>
      <c r="UTD230" s="18"/>
      <c r="UTE230" s="18"/>
      <c r="UTF230" s="18"/>
      <c r="UTG230" s="18"/>
      <c r="UTH230" s="18"/>
      <c r="UTI230" s="18"/>
      <c r="UTJ230" s="18"/>
      <c r="UTK230" s="18"/>
      <c r="UTL230" s="18"/>
      <c r="UTM230" s="18"/>
      <c r="UTN230" s="18"/>
      <c r="UTO230" s="18"/>
      <c r="UTP230" s="18"/>
      <c r="UTQ230" s="18"/>
      <c r="UTR230" s="18"/>
      <c r="UTS230" s="18"/>
      <c r="UTT230" s="18"/>
      <c r="UTU230" s="18"/>
      <c r="UTV230" s="18"/>
      <c r="UTW230" s="18"/>
      <c r="UTX230" s="18"/>
      <c r="UTY230" s="18"/>
      <c r="UTZ230" s="18"/>
      <c r="UUA230" s="18"/>
      <c r="UUB230" s="18"/>
      <c r="UUC230" s="18"/>
      <c r="UUD230" s="18"/>
      <c r="UUE230" s="18"/>
      <c r="UUF230" s="18"/>
      <c r="UUG230" s="18"/>
      <c r="UUH230" s="18"/>
      <c r="UUI230" s="18"/>
      <c r="UUJ230" s="18"/>
      <c r="UUK230" s="18"/>
      <c r="UUL230" s="18"/>
      <c r="UUM230" s="18"/>
      <c r="UUN230" s="18"/>
      <c r="UUO230" s="18"/>
      <c r="UUP230" s="18"/>
      <c r="UUQ230" s="18"/>
      <c r="UUR230" s="18"/>
      <c r="UUS230" s="18"/>
      <c r="UUT230" s="18"/>
      <c r="UUU230" s="18"/>
      <c r="UUV230" s="18"/>
      <c r="UUW230" s="18"/>
      <c r="UUX230" s="18"/>
      <c r="UUY230" s="18"/>
      <c r="UUZ230" s="18"/>
      <c r="UVA230" s="18"/>
      <c r="UVB230" s="18"/>
      <c r="UVC230" s="18"/>
      <c r="UVD230" s="18"/>
      <c r="UVE230" s="18"/>
      <c r="UVF230" s="18"/>
      <c r="UVG230" s="18"/>
      <c r="UVH230" s="18"/>
      <c r="UVI230" s="18"/>
      <c r="UVJ230" s="18"/>
      <c r="UVK230" s="18"/>
      <c r="UVL230" s="18"/>
      <c r="UVM230" s="18"/>
      <c r="UVN230" s="18"/>
      <c r="UVO230" s="18"/>
      <c r="UVP230" s="18"/>
      <c r="UVQ230" s="18"/>
      <c r="UVR230" s="18"/>
      <c r="UVS230" s="18"/>
      <c r="UVT230" s="18"/>
      <c r="UVU230" s="18"/>
      <c r="UVV230" s="18"/>
      <c r="UVW230" s="18"/>
      <c r="UVX230" s="18"/>
      <c r="UVY230" s="18"/>
      <c r="UVZ230" s="18"/>
      <c r="UWA230" s="18"/>
      <c r="UWB230" s="18"/>
      <c r="UWC230" s="18"/>
      <c r="UWD230" s="18"/>
      <c r="UWE230" s="18"/>
      <c r="UWF230" s="18"/>
      <c r="UWG230" s="18"/>
      <c r="UWH230" s="18"/>
      <c r="UWI230" s="18"/>
      <c r="UWJ230" s="18"/>
      <c r="UWK230" s="18"/>
      <c r="UWL230" s="18"/>
      <c r="UWM230" s="18"/>
      <c r="UWN230" s="18"/>
      <c r="UWO230" s="18"/>
      <c r="UWP230" s="18"/>
      <c r="UWQ230" s="18"/>
      <c r="UWR230" s="18"/>
      <c r="UWS230" s="18"/>
      <c r="UWT230" s="18"/>
      <c r="UWU230" s="18"/>
      <c r="UWV230" s="18"/>
      <c r="UWW230" s="18"/>
      <c r="UWX230" s="18"/>
      <c r="UWY230" s="18"/>
      <c r="UWZ230" s="18"/>
      <c r="UXA230" s="18"/>
      <c r="UXB230" s="18"/>
      <c r="UXC230" s="18"/>
      <c r="UXD230" s="18"/>
      <c r="UXE230" s="18"/>
      <c r="UXF230" s="18"/>
      <c r="UXG230" s="18"/>
      <c r="UXH230" s="18"/>
      <c r="UXI230" s="18"/>
      <c r="UXJ230" s="18"/>
      <c r="UXK230" s="18"/>
      <c r="UXL230" s="18"/>
      <c r="UXM230" s="18"/>
      <c r="UXN230" s="18"/>
      <c r="UXO230" s="18"/>
      <c r="UXP230" s="18"/>
      <c r="UXQ230" s="18"/>
      <c r="UXR230" s="18"/>
      <c r="UXS230" s="18"/>
      <c r="UXT230" s="18"/>
      <c r="UXU230" s="18"/>
      <c r="UXV230" s="18"/>
      <c r="UXW230" s="18"/>
      <c r="UXX230" s="18"/>
      <c r="UXY230" s="18"/>
      <c r="UXZ230" s="18"/>
      <c r="UYA230" s="18"/>
      <c r="UYB230" s="18"/>
      <c r="UYC230" s="18"/>
      <c r="UYD230" s="18"/>
      <c r="UYE230" s="18"/>
      <c r="UYF230" s="18"/>
      <c r="UYG230" s="18"/>
      <c r="UYH230" s="18"/>
      <c r="UYI230" s="18"/>
      <c r="UYJ230" s="18"/>
      <c r="UYK230" s="18"/>
      <c r="UYL230" s="18"/>
      <c r="UYM230" s="18"/>
      <c r="UYN230" s="18"/>
      <c r="UYO230" s="18"/>
      <c r="UYP230" s="18"/>
      <c r="UYQ230" s="18"/>
      <c r="UYR230" s="18"/>
      <c r="UYS230" s="18"/>
      <c r="UYT230" s="18"/>
      <c r="UYU230" s="18"/>
      <c r="UYV230" s="18"/>
      <c r="UYW230" s="18"/>
      <c r="UYX230" s="18"/>
      <c r="UYY230" s="18"/>
      <c r="UYZ230" s="18"/>
      <c r="UZA230" s="18"/>
      <c r="UZB230" s="18"/>
      <c r="UZC230" s="18"/>
      <c r="UZD230" s="18"/>
      <c r="UZE230" s="18"/>
      <c r="UZF230" s="18"/>
      <c r="UZG230" s="18"/>
      <c r="UZH230" s="18"/>
      <c r="UZI230" s="18"/>
      <c r="UZJ230" s="18"/>
      <c r="UZK230" s="18"/>
      <c r="UZL230" s="18"/>
      <c r="UZM230" s="18"/>
      <c r="UZN230" s="18"/>
      <c r="UZO230" s="18"/>
      <c r="UZP230" s="18"/>
      <c r="UZQ230" s="18"/>
      <c r="UZR230" s="18"/>
      <c r="UZS230" s="18"/>
      <c r="UZT230" s="18"/>
      <c r="UZU230" s="18"/>
      <c r="UZV230" s="18"/>
      <c r="UZW230" s="18"/>
      <c r="UZX230" s="18"/>
      <c r="UZY230" s="18"/>
      <c r="UZZ230" s="18"/>
      <c r="VAA230" s="18"/>
      <c r="VAB230" s="18"/>
      <c r="VAC230" s="18"/>
      <c r="VAD230" s="18"/>
      <c r="VAE230" s="18"/>
      <c r="VAF230" s="18"/>
      <c r="VAG230" s="18"/>
      <c r="VAH230" s="18"/>
      <c r="VAI230" s="18"/>
      <c r="VAJ230" s="18"/>
      <c r="VAK230" s="18"/>
      <c r="VAL230" s="18"/>
      <c r="VAM230" s="18"/>
      <c r="VAN230" s="18"/>
      <c r="VAO230" s="18"/>
      <c r="VAP230" s="18"/>
      <c r="VAQ230" s="18"/>
      <c r="VAR230" s="18"/>
      <c r="VAS230" s="18"/>
      <c r="VAT230" s="18"/>
      <c r="VAU230" s="18"/>
      <c r="VAV230" s="18"/>
      <c r="VAW230" s="18"/>
      <c r="VAX230" s="18"/>
      <c r="VAY230" s="18"/>
      <c r="VAZ230" s="18"/>
      <c r="VBA230" s="18"/>
      <c r="VBB230" s="18"/>
      <c r="VBC230" s="18"/>
      <c r="VBD230" s="18"/>
      <c r="VBE230" s="18"/>
      <c r="VBF230" s="18"/>
      <c r="VBG230" s="18"/>
      <c r="VBH230" s="18"/>
      <c r="VBI230" s="18"/>
      <c r="VBJ230" s="18"/>
      <c r="VBK230" s="18"/>
      <c r="VBL230" s="18"/>
      <c r="VBM230" s="18"/>
      <c r="VBN230" s="18"/>
      <c r="VBO230" s="18"/>
      <c r="VBP230" s="18"/>
      <c r="VBQ230" s="18"/>
      <c r="VBR230" s="18"/>
      <c r="VBS230" s="18"/>
      <c r="VBT230" s="18"/>
      <c r="VBU230" s="18"/>
      <c r="VBV230" s="18"/>
      <c r="VBW230" s="18"/>
      <c r="VBX230" s="18"/>
      <c r="VBY230" s="18"/>
      <c r="VBZ230" s="18"/>
      <c r="VCA230" s="18"/>
      <c r="VCB230" s="18"/>
      <c r="VCC230" s="18"/>
      <c r="VCD230" s="18"/>
      <c r="VCE230" s="18"/>
      <c r="VCF230" s="18"/>
      <c r="VCG230" s="18"/>
      <c r="VCH230" s="18"/>
      <c r="VCI230" s="18"/>
      <c r="VCJ230" s="18"/>
      <c r="VCK230" s="18"/>
      <c r="VCL230" s="18"/>
      <c r="VCM230" s="18"/>
      <c r="VCN230" s="18"/>
      <c r="VCO230" s="18"/>
      <c r="VCP230" s="18"/>
      <c r="VCQ230" s="18"/>
      <c r="VCR230" s="18"/>
      <c r="VCS230" s="18"/>
      <c r="VCT230" s="18"/>
      <c r="VCU230" s="18"/>
      <c r="VCV230" s="18"/>
      <c r="VCW230" s="18"/>
      <c r="VCX230" s="18"/>
      <c r="VCY230" s="18"/>
      <c r="VCZ230" s="18"/>
      <c r="VDA230" s="18"/>
      <c r="VDB230" s="18"/>
      <c r="VDC230" s="18"/>
      <c r="VDD230" s="18"/>
      <c r="VDE230" s="18"/>
      <c r="VDF230" s="18"/>
      <c r="VDG230" s="18"/>
      <c r="VDH230" s="18"/>
      <c r="VDI230" s="18"/>
      <c r="VDJ230" s="18"/>
      <c r="VDK230" s="18"/>
      <c r="VDL230" s="18"/>
      <c r="VDM230" s="18"/>
      <c r="VDN230" s="18"/>
      <c r="VDO230" s="18"/>
      <c r="VDP230" s="18"/>
      <c r="VDQ230" s="18"/>
      <c r="VDR230" s="18"/>
      <c r="VDS230" s="18"/>
      <c r="VDT230" s="18"/>
      <c r="VDU230" s="18"/>
      <c r="VDV230" s="18"/>
      <c r="VDW230" s="18"/>
      <c r="VDX230" s="18"/>
      <c r="VDY230" s="18"/>
      <c r="VDZ230" s="18"/>
      <c r="VEA230" s="18"/>
      <c r="VEB230" s="18"/>
      <c r="VEC230" s="18"/>
      <c r="VED230" s="18"/>
      <c r="VEE230" s="18"/>
      <c r="VEF230" s="18"/>
      <c r="VEG230" s="18"/>
      <c r="VEH230" s="18"/>
      <c r="VEI230" s="18"/>
      <c r="VEJ230" s="18"/>
      <c r="VEK230" s="18"/>
      <c r="VEL230" s="18"/>
      <c r="VEM230" s="18"/>
      <c r="VEN230" s="18"/>
      <c r="VEO230" s="18"/>
      <c r="VEP230" s="18"/>
      <c r="VEQ230" s="18"/>
      <c r="VER230" s="18"/>
      <c r="VES230" s="18"/>
      <c r="VET230" s="18"/>
      <c r="VEU230" s="18"/>
      <c r="VEV230" s="18"/>
      <c r="VEW230" s="18"/>
      <c r="VEX230" s="18"/>
      <c r="VEY230" s="18"/>
      <c r="VEZ230" s="18"/>
      <c r="VFA230" s="18"/>
      <c r="VFB230" s="18"/>
      <c r="VFC230" s="18"/>
      <c r="VFD230" s="18"/>
      <c r="VFE230" s="18"/>
      <c r="VFF230" s="18"/>
      <c r="VFG230" s="18"/>
      <c r="VFH230" s="18"/>
      <c r="VFI230" s="18"/>
      <c r="VFJ230" s="18"/>
      <c r="VFK230" s="18"/>
      <c r="VFL230" s="18"/>
      <c r="VFM230" s="18"/>
      <c r="VFN230" s="18"/>
      <c r="VFO230" s="18"/>
      <c r="VFP230" s="18"/>
      <c r="VFQ230" s="18"/>
      <c r="VFR230" s="18"/>
      <c r="VFS230" s="18"/>
      <c r="VFT230" s="18"/>
      <c r="VFU230" s="18"/>
      <c r="VFV230" s="18"/>
      <c r="VFW230" s="18"/>
      <c r="VFX230" s="18"/>
      <c r="VFY230" s="18"/>
      <c r="VFZ230" s="18"/>
      <c r="VGA230" s="18"/>
      <c r="VGB230" s="18"/>
      <c r="VGC230" s="18"/>
      <c r="VGD230" s="18"/>
      <c r="VGE230" s="18"/>
      <c r="VGF230" s="18"/>
      <c r="VGG230" s="18"/>
      <c r="VGH230" s="18"/>
      <c r="VGI230" s="18"/>
      <c r="VGJ230" s="18"/>
      <c r="VGK230" s="18"/>
      <c r="VGL230" s="18"/>
      <c r="VGM230" s="18"/>
      <c r="VGN230" s="18"/>
      <c r="VGO230" s="18"/>
      <c r="VGP230" s="18"/>
      <c r="VGQ230" s="18"/>
      <c r="VGR230" s="18"/>
      <c r="VGS230" s="18"/>
      <c r="VGT230" s="18"/>
      <c r="VGU230" s="18"/>
      <c r="VGV230" s="18"/>
      <c r="VGW230" s="18"/>
      <c r="VGX230" s="18"/>
      <c r="VGY230" s="18"/>
      <c r="VGZ230" s="18"/>
      <c r="VHA230" s="18"/>
      <c r="VHB230" s="18"/>
      <c r="VHC230" s="18"/>
      <c r="VHD230" s="18"/>
      <c r="VHE230" s="18"/>
      <c r="VHF230" s="18"/>
      <c r="VHG230" s="18"/>
      <c r="VHH230" s="18"/>
      <c r="VHI230" s="18"/>
      <c r="VHJ230" s="18"/>
      <c r="VHK230" s="18"/>
      <c r="VHL230" s="18"/>
      <c r="VHM230" s="18"/>
      <c r="VHN230" s="18"/>
      <c r="VHO230" s="18"/>
      <c r="VHP230" s="18"/>
      <c r="VHQ230" s="18"/>
      <c r="VHR230" s="18"/>
      <c r="VHS230" s="18"/>
      <c r="VHT230" s="18"/>
      <c r="VHU230" s="18"/>
      <c r="VHV230" s="18"/>
      <c r="VHW230" s="18"/>
      <c r="VHX230" s="18"/>
      <c r="VHY230" s="18"/>
      <c r="VHZ230" s="18"/>
      <c r="VIA230" s="18"/>
      <c r="VIB230" s="18"/>
      <c r="VIC230" s="18"/>
      <c r="VID230" s="18"/>
      <c r="VIE230" s="18"/>
      <c r="VIF230" s="18"/>
      <c r="VIG230" s="18"/>
      <c r="VIH230" s="18"/>
      <c r="VII230" s="18"/>
      <c r="VIJ230" s="18"/>
      <c r="VIK230" s="18"/>
      <c r="VIL230" s="18"/>
      <c r="VIM230" s="18"/>
      <c r="VIN230" s="18"/>
      <c r="VIO230" s="18"/>
      <c r="VIP230" s="18"/>
      <c r="VIQ230" s="18"/>
      <c r="VIR230" s="18"/>
      <c r="VIS230" s="18"/>
      <c r="VIT230" s="18"/>
      <c r="VIU230" s="18"/>
      <c r="VIV230" s="18"/>
      <c r="VIW230" s="18"/>
      <c r="VIX230" s="18"/>
      <c r="VIY230" s="18"/>
      <c r="VIZ230" s="18"/>
      <c r="VJA230" s="18"/>
      <c r="VJB230" s="18"/>
      <c r="VJC230" s="18"/>
      <c r="VJD230" s="18"/>
      <c r="VJE230" s="18"/>
      <c r="VJF230" s="18"/>
      <c r="VJG230" s="18"/>
      <c r="VJH230" s="18"/>
      <c r="VJI230" s="18"/>
      <c r="VJJ230" s="18"/>
      <c r="VJK230" s="18"/>
      <c r="VJL230" s="18"/>
      <c r="VJM230" s="18"/>
      <c r="VJN230" s="18"/>
      <c r="VJO230" s="18"/>
      <c r="VJP230" s="18"/>
      <c r="VJQ230" s="18"/>
      <c r="VJR230" s="18"/>
      <c r="VJS230" s="18"/>
      <c r="VJT230" s="18"/>
      <c r="VJU230" s="18"/>
      <c r="VJV230" s="18"/>
      <c r="VJW230" s="18"/>
      <c r="VJX230" s="18"/>
      <c r="VJY230" s="18"/>
      <c r="VJZ230" s="18"/>
      <c r="VKA230" s="18"/>
      <c r="VKB230" s="18"/>
      <c r="VKC230" s="18"/>
      <c r="VKD230" s="18"/>
      <c r="VKE230" s="18"/>
      <c r="VKF230" s="18"/>
      <c r="VKG230" s="18"/>
      <c r="VKH230" s="18"/>
      <c r="VKI230" s="18"/>
      <c r="VKJ230" s="18"/>
      <c r="VKK230" s="18"/>
      <c r="VKL230" s="18"/>
      <c r="VKM230" s="18"/>
      <c r="VKN230" s="18"/>
      <c r="VKO230" s="18"/>
      <c r="VKP230" s="18"/>
      <c r="VKQ230" s="18"/>
      <c r="VKR230" s="18"/>
      <c r="VKS230" s="18"/>
      <c r="VKT230" s="18"/>
      <c r="VKU230" s="18"/>
      <c r="VKV230" s="18"/>
      <c r="VKW230" s="18"/>
      <c r="VKX230" s="18"/>
      <c r="VKY230" s="18"/>
      <c r="VKZ230" s="18"/>
      <c r="VLA230" s="18"/>
      <c r="VLB230" s="18"/>
      <c r="VLC230" s="18"/>
      <c r="VLD230" s="18"/>
      <c r="VLE230" s="18"/>
      <c r="VLF230" s="18"/>
      <c r="VLG230" s="18"/>
      <c r="VLH230" s="18"/>
      <c r="VLI230" s="18"/>
      <c r="VLJ230" s="18"/>
      <c r="VLK230" s="18"/>
      <c r="VLL230" s="18"/>
      <c r="VLM230" s="18"/>
      <c r="VLN230" s="18"/>
      <c r="VLO230" s="18"/>
      <c r="VLP230" s="18"/>
      <c r="VLQ230" s="18"/>
      <c r="VLR230" s="18"/>
      <c r="VLS230" s="18"/>
      <c r="VLT230" s="18"/>
      <c r="VLU230" s="18"/>
      <c r="VLV230" s="18"/>
      <c r="VLW230" s="18"/>
      <c r="VLX230" s="18"/>
      <c r="VLY230" s="18"/>
      <c r="VLZ230" s="18"/>
      <c r="VMA230" s="18"/>
      <c r="VMB230" s="18"/>
      <c r="VMC230" s="18"/>
      <c r="VMD230" s="18"/>
      <c r="VME230" s="18"/>
      <c r="VMF230" s="18"/>
      <c r="VMG230" s="18"/>
      <c r="VMH230" s="18"/>
      <c r="VMI230" s="18"/>
      <c r="VMJ230" s="18"/>
      <c r="VMK230" s="18"/>
      <c r="VML230" s="18"/>
      <c r="VMM230" s="18"/>
      <c r="VMN230" s="18"/>
      <c r="VMO230" s="18"/>
      <c r="VMP230" s="18"/>
      <c r="VMQ230" s="18"/>
      <c r="VMR230" s="18"/>
      <c r="VMS230" s="18"/>
      <c r="VMT230" s="18"/>
      <c r="VMU230" s="18"/>
      <c r="VMV230" s="18"/>
      <c r="VMW230" s="18"/>
      <c r="VMX230" s="18"/>
      <c r="VMY230" s="18"/>
      <c r="VMZ230" s="18"/>
      <c r="VNA230" s="18"/>
      <c r="VNB230" s="18"/>
      <c r="VNC230" s="18"/>
      <c r="VND230" s="18"/>
      <c r="VNE230" s="18"/>
      <c r="VNF230" s="18"/>
      <c r="VNG230" s="18"/>
      <c r="VNH230" s="18"/>
      <c r="VNI230" s="18"/>
      <c r="VNJ230" s="18"/>
      <c r="VNK230" s="18"/>
      <c r="VNL230" s="18"/>
      <c r="VNM230" s="18"/>
      <c r="VNN230" s="18"/>
      <c r="VNO230" s="18"/>
      <c r="VNP230" s="18"/>
      <c r="VNQ230" s="18"/>
      <c r="VNR230" s="18"/>
      <c r="VNS230" s="18"/>
      <c r="VNT230" s="18"/>
      <c r="VNU230" s="18"/>
      <c r="VNV230" s="18"/>
      <c r="VNW230" s="18"/>
      <c r="VNX230" s="18"/>
      <c r="VNY230" s="18"/>
      <c r="VNZ230" s="18"/>
      <c r="VOA230" s="18"/>
      <c r="VOB230" s="18"/>
      <c r="VOC230" s="18"/>
      <c r="VOD230" s="18"/>
      <c r="VOE230" s="18"/>
      <c r="VOF230" s="18"/>
      <c r="VOG230" s="18"/>
      <c r="VOH230" s="18"/>
      <c r="VOI230" s="18"/>
      <c r="VOJ230" s="18"/>
      <c r="VOK230" s="18"/>
      <c r="VOL230" s="18"/>
      <c r="VOM230" s="18"/>
      <c r="VON230" s="18"/>
      <c r="VOO230" s="18"/>
      <c r="VOP230" s="18"/>
      <c r="VOQ230" s="18"/>
      <c r="VOR230" s="18"/>
      <c r="VOS230" s="18"/>
      <c r="VOT230" s="18"/>
      <c r="VOU230" s="18"/>
      <c r="VOV230" s="18"/>
      <c r="VOW230" s="18"/>
      <c r="VOX230" s="18"/>
      <c r="VOY230" s="18"/>
      <c r="VOZ230" s="18"/>
      <c r="VPA230" s="18"/>
      <c r="VPB230" s="18"/>
      <c r="VPC230" s="18"/>
      <c r="VPD230" s="18"/>
      <c r="VPE230" s="18"/>
      <c r="VPF230" s="18"/>
      <c r="VPG230" s="18"/>
      <c r="VPH230" s="18"/>
      <c r="VPI230" s="18"/>
      <c r="VPJ230" s="18"/>
      <c r="VPK230" s="18"/>
      <c r="VPL230" s="18"/>
      <c r="VPM230" s="18"/>
      <c r="VPN230" s="18"/>
      <c r="VPO230" s="18"/>
      <c r="VPP230" s="18"/>
      <c r="VPQ230" s="18"/>
      <c r="VPR230" s="18"/>
      <c r="VPS230" s="18"/>
      <c r="VPT230" s="18"/>
      <c r="VPU230" s="18"/>
      <c r="VPV230" s="18"/>
      <c r="VPW230" s="18"/>
      <c r="VPX230" s="18"/>
      <c r="VPY230" s="18"/>
      <c r="VPZ230" s="18"/>
      <c r="VQA230" s="18"/>
      <c r="VQB230" s="18"/>
      <c r="VQC230" s="18"/>
      <c r="VQD230" s="18"/>
      <c r="VQE230" s="18"/>
      <c r="VQF230" s="18"/>
      <c r="VQG230" s="18"/>
      <c r="VQH230" s="18"/>
      <c r="VQI230" s="18"/>
      <c r="VQJ230" s="18"/>
      <c r="VQK230" s="18"/>
      <c r="VQL230" s="18"/>
      <c r="VQM230" s="18"/>
      <c r="VQN230" s="18"/>
      <c r="VQO230" s="18"/>
      <c r="VQP230" s="18"/>
      <c r="VQQ230" s="18"/>
      <c r="VQR230" s="18"/>
      <c r="VQS230" s="18"/>
      <c r="VQT230" s="18"/>
      <c r="VQU230" s="18"/>
      <c r="VQV230" s="18"/>
      <c r="VQW230" s="18"/>
      <c r="VQX230" s="18"/>
      <c r="VQY230" s="18"/>
      <c r="VQZ230" s="18"/>
      <c r="VRA230" s="18"/>
      <c r="VRB230" s="18"/>
      <c r="VRC230" s="18"/>
      <c r="VRD230" s="18"/>
      <c r="VRE230" s="18"/>
      <c r="VRF230" s="18"/>
      <c r="VRG230" s="18"/>
      <c r="VRH230" s="18"/>
      <c r="VRI230" s="18"/>
      <c r="VRJ230" s="18"/>
      <c r="VRK230" s="18"/>
      <c r="VRL230" s="18"/>
      <c r="VRM230" s="18"/>
      <c r="VRN230" s="18"/>
      <c r="VRO230" s="18"/>
      <c r="VRP230" s="18"/>
      <c r="VRQ230" s="18"/>
      <c r="VRR230" s="18"/>
      <c r="VRS230" s="18"/>
      <c r="VRT230" s="18"/>
      <c r="VRU230" s="18"/>
      <c r="VRV230" s="18"/>
      <c r="VRW230" s="18"/>
      <c r="VRX230" s="18"/>
      <c r="VRY230" s="18"/>
      <c r="VRZ230" s="18"/>
      <c r="VSA230" s="18"/>
      <c r="VSB230" s="18"/>
      <c r="VSC230" s="18"/>
      <c r="VSD230" s="18"/>
      <c r="VSE230" s="18"/>
      <c r="VSF230" s="18"/>
      <c r="VSG230" s="18"/>
      <c r="VSH230" s="18"/>
      <c r="VSI230" s="18"/>
      <c r="VSJ230" s="18"/>
      <c r="VSK230" s="18"/>
      <c r="VSL230" s="18"/>
      <c r="VSM230" s="18"/>
      <c r="VSN230" s="18"/>
      <c r="VSO230" s="18"/>
      <c r="VSP230" s="18"/>
      <c r="VSQ230" s="18"/>
      <c r="VSR230" s="18"/>
      <c r="VSS230" s="18"/>
      <c r="VST230" s="18"/>
      <c r="VSU230" s="18"/>
      <c r="VSV230" s="18"/>
      <c r="VSW230" s="18"/>
      <c r="VSX230" s="18"/>
      <c r="VSY230" s="18"/>
      <c r="VSZ230" s="18"/>
      <c r="VTA230" s="18"/>
      <c r="VTB230" s="18"/>
      <c r="VTC230" s="18"/>
      <c r="VTD230" s="18"/>
      <c r="VTE230" s="18"/>
      <c r="VTF230" s="18"/>
      <c r="VTG230" s="18"/>
      <c r="VTH230" s="18"/>
      <c r="VTI230" s="18"/>
      <c r="VTJ230" s="18"/>
      <c r="VTK230" s="18"/>
      <c r="VTL230" s="18"/>
      <c r="VTM230" s="18"/>
      <c r="VTN230" s="18"/>
      <c r="VTO230" s="18"/>
      <c r="VTP230" s="18"/>
      <c r="VTQ230" s="18"/>
      <c r="VTR230" s="18"/>
      <c r="VTS230" s="18"/>
      <c r="VTT230" s="18"/>
      <c r="VTU230" s="18"/>
      <c r="VTV230" s="18"/>
      <c r="VTW230" s="18"/>
      <c r="VTX230" s="18"/>
      <c r="VTY230" s="18"/>
      <c r="VTZ230" s="18"/>
      <c r="VUA230" s="18"/>
      <c r="VUB230" s="18"/>
      <c r="VUC230" s="18"/>
      <c r="VUD230" s="18"/>
      <c r="VUE230" s="18"/>
      <c r="VUF230" s="18"/>
      <c r="VUG230" s="18"/>
      <c r="VUH230" s="18"/>
      <c r="VUI230" s="18"/>
      <c r="VUJ230" s="18"/>
      <c r="VUK230" s="18"/>
      <c r="VUL230" s="18"/>
      <c r="VUM230" s="18"/>
      <c r="VUN230" s="18"/>
      <c r="VUO230" s="18"/>
      <c r="VUP230" s="18"/>
      <c r="VUQ230" s="18"/>
      <c r="VUR230" s="18"/>
      <c r="VUS230" s="18"/>
      <c r="VUT230" s="18"/>
      <c r="VUU230" s="18"/>
      <c r="VUV230" s="18"/>
      <c r="VUW230" s="18"/>
      <c r="VUX230" s="18"/>
      <c r="VUY230" s="18"/>
      <c r="VUZ230" s="18"/>
      <c r="VVA230" s="18"/>
      <c r="VVB230" s="18"/>
      <c r="VVC230" s="18"/>
      <c r="VVD230" s="18"/>
      <c r="VVE230" s="18"/>
      <c r="VVF230" s="18"/>
      <c r="VVG230" s="18"/>
      <c r="VVH230" s="18"/>
      <c r="VVI230" s="18"/>
      <c r="VVJ230" s="18"/>
      <c r="VVK230" s="18"/>
      <c r="VVL230" s="18"/>
      <c r="VVM230" s="18"/>
      <c r="VVN230" s="18"/>
      <c r="VVO230" s="18"/>
      <c r="VVP230" s="18"/>
      <c r="VVQ230" s="18"/>
      <c r="VVR230" s="18"/>
      <c r="VVS230" s="18"/>
      <c r="VVT230" s="18"/>
      <c r="VVU230" s="18"/>
      <c r="VVV230" s="18"/>
      <c r="VVW230" s="18"/>
      <c r="VVX230" s="18"/>
      <c r="VVY230" s="18"/>
      <c r="VVZ230" s="18"/>
      <c r="VWA230" s="18"/>
      <c r="VWB230" s="18"/>
      <c r="VWC230" s="18"/>
      <c r="VWD230" s="18"/>
      <c r="VWE230" s="18"/>
      <c r="VWF230" s="18"/>
      <c r="VWG230" s="18"/>
      <c r="VWH230" s="18"/>
      <c r="VWI230" s="18"/>
      <c r="VWJ230" s="18"/>
      <c r="VWK230" s="18"/>
      <c r="VWL230" s="18"/>
      <c r="VWM230" s="18"/>
      <c r="VWN230" s="18"/>
      <c r="VWO230" s="18"/>
      <c r="VWP230" s="18"/>
      <c r="VWQ230" s="18"/>
      <c r="VWR230" s="18"/>
      <c r="VWS230" s="18"/>
      <c r="VWT230" s="18"/>
      <c r="VWU230" s="18"/>
      <c r="VWV230" s="18"/>
      <c r="VWW230" s="18"/>
      <c r="VWX230" s="18"/>
      <c r="VWY230" s="18"/>
      <c r="VWZ230" s="18"/>
      <c r="VXA230" s="18"/>
      <c r="VXB230" s="18"/>
      <c r="VXC230" s="18"/>
      <c r="VXD230" s="18"/>
      <c r="VXE230" s="18"/>
      <c r="VXF230" s="18"/>
      <c r="VXG230" s="18"/>
      <c r="VXH230" s="18"/>
      <c r="VXI230" s="18"/>
      <c r="VXJ230" s="18"/>
      <c r="VXK230" s="18"/>
      <c r="VXL230" s="18"/>
      <c r="VXM230" s="18"/>
      <c r="VXN230" s="18"/>
      <c r="VXO230" s="18"/>
      <c r="VXP230" s="18"/>
      <c r="VXQ230" s="18"/>
      <c r="VXR230" s="18"/>
      <c r="VXS230" s="18"/>
      <c r="VXT230" s="18"/>
      <c r="VXU230" s="18"/>
      <c r="VXV230" s="18"/>
      <c r="VXW230" s="18"/>
      <c r="VXX230" s="18"/>
      <c r="VXY230" s="18"/>
      <c r="VXZ230" s="18"/>
      <c r="VYA230" s="18"/>
      <c r="VYB230" s="18"/>
      <c r="VYC230" s="18"/>
      <c r="VYD230" s="18"/>
      <c r="VYE230" s="18"/>
      <c r="VYF230" s="18"/>
      <c r="VYG230" s="18"/>
      <c r="VYH230" s="18"/>
      <c r="VYI230" s="18"/>
      <c r="VYJ230" s="18"/>
      <c r="VYK230" s="18"/>
      <c r="VYL230" s="18"/>
      <c r="VYM230" s="18"/>
      <c r="VYN230" s="18"/>
      <c r="VYO230" s="18"/>
      <c r="VYP230" s="18"/>
      <c r="VYQ230" s="18"/>
      <c r="VYR230" s="18"/>
      <c r="VYS230" s="18"/>
      <c r="VYT230" s="18"/>
      <c r="VYU230" s="18"/>
      <c r="VYV230" s="18"/>
      <c r="VYW230" s="18"/>
      <c r="VYX230" s="18"/>
      <c r="VYY230" s="18"/>
      <c r="VYZ230" s="18"/>
      <c r="VZA230" s="18"/>
      <c r="VZB230" s="18"/>
      <c r="VZC230" s="18"/>
      <c r="VZD230" s="18"/>
      <c r="VZE230" s="18"/>
      <c r="VZF230" s="18"/>
      <c r="VZG230" s="18"/>
      <c r="VZH230" s="18"/>
      <c r="VZI230" s="18"/>
      <c r="VZJ230" s="18"/>
      <c r="VZK230" s="18"/>
      <c r="VZL230" s="18"/>
      <c r="VZM230" s="18"/>
      <c r="VZN230" s="18"/>
      <c r="VZO230" s="18"/>
      <c r="VZP230" s="18"/>
      <c r="VZQ230" s="18"/>
      <c r="VZR230" s="18"/>
      <c r="VZS230" s="18"/>
      <c r="VZT230" s="18"/>
      <c r="VZU230" s="18"/>
      <c r="VZV230" s="18"/>
      <c r="VZW230" s="18"/>
      <c r="VZX230" s="18"/>
      <c r="VZY230" s="18"/>
      <c r="VZZ230" s="18"/>
      <c r="WAA230" s="18"/>
      <c r="WAB230" s="18"/>
      <c r="WAC230" s="18"/>
      <c r="WAD230" s="18"/>
      <c r="WAE230" s="18"/>
      <c r="WAF230" s="18"/>
      <c r="WAG230" s="18"/>
      <c r="WAH230" s="18"/>
      <c r="WAI230" s="18"/>
      <c r="WAJ230" s="18"/>
      <c r="WAK230" s="18"/>
      <c r="WAL230" s="18"/>
      <c r="WAM230" s="18"/>
      <c r="WAN230" s="18"/>
      <c r="WAO230" s="18"/>
      <c r="WAP230" s="18"/>
      <c r="WAQ230" s="18"/>
      <c r="WAR230" s="18"/>
      <c r="WAS230" s="18"/>
      <c r="WAT230" s="18"/>
      <c r="WAU230" s="18"/>
      <c r="WAV230" s="18"/>
      <c r="WAW230" s="18"/>
      <c r="WAX230" s="18"/>
      <c r="WAY230" s="18"/>
      <c r="WAZ230" s="18"/>
      <c r="WBA230" s="18"/>
      <c r="WBB230" s="18"/>
      <c r="WBC230" s="18"/>
      <c r="WBD230" s="18"/>
      <c r="WBE230" s="18"/>
      <c r="WBF230" s="18"/>
      <c r="WBG230" s="18"/>
      <c r="WBH230" s="18"/>
      <c r="WBI230" s="18"/>
      <c r="WBJ230" s="18"/>
      <c r="WBK230" s="18"/>
      <c r="WBL230" s="18"/>
      <c r="WBM230" s="18"/>
      <c r="WBN230" s="18"/>
      <c r="WBO230" s="18"/>
      <c r="WBP230" s="18"/>
      <c r="WBQ230" s="18"/>
      <c r="WBR230" s="18"/>
      <c r="WBS230" s="18"/>
      <c r="WBT230" s="18"/>
      <c r="WBU230" s="18"/>
      <c r="WBV230" s="18"/>
      <c r="WBW230" s="18"/>
      <c r="WBX230" s="18"/>
      <c r="WBY230" s="18"/>
      <c r="WBZ230" s="18"/>
      <c r="WCA230" s="18"/>
      <c r="WCB230" s="18"/>
      <c r="WCC230" s="18"/>
      <c r="WCD230" s="18"/>
      <c r="WCE230" s="18"/>
      <c r="WCF230" s="18"/>
      <c r="WCG230" s="18"/>
      <c r="WCH230" s="18"/>
      <c r="WCI230" s="18"/>
      <c r="WCJ230" s="18"/>
      <c r="WCK230" s="18"/>
      <c r="WCL230" s="18"/>
      <c r="WCM230" s="18"/>
      <c r="WCN230" s="18"/>
      <c r="WCO230" s="18"/>
      <c r="WCP230" s="18"/>
      <c r="WCQ230" s="18"/>
      <c r="WCR230" s="18"/>
      <c r="WCS230" s="18"/>
      <c r="WCT230" s="18"/>
      <c r="WCU230" s="18"/>
      <c r="WCV230" s="18"/>
      <c r="WCW230" s="18"/>
      <c r="WCX230" s="18"/>
      <c r="WCY230" s="18"/>
      <c r="WCZ230" s="18"/>
      <c r="WDA230" s="18"/>
      <c r="WDB230" s="18"/>
      <c r="WDC230" s="18"/>
      <c r="WDD230" s="18"/>
      <c r="WDE230" s="18"/>
      <c r="WDF230" s="18"/>
      <c r="WDG230" s="18"/>
      <c r="WDH230" s="18"/>
      <c r="WDI230" s="18"/>
      <c r="WDJ230" s="18"/>
      <c r="WDK230" s="18"/>
      <c r="WDL230" s="18"/>
      <c r="WDM230" s="18"/>
      <c r="WDN230" s="18"/>
      <c r="WDO230" s="18"/>
      <c r="WDP230" s="18"/>
      <c r="WDQ230" s="18"/>
      <c r="WDR230" s="18"/>
      <c r="WDS230" s="18"/>
      <c r="WDT230" s="18"/>
      <c r="WDU230" s="18"/>
      <c r="WDV230" s="18"/>
      <c r="WDW230" s="18"/>
      <c r="WDX230" s="18"/>
      <c r="WDY230" s="18"/>
      <c r="WDZ230" s="18"/>
      <c r="WEA230" s="18"/>
      <c r="WEB230" s="18"/>
      <c r="WEC230" s="18"/>
      <c r="WED230" s="18"/>
      <c r="WEE230" s="18"/>
      <c r="WEF230" s="18"/>
      <c r="WEG230" s="18"/>
      <c r="WEH230" s="18"/>
      <c r="WEI230" s="18"/>
      <c r="WEJ230" s="18"/>
      <c r="WEK230" s="18"/>
      <c r="WEL230" s="18"/>
      <c r="WEM230" s="18"/>
      <c r="WEN230" s="18"/>
      <c r="WEO230" s="18"/>
      <c r="WEP230" s="18"/>
      <c r="WEQ230" s="18"/>
      <c r="WER230" s="18"/>
      <c r="WES230" s="18"/>
      <c r="WET230" s="18"/>
      <c r="WEU230" s="18"/>
      <c r="WEV230" s="18"/>
      <c r="WEW230" s="18"/>
      <c r="WEX230" s="18"/>
      <c r="WEY230" s="18"/>
      <c r="WEZ230" s="18"/>
      <c r="WFA230" s="18"/>
      <c r="WFB230" s="18"/>
      <c r="WFC230" s="18"/>
      <c r="WFD230" s="18"/>
      <c r="WFE230" s="18"/>
      <c r="WFF230" s="18"/>
      <c r="WFG230" s="18"/>
      <c r="WFH230" s="18"/>
      <c r="WFI230" s="18"/>
      <c r="WFJ230" s="18"/>
      <c r="WFK230" s="18"/>
      <c r="WFL230" s="18"/>
      <c r="WFM230" s="18"/>
      <c r="WFN230" s="18"/>
      <c r="WFO230" s="18"/>
      <c r="WFP230" s="18"/>
      <c r="WFQ230" s="18"/>
      <c r="WFR230" s="18"/>
      <c r="WFS230" s="18"/>
      <c r="WFT230" s="18"/>
      <c r="WFU230" s="18"/>
      <c r="WFV230" s="18"/>
      <c r="WFW230" s="18"/>
      <c r="WFX230" s="18"/>
      <c r="WFY230" s="18"/>
      <c r="WFZ230" s="18"/>
      <c r="WGA230" s="18"/>
      <c r="WGB230" s="18"/>
      <c r="WGC230" s="18"/>
      <c r="WGD230" s="18"/>
      <c r="WGE230" s="18"/>
      <c r="WGF230" s="18"/>
      <c r="WGG230" s="18"/>
      <c r="WGH230" s="18"/>
      <c r="WGI230" s="18"/>
      <c r="WGJ230" s="18"/>
      <c r="WGK230" s="18"/>
      <c r="WGL230" s="18"/>
      <c r="WGM230" s="18"/>
      <c r="WGN230" s="18"/>
      <c r="WGO230" s="18"/>
      <c r="WGP230" s="18"/>
      <c r="WGQ230" s="18"/>
      <c r="WGR230" s="18"/>
      <c r="WGS230" s="18"/>
      <c r="WGT230" s="18"/>
      <c r="WGU230" s="18"/>
      <c r="WGV230" s="18"/>
      <c r="WGW230" s="18"/>
      <c r="WGX230" s="18"/>
      <c r="WGY230" s="18"/>
      <c r="WGZ230" s="18"/>
      <c r="WHA230" s="18"/>
      <c r="WHB230" s="18"/>
      <c r="WHC230" s="18"/>
      <c r="WHD230" s="18"/>
      <c r="WHE230" s="18"/>
      <c r="WHF230" s="18"/>
      <c r="WHG230" s="18"/>
      <c r="WHH230" s="18"/>
      <c r="WHI230" s="18"/>
      <c r="WHJ230" s="18"/>
      <c r="WHK230" s="18"/>
      <c r="WHL230" s="18"/>
      <c r="WHM230" s="18"/>
      <c r="WHN230" s="18"/>
      <c r="WHO230" s="18"/>
      <c r="WHP230" s="18"/>
      <c r="WHQ230" s="18"/>
      <c r="WHR230" s="18"/>
      <c r="WHS230" s="18"/>
      <c r="WHT230" s="18"/>
      <c r="WHU230" s="18"/>
      <c r="WHV230" s="18"/>
      <c r="WHW230" s="18"/>
      <c r="WHX230" s="18"/>
      <c r="WHY230" s="18"/>
      <c r="WHZ230" s="18"/>
      <c r="WIA230" s="18"/>
      <c r="WIB230" s="18"/>
      <c r="WIC230" s="18"/>
      <c r="WID230" s="18"/>
      <c r="WIE230" s="18"/>
      <c r="WIF230" s="18"/>
      <c r="WIG230" s="18"/>
      <c r="WIH230" s="18"/>
      <c r="WII230" s="18"/>
      <c r="WIJ230" s="18"/>
      <c r="WIK230" s="18"/>
      <c r="WIL230" s="18"/>
      <c r="WIM230" s="18"/>
      <c r="WIN230" s="18"/>
      <c r="WIO230" s="18"/>
      <c r="WIP230" s="18"/>
      <c r="WIQ230" s="18"/>
      <c r="WIR230" s="18"/>
      <c r="WIS230" s="18"/>
      <c r="WIT230" s="18"/>
      <c r="WIU230" s="18"/>
      <c r="WIV230" s="18"/>
      <c r="WIW230" s="18"/>
      <c r="WIX230" s="18"/>
      <c r="WIY230" s="18"/>
      <c r="WIZ230" s="18"/>
      <c r="WJA230" s="18"/>
      <c r="WJB230" s="18"/>
      <c r="WJC230" s="18"/>
      <c r="WJD230" s="18"/>
      <c r="WJE230" s="18"/>
      <c r="WJF230" s="18"/>
      <c r="WJG230" s="18"/>
      <c r="WJH230" s="18"/>
      <c r="WJI230" s="18"/>
      <c r="WJJ230" s="18"/>
      <c r="WJK230" s="18"/>
      <c r="WJL230" s="18"/>
      <c r="WJM230" s="18"/>
      <c r="WJN230" s="18"/>
      <c r="WJO230" s="18"/>
      <c r="WJP230" s="18"/>
      <c r="WJQ230" s="18"/>
      <c r="WJR230" s="18"/>
      <c r="WJS230" s="18"/>
      <c r="WJT230" s="18"/>
      <c r="WJU230" s="18"/>
      <c r="WJV230" s="18"/>
      <c r="WJW230" s="18"/>
      <c r="WJX230" s="18"/>
      <c r="WJY230" s="18"/>
      <c r="WJZ230" s="18"/>
      <c r="WKA230" s="18"/>
      <c r="WKB230" s="18"/>
      <c r="WKC230" s="18"/>
      <c r="WKD230" s="18"/>
      <c r="WKE230" s="18"/>
      <c r="WKF230" s="18"/>
      <c r="WKG230" s="18"/>
      <c r="WKH230" s="18"/>
      <c r="WKI230" s="18"/>
      <c r="WKJ230" s="18"/>
      <c r="WKK230" s="18"/>
      <c r="WKL230" s="18"/>
      <c r="WKM230" s="18"/>
      <c r="WKN230" s="18"/>
      <c r="WKO230" s="18"/>
      <c r="WKP230" s="18"/>
      <c r="WKQ230" s="18"/>
      <c r="WKR230" s="18"/>
      <c r="WKS230" s="18"/>
      <c r="WKT230" s="18"/>
      <c r="WKU230" s="18"/>
      <c r="WKV230" s="18"/>
      <c r="WKW230" s="18"/>
      <c r="WKX230" s="18"/>
      <c r="WKY230" s="18"/>
      <c r="WKZ230" s="18"/>
      <c r="WLA230" s="18"/>
      <c r="WLB230" s="18"/>
      <c r="WLC230" s="18"/>
      <c r="WLD230" s="18"/>
      <c r="WLE230" s="18"/>
      <c r="WLF230" s="18"/>
      <c r="WLG230" s="18"/>
      <c r="WLH230" s="18"/>
      <c r="WLI230" s="18"/>
      <c r="WLJ230" s="18"/>
      <c r="WLK230" s="18"/>
      <c r="WLL230" s="18"/>
      <c r="WLM230" s="18"/>
      <c r="WLN230" s="18"/>
      <c r="WLO230" s="18"/>
      <c r="WLP230" s="18"/>
      <c r="WLQ230" s="18"/>
      <c r="WLR230" s="18"/>
      <c r="WLS230" s="18"/>
      <c r="WLT230" s="18"/>
      <c r="WLU230" s="18"/>
      <c r="WLV230" s="18"/>
      <c r="WLW230" s="18"/>
      <c r="WLX230" s="18"/>
      <c r="WLY230" s="18"/>
      <c r="WLZ230" s="18"/>
      <c r="WMA230" s="18"/>
      <c r="WMB230" s="18"/>
      <c r="WMC230" s="18"/>
      <c r="WMD230" s="18"/>
      <c r="WME230" s="18"/>
      <c r="WMF230" s="18"/>
      <c r="WMG230" s="18"/>
      <c r="WMH230" s="18"/>
      <c r="WMI230" s="18"/>
      <c r="WMJ230" s="18"/>
      <c r="WMK230" s="18"/>
      <c r="WML230" s="18"/>
      <c r="WMM230" s="18"/>
      <c r="WMN230" s="18"/>
      <c r="WMO230" s="18"/>
      <c r="WMP230" s="18"/>
      <c r="WMQ230" s="18"/>
      <c r="WMR230" s="18"/>
      <c r="WMS230" s="18"/>
      <c r="WMT230" s="18"/>
      <c r="WMU230" s="18"/>
      <c r="WMV230" s="18"/>
      <c r="WMW230" s="18"/>
      <c r="WMX230" s="18"/>
      <c r="WMY230" s="18"/>
      <c r="WMZ230" s="18"/>
      <c r="WNA230" s="18"/>
      <c r="WNB230" s="18"/>
      <c r="WNC230" s="18"/>
      <c r="WND230" s="18"/>
      <c r="WNE230" s="18"/>
      <c r="WNF230" s="18"/>
      <c r="WNG230" s="18"/>
      <c r="WNH230" s="18"/>
      <c r="WNI230" s="18"/>
      <c r="WNJ230" s="18"/>
      <c r="WNK230" s="18"/>
      <c r="WNL230" s="18"/>
      <c r="WNM230" s="18"/>
      <c r="WNN230" s="18"/>
      <c r="WNO230" s="18"/>
      <c r="WNP230" s="18"/>
      <c r="WNQ230" s="18"/>
      <c r="WNR230" s="18"/>
      <c r="WNS230" s="18"/>
      <c r="WNT230" s="18"/>
      <c r="WNU230" s="18"/>
      <c r="WNV230" s="18"/>
      <c r="WNW230" s="18"/>
      <c r="WNX230" s="18"/>
      <c r="WNY230" s="18"/>
      <c r="WNZ230" s="18"/>
      <c r="WOA230" s="18"/>
      <c r="WOB230" s="18"/>
      <c r="WOC230" s="18"/>
      <c r="WOD230" s="18"/>
      <c r="WOE230" s="18"/>
      <c r="WOF230" s="18"/>
      <c r="WOG230" s="18"/>
      <c r="WOH230" s="18"/>
      <c r="WOI230" s="18"/>
      <c r="WOJ230" s="18"/>
      <c r="WOK230" s="18"/>
      <c r="WOL230" s="18"/>
      <c r="WOM230" s="18"/>
      <c r="WON230" s="18"/>
      <c r="WOO230" s="18"/>
      <c r="WOP230" s="18"/>
      <c r="WOQ230" s="18"/>
      <c r="WOR230" s="18"/>
      <c r="WOS230" s="18"/>
      <c r="WOT230" s="18"/>
      <c r="WOU230" s="18"/>
      <c r="WOV230" s="18"/>
      <c r="WOW230" s="18"/>
      <c r="WOX230" s="18"/>
      <c r="WOY230" s="18"/>
      <c r="WOZ230" s="18"/>
      <c r="WPA230" s="18"/>
      <c r="WPB230" s="18"/>
      <c r="WPC230" s="18"/>
      <c r="WPD230" s="18"/>
      <c r="WPE230" s="18"/>
      <c r="WPF230" s="18"/>
      <c r="WPG230" s="18"/>
      <c r="WPH230" s="18"/>
      <c r="WPI230" s="18"/>
      <c r="WPJ230" s="18"/>
      <c r="WPK230" s="18"/>
      <c r="WPL230" s="18"/>
      <c r="WPM230" s="18"/>
      <c r="WPN230" s="18"/>
      <c r="WPO230" s="18"/>
      <c r="WPP230" s="18"/>
      <c r="WPQ230" s="18"/>
      <c r="WPR230" s="18"/>
      <c r="WPS230" s="18"/>
      <c r="WPT230" s="18"/>
      <c r="WPU230" s="18"/>
      <c r="WPV230" s="18"/>
      <c r="WPW230" s="18"/>
      <c r="WPX230" s="18"/>
      <c r="WPY230" s="18"/>
      <c r="WPZ230" s="18"/>
      <c r="WQA230" s="18"/>
      <c r="WQB230" s="18"/>
      <c r="WQC230" s="18"/>
      <c r="WQD230" s="18"/>
      <c r="WQE230" s="18"/>
      <c r="WQF230" s="18"/>
      <c r="WQG230" s="18"/>
      <c r="WQH230" s="18"/>
      <c r="WQI230" s="18"/>
      <c r="WQJ230" s="18"/>
      <c r="WQK230" s="18"/>
      <c r="WQL230" s="18"/>
      <c r="WQM230" s="18"/>
      <c r="WQN230" s="18"/>
      <c r="WQO230" s="18"/>
      <c r="WQP230" s="18"/>
      <c r="WQQ230" s="18"/>
      <c r="WQR230" s="18"/>
      <c r="WQS230" s="18"/>
      <c r="WQT230" s="18"/>
      <c r="WQU230" s="18"/>
      <c r="WQV230" s="18"/>
      <c r="WQW230" s="18"/>
      <c r="WQX230" s="18"/>
      <c r="WQY230" s="18"/>
      <c r="WQZ230" s="18"/>
      <c r="WRA230" s="18"/>
      <c r="WRB230" s="18"/>
      <c r="WRC230" s="18"/>
      <c r="WRD230" s="18"/>
      <c r="WRE230" s="18"/>
      <c r="WRF230" s="18"/>
      <c r="WRG230" s="18"/>
      <c r="WRH230" s="18"/>
      <c r="WRI230" s="18"/>
      <c r="WRJ230" s="18"/>
      <c r="WRK230" s="18"/>
      <c r="WRL230" s="18"/>
      <c r="WRM230" s="18"/>
      <c r="WRN230" s="18"/>
      <c r="WRO230" s="18"/>
      <c r="WRP230" s="18"/>
      <c r="WRQ230" s="18"/>
      <c r="WRR230" s="18"/>
      <c r="WRS230" s="18"/>
      <c r="WRT230" s="18"/>
      <c r="WRU230" s="18"/>
      <c r="WRV230" s="18"/>
      <c r="WRW230" s="18"/>
      <c r="WRX230" s="18"/>
      <c r="WRY230" s="18"/>
      <c r="WRZ230" s="18"/>
      <c r="WSA230" s="18"/>
      <c r="WSB230" s="18"/>
      <c r="WSC230" s="18"/>
      <c r="WSD230" s="18"/>
      <c r="WSE230" s="18"/>
      <c r="WSF230" s="18"/>
      <c r="WSG230" s="18"/>
      <c r="WSH230" s="18"/>
      <c r="WSI230" s="18"/>
      <c r="WSJ230" s="18"/>
      <c r="WSK230" s="18"/>
      <c r="WSL230" s="18"/>
      <c r="WSM230" s="18"/>
      <c r="WSN230" s="18"/>
      <c r="WSO230" s="18"/>
      <c r="WSP230" s="18"/>
      <c r="WSQ230" s="18"/>
      <c r="WSR230" s="18"/>
      <c r="WSS230" s="18"/>
      <c r="WST230" s="18"/>
      <c r="WSU230" s="18"/>
      <c r="WSV230" s="18"/>
      <c r="WSW230" s="18"/>
      <c r="WSX230" s="18"/>
      <c r="WSY230" s="18"/>
      <c r="WSZ230" s="18"/>
      <c r="WTA230" s="18"/>
      <c r="WTB230" s="18"/>
      <c r="WTC230" s="18"/>
      <c r="WTD230" s="18"/>
      <c r="WTE230" s="18"/>
      <c r="WTF230" s="18"/>
      <c r="WTG230" s="18"/>
      <c r="WTH230" s="18"/>
      <c r="WTI230" s="18"/>
      <c r="WTJ230" s="18"/>
      <c r="WTK230" s="18"/>
      <c r="WTL230" s="18"/>
      <c r="WTM230" s="18"/>
      <c r="WTN230" s="18"/>
      <c r="WTO230" s="18"/>
      <c r="WTP230" s="18"/>
      <c r="WTQ230" s="18"/>
      <c r="WTR230" s="18"/>
      <c r="WTS230" s="18"/>
      <c r="WTT230" s="18"/>
      <c r="WTU230" s="18"/>
      <c r="WTV230" s="18"/>
      <c r="WTW230" s="18"/>
      <c r="WTX230" s="18"/>
      <c r="WTY230" s="18"/>
      <c r="WTZ230" s="18"/>
      <c r="WUA230" s="18"/>
      <c r="WUB230" s="18"/>
      <c r="WUC230" s="18"/>
      <c r="WUD230" s="18"/>
      <c r="WUE230" s="18"/>
      <c r="WUF230" s="18"/>
      <c r="WUG230" s="18"/>
      <c r="WUH230" s="18"/>
      <c r="WUI230" s="18"/>
      <c r="WUJ230" s="18"/>
      <c r="WUK230" s="18"/>
      <c r="WUL230" s="18"/>
      <c r="WUM230" s="18"/>
      <c r="WUN230" s="18"/>
      <c r="WUO230" s="18"/>
      <c r="WUP230" s="18"/>
      <c r="WUQ230" s="18"/>
      <c r="WUR230" s="18"/>
      <c r="WUS230" s="18"/>
      <c r="WUT230" s="18"/>
      <c r="WUU230" s="18"/>
      <c r="WUV230" s="18"/>
      <c r="WUW230" s="18"/>
      <c r="WUX230" s="18"/>
      <c r="WUY230" s="18"/>
      <c r="WUZ230" s="18"/>
      <c r="WVA230" s="18"/>
      <c r="WVB230" s="18"/>
      <c r="WVC230" s="18"/>
      <c r="WVD230" s="18"/>
      <c r="WVE230" s="18"/>
      <c r="WVF230" s="18"/>
      <c r="WVG230" s="18"/>
      <c r="WVH230" s="18"/>
      <c r="WVI230" s="18"/>
      <c r="WVJ230" s="18"/>
      <c r="WVK230" s="18"/>
      <c r="WVL230" s="18"/>
      <c r="WVM230" s="18"/>
      <c r="WVN230" s="18"/>
      <c r="WVO230" s="18"/>
      <c r="WVP230" s="18"/>
      <c r="WVQ230" s="18"/>
      <c r="WVR230" s="18"/>
      <c r="WVS230" s="18"/>
      <c r="WVT230" s="18"/>
      <c r="WVU230" s="18"/>
      <c r="WVV230" s="18"/>
      <c r="WVW230" s="18"/>
      <c r="WVX230" s="18"/>
      <c r="WVY230" s="18"/>
      <c r="WVZ230" s="18"/>
      <c r="WWA230" s="18"/>
      <c r="WWB230" s="18"/>
      <c r="WWC230" s="18"/>
      <c r="WWD230" s="18"/>
      <c r="WWE230" s="18"/>
      <c r="WWF230" s="18"/>
      <c r="WWG230" s="18"/>
      <c r="WWH230" s="18"/>
      <c r="WWI230" s="18"/>
      <c r="WWJ230" s="18"/>
      <c r="WWK230" s="18"/>
      <c r="WWL230" s="18"/>
      <c r="WWM230" s="18"/>
      <c r="WWN230" s="18"/>
      <c r="WWO230" s="18"/>
      <c r="WWP230" s="18"/>
      <c r="WWQ230" s="18"/>
      <c r="WWR230" s="18"/>
      <c r="WWS230" s="18"/>
      <c r="WWT230" s="18"/>
      <c r="WWU230" s="18"/>
      <c r="WWV230" s="18"/>
      <c r="WWW230" s="18"/>
      <c r="WWX230" s="18"/>
      <c r="WWY230" s="18"/>
      <c r="WWZ230" s="18"/>
      <c r="WXA230" s="18"/>
      <c r="WXB230" s="18"/>
      <c r="WXC230" s="18"/>
      <c r="WXD230" s="18"/>
      <c r="WXE230" s="18"/>
      <c r="WXF230" s="18"/>
      <c r="WXG230" s="18"/>
      <c r="WXH230" s="18"/>
      <c r="WXI230" s="18"/>
      <c r="WXJ230" s="18"/>
      <c r="WXK230" s="18"/>
      <c r="WXL230" s="18"/>
      <c r="WXM230" s="18"/>
      <c r="WXN230" s="18"/>
      <c r="WXO230" s="18"/>
      <c r="WXP230" s="18"/>
      <c r="WXQ230" s="18"/>
      <c r="WXR230" s="18"/>
      <c r="WXS230" s="18"/>
      <c r="WXT230" s="18"/>
      <c r="WXU230" s="18"/>
      <c r="WXV230" s="18"/>
      <c r="WXW230" s="18"/>
      <c r="WXX230" s="18"/>
      <c r="WXY230" s="18"/>
      <c r="WXZ230" s="18"/>
      <c r="WYA230" s="18"/>
      <c r="WYB230" s="18"/>
      <c r="WYC230" s="18"/>
      <c r="WYD230" s="18"/>
      <c r="WYE230" s="18"/>
      <c r="WYF230" s="18"/>
      <c r="WYG230" s="18"/>
      <c r="WYH230" s="18"/>
      <c r="WYI230" s="18"/>
      <c r="WYJ230" s="18"/>
      <c r="WYK230" s="18"/>
      <c r="WYL230" s="18"/>
      <c r="WYM230" s="18"/>
      <c r="WYN230" s="18"/>
      <c r="WYO230" s="18"/>
      <c r="WYP230" s="18"/>
      <c r="WYQ230" s="18"/>
      <c r="WYR230" s="18"/>
      <c r="WYS230" s="18"/>
      <c r="WYT230" s="18"/>
      <c r="WYU230" s="18"/>
      <c r="WYV230" s="18"/>
      <c r="WYW230" s="18"/>
      <c r="WYX230" s="18"/>
      <c r="WYY230" s="18"/>
      <c r="WYZ230" s="18"/>
      <c r="WZA230" s="18"/>
      <c r="WZB230" s="18"/>
      <c r="WZC230" s="18"/>
      <c r="WZD230" s="18"/>
      <c r="WZE230" s="18"/>
      <c r="WZF230" s="18"/>
      <c r="WZG230" s="18"/>
      <c r="WZH230" s="18"/>
      <c r="WZI230" s="18"/>
      <c r="WZJ230" s="18"/>
      <c r="WZK230" s="18"/>
      <c r="WZL230" s="18"/>
      <c r="WZM230" s="18"/>
      <c r="WZN230" s="18"/>
      <c r="WZO230" s="18"/>
      <c r="WZP230" s="18"/>
      <c r="WZQ230" s="18"/>
      <c r="WZR230" s="18"/>
      <c r="WZS230" s="18"/>
      <c r="WZT230" s="18"/>
      <c r="WZU230" s="18"/>
      <c r="WZV230" s="18"/>
      <c r="WZW230" s="18"/>
      <c r="WZX230" s="18"/>
      <c r="WZY230" s="18"/>
      <c r="WZZ230" s="18"/>
      <c r="XAA230" s="18"/>
      <c r="XAB230" s="18"/>
      <c r="XAC230" s="18"/>
      <c r="XAD230" s="18"/>
      <c r="XAE230" s="18"/>
      <c r="XAF230" s="18"/>
      <c r="XAG230" s="18"/>
      <c r="XAH230" s="18"/>
      <c r="XAI230" s="18"/>
      <c r="XAJ230" s="18"/>
      <c r="XAK230" s="18"/>
      <c r="XAL230" s="18"/>
      <c r="XAM230" s="18"/>
      <c r="XAN230" s="18"/>
      <c r="XAO230" s="18"/>
      <c r="XAP230" s="18"/>
      <c r="XAQ230" s="18"/>
      <c r="XAR230" s="18"/>
      <c r="XAS230" s="18"/>
      <c r="XAT230" s="18"/>
      <c r="XAU230" s="18"/>
      <c r="XAV230" s="18"/>
      <c r="XAW230" s="18"/>
      <c r="XAX230" s="18"/>
      <c r="XAY230" s="18"/>
      <c r="XAZ230" s="18"/>
      <c r="XBA230" s="18"/>
      <c r="XBB230" s="18"/>
      <c r="XBC230" s="18"/>
      <c r="XBD230" s="18"/>
      <c r="XBE230" s="18"/>
      <c r="XBF230" s="18"/>
      <c r="XBG230" s="18"/>
      <c r="XBH230" s="18"/>
      <c r="XBI230" s="18"/>
      <c r="XBJ230" s="18"/>
      <c r="XBK230" s="18"/>
      <c r="XBL230" s="18"/>
      <c r="XBM230" s="18"/>
      <c r="XBN230" s="18"/>
      <c r="XBO230" s="18"/>
      <c r="XBP230" s="18"/>
      <c r="XBQ230" s="18"/>
      <c r="XBR230" s="18"/>
      <c r="XBS230" s="18"/>
      <c r="XBT230" s="18"/>
      <c r="XBU230" s="18"/>
      <c r="XBV230" s="18"/>
      <c r="XBW230" s="18"/>
      <c r="XBX230" s="18"/>
      <c r="XBY230" s="18"/>
      <c r="XBZ230" s="18"/>
      <c r="XCA230" s="18"/>
      <c r="XCB230" s="18"/>
      <c r="XCC230" s="18"/>
      <c r="XCD230" s="18"/>
      <c r="XCE230" s="18"/>
      <c r="XCF230" s="18"/>
      <c r="XCG230" s="18"/>
      <c r="XCH230" s="18"/>
      <c r="XCI230" s="18"/>
      <c r="XCJ230" s="18"/>
      <c r="XCK230" s="18"/>
      <c r="XCL230" s="18"/>
      <c r="XCM230" s="18"/>
      <c r="XCN230" s="18"/>
      <c r="XCO230" s="18"/>
      <c r="XCP230" s="18"/>
      <c r="XCQ230" s="18"/>
      <c r="XCR230" s="18"/>
      <c r="XCS230" s="18"/>
      <c r="XCT230" s="18"/>
      <c r="XCU230" s="18"/>
      <c r="XCV230" s="18"/>
      <c r="XCW230" s="18"/>
      <c r="XCX230" s="18"/>
      <c r="XCY230" s="18"/>
      <c r="XCZ230" s="18"/>
      <c r="XDA230" s="18"/>
      <c r="XDB230" s="18"/>
      <c r="XDC230" s="18"/>
      <c r="XDD230" s="18"/>
      <c r="XDE230" s="18"/>
      <c r="XDF230" s="18"/>
      <c r="XDG230" s="18"/>
      <c r="XDH230" s="18"/>
      <c r="XDI230" s="18"/>
      <c r="XDJ230" s="18"/>
      <c r="XDK230" s="18"/>
      <c r="XDL230" s="18"/>
      <c r="XDM230" s="18"/>
      <c r="XDN230" s="18"/>
      <c r="XDO230" s="18"/>
      <c r="XDP230" s="18"/>
      <c r="XDQ230" s="18"/>
      <c r="XDR230" s="18"/>
      <c r="XDS230" s="18"/>
      <c r="XDT230" s="18"/>
      <c r="XDU230" s="18"/>
      <c r="XDV230" s="18"/>
      <c r="XDW230" s="18"/>
      <c r="XDX230" s="18"/>
      <c r="XDY230" s="18"/>
      <c r="XDZ230" s="18"/>
      <c r="XEA230" s="18"/>
      <c r="XEB230" s="18"/>
      <c r="XEC230" s="18"/>
      <c r="XED230" s="18"/>
      <c r="XEE230" s="18"/>
      <c r="XEF230" s="18"/>
      <c r="XEG230" s="18"/>
      <c r="XEH230" s="18"/>
      <c r="XEI230" s="18"/>
      <c r="XEJ230" s="18"/>
      <c r="XEK230" s="18"/>
      <c r="XEL230" s="18"/>
      <c r="XEM230" s="18"/>
      <c r="XEN230" s="18"/>
      <c r="XEO230" s="18"/>
      <c r="XEP230" s="18"/>
      <c r="XEQ230" s="18"/>
      <c r="XER230" s="18"/>
      <c r="XES230" s="18"/>
      <c r="XET230" s="18"/>
      <c r="XEU230" s="18"/>
      <c r="XEV230" s="18"/>
      <c r="XEW230" s="18"/>
      <c r="XEX230" s="18"/>
      <c r="XEY230" s="18"/>
      <c r="XEZ230" s="18"/>
      <c r="XFA230" s="18"/>
      <c r="XFB230" s="18"/>
      <c r="XFC230" s="18"/>
      <c r="XFD230" s="18"/>
    </row>
    <row r="231" spans="1:4054 14285:16384" s="17" customFormat="1" x14ac:dyDescent="0.25">
      <c r="A231" s="50"/>
      <c r="B231" s="50"/>
      <c r="C231" s="50"/>
      <c r="D231" s="50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16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18"/>
      <c r="AMA231" s="18"/>
      <c r="AMB231" s="18"/>
      <c r="AMC231" s="18"/>
      <c r="AMD231" s="18"/>
      <c r="AME231" s="18"/>
      <c r="AMF231" s="18"/>
      <c r="AMG231" s="18"/>
      <c r="AMH231" s="18"/>
      <c r="AMI231" s="18"/>
      <c r="AMJ231" s="18"/>
      <c r="AMK231" s="18"/>
      <c r="AML231" s="18"/>
      <c r="AMM231" s="18"/>
      <c r="AMN231" s="18"/>
      <c r="AMO231" s="18"/>
      <c r="AMP231" s="18"/>
      <c r="AMQ231" s="18"/>
      <c r="AMR231" s="18"/>
      <c r="AMS231" s="18"/>
      <c r="AMT231" s="18"/>
      <c r="AMU231" s="18"/>
      <c r="AMV231" s="18"/>
      <c r="AMW231" s="18"/>
      <c r="AMX231" s="18"/>
      <c r="AMY231" s="18"/>
      <c r="AMZ231" s="18"/>
      <c r="ANA231" s="18"/>
      <c r="ANB231" s="18"/>
      <c r="ANC231" s="18"/>
      <c r="AND231" s="18"/>
      <c r="ANE231" s="18"/>
      <c r="ANF231" s="18"/>
      <c r="ANG231" s="18"/>
      <c r="ANH231" s="18"/>
      <c r="ANI231" s="18"/>
      <c r="ANJ231" s="18"/>
      <c r="ANK231" s="18"/>
      <c r="ANL231" s="18"/>
      <c r="ANM231" s="18"/>
      <c r="ANN231" s="18"/>
      <c r="ANO231" s="18"/>
      <c r="ANP231" s="18"/>
      <c r="ANQ231" s="18"/>
      <c r="ANR231" s="18"/>
      <c r="ANS231" s="18"/>
      <c r="ANT231" s="18"/>
      <c r="ANU231" s="18"/>
      <c r="ANV231" s="18"/>
      <c r="ANW231" s="18"/>
      <c r="ANX231" s="18"/>
      <c r="ANY231" s="18"/>
      <c r="ANZ231" s="18"/>
      <c r="AOA231" s="18"/>
      <c r="AOB231" s="18"/>
      <c r="AOC231" s="18"/>
      <c r="AOD231" s="18"/>
      <c r="AOE231" s="18"/>
      <c r="AOF231" s="18"/>
      <c r="AOG231" s="18"/>
      <c r="AOH231" s="18"/>
      <c r="AOI231" s="18"/>
      <c r="AOJ231" s="18"/>
      <c r="AOK231" s="18"/>
      <c r="AOL231" s="18"/>
      <c r="AOM231" s="18"/>
      <c r="AON231" s="18"/>
      <c r="AOO231" s="18"/>
      <c r="AOP231" s="18"/>
      <c r="AOQ231" s="18"/>
      <c r="AOR231" s="18"/>
      <c r="AOS231" s="18"/>
      <c r="AOT231" s="18"/>
      <c r="AOU231" s="18"/>
      <c r="AOV231" s="18"/>
      <c r="AOW231" s="18"/>
      <c r="AOX231" s="18"/>
      <c r="AOY231" s="18"/>
      <c r="AOZ231" s="18"/>
      <c r="APA231" s="18"/>
      <c r="APB231" s="18"/>
      <c r="APC231" s="18"/>
      <c r="APD231" s="18"/>
      <c r="APE231" s="18"/>
      <c r="APF231" s="18"/>
      <c r="APG231" s="18"/>
      <c r="APH231" s="18"/>
      <c r="API231" s="18"/>
      <c r="APJ231" s="18"/>
      <c r="APK231" s="18"/>
      <c r="APL231" s="18"/>
      <c r="APM231" s="18"/>
      <c r="APN231" s="18"/>
      <c r="APO231" s="18"/>
      <c r="APP231" s="18"/>
      <c r="APQ231" s="18"/>
      <c r="APR231" s="18"/>
      <c r="APS231" s="18"/>
      <c r="APT231" s="18"/>
      <c r="APU231" s="18"/>
      <c r="APV231" s="18"/>
      <c r="APW231" s="18"/>
      <c r="APX231" s="18"/>
      <c r="APY231" s="18"/>
      <c r="APZ231" s="18"/>
      <c r="AQA231" s="18"/>
      <c r="AQB231" s="18"/>
      <c r="AQC231" s="18"/>
      <c r="AQD231" s="18"/>
      <c r="AQE231" s="18"/>
      <c r="AQF231" s="18"/>
      <c r="AQG231" s="18"/>
      <c r="AQH231" s="18"/>
      <c r="AQI231" s="18"/>
      <c r="AQJ231" s="18"/>
      <c r="AQK231" s="18"/>
      <c r="AQL231" s="18"/>
      <c r="AQM231" s="18"/>
      <c r="AQN231" s="18"/>
      <c r="AQO231" s="18"/>
      <c r="AQP231" s="18"/>
      <c r="AQQ231" s="18"/>
      <c r="AQR231" s="18"/>
      <c r="AQS231" s="18"/>
      <c r="AQT231" s="18"/>
      <c r="AQU231" s="18"/>
      <c r="AQV231" s="18"/>
      <c r="AQW231" s="18"/>
      <c r="AQX231" s="18"/>
      <c r="AQY231" s="18"/>
      <c r="AQZ231" s="18"/>
      <c r="ARA231" s="18"/>
      <c r="ARB231" s="18"/>
      <c r="ARC231" s="18"/>
      <c r="ARD231" s="18"/>
      <c r="ARE231" s="18"/>
      <c r="ARF231" s="18"/>
      <c r="ARG231" s="18"/>
      <c r="ARH231" s="18"/>
      <c r="ARI231" s="18"/>
      <c r="ARJ231" s="18"/>
      <c r="ARK231" s="18"/>
      <c r="ARL231" s="18"/>
      <c r="ARM231" s="18"/>
      <c r="ARN231" s="18"/>
      <c r="ARO231" s="18"/>
      <c r="ARP231" s="18"/>
      <c r="ARQ231" s="18"/>
      <c r="ARR231" s="18"/>
      <c r="ARS231" s="18"/>
      <c r="ART231" s="18"/>
      <c r="ARU231" s="18"/>
      <c r="ARV231" s="18"/>
      <c r="ARW231" s="18"/>
      <c r="ARX231" s="18"/>
      <c r="ARY231" s="18"/>
      <c r="ARZ231" s="18"/>
      <c r="ASA231" s="18"/>
      <c r="ASB231" s="18"/>
      <c r="ASC231" s="18"/>
      <c r="ASD231" s="18"/>
      <c r="ASE231" s="18"/>
      <c r="ASF231" s="18"/>
      <c r="ASG231" s="18"/>
      <c r="ASH231" s="18"/>
      <c r="ASI231" s="18"/>
      <c r="ASJ231" s="18"/>
      <c r="ASK231" s="18"/>
      <c r="ASL231" s="18"/>
      <c r="ASM231" s="18"/>
      <c r="ASN231" s="18"/>
      <c r="ASO231" s="18"/>
      <c r="ASP231" s="18"/>
      <c r="ASQ231" s="18"/>
      <c r="ASR231" s="18"/>
      <c r="ASS231" s="18"/>
      <c r="AST231" s="18"/>
      <c r="ASU231" s="18"/>
      <c r="ASV231" s="18"/>
      <c r="ASW231" s="18"/>
      <c r="ASX231" s="18"/>
      <c r="ASY231" s="18"/>
      <c r="ASZ231" s="18"/>
      <c r="ATA231" s="18"/>
      <c r="ATB231" s="18"/>
      <c r="ATC231" s="18"/>
      <c r="ATD231" s="18"/>
      <c r="ATE231" s="18"/>
      <c r="ATF231" s="18"/>
      <c r="ATG231" s="18"/>
      <c r="ATH231" s="18"/>
      <c r="ATI231" s="18"/>
      <c r="ATJ231" s="18"/>
      <c r="ATK231" s="18"/>
      <c r="ATL231" s="18"/>
      <c r="ATM231" s="18"/>
      <c r="ATN231" s="18"/>
      <c r="ATO231" s="18"/>
      <c r="ATP231" s="18"/>
      <c r="ATQ231" s="18"/>
      <c r="ATR231" s="18"/>
      <c r="ATS231" s="18"/>
      <c r="ATT231" s="18"/>
      <c r="ATU231" s="18"/>
      <c r="ATV231" s="18"/>
      <c r="ATW231" s="18"/>
      <c r="ATX231" s="18"/>
      <c r="ATY231" s="18"/>
      <c r="ATZ231" s="18"/>
      <c r="AUA231" s="18"/>
      <c r="AUB231" s="18"/>
      <c r="AUC231" s="18"/>
      <c r="AUD231" s="18"/>
      <c r="AUE231" s="18"/>
      <c r="AUF231" s="18"/>
      <c r="AUG231" s="18"/>
      <c r="AUH231" s="18"/>
      <c r="AUI231" s="18"/>
      <c r="AUJ231" s="18"/>
      <c r="AUK231" s="18"/>
      <c r="AUL231" s="18"/>
      <c r="AUM231" s="18"/>
      <c r="AUN231" s="18"/>
      <c r="AUO231" s="18"/>
      <c r="AUP231" s="18"/>
      <c r="AUQ231" s="18"/>
      <c r="AUR231" s="18"/>
      <c r="AUS231" s="18"/>
      <c r="AUT231" s="18"/>
      <c r="AUU231" s="18"/>
      <c r="AUV231" s="18"/>
      <c r="AUW231" s="18"/>
      <c r="AUX231" s="18"/>
      <c r="AUY231" s="18"/>
      <c r="AUZ231" s="18"/>
      <c r="AVA231" s="18"/>
      <c r="AVB231" s="18"/>
      <c r="AVC231" s="18"/>
      <c r="AVD231" s="18"/>
      <c r="AVE231" s="18"/>
      <c r="AVF231" s="18"/>
      <c r="AVG231" s="18"/>
      <c r="AVH231" s="18"/>
      <c r="AVI231" s="18"/>
      <c r="AVJ231" s="18"/>
      <c r="AVK231" s="18"/>
      <c r="AVL231" s="18"/>
      <c r="AVM231" s="18"/>
      <c r="AVN231" s="18"/>
      <c r="AVO231" s="18"/>
      <c r="AVP231" s="18"/>
      <c r="AVQ231" s="18"/>
      <c r="AVR231" s="18"/>
      <c r="AVS231" s="18"/>
      <c r="AVT231" s="18"/>
      <c r="AVU231" s="18"/>
      <c r="AVV231" s="18"/>
      <c r="AVW231" s="18"/>
      <c r="AVX231" s="18"/>
      <c r="AVY231" s="18"/>
      <c r="AVZ231" s="18"/>
      <c r="AWA231" s="18"/>
      <c r="AWB231" s="18"/>
      <c r="AWC231" s="18"/>
      <c r="AWD231" s="18"/>
      <c r="AWE231" s="18"/>
      <c r="AWF231" s="18"/>
      <c r="AWG231" s="18"/>
      <c r="AWH231" s="18"/>
      <c r="AWI231" s="18"/>
      <c r="AWJ231" s="18"/>
      <c r="AWK231" s="18"/>
      <c r="AWL231" s="18"/>
      <c r="AWM231" s="18"/>
      <c r="AWN231" s="18"/>
      <c r="AWO231" s="18"/>
      <c r="AWP231" s="18"/>
      <c r="AWQ231" s="18"/>
      <c r="AWR231" s="18"/>
      <c r="AWS231" s="18"/>
      <c r="AWT231" s="18"/>
      <c r="AWU231" s="18"/>
      <c r="AWV231" s="18"/>
      <c r="AWW231" s="18"/>
      <c r="AWX231" s="18"/>
      <c r="AWY231" s="18"/>
      <c r="AWZ231" s="18"/>
      <c r="AXA231" s="18"/>
      <c r="AXB231" s="18"/>
      <c r="AXC231" s="18"/>
      <c r="AXD231" s="18"/>
      <c r="AXE231" s="18"/>
      <c r="AXF231" s="18"/>
      <c r="AXG231" s="18"/>
      <c r="AXH231" s="18"/>
      <c r="AXI231" s="18"/>
      <c r="AXJ231" s="18"/>
      <c r="AXK231" s="18"/>
      <c r="AXL231" s="18"/>
      <c r="AXM231" s="18"/>
      <c r="AXN231" s="18"/>
      <c r="AXO231" s="18"/>
      <c r="AXP231" s="18"/>
      <c r="AXQ231" s="18"/>
      <c r="AXR231" s="18"/>
      <c r="AXS231" s="18"/>
      <c r="AXT231" s="18"/>
      <c r="AXU231" s="18"/>
      <c r="AXV231" s="18"/>
      <c r="AXW231" s="18"/>
      <c r="AXX231" s="18"/>
      <c r="AXY231" s="18"/>
      <c r="AXZ231" s="18"/>
      <c r="AYA231" s="18"/>
      <c r="AYB231" s="18"/>
      <c r="AYC231" s="18"/>
      <c r="AYD231" s="18"/>
      <c r="AYE231" s="18"/>
      <c r="AYF231" s="18"/>
      <c r="AYG231" s="18"/>
      <c r="AYH231" s="18"/>
      <c r="AYI231" s="18"/>
      <c r="AYJ231" s="18"/>
      <c r="AYK231" s="18"/>
      <c r="AYL231" s="18"/>
      <c r="AYM231" s="18"/>
      <c r="AYN231" s="18"/>
      <c r="AYO231" s="18"/>
      <c r="AYP231" s="18"/>
      <c r="AYQ231" s="18"/>
      <c r="AYR231" s="18"/>
      <c r="AYS231" s="18"/>
      <c r="AYT231" s="18"/>
      <c r="AYU231" s="18"/>
      <c r="AYV231" s="18"/>
      <c r="AYW231" s="18"/>
      <c r="AYX231" s="18"/>
      <c r="AYY231" s="18"/>
      <c r="AYZ231" s="18"/>
      <c r="AZA231" s="18"/>
      <c r="AZB231" s="18"/>
      <c r="AZC231" s="18"/>
      <c r="AZD231" s="18"/>
      <c r="AZE231" s="18"/>
      <c r="AZF231" s="18"/>
      <c r="AZG231" s="18"/>
      <c r="AZH231" s="18"/>
      <c r="AZI231" s="18"/>
      <c r="AZJ231" s="18"/>
      <c r="AZK231" s="18"/>
      <c r="AZL231" s="18"/>
      <c r="AZM231" s="18"/>
      <c r="AZN231" s="18"/>
      <c r="AZO231" s="18"/>
      <c r="AZP231" s="18"/>
      <c r="AZQ231" s="18"/>
      <c r="AZR231" s="18"/>
      <c r="AZS231" s="18"/>
      <c r="AZT231" s="18"/>
      <c r="AZU231" s="18"/>
      <c r="AZV231" s="18"/>
      <c r="AZW231" s="18"/>
      <c r="AZX231" s="18"/>
      <c r="AZY231" s="18"/>
      <c r="AZZ231" s="18"/>
      <c r="BAA231" s="18"/>
      <c r="BAB231" s="18"/>
      <c r="BAC231" s="18"/>
      <c r="BAD231" s="18"/>
      <c r="BAE231" s="18"/>
      <c r="BAF231" s="18"/>
      <c r="BAG231" s="18"/>
      <c r="BAH231" s="18"/>
      <c r="BAI231" s="18"/>
      <c r="BAJ231" s="18"/>
      <c r="BAK231" s="18"/>
      <c r="BAL231" s="18"/>
      <c r="BAM231" s="18"/>
      <c r="BAN231" s="18"/>
      <c r="BAO231" s="18"/>
      <c r="BAP231" s="18"/>
      <c r="BAQ231" s="18"/>
      <c r="BAR231" s="18"/>
      <c r="BAS231" s="18"/>
      <c r="BAT231" s="18"/>
      <c r="BAU231" s="18"/>
      <c r="BAV231" s="18"/>
      <c r="BAW231" s="18"/>
      <c r="BAX231" s="18"/>
      <c r="BAY231" s="18"/>
      <c r="BAZ231" s="18"/>
      <c r="BBA231" s="18"/>
      <c r="BBB231" s="18"/>
      <c r="BBC231" s="18"/>
      <c r="BBD231" s="18"/>
      <c r="BBE231" s="18"/>
      <c r="BBF231" s="18"/>
      <c r="BBG231" s="18"/>
      <c r="BBH231" s="18"/>
      <c r="BBI231" s="18"/>
      <c r="BBJ231" s="18"/>
      <c r="BBK231" s="18"/>
      <c r="BBL231" s="18"/>
      <c r="BBM231" s="18"/>
      <c r="BBN231" s="18"/>
      <c r="BBO231" s="18"/>
      <c r="BBP231" s="18"/>
      <c r="BBQ231" s="18"/>
      <c r="BBR231" s="18"/>
      <c r="BBS231" s="18"/>
      <c r="BBT231" s="18"/>
      <c r="BBU231" s="18"/>
      <c r="BBV231" s="18"/>
      <c r="BBW231" s="18"/>
      <c r="BBX231" s="18"/>
      <c r="BBY231" s="18"/>
      <c r="BBZ231" s="18"/>
      <c r="BCA231" s="18"/>
      <c r="BCB231" s="18"/>
      <c r="BCC231" s="18"/>
      <c r="BCD231" s="18"/>
      <c r="BCE231" s="18"/>
      <c r="BCF231" s="18"/>
      <c r="BCG231" s="18"/>
      <c r="BCH231" s="18"/>
      <c r="BCI231" s="18"/>
      <c r="BCJ231" s="18"/>
      <c r="BCK231" s="18"/>
      <c r="BCL231" s="18"/>
      <c r="BCM231" s="18"/>
      <c r="BCN231" s="18"/>
      <c r="BCO231" s="18"/>
      <c r="BCP231" s="18"/>
      <c r="BCQ231" s="18"/>
      <c r="BCR231" s="18"/>
      <c r="BCS231" s="18"/>
      <c r="BCT231" s="18"/>
      <c r="BCU231" s="18"/>
      <c r="BCV231" s="18"/>
      <c r="BCW231" s="18"/>
      <c r="BCX231" s="18"/>
      <c r="BCY231" s="18"/>
      <c r="BCZ231" s="18"/>
      <c r="BDA231" s="18"/>
      <c r="BDB231" s="18"/>
      <c r="BDC231" s="18"/>
      <c r="BDD231" s="18"/>
      <c r="BDE231" s="18"/>
      <c r="BDF231" s="18"/>
      <c r="BDG231" s="18"/>
      <c r="BDH231" s="18"/>
      <c r="BDI231" s="18"/>
      <c r="BDJ231" s="18"/>
      <c r="BDK231" s="18"/>
      <c r="BDL231" s="18"/>
      <c r="BDM231" s="18"/>
      <c r="BDN231" s="18"/>
      <c r="BDO231" s="18"/>
      <c r="BDP231" s="18"/>
      <c r="BDQ231" s="18"/>
      <c r="BDR231" s="18"/>
      <c r="BDS231" s="18"/>
      <c r="BDT231" s="18"/>
      <c r="BDU231" s="18"/>
      <c r="BDV231" s="18"/>
      <c r="BDW231" s="18"/>
      <c r="BDX231" s="18"/>
      <c r="BDY231" s="18"/>
      <c r="BDZ231" s="18"/>
      <c r="BEA231" s="18"/>
      <c r="BEB231" s="18"/>
      <c r="BEC231" s="18"/>
      <c r="BED231" s="18"/>
      <c r="BEE231" s="18"/>
      <c r="BEF231" s="18"/>
      <c r="BEG231" s="18"/>
      <c r="BEH231" s="18"/>
      <c r="BEI231" s="18"/>
      <c r="BEJ231" s="18"/>
      <c r="BEK231" s="18"/>
      <c r="BEL231" s="18"/>
      <c r="BEM231" s="18"/>
      <c r="BEN231" s="18"/>
      <c r="BEO231" s="18"/>
      <c r="BEP231" s="18"/>
      <c r="BEQ231" s="18"/>
      <c r="BER231" s="18"/>
      <c r="BES231" s="18"/>
      <c r="BET231" s="18"/>
      <c r="BEU231" s="18"/>
      <c r="BEV231" s="18"/>
      <c r="BEW231" s="18"/>
      <c r="BEX231" s="18"/>
      <c r="BEY231" s="18"/>
      <c r="BEZ231" s="18"/>
      <c r="BFA231" s="18"/>
      <c r="BFB231" s="18"/>
      <c r="BFC231" s="18"/>
      <c r="BFD231" s="18"/>
      <c r="BFE231" s="18"/>
      <c r="BFF231" s="18"/>
      <c r="BFG231" s="18"/>
      <c r="BFH231" s="18"/>
      <c r="BFI231" s="18"/>
      <c r="BFJ231" s="18"/>
      <c r="BFK231" s="18"/>
      <c r="BFL231" s="18"/>
      <c r="BFM231" s="18"/>
      <c r="BFN231" s="18"/>
      <c r="BFO231" s="18"/>
      <c r="BFP231" s="18"/>
      <c r="BFQ231" s="18"/>
      <c r="BFR231" s="18"/>
      <c r="BFS231" s="18"/>
      <c r="BFT231" s="18"/>
      <c r="BFU231" s="18"/>
      <c r="BFV231" s="18"/>
      <c r="BFW231" s="18"/>
      <c r="BFX231" s="18"/>
      <c r="BFY231" s="18"/>
      <c r="BFZ231" s="18"/>
      <c r="BGA231" s="18"/>
      <c r="BGB231" s="18"/>
      <c r="BGC231" s="18"/>
      <c r="BGD231" s="18"/>
      <c r="BGE231" s="18"/>
      <c r="BGF231" s="18"/>
      <c r="BGG231" s="18"/>
      <c r="BGH231" s="18"/>
      <c r="BGI231" s="18"/>
      <c r="BGJ231" s="18"/>
      <c r="BGK231" s="18"/>
      <c r="BGL231" s="18"/>
      <c r="BGM231" s="18"/>
      <c r="BGN231" s="18"/>
      <c r="BGO231" s="18"/>
      <c r="BGP231" s="18"/>
      <c r="BGQ231" s="18"/>
      <c r="BGR231" s="18"/>
      <c r="BGS231" s="18"/>
      <c r="BGT231" s="18"/>
      <c r="BGU231" s="18"/>
      <c r="BGV231" s="18"/>
      <c r="BGW231" s="18"/>
      <c r="BGX231" s="18"/>
      <c r="BGY231" s="18"/>
      <c r="BGZ231" s="18"/>
      <c r="BHA231" s="18"/>
      <c r="BHB231" s="18"/>
      <c r="BHC231" s="18"/>
      <c r="BHD231" s="18"/>
      <c r="BHE231" s="18"/>
      <c r="BHF231" s="18"/>
      <c r="BHG231" s="18"/>
      <c r="BHH231" s="18"/>
      <c r="BHI231" s="18"/>
      <c r="BHJ231" s="18"/>
      <c r="BHK231" s="18"/>
      <c r="BHL231" s="18"/>
      <c r="BHM231" s="18"/>
      <c r="BHN231" s="18"/>
      <c r="BHO231" s="18"/>
      <c r="BHP231" s="18"/>
      <c r="BHQ231" s="18"/>
      <c r="BHR231" s="18"/>
      <c r="BHS231" s="18"/>
      <c r="BHT231" s="18"/>
      <c r="BHU231" s="18"/>
      <c r="BHV231" s="18"/>
      <c r="BHW231" s="18"/>
      <c r="BHX231" s="18"/>
      <c r="BHY231" s="18"/>
      <c r="BHZ231" s="18"/>
      <c r="BIA231" s="18"/>
      <c r="BIB231" s="18"/>
      <c r="BIC231" s="18"/>
      <c r="BID231" s="18"/>
      <c r="BIE231" s="18"/>
      <c r="BIF231" s="18"/>
      <c r="BIG231" s="18"/>
      <c r="BIH231" s="18"/>
      <c r="BII231" s="18"/>
      <c r="BIJ231" s="18"/>
      <c r="BIK231" s="18"/>
      <c r="BIL231" s="18"/>
      <c r="BIM231" s="18"/>
      <c r="BIN231" s="18"/>
      <c r="BIO231" s="18"/>
      <c r="BIP231" s="18"/>
      <c r="BIQ231" s="18"/>
      <c r="BIR231" s="18"/>
      <c r="BIS231" s="18"/>
      <c r="BIT231" s="18"/>
      <c r="BIU231" s="18"/>
      <c r="BIV231" s="18"/>
      <c r="BIW231" s="18"/>
      <c r="BIX231" s="18"/>
      <c r="BIY231" s="18"/>
      <c r="BIZ231" s="18"/>
      <c r="BJA231" s="18"/>
      <c r="BJB231" s="18"/>
      <c r="BJC231" s="18"/>
      <c r="BJD231" s="18"/>
      <c r="BJE231" s="18"/>
      <c r="BJF231" s="18"/>
      <c r="BJG231" s="18"/>
      <c r="BJH231" s="18"/>
      <c r="BJI231" s="18"/>
      <c r="BJJ231" s="18"/>
      <c r="BJK231" s="18"/>
      <c r="BJL231" s="18"/>
      <c r="BJM231" s="18"/>
      <c r="BJN231" s="18"/>
      <c r="BJO231" s="18"/>
      <c r="BJP231" s="18"/>
      <c r="BJQ231" s="18"/>
      <c r="BJR231" s="18"/>
      <c r="BJS231" s="18"/>
      <c r="BJT231" s="18"/>
      <c r="BJU231" s="18"/>
      <c r="BJV231" s="18"/>
      <c r="BJW231" s="18"/>
      <c r="BJX231" s="18"/>
      <c r="BJY231" s="18"/>
      <c r="BJZ231" s="18"/>
      <c r="BKA231" s="18"/>
      <c r="BKB231" s="18"/>
      <c r="BKC231" s="18"/>
      <c r="BKD231" s="18"/>
      <c r="BKE231" s="18"/>
      <c r="BKF231" s="18"/>
      <c r="BKG231" s="18"/>
      <c r="BKH231" s="18"/>
      <c r="BKI231" s="18"/>
      <c r="BKJ231" s="18"/>
      <c r="BKK231" s="18"/>
      <c r="BKL231" s="18"/>
      <c r="BKM231" s="18"/>
      <c r="BKN231" s="18"/>
      <c r="BKO231" s="18"/>
      <c r="BKP231" s="18"/>
      <c r="BKQ231" s="18"/>
      <c r="BKR231" s="18"/>
      <c r="BKS231" s="18"/>
      <c r="BKT231" s="18"/>
      <c r="BKU231" s="18"/>
      <c r="BKV231" s="18"/>
      <c r="BKW231" s="18"/>
      <c r="BKX231" s="18"/>
      <c r="BKY231" s="18"/>
      <c r="BKZ231" s="18"/>
      <c r="BLA231" s="18"/>
      <c r="BLB231" s="18"/>
      <c r="BLC231" s="18"/>
      <c r="BLD231" s="18"/>
      <c r="BLE231" s="18"/>
      <c r="BLF231" s="18"/>
      <c r="BLG231" s="18"/>
      <c r="BLH231" s="18"/>
      <c r="BLI231" s="18"/>
      <c r="BLJ231" s="18"/>
      <c r="BLK231" s="18"/>
      <c r="BLL231" s="18"/>
      <c r="BLM231" s="18"/>
      <c r="BLN231" s="18"/>
      <c r="BLO231" s="18"/>
      <c r="BLP231" s="18"/>
      <c r="BLQ231" s="18"/>
      <c r="BLR231" s="18"/>
      <c r="BLS231" s="18"/>
      <c r="BLT231" s="18"/>
      <c r="BLU231" s="18"/>
      <c r="BLV231" s="18"/>
      <c r="BLW231" s="18"/>
      <c r="BLX231" s="18"/>
      <c r="BLY231" s="18"/>
      <c r="BLZ231" s="18"/>
      <c r="BMA231" s="18"/>
      <c r="BMB231" s="18"/>
      <c r="BMC231" s="18"/>
      <c r="BMD231" s="18"/>
      <c r="BME231" s="18"/>
      <c r="BMF231" s="18"/>
      <c r="BMG231" s="18"/>
      <c r="BMH231" s="18"/>
      <c r="BMI231" s="18"/>
      <c r="BMJ231" s="18"/>
      <c r="BMK231" s="18"/>
      <c r="BML231" s="18"/>
      <c r="BMM231" s="18"/>
      <c r="BMN231" s="18"/>
      <c r="BMO231" s="18"/>
      <c r="BMP231" s="18"/>
      <c r="BMQ231" s="18"/>
      <c r="BMR231" s="18"/>
      <c r="BMS231" s="18"/>
      <c r="BMT231" s="18"/>
      <c r="BMU231" s="18"/>
      <c r="BMV231" s="18"/>
      <c r="BMW231" s="18"/>
      <c r="BMX231" s="18"/>
      <c r="BMY231" s="18"/>
      <c r="BMZ231" s="18"/>
      <c r="BNA231" s="18"/>
      <c r="BNB231" s="18"/>
      <c r="BNC231" s="18"/>
      <c r="BND231" s="18"/>
      <c r="BNE231" s="18"/>
      <c r="BNF231" s="18"/>
      <c r="BNG231" s="18"/>
      <c r="BNH231" s="18"/>
      <c r="BNI231" s="18"/>
      <c r="BNJ231" s="18"/>
      <c r="BNK231" s="18"/>
      <c r="BNL231" s="18"/>
      <c r="BNM231" s="18"/>
      <c r="BNN231" s="18"/>
      <c r="BNO231" s="18"/>
      <c r="BNP231" s="18"/>
      <c r="BNQ231" s="18"/>
      <c r="BNR231" s="18"/>
      <c r="BNS231" s="18"/>
      <c r="BNT231" s="18"/>
      <c r="BNU231" s="18"/>
      <c r="BNV231" s="18"/>
      <c r="BNW231" s="18"/>
      <c r="BNX231" s="18"/>
      <c r="BNY231" s="18"/>
      <c r="BNZ231" s="18"/>
      <c r="BOA231" s="18"/>
      <c r="BOB231" s="18"/>
      <c r="BOC231" s="18"/>
      <c r="BOD231" s="18"/>
      <c r="BOE231" s="18"/>
      <c r="BOF231" s="18"/>
      <c r="BOG231" s="18"/>
      <c r="BOH231" s="18"/>
      <c r="BOI231" s="18"/>
      <c r="BOJ231" s="18"/>
      <c r="BOK231" s="18"/>
      <c r="BOL231" s="18"/>
      <c r="BOM231" s="18"/>
      <c r="BON231" s="18"/>
      <c r="BOO231" s="18"/>
      <c r="BOP231" s="18"/>
      <c r="BOQ231" s="18"/>
      <c r="BOR231" s="18"/>
      <c r="BOS231" s="18"/>
      <c r="BOT231" s="18"/>
      <c r="BOU231" s="18"/>
      <c r="BOV231" s="18"/>
      <c r="BOW231" s="18"/>
      <c r="BOX231" s="18"/>
      <c r="BOY231" s="18"/>
      <c r="BOZ231" s="18"/>
      <c r="BPA231" s="18"/>
      <c r="BPB231" s="18"/>
      <c r="BPC231" s="18"/>
      <c r="BPD231" s="18"/>
      <c r="BPE231" s="18"/>
      <c r="BPF231" s="18"/>
      <c r="BPG231" s="18"/>
      <c r="BPH231" s="18"/>
      <c r="BPI231" s="18"/>
      <c r="BPJ231" s="18"/>
      <c r="BPK231" s="18"/>
      <c r="BPL231" s="18"/>
      <c r="BPM231" s="18"/>
      <c r="BPN231" s="18"/>
      <c r="BPO231" s="18"/>
      <c r="BPP231" s="18"/>
      <c r="BPQ231" s="18"/>
      <c r="BPR231" s="18"/>
      <c r="BPS231" s="18"/>
      <c r="BPT231" s="18"/>
      <c r="BPU231" s="18"/>
      <c r="BPV231" s="18"/>
      <c r="BPW231" s="18"/>
      <c r="BPX231" s="18"/>
      <c r="BPY231" s="18"/>
      <c r="BPZ231" s="18"/>
      <c r="BQA231" s="18"/>
      <c r="BQB231" s="18"/>
      <c r="BQC231" s="18"/>
      <c r="BQD231" s="18"/>
      <c r="BQE231" s="18"/>
      <c r="BQF231" s="18"/>
      <c r="BQG231" s="18"/>
      <c r="BQH231" s="18"/>
      <c r="BQI231" s="18"/>
      <c r="BQJ231" s="18"/>
      <c r="BQK231" s="18"/>
      <c r="BQL231" s="18"/>
      <c r="BQM231" s="18"/>
      <c r="BQN231" s="18"/>
      <c r="BQO231" s="18"/>
      <c r="BQP231" s="18"/>
      <c r="BQQ231" s="18"/>
      <c r="BQR231" s="18"/>
      <c r="BQS231" s="18"/>
      <c r="BQT231" s="18"/>
      <c r="BQU231" s="18"/>
      <c r="BQV231" s="18"/>
      <c r="BQW231" s="18"/>
      <c r="BQX231" s="18"/>
      <c r="BQY231" s="18"/>
      <c r="BQZ231" s="18"/>
      <c r="BRA231" s="18"/>
      <c r="BRB231" s="18"/>
      <c r="BRC231" s="18"/>
      <c r="BRD231" s="18"/>
      <c r="BRE231" s="18"/>
      <c r="BRF231" s="18"/>
      <c r="BRG231" s="18"/>
      <c r="BRH231" s="18"/>
      <c r="BRI231" s="18"/>
      <c r="BRJ231" s="18"/>
      <c r="BRK231" s="18"/>
      <c r="BRL231" s="18"/>
      <c r="BRM231" s="18"/>
      <c r="BRN231" s="18"/>
      <c r="BRO231" s="18"/>
      <c r="BRP231" s="18"/>
      <c r="BRQ231" s="18"/>
      <c r="BRR231" s="18"/>
      <c r="BRS231" s="18"/>
      <c r="BRT231" s="18"/>
      <c r="BRU231" s="18"/>
      <c r="BRV231" s="18"/>
      <c r="BRW231" s="18"/>
      <c r="BRX231" s="18"/>
      <c r="BRY231" s="18"/>
      <c r="BRZ231" s="18"/>
      <c r="BSA231" s="18"/>
      <c r="BSB231" s="18"/>
      <c r="BSC231" s="18"/>
      <c r="BSD231" s="18"/>
      <c r="BSE231" s="18"/>
      <c r="BSF231" s="18"/>
      <c r="BSG231" s="18"/>
      <c r="BSH231" s="18"/>
      <c r="BSI231" s="18"/>
      <c r="BSJ231" s="18"/>
      <c r="BSK231" s="18"/>
      <c r="BSL231" s="18"/>
      <c r="BSM231" s="18"/>
      <c r="BSN231" s="18"/>
      <c r="BSO231" s="18"/>
      <c r="BSP231" s="18"/>
      <c r="BSQ231" s="18"/>
      <c r="BSR231" s="18"/>
      <c r="BSS231" s="18"/>
      <c r="BST231" s="18"/>
      <c r="BSU231" s="18"/>
      <c r="BSV231" s="18"/>
      <c r="BSW231" s="18"/>
      <c r="BSX231" s="18"/>
      <c r="BSY231" s="18"/>
      <c r="BSZ231" s="18"/>
      <c r="BTA231" s="18"/>
      <c r="BTB231" s="18"/>
      <c r="BTC231" s="18"/>
      <c r="BTD231" s="18"/>
      <c r="BTE231" s="18"/>
      <c r="BTF231" s="18"/>
      <c r="BTG231" s="18"/>
      <c r="BTH231" s="18"/>
      <c r="BTI231" s="18"/>
      <c r="BTJ231" s="18"/>
      <c r="BTK231" s="18"/>
      <c r="BTL231" s="18"/>
      <c r="BTM231" s="18"/>
      <c r="BTN231" s="18"/>
      <c r="BTO231" s="18"/>
      <c r="BTP231" s="18"/>
      <c r="BTQ231" s="18"/>
      <c r="BTR231" s="18"/>
      <c r="BTS231" s="18"/>
      <c r="BTT231" s="18"/>
      <c r="BTU231" s="18"/>
      <c r="BTV231" s="18"/>
      <c r="BTW231" s="18"/>
      <c r="BTX231" s="18"/>
      <c r="BTY231" s="18"/>
      <c r="BTZ231" s="18"/>
      <c r="BUA231" s="18"/>
      <c r="BUB231" s="18"/>
      <c r="BUC231" s="18"/>
      <c r="BUD231" s="18"/>
      <c r="BUE231" s="18"/>
      <c r="BUF231" s="18"/>
      <c r="BUG231" s="18"/>
      <c r="BUH231" s="18"/>
      <c r="BUI231" s="18"/>
      <c r="BUJ231" s="18"/>
      <c r="BUK231" s="18"/>
      <c r="BUL231" s="18"/>
      <c r="BUM231" s="18"/>
      <c r="BUN231" s="18"/>
      <c r="BUO231" s="18"/>
      <c r="BUP231" s="18"/>
      <c r="BUQ231" s="18"/>
      <c r="BUR231" s="18"/>
      <c r="BUS231" s="18"/>
      <c r="BUT231" s="18"/>
      <c r="BUU231" s="18"/>
      <c r="BUV231" s="18"/>
      <c r="BUW231" s="18"/>
      <c r="BUX231" s="18"/>
      <c r="BUY231" s="18"/>
      <c r="BUZ231" s="18"/>
      <c r="BVA231" s="18"/>
      <c r="BVB231" s="18"/>
      <c r="BVC231" s="18"/>
      <c r="BVD231" s="18"/>
      <c r="BVE231" s="18"/>
      <c r="BVF231" s="18"/>
      <c r="BVG231" s="18"/>
      <c r="BVH231" s="18"/>
      <c r="BVI231" s="18"/>
      <c r="BVJ231" s="18"/>
      <c r="BVK231" s="18"/>
      <c r="BVL231" s="18"/>
      <c r="BVM231" s="18"/>
      <c r="BVN231" s="18"/>
      <c r="BVO231" s="18"/>
      <c r="BVP231" s="18"/>
      <c r="BVQ231" s="18"/>
      <c r="BVR231" s="18"/>
      <c r="BVS231" s="18"/>
      <c r="BVT231" s="18"/>
      <c r="BVU231" s="18"/>
      <c r="BVV231" s="18"/>
      <c r="BVW231" s="18"/>
      <c r="BVX231" s="18"/>
      <c r="BVY231" s="18"/>
      <c r="BVZ231" s="18"/>
      <c r="BWA231" s="18"/>
      <c r="BWB231" s="18"/>
      <c r="BWC231" s="18"/>
      <c r="BWD231" s="18"/>
      <c r="BWE231" s="18"/>
      <c r="BWF231" s="18"/>
      <c r="BWG231" s="18"/>
      <c r="BWH231" s="18"/>
      <c r="BWI231" s="18"/>
      <c r="BWJ231" s="18"/>
      <c r="BWK231" s="18"/>
      <c r="BWL231" s="18"/>
      <c r="BWM231" s="18"/>
      <c r="BWN231" s="18"/>
      <c r="BWO231" s="18"/>
      <c r="BWP231" s="18"/>
      <c r="BWQ231" s="18"/>
      <c r="BWR231" s="18"/>
      <c r="BWS231" s="18"/>
      <c r="BWT231" s="18"/>
      <c r="BWU231" s="18"/>
      <c r="BWV231" s="18"/>
      <c r="BWW231" s="18"/>
      <c r="BWX231" s="18"/>
      <c r="BWY231" s="18"/>
      <c r="BWZ231" s="18"/>
      <c r="BXA231" s="18"/>
      <c r="BXB231" s="18"/>
      <c r="BXC231" s="18"/>
      <c r="BXD231" s="18"/>
      <c r="BXE231" s="18"/>
      <c r="BXF231" s="18"/>
      <c r="BXG231" s="18"/>
      <c r="BXH231" s="18"/>
      <c r="BXI231" s="18"/>
      <c r="BXJ231" s="18"/>
      <c r="BXK231" s="18"/>
      <c r="BXL231" s="18"/>
      <c r="BXM231" s="18"/>
      <c r="BXN231" s="18"/>
      <c r="BXO231" s="18"/>
      <c r="BXP231" s="18"/>
      <c r="BXQ231" s="18"/>
      <c r="BXR231" s="18"/>
      <c r="BXS231" s="18"/>
      <c r="BXT231" s="18"/>
      <c r="BXU231" s="18"/>
      <c r="BXV231" s="18"/>
      <c r="BXW231" s="18"/>
      <c r="BXX231" s="18"/>
      <c r="BXY231" s="18"/>
      <c r="BXZ231" s="18"/>
      <c r="BYA231" s="18"/>
      <c r="BYB231" s="18"/>
      <c r="BYC231" s="18"/>
      <c r="BYD231" s="18"/>
      <c r="BYE231" s="18"/>
      <c r="BYF231" s="18"/>
      <c r="BYG231" s="18"/>
      <c r="BYH231" s="18"/>
      <c r="BYI231" s="18"/>
      <c r="BYJ231" s="18"/>
      <c r="BYK231" s="18"/>
      <c r="BYL231" s="18"/>
      <c r="BYM231" s="18"/>
      <c r="BYN231" s="18"/>
      <c r="BYO231" s="18"/>
      <c r="BYP231" s="18"/>
      <c r="BYQ231" s="18"/>
      <c r="BYR231" s="18"/>
      <c r="BYS231" s="18"/>
      <c r="BYT231" s="18"/>
      <c r="BYU231" s="18"/>
      <c r="BYV231" s="18"/>
      <c r="BYW231" s="18"/>
      <c r="BYX231" s="18"/>
      <c r="BYY231" s="18"/>
      <c r="BYZ231" s="18"/>
      <c r="BZA231" s="18"/>
      <c r="BZB231" s="18"/>
      <c r="BZC231" s="18"/>
      <c r="BZD231" s="18"/>
      <c r="BZE231" s="18"/>
      <c r="BZF231" s="18"/>
      <c r="BZG231" s="18"/>
      <c r="BZH231" s="18"/>
      <c r="BZI231" s="18"/>
      <c r="BZJ231" s="18"/>
      <c r="BZK231" s="18"/>
      <c r="BZL231" s="18"/>
      <c r="BZM231" s="18"/>
      <c r="BZN231" s="18"/>
      <c r="BZO231" s="18"/>
      <c r="BZP231" s="18"/>
      <c r="BZQ231" s="18"/>
      <c r="BZR231" s="18"/>
      <c r="BZS231" s="18"/>
      <c r="BZT231" s="18"/>
      <c r="BZU231" s="18"/>
      <c r="BZV231" s="18"/>
      <c r="BZW231" s="18"/>
      <c r="BZX231" s="18"/>
      <c r="BZY231" s="18"/>
      <c r="BZZ231" s="18"/>
      <c r="CAA231" s="18"/>
      <c r="CAB231" s="18"/>
      <c r="CAC231" s="18"/>
      <c r="CAD231" s="18"/>
      <c r="CAE231" s="18"/>
      <c r="CAF231" s="18"/>
      <c r="CAG231" s="18"/>
      <c r="CAH231" s="18"/>
      <c r="CAI231" s="18"/>
      <c r="CAJ231" s="18"/>
      <c r="CAK231" s="18"/>
      <c r="CAL231" s="18"/>
      <c r="CAM231" s="18"/>
      <c r="CAN231" s="18"/>
      <c r="CAO231" s="18"/>
      <c r="CAP231" s="18"/>
      <c r="CAQ231" s="18"/>
      <c r="CAR231" s="18"/>
      <c r="CAS231" s="18"/>
      <c r="CAT231" s="18"/>
      <c r="CAU231" s="18"/>
      <c r="CAV231" s="18"/>
      <c r="CAW231" s="18"/>
      <c r="CAX231" s="18"/>
      <c r="CAY231" s="18"/>
      <c r="CAZ231" s="18"/>
      <c r="CBA231" s="18"/>
      <c r="CBB231" s="18"/>
      <c r="CBC231" s="18"/>
      <c r="CBD231" s="18"/>
      <c r="CBE231" s="18"/>
      <c r="CBF231" s="18"/>
      <c r="CBG231" s="18"/>
      <c r="CBH231" s="18"/>
      <c r="CBI231" s="18"/>
      <c r="CBJ231" s="18"/>
      <c r="CBK231" s="18"/>
      <c r="CBL231" s="18"/>
      <c r="CBM231" s="18"/>
      <c r="CBN231" s="18"/>
      <c r="CBO231" s="18"/>
      <c r="CBP231" s="18"/>
      <c r="CBQ231" s="18"/>
      <c r="CBR231" s="18"/>
      <c r="CBS231" s="18"/>
      <c r="CBT231" s="18"/>
      <c r="CBU231" s="18"/>
      <c r="CBV231" s="18"/>
      <c r="CBW231" s="18"/>
      <c r="CBX231" s="18"/>
      <c r="CBY231" s="18"/>
      <c r="CBZ231" s="18"/>
      <c r="CCA231" s="18"/>
      <c r="CCB231" s="18"/>
      <c r="CCC231" s="18"/>
      <c r="CCD231" s="18"/>
      <c r="CCE231" s="18"/>
      <c r="CCF231" s="18"/>
      <c r="CCG231" s="18"/>
      <c r="CCH231" s="18"/>
      <c r="CCI231" s="18"/>
      <c r="CCJ231" s="18"/>
      <c r="CCK231" s="18"/>
      <c r="CCL231" s="18"/>
      <c r="CCM231" s="18"/>
      <c r="CCN231" s="18"/>
      <c r="CCO231" s="18"/>
      <c r="CCP231" s="18"/>
      <c r="CCQ231" s="18"/>
      <c r="CCR231" s="18"/>
      <c r="CCS231" s="18"/>
      <c r="CCT231" s="18"/>
      <c r="CCU231" s="18"/>
      <c r="CCV231" s="18"/>
      <c r="CCW231" s="18"/>
      <c r="CCX231" s="18"/>
      <c r="CCY231" s="18"/>
      <c r="CCZ231" s="18"/>
      <c r="CDA231" s="18"/>
      <c r="CDB231" s="18"/>
      <c r="CDC231" s="18"/>
      <c r="CDD231" s="18"/>
      <c r="CDE231" s="18"/>
      <c r="CDF231" s="18"/>
      <c r="CDG231" s="18"/>
      <c r="CDH231" s="18"/>
      <c r="CDI231" s="18"/>
      <c r="CDJ231" s="18"/>
      <c r="CDK231" s="18"/>
      <c r="CDL231" s="18"/>
      <c r="CDM231" s="18"/>
      <c r="CDN231" s="18"/>
      <c r="CDO231" s="18"/>
      <c r="CDP231" s="18"/>
      <c r="CDQ231" s="18"/>
      <c r="CDR231" s="18"/>
      <c r="CDS231" s="18"/>
      <c r="CDT231" s="18"/>
      <c r="CDU231" s="18"/>
      <c r="CDV231" s="18"/>
      <c r="CDW231" s="18"/>
      <c r="CDX231" s="18"/>
      <c r="CDY231" s="18"/>
      <c r="CDZ231" s="18"/>
      <c r="CEA231" s="18"/>
      <c r="CEB231" s="18"/>
      <c r="CEC231" s="18"/>
      <c r="CED231" s="18"/>
      <c r="CEE231" s="18"/>
      <c r="CEF231" s="18"/>
      <c r="CEG231" s="18"/>
      <c r="CEH231" s="18"/>
      <c r="CEI231" s="18"/>
      <c r="CEJ231" s="18"/>
      <c r="CEK231" s="18"/>
      <c r="CEL231" s="18"/>
      <c r="CEM231" s="18"/>
      <c r="CEN231" s="18"/>
      <c r="CEO231" s="18"/>
      <c r="CEP231" s="18"/>
      <c r="CEQ231" s="18"/>
      <c r="CER231" s="18"/>
      <c r="CES231" s="18"/>
      <c r="CET231" s="18"/>
      <c r="CEU231" s="18"/>
      <c r="CEV231" s="18"/>
      <c r="CEW231" s="18"/>
      <c r="CEX231" s="18"/>
      <c r="CEY231" s="18"/>
      <c r="CEZ231" s="18"/>
      <c r="CFA231" s="18"/>
      <c r="CFB231" s="18"/>
      <c r="CFC231" s="18"/>
      <c r="CFD231" s="18"/>
      <c r="CFE231" s="18"/>
      <c r="CFF231" s="18"/>
      <c r="CFG231" s="18"/>
      <c r="CFH231" s="18"/>
      <c r="CFI231" s="18"/>
      <c r="CFJ231" s="18"/>
      <c r="CFK231" s="18"/>
      <c r="CFL231" s="18"/>
      <c r="CFM231" s="18"/>
      <c r="CFN231" s="18"/>
      <c r="CFO231" s="18"/>
      <c r="CFP231" s="18"/>
      <c r="CFQ231" s="18"/>
      <c r="CFR231" s="18"/>
      <c r="CFS231" s="18"/>
      <c r="CFT231" s="18"/>
      <c r="CFU231" s="18"/>
      <c r="CFV231" s="18"/>
      <c r="CFW231" s="18"/>
      <c r="CFX231" s="18"/>
      <c r="CFY231" s="18"/>
      <c r="CFZ231" s="18"/>
      <c r="CGA231" s="18"/>
      <c r="CGB231" s="18"/>
      <c r="CGC231" s="18"/>
      <c r="CGD231" s="18"/>
      <c r="CGE231" s="18"/>
      <c r="CGF231" s="18"/>
      <c r="CGG231" s="18"/>
      <c r="CGH231" s="18"/>
      <c r="CGI231" s="18"/>
      <c r="CGJ231" s="18"/>
      <c r="CGK231" s="18"/>
      <c r="CGL231" s="18"/>
      <c r="CGM231" s="18"/>
      <c r="CGN231" s="18"/>
      <c r="CGO231" s="18"/>
      <c r="CGP231" s="18"/>
      <c r="CGQ231" s="18"/>
      <c r="CGR231" s="18"/>
      <c r="CGS231" s="18"/>
      <c r="CGT231" s="18"/>
      <c r="CGU231" s="18"/>
      <c r="CGV231" s="18"/>
      <c r="CGW231" s="18"/>
      <c r="CGX231" s="18"/>
      <c r="CGY231" s="18"/>
      <c r="CGZ231" s="18"/>
      <c r="CHA231" s="18"/>
      <c r="CHB231" s="18"/>
      <c r="CHC231" s="18"/>
      <c r="CHD231" s="18"/>
      <c r="CHE231" s="18"/>
      <c r="CHF231" s="18"/>
      <c r="CHG231" s="18"/>
      <c r="CHH231" s="18"/>
      <c r="CHI231" s="18"/>
      <c r="CHJ231" s="18"/>
      <c r="CHK231" s="18"/>
      <c r="CHL231" s="18"/>
      <c r="CHM231" s="18"/>
      <c r="CHN231" s="18"/>
      <c r="CHO231" s="18"/>
      <c r="CHP231" s="18"/>
      <c r="CHQ231" s="18"/>
      <c r="CHR231" s="18"/>
      <c r="CHS231" s="18"/>
      <c r="CHT231" s="18"/>
      <c r="CHU231" s="18"/>
      <c r="CHV231" s="18"/>
      <c r="CHW231" s="18"/>
      <c r="CHX231" s="18"/>
      <c r="CHY231" s="18"/>
      <c r="CHZ231" s="18"/>
      <c r="CIA231" s="18"/>
      <c r="CIB231" s="18"/>
      <c r="CIC231" s="18"/>
      <c r="CID231" s="18"/>
      <c r="CIE231" s="18"/>
      <c r="CIF231" s="18"/>
      <c r="CIG231" s="18"/>
      <c r="CIH231" s="18"/>
      <c r="CII231" s="18"/>
      <c r="CIJ231" s="18"/>
      <c r="CIK231" s="18"/>
      <c r="CIL231" s="18"/>
      <c r="CIM231" s="18"/>
      <c r="CIN231" s="18"/>
      <c r="CIO231" s="18"/>
      <c r="CIP231" s="18"/>
      <c r="CIQ231" s="18"/>
      <c r="CIR231" s="18"/>
      <c r="CIS231" s="18"/>
      <c r="CIT231" s="18"/>
      <c r="CIU231" s="18"/>
      <c r="CIV231" s="18"/>
      <c r="CIW231" s="18"/>
      <c r="CIX231" s="18"/>
      <c r="CIY231" s="18"/>
      <c r="CIZ231" s="18"/>
      <c r="CJA231" s="18"/>
      <c r="CJB231" s="18"/>
      <c r="CJC231" s="18"/>
      <c r="CJD231" s="18"/>
      <c r="CJE231" s="18"/>
      <c r="CJF231" s="18"/>
      <c r="CJG231" s="18"/>
      <c r="CJH231" s="18"/>
      <c r="CJI231" s="18"/>
      <c r="CJJ231" s="18"/>
      <c r="CJK231" s="18"/>
      <c r="CJL231" s="18"/>
      <c r="CJM231" s="18"/>
      <c r="CJN231" s="18"/>
      <c r="CJO231" s="18"/>
      <c r="CJP231" s="18"/>
      <c r="CJQ231" s="18"/>
      <c r="CJR231" s="18"/>
      <c r="CJS231" s="18"/>
      <c r="CJT231" s="18"/>
      <c r="CJU231" s="18"/>
      <c r="CJV231" s="18"/>
      <c r="CJW231" s="18"/>
      <c r="CJX231" s="18"/>
      <c r="CJY231" s="18"/>
      <c r="CJZ231" s="18"/>
      <c r="CKA231" s="18"/>
      <c r="CKB231" s="18"/>
      <c r="CKC231" s="18"/>
      <c r="CKD231" s="18"/>
      <c r="CKE231" s="18"/>
      <c r="CKF231" s="18"/>
      <c r="CKG231" s="18"/>
      <c r="CKH231" s="18"/>
      <c r="CKI231" s="18"/>
      <c r="CKJ231" s="18"/>
      <c r="CKK231" s="18"/>
      <c r="CKL231" s="18"/>
      <c r="CKM231" s="18"/>
      <c r="CKN231" s="18"/>
      <c r="CKO231" s="18"/>
      <c r="CKP231" s="18"/>
      <c r="CKQ231" s="18"/>
      <c r="CKR231" s="18"/>
      <c r="CKS231" s="18"/>
      <c r="CKT231" s="18"/>
      <c r="CKU231" s="18"/>
      <c r="CKV231" s="18"/>
      <c r="CKW231" s="18"/>
      <c r="CKX231" s="18"/>
      <c r="CKY231" s="18"/>
      <c r="CKZ231" s="18"/>
      <c r="CLA231" s="18"/>
      <c r="CLB231" s="18"/>
      <c r="CLC231" s="18"/>
      <c r="CLD231" s="18"/>
      <c r="CLE231" s="18"/>
      <c r="CLF231" s="18"/>
      <c r="CLG231" s="18"/>
      <c r="CLH231" s="18"/>
      <c r="CLI231" s="18"/>
      <c r="CLJ231" s="18"/>
      <c r="CLK231" s="18"/>
      <c r="CLL231" s="18"/>
      <c r="CLM231" s="18"/>
      <c r="CLN231" s="18"/>
      <c r="CLO231" s="18"/>
      <c r="CLP231" s="18"/>
      <c r="CLQ231" s="18"/>
      <c r="CLR231" s="18"/>
      <c r="CLS231" s="18"/>
      <c r="CLT231" s="18"/>
      <c r="CLU231" s="18"/>
      <c r="CLV231" s="18"/>
      <c r="CLW231" s="18"/>
      <c r="CLX231" s="18"/>
      <c r="CLY231" s="18"/>
      <c r="CLZ231" s="18"/>
      <c r="CMA231" s="18"/>
      <c r="CMB231" s="18"/>
      <c r="CMC231" s="18"/>
      <c r="CMD231" s="18"/>
      <c r="CME231" s="18"/>
      <c r="CMF231" s="18"/>
      <c r="CMG231" s="18"/>
      <c r="CMH231" s="18"/>
      <c r="CMI231" s="18"/>
      <c r="CMJ231" s="18"/>
      <c r="CMK231" s="18"/>
      <c r="CML231" s="18"/>
      <c r="CMM231" s="18"/>
      <c r="CMN231" s="18"/>
      <c r="CMO231" s="18"/>
      <c r="CMP231" s="18"/>
      <c r="CMQ231" s="18"/>
      <c r="CMR231" s="18"/>
      <c r="CMS231" s="18"/>
      <c r="CMT231" s="18"/>
      <c r="CMU231" s="18"/>
      <c r="CMV231" s="18"/>
      <c r="CMW231" s="18"/>
      <c r="CMX231" s="18"/>
      <c r="CMY231" s="18"/>
      <c r="CMZ231" s="18"/>
      <c r="CNA231" s="18"/>
      <c r="CNB231" s="18"/>
      <c r="CNC231" s="18"/>
      <c r="CND231" s="18"/>
      <c r="CNE231" s="18"/>
      <c r="CNF231" s="18"/>
      <c r="CNG231" s="18"/>
      <c r="CNH231" s="18"/>
      <c r="CNI231" s="18"/>
      <c r="CNJ231" s="18"/>
      <c r="CNK231" s="18"/>
      <c r="CNL231" s="18"/>
      <c r="CNM231" s="18"/>
      <c r="CNN231" s="18"/>
      <c r="CNO231" s="18"/>
      <c r="CNP231" s="18"/>
      <c r="CNQ231" s="18"/>
      <c r="CNR231" s="18"/>
      <c r="CNS231" s="18"/>
      <c r="CNT231" s="18"/>
      <c r="CNU231" s="18"/>
      <c r="CNV231" s="18"/>
      <c r="CNW231" s="18"/>
      <c r="CNX231" s="18"/>
      <c r="CNY231" s="18"/>
      <c r="CNZ231" s="18"/>
      <c r="COA231" s="18"/>
      <c r="COB231" s="18"/>
      <c r="COC231" s="18"/>
      <c r="COD231" s="18"/>
      <c r="COE231" s="18"/>
      <c r="COF231" s="18"/>
      <c r="COG231" s="18"/>
      <c r="COH231" s="18"/>
      <c r="COI231" s="18"/>
      <c r="COJ231" s="18"/>
      <c r="COK231" s="18"/>
      <c r="COL231" s="18"/>
      <c r="COM231" s="18"/>
      <c r="CON231" s="18"/>
      <c r="COO231" s="18"/>
      <c r="COP231" s="18"/>
      <c r="COQ231" s="18"/>
      <c r="COR231" s="18"/>
      <c r="COS231" s="18"/>
      <c r="COT231" s="18"/>
      <c r="COU231" s="18"/>
      <c r="COV231" s="18"/>
      <c r="COW231" s="18"/>
      <c r="COX231" s="18"/>
      <c r="COY231" s="18"/>
      <c r="COZ231" s="18"/>
      <c r="CPA231" s="18"/>
      <c r="CPB231" s="18"/>
      <c r="CPC231" s="18"/>
      <c r="CPD231" s="18"/>
      <c r="CPE231" s="18"/>
      <c r="CPF231" s="18"/>
      <c r="CPG231" s="18"/>
      <c r="CPH231" s="18"/>
      <c r="CPI231" s="18"/>
      <c r="CPJ231" s="18"/>
      <c r="CPK231" s="18"/>
      <c r="CPL231" s="18"/>
      <c r="CPM231" s="18"/>
      <c r="CPN231" s="18"/>
      <c r="CPO231" s="18"/>
      <c r="CPP231" s="18"/>
      <c r="CPQ231" s="18"/>
      <c r="CPR231" s="18"/>
      <c r="CPS231" s="18"/>
      <c r="CPT231" s="18"/>
      <c r="CPU231" s="18"/>
      <c r="CPV231" s="18"/>
      <c r="CPW231" s="18"/>
      <c r="CPX231" s="18"/>
      <c r="CPY231" s="18"/>
      <c r="CPZ231" s="18"/>
      <c r="CQA231" s="18"/>
      <c r="CQB231" s="18"/>
      <c r="CQC231" s="18"/>
      <c r="CQD231" s="18"/>
      <c r="CQE231" s="18"/>
      <c r="CQF231" s="18"/>
      <c r="CQG231" s="18"/>
      <c r="CQH231" s="18"/>
      <c r="CQI231" s="18"/>
      <c r="CQJ231" s="18"/>
      <c r="CQK231" s="18"/>
      <c r="CQL231" s="18"/>
      <c r="CQM231" s="18"/>
      <c r="CQN231" s="18"/>
      <c r="CQO231" s="18"/>
      <c r="CQP231" s="18"/>
      <c r="CQQ231" s="18"/>
      <c r="CQR231" s="18"/>
      <c r="CQS231" s="18"/>
      <c r="CQT231" s="18"/>
      <c r="CQU231" s="18"/>
      <c r="CQV231" s="18"/>
      <c r="CQW231" s="18"/>
      <c r="CQX231" s="18"/>
      <c r="CQY231" s="18"/>
      <c r="CQZ231" s="18"/>
      <c r="CRA231" s="18"/>
      <c r="CRB231" s="18"/>
      <c r="CRC231" s="18"/>
      <c r="CRD231" s="18"/>
      <c r="CRE231" s="18"/>
      <c r="CRF231" s="18"/>
      <c r="CRG231" s="18"/>
      <c r="CRH231" s="18"/>
      <c r="CRI231" s="18"/>
      <c r="CRJ231" s="18"/>
      <c r="CRK231" s="18"/>
      <c r="CRL231" s="18"/>
      <c r="CRM231" s="18"/>
      <c r="CRN231" s="18"/>
      <c r="CRO231" s="18"/>
      <c r="CRP231" s="18"/>
      <c r="CRQ231" s="18"/>
      <c r="CRR231" s="18"/>
      <c r="CRS231" s="18"/>
      <c r="CRT231" s="18"/>
      <c r="CRU231" s="18"/>
      <c r="CRV231" s="18"/>
      <c r="CRW231" s="18"/>
      <c r="CRX231" s="18"/>
      <c r="CRY231" s="18"/>
      <c r="CRZ231" s="18"/>
      <c r="CSA231" s="18"/>
      <c r="CSB231" s="18"/>
      <c r="CSC231" s="18"/>
      <c r="CSD231" s="18"/>
      <c r="CSE231" s="18"/>
      <c r="CSF231" s="18"/>
      <c r="CSG231" s="18"/>
      <c r="CSH231" s="18"/>
      <c r="CSI231" s="18"/>
      <c r="CSJ231" s="18"/>
      <c r="CSK231" s="18"/>
      <c r="CSL231" s="18"/>
      <c r="CSM231" s="18"/>
      <c r="CSN231" s="18"/>
      <c r="CSO231" s="18"/>
      <c r="CSP231" s="18"/>
      <c r="CSQ231" s="18"/>
      <c r="CSR231" s="18"/>
      <c r="CSS231" s="18"/>
      <c r="CST231" s="18"/>
      <c r="CSU231" s="18"/>
      <c r="CSV231" s="18"/>
      <c r="CSW231" s="18"/>
      <c r="CSX231" s="18"/>
      <c r="CSY231" s="18"/>
      <c r="CSZ231" s="18"/>
      <c r="CTA231" s="18"/>
      <c r="CTB231" s="18"/>
      <c r="CTC231" s="18"/>
      <c r="CTD231" s="18"/>
      <c r="CTE231" s="18"/>
      <c r="CTF231" s="18"/>
      <c r="CTG231" s="18"/>
      <c r="CTH231" s="18"/>
      <c r="CTI231" s="18"/>
      <c r="CTJ231" s="18"/>
      <c r="CTK231" s="18"/>
      <c r="CTL231" s="18"/>
      <c r="CTM231" s="18"/>
      <c r="CTN231" s="18"/>
      <c r="CTO231" s="18"/>
      <c r="CTP231" s="18"/>
      <c r="CTQ231" s="18"/>
      <c r="CTR231" s="18"/>
      <c r="CTS231" s="18"/>
      <c r="CTT231" s="18"/>
      <c r="CTU231" s="18"/>
      <c r="CTV231" s="18"/>
      <c r="CTW231" s="18"/>
      <c r="CTX231" s="18"/>
      <c r="CTY231" s="18"/>
      <c r="CTZ231" s="18"/>
      <c r="CUA231" s="18"/>
      <c r="CUB231" s="18"/>
      <c r="CUC231" s="18"/>
      <c r="CUD231" s="18"/>
      <c r="CUE231" s="18"/>
      <c r="CUF231" s="18"/>
      <c r="CUG231" s="18"/>
      <c r="CUH231" s="18"/>
      <c r="CUI231" s="18"/>
      <c r="CUJ231" s="18"/>
      <c r="CUK231" s="18"/>
      <c r="CUL231" s="18"/>
      <c r="CUM231" s="18"/>
      <c r="CUN231" s="18"/>
      <c r="CUO231" s="18"/>
      <c r="CUP231" s="18"/>
      <c r="CUQ231" s="18"/>
      <c r="CUR231" s="18"/>
      <c r="CUS231" s="18"/>
      <c r="CUT231" s="18"/>
      <c r="CUU231" s="18"/>
      <c r="CUV231" s="18"/>
      <c r="CUW231" s="18"/>
      <c r="CUX231" s="18"/>
      <c r="CUY231" s="18"/>
      <c r="CUZ231" s="18"/>
      <c r="CVA231" s="18"/>
      <c r="CVB231" s="18"/>
      <c r="CVC231" s="18"/>
      <c r="CVD231" s="18"/>
      <c r="CVE231" s="18"/>
      <c r="CVF231" s="18"/>
      <c r="CVG231" s="18"/>
      <c r="CVH231" s="18"/>
      <c r="CVI231" s="18"/>
      <c r="CVJ231" s="18"/>
      <c r="CVK231" s="18"/>
      <c r="CVL231" s="18"/>
      <c r="CVM231" s="18"/>
      <c r="CVN231" s="18"/>
      <c r="CVO231" s="18"/>
      <c r="CVP231" s="18"/>
      <c r="CVQ231" s="18"/>
      <c r="CVR231" s="18"/>
      <c r="CVS231" s="18"/>
      <c r="CVT231" s="18"/>
      <c r="CVU231" s="18"/>
      <c r="CVV231" s="18"/>
      <c r="CVW231" s="18"/>
      <c r="CVX231" s="18"/>
      <c r="CVY231" s="18"/>
      <c r="CVZ231" s="18"/>
      <c r="CWA231" s="18"/>
      <c r="CWB231" s="18"/>
      <c r="CWC231" s="18"/>
      <c r="CWD231" s="18"/>
      <c r="CWE231" s="18"/>
      <c r="CWF231" s="18"/>
      <c r="CWG231" s="18"/>
      <c r="CWH231" s="18"/>
      <c r="CWI231" s="18"/>
      <c r="CWJ231" s="18"/>
      <c r="CWK231" s="18"/>
      <c r="CWL231" s="18"/>
      <c r="CWM231" s="18"/>
      <c r="CWN231" s="18"/>
      <c r="CWO231" s="18"/>
      <c r="CWP231" s="18"/>
      <c r="CWQ231" s="18"/>
      <c r="CWR231" s="18"/>
      <c r="CWS231" s="18"/>
      <c r="CWT231" s="18"/>
      <c r="CWU231" s="18"/>
      <c r="CWV231" s="18"/>
      <c r="CWW231" s="18"/>
      <c r="CWX231" s="18"/>
      <c r="CWY231" s="18"/>
      <c r="CWZ231" s="18"/>
      <c r="CXA231" s="18"/>
      <c r="CXB231" s="18"/>
      <c r="CXC231" s="18"/>
      <c r="CXD231" s="18"/>
      <c r="CXE231" s="18"/>
      <c r="CXF231" s="18"/>
      <c r="CXG231" s="18"/>
      <c r="CXH231" s="18"/>
      <c r="CXI231" s="18"/>
      <c r="CXJ231" s="18"/>
      <c r="CXK231" s="18"/>
      <c r="CXL231" s="18"/>
      <c r="CXM231" s="18"/>
      <c r="CXN231" s="18"/>
      <c r="CXO231" s="18"/>
      <c r="CXP231" s="18"/>
      <c r="CXQ231" s="18"/>
      <c r="CXR231" s="18"/>
      <c r="CXS231" s="18"/>
      <c r="CXT231" s="18"/>
      <c r="CXU231" s="18"/>
      <c r="CXV231" s="18"/>
      <c r="CXW231" s="18"/>
      <c r="CXX231" s="18"/>
      <c r="CXY231" s="18"/>
      <c r="CXZ231" s="18"/>
      <c r="CYA231" s="18"/>
      <c r="CYB231" s="18"/>
      <c r="CYC231" s="18"/>
      <c r="CYD231" s="18"/>
      <c r="CYE231" s="18"/>
      <c r="CYF231" s="18"/>
      <c r="CYG231" s="18"/>
      <c r="CYH231" s="18"/>
      <c r="CYI231" s="18"/>
      <c r="CYJ231" s="18"/>
      <c r="CYK231" s="18"/>
      <c r="CYL231" s="18"/>
      <c r="CYM231" s="18"/>
      <c r="CYN231" s="18"/>
      <c r="CYO231" s="18"/>
      <c r="CYP231" s="18"/>
      <c r="CYQ231" s="18"/>
      <c r="CYR231" s="18"/>
      <c r="CYS231" s="18"/>
      <c r="CYT231" s="18"/>
      <c r="CYU231" s="18"/>
      <c r="CYV231" s="18"/>
      <c r="CYW231" s="18"/>
      <c r="CYX231" s="18"/>
      <c r="CYY231" s="18"/>
      <c r="CYZ231" s="18"/>
      <c r="CZA231" s="18"/>
      <c r="CZB231" s="18"/>
      <c r="CZC231" s="18"/>
      <c r="CZD231" s="18"/>
      <c r="CZE231" s="18"/>
      <c r="CZF231" s="18"/>
      <c r="CZG231" s="18"/>
      <c r="CZH231" s="18"/>
      <c r="CZI231" s="18"/>
      <c r="CZJ231" s="18"/>
      <c r="CZK231" s="18"/>
      <c r="CZL231" s="18"/>
      <c r="CZM231" s="18"/>
      <c r="CZN231" s="18"/>
      <c r="CZO231" s="18"/>
      <c r="CZP231" s="18"/>
      <c r="CZQ231" s="18"/>
      <c r="CZR231" s="18"/>
      <c r="CZS231" s="18"/>
      <c r="CZT231" s="18"/>
      <c r="CZU231" s="18"/>
      <c r="CZV231" s="18"/>
      <c r="CZW231" s="18"/>
      <c r="CZX231" s="18"/>
      <c r="CZY231" s="18"/>
      <c r="CZZ231" s="18"/>
      <c r="DAA231" s="18"/>
      <c r="DAB231" s="18"/>
      <c r="DAC231" s="18"/>
      <c r="DAD231" s="18"/>
      <c r="DAE231" s="18"/>
      <c r="DAF231" s="18"/>
      <c r="DAG231" s="18"/>
      <c r="DAH231" s="18"/>
      <c r="DAI231" s="18"/>
      <c r="DAJ231" s="18"/>
      <c r="DAK231" s="18"/>
      <c r="DAL231" s="18"/>
      <c r="DAM231" s="18"/>
      <c r="DAN231" s="18"/>
      <c r="DAO231" s="18"/>
      <c r="DAP231" s="18"/>
      <c r="DAQ231" s="18"/>
      <c r="DAR231" s="18"/>
      <c r="DAS231" s="18"/>
      <c r="DAT231" s="18"/>
      <c r="DAU231" s="18"/>
      <c r="DAV231" s="18"/>
      <c r="DAW231" s="18"/>
      <c r="DAX231" s="18"/>
      <c r="DAY231" s="18"/>
      <c r="DAZ231" s="18"/>
      <c r="DBA231" s="18"/>
      <c r="DBB231" s="18"/>
      <c r="DBC231" s="18"/>
      <c r="DBD231" s="18"/>
      <c r="DBE231" s="18"/>
      <c r="DBF231" s="18"/>
      <c r="DBG231" s="18"/>
      <c r="DBH231" s="18"/>
      <c r="DBI231" s="18"/>
      <c r="DBJ231" s="18"/>
      <c r="DBK231" s="18"/>
      <c r="DBL231" s="18"/>
      <c r="DBM231" s="18"/>
      <c r="DBN231" s="18"/>
      <c r="DBO231" s="18"/>
      <c r="DBP231" s="18"/>
      <c r="DBQ231" s="18"/>
      <c r="DBR231" s="18"/>
      <c r="DBS231" s="18"/>
      <c r="DBT231" s="18"/>
      <c r="DBU231" s="18"/>
      <c r="DBV231" s="18"/>
      <c r="DBW231" s="18"/>
      <c r="DBX231" s="18"/>
      <c r="DBY231" s="18"/>
      <c r="DBZ231" s="18"/>
      <c r="DCA231" s="18"/>
      <c r="DCB231" s="18"/>
      <c r="DCC231" s="18"/>
      <c r="DCD231" s="18"/>
      <c r="DCE231" s="18"/>
      <c r="DCF231" s="18"/>
      <c r="DCG231" s="18"/>
      <c r="DCH231" s="18"/>
      <c r="DCI231" s="18"/>
      <c r="DCJ231" s="18"/>
      <c r="DCK231" s="18"/>
      <c r="DCL231" s="18"/>
      <c r="DCM231" s="18"/>
      <c r="DCN231" s="18"/>
      <c r="DCO231" s="18"/>
      <c r="DCP231" s="18"/>
      <c r="DCQ231" s="18"/>
      <c r="DCR231" s="18"/>
      <c r="DCS231" s="18"/>
      <c r="DCT231" s="18"/>
      <c r="DCU231" s="18"/>
      <c r="DCV231" s="18"/>
      <c r="DCW231" s="18"/>
      <c r="DCX231" s="18"/>
      <c r="DCY231" s="18"/>
      <c r="DCZ231" s="18"/>
      <c r="DDA231" s="18"/>
      <c r="DDB231" s="18"/>
      <c r="DDC231" s="18"/>
      <c r="DDD231" s="18"/>
      <c r="DDE231" s="18"/>
      <c r="DDF231" s="18"/>
      <c r="DDG231" s="18"/>
      <c r="DDH231" s="18"/>
      <c r="DDI231" s="18"/>
      <c r="DDJ231" s="18"/>
      <c r="DDK231" s="18"/>
      <c r="DDL231" s="18"/>
      <c r="DDM231" s="18"/>
      <c r="DDN231" s="18"/>
      <c r="DDO231" s="18"/>
      <c r="DDP231" s="18"/>
      <c r="DDQ231" s="18"/>
      <c r="DDR231" s="18"/>
      <c r="DDS231" s="18"/>
      <c r="DDT231" s="18"/>
      <c r="DDU231" s="18"/>
      <c r="DDV231" s="18"/>
      <c r="DDW231" s="18"/>
      <c r="DDX231" s="18"/>
      <c r="DDY231" s="18"/>
      <c r="DDZ231" s="18"/>
      <c r="DEA231" s="18"/>
      <c r="DEB231" s="18"/>
      <c r="DEC231" s="18"/>
      <c r="DED231" s="18"/>
      <c r="DEE231" s="18"/>
      <c r="DEF231" s="18"/>
      <c r="DEG231" s="18"/>
      <c r="DEH231" s="18"/>
      <c r="DEI231" s="18"/>
      <c r="DEJ231" s="18"/>
      <c r="DEK231" s="18"/>
      <c r="DEL231" s="18"/>
      <c r="DEM231" s="18"/>
      <c r="DEN231" s="18"/>
      <c r="DEO231" s="18"/>
      <c r="DEP231" s="18"/>
      <c r="DEQ231" s="18"/>
      <c r="DER231" s="18"/>
      <c r="DES231" s="18"/>
      <c r="DET231" s="18"/>
      <c r="DEU231" s="18"/>
      <c r="DEV231" s="18"/>
      <c r="DEW231" s="18"/>
      <c r="DEX231" s="18"/>
      <c r="DEY231" s="18"/>
      <c r="DEZ231" s="18"/>
      <c r="DFA231" s="18"/>
      <c r="DFB231" s="18"/>
      <c r="DFC231" s="18"/>
      <c r="DFD231" s="18"/>
      <c r="DFE231" s="18"/>
      <c r="DFF231" s="18"/>
      <c r="DFG231" s="18"/>
      <c r="DFH231" s="18"/>
      <c r="DFI231" s="18"/>
      <c r="DFJ231" s="18"/>
      <c r="DFK231" s="18"/>
      <c r="DFL231" s="18"/>
      <c r="DFM231" s="18"/>
      <c r="DFN231" s="18"/>
      <c r="DFO231" s="18"/>
      <c r="DFP231" s="18"/>
      <c r="DFQ231" s="18"/>
      <c r="DFR231" s="18"/>
      <c r="DFS231" s="18"/>
      <c r="DFT231" s="18"/>
      <c r="DFU231" s="18"/>
      <c r="DFV231" s="18"/>
      <c r="DFW231" s="18"/>
      <c r="DFX231" s="18"/>
      <c r="DFY231" s="18"/>
      <c r="DFZ231" s="18"/>
      <c r="DGA231" s="18"/>
      <c r="DGB231" s="18"/>
      <c r="DGC231" s="18"/>
      <c r="DGD231" s="18"/>
      <c r="DGE231" s="18"/>
      <c r="DGF231" s="18"/>
      <c r="DGG231" s="18"/>
      <c r="DGH231" s="18"/>
      <c r="DGI231" s="18"/>
      <c r="DGJ231" s="18"/>
      <c r="DGK231" s="18"/>
      <c r="DGL231" s="18"/>
      <c r="DGM231" s="18"/>
      <c r="DGN231" s="18"/>
      <c r="DGO231" s="18"/>
      <c r="DGP231" s="18"/>
      <c r="DGQ231" s="18"/>
      <c r="DGR231" s="18"/>
      <c r="DGS231" s="18"/>
      <c r="DGT231" s="18"/>
      <c r="DGU231" s="18"/>
      <c r="DGV231" s="18"/>
      <c r="DGW231" s="18"/>
      <c r="DGX231" s="18"/>
      <c r="DGY231" s="18"/>
      <c r="DGZ231" s="18"/>
      <c r="DHA231" s="18"/>
      <c r="DHB231" s="18"/>
      <c r="DHC231" s="18"/>
      <c r="DHD231" s="18"/>
      <c r="DHE231" s="18"/>
      <c r="DHF231" s="18"/>
      <c r="DHG231" s="18"/>
      <c r="DHH231" s="18"/>
      <c r="DHI231" s="18"/>
      <c r="DHJ231" s="18"/>
      <c r="DHK231" s="18"/>
      <c r="DHL231" s="18"/>
      <c r="DHM231" s="18"/>
      <c r="DHN231" s="18"/>
      <c r="DHO231" s="18"/>
      <c r="DHP231" s="18"/>
      <c r="DHQ231" s="18"/>
      <c r="DHR231" s="18"/>
      <c r="DHS231" s="18"/>
      <c r="DHT231" s="18"/>
      <c r="DHU231" s="18"/>
      <c r="DHV231" s="18"/>
      <c r="DHW231" s="18"/>
      <c r="DHX231" s="18"/>
      <c r="DHY231" s="18"/>
      <c r="DHZ231" s="18"/>
      <c r="DIA231" s="18"/>
      <c r="DIB231" s="18"/>
      <c r="DIC231" s="18"/>
      <c r="DID231" s="18"/>
      <c r="DIE231" s="18"/>
      <c r="DIF231" s="18"/>
      <c r="DIG231" s="18"/>
      <c r="DIH231" s="18"/>
      <c r="DII231" s="18"/>
      <c r="DIJ231" s="18"/>
      <c r="DIK231" s="18"/>
      <c r="DIL231" s="18"/>
      <c r="DIM231" s="18"/>
      <c r="DIN231" s="18"/>
      <c r="DIO231" s="18"/>
      <c r="DIP231" s="18"/>
      <c r="DIQ231" s="18"/>
      <c r="DIR231" s="18"/>
      <c r="DIS231" s="18"/>
      <c r="DIT231" s="18"/>
      <c r="DIU231" s="18"/>
      <c r="DIV231" s="18"/>
      <c r="DIW231" s="18"/>
      <c r="DIX231" s="18"/>
      <c r="DIY231" s="18"/>
      <c r="DIZ231" s="18"/>
      <c r="DJA231" s="18"/>
      <c r="DJB231" s="18"/>
      <c r="DJC231" s="18"/>
      <c r="DJD231" s="18"/>
      <c r="DJE231" s="18"/>
      <c r="DJF231" s="18"/>
      <c r="DJG231" s="18"/>
      <c r="DJH231" s="18"/>
      <c r="DJI231" s="18"/>
      <c r="DJJ231" s="18"/>
      <c r="DJK231" s="18"/>
      <c r="DJL231" s="18"/>
      <c r="DJM231" s="18"/>
      <c r="DJN231" s="18"/>
      <c r="DJO231" s="18"/>
      <c r="DJP231" s="18"/>
      <c r="DJQ231" s="18"/>
      <c r="DJR231" s="18"/>
      <c r="DJS231" s="18"/>
      <c r="DJT231" s="18"/>
      <c r="DJU231" s="18"/>
      <c r="DJV231" s="18"/>
      <c r="DJW231" s="18"/>
      <c r="DJX231" s="18"/>
      <c r="DJY231" s="18"/>
      <c r="DJZ231" s="18"/>
      <c r="DKA231" s="18"/>
      <c r="DKB231" s="18"/>
      <c r="DKC231" s="18"/>
      <c r="DKD231" s="18"/>
      <c r="DKE231" s="18"/>
      <c r="DKF231" s="18"/>
      <c r="DKG231" s="18"/>
      <c r="DKH231" s="18"/>
      <c r="DKI231" s="18"/>
      <c r="DKJ231" s="18"/>
      <c r="DKK231" s="18"/>
      <c r="DKL231" s="18"/>
      <c r="DKM231" s="18"/>
      <c r="DKN231" s="18"/>
      <c r="DKO231" s="18"/>
      <c r="DKP231" s="18"/>
      <c r="DKQ231" s="18"/>
      <c r="DKR231" s="18"/>
      <c r="DKS231" s="18"/>
      <c r="DKT231" s="18"/>
      <c r="DKU231" s="18"/>
      <c r="DKV231" s="18"/>
      <c r="DKW231" s="18"/>
      <c r="DKX231" s="18"/>
      <c r="DKY231" s="18"/>
      <c r="DKZ231" s="18"/>
      <c r="DLA231" s="18"/>
      <c r="DLB231" s="18"/>
      <c r="DLC231" s="18"/>
      <c r="DLD231" s="18"/>
      <c r="DLE231" s="18"/>
      <c r="DLF231" s="18"/>
      <c r="DLG231" s="18"/>
      <c r="DLH231" s="18"/>
      <c r="DLI231" s="18"/>
      <c r="DLJ231" s="18"/>
      <c r="DLK231" s="18"/>
      <c r="DLL231" s="18"/>
      <c r="DLM231" s="18"/>
      <c r="DLN231" s="18"/>
      <c r="DLO231" s="18"/>
      <c r="DLP231" s="18"/>
      <c r="DLQ231" s="18"/>
      <c r="DLR231" s="18"/>
      <c r="DLS231" s="18"/>
      <c r="DLT231" s="18"/>
      <c r="DLU231" s="18"/>
      <c r="DLV231" s="18"/>
      <c r="DLW231" s="18"/>
      <c r="DLX231" s="18"/>
      <c r="DLY231" s="18"/>
      <c r="DLZ231" s="18"/>
      <c r="DMA231" s="18"/>
      <c r="DMB231" s="18"/>
      <c r="DMC231" s="18"/>
      <c r="DMD231" s="18"/>
      <c r="DME231" s="18"/>
      <c r="DMF231" s="18"/>
      <c r="DMG231" s="18"/>
      <c r="DMH231" s="18"/>
      <c r="DMI231" s="18"/>
      <c r="DMJ231" s="18"/>
      <c r="DMK231" s="18"/>
      <c r="DML231" s="18"/>
      <c r="DMM231" s="18"/>
      <c r="DMN231" s="18"/>
      <c r="DMO231" s="18"/>
      <c r="DMP231" s="18"/>
      <c r="DMQ231" s="18"/>
      <c r="DMR231" s="18"/>
      <c r="DMS231" s="18"/>
      <c r="DMT231" s="18"/>
      <c r="DMU231" s="18"/>
      <c r="DMV231" s="18"/>
      <c r="DMW231" s="18"/>
      <c r="DMX231" s="18"/>
      <c r="DMY231" s="18"/>
      <c r="DMZ231" s="18"/>
      <c r="DNA231" s="18"/>
      <c r="DNB231" s="18"/>
      <c r="DNC231" s="18"/>
      <c r="DND231" s="18"/>
      <c r="DNE231" s="18"/>
      <c r="DNF231" s="18"/>
      <c r="DNG231" s="18"/>
      <c r="DNH231" s="18"/>
      <c r="DNI231" s="18"/>
      <c r="DNJ231" s="18"/>
      <c r="DNK231" s="18"/>
      <c r="DNL231" s="18"/>
      <c r="DNM231" s="18"/>
      <c r="DNN231" s="18"/>
      <c r="DNO231" s="18"/>
      <c r="DNP231" s="18"/>
      <c r="DNQ231" s="18"/>
      <c r="DNR231" s="18"/>
      <c r="DNS231" s="18"/>
      <c r="DNT231" s="18"/>
      <c r="DNU231" s="18"/>
      <c r="DNV231" s="18"/>
      <c r="DNW231" s="18"/>
      <c r="DNX231" s="18"/>
      <c r="DNY231" s="18"/>
      <c r="DNZ231" s="18"/>
      <c r="DOA231" s="18"/>
      <c r="DOB231" s="18"/>
      <c r="DOC231" s="18"/>
      <c r="DOD231" s="18"/>
      <c r="DOE231" s="18"/>
      <c r="DOF231" s="18"/>
      <c r="DOG231" s="18"/>
      <c r="DOH231" s="18"/>
      <c r="DOI231" s="18"/>
      <c r="DOJ231" s="18"/>
      <c r="DOK231" s="18"/>
      <c r="DOL231" s="18"/>
      <c r="DOM231" s="18"/>
      <c r="DON231" s="18"/>
      <c r="DOO231" s="18"/>
      <c r="DOP231" s="18"/>
      <c r="DOQ231" s="18"/>
      <c r="DOR231" s="18"/>
      <c r="DOS231" s="18"/>
      <c r="DOT231" s="18"/>
      <c r="DOU231" s="18"/>
      <c r="DOV231" s="18"/>
      <c r="DOW231" s="18"/>
      <c r="DOX231" s="18"/>
      <c r="DOY231" s="18"/>
      <c r="DOZ231" s="18"/>
      <c r="DPA231" s="18"/>
      <c r="DPB231" s="18"/>
      <c r="DPC231" s="18"/>
      <c r="DPD231" s="18"/>
      <c r="DPE231" s="18"/>
      <c r="DPF231" s="18"/>
      <c r="DPG231" s="18"/>
      <c r="DPH231" s="18"/>
      <c r="DPI231" s="18"/>
      <c r="DPJ231" s="18"/>
      <c r="DPK231" s="18"/>
      <c r="DPL231" s="18"/>
      <c r="DPM231" s="18"/>
      <c r="DPN231" s="18"/>
      <c r="DPO231" s="18"/>
      <c r="DPP231" s="18"/>
      <c r="DPQ231" s="18"/>
      <c r="DPR231" s="18"/>
      <c r="DPS231" s="18"/>
      <c r="DPT231" s="18"/>
      <c r="DPU231" s="18"/>
      <c r="DPV231" s="18"/>
      <c r="DPW231" s="18"/>
      <c r="DPX231" s="18"/>
      <c r="DPY231" s="18"/>
      <c r="DPZ231" s="18"/>
      <c r="DQA231" s="18"/>
      <c r="DQB231" s="18"/>
      <c r="DQC231" s="18"/>
      <c r="DQD231" s="18"/>
      <c r="DQE231" s="18"/>
      <c r="DQF231" s="18"/>
      <c r="DQG231" s="18"/>
      <c r="DQH231" s="18"/>
      <c r="DQI231" s="18"/>
      <c r="DQJ231" s="18"/>
      <c r="DQK231" s="18"/>
      <c r="DQL231" s="18"/>
      <c r="DQM231" s="18"/>
      <c r="DQN231" s="18"/>
      <c r="DQO231" s="18"/>
      <c r="DQP231" s="18"/>
      <c r="DQQ231" s="18"/>
      <c r="DQR231" s="18"/>
      <c r="DQS231" s="18"/>
      <c r="DQT231" s="18"/>
      <c r="DQU231" s="18"/>
      <c r="DQV231" s="18"/>
      <c r="DQW231" s="18"/>
      <c r="DQX231" s="18"/>
      <c r="DQY231" s="18"/>
      <c r="DQZ231" s="18"/>
      <c r="DRA231" s="18"/>
      <c r="DRB231" s="18"/>
      <c r="DRC231" s="18"/>
      <c r="DRD231" s="18"/>
      <c r="DRE231" s="18"/>
      <c r="DRF231" s="18"/>
      <c r="DRG231" s="18"/>
      <c r="DRH231" s="18"/>
      <c r="DRI231" s="18"/>
      <c r="DRJ231" s="18"/>
      <c r="DRK231" s="18"/>
      <c r="DRL231" s="18"/>
      <c r="DRM231" s="18"/>
      <c r="DRN231" s="18"/>
      <c r="DRO231" s="18"/>
      <c r="DRP231" s="18"/>
      <c r="DRQ231" s="18"/>
      <c r="DRR231" s="18"/>
      <c r="DRS231" s="18"/>
      <c r="DRT231" s="18"/>
      <c r="DRU231" s="18"/>
      <c r="DRV231" s="18"/>
      <c r="DRW231" s="18"/>
      <c r="DRX231" s="18"/>
      <c r="DRY231" s="18"/>
      <c r="DRZ231" s="18"/>
      <c r="DSA231" s="18"/>
      <c r="DSB231" s="18"/>
      <c r="DSC231" s="18"/>
      <c r="DSD231" s="18"/>
      <c r="DSE231" s="18"/>
      <c r="DSF231" s="18"/>
      <c r="DSG231" s="18"/>
      <c r="DSH231" s="18"/>
      <c r="DSI231" s="18"/>
      <c r="DSJ231" s="18"/>
      <c r="DSK231" s="18"/>
      <c r="DSL231" s="18"/>
      <c r="DSM231" s="18"/>
      <c r="DSN231" s="18"/>
      <c r="DSO231" s="18"/>
      <c r="DSP231" s="18"/>
      <c r="DSQ231" s="18"/>
      <c r="DSR231" s="18"/>
      <c r="DSS231" s="18"/>
      <c r="DST231" s="18"/>
      <c r="DSU231" s="18"/>
      <c r="DSV231" s="18"/>
      <c r="DSW231" s="18"/>
      <c r="DSX231" s="18"/>
      <c r="DSY231" s="18"/>
      <c r="DSZ231" s="18"/>
      <c r="DTA231" s="18"/>
      <c r="DTB231" s="18"/>
      <c r="DTC231" s="18"/>
      <c r="DTD231" s="18"/>
      <c r="DTE231" s="18"/>
      <c r="DTF231" s="18"/>
      <c r="DTG231" s="18"/>
      <c r="DTH231" s="18"/>
      <c r="DTI231" s="18"/>
      <c r="DTJ231" s="18"/>
      <c r="DTK231" s="18"/>
      <c r="DTL231" s="18"/>
      <c r="DTM231" s="18"/>
      <c r="DTN231" s="18"/>
      <c r="DTO231" s="18"/>
      <c r="DTP231" s="18"/>
      <c r="DTQ231" s="18"/>
      <c r="DTR231" s="18"/>
      <c r="DTS231" s="18"/>
      <c r="DTT231" s="18"/>
      <c r="DTU231" s="18"/>
      <c r="DTV231" s="18"/>
      <c r="DTW231" s="18"/>
      <c r="DTX231" s="18"/>
      <c r="DTY231" s="18"/>
      <c r="DTZ231" s="18"/>
      <c r="DUA231" s="18"/>
      <c r="DUB231" s="18"/>
      <c r="DUC231" s="18"/>
      <c r="DUD231" s="18"/>
      <c r="DUE231" s="18"/>
      <c r="DUF231" s="18"/>
      <c r="DUG231" s="18"/>
      <c r="DUH231" s="18"/>
      <c r="DUI231" s="18"/>
      <c r="DUJ231" s="18"/>
      <c r="DUK231" s="18"/>
      <c r="DUL231" s="18"/>
      <c r="DUM231" s="18"/>
      <c r="DUN231" s="18"/>
      <c r="DUO231" s="18"/>
      <c r="DUP231" s="18"/>
      <c r="DUQ231" s="18"/>
      <c r="DUR231" s="18"/>
      <c r="DUS231" s="18"/>
      <c r="DUT231" s="18"/>
      <c r="DUU231" s="18"/>
      <c r="DUV231" s="18"/>
      <c r="DUW231" s="18"/>
      <c r="DUX231" s="18"/>
      <c r="DUY231" s="18"/>
      <c r="DUZ231" s="18"/>
      <c r="DVA231" s="18"/>
      <c r="DVB231" s="18"/>
      <c r="DVC231" s="18"/>
      <c r="DVD231" s="18"/>
      <c r="DVE231" s="18"/>
      <c r="DVF231" s="18"/>
      <c r="DVG231" s="18"/>
      <c r="DVH231" s="18"/>
      <c r="DVI231" s="18"/>
      <c r="DVJ231" s="18"/>
      <c r="DVK231" s="18"/>
      <c r="DVL231" s="18"/>
      <c r="DVM231" s="18"/>
      <c r="DVN231" s="18"/>
      <c r="DVO231" s="18"/>
      <c r="DVP231" s="18"/>
      <c r="DVQ231" s="18"/>
      <c r="DVR231" s="18"/>
      <c r="DVS231" s="18"/>
      <c r="DVT231" s="18"/>
      <c r="DVU231" s="18"/>
      <c r="DVV231" s="18"/>
      <c r="DVW231" s="18"/>
      <c r="DVX231" s="18"/>
      <c r="DVY231" s="18"/>
      <c r="DVZ231" s="18"/>
      <c r="DWA231" s="18"/>
      <c r="DWB231" s="18"/>
      <c r="DWC231" s="18"/>
      <c r="DWD231" s="18"/>
      <c r="DWE231" s="18"/>
      <c r="DWF231" s="18"/>
      <c r="DWG231" s="18"/>
      <c r="DWH231" s="18"/>
      <c r="DWI231" s="18"/>
      <c r="DWJ231" s="18"/>
      <c r="DWK231" s="18"/>
      <c r="DWL231" s="18"/>
      <c r="DWM231" s="18"/>
      <c r="DWN231" s="18"/>
      <c r="DWO231" s="18"/>
      <c r="DWP231" s="18"/>
      <c r="DWQ231" s="18"/>
      <c r="DWR231" s="18"/>
      <c r="DWS231" s="18"/>
      <c r="DWT231" s="18"/>
      <c r="DWU231" s="18"/>
      <c r="DWV231" s="18"/>
      <c r="DWW231" s="18"/>
      <c r="DWX231" s="18"/>
      <c r="DWY231" s="18"/>
      <c r="DWZ231" s="18"/>
      <c r="DXA231" s="18"/>
      <c r="DXB231" s="18"/>
      <c r="DXC231" s="18"/>
      <c r="DXD231" s="18"/>
      <c r="DXE231" s="18"/>
      <c r="DXF231" s="18"/>
      <c r="DXG231" s="18"/>
      <c r="DXH231" s="18"/>
      <c r="DXI231" s="18"/>
      <c r="DXJ231" s="18"/>
      <c r="DXK231" s="18"/>
      <c r="DXL231" s="18"/>
      <c r="DXM231" s="18"/>
      <c r="DXN231" s="18"/>
      <c r="DXO231" s="18"/>
      <c r="DXP231" s="18"/>
      <c r="DXQ231" s="18"/>
      <c r="DXR231" s="18"/>
      <c r="DXS231" s="18"/>
      <c r="DXT231" s="18"/>
      <c r="DXU231" s="18"/>
      <c r="DXV231" s="18"/>
      <c r="DXW231" s="18"/>
      <c r="DXX231" s="18"/>
      <c r="DXY231" s="18"/>
      <c r="DXZ231" s="18"/>
      <c r="DYA231" s="18"/>
      <c r="DYB231" s="18"/>
      <c r="DYC231" s="18"/>
      <c r="DYD231" s="18"/>
      <c r="DYE231" s="18"/>
      <c r="DYF231" s="18"/>
      <c r="DYG231" s="18"/>
      <c r="DYH231" s="18"/>
      <c r="DYI231" s="18"/>
      <c r="DYJ231" s="18"/>
      <c r="DYK231" s="18"/>
      <c r="DYL231" s="18"/>
      <c r="DYM231" s="18"/>
      <c r="DYN231" s="18"/>
      <c r="DYO231" s="18"/>
      <c r="DYP231" s="18"/>
      <c r="DYQ231" s="18"/>
      <c r="DYR231" s="18"/>
      <c r="DYS231" s="18"/>
      <c r="DYT231" s="18"/>
      <c r="DYU231" s="18"/>
      <c r="DYV231" s="18"/>
      <c r="DYW231" s="18"/>
      <c r="DYX231" s="18"/>
      <c r="DYY231" s="18"/>
      <c r="DYZ231" s="18"/>
      <c r="DZA231" s="18"/>
      <c r="DZB231" s="18"/>
      <c r="DZC231" s="18"/>
      <c r="DZD231" s="18"/>
      <c r="DZE231" s="18"/>
      <c r="DZF231" s="18"/>
      <c r="DZG231" s="18"/>
      <c r="DZH231" s="18"/>
      <c r="DZI231" s="18"/>
      <c r="DZJ231" s="18"/>
      <c r="DZK231" s="18"/>
      <c r="DZL231" s="18"/>
      <c r="DZM231" s="18"/>
      <c r="DZN231" s="18"/>
      <c r="DZO231" s="18"/>
      <c r="DZP231" s="18"/>
      <c r="DZQ231" s="18"/>
      <c r="DZR231" s="18"/>
      <c r="DZS231" s="18"/>
      <c r="DZT231" s="18"/>
      <c r="DZU231" s="18"/>
      <c r="DZV231" s="18"/>
      <c r="DZW231" s="18"/>
      <c r="DZX231" s="18"/>
      <c r="DZY231" s="18"/>
      <c r="DZZ231" s="18"/>
      <c r="EAA231" s="18"/>
      <c r="EAB231" s="18"/>
      <c r="EAC231" s="18"/>
      <c r="EAD231" s="18"/>
      <c r="EAE231" s="18"/>
      <c r="EAF231" s="18"/>
      <c r="EAG231" s="18"/>
      <c r="EAH231" s="18"/>
      <c r="EAI231" s="18"/>
      <c r="EAJ231" s="18"/>
      <c r="EAK231" s="18"/>
      <c r="EAL231" s="18"/>
      <c r="EAM231" s="18"/>
      <c r="EAN231" s="18"/>
      <c r="EAO231" s="18"/>
      <c r="EAP231" s="18"/>
      <c r="EAQ231" s="18"/>
      <c r="EAR231" s="18"/>
      <c r="EAS231" s="18"/>
      <c r="EAT231" s="18"/>
      <c r="EAU231" s="18"/>
      <c r="EAV231" s="18"/>
      <c r="EAW231" s="18"/>
      <c r="EAX231" s="18"/>
      <c r="EAY231" s="18"/>
      <c r="EAZ231" s="18"/>
      <c r="EBA231" s="18"/>
      <c r="EBB231" s="18"/>
      <c r="EBC231" s="18"/>
      <c r="EBD231" s="18"/>
      <c r="EBE231" s="18"/>
      <c r="EBF231" s="18"/>
      <c r="EBG231" s="18"/>
      <c r="EBH231" s="18"/>
      <c r="EBI231" s="18"/>
      <c r="EBJ231" s="18"/>
      <c r="EBK231" s="18"/>
      <c r="EBL231" s="18"/>
      <c r="EBM231" s="18"/>
      <c r="EBN231" s="18"/>
      <c r="EBO231" s="18"/>
      <c r="EBP231" s="18"/>
      <c r="EBQ231" s="18"/>
      <c r="EBR231" s="18"/>
      <c r="EBS231" s="18"/>
      <c r="EBT231" s="18"/>
      <c r="EBU231" s="18"/>
      <c r="EBV231" s="18"/>
      <c r="EBW231" s="18"/>
      <c r="EBX231" s="18"/>
      <c r="EBY231" s="18"/>
      <c r="EBZ231" s="18"/>
      <c r="ECA231" s="18"/>
      <c r="ECB231" s="18"/>
      <c r="ECC231" s="18"/>
      <c r="ECD231" s="18"/>
      <c r="ECE231" s="18"/>
      <c r="ECF231" s="18"/>
      <c r="ECG231" s="18"/>
      <c r="ECH231" s="18"/>
      <c r="ECI231" s="18"/>
      <c r="ECJ231" s="18"/>
      <c r="ECK231" s="18"/>
      <c r="ECL231" s="18"/>
      <c r="ECM231" s="18"/>
      <c r="ECN231" s="18"/>
      <c r="ECO231" s="18"/>
      <c r="ECP231" s="18"/>
      <c r="ECQ231" s="18"/>
      <c r="ECR231" s="18"/>
      <c r="ECS231" s="18"/>
      <c r="ECT231" s="18"/>
      <c r="ECU231" s="18"/>
      <c r="ECV231" s="18"/>
      <c r="ECW231" s="18"/>
      <c r="ECX231" s="18"/>
      <c r="ECY231" s="18"/>
      <c r="ECZ231" s="18"/>
      <c r="EDA231" s="18"/>
      <c r="EDB231" s="18"/>
      <c r="EDC231" s="18"/>
      <c r="EDD231" s="18"/>
      <c r="EDE231" s="18"/>
      <c r="EDF231" s="18"/>
      <c r="EDG231" s="18"/>
      <c r="EDH231" s="18"/>
      <c r="EDI231" s="18"/>
      <c r="EDJ231" s="18"/>
      <c r="EDK231" s="18"/>
      <c r="EDL231" s="18"/>
      <c r="EDM231" s="18"/>
      <c r="EDN231" s="18"/>
      <c r="EDO231" s="18"/>
      <c r="EDP231" s="18"/>
      <c r="EDQ231" s="18"/>
      <c r="EDR231" s="18"/>
      <c r="EDS231" s="18"/>
      <c r="EDT231" s="18"/>
      <c r="EDU231" s="18"/>
      <c r="EDV231" s="18"/>
      <c r="EDW231" s="18"/>
      <c r="EDX231" s="18"/>
      <c r="EDY231" s="18"/>
      <c r="EDZ231" s="18"/>
      <c r="EEA231" s="18"/>
      <c r="EEB231" s="18"/>
      <c r="EEC231" s="18"/>
      <c r="EED231" s="18"/>
      <c r="EEE231" s="18"/>
      <c r="EEF231" s="18"/>
      <c r="EEG231" s="18"/>
      <c r="EEH231" s="18"/>
      <c r="EEI231" s="18"/>
      <c r="EEJ231" s="18"/>
      <c r="EEK231" s="18"/>
      <c r="EEL231" s="18"/>
      <c r="EEM231" s="18"/>
      <c r="EEN231" s="18"/>
      <c r="EEO231" s="18"/>
      <c r="EEP231" s="18"/>
      <c r="EEQ231" s="18"/>
      <c r="EER231" s="18"/>
      <c r="EES231" s="18"/>
      <c r="EET231" s="18"/>
      <c r="EEU231" s="18"/>
      <c r="EEV231" s="18"/>
      <c r="EEW231" s="18"/>
      <c r="EEX231" s="18"/>
      <c r="EEY231" s="18"/>
      <c r="EEZ231" s="18"/>
      <c r="EFA231" s="18"/>
      <c r="EFB231" s="18"/>
      <c r="EFC231" s="18"/>
      <c r="EFD231" s="18"/>
      <c r="EFE231" s="18"/>
      <c r="EFF231" s="18"/>
      <c r="EFG231" s="18"/>
      <c r="EFH231" s="18"/>
      <c r="EFI231" s="18"/>
      <c r="EFJ231" s="18"/>
      <c r="EFK231" s="18"/>
      <c r="EFL231" s="18"/>
      <c r="EFM231" s="18"/>
      <c r="EFN231" s="18"/>
      <c r="EFO231" s="18"/>
      <c r="EFP231" s="18"/>
      <c r="EFQ231" s="18"/>
      <c r="EFR231" s="18"/>
      <c r="EFS231" s="18"/>
      <c r="EFT231" s="18"/>
      <c r="EFU231" s="18"/>
      <c r="EFV231" s="18"/>
      <c r="EFW231" s="18"/>
      <c r="EFX231" s="18"/>
      <c r="EFY231" s="18"/>
      <c r="EFZ231" s="18"/>
      <c r="EGA231" s="18"/>
      <c r="EGB231" s="18"/>
      <c r="EGC231" s="18"/>
      <c r="EGD231" s="18"/>
      <c r="EGE231" s="18"/>
      <c r="EGF231" s="18"/>
      <c r="EGG231" s="18"/>
      <c r="EGH231" s="18"/>
      <c r="EGI231" s="18"/>
      <c r="EGJ231" s="18"/>
      <c r="EGK231" s="18"/>
      <c r="EGL231" s="18"/>
      <c r="EGM231" s="18"/>
      <c r="EGN231" s="18"/>
      <c r="EGO231" s="18"/>
      <c r="EGP231" s="18"/>
      <c r="EGQ231" s="18"/>
      <c r="EGR231" s="18"/>
      <c r="EGS231" s="18"/>
      <c r="EGT231" s="18"/>
      <c r="EGU231" s="18"/>
      <c r="EGV231" s="18"/>
      <c r="EGW231" s="18"/>
      <c r="EGX231" s="18"/>
      <c r="EGY231" s="18"/>
      <c r="EGZ231" s="18"/>
      <c r="EHA231" s="18"/>
      <c r="EHB231" s="18"/>
      <c r="EHC231" s="18"/>
      <c r="EHD231" s="18"/>
      <c r="EHE231" s="18"/>
      <c r="EHF231" s="18"/>
      <c r="EHG231" s="18"/>
      <c r="EHH231" s="18"/>
      <c r="EHI231" s="18"/>
      <c r="EHJ231" s="18"/>
      <c r="EHK231" s="18"/>
      <c r="EHL231" s="18"/>
      <c r="EHM231" s="18"/>
      <c r="EHN231" s="18"/>
      <c r="EHO231" s="18"/>
      <c r="EHP231" s="18"/>
      <c r="EHQ231" s="18"/>
      <c r="EHR231" s="18"/>
      <c r="EHS231" s="18"/>
      <c r="EHT231" s="18"/>
      <c r="EHU231" s="18"/>
      <c r="EHV231" s="18"/>
      <c r="EHW231" s="18"/>
      <c r="EHX231" s="18"/>
      <c r="EHY231" s="18"/>
      <c r="EHZ231" s="18"/>
      <c r="EIA231" s="18"/>
      <c r="EIB231" s="18"/>
      <c r="EIC231" s="18"/>
      <c r="EID231" s="18"/>
      <c r="EIE231" s="18"/>
      <c r="EIF231" s="18"/>
      <c r="EIG231" s="18"/>
      <c r="EIH231" s="18"/>
      <c r="EII231" s="18"/>
      <c r="EIJ231" s="18"/>
      <c r="EIK231" s="18"/>
      <c r="EIL231" s="18"/>
      <c r="EIM231" s="18"/>
      <c r="EIN231" s="18"/>
      <c r="EIO231" s="18"/>
      <c r="EIP231" s="18"/>
      <c r="EIQ231" s="18"/>
      <c r="EIR231" s="18"/>
      <c r="EIS231" s="18"/>
      <c r="EIT231" s="18"/>
      <c r="EIU231" s="18"/>
      <c r="EIV231" s="18"/>
      <c r="EIW231" s="18"/>
      <c r="EIX231" s="18"/>
      <c r="EIY231" s="18"/>
      <c r="EIZ231" s="18"/>
      <c r="EJA231" s="18"/>
      <c r="EJB231" s="18"/>
      <c r="EJC231" s="18"/>
      <c r="EJD231" s="18"/>
      <c r="EJE231" s="18"/>
      <c r="EJF231" s="18"/>
      <c r="EJG231" s="18"/>
      <c r="EJH231" s="18"/>
      <c r="EJI231" s="18"/>
      <c r="EJJ231" s="18"/>
      <c r="EJK231" s="18"/>
      <c r="EJL231" s="18"/>
      <c r="EJM231" s="18"/>
      <c r="EJN231" s="18"/>
      <c r="EJO231" s="18"/>
      <c r="EJP231" s="18"/>
      <c r="EJQ231" s="18"/>
      <c r="EJR231" s="18"/>
      <c r="EJS231" s="18"/>
      <c r="EJT231" s="18"/>
      <c r="EJU231" s="18"/>
      <c r="EJV231" s="18"/>
      <c r="EJW231" s="18"/>
      <c r="EJX231" s="18"/>
      <c r="EJY231" s="18"/>
      <c r="EJZ231" s="18"/>
      <c r="EKA231" s="18"/>
      <c r="EKB231" s="18"/>
      <c r="EKC231" s="18"/>
      <c r="EKD231" s="18"/>
      <c r="EKE231" s="18"/>
      <c r="EKF231" s="18"/>
      <c r="EKG231" s="18"/>
      <c r="EKH231" s="18"/>
      <c r="EKI231" s="18"/>
      <c r="EKJ231" s="18"/>
      <c r="EKK231" s="18"/>
      <c r="EKL231" s="18"/>
      <c r="EKM231" s="18"/>
      <c r="EKN231" s="18"/>
      <c r="EKO231" s="18"/>
      <c r="EKP231" s="18"/>
      <c r="EKQ231" s="18"/>
      <c r="EKR231" s="18"/>
      <c r="EKS231" s="18"/>
      <c r="EKT231" s="18"/>
      <c r="EKU231" s="18"/>
      <c r="EKV231" s="18"/>
      <c r="EKW231" s="18"/>
      <c r="EKX231" s="18"/>
      <c r="EKY231" s="18"/>
      <c r="EKZ231" s="18"/>
      <c r="ELA231" s="18"/>
      <c r="ELB231" s="18"/>
      <c r="ELC231" s="18"/>
      <c r="ELD231" s="18"/>
      <c r="ELE231" s="18"/>
      <c r="ELF231" s="18"/>
      <c r="ELG231" s="18"/>
      <c r="ELH231" s="18"/>
      <c r="ELI231" s="18"/>
      <c r="ELJ231" s="18"/>
      <c r="ELK231" s="18"/>
      <c r="ELL231" s="18"/>
      <c r="ELM231" s="18"/>
      <c r="ELN231" s="18"/>
      <c r="ELO231" s="18"/>
      <c r="ELP231" s="18"/>
      <c r="ELQ231" s="18"/>
      <c r="ELR231" s="18"/>
      <c r="ELS231" s="18"/>
      <c r="ELT231" s="18"/>
      <c r="ELU231" s="18"/>
      <c r="ELV231" s="18"/>
      <c r="ELW231" s="18"/>
      <c r="ELX231" s="18"/>
      <c r="ELY231" s="18"/>
      <c r="ELZ231" s="18"/>
      <c r="EMA231" s="18"/>
      <c r="EMB231" s="18"/>
      <c r="EMC231" s="18"/>
      <c r="EMD231" s="18"/>
      <c r="EME231" s="18"/>
      <c r="EMF231" s="18"/>
      <c r="EMG231" s="18"/>
      <c r="EMH231" s="18"/>
      <c r="EMI231" s="18"/>
      <c r="EMJ231" s="18"/>
      <c r="EMK231" s="18"/>
      <c r="EML231" s="18"/>
      <c r="EMM231" s="18"/>
      <c r="EMN231" s="18"/>
      <c r="EMO231" s="18"/>
      <c r="EMP231" s="18"/>
      <c r="EMQ231" s="18"/>
      <c r="EMR231" s="18"/>
      <c r="EMS231" s="18"/>
      <c r="EMT231" s="18"/>
      <c r="EMU231" s="18"/>
      <c r="EMV231" s="18"/>
      <c r="EMW231" s="18"/>
      <c r="EMX231" s="18"/>
      <c r="EMY231" s="18"/>
      <c r="EMZ231" s="18"/>
      <c r="ENA231" s="18"/>
      <c r="ENB231" s="18"/>
      <c r="ENC231" s="18"/>
      <c r="END231" s="18"/>
      <c r="ENE231" s="18"/>
      <c r="ENF231" s="18"/>
      <c r="ENG231" s="18"/>
      <c r="ENH231" s="18"/>
      <c r="ENI231" s="18"/>
      <c r="ENJ231" s="18"/>
      <c r="ENK231" s="18"/>
      <c r="ENL231" s="18"/>
      <c r="ENM231" s="18"/>
      <c r="ENN231" s="18"/>
      <c r="ENO231" s="18"/>
      <c r="ENP231" s="18"/>
      <c r="ENQ231" s="18"/>
      <c r="ENR231" s="18"/>
      <c r="ENS231" s="18"/>
      <c r="ENT231" s="18"/>
      <c r="ENU231" s="18"/>
      <c r="ENV231" s="18"/>
      <c r="ENW231" s="18"/>
      <c r="ENX231" s="18"/>
      <c r="ENY231" s="18"/>
      <c r="ENZ231" s="18"/>
      <c r="EOA231" s="18"/>
      <c r="EOB231" s="18"/>
      <c r="EOC231" s="18"/>
      <c r="EOD231" s="18"/>
      <c r="EOE231" s="18"/>
      <c r="EOF231" s="18"/>
      <c r="EOG231" s="18"/>
      <c r="EOH231" s="18"/>
      <c r="EOI231" s="18"/>
      <c r="EOJ231" s="18"/>
      <c r="EOK231" s="18"/>
      <c r="EOL231" s="18"/>
      <c r="EOM231" s="18"/>
      <c r="EON231" s="18"/>
      <c r="EOO231" s="18"/>
      <c r="EOP231" s="18"/>
      <c r="EOQ231" s="18"/>
      <c r="EOR231" s="18"/>
      <c r="EOS231" s="18"/>
      <c r="EOT231" s="18"/>
      <c r="EOU231" s="18"/>
      <c r="EOV231" s="18"/>
      <c r="EOW231" s="18"/>
      <c r="EOX231" s="18"/>
      <c r="EOY231" s="18"/>
      <c r="EOZ231" s="18"/>
      <c r="EPA231" s="18"/>
      <c r="EPB231" s="18"/>
      <c r="EPC231" s="18"/>
      <c r="EPD231" s="18"/>
      <c r="EPE231" s="18"/>
      <c r="EPF231" s="18"/>
      <c r="EPG231" s="18"/>
      <c r="EPH231" s="18"/>
      <c r="EPI231" s="18"/>
      <c r="EPJ231" s="18"/>
      <c r="EPK231" s="18"/>
      <c r="EPL231" s="18"/>
      <c r="EPM231" s="18"/>
      <c r="EPN231" s="18"/>
      <c r="EPO231" s="18"/>
      <c r="EPP231" s="18"/>
      <c r="EPQ231" s="18"/>
      <c r="EPR231" s="18"/>
      <c r="EPS231" s="18"/>
      <c r="EPT231" s="18"/>
      <c r="EPU231" s="18"/>
      <c r="EPV231" s="18"/>
      <c r="EPW231" s="18"/>
      <c r="EPX231" s="18"/>
      <c r="EPY231" s="18"/>
      <c r="EPZ231" s="18"/>
      <c r="EQA231" s="18"/>
      <c r="EQB231" s="18"/>
      <c r="EQC231" s="18"/>
      <c r="EQD231" s="18"/>
      <c r="EQE231" s="18"/>
      <c r="EQF231" s="18"/>
      <c r="EQG231" s="18"/>
      <c r="EQH231" s="18"/>
      <c r="EQI231" s="18"/>
      <c r="EQJ231" s="18"/>
      <c r="EQK231" s="18"/>
      <c r="EQL231" s="18"/>
      <c r="EQM231" s="18"/>
      <c r="EQN231" s="18"/>
      <c r="EQO231" s="18"/>
      <c r="EQP231" s="18"/>
      <c r="EQQ231" s="18"/>
      <c r="EQR231" s="18"/>
      <c r="EQS231" s="18"/>
      <c r="EQT231" s="18"/>
      <c r="EQU231" s="18"/>
      <c r="EQV231" s="18"/>
      <c r="EQW231" s="18"/>
      <c r="EQX231" s="18"/>
      <c r="EQY231" s="18"/>
      <c r="EQZ231" s="18"/>
      <c r="ERA231" s="18"/>
      <c r="ERB231" s="18"/>
      <c r="ERC231" s="18"/>
      <c r="ERD231" s="18"/>
      <c r="ERE231" s="18"/>
      <c r="ERF231" s="18"/>
      <c r="ERG231" s="18"/>
      <c r="ERH231" s="18"/>
      <c r="ERI231" s="18"/>
      <c r="ERJ231" s="18"/>
      <c r="ERK231" s="18"/>
      <c r="ERL231" s="18"/>
      <c r="ERM231" s="18"/>
      <c r="ERN231" s="18"/>
      <c r="ERO231" s="18"/>
      <c r="ERP231" s="18"/>
      <c r="ERQ231" s="18"/>
      <c r="ERR231" s="18"/>
      <c r="ERS231" s="18"/>
      <c r="ERT231" s="18"/>
      <c r="ERU231" s="18"/>
      <c r="ERV231" s="18"/>
      <c r="ERW231" s="18"/>
      <c r="ERX231" s="18"/>
      <c r="ERY231" s="18"/>
      <c r="ERZ231" s="18"/>
      <c r="ESA231" s="18"/>
      <c r="ESB231" s="18"/>
      <c r="ESC231" s="18"/>
      <c r="ESD231" s="18"/>
      <c r="ESE231" s="18"/>
      <c r="ESF231" s="18"/>
      <c r="ESG231" s="18"/>
      <c r="ESH231" s="18"/>
      <c r="ESI231" s="18"/>
      <c r="ESJ231" s="18"/>
      <c r="ESK231" s="18"/>
      <c r="ESL231" s="18"/>
      <c r="ESM231" s="18"/>
      <c r="ESN231" s="18"/>
      <c r="ESO231" s="18"/>
      <c r="ESP231" s="18"/>
      <c r="ESQ231" s="18"/>
      <c r="ESR231" s="18"/>
      <c r="ESS231" s="18"/>
      <c r="EST231" s="18"/>
      <c r="ESU231" s="18"/>
      <c r="ESV231" s="18"/>
      <c r="ESW231" s="18"/>
      <c r="ESX231" s="18"/>
      <c r="ESY231" s="18"/>
      <c r="ESZ231" s="18"/>
      <c r="ETA231" s="18"/>
      <c r="ETB231" s="18"/>
      <c r="ETC231" s="18"/>
      <c r="ETD231" s="18"/>
      <c r="ETE231" s="18"/>
      <c r="ETF231" s="18"/>
      <c r="ETG231" s="18"/>
      <c r="ETH231" s="18"/>
      <c r="ETI231" s="18"/>
      <c r="ETJ231" s="18"/>
      <c r="ETK231" s="18"/>
      <c r="ETL231" s="18"/>
      <c r="ETM231" s="18"/>
      <c r="ETN231" s="18"/>
      <c r="ETO231" s="18"/>
      <c r="ETP231" s="18"/>
      <c r="ETQ231" s="18"/>
      <c r="ETR231" s="18"/>
      <c r="ETS231" s="18"/>
      <c r="ETT231" s="18"/>
      <c r="ETU231" s="18"/>
      <c r="ETV231" s="18"/>
      <c r="ETW231" s="18"/>
      <c r="ETX231" s="18"/>
      <c r="ETY231" s="18"/>
      <c r="ETZ231" s="18"/>
      <c r="EUA231" s="18"/>
      <c r="EUB231" s="18"/>
      <c r="EUC231" s="18"/>
      <c r="EUD231" s="18"/>
      <c r="EUE231" s="18"/>
      <c r="EUF231" s="18"/>
      <c r="EUG231" s="18"/>
      <c r="EUH231" s="18"/>
      <c r="EUI231" s="18"/>
      <c r="EUJ231" s="18"/>
      <c r="EUK231" s="18"/>
      <c r="EUL231" s="18"/>
      <c r="EUM231" s="18"/>
      <c r="EUN231" s="18"/>
      <c r="EUO231" s="18"/>
      <c r="EUP231" s="18"/>
      <c r="EUQ231" s="18"/>
      <c r="EUR231" s="18"/>
      <c r="EUS231" s="18"/>
      <c r="EUT231" s="18"/>
      <c r="EUU231" s="18"/>
      <c r="EUV231" s="18"/>
      <c r="EUW231" s="18"/>
      <c r="EUX231" s="18"/>
      <c r="EUY231" s="18"/>
      <c r="EUZ231" s="18"/>
      <c r="EVA231" s="18"/>
      <c r="EVB231" s="18"/>
      <c r="EVC231" s="18"/>
      <c r="EVD231" s="18"/>
      <c r="EVE231" s="18"/>
      <c r="EVF231" s="18"/>
      <c r="EVG231" s="18"/>
      <c r="EVH231" s="18"/>
      <c r="EVI231" s="18"/>
      <c r="EVJ231" s="18"/>
      <c r="EVK231" s="18"/>
      <c r="EVL231" s="18"/>
      <c r="EVM231" s="18"/>
      <c r="EVN231" s="18"/>
      <c r="EVO231" s="18"/>
      <c r="EVP231" s="18"/>
      <c r="EVQ231" s="18"/>
      <c r="EVR231" s="18"/>
      <c r="EVS231" s="18"/>
      <c r="EVT231" s="18"/>
      <c r="EVU231" s="18"/>
      <c r="EVV231" s="18"/>
      <c r="EVW231" s="18"/>
      <c r="EVX231" s="18"/>
      <c r="EVY231" s="18"/>
      <c r="EVZ231" s="18"/>
      <c r="EWA231" s="18"/>
      <c r="EWB231" s="18"/>
      <c r="EWC231" s="18"/>
      <c r="EWD231" s="18"/>
      <c r="EWE231" s="18"/>
      <c r="EWF231" s="18"/>
      <c r="EWG231" s="18"/>
      <c r="EWH231" s="18"/>
      <c r="EWI231" s="18"/>
      <c r="EWJ231" s="18"/>
      <c r="EWK231" s="18"/>
      <c r="EWL231" s="18"/>
      <c r="EWM231" s="18"/>
      <c r="EWN231" s="18"/>
      <c r="EWO231" s="18"/>
      <c r="EWP231" s="18"/>
      <c r="EWQ231" s="18"/>
      <c r="EWR231" s="18"/>
      <c r="EWS231" s="18"/>
      <c r="EWT231" s="18"/>
      <c r="EWU231" s="18"/>
      <c r="EWV231" s="18"/>
      <c r="EWW231" s="18"/>
      <c r="EWX231" s="18"/>
      <c r="EWY231" s="18"/>
      <c r="EWZ231" s="18"/>
      <c r="EXA231" s="18"/>
      <c r="EXB231" s="18"/>
      <c r="EXC231" s="18"/>
      <c r="EXD231" s="18"/>
      <c r="EXE231" s="18"/>
      <c r="EXF231" s="18"/>
      <c r="EXG231" s="18"/>
      <c r="EXH231" s="18"/>
      <c r="EXI231" s="18"/>
      <c r="EXJ231" s="18"/>
      <c r="EXK231" s="18"/>
      <c r="EXL231" s="18"/>
      <c r="EXM231" s="18"/>
      <c r="EXN231" s="18"/>
      <c r="EXO231" s="18"/>
      <c r="EXP231" s="18"/>
      <c r="EXQ231" s="18"/>
      <c r="EXR231" s="18"/>
      <c r="EXS231" s="18"/>
      <c r="EXT231" s="18"/>
      <c r="EXU231" s="18"/>
      <c r="EXV231" s="18"/>
      <c r="EXW231" s="18"/>
      <c r="EXX231" s="18"/>
      <c r="EXY231" s="18"/>
      <c r="EXZ231" s="18"/>
      <c r="EYA231" s="18"/>
      <c r="EYB231" s="18"/>
      <c r="EYC231" s="18"/>
      <c r="EYD231" s="18"/>
      <c r="EYE231" s="18"/>
      <c r="EYF231" s="18"/>
      <c r="EYG231" s="18"/>
      <c r="EYH231" s="18"/>
      <c r="EYI231" s="18"/>
      <c r="EYJ231" s="18"/>
      <c r="EYK231" s="18"/>
      <c r="EYL231" s="18"/>
      <c r="EYM231" s="18"/>
      <c r="EYN231" s="18"/>
      <c r="EYO231" s="18"/>
      <c r="EYP231" s="18"/>
      <c r="EYQ231" s="18"/>
      <c r="EYR231" s="18"/>
      <c r="EYS231" s="18"/>
      <c r="EYT231" s="18"/>
      <c r="EYU231" s="18"/>
      <c r="EYV231" s="18"/>
      <c r="EYW231" s="18"/>
      <c r="EYX231" s="18"/>
      <c r="UFN231" s="18"/>
      <c r="UFO231" s="18"/>
      <c r="UFP231" s="18"/>
      <c r="UFQ231" s="18"/>
      <c r="UFR231" s="18"/>
      <c r="UFS231" s="18"/>
      <c r="UFT231" s="18"/>
      <c r="UFU231" s="18"/>
      <c r="UFV231" s="18"/>
      <c r="UFW231" s="18"/>
      <c r="UFX231" s="18"/>
      <c r="UFY231" s="18"/>
      <c r="UFZ231" s="18"/>
      <c r="UGA231" s="18"/>
      <c r="UGB231" s="18"/>
      <c r="UGC231" s="18"/>
      <c r="UGD231" s="18"/>
      <c r="UGE231" s="18"/>
      <c r="UGF231" s="18"/>
      <c r="UGG231" s="18"/>
      <c r="UGH231" s="18"/>
      <c r="UGI231" s="18"/>
      <c r="UGJ231" s="18"/>
      <c r="UGK231" s="18"/>
      <c r="UGL231" s="18"/>
      <c r="UGM231" s="18"/>
      <c r="UGN231" s="18"/>
      <c r="UGO231" s="18"/>
      <c r="UGP231" s="18"/>
      <c r="UGQ231" s="18"/>
      <c r="UGR231" s="18"/>
      <c r="UGS231" s="18"/>
      <c r="UGT231" s="18"/>
      <c r="UGU231" s="18"/>
      <c r="UGV231" s="18"/>
      <c r="UGW231" s="18"/>
      <c r="UGX231" s="18"/>
      <c r="UGY231" s="18"/>
      <c r="UGZ231" s="18"/>
      <c r="UHA231" s="18"/>
      <c r="UHB231" s="18"/>
      <c r="UHC231" s="18"/>
      <c r="UHD231" s="18"/>
      <c r="UHE231" s="18"/>
      <c r="UHF231" s="18"/>
      <c r="UHG231" s="18"/>
      <c r="UHH231" s="18"/>
      <c r="UHI231" s="18"/>
      <c r="UHJ231" s="18"/>
      <c r="UHK231" s="18"/>
      <c r="UHL231" s="18"/>
      <c r="UHM231" s="18"/>
      <c r="UHN231" s="18"/>
      <c r="UHO231" s="18"/>
      <c r="UHP231" s="18"/>
      <c r="UHQ231" s="18"/>
      <c r="UHR231" s="18"/>
      <c r="UHS231" s="18"/>
      <c r="UHT231" s="18"/>
      <c r="UHU231" s="18"/>
      <c r="UHV231" s="18"/>
      <c r="UHW231" s="18"/>
      <c r="UHX231" s="18"/>
      <c r="UHY231" s="18"/>
      <c r="UHZ231" s="18"/>
      <c r="UIA231" s="18"/>
      <c r="UIB231" s="18"/>
      <c r="UIC231" s="18"/>
      <c r="UID231" s="18"/>
      <c r="UIE231" s="18"/>
      <c r="UIF231" s="18"/>
      <c r="UIG231" s="18"/>
      <c r="UIH231" s="18"/>
      <c r="UII231" s="18"/>
      <c r="UIJ231" s="18"/>
      <c r="UIK231" s="18"/>
      <c r="UIL231" s="18"/>
      <c r="UIM231" s="18"/>
      <c r="UIN231" s="18"/>
      <c r="UIO231" s="18"/>
      <c r="UIP231" s="18"/>
      <c r="UIQ231" s="18"/>
      <c r="UIR231" s="18"/>
      <c r="UIS231" s="18"/>
      <c r="UIT231" s="18"/>
      <c r="UIU231" s="18"/>
      <c r="UIV231" s="18"/>
      <c r="UIW231" s="18"/>
      <c r="UIX231" s="18"/>
      <c r="UIY231" s="18"/>
      <c r="UIZ231" s="18"/>
      <c r="UJA231" s="18"/>
      <c r="UJB231" s="18"/>
      <c r="UJC231" s="18"/>
      <c r="UJD231" s="18"/>
      <c r="UJE231" s="18"/>
      <c r="UJF231" s="18"/>
      <c r="UJG231" s="18"/>
      <c r="UJH231" s="18"/>
      <c r="UJI231" s="18"/>
      <c r="UJJ231" s="18"/>
      <c r="UJK231" s="18"/>
      <c r="UJL231" s="18"/>
      <c r="UJM231" s="18"/>
      <c r="UJN231" s="18"/>
      <c r="UJO231" s="18"/>
      <c r="UJP231" s="18"/>
      <c r="UJQ231" s="18"/>
      <c r="UJR231" s="18"/>
      <c r="UJS231" s="18"/>
      <c r="UJT231" s="18"/>
      <c r="UJU231" s="18"/>
      <c r="UJV231" s="18"/>
      <c r="UJW231" s="18"/>
      <c r="UJX231" s="18"/>
      <c r="UJY231" s="18"/>
      <c r="UJZ231" s="18"/>
      <c r="UKA231" s="18"/>
      <c r="UKB231" s="18"/>
      <c r="UKC231" s="18"/>
      <c r="UKD231" s="18"/>
      <c r="UKE231" s="18"/>
      <c r="UKF231" s="18"/>
      <c r="UKG231" s="18"/>
      <c r="UKH231" s="18"/>
      <c r="UKI231" s="18"/>
      <c r="UKJ231" s="18"/>
      <c r="UKK231" s="18"/>
      <c r="UKL231" s="18"/>
      <c r="UKM231" s="18"/>
      <c r="UKN231" s="18"/>
      <c r="UKO231" s="18"/>
      <c r="UKP231" s="18"/>
      <c r="UKQ231" s="18"/>
      <c r="UKR231" s="18"/>
      <c r="UKS231" s="18"/>
      <c r="UKT231" s="18"/>
      <c r="UKU231" s="18"/>
      <c r="UKV231" s="18"/>
      <c r="UKW231" s="18"/>
      <c r="UKX231" s="18"/>
      <c r="UKY231" s="18"/>
      <c r="UKZ231" s="18"/>
      <c r="ULA231" s="18"/>
      <c r="ULB231" s="18"/>
      <c r="ULC231" s="18"/>
      <c r="ULD231" s="18"/>
      <c r="ULE231" s="18"/>
      <c r="ULF231" s="18"/>
      <c r="ULG231" s="18"/>
      <c r="ULH231" s="18"/>
      <c r="ULI231" s="18"/>
      <c r="ULJ231" s="18"/>
      <c r="ULK231" s="18"/>
      <c r="ULL231" s="18"/>
      <c r="ULM231" s="18"/>
      <c r="ULN231" s="18"/>
      <c r="ULO231" s="18"/>
      <c r="ULP231" s="18"/>
      <c r="ULQ231" s="18"/>
      <c r="ULR231" s="18"/>
      <c r="ULS231" s="18"/>
      <c r="ULT231" s="18"/>
      <c r="ULU231" s="18"/>
      <c r="ULV231" s="18"/>
      <c r="ULW231" s="18"/>
      <c r="ULX231" s="18"/>
      <c r="ULY231" s="18"/>
      <c r="ULZ231" s="18"/>
      <c r="UMA231" s="18"/>
      <c r="UMB231" s="18"/>
      <c r="UMC231" s="18"/>
      <c r="UMD231" s="18"/>
      <c r="UME231" s="18"/>
      <c r="UMF231" s="18"/>
      <c r="UMG231" s="18"/>
      <c r="UMH231" s="18"/>
      <c r="UMI231" s="18"/>
      <c r="UMJ231" s="18"/>
      <c r="UMK231" s="18"/>
      <c r="UML231" s="18"/>
      <c r="UMM231" s="18"/>
      <c r="UMN231" s="18"/>
      <c r="UMO231" s="18"/>
      <c r="UMP231" s="18"/>
      <c r="UMQ231" s="18"/>
      <c r="UMR231" s="18"/>
      <c r="UMS231" s="18"/>
      <c r="UMT231" s="18"/>
      <c r="UMU231" s="18"/>
      <c r="UMV231" s="18"/>
      <c r="UMW231" s="18"/>
      <c r="UMX231" s="18"/>
      <c r="UMY231" s="18"/>
      <c r="UMZ231" s="18"/>
      <c r="UNA231" s="18"/>
      <c r="UNB231" s="18"/>
      <c r="UNC231" s="18"/>
      <c r="UND231" s="18"/>
      <c r="UNE231" s="18"/>
      <c r="UNF231" s="18"/>
      <c r="UNG231" s="18"/>
      <c r="UNH231" s="18"/>
      <c r="UNI231" s="18"/>
      <c r="UNJ231" s="18"/>
      <c r="UNK231" s="18"/>
      <c r="UNL231" s="18"/>
      <c r="UNM231" s="18"/>
      <c r="UNN231" s="18"/>
      <c r="UNO231" s="18"/>
      <c r="UNP231" s="18"/>
      <c r="UNQ231" s="18"/>
      <c r="UNR231" s="18"/>
      <c r="UNS231" s="18"/>
      <c r="UNT231" s="18"/>
      <c r="UNU231" s="18"/>
      <c r="UNV231" s="18"/>
      <c r="UNW231" s="18"/>
      <c r="UNX231" s="18"/>
      <c r="UNY231" s="18"/>
      <c r="UNZ231" s="18"/>
      <c r="UOA231" s="18"/>
      <c r="UOB231" s="18"/>
      <c r="UOC231" s="18"/>
      <c r="UOD231" s="18"/>
      <c r="UOE231" s="18"/>
      <c r="UOF231" s="18"/>
      <c r="UOG231" s="18"/>
      <c r="UOH231" s="18"/>
      <c r="UOI231" s="18"/>
      <c r="UOJ231" s="18"/>
      <c r="UOK231" s="18"/>
      <c r="UOL231" s="18"/>
      <c r="UOM231" s="18"/>
      <c r="UON231" s="18"/>
      <c r="UOO231" s="18"/>
      <c r="UOP231" s="18"/>
      <c r="UOQ231" s="18"/>
      <c r="UOR231" s="18"/>
      <c r="UOS231" s="18"/>
      <c r="UOT231" s="18"/>
      <c r="UOU231" s="18"/>
      <c r="UOV231" s="18"/>
      <c r="UOW231" s="18"/>
      <c r="UOX231" s="18"/>
      <c r="UOY231" s="18"/>
      <c r="UOZ231" s="18"/>
      <c r="UPA231" s="18"/>
      <c r="UPB231" s="18"/>
      <c r="UPC231" s="18"/>
      <c r="UPD231" s="18"/>
      <c r="UPE231" s="18"/>
      <c r="UPF231" s="18"/>
      <c r="UPG231" s="18"/>
      <c r="UPH231" s="18"/>
      <c r="UPI231" s="18"/>
      <c r="UPJ231" s="18"/>
      <c r="UPK231" s="18"/>
      <c r="UPL231" s="18"/>
      <c r="UPM231" s="18"/>
      <c r="UPN231" s="18"/>
      <c r="UPO231" s="18"/>
      <c r="UPP231" s="18"/>
      <c r="UPQ231" s="18"/>
      <c r="UPR231" s="18"/>
      <c r="UPS231" s="18"/>
      <c r="UPT231" s="18"/>
      <c r="UPU231" s="18"/>
      <c r="UPV231" s="18"/>
      <c r="UPW231" s="18"/>
      <c r="UPX231" s="18"/>
      <c r="UPY231" s="18"/>
      <c r="UPZ231" s="18"/>
      <c r="UQA231" s="18"/>
      <c r="UQB231" s="18"/>
      <c r="UQC231" s="18"/>
      <c r="UQD231" s="18"/>
      <c r="UQE231" s="18"/>
      <c r="UQF231" s="18"/>
      <c r="UQG231" s="18"/>
      <c r="UQH231" s="18"/>
      <c r="UQI231" s="18"/>
      <c r="UQJ231" s="18"/>
      <c r="UQK231" s="18"/>
      <c r="UQL231" s="18"/>
      <c r="UQM231" s="18"/>
      <c r="UQN231" s="18"/>
      <c r="UQO231" s="18"/>
      <c r="UQP231" s="18"/>
      <c r="UQQ231" s="18"/>
      <c r="UQR231" s="18"/>
      <c r="UQS231" s="18"/>
      <c r="UQT231" s="18"/>
      <c r="UQU231" s="18"/>
      <c r="UQV231" s="18"/>
      <c r="UQW231" s="18"/>
      <c r="UQX231" s="18"/>
      <c r="UQY231" s="18"/>
      <c r="UQZ231" s="18"/>
      <c r="URA231" s="18"/>
      <c r="URB231" s="18"/>
      <c r="URC231" s="18"/>
      <c r="URD231" s="18"/>
      <c r="URE231" s="18"/>
      <c r="URF231" s="18"/>
      <c r="URG231" s="18"/>
      <c r="URH231" s="18"/>
      <c r="URI231" s="18"/>
      <c r="URJ231" s="18"/>
      <c r="URK231" s="18"/>
      <c r="URL231" s="18"/>
      <c r="URM231" s="18"/>
      <c r="URN231" s="18"/>
      <c r="URO231" s="18"/>
      <c r="URP231" s="18"/>
      <c r="URQ231" s="18"/>
      <c r="URR231" s="18"/>
      <c r="URS231" s="18"/>
      <c r="URT231" s="18"/>
      <c r="URU231" s="18"/>
      <c r="URV231" s="18"/>
      <c r="URW231" s="18"/>
      <c r="URX231" s="18"/>
      <c r="URY231" s="18"/>
      <c r="URZ231" s="18"/>
      <c r="USA231" s="18"/>
      <c r="USB231" s="18"/>
      <c r="USC231" s="18"/>
      <c r="USD231" s="18"/>
      <c r="USE231" s="18"/>
      <c r="USF231" s="18"/>
      <c r="USG231" s="18"/>
      <c r="USH231" s="18"/>
      <c r="USI231" s="18"/>
      <c r="USJ231" s="18"/>
      <c r="USK231" s="18"/>
      <c r="USL231" s="18"/>
      <c r="USM231" s="18"/>
      <c r="USN231" s="18"/>
      <c r="USO231" s="18"/>
      <c r="USP231" s="18"/>
      <c r="USQ231" s="18"/>
      <c r="USR231" s="18"/>
      <c r="USS231" s="18"/>
      <c r="UST231" s="18"/>
      <c r="USU231" s="18"/>
      <c r="USV231" s="18"/>
      <c r="USW231" s="18"/>
      <c r="USX231" s="18"/>
      <c r="USY231" s="18"/>
      <c r="USZ231" s="18"/>
      <c r="UTA231" s="18"/>
      <c r="UTB231" s="18"/>
      <c r="UTC231" s="18"/>
      <c r="UTD231" s="18"/>
      <c r="UTE231" s="18"/>
      <c r="UTF231" s="18"/>
      <c r="UTG231" s="18"/>
      <c r="UTH231" s="18"/>
      <c r="UTI231" s="18"/>
      <c r="UTJ231" s="18"/>
      <c r="UTK231" s="18"/>
      <c r="UTL231" s="18"/>
      <c r="UTM231" s="18"/>
      <c r="UTN231" s="18"/>
      <c r="UTO231" s="18"/>
      <c r="UTP231" s="18"/>
      <c r="UTQ231" s="18"/>
      <c r="UTR231" s="18"/>
      <c r="UTS231" s="18"/>
      <c r="UTT231" s="18"/>
      <c r="UTU231" s="18"/>
      <c r="UTV231" s="18"/>
      <c r="UTW231" s="18"/>
      <c r="UTX231" s="18"/>
      <c r="UTY231" s="18"/>
      <c r="UTZ231" s="18"/>
      <c r="UUA231" s="18"/>
      <c r="UUB231" s="18"/>
      <c r="UUC231" s="18"/>
      <c r="UUD231" s="18"/>
      <c r="UUE231" s="18"/>
      <c r="UUF231" s="18"/>
      <c r="UUG231" s="18"/>
      <c r="UUH231" s="18"/>
      <c r="UUI231" s="18"/>
      <c r="UUJ231" s="18"/>
      <c r="UUK231" s="18"/>
      <c r="UUL231" s="18"/>
      <c r="UUM231" s="18"/>
      <c r="UUN231" s="18"/>
      <c r="UUO231" s="18"/>
      <c r="UUP231" s="18"/>
      <c r="UUQ231" s="18"/>
      <c r="UUR231" s="18"/>
      <c r="UUS231" s="18"/>
      <c r="UUT231" s="18"/>
      <c r="UUU231" s="18"/>
      <c r="UUV231" s="18"/>
      <c r="UUW231" s="18"/>
      <c r="UUX231" s="18"/>
      <c r="UUY231" s="18"/>
      <c r="UUZ231" s="18"/>
      <c r="UVA231" s="18"/>
      <c r="UVB231" s="18"/>
      <c r="UVC231" s="18"/>
      <c r="UVD231" s="18"/>
      <c r="UVE231" s="18"/>
      <c r="UVF231" s="18"/>
      <c r="UVG231" s="18"/>
      <c r="UVH231" s="18"/>
      <c r="UVI231" s="18"/>
      <c r="UVJ231" s="18"/>
      <c r="UVK231" s="18"/>
      <c r="UVL231" s="18"/>
      <c r="UVM231" s="18"/>
      <c r="UVN231" s="18"/>
      <c r="UVO231" s="18"/>
      <c r="UVP231" s="18"/>
      <c r="UVQ231" s="18"/>
      <c r="UVR231" s="18"/>
      <c r="UVS231" s="18"/>
      <c r="UVT231" s="18"/>
      <c r="UVU231" s="18"/>
      <c r="UVV231" s="18"/>
      <c r="UVW231" s="18"/>
      <c r="UVX231" s="18"/>
      <c r="UVY231" s="18"/>
      <c r="UVZ231" s="18"/>
      <c r="UWA231" s="18"/>
      <c r="UWB231" s="18"/>
      <c r="UWC231" s="18"/>
      <c r="UWD231" s="18"/>
      <c r="UWE231" s="18"/>
      <c r="UWF231" s="18"/>
      <c r="UWG231" s="18"/>
      <c r="UWH231" s="18"/>
      <c r="UWI231" s="18"/>
      <c r="UWJ231" s="18"/>
      <c r="UWK231" s="18"/>
      <c r="UWL231" s="18"/>
      <c r="UWM231" s="18"/>
      <c r="UWN231" s="18"/>
      <c r="UWO231" s="18"/>
      <c r="UWP231" s="18"/>
      <c r="UWQ231" s="18"/>
      <c r="UWR231" s="18"/>
      <c r="UWS231" s="18"/>
      <c r="UWT231" s="18"/>
      <c r="UWU231" s="18"/>
      <c r="UWV231" s="18"/>
      <c r="UWW231" s="18"/>
      <c r="UWX231" s="18"/>
      <c r="UWY231" s="18"/>
      <c r="UWZ231" s="18"/>
      <c r="UXA231" s="18"/>
      <c r="UXB231" s="18"/>
      <c r="UXC231" s="18"/>
      <c r="UXD231" s="18"/>
      <c r="UXE231" s="18"/>
      <c r="UXF231" s="18"/>
      <c r="UXG231" s="18"/>
      <c r="UXH231" s="18"/>
      <c r="UXI231" s="18"/>
      <c r="UXJ231" s="18"/>
      <c r="UXK231" s="18"/>
      <c r="UXL231" s="18"/>
      <c r="UXM231" s="18"/>
      <c r="UXN231" s="18"/>
      <c r="UXO231" s="18"/>
      <c r="UXP231" s="18"/>
      <c r="UXQ231" s="18"/>
      <c r="UXR231" s="18"/>
      <c r="UXS231" s="18"/>
      <c r="UXT231" s="18"/>
      <c r="UXU231" s="18"/>
      <c r="UXV231" s="18"/>
      <c r="UXW231" s="18"/>
      <c r="UXX231" s="18"/>
      <c r="UXY231" s="18"/>
      <c r="UXZ231" s="18"/>
      <c r="UYA231" s="18"/>
      <c r="UYB231" s="18"/>
      <c r="UYC231" s="18"/>
      <c r="UYD231" s="18"/>
      <c r="UYE231" s="18"/>
      <c r="UYF231" s="18"/>
      <c r="UYG231" s="18"/>
      <c r="UYH231" s="18"/>
      <c r="UYI231" s="18"/>
      <c r="UYJ231" s="18"/>
      <c r="UYK231" s="18"/>
      <c r="UYL231" s="18"/>
      <c r="UYM231" s="18"/>
      <c r="UYN231" s="18"/>
      <c r="UYO231" s="18"/>
      <c r="UYP231" s="18"/>
      <c r="UYQ231" s="18"/>
      <c r="UYR231" s="18"/>
      <c r="UYS231" s="18"/>
      <c r="UYT231" s="18"/>
      <c r="UYU231" s="18"/>
      <c r="UYV231" s="18"/>
      <c r="UYW231" s="18"/>
      <c r="UYX231" s="18"/>
      <c r="UYY231" s="18"/>
      <c r="UYZ231" s="18"/>
      <c r="UZA231" s="18"/>
      <c r="UZB231" s="18"/>
      <c r="UZC231" s="18"/>
      <c r="UZD231" s="18"/>
      <c r="UZE231" s="18"/>
      <c r="UZF231" s="18"/>
      <c r="UZG231" s="18"/>
      <c r="UZH231" s="18"/>
      <c r="UZI231" s="18"/>
      <c r="UZJ231" s="18"/>
      <c r="UZK231" s="18"/>
      <c r="UZL231" s="18"/>
      <c r="UZM231" s="18"/>
      <c r="UZN231" s="18"/>
      <c r="UZO231" s="18"/>
      <c r="UZP231" s="18"/>
      <c r="UZQ231" s="18"/>
      <c r="UZR231" s="18"/>
      <c r="UZS231" s="18"/>
      <c r="UZT231" s="18"/>
      <c r="UZU231" s="18"/>
      <c r="UZV231" s="18"/>
      <c r="UZW231" s="18"/>
      <c r="UZX231" s="18"/>
      <c r="UZY231" s="18"/>
      <c r="UZZ231" s="18"/>
      <c r="VAA231" s="18"/>
      <c r="VAB231" s="18"/>
      <c r="VAC231" s="18"/>
      <c r="VAD231" s="18"/>
      <c r="VAE231" s="18"/>
      <c r="VAF231" s="18"/>
      <c r="VAG231" s="18"/>
      <c r="VAH231" s="18"/>
      <c r="VAI231" s="18"/>
      <c r="VAJ231" s="18"/>
      <c r="VAK231" s="18"/>
      <c r="VAL231" s="18"/>
      <c r="VAM231" s="18"/>
      <c r="VAN231" s="18"/>
      <c r="VAO231" s="18"/>
      <c r="VAP231" s="18"/>
      <c r="VAQ231" s="18"/>
      <c r="VAR231" s="18"/>
      <c r="VAS231" s="18"/>
      <c r="VAT231" s="18"/>
      <c r="VAU231" s="18"/>
      <c r="VAV231" s="18"/>
      <c r="VAW231" s="18"/>
      <c r="VAX231" s="18"/>
      <c r="VAY231" s="18"/>
      <c r="VAZ231" s="18"/>
      <c r="VBA231" s="18"/>
      <c r="VBB231" s="18"/>
      <c r="VBC231" s="18"/>
      <c r="VBD231" s="18"/>
      <c r="VBE231" s="18"/>
      <c r="VBF231" s="18"/>
      <c r="VBG231" s="18"/>
      <c r="VBH231" s="18"/>
      <c r="VBI231" s="18"/>
      <c r="VBJ231" s="18"/>
      <c r="VBK231" s="18"/>
      <c r="VBL231" s="18"/>
      <c r="VBM231" s="18"/>
      <c r="VBN231" s="18"/>
      <c r="VBO231" s="18"/>
      <c r="VBP231" s="18"/>
      <c r="VBQ231" s="18"/>
      <c r="VBR231" s="18"/>
      <c r="VBS231" s="18"/>
      <c r="VBT231" s="18"/>
      <c r="VBU231" s="18"/>
      <c r="VBV231" s="18"/>
      <c r="VBW231" s="18"/>
      <c r="VBX231" s="18"/>
      <c r="VBY231" s="18"/>
      <c r="VBZ231" s="18"/>
      <c r="VCA231" s="18"/>
      <c r="VCB231" s="18"/>
      <c r="VCC231" s="18"/>
      <c r="VCD231" s="18"/>
      <c r="VCE231" s="18"/>
      <c r="VCF231" s="18"/>
      <c r="VCG231" s="18"/>
      <c r="VCH231" s="18"/>
      <c r="VCI231" s="18"/>
      <c r="VCJ231" s="18"/>
      <c r="VCK231" s="18"/>
      <c r="VCL231" s="18"/>
      <c r="VCM231" s="18"/>
      <c r="VCN231" s="18"/>
      <c r="VCO231" s="18"/>
      <c r="VCP231" s="18"/>
      <c r="VCQ231" s="18"/>
      <c r="VCR231" s="18"/>
      <c r="VCS231" s="18"/>
      <c r="VCT231" s="18"/>
      <c r="VCU231" s="18"/>
      <c r="VCV231" s="18"/>
      <c r="VCW231" s="18"/>
      <c r="VCX231" s="18"/>
      <c r="VCY231" s="18"/>
      <c r="VCZ231" s="18"/>
      <c r="VDA231" s="18"/>
      <c r="VDB231" s="18"/>
      <c r="VDC231" s="18"/>
      <c r="VDD231" s="18"/>
      <c r="VDE231" s="18"/>
      <c r="VDF231" s="18"/>
      <c r="VDG231" s="18"/>
      <c r="VDH231" s="18"/>
      <c r="VDI231" s="18"/>
      <c r="VDJ231" s="18"/>
      <c r="VDK231" s="18"/>
      <c r="VDL231" s="18"/>
      <c r="VDM231" s="18"/>
      <c r="VDN231" s="18"/>
      <c r="VDO231" s="18"/>
      <c r="VDP231" s="18"/>
      <c r="VDQ231" s="18"/>
      <c r="VDR231" s="18"/>
      <c r="VDS231" s="18"/>
      <c r="VDT231" s="18"/>
      <c r="VDU231" s="18"/>
      <c r="VDV231" s="18"/>
      <c r="VDW231" s="18"/>
      <c r="VDX231" s="18"/>
      <c r="VDY231" s="18"/>
      <c r="VDZ231" s="18"/>
      <c r="VEA231" s="18"/>
      <c r="VEB231" s="18"/>
      <c r="VEC231" s="18"/>
      <c r="VED231" s="18"/>
      <c r="VEE231" s="18"/>
      <c r="VEF231" s="18"/>
      <c r="VEG231" s="18"/>
      <c r="VEH231" s="18"/>
      <c r="VEI231" s="18"/>
      <c r="VEJ231" s="18"/>
      <c r="VEK231" s="18"/>
      <c r="VEL231" s="18"/>
      <c r="VEM231" s="18"/>
      <c r="VEN231" s="18"/>
      <c r="VEO231" s="18"/>
      <c r="VEP231" s="18"/>
      <c r="VEQ231" s="18"/>
      <c r="VER231" s="18"/>
      <c r="VES231" s="18"/>
      <c r="VET231" s="18"/>
      <c r="VEU231" s="18"/>
      <c r="VEV231" s="18"/>
      <c r="VEW231" s="18"/>
      <c r="VEX231" s="18"/>
      <c r="VEY231" s="18"/>
      <c r="VEZ231" s="18"/>
      <c r="VFA231" s="18"/>
      <c r="VFB231" s="18"/>
      <c r="VFC231" s="18"/>
      <c r="VFD231" s="18"/>
      <c r="VFE231" s="18"/>
      <c r="VFF231" s="18"/>
      <c r="VFG231" s="18"/>
      <c r="VFH231" s="18"/>
      <c r="VFI231" s="18"/>
      <c r="VFJ231" s="18"/>
      <c r="VFK231" s="18"/>
      <c r="VFL231" s="18"/>
      <c r="VFM231" s="18"/>
      <c r="VFN231" s="18"/>
      <c r="VFO231" s="18"/>
      <c r="VFP231" s="18"/>
      <c r="VFQ231" s="18"/>
      <c r="VFR231" s="18"/>
      <c r="VFS231" s="18"/>
      <c r="VFT231" s="18"/>
      <c r="VFU231" s="18"/>
      <c r="VFV231" s="18"/>
      <c r="VFW231" s="18"/>
      <c r="VFX231" s="18"/>
      <c r="VFY231" s="18"/>
      <c r="VFZ231" s="18"/>
      <c r="VGA231" s="18"/>
      <c r="VGB231" s="18"/>
      <c r="VGC231" s="18"/>
      <c r="VGD231" s="18"/>
      <c r="VGE231" s="18"/>
      <c r="VGF231" s="18"/>
      <c r="VGG231" s="18"/>
      <c r="VGH231" s="18"/>
      <c r="VGI231" s="18"/>
      <c r="VGJ231" s="18"/>
      <c r="VGK231" s="18"/>
      <c r="VGL231" s="18"/>
      <c r="VGM231" s="18"/>
      <c r="VGN231" s="18"/>
      <c r="VGO231" s="18"/>
      <c r="VGP231" s="18"/>
      <c r="VGQ231" s="18"/>
      <c r="VGR231" s="18"/>
      <c r="VGS231" s="18"/>
      <c r="VGT231" s="18"/>
      <c r="VGU231" s="18"/>
      <c r="VGV231" s="18"/>
      <c r="VGW231" s="18"/>
      <c r="VGX231" s="18"/>
      <c r="VGY231" s="18"/>
      <c r="VGZ231" s="18"/>
      <c r="VHA231" s="18"/>
      <c r="VHB231" s="18"/>
      <c r="VHC231" s="18"/>
      <c r="VHD231" s="18"/>
      <c r="VHE231" s="18"/>
      <c r="VHF231" s="18"/>
      <c r="VHG231" s="18"/>
      <c r="VHH231" s="18"/>
      <c r="VHI231" s="18"/>
      <c r="VHJ231" s="18"/>
      <c r="VHK231" s="18"/>
      <c r="VHL231" s="18"/>
      <c r="VHM231" s="18"/>
      <c r="VHN231" s="18"/>
      <c r="VHO231" s="18"/>
      <c r="VHP231" s="18"/>
      <c r="VHQ231" s="18"/>
      <c r="VHR231" s="18"/>
      <c r="VHS231" s="18"/>
      <c r="VHT231" s="18"/>
      <c r="VHU231" s="18"/>
      <c r="VHV231" s="18"/>
      <c r="VHW231" s="18"/>
      <c r="VHX231" s="18"/>
      <c r="VHY231" s="18"/>
      <c r="VHZ231" s="18"/>
      <c r="VIA231" s="18"/>
      <c r="VIB231" s="18"/>
      <c r="VIC231" s="18"/>
      <c r="VID231" s="18"/>
      <c r="VIE231" s="18"/>
      <c r="VIF231" s="18"/>
      <c r="VIG231" s="18"/>
      <c r="VIH231" s="18"/>
      <c r="VII231" s="18"/>
      <c r="VIJ231" s="18"/>
      <c r="VIK231" s="18"/>
      <c r="VIL231" s="18"/>
      <c r="VIM231" s="18"/>
      <c r="VIN231" s="18"/>
      <c r="VIO231" s="18"/>
      <c r="VIP231" s="18"/>
      <c r="VIQ231" s="18"/>
      <c r="VIR231" s="18"/>
      <c r="VIS231" s="18"/>
      <c r="VIT231" s="18"/>
      <c r="VIU231" s="18"/>
      <c r="VIV231" s="18"/>
      <c r="VIW231" s="18"/>
      <c r="VIX231" s="18"/>
      <c r="VIY231" s="18"/>
      <c r="VIZ231" s="18"/>
      <c r="VJA231" s="18"/>
      <c r="VJB231" s="18"/>
      <c r="VJC231" s="18"/>
      <c r="VJD231" s="18"/>
      <c r="VJE231" s="18"/>
      <c r="VJF231" s="18"/>
      <c r="VJG231" s="18"/>
      <c r="VJH231" s="18"/>
      <c r="VJI231" s="18"/>
      <c r="VJJ231" s="18"/>
      <c r="VJK231" s="18"/>
      <c r="VJL231" s="18"/>
      <c r="VJM231" s="18"/>
      <c r="VJN231" s="18"/>
      <c r="VJO231" s="18"/>
      <c r="VJP231" s="18"/>
      <c r="VJQ231" s="18"/>
      <c r="VJR231" s="18"/>
      <c r="VJS231" s="18"/>
      <c r="VJT231" s="18"/>
      <c r="VJU231" s="18"/>
      <c r="VJV231" s="18"/>
      <c r="VJW231" s="18"/>
      <c r="VJX231" s="18"/>
      <c r="VJY231" s="18"/>
      <c r="VJZ231" s="18"/>
      <c r="VKA231" s="18"/>
      <c r="VKB231" s="18"/>
      <c r="VKC231" s="18"/>
      <c r="VKD231" s="18"/>
      <c r="VKE231" s="18"/>
      <c r="VKF231" s="18"/>
      <c r="VKG231" s="18"/>
      <c r="VKH231" s="18"/>
      <c r="VKI231" s="18"/>
      <c r="VKJ231" s="18"/>
      <c r="VKK231" s="18"/>
      <c r="VKL231" s="18"/>
      <c r="VKM231" s="18"/>
      <c r="VKN231" s="18"/>
      <c r="VKO231" s="18"/>
      <c r="VKP231" s="18"/>
      <c r="VKQ231" s="18"/>
      <c r="VKR231" s="18"/>
      <c r="VKS231" s="18"/>
      <c r="VKT231" s="18"/>
      <c r="VKU231" s="18"/>
      <c r="VKV231" s="18"/>
      <c r="VKW231" s="18"/>
      <c r="VKX231" s="18"/>
      <c r="VKY231" s="18"/>
      <c r="VKZ231" s="18"/>
      <c r="VLA231" s="18"/>
      <c r="VLB231" s="18"/>
      <c r="VLC231" s="18"/>
      <c r="VLD231" s="18"/>
      <c r="VLE231" s="18"/>
      <c r="VLF231" s="18"/>
      <c r="VLG231" s="18"/>
      <c r="VLH231" s="18"/>
      <c r="VLI231" s="18"/>
      <c r="VLJ231" s="18"/>
      <c r="VLK231" s="18"/>
      <c r="VLL231" s="18"/>
      <c r="VLM231" s="18"/>
      <c r="VLN231" s="18"/>
      <c r="VLO231" s="18"/>
      <c r="VLP231" s="18"/>
      <c r="VLQ231" s="18"/>
      <c r="VLR231" s="18"/>
      <c r="VLS231" s="18"/>
      <c r="VLT231" s="18"/>
      <c r="VLU231" s="18"/>
      <c r="VLV231" s="18"/>
      <c r="VLW231" s="18"/>
      <c r="VLX231" s="18"/>
      <c r="VLY231" s="18"/>
      <c r="VLZ231" s="18"/>
      <c r="VMA231" s="18"/>
      <c r="VMB231" s="18"/>
      <c r="VMC231" s="18"/>
      <c r="VMD231" s="18"/>
      <c r="VME231" s="18"/>
      <c r="VMF231" s="18"/>
      <c r="VMG231" s="18"/>
      <c r="VMH231" s="18"/>
      <c r="VMI231" s="18"/>
      <c r="VMJ231" s="18"/>
      <c r="VMK231" s="18"/>
      <c r="VML231" s="18"/>
      <c r="VMM231" s="18"/>
      <c r="VMN231" s="18"/>
      <c r="VMO231" s="18"/>
      <c r="VMP231" s="18"/>
      <c r="VMQ231" s="18"/>
      <c r="VMR231" s="18"/>
      <c r="VMS231" s="18"/>
      <c r="VMT231" s="18"/>
      <c r="VMU231" s="18"/>
      <c r="VMV231" s="18"/>
      <c r="VMW231" s="18"/>
      <c r="VMX231" s="18"/>
      <c r="VMY231" s="18"/>
      <c r="VMZ231" s="18"/>
      <c r="VNA231" s="18"/>
      <c r="VNB231" s="18"/>
      <c r="VNC231" s="18"/>
      <c r="VND231" s="18"/>
      <c r="VNE231" s="18"/>
      <c r="VNF231" s="18"/>
      <c r="VNG231" s="18"/>
      <c r="VNH231" s="18"/>
      <c r="VNI231" s="18"/>
      <c r="VNJ231" s="18"/>
      <c r="VNK231" s="18"/>
      <c r="VNL231" s="18"/>
      <c r="VNM231" s="18"/>
      <c r="VNN231" s="18"/>
      <c r="VNO231" s="18"/>
      <c r="VNP231" s="18"/>
      <c r="VNQ231" s="18"/>
      <c r="VNR231" s="18"/>
      <c r="VNS231" s="18"/>
      <c r="VNT231" s="18"/>
      <c r="VNU231" s="18"/>
      <c r="VNV231" s="18"/>
      <c r="VNW231" s="18"/>
      <c r="VNX231" s="18"/>
      <c r="VNY231" s="18"/>
      <c r="VNZ231" s="18"/>
      <c r="VOA231" s="18"/>
      <c r="VOB231" s="18"/>
      <c r="VOC231" s="18"/>
      <c r="VOD231" s="18"/>
      <c r="VOE231" s="18"/>
      <c r="VOF231" s="18"/>
      <c r="VOG231" s="18"/>
      <c r="VOH231" s="18"/>
      <c r="VOI231" s="18"/>
      <c r="VOJ231" s="18"/>
      <c r="VOK231" s="18"/>
      <c r="VOL231" s="18"/>
      <c r="VOM231" s="18"/>
      <c r="VON231" s="18"/>
      <c r="VOO231" s="18"/>
      <c r="VOP231" s="18"/>
      <c r="VOQ231" s="18"/>
      <c r="VOR231" s="18"/>
      <c r="VOS231" s="18"/>
      <c r="VOT231" s="18"/>
      <c r="VOU231" s="18"/>
      <c r="VOV231" s="18"/>
      <c r="VOW231" s="18"/>
      <c r="VOX231" s="18"/>
      <c r="VOY231" s="18"/>
      <c r="VOZ231" s="18"/>
      <c r="VPA231" s="18"/>
      <c r="VPB231" s="18"/>
      <c r="VPC231" s="18"/>
      <c r="VPD231" s="18"/>
      <c r="VPE231" s="18"/>
      <c r="VPF231" s="18"/>
      <c r="VPG231" s="18"/>
      <c r="VPH231" s="18"/>
      <c r="VPI231" s="18"/>
      <c r="VPJ231" s="18"/>
      <c r="VPK231" s="18"/>
      <c r="VPL231" s="18"/>
      <c r="VPM231" s="18"/>
      <c r="VPN231" s="18"/>
      <c r="VPO231" s="18"/>
      <c r="VPP231" s="18"/>
      <c r="VPQ231" s="18"/>
      <c r="VPR231" s="18"/>
      <c r="VPS231" s="18"/>
      <c r="VPT231" s="18"/>
      <c r="VPU231" s="18"/>
      <c r="VPV231" s="18"/>
      <c r="VPW231" s="18"/>
      <c r="VPX231" s="18"/>
      <c r="VPY231" s="18"/>
      <c r="VPZ231" s="18"/>
      <c r="VQA231" s="18"/>
      <c r="VQB231" s="18"/>
      <c r="VQC231" s="18"/>
      <c r="VQD231" s="18"/>
      <c r="VQE231" s="18"/>
      <c r="VQF231" s="18"/>
      <c r="VQG231" s="18"/>
      <c r="VQH231" s="18"/>
      <c r="VQI231" s="18"/>
      <c r="VQJ231" s="18"/>
      <c r="VQK231" s="18"/>
      <c r="VQL231" s="18"/>
      <c r="VQM231" s="18"/>
      <c r="VQN231" s="18"/>
      <c r="VQO231" s="18"/>
      <c r="VQP231" s="18"/>
      <c r="VQQ231" s="18"/>
      <c r="VQR231" s="18"/>
      <c r="VQS231" s="18"/>
      <c r="VQT231" s="18"/>
      <c r="VQU231" s="18"/>
      <c r="VQV231" s="18"/>
      <c r="VQW231" s="18"/>
      <c r="VQX231" s="18"/>
      <c r="VQY231" s="18"/>
      <c r="VQZ231" s="18"/>
      <c r="VRA231" s="18"/>
      <c r="VRB231" s="18"/>
      <c r="VRC231" s="18"/>
      <c r="VRD231" s="18"/>
      <c r="VRE231" s="18"/>
      <c r="VRF231" s="18"/>
      <c r="VRG231" s="18"/>
      <c r="VRH231" s="18"/>
      <c r="VRI231" s="18"/>
      <c r="VRJ231" s="18"/>
      <c r="VRK231" s="18"/>
      <c r="VRL231" s="18"/>
      <c r="VRM231" s="18"/>
      <c r="VRN231" s="18"/>
      <c r="VRO231" s="18"/>
      <c r="VRP231" s="18"/>
      <c r="VRQ231" s="18"/>
      <c r="VRR231" s="18"/>
      <c r="VRS231" s="18"/>
      <c r="VRT231" s="18"/>
      <c r="VRU231" s="18"/>
      <c r="VRV231" s="18"/>
      <c r="VRW231" s="18"/>
      <c r="VRX231" s="18"/>
      <c r="VRY231" s="18"/>
      <c r="VRZ231" s="18"/>
      <c r="VSA231" s="18"/>
      <c r="VSB231" s="18"/>
      <c r="VSC231" s="18"/>
      <c r="VSD231" s="18"/>
      <c r="VSE231" s="18"/>
      <c r="VSF231" s="18"/>
      <c r="VSG231" s="18"/>
      <c r="VSH231" s="18"/>
      <c r="VSI231" s="18"/>
      <c r="VSJ231" s="18"/>
      <c r="VSK231" s="18"/>
      <c r="VSL231" s="18"/>
      <c r="VSM231" s="18"/>
      <c r="VSN231" s="18"/>
      <c r="VSO231" s="18"/>
      <c r="VSP231" s="18"/>
      <c r="VSQ231" s="18"/>
      <c r="VSR231" s="18"/>
      <c r="VSS231" s="18"/>
      <c r="VST231" s="18"/>
      <c r="VSU231" s="18"/>
      <c r="VSV231" s="18"/>
      <c r="VSW231" s="18"/>
      <c r="VSX231" s="18"/>
      <c r="VSY231" s="18"/>
      <c r="VSZ231" s="18"/>
      <c r="VTA231" s="18"/>
      <c r="VTB231" s="18"/>
      <c r="VTC231" s="18"/>
      <c r="VTD231" s="18"/>
      <c r="VTE231" s="18"/>
      <c r="VTF231" s="18"/>
      <c r="VTG231" s="18"/>
      <c r="VTH231" s="18"/>
      <c r="VTI231" s="18"/>
      <c r="VTJ231" s="18"/>
      <c r="VTK231" s="18"/>
      <c r="VTL231" s="18"/>
      <c r="VTM231" s="18"/>
      <c r="VTN231" s="18"/>
      <c r="VTO231" s="18"/>
      <c r="VTP231" s="18"/>
      <c r="VTQ231" s="18"/>
      <c r="VTR231" s="18"/>
      <c r="VTS231" s="18"/>
      <c r="VTT231" s="18"/>
      <c r="VTU231" s="18"/>
      <c r="VTV231" s="18"/>
      <c r="VTW231" s="18"/>
      <c r="VTX231" s="18"/>
      <c r="VTY231" s="18"/>
      <c r="VTZ231" s="18"/>
      <c r="VUA231" s="18"/>
      <c r="VUB231" s="18"/>
      <c r="VUC231" s="18"/>
      <c r="VUD231" s="18"/>
      <c r="VUE231" s="18"/>
      <c r="VUF231" s="18"/>
      <c r="VUG231" s="18"/>
      <c r="VUH231" s="18"/>
      <c r="VUI231" s="18"/>
      <c r="VUJ231" s="18"/>
      <c r="VUK231" s="18"/>
      <c r="VUL231" s="18"/>
      <c r="VUM231" s="18"/>
      <c r="VUN231" s="18"/>
      <c r="VUO231" s="18"/>
      <c r="VUP231" s="18"/>
      <c r="VUQ231" s="18"/>
      <c r="VUR231" s="18"/>
      <c r="VUS231" s="18"/>
      <c r="VUT231" s="18"/>
      <c r="VUU231" s="18"/>
      <c r="VUV231" s="18"/>
      <c r="VUW231" s="18"/>
      <c r="VUX231" s="18"/>
      <c r="VUY231" s="18"/>
      <c r="VUZ231" s="18"/>
      <c r="VVA231" s="18"/>
      <c r="VVB231" s="18"/>
      <c r="VVC231" s="18"/>
      <c r="VVD231" s="18"/>
      <c r="VVE231" s="18"/>
      <c r="VVF231" s="18"/>
      <c r="VVG231" s="18"/>
      <c r="VVH231" s="18"/>
      <c r="VVI231" s="18"/>
      <c r="VVJ231" s="18"/>
      <c r="VVK231" s="18"/>
      <c r="VVL231" s="18"/>
      <c r="VVM231" s="18"/>
      <c r="VVN231" s="18"/>
      <c r="VVO231" s="18"/>
      <c r="VVP231" s="18"/>
      <c r="VVQ231" s="18"/>
      <c r="VVR231" s="18"/>
      <c r="VVS231" s="18"/>
      <c r="VVT231" s="18"/>
      <c r="VVU231" s="18"/>
      <c r="VVV231" s="18"/>
      <c r="VVW231" s="18"/>
      <c r="VVX231" s="18"/>
      <c r="VVY231" s="18"/>
      <c r="VVZ231" s="18"/>
      <c r="VWA231" s="18"/>
      <c r="VWB231" s="18"/>
      <c r="VWC231" s="18"/>
      <c r="VWD231" s="18"/>
      <c r="VWE231" s="18"/>
      <c r="VWF231" s="18"/>
      <c r="VWG231" s="18"/>
      <c r="VWH231" s="18"/>
      <c r="VWI231" s="18"/>
      <c r="VWJ231" s="18"/>
      <c r="VWK231" s="18"/>
      <c r="VWL231" s="18"/>
      <c r="VWM231" s="18"/>
      <c r="VWN231" s="18"/>
      <c r="VWO231" s="18"/>
      <c r="VWP231" s="18"/>
      <c r="VWQ231" s="18"/>
      <c r="VWR231" s="18"/>
      <c r="VWS231" s="18"/>
      <c r="VWT231" s="18"/>
      <c r="VWU231" s="18"/>
      <c r="VWV231" s="18"/>
      <c r="VWW231" s="18"/>
      <c r="VWX231" s="18"/>
      <c r="VWY231" s="18"/>
      <c r="VWZ231" s="18"/>
      <c r="VXA231" s="18"/>
      <c r="VXB231" s="18"/>
      <c r="VXC231" s="18"/>
      <c r="VXD231" s="18"/>
      <c r="VXE231" s="18"/>
      <c r="VXF231" s="18"/>
      <c r="VXG231" s="18"/>
      <c r="VXH231" s="18"/>
      <c r="VXI231" s="18"/>
      <c r="VXJ231" s="18"/>
      <c r="VXK231" s="18"/>
      <c r="VXL231" s="18"/>
      <c r="VXM231" s="18"/>
      <c r="VXN231" s="18"/>
      <c r="VXO231" s="18"/>
      <c r="VXP231" s="18"/>
      <c r="VXQ231" s="18"/>
      <c r="VXR231" s="18"/>
      <c r="VXS231" s="18"/>
      <c r="VXT231" s="18"/>
      <c r="VXU231" s="18"/>
      <c r="VXV231" s="18"/>
      <c r="VXW231" s="18"/>
      <c r="VXX231" s="18"/>
      <c r="VXY231" s="18"/>
      <c r="VXZ231" s="18"/>
      <c r="VYA231" s="18"/>
      <c r="VYB231" s="18"/>
      <c r="VYC231" s="18"/>
      <c r="VYD231" s="18"/>
      <c r="VYE231" s="18"/>
      <c r="VYF231" s="18"/>
      <c r="VYG231" s="18"/>
      <c r="VYH231" s="18"/>
      <c r="VYI231" s="18"/>
      <c r="VYJ231" s="18"/>
      <c r="VYK231" s="18"/>
      <c r="VYL231" s="18"/>
      <c r="VYM231" s="18"/>
      <c r="VYN231" s="18"/>
      <c r="VYO231" s="18"/>
      <c r="VYP231" s="18"/>
      <c r="VYQ231" s="18"/>
      <c r="VYR231" s="18"/>
      <c r="VYS231" s="18"/>
      <c r="VYT231" s="18"/>
      <c r="VYU231" s="18"/>
      <c r="VYV231" s="18"/>
      <c r="VYW231" s="18"/>
      <c r="VYX231" s="18"/>
      <c r="VYY231" s="18"/>
      <c r="VYZ231" s="18"/>
      <c r="VZA231" s="18"/>
      <c r="VZB231" s="18"/>
      <c r="VZC231" s="18"/>
      <c r="VZD231" s="18"/>
      <c r="VZE231" s="18"/>
      <c r="VZF231" s="18"/>
      <c r="VZG231" s="18"/>
      <c r="VZH231" s="18"/>
      <c r="VZI231" s="18"/>
      <c r="VZJ231" s="18"/>
      <c r="VZK231" s="18"/>
      <c r="VZL231" s="18"/>
      <c r="VZM231" s="18"/>
      <c r="VZN231" s="18"/>
      <c r="VZO231" s="18"/>
      <c r="VZP231" s="18"/>
      <c r="VZQ231" s="18"/>
      <c r="VZR231" s="18"/>
      <c r="VZS231" s="18"/>
      <c r="VZT231" s="18"/>
      <c r="VZU231" s="18"/>
      <c r="VZV231" s="18"/>
      <c r="VZW231" s="18"/>
      <c r="VZX231" s="18"/>
      <c r="VZY231" s="18"/>
      <c r="VZZ231" s="18"/>
      <c r="WAA231" s="18"/>
      <c r="WAB231" s="18"/>
      <c r="WAC231" s="18"/>
      <c r="WAD231" s="18"/>
      <c r="WAE231" s="18"/>
      <c r="WAF231" s="18"/>
      <c r="WAG231" s="18"/>
      <c r="WAH231" s="18"/>
      <c r="WAI231" s="18"/>
      <c r="WAJ231" s="18"/>
      <c r="WAK231" s="18"/>
      <c r="WAL231" s="18"/>
      <c r="WAM231" s="18"/>
      <c r="WAN231" s="18"/>
      <c r="WAO231" s="18"/>
      <c r="WAP231" s="18"/>
      <c r="WAQ231" s="18"/>
      <c r="WAR231" s="18"/>
      <c r="WAS231" s="18"/>
      <c r="WAT231" s="18"/>
      <c r="WAU231" s="18"/>
      <c r="WAV231" s="18"/>
      <c r="WAW231" s="18"/>
      <c r="WAX231" s="18"/>
      <c r="WAY231" s="18"/>
      <c r="WAZ231" s="18"/>
      <c r="WBA231" s="18"/>
      <c r="WBB231" s="18"/>
      <c r="WBC231" s="18"/>
      <c r="WBD231" s="18"/>
      <c r="WBE231" s="18"/>
      <c r="WBF231" s="18"/>
      <c r="WBG231" s="18"/>
      <c r="WBH231" s="18"/>
      <c r="WBI231" s="18"/>
      <c r="WBJ231" s="18"/>
      <c r="WBK231" s="18"/>
      <c r="WBL231" s="18"/>
      <c r="WBM231" s="18"/>
      <c r="WBN231" s="18"/>
      <c r="WBO231" s="18"/>
      <c r="WBP231" s="18"/>
      <c r="WBQ231" s="18"/>
      <c r="WBR231" s="18"/>
      <c r="WBS231" s="18"/>
      <c r="WBT231" s="18"/>
      <c r="WBU231" s="18"/>
      <c r="WBV231" s="18"/>
      <c r="WBW231" s="18"/>
      <c r="WBX231" s="18"/>
      <c r="WBY231" s="18"/>
      <c r="WBZ231" s="18"/>
      <c r="WCA231" s="18"/>
      <c r="WCB231" s="18"/>
      <c r="WCC231" s="18"/>
      <c r="WCD231" s="18"/>
      <c r="WCE231" s="18"/>
      <c r="WCF231" s="18"/>
      <c r="WCG231" s="18"/>
      <c r="WCH231" s="18"/>
      <c r="WCI231" s="18"/>
      <c r="WCJ231" s="18"/>
      <c r="WCK231" s="18"/>
      <c r="WCL231" s="18"/>
      <c r="WCM231" s="18"/>
      <c r="WCN231" s="18"/>
      <c r="WCO231" s="18"/>
      <c r="WCP231" s="18"/>
      <c r="WCQ231" s="18"/>
      <c r="WCR231" s="18"/>
      <c r="WCS231" s="18"/>
      <c r="WCT231" s="18"/>
      <c r="WCU231" s="18"/>
      <c r="WCV231" s="18"/>
      <c r="WCW231" s="18"/>
      <c r="WCX231" s="18"/>
      <c r="WCY231" s="18"/>
      <c r="WCZ231" s="18"/>
      <c r="WDA231" s="18"/>
      <c r="WDB231" s="18"/>
      <c r="WDC231" s="18"/>
      <c r="WDD231" s="18"/>
      <c r="WDE231" s="18"/>
      <c r="WDF231" s="18"/>
      <c r="WDG231" s="18"/>
      <c r="WDH231" s="18"/>
      <c r="WDI231" s="18"/>
      <c r="WDJ231" s="18"/>
      <c r="WDK231" s="18"/>
      <c r="WDL231" s="18"/>
      <c r="WDM231" s="18"/>
      <c r="WDN231" s="18"/>
      <c r="WDO231" s="18"/>
      <c r="WDP231" s="18"/>
      <c r="WDQ231" s="18"/>
      <c r="WDR231" s="18"/>
      <c r="WDS231" s="18"/>
      <c r="WDT231" s="18"/>
      <c r="WDU231" s="18"/>
      <c r="WDV231" s="18"/>
      <c r="WDW231" s="18"/>
      <c r="WDX231" s="18"/>
      <c r="WDY231" s="18"/>
      <c r="WDZ231" s="18"/>
      <c r="WEA231" s="18"/>
      <c r="WEB231" s="18"/>
      <c r="WEC231" s="18"/>
      <c r="WED231" s="18"/>
      <c r="WEE231" s="18"/>
      <c r="WEF231" s="18"/>
      <c r="WEG231" s="18"/>
      <c r="WEH231" s="18"/>
      <c r="WEI231" s="18"/>
      <c r="WEJ231" s="18"/>
      <c r="WEK231" s="18"/>
      <c r="WEL231" s="18"/>
      <c r="WEM231" s="18"/>
      <c r="WEN231" s="18"/>
      <c r="WEO231" s="18"/>
      <c r="WEP231" s="18"/>
      <c r="WEQ231" s="18"/>
      <c r="WER231" s="18"/>
      <c r="WES231" s="18"/>
      <c r="WET231" s="18"/>
      <c r="WEU231" s="18"/>
      <c r="WEV231" s="18"/>
      <c r="WEW231" s="18"/>
      <c r="WEX231" s="18"/>
      <c r="WEY231" s="18"/>
      <c r="WEZ231" s="18"/>
      <c r="WFA231" s="18"/>
      <c r="WFB231" s="18"/>
      <c r="WFC231" s="18"/>
      <c r="WFD231" s="18"/>
      <c r="WFE231" s="18"/>
      <c r="WFF231" s="18"/>
      <c r="WFG231" s="18"/>
      <c r="WFH231" s="18"/>
      <c r="WFI231" s="18"/>
      <c r="WFJ231" s="18"/>
      <c r="WFK231" s="18"/>
      <c r="WFL231" s="18"/>
      <c r="WFM231" s="18"/>
      <c r="WFN231" s="18"/>
      <c r="WFO231" s="18"/>
      <c r="WFP231" s="18"/>
      <c r="WFQ231" s="18"/>
      <c r="WFR231" s="18"/>
      <c r="WFS231" s="18"/>
      <c r="WFT231" s="18"/>
      <c r="WFU231" s="18"/>
      <c r="WFV231" s="18"/>
      <c r="WFW231" s="18"/>
      <c r="WFX231" s="18"/>
      <c r="WFY231" s="18"/>
      <c r="WFZ231" s="18"/>
      <c r="WGA231" s="18"/>
      <c r="WGB231" s="18"/>
      <c r="WGC231" s="18"/>
      <c r="WGD231" s="18"/>
      <c r="WGE231" s="18"/>
      <c r="WGF231" s="18"/>
      <c r="WGG231" s="18"/>
      <c r="WGH231" s="18"/>
      <c r="WGI231" s="18"/>
      <c r="WGJ231" s="18"/>
      <c r="WGK231" s="18"/>
      <c r="WGL231" s="18"/>
      <c r="WGM231" s="18"/>
      <c r="WGN231" s="18"/>
      <c r="WGO231" s="18"/>
      <c r="WGP231" s="18"/>
      <c r="WGQ231" s="18"/>
      <c r="WGR231" s="18"/>
      <c r="WGS231" s="18"/>
      <c r="WGT231" s="18"/>
      <c r="WGU231" s="18"/>
      <c r="WGV231" s="18"/>
      <c r="WGW231" s="18"/>
      <c r="WGX231" s="18"/>
      <c r="WGY231" s="18"/>
      <c r="WGZ231" s="18"/>
      <c r="WHA231" s="18"/>
      <c r="WHB231" s="18"/>
      <c r="WHC231" s="18"/>
      <c r="WHD231" s="18"/>
      <c r="WHE231" s="18"/>
      <c r="WHF231" s="18"/>
      <c r="WHG231" s="18"/>
      <c r="WHH231" s="18"/>
      <c r="WHI231" s="18"/>
      <c r="WHJ231" s="18"/>
      <c r="WHK231" s="18"/>
      <c r="WHL231" s="18"/>
      <c r="WHM231" s="18"/>
      <c r="WHN231" s="18"/>
      <c r="WHO231" s="18"/>
      <c r="WHP231" s="18"/>
      <c r="WHQ231" s="18"/>
      <c r="WHR231" s="18"/>
      <c r="WHS231" s="18"/>
      <c r="WHT231" s="18"/>
      <c r="WHU231" s="18"/>
      <c r="WHV231" s="18"/>
      <c r="WHW231" s="18"/>
      <c r="WHX231" s="18"/>
      <c r="WHY231" s="18"/>
      <c r="WHZ231" s="18"/>
      <c r="WIA231" s="18"/>
      <c r="WIB231" s="18"/>
      <c r="WIC231" s="18"/>
      <c r="WID231" s="18"/>
      <c r="WIE231" s="18"/>
      <c r="WIF231" s="18"/>
      <c r="WIG231" s="18"/>
      <c r="WIH231" s="18"/>
      <c r="WII231" s="18"/>
      <c r="WIJ231" s="18"/>
      <c r="WIK231" s="18"/>
      <c r="WIL231" s="18"/>
      <c r="WIM231" s="18"/>
      <c r="WIN231" s="18"/>
      <c r="WIO231" s="18"/>
      <c r="WIP231" s="18"/>
      <c r="WIQ231" s="18"/>
      <c r="WIR231" s="18"/>
      <c r="WIS231" s="18"/>
      <c r="WIT231" s="18"/>
      <c r="WIU231" s="18"/>
      <c r="WIV231" s="18"/>
      <c r="WIW231" s="18"/>
      <c r="WIX231" s="18"/>
      <c r="WIY231" s="18"/>
      <c r="WIZ231" s="18"/>
      <c r="WJA231" s="18"/>
      <c r="WJB231" s="18"/>
      <c r="WJC231" s="18"/>
      <c r="WJD231" s="18"/>
      <c r="WJE231" s="18"/>
      <c r="WJF231" s="18"/>
      <c r="WJG231" s="18"/>
      <c r="WJH231" s="18"/>
      <c r="WJI231" s="18"/>
      <c r="WJJ231" s="18"/>
      <c r="WJK231" s="18"/>
      <c r="WJL231" s="18"/>
      <c r="WJM231" s="18"/>
      <c r="WJN231" s="18"/>
      <c r="WJO231" s="18"/>
      <c r="WJP231" s="18"/>
      <c r="WJQ231" s="18"/>
      <c r="WJR231" s="18"/>
      <c r="WJS231" s="18"/>
      <c r="WJT231" s="18"/>
      <c r="WJU231" s="18"/>
      <c r="WJV231" s="18"/>
      <c r="WJW231" s="18"/>
      <c r="WJX231" s="18"/>
      <c r="WJY231" s="18"/>
      <c r="WJZ231" s="18"/>
      <c r="WKA231" s="18"/>
      <c r="WKB231" s="18"/>
      <c r="WKC231" s="18"/>
      <c r="WKD231" s="18"/>
      <c r="WKE231" s="18"/>
      <c r="WKF231" s="18"/>
      <c r="WKG231" s="18"/>
      <c r="WKH231" s="18"/>
      <c r="WKI231" s="18"/>
      <c r="WKJ231" s="18"/>
      <c r="WKK231" s="18"/>
      <c r="WKL231" s="18"/>
      <c r="WKM231" s="18"/>
      <c r="WKN231" s="18"/>
      <c r="WKO231" s="18"/>
      <c r="WKP231" s="18"/>
      <c r="WKQ231" s="18"/>
      <c r="WKR231" s="18"/>
      <c r="WKS231" s="18"/>
      <c r="WKT231" s="18"/>
      <c r="WKU231" s="18"/>
      <c r="WKV231" s="18"/>
      <c r="WKW231" s="18"/>
      <c r="WKX231" s="18"/>
      <c r="WKY231" s="18"/>
      <c r="WKZ231" s="18"/>
      <c r="WLA231" s="18"/>
      <c r="WLB231" s="18"/>
      <c r="WLC231" s="18"/>
      <c r="WLD231" s="18"/>
      <c r="WLE231" s="18"/>
      <c r="WLF231" s="18"/>
      <c r="WLG231" s="18"/>
      <c r="WLH231" s="18"/>
      <c r="WLI231" s="18"/>
      <c r="WLJ231" s="18"/>
      <c r="WLK231" s="18"/>
      <c r="WLL231" s="18"/>
      <c r="WLM231" s="18"/>
      <c r="WLN231" s="18"/>
      <c r="WLO231" s="18"/>
      <c r="WLP231" s="18"/>
      <c r="WLQ231" s="18"/>
      <c r="WLR231" s="18"/>
      <c r="WLS231" s="18"/>
      <c r="WLT231" s="18"/>
      <c r="WLU231" s="18"/>
      <c r="WLV231" s="18"/>
      <c r="WLW231" s="18"/>
      <c r="WLX231" s="18"/>
      <c r="WLY231" s="18"/>
      <c r="WLZ231" s="18"/>
      <c r="WMA231" s="18"/>
      <c r="WMB231" s="18"/>
      <c r="WMC231" s="18"/>
      <c r="WMD231" s="18"/>
      <c r="WME231" s="18"/>
      <c r="WMF231" s="18"/>
      <c r="WMG231" s="18"/>
      <c r="WMH231" s="18"/>
      <c r="WMI231" s="18"/>
      <c r="WMJ231" s="18"/>
      <c r="WMK231" s="18"/>
      <c r="WML231" s="18"/>
      <c r="WMM231" s="18"/>
      <c r="WMN231" s="18"/>
      <c r="WMO231" s="18"/>
      <c r="WMP231" s="18"/>
      <c r="WMQ231" s="18"/>
      <c r="WMR231" s="18"/>
      <c r="WMS231" s="18"/>
      <c r="WMT231" s="18"/>
      <c r="WMU231" s="18"/>
      <c r="WMV231" s="18"/>
      <c r="WMW231" s="18"/>
      <c r="WMX231" s="18"/>
      <c r="WMY231" s="18"/>
      <c r="WMZ231" s="18"/>
      <c r="WNA231" s="18"/>
      <c r="WNB231" s="18"/>
      <c r="WNC231" s="18"/>
      <c r="WND231" s="18"/>
      <c r="WNE231" s="18"/>
      <c r="WNF231" s="18"/>
      <c r="WNG231" s="18"/>
      <c r="WNH231" s="18"/>
      <c r="WNI231" s="18"/>
      <c r="WNJ231" s="18"/>
      <c r="WNK231" s="18"/>
      <c r="WNL231" s="18"/>
      <c r="WNM231" s="18"/>
      <c r="WNN231" s="18"/>
      <c r="WNO231" s="18"/>
      <c r="WNP231" s="18"/>
      <c r="WNQ231" s="18"/>
      <c r="WNR231" s="18"/>
      <c r="WNS231" s="18"/>
      <c r="WNT231" s="18"/>
      <c r="WNU231" s="18"/>
      <c r="WNV231" s="18"/>
      <c r="WNW231" s="18"/>
      <c r="WNX231" s="18"/>
      <c r="WNY231" s="18"/>
      <c r="WNZ231" s="18"/>
      <c r="WOA231" s="18"/>
      <c r="WOB231" s="18"/>
      <c r="WOC231" s="18"/>
      <c r="WOD231" s="18"/>
      <c r="WOE231" s="18"/>
      <c r="WOF231" s="18"/>
      <c r="WOG231" s="18"/>
      <c r="WOH231" s="18"/>
      <c r="WOI231" s="18"/>
      <c r="WOJ231" s="18"/>
      <c r="WOK231" s="18"/>
      <c r="WOL231" s="18"/>
      <c r="WOM231" s="18"/>
      <c r="WON231" s="18"/>
      <c r="WOO231" s="18"/>
      <c r="WOP231" s="18"/>
      <c r="WOQ231" s="18"/>
      <c r="WOR231" s="18"/>
      <c r="WOS231" s="18"/>
      <c r="WOT231" s="18"/>
      <c r="WOU231" s="18"/>
      <c r="WOV231" s="18"/>
      <c r="WOW231" s="18"/>
      <c r="WOX231" s="18"/>
      <c r="WOY231" s="18"/>
      <c r="WOZ231" s="18"/>
      <c r="WPA231" s="18"/>
      <c r="WPB231" s="18"/>
      <c r="WPC231" s="18"/>
      <c r="WPD231" s="18"/>
      <c r="WPE231" s="18"/>
      <c r="WPF231" s="18"/>
      <c r="WPG231" s="18"/>
      <c r="WPH231" s="18"/>
      <c r="WPI231" s="18"/>
      <c r="WPJ231" s="18"/>
      <c r="WPK231" s="18"/>
      <c r="WPL231" s="18"/>
      <c r="WPM231" s="18"/>
      <c r="WPN231" s="18"/>
      <c r="WPO231" s="18"/>
      <c r="WPP231" s="18"/>
      <c r="WPQ231" s="18"/>
      <c r="WPR231" s="18"/>
      <c r="WPS231" s="18"/>
      <c r="WPT231" s="18"/>
      <c r="WPU231" s="18"/>
      <c r="WPV231" s="18"/>
      <c r="WPW231" s="18"/>
      <c r="WPX231" s="18"/>
      <c r="WPY231" s="18"/>
      <c r="WPZ231" s="18"/>
      <c r="WQA231" s="18"/>
      <c r="WQB231" s="18"/>
      <c r="WQC231" s="18"/>
      <c r="WQD231" s="18"/>
      <c r="WQE231" s="18"/>
      <c r="WQF231" s="18"/>
      <c r="WQG231" s="18"/>
      <c r="WQH231" s="18"/>
      <c r="WQI231" s="18"/>
      <c r="WQJ231" s="18"/>
      <c r="WQK231" s="18"/>
      <c r="WQL231" s="18"/>
      <c r="WQM231" s="18"/>
      <c r="WQN231" s="18"/>
      <c r="WQO231" s="18"/>
      <c r="WQP231" s="18"/>
      <c r="WQQ231" s="18"/>
      <c r="WQR231" s="18"/>
      <c r="WQS231" s="18"/>
      <c r="WQT231" s="18"/>
      <c r="WQU231" s="18"/>
      <c r="WQV231" s="18"/>
      <c r="WQW231" s="18"/>
      <c r="WQX231" s="18"/>
      <c r="WQY231" s="18"/>
      <c r="WQZ231" s="18"/>
      <c r="WRA231" s="18"/>
      <c r="WRB231" s="18"/>
      <c r="WRC231" s="18"/>
      <c r="WRD231" s="18"/>
      <c r="WRE231" s="18"/>
      <c r="WRF231" s="18"/>
      <c r="WRG231" s="18"/>
      <c r="WRH231" s="18"/>
      <c r="WRI231" s="18"/>
      <c r="WRJ231" s="18"/>
      <c r="WRK231" s="18"/>
      <c r="WRL231" s="18"/>
      <c r="WRM231" s="18"/>
      <c r="WRN231" s="18"/>
      <c r="WRO231" s="18"/>
      <c r="WRP231" s="18"/>
      <c r="WRQ231" s="18"/>
      <c r="WRR231" s="18"/>
      <c r="WRS231" s="18"/>
      <c r="WRT231" s="18"/>
      <c r="WRU231" s="18"/>
      <c r="WRV231" s="18"/>
      <c r="WRW231" s="18"/>
      <c r="WRX231" s="18"/>
      <c r="WRY231" s="18"/>
      <c r="WRZ231" s="18"/>
      <c r="WSA231" s="18"/>
      <c r="WSB231" s="18"/>
      <c r="WSC231" s="18"/>
      <c r="WSD231" s="18"/>
      <c r="WSE231" s="18"/>
      <c r="WSF231" s="18"/>
      <c r="WSG231" s="18"/>
      <c r="WSH231" s="18"/>
      <c r="WSI231" s="18"/>
      <c r="WSJ231" s="18"/>
      <c r="WSK231" s="18"/>
      <c r="WSL231" s="18"/>
      <c r="WSM231" s="18"/>
      <c r="WSN231" s="18"/>
      <c r="WSO231" s="18"/>
      <c r="WSP231" s="18"/>
      <c r="WSQ231" s="18"/>
      <c r="WSR231" s="18"/>
      <c r="WSS231" s="18"/>
      <c r="WST231" s="18"/>
      <c r="WSU231" s="18"/>
      <c r="WSV231" s="18"/>
      <c r="WSW231" s="18"/>
      <c r="WSX231" s="18"/>
      <c r="WSY231" s="18"/>
      <c r="WSZ231" s="18"/>
      <c r="WTA231" s="18"/>
      <c r="WTB231" s="18"/>
      <c r="WTC231" s="18"/>
      <c r="WTD231" s="18"/>
      <c r="WTE231" s="18"/>
      <c r="WTF231" s="18"/>
      <c r="WTG231" s="18"/>
      <c r="WTH231" s="18"/>
      <c r="WTI231" s="18"/>
      <c r="WTJ231" s="18"/>
      <c r="WTK231" s="18"/>
      <c r="WTL231" s="18"/>
      <c r="WTM231" s="18"/>
      <c r="WTN231" s="18"/>
      <c r="WTO231" s="18"/>
      <c r="WTP231" s="18"/>
      <c r="WTQ231" s="18"/>
      <c r="WTR231" s="18"/>
      <c r="WTS231" s="18"/>
      <c r="WTT231" s="18"/>
      <c r="WTU231" s="18"/>
      <c r="WTV231" s="18"/>
      <c r="WTW231" s="18"/>
      <c r="WTX231" s="18"/>
      <c r="WTY231" s="18"/>
      <c r="WTZ231" s="18"/>
      <c r="WUA231" s="18"/>
      <c r="WUB231" s="18"/>
      <c r="WUC231" s="18"/>
      <c r="WUD231" s="18"/>
      <c r="WUE231" s="18"/>
      <c r="WUF231" s="18"/>
      <c r="WUG231" s="18"/>
      <c r="WUH231" s="18"/>
      <c r="WUI231" s="18"/>
      <c r="WUJ231" s="18"/>
      <c r="WUK231" s="18"/>
      <c r="WUL231" s="18"/>
      <c r="WUM231" s="18"/>
      <c r="WUN231" s="18"/>
      <c r="WUO231" s="18"/>
      <c r="WUP231" s="18"/>
      <c r="WUQ231" s="18"/>
      <c r="WUR231" s="18"/>
      <c r="WUS231" s="18"/>
      <c r="WUT231" s="18"/>
      <c r="WUU231" s="18"/>
      <c r="WUV231" s="18"/>
      <c r="WUW231" s="18"/>
      <c r="WUX231" s="18"/>
      <c r="WUY231" s="18"/>
      <c r="WUZ231" s="18"/>
      <c r="WVA231" s="18"/>
      <c r="WVB231" s="18"/>
      <c r="WVC231" s="18"/>
      <c r="WVD231" s="18"/>
      <c r="WVE231" s="18"/>
      <c r="WVF231" s="18"/>
      <c r="WVG231" s="18"/>
      <c r="WVH231" s="18"/>
      <c r="WVI231" s="18"/>
      <c r="WVJ231" s="18"/>
      <c r="WVK231" s="18"/>
      <c r="WVL231" s="18"/>
      <c r="WVM231" s="18"/>
      <c r="WVN231" s="18"/>
      <c r="WVO231" s="18"/>
      <c r="WVP231" s="18"/>
      <c r="WVQ231" s="18"/>
      <c r="WVR231" s="18"/>
      <c r="WVS231" s="18"/>
      <c r="WVT231" s="18"/>
      <c r="WVU231" s="18"/>
      <c r="WVV231" s="18"/>
      <c r="WVW231" s="18"/>
      <c r="WVX231" s="18"/>
      <c r="WVY231" s="18"/>
      <c r="WVZ231" s="18"/>
      <c r="WWA231" s="18"/>
      <c r="WWB231" s="18"/>
      <c r="WWC231" s="18"/>
      <c r="WWD231" s="18"/>
      <c r="WWE231" s="18"/>
      <c r="WWF231" s="18"/>
      <c r="WWG231" s="18"/>
      <c r="WWH231" s="18"/>
      <c r="WWI231" s="18"/>
      <c r="WWJ231" s="18"/>
      <c r="WWK231" s="18"/>
      <c r="WWL231" s="18"/>
      <c r="WWM231" s="18"/>
      <c r="WWN231" s="18"/>
      <c r="WWO231" s="18"/>
      <c r="WWP231" s="18"/>
      <c r="WWQ231" s="18"/>
      <c r="WWR231" s="18"/>
      <c r="WWS231" s="18"/>
      <c r="WWT231" s="18"/>
      <c r="WWU231" s="18"/>
      <c r="WWV231" s="18"/>
      <c r="WWW231" s="18"/>
      <c r="WWX231" s="18"/>
      <c r="WWY231" s="18"/>
      <c r="WWZ231" s="18"/>
      <c r="WXA231" s="18"/>
      <c r="WXB231" s="18"/>
      <c r="WXC231" s="18"/>
      <c r="WXD231" s="18"/>
      <c r="WXE231" s="18"/>
      <c r="WXF231" s="18"/>
      <c r="WXG231" s="18"/>
      <c r="WXH231" s="18"/>
      <c r="WXI231" s="18"/>
      <c r="WXJ231" s="18"/>
      <c r="WXK231" s="18"/>
      <c r="WXL231" s="18"/>
      <c r="WXM231" s="18"/>
      <c r="WXN231" s="18"/>
      <c r="WXO231" s="18"/>
      <c r="WXP231" s="18"/>
      <c r="WXQ231" s="18"/>
      <c r="WXR231" s="18"/>
      <c r="WXS231" s="18"/>
      <c r="WXT231" s="18"/>
      <c r="WXU231" s="18"/>
      <c r="WXV231" s="18"/>
      <c r="WXW231" s="18"/>
      <c r="WXX231" s="18"/>
      <c r="WXY231" s="18"/>
      <c r="WXZ231" s="18"/>
      <c r="WYA231" s="18"/>
      <c r="WYB231" s="18"/>
      <c r="WYC231" s="18"/>
      <c r="WYD231" s="18"/>
      <c r="WYE231" s="18"/>
      <c r="WYF231" s="18"/>
      <c r="WYG231" s="18"/>
      <c r="WYH231" s="18"/>
      <c r="WYI231" s="18"/>
      <c r="WYJ231" s="18"/>
      <c r="WYK231" s="18"/>
      <c r="WYL231" s="18"/>
      <c r="WYM231" s="18"/>
      <c r="WYN231" s="18"/>
      <c r="WYO231" s="18"/>
      <c r="WYP231" s="18"/>
      <c r="WYQ231" s="18"/>
      <c r="WYR231" s="18"/>
      <c r="WYS231" s="18"/>
      <c r="WYT231" s="18"/>
      <c r="WYU231" s="18"/>
      <c r="WYV231" s="18"/>
      <c r="WYW231" s="18"/>
      <c r="WYX231" s="18"/>
      <c r="WYY231" s="18"/>
      <c r="WYZ231" s="18"/>
      <c r="WZA231" s="18"/>
      <c r="WZB231" s="18"/>
      <c r="WZC231" s="18"/>
      <c r="WZD231" s="18"/>
      <c r="WZE231" s="18"/>
      <c r="WZF231" s="18"/>
      <c r="WZG231" s="18"/>
      <c r="WZH231" s="18"/>
      <c r="WZI231" s="18"/>
      <c r="WZJ231" s="18"/>
      <c r="WZK231" s="18"/>
      <c r="WZL231" s="18"/>
      <c r="WZM231" s="18"/>
      <c r="WZN231" s="18"/>
      <c r="WZO231" s="18"/>
      <c r="WZP231" s="18"/>
      <c r="WZQ231" s="18"/>
      <c r="WZR231" s="18"/>
      <c r="WZS231" s="18"/>
      <c r="WZT231" s="18"/>
      <c r="WZU231" s="18"/>
      <c r="WZV231" s="18"/>
      <c r="WZW231" s="18"/>
      <c r="WZX231" s="18"/>
      <c r="WZY231" s="18"/>
      <c r="WZZ231" s="18"/>
      <c r="XAA231" s="18"/>
      <c r="XAB231" s="18"/>
      <c r="XAC231" s="18"/>
      <c r="XAD231" s="18"/>
      <c r="XAE231" s="18"/>
      <c r="XAF231" s="18"/>
      <c r="XAG231" s="18"/>
      <c r="XAH231" s="18"/>
      <c r="XAI231" s="18"/>
      <c r="XAJ231" s="18"/>
      <c r="XAK231" s="18"/>
      <c r="XAL231" s="18"/>
      <c r="XAM231" s="18"/>
      <c r="XAN231" s="18"/>
      <c r="XAO231" s="18"/>
      <c r="XAP231" s="18"/>
      <c r="XAQ231" s="18"/>
      <c r="XAR231" s="18"/>
      <c r="XAS231" s="18"/>
      <c r="XAT231" s="18"/>
      <c r="XAU231" s="18"/>
      <c r="XAV231" s="18"/>
      <c r="XAW231" s="18"/>
      <c r="XAX231" s="18"/>
      <c r="XAY231" s="18"/>
      <c r="XAZ231" s="18"/>
      <c r="XBA231" s="18"/>
      <c r="XBB231" s="18"/>
      <c r="XBC231" s="18"/>
      <c r="XBD231" s="18"/>
      <c r="XBE231" s="18"/>
      <c r="XBF231" s="18"/>
      <c r="XBG231" s="18"/>
      <c r="XBH231" s="18"/>
      <c r="XBI231" s="18"/>
      <c r="XBJ231" s="18"/>
      <c r="XBK231" s="18"/>
      <c r="XBL231" s="18"/>
      <c r="XBM231" s="18"/>
      <c r="XBN231" s="18"/>
      <c r="XBO231" s="18"/>
      <c r="XBP231" s="18"/>
      <c r="XBQ231" s="18"/>
      <c r="XBR231" s="18"/>
      <c r="XBS231" s="18"/>
      <c r="XBT231" s="18"/>
      <c r="XBU231" s="18"/>
      <c r="XBV231" s="18"/>
      <c r="XBW231" s="18"/>
      <c r="XBX231" s="18"/>
      <c r="XBY231" s="18"/>
      <c r="XBZ231" s="18"/>
      <c r="XCA231" s="18"/>
      <c r="XCB231" s="18"/>
      <c r="XCC231" s="18"/>
      <c r="XCD231" s="18"/>
      <c r="XCE231" s="18"/>
      <c r="XCF231" s="18"/>
      <c r="XCG231" s="18"/>
      <c r="XCH231" s="18"/>
      <c r="XCI231" s="18"/>
      <c r="XCJ231" s="18"/>
      <c r="XCK231" s="18"/>
      <c r="XCL231" s="18"/>
      <c r="XCM231" s="18"/>
      <c r="XCN231" s="18"/>
      <c r="XCO231" s="18"/>
      <c r="XCP231" s="18"/>
      <c r="XCQ231" s="18"/>
      <c r="XCR231" s="18"/>
      <c r="XCS231" s="18"/>
      <c r="XCT231" s="18"/>
      <c r="XCU231" s="18"/>
      <c r="XCV231" s="18"/>
      <c r="XCW231" s="18"/>
      <c r="XCX231" s="18"/>
      <c r="XCY231" s="18"/>
      <c r="XCZ231" s="18"/>
      <c r="XDA231" s="18"/>
      <c r="XDB231" s="18"/>
      <c r="XDC231" s="18"/>
      <c r="XDD231" s="18"/>
      <c r="XDE231" s="18"/>
      <c r="XDF231" s="18"/>
      <c r="XDG231" s="18"/>
      <c r="XDH231" s="18"/>
      <c r="XDI231" s="18"/>
      <c r="XDJ231" s="18"/>
      <c r="XDK231" s="18"/>
      <c r="XDL231" s="18"/>
      <c r="XDM231" s="18"/>
      <c r="XDN231" s="18"/>
      <c r="XDO231" s="18"/>
      <c r="XDP231" s="18"/>
      <c r="XDQ231" s="18"/>
      <c r="XDR231" s="18"/>
      <c r="XDS231" s="18"/>
      <c r="XDT231" s="18"/>
      <c r="XDU231" s="18"/>
      <c r="XDV231" s="18"/>
      <c r="XDW231" s="18"/>
      <c r="XDX231" s="18"/>
      <c r="XDY231" s="18"/>
      <c r="XDZ231" s="18"/>
      <c r="XEA231" s="18"/>
      <c r="XEB231" s="18"/>
      <c r="XEC231" s="18"/>
      <c r="XED231" s="18"/>
      <c r="XEE231" s="18"/>
      <c r="XEF231" s="18"/>
      <c r="XEG231" s="18"/>
      <c r="XEH231" s="18"/>
      <c r="XEI231" s="18"/>
      <c r="XEJ231" s="18"/>
      <c r="XEK231" s="18"/>
      <c r="XEL231" s="18"/>
      <c r="XEM231" s="18"/>
      <c r="XEN231" s="18"/>
      <c r="XEO231" s="18"/>
      <c r="XEP231" s="18"/>
      <c r="XEQ231" s="18"/>
      <c r="XER231" s="18"/>
      <c r="XES231" s="18"/>
      <c r="XET231" s="18"/>
      <c r="XEU231" s="18"/>
      <c r="XEV231" s="18"/>
      <c r="XEW231" s="18"/>
      <c r="XEX231" s="18"/>
      <c r="XEY231" s="18"/>
      <c r="XEZ231" s="18"/>
      <c r="XFA231" s="18"/>
      <c r="XFB231" s="18"/>
      <c r="XFC231" s="18"/>
      <c r="XFD231" s="18"/>
    </row>
    <row r="232" spans="1:4054 14285:16384" ht="18.75" x14ac:dyDescent="0.25">
      <c r="A232" s="10" t="s">
        <v>274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</row>
    <row r="233" spans="1:4054 14285:16384" ht="12.75" customHeight="1" x14ac:dyDescent="0.25">
      <c r="A233" s="3" t="s">
        <v>0</v>
      </c>
      <c r="B233" s="3" t="s">
        <v>1</v>
      </c>
      <c r="C233" s="2" t="s">
        <v>2</v>
      </c>
      <c r="D233" s="3" t="s">
        <v>3</v>
      </c>
      <c r="E233" s="1" t="s">
        <v>4</v>
      </c>
      <c r="F233" s="1"/>
      <c r="G233" s="1"/>
      <c r="H233" s="3" t="s">
        <v>5</v>
      </c>
      <c r="I233" s="12" t="s">
        <v>6</v>
      </c>
      <c r="J233" s="12"/>
      <c r="K233" s="12"/>
      <c r="L233" s="12"/>
      <c r="M233" s="12" t="s">
        <v>7</v>
      </c>
      <c r="N233" s="12"/>
      <c r="O233" s="12"/>
      <c r="P233" s="12"/>
    </row>
    <row r="234" spans="1:4054 14285:16384" x14ac:dyDescent="0.25">
      <c r="A234" s="3"/>
      <c r="B234" s="3"/>
      <c r="C234" s="2"/>
      <c r="D234" s="3"/>
      <c r="E234" s="1"/>
      <c r="F234" s="1"/>
      <c r="G234" s="1"/>
      <c r="H234" s="3"/>
      <c r="I234" s="12"/>
      <c r="J234" s="12"/>
      <c r="K234" s="12"/>
      <c r="L234" s="12"/>
      <c r="M234" s="12"/>
      <c r="N234" s="12"/>
      <c r="O234" s="12"/>
      <c r="P234" s="12"/>
    </row>
    <row r="235" spans="1:4054 14285:16384" ht="56.65" customHeight="1" x14ac:dyDescent="0.25">
      <c r="A235" s="3"/>
      <c r="B235" s="3"/>
      <c r="C235" s="2"/>
      <c r="D235" s="3"/>
      <c r="E235" s="77" t="s">
        <v>8</v>
      </c>
      <c r="F235" s="77" t="s">
        <v>9</v>
      </c>
      <c r="G235" s="77" t="s">
        <v>10</v>
      </c>
      <c r="H235" s="3"/>
      <c r="I235" s="24" t="s">
        <v>11</v>
      </c>
      <c r="J235" s="24" t="s">
        <v>12</v>
      </c>
      <c r="K235" s="24" t="s">
        <v>13</v>
      </c>
      <c r="L235" s="24" t="s">
        <v>14</v>
      </c>
      <c r="M235" s="20" t="s">
        <v>15</v>
      </c>
      <c r="N235" s="20" t="s">
        <v>16</v>
      </c>
      <c r="O235" s="20" t="s">
        <v>17</v>
      </c>
      <c r="P235" s="20" t="s">
        <v>18</v>
      </c>
    </row>
    <row r="236" spans="1:4054 14285:16384" ht="14.85" customHeight="1" x14ac:dyDescent="0.25">
      <c r="A236" s="9" t="s">
        <v>20</v>
      </c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</row>
    <row r="237" spans="1:4054 14285:16384" s="17" customFormat="1" x14ac:dyDescent="0.25">
      <c r="A237" s="9"/>
      <c r="B237" s="36" t="s">
        <v>175</v>
      </c>
      <c r="C237" s="37" t="s">
        <v>176</v>
      </c>
      <c r="D237" s="35">
        <v>60</v>
      </c>
      <c r="E237" s="32">
        <v>1.42</v>
      </c>
      <c r="F237" s="32">
        <v>6.0000000000000001E-3</v>
      </c>
      <c r="G237" s="32">
        <v>13.72</v>
      </c>
      <c r="H237" s="32">
        <v>111.18</v>
      </c>
      <c r="I237" s="32">
        <v>18.559999999999999</v>
      </c>
      <c r="J237" s="32">
        <v>0.02</v>
      </c>
      <c r="K237" s="32">
        <v>2.52</v>
      </c>
      <c r="L237" s="32">
        <v>3.4</v>
      </c>
      <c r="M237" s="32">
        <v>35.53</v>
      </c>
      <c r="N237" s="32">
        <v>36.549999999999997</v>
      </c>
      <c r="O237" s="32">
        <v>18.079999999999998</v>
      </c>
      <c r="P237" s="32">
        <v>1.02</v>
      </c>
      <c r="Q237" s="39">
        <v>0.08</v>
      </c>
      <c r="R237" s="40">
        <v>7.25</v>
      </c>
      <c r="S237" s="39">
        <v>0.13</v>
      </c>
      <c r="T237" s="40">
        <v>66</v>
      </c>
      <c r="U237" s="41">
        <v>40</v>
      </c>
      <c r="V237" s="39"/>
      <c r="W237" s="39">
        <v>0.01</v>
      </c>
      <c r="X237" s="41"/>
      <c r="Y237" s="41">
        <v>2.4</v>
      </c>
      <c r="Z237" s="41">
        <v>3</v>
      </c>
      <c r="AA237" s="41"/>
      <c r="AB237" s="41">
        <v>0.02</v>
      </c>
      <c r="BD237" s="32">
        <v>0.55000000000000004</v>
      </c>
      <c r="BE237" s="32">
        <v>0.1</v>
      </c>
      <c r="BF237" s="32">
        <v>1.9</v>
      </c>
      <c r="BG237" s="32">
        <v>11</v>
      </c>
      <c r="BH237" s="32"/>
      <c r="BI237" s="32">
        <v>0.03</v>
      </c>
      <c r="BJ237" s="32">
        <v>0.02</v>
      </c>
      <c r="BK237" s="32">
        <v>8.75</v>
      </c>
      <c r="BL237" s="32">
        <v>7</v>
      </c>
      <c r="BM237" s="32">
        <v>10</v>
      </c>
      <c r="BN237" s="32">
        <v>13</v>
      </c>
      <c r="BO237" s="32">
        <v>0.45</v>
      </c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  <c r="AMH237" s="18"/>
      <c r="AMI237" s="18"/>
      <c r="AMJ237" s="18"/>
      <c r="AMK237" s="18"/>
      <c r="AML237" s="18"/>
      <c r="AMM237" s="18"/>
      <c r="AMN237" s="18"/>
      <c r="AMO237" s="18"/>
      <c r="AMP237" s="18"/>
      <c r="AMQ237" s="18"/>
      <c r="AMR237" s="18"/>
      <c r="AMS237" s="18"/>
      <c r="AMT237" s="18"/>
      <c r="AMU237" s="18"/>
      <c r="AMV237" s="18"/>
      <c r="AMW237" s="18"/>
      <c r="AMX237" s="18"/>
      <c r="AMY237" s="18"/>
      <c r="AMZ237" s="18"/>
      <c r="ANA237" s="18"/>
      <c r="ANB237" s="18"/>
      <c r="ANC237" s="18"/>
      <c r="AND237" s="18"/>
      <c r="ANE237" s="18"/>
      <c r="ANF237" s="18"/>
      <c r="ANG237" s="18"/>
      <c r="ANH237" s="18"/>
      <c r="ANI237" s="18"/>
      <c r="ANJ237" s="18"/>
      <c r="ANK237" s="18"/>
      <c r="ANL237" s="18"/>
      <c r="ANM237" s="18"/>
      <c r="ANN237" s="18"/>
      <c r="ANO237" s="18"/>
      <c r="ANP237" s="18"/>
      <c r="ANQ237" s="18"/>
      <c r="ANR237" s="18"/>
      <c r="ANS237" s="18"/>
      <c r="ANT237" s="18"/>
      <c r="ANU237" s="18"/>
      <c r="ANV237" s="18"/>
      <c r="ANW237" s="18"/>
      <c r="ANX237" s="18"/>
      <c r="ANY237" s="18"/>
      <c r="ANZ237" s="18"/>
      <c r="AOA237" s="18"/>
      <c r="AOB237" s="18"/>
      <c r="AOC237" s="18"/>
      <c r="AOD237" s="18"/>
      <c r="AOE237" s="18"/>
      <c r="AOF237" s="18"/>
      <c r="AOG237" s="18"/>
      <c r="AOH237" s="18"/>
      <c r="AOI237" s="18"/>
      <c r="AOJ237" s="18"/>
      <c r="AOK237" s="18"/>
      <c r="AOL237" s="18"/>
      <c r="AOM237" s="18"/>
      <c r="AON237" s="18"/>
      <c r="AOO237" s="18"/>
      <c r="AOP237" s="18"/>
      <c r="AOQ237" s="18"/>
      <c r="AOR237" s="18"/>
      <c r="AOS237" s="18"/>
      <c r="AOT237" s="18"/>
      <c r="AOU237" s="18"/>
      <c r="AOV237" s="18"/>
      <c r="AOW237" s="18"/>
      <c r="AOX237" s="18"/>
      <c r="AOY237" s="18"/>
      <c r="AOZ237" s="18"/>
      <c r="APA237" s="18"/>
      <c r="APB237" s="18"/>
      <c r="APC237" s="18"/>
      <c r="APD237" s="18"/>
      <c r="APE237" s="18"/>
      <c r="APF237" s="18"/>
      <c r="APG237" s="18"/>
      <c r="APH237" s="18"/>
      <c r="API237" s="18"/>
      <c r="APJ237" s="18"/>
      <c r="APK237" s="18"/>
      <c r="APL237" s="18"/>
      <c r="APM237" s="18"/>
      <c r="APN237" s="18"/>
      <c r="APO237" s="18"/>
      <c r="APP237" s="18"/>
      <c r="APQ237" s="18"/>
      <c r="APR237" s="18"/>
      <c r="APS237" s="18"/>
      <c r="APT237" s="18"/>
      <c r="APU237" s="18"/>
      <c r="APV237" s="18"/>
      <c r="APW237" s="18"/>
      <c r="APX237" s="18"/>
      <c r="APY237" s="18"/>
      <c r="APZ237" s="18"/>
      <c r="AQA237" s="18"/>
      <c r="AQB237" s="18"/>
      <c r="AQC237" s="18"/>
      <c r="AQD237" s="18"/>
      <c r="AQE237" s="18"/>
      <c r="AQF237" s="18"/>
      <c r="AQG237" s="18"/>
      <c r="AQH237" s="18"/>
      <c r="AQI237" s="18"/>
      <c r="AQJ237" s="18"/>
      <c r="AQK237" s="18"/>
      <c r="AQL237" s="18"/>
      <c r="AQM237" s="18"/>
      <c r="AQN237" s="18"/>
      <c r="AQO237" s="18"/>
      <c r="AQP237" s="18"/>
      <c r="AQQ237" s="18"/>
      <c r="AQR237" s="18"/>
      <c r="AQS237" s="18"/>
      <c r="AQT237" s="18"/>
      <c r="AQU237" s="18"/>
      <c r="AQV237" s="18"/>
      <c r="AQW237" s="18"/>
      <c r="AQX237" s="18"/>
      <c r="AQY237" s="18"/>
      <c r="AQZ237" s="18"/>
      <c r="ARA237" s="18"/>
      <c r="ARB237" s="18"/>
      <c r="ARC237" s="18"/>
      <c r="ARD237" s="18"/>
      <c r="ARE237" s="18"/>
      <c r="ARF237" s="18"/>
      <c r="ARG237" s="18"/>
      <c r="ARH237" s="18"/>
      <c r="ARI237" s="18"/>
      <c r="ARJ237" s="18"/>
      <c r="ARK237" s="18"/>
      <c r="ARL237" s="18"/>
      <c r="ARM237" s="18"/>
      <c r="ARN237" s="18"/>
      <c r="ARO237" s="18"/>
      <c r="ARP237" s="18"/>
      <c r="ARQ237" s="18"/>
      <c r="ARR237" s="18"/>
      <c r="ARS237" s="18"/>
      <c r="ART237" s="18"/>
      <c r="ARU237" s="18"/>
      <c r="ARV237" s="18"/>
      <c r="ARW237" s="18"/>
      <c r="ARX237" s="18"/>
      <c r="ARY237" s="18"/>
      <c r="ARZ237" s="18"/>
      <c r="ASA237" s="18"/>
      <c r="ASB237" s="18"/>
      <c r="ASC237" s="18"/>
      <c r="ASD237" s="18"/>
      <c r="ASE237" s="18"/>
      <c r="ASF237" s="18"/>
      <c r="ASG237" s="18"/>
      <c r="ASH237" s="18"/>
      <c r="ASI237" s="18"/>
      <c r="ASJ237" s="18"/>
      <c r="ASK237" s="18"/>
      <c r="ASL237" s="18"/>
      <c r="ASM237" s="18"/>
      <c r="ASN237" s="18"/>
      <c r="ASO237" s="18"/>
      <c r="ASP237" s="18"/>
      <c r="ASQ237" s="18"/>
      <c r="ASR237" s="18"/>
      <c r="ASS237" s="18"/>
      <c r="AST237" s="18"/>
      <c r="ASU237" s="18"/>
      <c r="ASV237" s="18"/>
      <c r="ASW237" s="18"/>
      <c r="ASX237" s="18"/>
      <c r="ASY237" s="18"/>
      <c r="ASZ237" s="18"/>
      <c r="ATA237" s="18"/>
      <c r="ATB237" s="18"/>
      <c r="ATC237" s="18"/>
      <c r="ATD237" s="18"/>
      <c r="ATE237" s="18"/>
      <c r="ATF237" s="18"/>
      <c r="ATG237" s="18"/>
      <c r="ATH237" s="18"/>
      <c r="ATI237" s="18"/>
      <c r="ATJ237" s="18"/>
      <c r="ATK237" s="18"/>
      <c r="ATL237" s="18"/>
      <c r="ATM237" s="18"/>
      <c r="ATN237" s="18"/>
      <c r="ATO237" s="18"/>
      <c r="ATP237" s="18"/>
      <c r="ATQ237" s="18"/>
      <c r="ATR237" s="18"/>
      <c r="ATS237" s="18"/>
      <c r="ATT237" s="18"/>
      <c r="ATU237" s="18"/>
      <c r="ATV237" s="18"/>
      <c r="ATW237" s="18"/>
      <c r="ATX237" s="18"/>
      <c r="ATY237" s="18"/>
      <c r="ATZ237" s="18"/>
      <c r="AUA237" s="18"/>
      <c r="AUB237" s="18"/>
      <c r="AUC237" s="18"/>
      <c r="AUD237" s="18"/>
      <c r="AUE237" s="18"/>
      <c r="AUF237" s="18"/>
      <c r="AUG237" s="18"/>
      <c r="AUH237" s="18"/>
      <c r="AUI237" s="18"/>
      <c r="AUJ237" s="18"/>
      <c r="AUK237" s="18"/>
      <c r="AUL237" s="18"/>
      <c r="AUM237" s="18"/>
      <c r="AUN237" s="18"/>
      <c r="AUO237" s="18"/>
      <c r="AUP237" s="18"/>
      <c r="AUQ237" s="18"/>
      <c r="AUR237" s="18"/>
      <c r="AUS237" s="18"/>
      <c r="AUT237" s="18"/>
      <c r="AUU237" s="18"/>
      <c r="AUV237" s="18"/>
      <c r="AUW237" s="18"/>
      <c r="AUX237" s="18"/>
      <c r="AUY237" s="18"/>
      <c r="AUZ237" s="18"/>
      <c r="AVA237" s="18"/>
      <c r="AVB237" s="18"/>
      <c r="AVC237" s="18"/>
      <c r="AVD237" s="18"/>
      <c r="AVE237" s="18"/>
      <c r="AVF237" s="18"/>
      <c r="AVG237" s="18"/>
      <c r="AVH237" s="18"/>
      <c r="AVI237" s="18"/>
      <c r="AVJ237" s="18"/>
      <c r="AVK237" s="18"/>
      <c r="AVL237" s="18"/>
      <c r="AVM237" s="18"/>
      <c r="AVN237" s="18"/>
      <c r="AVO237" s="18"/>
      <c r="AVP237" s="18"/>
      <c r="AVQ237" s="18"/>
      <c r="AVR237" s="18"/>
      <c r="AVS237" s="18"/>
      <c r="AVT237" s="18"/>
      <c r="AVU237" s="18"/>
      <c r="AVV237" s="18"/>
      <c r="AVW237" s="18"/>
      <c r="AVX237" s="18"/>
      <c r="AVY237" s="18"/>
      <c r="AVZ237" s="18"/>
      <c r="AWA237" s="18"/>
      <c r="AWB237" s="18"/>
      <c r="AWC237" s="18"/>
      <c r="AWD237" s="18"/>
      <c r="AWE237" s="18"/>
      <c r="AWF237" s="18"/>
      <c r="AWG237" s="18"/>
      <c r="AWH237" s="18"/>
      <c r="AWI237" s="18"/>
      <c r="AWJ237" s="18"/>
      <c r="AWK237" s="18"/>
      <c r="AWL237" s="18"/>
      <c r="AWM237" s="18"/>
      <c r="AWN237" s="18"/>
      <c r="AWO237" s="18"/>
      <c r="AWP237" s="18"/>
      <c r="AWQ237" s="18"/>
      <c r="AWR237" s="18"/>
      <c r="AWS237" s="18"/>
      <c r="AWT237" s="18"/>
      <c r="AWU237" s="18"/>
      <c r="AWV237" s="18"/>
      <c r="AWW237" s="18"/>
      <c r="AWX237" s="18"/>
      <c r="AWY237" s="18"/>
      <c r="AWZ237" s="18"/>
      <c r="AXA237" s="18"/>
      <c r="AXB237" s="18"/>
      <c r="AXC237" s="18"/>
      <c r="AXD237" s="18"/>
      <c r="AXE237" s="18"/>
      <c r="AXF237" s="18"/>
      <c r="AXG237" s="18"/>
      <c r="AXH237" s="18"/>
      <c r="AXI237" s="18"/>
      <c r="AXJ237" s="18"/>
      <c r="AXK237" s="18"/>
      <c r="AXL237" s="18"/>
      <c r="AXM237" s="18"/>
      <c r="AXN237" s="18"/>
      <c r="AXO237" s="18"/>
      <c r="AXP237" s="18"/>
      <c r="AXQ237" s="18"/>
      <c r="AXR237" s="18"/>
      <c r="AXS237" s="18"/>
      <c r="AXT237" s="18"/>
      <c r="AXU237" s="18"/>
      <c r="AXV237" s="18"/>
      <c r="AXW237" s="18"/>
      <c r="AXX237" s="18"/>
      <c r="AXY237" s="18"/>
      <c r="AXZ237" s="18"/>
      <c r="AYA237" s="18"/>
      <c r="AYB237" s="18"/>
      <c r="AYC237" s="18"/>
      <c r="AYD237" s="18"/>
      <c r="AYE237" s="18"/>
      <c r="AYF237" s="18"/>
      <c r="AYG237" s="18"/>
      <c r="AYH237" s="18"/>
      <c r="AYI237" s="18"/>
      <c r="AYJ237" s="18"/>
      <c r="AYK237" s="18"/>
      <c r="AYL237" s="18"/>
      <c r="AYM237" s="18"/>
      <c r="AYN237" s="18"/>
      <c r="AYO237" s="18"/>
      <c r="AYP237" s="18"/>
      <c r="AYQ237" s="18"/>
      <c r="AYR237" s="18"/>
      <c r="AYS237" s="18"/>
      <c r="AYT237" s="18"/>
      <c r="AYU237" s="18"/>
      <c r="AYV237" s="18"/>
      <c r="AYW237" s="18"/>
      <c r="AYX237" s="18"/>
      <c r="AYY237" s="18"/>
      <c r="AYZ237" s="18"/>
      <c r="AZA237" s="18"/>
      <c r="AZB237" s="18"/>
      <c r="AZC237" s="18"/>
      <c r="AZD237" s="18"/>
      <c r="AZE237" s="18"/>
      <c r="AZF237" s="18"/>
      <c r="AZG237" s="18"/>
      <c r="AZH237" s="18"/>
      <c r="AZI237" s="18"/>
      <c r="AZJ237" s="18"/>
      <c r="AZK237" s="18"/>
      <c r="AZL237" s="18"/>
      <c r="AZM237" s="18"/>
      <c r="AZN237" s="18"/>
      <c r="AZO237" s="18"/>
      <c r="AZP237" s="18"/>
      <c r="AZQ237" s="18"/>
      <c r="AZR237" s="18"/>
      <c r="AZS237" s="18"/>
      <c r="AZT237" s="18"/>
      <c r="AZU237" s="18"/>
      <c r="AZV237" s="18"/>
      <c r="AZW237" s="18"/>
      <c r="AZX237" s="18"/>
      <c r="AZY237" s="18"/>
      <c r="AZZ237" s="18"/>
      <c r="BAA237" s="18"/>
      <c r="BAB237" s="18"/>
      <c r="BAC237" s="18"/>
      <c r="BAD237" s="18"/>
      <c r="BAE237" s="18"/>
      <c r="BAF237" s="18"/>
      <c r="BAG237" s="18"/>
      <c r="BAH237" s="18"/>
      <c r="BAI237" s="18"/>
      <c r="BAJ237" s="18"/>
      <c r="BAK237" s="18"/>
      <c r="BAL237" s="18"/>
      <c r="BAM237" s="18"/>
      <c r="BAN237" s="18"/>
      <c r="BAO237" s="18"/>
      <c r="BAP237" s="18"/>
      <c r="BAQ237" s="18"/>
      <c r="BAR237" s="18"/>
      <c r="BAS237" s="18"/>
      <c r="BAT237" s="18"/>
      <c r="BAU237" s="18"/>
      <c r="BAV237" s="18"/>
      <c r="BAW237" s="18"/>
      <c r="BAX237" s="18"/>
      <c r="BAY237" s="18"/>
      <c r="BAZ237" s="18"/>
      <c r="BBA237" s="18"/>
      <c r="BBB237" s="18"/>
      <c r="BBC237" s="18"/>
      <c r="BBD237" s="18"/>
      <c r="BBE237" s="18"/>
      <c r="BBF237" s="18"/>
      <c r="BBG237" s="18"/>
      <c r="BBH237" s="18"/>
      <c r="BBI237" s="18"/>
      <c r="BBJ237" s="18"/>
      <c r="BBK237" s="18"/>
      <c r="BBL237" s="18"/>
      <c r="BBM237" s="18"/>
      <c r="BBN237" s="18"/>
      <c r="BBO237" s="18"/>
      <c r="BBP237" s="18"/>
      <c r="BBQ237" s="18"/>
      <c r="BBR237" s="18"/>
      <c r="BBS237" s="18"/>
      <c r="BBT237" s="18"/>
      <c r="BBU237" s="18"/>
      <c r="BBV237" s="18"/>
      <c r="BBW237" s="18"/>
      <c r="BBX237" s="18"/>
      <c r="BBY237" s="18"/>
      <c r="BBZ237" s="18"/>
      <c r="BCA237" s="18"/>
      <c r="BCB237" s="18"/>
      <c r="BCC237" s="18"/>
      <c r="BCD237" s="18"/>
      <c r="BCE237" s="18"/>
      <c r="BCF237" s="18"/>
      <c r="BCG237" s="18"/>
      <c r="BCH237" s="18"/>
      <c r="BCI237" s="18"/>
      <c r="BCJ237" s="18"/>
      <c r="BCK237" s="18"/>
      <c r="BCL237" s="18"/>
      <c r="BCM237" s="18"/>
      <c r="BCN237" s="18"/>
      <c r="BCO237" s="18"/>
      <c r="BCP237" s="18"/>
      <c r="BCQ237" s="18"/>
      <c r="BCR237" s="18"/>
      <c r="BCS237" s="18"/>
      <c r="BCT237" s="18"/>
      <c r="BCU237" s="18"/>
      <c r="BCV237" s="18"/>
      <c r="BCW237" s="18"/>
      <c r="BCX237" s="18"/>
      <c r="BCY237" s="18"/>
      <c r="BCZ237" s="18"/>
      <c r="BDA237" s="18"/>
      <c r="BDB237" s="18"/>
      <c r="BDC237" s="18"/>
      <c r="BDD237" s="18"/>
      <c r="BDE237" s="18"/>
      <c r="BDF237" s="18"/>
      <c r="BDG237" s="18"/>
      <c r="BDH237" s="18"/>
      <c r="BDI237" s="18"/>
      <c r="BDJ237" s="18"/>
      <c r="BDK237" s="18"/>
      <c r="BDL237" s="18"/>
      <c r="BDM237" s="18"/>
      <c r="BDN237" s="18"/>
      <c r="BDO237" s="18"/>
      <c r="BDP237" s="18"/>
      <c r="BDQ237" s="18"/>
      <c r="BDR237" s="18"/>
      <c r="BDS237" s="18"/>
      <c r="BDT237" s="18"/>
      <c r="BDU237" s="18"/>
      <c r="BDV237" s="18"/>
      <c r="BDW237" s="18"/>
      <c r="BDX237" s="18"/>
      <c r="BDY237" s="18"/>
      <c r="BDZ237" s="18"/>
      <c r="BEA237" s="18"/>
      <c r="BEB237" s="18"/>
      <c r="BEC237" s="18"/>
      <c r="BED237" s="18"/>
      <c r="BEE237" s="18"/>
      <c r="BEF237" s="18"/>
      <c r="BEG237" s="18"/>
      <c r="BEH237" s="18"/>
      <c r="BEI237" s="18"/>
      <c r="BEJ237" s="18"/>
      <c r="BEK237" s="18"/>
      <c r="BEL237" s="18"/>
      <c r="BEM237" s="18"/>
      <c r="BEN237" s="18"/>
      <c r="BEO237" s="18"/>
      <c r="BEP237" s="18"/>
      <c r="BEQ237" s="18"/>
      <c r="BER237" s="18"/>
      <c r="BES237" s="18"/>
      <c r="BET237" s="18"/>
      <c r="BEU237" s="18"/>
      <c r="BEV237" s="18"/>
      <c r="BEW237" s="18"/>
      <c r="BEX237" s="18"/>
      <c r="BEY237" s="18"/>
      <c r="BEZ237" s="18"/>
      <c r="BFA237" s="18"/>
      <c r="BFB237" s="18"/>
      <c r="BFC237" s="18"/>
      <c r="BFD237" s="18"/>
      <c r="BFE237" s="18"/>
      <c r="BFF237" s="18"/>
      <c r="BFG237" s="18"/>
      <c r="BFH237" s="18"/>
      <c r="BFI237" s="18"/>
      <c r="BFJ237" s="18"/>
      <c r="BFK237" s="18"/>
      <c r="BFL237" s="18"/>
      <c r="BFM237" s="18"/>
      <c r="BFN237" s="18"/>
      <c r="BFO237" s="18"/>
      <c r="BFP237" s="18"/>
      <c r="BFQ237" s="18"/>
      <c r="BFR237" s="18"/>
      <c r="BFS237" s="18"/>
      <c r="BFT237" s="18"/>
      <c r="BFU237" s="18"/>
      <c r="BFV237" s="18"/>
      <c r="BFW237" s="18"/>
      <c r="BFX237" s="18"/>
      <c r="BFY237" s="18"/>
      <c r="BFZ237" s="18"/>
      <c r="BGA237" s="18"/>
      <c r="BGB237" s="18"/>
      <c r="BGC237" s="18"/>
      <c r="BGD237" s="18"/>
      <c r="BGE237" s="18"/>
      <c r="BGF237" s="18"/>
      <c r="BGG237" s="18"/>
      <c r="BGH237" s="18"/>
      <c r="BGI237" s="18"/>
      <c r="BGJ237" s="18"/>
      <c r="BGK237" s="18"/>
      <c r="BGL237" s="18"/>
      <c r="BGM237" s="18"/>
      <c r="BGN237" s="18"/>
      <c r="BGO237" s="18"/>
      <c r="BGP237" s="18"/>
      <c r="BGQ237" s="18"/>
      <c r="BGR237" s="18"/>
      <c r="BGS237" s="18"/>
      <c r="BGT237" s="18"/>
      <c r="BGU237" s="18"/>
      <c r="BGV237" s="18"/>
      <c r="BGW237" s="18"/>
      <c r="BGX237" s="18"/>
      <c r="BGY237" s="18"/>
      <c r="BGZ237" s="18"/>
      <c r="BHA237" s="18"/>
      <c r="BHB237" s="18"/>
      <c r="BHC237" s="18"/>
      <c r="BHD237" s="18"/>
      <c r="BHE237" s="18"/>
      <c r="BHF237" s="18"/>
      <c r="BHG237" s="18"/>
      <c r="BHH237" s="18"/>
      <c r="BHI237" s="18"/>
      <c r="BHJ237" s="18"/>
      <c r="BHK237" s="18"/>
      <c r="BHL237" s="18"/>
      <c r="BHM237" s="18"/>
      <c r="BHN237" s="18"/>
      <c r="BHO237" s="18"/>
      <c r="BHP237" s="18"/>
      <c r="BHQ237" s="18"/>
      <c r="BHR237" s="18"/>
      <c r="BHS237" s="18"/>
      <c r="BHT237" s="18"/>
      <c r="BHU237" s="18"/>
      <c r="BHV237" s="18"/>
      <c r="BHW237" s="18"/>
      <c r="BHX237" s="18"/>
      <c r="BHY237" s="18"/>
      <c r="BHZ237" s="18"/>
      <c r="BIA237" s="18"/>
      <c r="BIB237" s="18"/>
      <c r="BIC237" s="18"/>
      <c r="BID237" s="18"/>
      <c r="BIE237" s="18"/>
      <c r="BIF237" s="18"/>
      <c r="BIG237" s="18"/>
      <c r="BIH237" s="18"/>
      <c r="BII237" s="18"/>
      <c r="BIJ237" s="18"/>
      <c r="BIK237" s="18"/>
      <c r="BIL237" s="18"/>
      <c r="BIM237" s="18"/>
      <c r="BIN237" s="18"/>
      <c r="BIO237" s="18"/>
      <c r="BIP237" s="18"/>
      <c r="BIQ237" s="18"/>
      <c r="BIR237" s="18"/>
      <c r="BIS237" s="18"/>
      <c r="BIT237" s="18"/>
      <c r="BIU237" s="18"/>
      <c r="BIV237" s="18"/>
      <c r="BIW237" s="18"/>
      <c r="BIX237" s="18"/>
      <c r="BIY237" s="18"/>
      <c r="BIZ237" s="18"/>
      <c r="BJA237" s="18"/>
      <c r="BJB237" s="18"/>
      <c r="BJC237" s="18"/>
      <c r="BJD237" s="18"/>
      <c r="BJE237" s="18"/>
      <c r="BJF237" s="18"/>
      <c r="BJG237" s="18"/>
      <c r="BJH237" s="18"/>
      <c r="BJI237" s="18"/>
      <c r="BJJ237" s="18"/>
      <c r="BJK237" s="18"/>
      <c r="BJL237" s="18"/>
      <c r="BJM237" s="18"/>
      <c r="BJN237" s="18"/>
      <c r="BJO237" s="18"/>
      <c r="BJP237" s="18"/>
      <c r="BJQ237" s="18"/>
      <c r="BJR237" s="18"/>
      <c r="BJS237" s="18"/>
      <c r="BJT237" s="18"/>
      <c r="BJU237" s="18"/>
      <c r="BJV237" s="18"/>
      <c r="BJW237" s="18"/>
      <c r="BJX237" s="18"/>
      <c r="BJY237" s="18"/>
      <c r="BJZ237" s="18"/>
      <c r="BKA237" s="18"/>
      <c r="BKB237" s="18"/>
      <c r="BKC237" s="18"/>
      <c r="BKD237" s="18"/>
      <c r="BKE237" s="18"/>
      <c r="BKF237" s="18"/>
      <c r="BKG237" s="18"/>
      <c r="BKH237" s="18"/>
      <c r="BKI237" s="18"/>
      <c r="BKJ237" s="18"/>
      <c r="BKK237" s="18"/>
      <c r="BKL237" s="18"/>
      <c r="BKM237" s="18"/>
      <c r="BKN237" s="18"/>
      <c r="BKO237" s="18"/>
      <c r="BKP237" s="18"/>
      <c r="BKQ237" s="18"/>
      <c r="BKR237" s="18"/>
      <c r="BKS237" s="18"/>
      <c r="BKT237" s="18"/>
      <c r="BKU237" s="18"/>
      <c r="BKV237" s="18"/>
      <c r="BKW237" s="18"/>
      <c r="BKX237" s="18"/>
      <c r="BKY237" s="18"/>
      <c r="BKZ237" s="18"/>
      <c r="BLA237" s="18"/>
      <c r="BLB237" s="18"/>
      <c r="BLC237" s="18"/>
      <c r="BLD237" s="18"/>
      <c r="BLE237" s="18"/>
      <c r="BLF237" s="18"/>
      <c r="BLG237" s="18"/>
      <c r="BLH237" s="18"/>
      <c r="BLI237" s="18"/>
      <c r="BLJ237" s="18"/>
      <c r="BLK237" s="18"/>
      <c r="BLL237" s="18"/>
      <c r="BLM237" s="18"/>
      <c r="BLN237" s="18"/>
      <c r="BLO237" s="18"/>
      <c r="BLP237" s="18"/>
      <c r="BLQ237" s="18"/>
      <c r="BLR237" s="18"/>
      <c r="BLS237" s="18"/>
      <c r="BLT237" s="18"/>
      <c r="BLU237" s="18"/>
      <c r="BLV237" s="18"/>
      <c r="BLW237" s="18"/>
      <c r="BLX237" s="18"/>
      <c r="BLY237" s="18"/>
      <c r="BLZ237" s="18"/>
      <c r="BMA237" s="18"/>
      <c r="BMB237" s="18"/>
      <c r="BMC237" s="18"/>
      <c r="BMD237" s="18"/>
      <c r="BME237" s="18"/>
      <c r="BMF237" s="18"/>
      <c r="BMG237" s="18"/>
      <c r="BMH237" s="18"/>
      <c r="BMI237" s="18"/>
      <c r="BMJ237" s="18"/>
      <c r="BMK237" s="18"/>
      <c r="BML237" s="18"/>
      <c r="BMM237" s="18"/>
      <c r="BMN237" s="18"/>
      <c r="BMO237" s="18"/>
      <c r="BMP237" s="18"/>
      <c r="BMQ237" s="18"/>
      <c r="BMR237" s="18"/>
      <c r="BMS237" s="18"/>
      <c r="BMT237" s="18"/>
      <c r="BMU237" s="18"/>
      <c r="BMV237" s="18"/>
      <c r="BMW237" s="18"/>
      <c r="BMX237" s="18"/>
      <c r="BMY237" s="18"/>
      <c r="BMZ237" s="18"/>
      <c r="BNA237" s="18"/>
      <c r="BNB237" s="18"/>
      <c r="BNC237" s="18"/>
      <c r="BND237" s="18"/>
      <c r="BNE237" s="18"/>
      <c r="BNF237" s="18"/>
      <c r="BNG237" s="18"/>
      <c r="BNH237" s="18"/>
      <c r="BNI237" s="18"/>
      <c r="BNJ237" s="18"/>
      <c r="BNK237" s="18"/>
      <c r="BNL237" s="18"/>
      <c r="BNM237" s="18"/>
      <c r="BNN237" s="18"/>
      <c r="BNO237" s="18"/>
      <c r="BNP237" s="18"/>
      <c r="BNQ237" s="18"/>
      <c r="BNR237" s="18"/>
      <c r="BNS237" s="18"/>
      <c r="BNT237" s="18"/>
      <c r="BNU237" s="18"/>
      <c r="BNV237" s="18"/>
      <c r="BNW237" s="18"/>
      <c r="BNX237" s="18"/>
      <c r="BNY237" s="18"/>
      <c r="BNZ237" s="18"/>
      <c r="BOA237" s="18"/>
      <c r="BOB237" s="18"/>
      <c r="BOC237" s="18"/>
      <c r="BOD237" s="18"/>
      <c r="BOE237" s="18"/>
      <c r="BOF237" s="18"/>
      <c r="BOG237" s="18"/>
      <c r="BOH237" s="18"/>
      <c r="BOI237" s="18"/>
      <c r="BOJ237" s="18"/>
      <c r="BOK237" s="18"/>
      <c r="BOL237" s="18"/>
      <c r="BOM237" s="18"/>
      <c r="BON237" s="18"/>
      <c r="BOO237" s="18"/>
      <c r="BOP237" s="18"/>
      <c r="BOQ237" s="18"/>
      <c r="BOR237" s="18"/>
      <c r="BOS237" s="18"/>
      <c r="BOT237" s="18"/>
      <c r="BOU237" s="18"/>
      <c r="BOV237" s="18"/>
      <c r="BOW237" s="18"/>
      <c r="BOX237" s="18"/>
      <c r="BOY237" s="18"/>
      <c r="BOZ237" s="18"/>
      <c r="BPA237" s="18"/>
      <c r="BPB237" s="18"/>
      <c r="BPC237" s="18"/>
      <c r="BPD237" s="18"/>
      <c r="BPE237" s="18"/>
      <c r="BPF237" s="18"/>
      <c r="BPG237" s="18"/>
      <c r="BPH237" s="18"/>
      <c r="BPI237" s="18"/>
      <c r="BPJ237" s="18"/>
      <c r="BPK237" s="18"/>
      <c r="BPL237" s="18"/>
      <c r="BPM237" s="18"/>
      <c r="BPN237" s="18"/>
      <c r="BPO237" s="18"/>
      <c r="BPP237" s="18"/>
      <c r="BPQ237" s="18"/>
      <c r="BPR237" s="18"/>
      <c r="BPS237" s="18"/>
      <c r="BPT237" s="18"/>
      <c r="BPU237" s="18"/>
      <c r="BPV237" s="18"/>
      <c r="BPW237" s="18"/>
      <c r="BPX237" s="18"/>
      <c r="BPY237" s="18"/>
      <c r="BPZ237" s="18"/>
      <c r="BQA237" s="18"/>
      <c r="BQB237" s="18"/>
      <c r="BQC237" s="18"/>
      <c r="BQD237" s="18"/>
      <c r="BQE237" s="18"/>
      <c r="BQF237" s="18"/>
      <c r="BQG237" s="18"/>
      <c r="BQH237" s="18"/>
      <c r="BQI237" s="18"/>
      <c r="BQJ237" s="18"/>
      <c r="BQK237" s="18"/>
      <c r="BQL237" s="18"/>
      <c r="BQM237" s="18"/>
      <c r="BQN237" s="18"/>
      <c r="BQO237" s="18"/>
      <c r="BQP237" s="18"/>
      <c r="BQQ237" s="18"/>
      <c r="BQR237" s="18"/>
      <c r="BQS237" s="18"/>
      <c r="BQT237" s="18"/>
      <c r="BQU237" s="18"/>
      <c r="BQV237" s="18"/>
      <c r="BQW237" s="18"/>
      <c r="BQX237" s="18"/>
      <c r="BQY237" s="18"/>
      <c r="BQZ237" s="18"/>
      <c r="BRA237" s="18"/>
      <c r="BRB237" s="18"/>
      <c r="BRC237" s="18"/>
      <c r="BRD237" s="18"/>
      <c r="BRE237" s="18"/>
      <c r="BRF237" s="18"/>
      <c r="BRG237" s="18"/>
      <c r="BRH237" s="18"/>
      <c r="BRI237" s="18"/>
      <c r="BRJ237" s="18"/>
      <c r="BRK237" s="18"/>
      <c r="BRL237" s="18"/>
      <c r="BRM237" s="18"/>
      <c r="BRN237" s="18"/>
      <c r="BRO237" s="18"/>
      <c r="BRP237" s="18"/>
      <c r="BRQ237" s="18"/>
      <c r="BRR237" s="18"/>
      <c r="BRS237" s="18"/>
      <c r="BRT237" s="18"/>
      <c r="BRU237" s="18"/>
      <c r="BRV237" s="18"/>
      <c r="BRW237" s="18"/>
      <c r="BRX237" s="18"/>
      <c r="BRY237" s="18"/>
      <c r="BRZ237" s="18"/>
      <c r="BSA237" s="18"/>
      <c r="BSB237" s="18"/>
      <c r="BSC237" s="18"/>
      <c r="BSD237" s="18"/>
      <c r="BSE237" s="18"/>
      <c r="BSF237" s="18"/>
      <c r="BSG237" s="18"/>
      <c r="BSH237" s="18"/>
      <c r="BSI237" s="18"/>
      <c r="BSJ237" s="18"/>
      <c r="BSK237" s="18"/>
      <c r="BSL237" s="18"/>
      <c r="BSM237" s="18"/>
      <c r="BSN237" s="18"/>
      <c r="BSO237" s="18"/>
      <c r="BSP237" s="18"/>
      <c r="BSQ237" s="18"/>
      <c r="BSR237" s="18"/>
      <c r="BSS237" s="18"/>
      <c r="BST237" s="18"/>
      <c r="BSU237" s="18"/>
      <c r="BSV237" s="18"/>
      <c r="BSW237" s="18"/>
      <c r="BSX237" s="18"/>
      <c r="BSY237" s="18"/>
      <c r="BSZ237" s="18"/>
      <c r="BTA237" s="18"/>
      <c r="BTB237" s="18"/>
      <c r="BTC237" s="18"/>
      <c r="BTD237" s="18"/>
      <c r="BTE237" s="18"/>
      <c r="BTF237" s="18"/>
      <c r="BTG237" s="18"/>
      <c r="BTH237" s="18"/>
      <c r="BTI237" s="18"/>
      <c r="BTJ237" s="18"/>
      <c r="BTK237" s="18"/>
      <c r="BTL237" s="18"/>
      <c r="BTM237" s="18"/>
      <c r="BTN237" s="18"/>
      <c r="BTO237" s="18"/>
      <c r="BTP237" s="18"/>
      <c r="BTQ237" s="18"/>
      <c r="BTR237" s="18"/>
      <c r="BTS237" s="18"/>
      <c r="BTT237" s="18"/>
      <c r="BTU237" s="18"/>
      <c r="BTV237" s="18"/>
      <c r="BTW237" s="18"/>
      <c r="BTX237" s="18"/>
      <c r="BTY237" s="18"/>
      <c r="BTZ237" s="18"/>
      <c r="BUA237" s="18"/>
      <c r="BUB237" s="18"/>
      <c r="BUC237" s="18"/>
      <c r="BUD237" s="18"/>
      <c r="BUE237" s="18"/>
      <c r="BUF237" s="18"/>
      <c r="BUG237" s="18"/>
      <c r="BUH237" s="18"/>
      <c r="BUI237" s="18"/>
      <c r="BUJ237" s="18"/>
      <c r="BUK237" s="18"/>
      <c r="BUL237" s="18"/>
      <c r="BUM237" s="18"/>
      <c r="BUN237" s="18"/>
      <c r="BUO237" s="18"/>
      <c r="BUP237" s="18"/>
      <c r="BUQ237" s="18"/>
      <c r="BUR237" s="18"/>
      <c r="BUS237" s="18"/>
      <c r="BUT237" s="18"/>
      <c r="BUU237" s="18"/>
      <c r="BUV237" s="18"/>
      <c r="BUW237" s="18"/>
      <c r="BUX237" s="18"/>
      <c r="BUY237" s="18"/>
      <c r="BUZ237" s="18"/>
      <c r="BVA237" s="18"/>
      <c r="BVB237" s="18"/>
      <c r="BVC237" s="18"/>
      <c r="BVD237" s="18"/>
      <c r="BVE237" s="18"/>
      <c r="BVF237" s="18"/>
      <c r="BVG237" s="18"/>
      <c r="BVH237" s="18"/>
      <c r="BVI237" s="18"/>
      <c r="BVJ237" s="18"/>
      <c r="BVK237" s="18"/>
      <c r="BVL237" s="18"/>
      <c r="BVM237" s="18"/>
      <c r="BVN237" s="18"/>
      <c r="BVO237" s="18"/>
      <c r="BVP237" s="18"/>
      <c r="BVQ237" s="18"/>
      <c r="BVR237" s="18"/>
      <c r="BVS237" s="18"/>
      <c r="BVT237" s="18"/>
      <c r="BVU237" s="18"/>
      <c r="BVV237" s="18"/>
      <c r="BVW237" s="18"/>
      <c r="BVX237" s="18"/>
      <c r="BVY237" s="18"/>
      <c r="BVZ237" s="18"/>
      <c r="BWA237" s="18"/>
      <c r="BWB237" s="18"/>
      <c r="BWC237" s="18"/>
      <c r="BWD237" s="18"/>
      <c r="BWE237" s="18"/>
      <c r="BWF237" s="18"/>
      <c r="BWG237" s="18"/>
      <c r="BWH237" s="18"/>
      <c r="BWI237" s="18"/>
      <c r="BWJ237" s="18"/>
      <c r="BWK237" s="18"/>
      <c r="BWL237" s="18"/>
      <c r="BWM237" s="18"/>
      <c r="BWN237" s="18"/>
      <c r="BWO237" s="18"/>
      <c r="BWP237" s="18"/>
      <c r="BWQ237" s="18"/>
      <c r="BWR237" s="18"/>
      <c r="BWS237" s="18"/>
      <c r="BWT237" s="18"/>
      <c r="BWU237" s="18"/>
      <c r="BWV237" s="18"/>
      <c r="BWW237" s="18"/>
      <c r="BWX237" s="18"/>
      <c r="BWY237" s="18"/>
      <c r="BWZ237" s="18"/>
      <c r="BXA237" s="18"/>
      <c r="BXB237" s="18"/>
      <c r="BXC237" s="18"/>
      <c r="BXD237" s="18"/>
      <c r="BXE237" s="18"/>
      <c r="BXF237" s="18"/>
      <c r="BXG237" s="18"/>
      <c r="BXH237" s="18"/>
      <c r="BXI237" s="18"/>
      <c r="BXJ237" s="18"/>
      <c r="BXK237" s="18"/>
      <c r="BXL237" s="18"/>
      <c r="BXM237" s="18"/>
      <c r="BXN237" s="18"/>
      <c r="BXO237" s="18"/>
      <c r="BXP237" s="18"/>
      <c r="BXQ237" s="18"/>
      <c r="BXR237" s="18"/>
      <c r="BXS237" s="18"/>
      <c r="BXT237" s="18"/>
      <c r="BXU237" s="18"/>
      <c r="BXV237" s="18"/>
      <c r="BXW237" s="18"/>
      <c r="BXX237" s="18"/>
      <c r="BXY237" s="18"/>
      <c r="BXZ237" s="18"/>
      <c r="BYA237" s="18"/>
      <c r="BYB237" s="18"/>
      <c r="BYC237" s="18"/>
      <c r="BYD237" s="18"/>
      <c r="BYE237" s="18"/>
      <c r="BYF237" s="18"/>
      <c r="BYG237" s="18"/>
      <c r="BYH237" s="18"/>
      <c r="BYI237" s="18"/>
      <c r="BYJ237" s="18"/>
      <c r="BYK237" s="18"/>
      <c r="BYL237" s="18"/>
      <c r="BYM237" s="18"/>
      <c r="BYN237" s="18"/>
      <c r="BYO237" s="18"/>
      <c r="BYP237" s="18"/>
      <c r="BYQ237" s="18"/>
      <c r="BYR237" s="18"/>
      <c r="BYS237" s="18"/>
      <c r="BYT237" s="18"/>
      <c r="BYU237" s="18"/>
      <c r="BYV237" s="18"/>
      <c r="BYW237" s="18"/>
      <c r="BYX237" s="18"/>
      <c r="BYY237" s="18"/>
      <c r="BYZ237" s="18"/>
      <c r="BZA237" s="18"/>
      <c r="BZB237" s="18"/>
      <c r="BZC237" s="18"/>
      <c r="BZD237" s="18"/>
      <c r="BZE237" s="18"/>
      <c r="BZF237" s="18"/>
      <c r="BZG237" s="18"/>
      <c r="BZH237" s="18"/>
      <c r="BZI237" s="18"/>
      <c r="BZJ237" s="18"/>
      <c r="BZK237" s="18"/>
      <c r="BZL237" s="18"/>
      <c r="BZM237" s="18"/>
      <c r="BZN237" s="18"/>
      <c r="BZO237" s="18"/>
      <c r="BZP237" s="18"/>
      <c r="BZQ237" s="18"/>
      <c r="BZR237" s="18"/>
      <c r="BZS237" s="18"/>
      <c r="BZT237" s="18"/>
      <c r="BZU237" s="18"/>
      <c r="BZV237" s="18"/>
      <c r="BZW237" s="18"/>
      <c r="BZX237" s="18"/>
      <c r="BZY237" s="18"/>
      <c r="BZZ237" s="18"/>
      <c r="CAA237" s="18"/>
      <c r="CAB237" s="18"/>
      <c r="CAC237" s="18"/>
      <c r="CAD237" s="18"/>
      <c r="CAE237" s="18"/>
      <c r="CAF237" s="18"/>
      <c r="CAG237" s="18"/>
      <c r="CAH237" s="18"/>
      <c r="CAI237" s="18"/>
      <c r="CAJ237" s="18"/>
      <c r="CAK237" s="18"/>
      <c r="CAL237" s="18"/>
      <c r="CAM237" s="18"/>
      <c r="CAN237" s="18"/>
      <c r="CAO237" s="18"/>
      <c r="CAP237" s="18"/>
      <c r="CAQ237" s="18"/>
      <c r="CAR237" s="18"/>
      <c r="CAS237" s="18"/>
      <c r="CAT237" s="18"/>
      <c r="CAU237" s="18"/>
      <c r="CAV237" s="18"/>
      <c r="CAW237" s="18"/>
      <c r="CAX237" s="18"/>
      <c r="CAY237" s="18"/>
      <c r="CAZ237" s="18"/>
      <c r="CBA237" s="18"/>
      <c r="CBB237" s="18"/>
      <c r="CBC237" s="18"/>
      <c r="CBD237" s="18"/>
      <c r="CBE237" s="18"/>
      <c r="CBF237" s="18"/>
      <c r="CBG237" s="18"/>
      <c r="CBH237" s="18"/>
      <c r="CBI237" s="18"/>
      <c r="CBJ237" s="18"/>
      <c r="CBK237" s="18"/>
      <c r="CBL237" s="18"/>
      <c r="CBM237" s="18"/>
      <c r="CBN237" s="18"/>
      <c r="CBO237" s="18"/>
      <c r="CBP237" s="18"/>
      <c r="CBQ237" s="18"/>
      <c r="CBR237" s="18"/>
      <c r="CBS237" s="18"/>
      <c r="CBT237" s="18"/>
      <c r="CBU237" s="18"/>
      <c r="CBV237" s="18"/>
      <c r="CBW237" s="18"/>
      <c r="CBX237" s="18"/>
      <c r="CBY237" s="18"/>
      <c r="CBZ237" s="18"/>
      <c r="CCA237" s="18"/>
      <c r="CCB237" s="18"/>
      <c r="CCC237" s="18"/>
      <c r="CCD237" s="18"/>
      <c r="CCE237" s="18"/>
      <c r="CCF237" s="18"/>
      <c r="CCG237" s="18"/>
      <c r="CCH237" s="18"/>
      <c r="CCI237" s="18"/>
      <c r="CCJ237" s="18"/>
      <c r="CCK237" s="18"/>
      <c r="CCL237" s="18"/>
      <c r="CCM237" s="18"/>
      <c r="CCN237" s="18"/>
      <c r="CCO237" s="18"/>
      <c r="CCP237" s="18"/>
      <c r="CCQ237" s="18"/>
      <c r="CCR237" s="18"/>
      <c r="CCS237" s="18"/>
      <c r="CCT237" s="18"/>
      <c r="CCU237" s="18"/>
      <c r="CCV237" s="18"/>
      <c r="CCW237" s="18"/>
      <c r="CCX237" s="18"/>
      <c r="CCY237" s="18"/>
      <c r="CCZ237" s="18"/>
      <c r="CDA237" s="18"/>
      <c r="CDB237" s="18"/>
      <c r="CDC237" s="18"/>
      <c r="CDD237" s="18"/>
      <c r="CDE237" s="18"/>
      <c r="CDF237" s="18"/>
      <c r="CDG237" s="18"/>
      <c r="CDH237" s="18"/>
      <c r="CDI237" s="18"/>
      <c r="CDJ237" s="18"/>
      <c r="CDK237" s="18"/>
      <c r="CDL237" s="18"/>
      <c r="CDM237" s="18"/>
      <c r="CDN237" s="18"/>
      <c r="CDO237" s="18"/>
      <c r="CDP237" s="18"/>
      <c r="CDQ237" s="18"/>
      <c r="CDR237" s="18"/>
      <c r="CDS237" s="18"/>
      <c r="CDT237" s="18"/>
      <c r="CDU237" s="18"/>
      <c r="CDV237" s="18"/>
      <c r="CDW237" s="18"/>
      <c r="CDX237" s="18"/>
      <c r="CDY237" s="18"/>
      <c r="CDZ237" s="18"/>
      <c r="CEA237" s="18"/>
      <c r="CEB237" s="18"/>
      <c r="CEC237" s="18"/>
      <c r="CED237" s="18"/>
      <c r="CEE237" s="18"/>
      <c r="CEF237" s="18"/>
      <c r="CEG237" s="18"/>
      <c r="CEH237" s="18"/>
      <c r="CEI237" s="18"/>
      <c r="CEJ237" s="18"/>
      <c r="CEK237" s="18"/>
      <c r="CEL237" s="18"/>
      <c r="CEM237" s="18"/>
      <c r="CEN237" s="18"/>
      <c r="CEO237" s="18"/>
      <c r="CEP237" s="18"/>
      <c r="CEQ237" s="18"/>
      <c r="CER237" s="18"/>
      <c r="CES237" s="18"/>
      <c r="CET237" s="18"/>
      <c r="CEU237" s="18"/>
      <c r="CEV237" s="18"/>
      <c r="CEW237" s="18"/>
      <c r="CEX237" s="18"/>
      <c r="CEY237" s="18"/>
      <c r="CEZ237" s="18"/>
      <c r="CFA237" s="18"/>
      <c r="CFB237" s="18"/>
      <c r="CFC237" s="18"/>
      <c r="CFD237" s="18"/>
      <c r="CFE237" s="18"/>
      <c r="CFF237" s="18"/>
      <c r="CFG237" s="18"/>
      <c r="CFH237" s="18"/>
      <c r="CFI237" s="18"/>
      <c r="CFJ237" s="18"/>
      <c r="CFK237" s="18"/>
      <c r="CFL237" s="18"/>
      <c r="CFM237" s="18"/>
      <c r="CFN237" s="18"/>
      <c r="CFO237" s="18"/>
      <c r="CFP237" s="18"/>
      <c r="CFQ237" s="18"/>
      <c r="CFR237" s="18"/>
      <c r="CFS237" s="18"/>
      <c r="CFT237" s="18"/>
      <c r="CFU237" s="18"/>
      <c r="CFV237" s="18"/>
      <c r="CFW237" s="18"/>
      <c r="CFX237" s="18"/>
      <c r="CFY237" s="18"/>
      <c r="CFZ237" s="18"/>
      <c r="CGA237" s="18"/>
      <c r="CGB237" s="18"/>
      <c r="CGC237" s="18"/>
      <c r="CGD237" s="18"/>
      <c r="CGE237" s="18"/>
      <c r="CGF237" s="18"/>
      <c r="CGG237" s="18"/>
      <c r="CGH237" s="18"/>
      <c r="CGI237" s="18"/>
      <c r="CGJ237" s="18"/>
      <c r="CGK237" s="18"/>
      <c r="CGL237" s="18"/>
      <c r="CGM237" s="18"/>
      <c r="CGN237" s="18"/>
      <c r="CGO237" s="18"/>
      <c r="CGP237" s="18"/>
      <c r="CGQ237" s="18"/>
      <c r="CGR237" s="18"/>
      <c r="CGS237" s="18"/>
      <c r="CGT237" s="18"/>
      <c r="CGU237" s="18"/>
      <c r="CGV237" s="18"/>
      <c r="CGW237" s="18"/>
      <c r="CGX237" s="18"/>
      <c r="CGY237" s="18"/>
      <c r="CGZ237" s="18"/>
      <c r="CHA237" s="18"/>
      <c r="CHB237" s="18"/>
      <c r="CHC237" s="18"/>
      <c r="CHD237" s="18"/>
      <c r="CHE237" s="18"/>
      <c r="CHF237" s="18"/>
      <c r="CHG237" s="18"/>
      <c r="CHH237" s="18"/>
      <c r="CHI237" s="18"/>
      <c r="CHJ237" s="18"/>
      <c r="CHK237" s="18"/>
      <c r="CHL237" s="18"/>
      <c r="CHM237" s="18"/>
      <c r="CHN237" s="18"/>
      <c r="CHO237" s="18"/>
      <c r="CHP237" s="18"/>
      <c r="CHQ237" s="18"/>
      <c r="CHR237" s="18"/>
      <c r="CHS237" s="18"/>
      <c r="CHT237" s="18"/>
      <c r="CHU237" s="18"/>
      <c r="CHV237" s="18"/>
      <c r="CHW237" s="18"/>
      <c r="CHX237" s="18"/>
      <c r="CHY237" s="18"/>
      <c r="CHZ237" s="18"/>
      <c r="CIA237" s="18"/>
      <c r="CIB237" s="18"/>
      <c r="CIC237" s="18"/>
      <c r="CID237" s="18"/>
      <c r="CIE237" s="18"/>
      <c r="CIF237" s="18"/>
      <c r="CIG237" s="18"/>
      <c r="CIH237" s="18"/>
      <c r="CII237" s="18"/>
      <c r="CIJ237" s="18"/>
      <c r="CIK237" s="18"/>
      <c r="CIL237" s="18"/>
      <c r="CIM237" s="18"/>
      <c r="CIN237" s="18"/>
      <c r="CIO237" s="18"/>
      <c r="CIP237" s="18"/>
      <c r="CIQ237" s="18"/>
      <c r="CIR237" s="18"/>
      <c r="CIS237" s="18"/>
      <c r="CIT237" s="18"/>
      <c r="CIU237" s="18"/>
      <c r="CIV237" s="18"/>
      <c r="CIW237" s="18"/>
      <c r="CIX237" s="18"/>
      <c r="CIY237" s="18"/>
      <c r="CIZ237" s="18"/>
      <c r="CJA237" s="18"/>
      <c r="CJB237" s="18"/>
      <c r="CJC237" s="18"/>
      <c r="CJD237" s="18"/>
      <c r="CJE237" s="18"/>
      <c r="CJF237" s="18"/>
      <c r="CJG237" s="18"/>
      <c r="CJH237" s="18"/>
      <c r="CJI237" s="18"/>
      <c r="CJJ237" s="18"/>
      <c r="CJK237" s="18"/>
      <c r="CJL237" s="18"/>
      <c r="CJM237" s="18"/>
      <c r="CJN237" s="18"/>
      <c r="CJO237" s="18"/>
      <c r="CJP237" s="18"/>
      <c r="CJQ237" s="18"/>
      <c r="CJR237" s="18"/>
      <c r="CJS237" s="18"/>
      <c r="CJT237" s="18"/>
      <c r="CJU237" s="18"/>
      <c r="CJV237" s="18"/>
      <c r="CJW237" s="18"/>
      <c r="CJX237" s="18"/>
      <c r="CJY237" s="18"/>
      <c r="CJZ237" s="18"/>
      <c r="CKA237" s="18"/>
      <c r="CKB237" s="18"/>
      <c r="CKC237" s="18"/>
      <c r="CKD237" s="18"/>
      <c r="CKE237" s="18"/>
      <c r="CKF237" s="18"/>
      <c r="CKG237" s="18"/>
      <c r="CKH237" s="18"/>
      <c r="CKI237" s="18"/>
      <c r="CKJ237" s="18"/>
      <c r="CKK237" s="18"/>
      <c r="CKL237" s="18"/>
      <c r="CKM237" s="18"/>
      <c r="CKN237" s="18"/>
      <c r="CKO237" s="18"/>
      <c r="CKP237" s="18"/>
      <c r="CKQ237" s="18"/>
      <c r="CKR237" s="18"/>
      <c r="CKS237" s="18"/>
      <c r="CKT237" s="18"/>
      <c r="CKU237" s="18"/>
      <c r="CKV237" s="18"/>
      <c r="CKW237" s="18"/>
      <c r="CKX237" s="18"/>
      <c r="CKY237" s="18"/>
      <c r="CKZ237" s="18"/>
      <c r="CLA237" s="18"/>
      <c r="CLB237" s="18"/>
      <c r="CLC237" s="18"/>
      <c r="CLD237" s="18"/>
      <c r="CLE237" s="18"/>
      <c r="CLF237" s="18"/>
      <c r="CLG237" s="18"/>
      <c r="CLH237" s="18"/>
      <c r="CLI237" s="18"/>
      <c r="CLJ237" s="18"/>
      <c r="CLK237" s="18"/>
      <c r="CLL237" s="18"/>
      <c r="CLM237" s="18"/>
      <c r="CLN237" s="18"/>
      <c r="CLO237" s="18"/>
      <c r="CLP237" s="18"/>
      <c r="CLQ237" s="18"/>
      <c r="CLR237" s="18"/>
      <c r="CLS237" s="18"/>
      <c r="CLT237" s="18"/>
      <c r="CLU237" s="18"/>
      <c r="CLV237" s="18"/>
      <c r="CLW237" s="18"/>
      <c r="CLX237" s="18"/>
      <c r="CLY237" s="18"/>
      <c r="CLZ237" s="18"/>
      <c r="CMA237" s="18"/>
      <c r="CMB237" s="18"/>
      <c r="CMC237" s="18"/>
      <c r="CMD237" s="18"/>
      <c r="CME237" s="18"/>
      <c r="CMF237" s="18"/>
      <c r="CMG237" s="18"/>
      <c r="CMH237" s="18"/>
      <c r="CMI237" s="18"/>
      <c r="CMJ237" s="18"/>
      <c r="CMK237" s="18"/>
      <c r="CML237" s="18"/>
      <c r="CMM237" s="18"/>
      <c r="CMN237" s="18"/>
      <c r="CMO237" s="18"/>
      <c r="CMP237" s="18"/>
      <c r="CMQ237" s="18"/>
      <c r="CMR237" s="18"/>
      <c r="CMS237" s="18"/>
      <c r="CMT237" s="18"/>
      <c r="CMU237" s="18"/>
      <c r="CMV237" s="18"/>
      <c r="CMW237" s="18"/>
      <c r="CMX237" s="18"/>
      <c r="CMY237" s="18"/>
      <c r="CMZ237" s="18"/>
      <c r="CNA237" s="18"/>
      <c r="CNB237" s="18"/>
      <c r="CNC237" s="18"/>
      <c r="CND237" s="18"/>
      <c r="CNE237" s="18"/>
      <c r="CNF237" s="18"/>
      <c r="CNG237" s="18"/>
      <c r="CNH237" s="18"/>
      <c r="CNI237" s="18"/>
      <c r="CNJ237" s="18"/>
      <c r="CNK237" s="18"/>
      <c r="CNL237" s="18"/>
      <c r="CNM237" s="18"/>
      <c r="CNN237" s="18"/>
      <c r="CNO237" s="18"/>
      <c r="CNP237" s="18"/>
      <c r="CNQ237" s="18"/>
      <c r="CNR237" s="18"/>
      <c r="CNS237" s="18"/>
      <c r="CNT237" s="18"/>
      <c r="CNU237" s="18"/>
      <c r="CNV237" s="18"/>
      <c r="CNW237" s="18"/>
      <c r="CNX237" s="18"/>
      <c r="CNY237" s="18"/>
      <c r="CNZ237" s="18"/>
      <c r="COA237" s="18"/>
      <c r="COB237" s="18"/>
      <c r="COC237" s="18"/>
      <c r="COD237" s="18"/>
      <c r="COE237" s="18"/>
      <c r="COF237" s="18"/>
      <c r="COG237" s="18"/>
      <c r="COH237" s="18"/>
      <c r="COI237" s="18"/>
      <c r="COJ237" s="18"/>
      <c r="COK237" s="18"/>
      <c r="COL237" s="18"/>
      <c r="COM237" s="18"/>
      <c r="CON237" s="18"/>
      <c r="COO237" s="18"/>
      <c r="COP237" s="18"/>
      <c r="COQ237" s="18"/>
      <c r="COR237" s="18"/>
      <c r="COS237" s="18"/>
      <c r="COT237" s="18"/>
      <c r="COU237" s="18"/>
      <c r="COV237" s="18"/>
      <c r="COW237" s="18"/>
      <c r="COX237" s="18"/>
      <c r="COY237" s="18"/>
      <c r="COZ237" s="18"/>
      <c r="CPA237" s="18"/>
      <c r="CPB237" s="18"/>
      <c r="CPC237" s="18"/>
      <c r="CPD237" s="18"/>
      <c r="CPE237" s="18"/>
      <c r="CPF237" s="18"/>
      <c r="CPG237" s="18"/>
      <c r="CPH237" s="18"/>
      <c r="CPI237" s="18"/>
      <c r="CPJ237" s="18"/>
      <c r="CPK237" s="18"/>
      <c r="CPL237" s="18"/>
      <c r="CPM237" s="18"/>
      <c r="CPN237" s="18"/>
      <c r="CPO237" s="18"/>
      <c r="CPP237" s="18"/>
      <c r="CPQ237" s="18"/>
      <c r="CPR237" s="18"/>
      <c r="CPS237" s="18"/>
      <c r="CPT237" s="18"/>
      <c r="CPU237" s="18"/>
      <c r="CPV237" s="18"/>
      <c r="CPW237" s="18"/>
      <c r="CPX237" s="18"/>
      <c r="CPY237" s="18"/>
      <c r="CPZ237" s="18"/>
      <c r="CQA237" s="18"/>
      <c r="CQB237" s="18"/>
      <c r="CQC237" s="18"/>
      <c r="CQD237" s="18"/>
      <c r="CQE237" s="18"/>
      <c r="CQF237" s="18"/>
      <c r="CQG237" s="18"/>
      <c r="CQH237" s="18"/>
      <c r="CQI237" s="18"/>
      <c r="CQJ237" s="18"/>
      <c r="CQK237" s="18"/>
      <c r="CQL237" s="18"/>
      <c r="CQM237" s="18"/>
      <c r="CQN237" s="18"/>
      <c r="CQO237" s="18"/>
      <c r="CQP237" s="18"/>
      <c r="CQQ237" s="18"/>
      <c r="CQR237" s="18"/>
      <c r="CQS237" s="18"/>
      <c r="CQT237" s="18"/>
      <c r="CQU237" s="18"/>
      <c r="CQV237" s="18"/>
      <c r="CQW237" s="18"/>
      <c r="CQX237" s="18"/>
      <c r="CQY237" s="18"/>
      <c r="CQZ237" s="18"/>
      <c r="CRA237" s="18"/>
      <c r="CRB237" s="18"/>
      <c r="CRC237" s="18"/>
      <c r="CRD237" s="18"/>
      <c r="CRE237" s="18"/>
      <c r="CRF237" s="18"/>
      <c r="CRG237" s="18"/>
      <c r="CRH237" s="18"/>
      <c r="CRI237" s="18"/>
      <c r="CRJ237" s="18"/>
      <c r="CRK237" s="18"/>
      <c r="CRL237" s="18"/>
      <c r="CRM237" s="18"/>
      <c r="CRN237" s="18"/>
      <c r="CRO237" s="18"/>
      <c r="CRP237" s="18"/>
      <c r="CRQ237" s="18"/>
      <c r="CRR237" s="18"/>
      <c r="CRS237" s="18"/>
      <c r="CRT237" s="18"/>
      <c r="CRU237" s="18"/>
      <c r="CRV237" s="18"/>
      <c r="CRW237" s="18"/>
      <c r="CRX237" s="18"/>
      <c r="CRY237" s="18"/>
      <c r="CRZ237" s="18"/>
      <c r="CSA237" s="18"/>
      <c r="CSB237" s="18"/>
      <c r="CSC237" s="18"/>
      <c r="CSD237" s="18"/>
      <c r="CSE237" s="18"/>
      <c r="CSF237" s="18"/>
      <c r="CSG237" s="18"/>
      <c r="CSH237" s="18"/>
      <c r="CSI237" s="18"/>
      <c r="CSJ237" s="18"/>
      <c r="CSK237" s="18"/>
      <c r="CSL237" s="18"/>
      <c r="CSM237" s="18"/>
      <c r="CSN237" s="18"/>
      <c r="CSO237" s="18"/>
      <c r="CSP237" s="18"/>
      <c r="CSQ237" s="18"/>
      <c r="CSR237" s="18"/>
      <c r="CSS237" s="18"/>
      <c r="CST237" s="18"/>
      <c r="CSU237" s="18"/>
      <c r="CSV237" s="18"/>
      <c r="CSW237" s="18"/>
      <c r="CSX237" s="18"/>
      <c r="CSY237" s="18"/>
      <c r="CSZ237" s="18"/>
      <c r="CTA237" s="18"/>
      <c r="CTB237" s="18"/>
      <c r="CTC237" s="18"/>
      <c r="CTD237" s="18"/>
      <c r="CTE237" s="18"/>
      <c r="CTF237" s="18"/>
      <c r="CTG237" s="18"/>
      <c r="CTH237" s="18"/>
      <c r="CTI237" s="18"/>
      <c r="CTJ237" s="18"/>
      <c r="CTK237" s="18"/>
      <c r="CTL237" s="18"/>
      <c r="CTM237" s="18"/>
      <c r="CTN237" s="18"/>
      <c r="CTO237" s="18"/>
      <c r="CTP237" s="18"/>
      <c r="CTQ237" s="18"/>
      <c r="CTR237" s="18"/>
      <c r="CTS237" s="18"/>
      <c r="CTT237" s="18"/>
      <c r="CTU237" s="18"/>
      <c r="CTV237" s="18"/>
      <c r="CTW237" s="18"/>
      <c r="CTX237" s="18"/>
      <c r="CTY237" s="18"/>
      <c r="CTZ237" s="18"/>
      <c r="CUA237" s="18"/>
      <c r="CUB237" s="18"/>
      <c r="CUC237" s="18"/>
      <c r="CUD237" s="18"/>
      <c r="CUE237" s="18"/>
      <c r="CUF237" s="18"/>
      <c r="CUG237" s="18"/>
      <c r="CUH237" s="18"/>
      <c r="CUI237" s="18"/>
      <c r="CUJ237" s="18"/>
      <c r="CUK237" s="18"/>
      <c r="CUL237" s="18"/>
      <c r="CUM237" s="18"/>
      <c r="CUN237" s="18"/>
      <c r="CUO237" s="18"/>
      <c r="CUP237" s="18"/>
      <c r="CUQ237" s="18"/>
      <c r="CUR237" s="18"/>
      <c r="CUS237" s="18"/>
      <c r="CUT237" s="18"/>
      <c r="CUU237" s="18"/>
      <c r="CUV237" s="18"/>
      <c r="CUW237" s="18"/>
      <c r="CUX237" s="18"/>
      <c r="CUY237" s="18"/>
      <c r="CUZ237" s="18"/>
      <c r="CVA237" s="18"/>
      <c r="CVB237" s="18"/>
      <c r="CVC237" s="18"/>
      <c r="CVD237" s="18"/>
      <c r="CVE237" s="18"/>
      <c r="CVF237" s="18"/>
      <c r="CVG237" s="18"/>
      <c r="CVH237" s="18"/>
      <c r="CVI237" s="18"/>
      <c r="CVJ237" s="18"/>
      <c r="CVK237" s="18"/>
      <c r="CVL237" s="18"/>
      <c r="CVM237" s="18"/>
      <c r="CVN237" s="18"/>
      <c r="CVO237" s="18"/>
      <c r="CVP237" s="18"/>
      <c r="CVQ237" s="18"/>
      <c r="CVR237" s="18"/>
      <c r="CVS237" s="18"/>
      <c r="CVT237" s="18"/>
      <c r="CVU237" s="18"/>
      <c r="CVV237" s="18"/>
      <c r="CVW237" s="18"/>
      <c r="CVX237" s="18"/>
      <c r="CVY237" s="18"/>
      <c r="CVZ237" s="18"/>
      <c r="CWA237" s="18"/>
      <c r="CWB237" s="18"/>
      <c r="CWC237" s="18"/>
      <c r="CWD237" s="18"/>
      <c r="CWE237" s="18"/>
      <c r="CWF237" s="18"/>
      <c r="CWG237" s="18"/>
      <c r="CWH237" s="18"/>
      <c r="CWI237" s="18"/>
      <c r="CWJ237" s="18"/>
      <c r="CWK237" s="18"/>
      <c r="CWL237" s="18"/>
      <c r="CWM237" s="18"/>
      <c r="CWN237" s="18"/>
      <c r="CWO237" s="18"/>
      <c r="CWP237" s="18"/>
      <c r="CWQ237" s="18"/>
      <c r="CWR237" s="18"/>
      <c r="CWS237" s="18"/>
      <c r="CWT237" s="18"/>
      <c r="CWU237" s="18"/>
      <c r="CWV237" s="18"/>
      <c r="CWW237" s="18"/>
      <c r="CWX237" s="18"/>
      <c r="CWY237" s="18"/>
      <c r="CWZ237" s="18"/>
      <c r="CXA237" s="18"/>
      <c r="CXB237" s="18"/>
      <c r="CXC237" s="18"/>
      <c r="CXD237" s="18"/>
      <c r="CXE237" s="18"/>
      <c r="CXF237" s="18"/>
      <c r="CXG237" s="18"/>
      <c r="CXH237" s="18"/>
      <c r="CXI237" s="18"/>
      <c r="CXJ237" s="18"/>
      <c r="CXK237" s="18"/>
      <c r="CXL237" s="18"/>
      <c r="CXM237" s="18"/>
      <c r="CXN237" s="18"/>
      <c r="CXO237" s="18"/>
      <c r="CXP237" s="18"/>
      <c r="CXQ237" s="18"/>
      <c r="CXR237" s="18"/>
      <c r="CXS237" s="18"/>
      <c r="CXT237" s="18"/>
      <c r="CXU237" s="18"/>
      <c r="CXV237" s="18"/>
      <c r="CXW237" s="18"/>
      <c r="CXX237" s="18"/>
      <c r="CXY237" s="18"/>
      <c r="CXZ237" s="18"/>
      <c r="CYA237" s="18"/>
      <c r="CYB237" s="18"/>
      <c r="CYC237" s="18"/>
      <c r="CYD237" s="18"/>
      <c r="CYE237" s="18"/>
      <c r="CYF237" s="18"/>
      <c r="CYG237" s="18"/>
      <c r="CYH237" s="18"/>
      <c r="CYI237" s="18"/>
      <c r="CYJ237" s="18"/>
      <c r="CYK237" s="18"/>
      <c r="CYL237" s="18"/>
      <c r="CYM237" s="18"/>
      <c r="CYN237" s="18"/>
      <c r="CYO237" s="18"/>
      <c r="CYP237" s="18"/>
      <c r="CYQ237" s="18"/>
      <c r="CYR237" s="18"/>
      <c r="CYS237" s="18"/>
      <c r="CYT237" s="18"/>
      <c r="CYU237" s="18"/>
      <c r="CYV237" s="18"/>
      <c r="CYW237" s="18"/>
      <c r="CYX237" s="18"/>
      <c r="CYY237" s="18"/>
      <c r="CYZ237" s="18"/>
      <c r="CZA237" s="18"/>
      <c r="CZB237" s="18"/>
      <c r="CZC237" s="18"/>
      <c r="CZD237" s="18"/>
      <c r="CZE237" s="18"/>
      <c r="CZF237" s="18"/>
      <c r="CZG237" s="18"/>
      <c r="CZH237" s="18"/>
      <c r="CZI237" s="18"/>
      <c r="CZJ237" s="18"/>
      <c r="CZK237" s="18"/>
      <c r="CZL237" s="18"/>
      <c r="CZM237" s="18"/>
      <c r="CZN237" s="18"/>
      <c r="CZO237" s="18"/>
      <c r="CZP237" s="18"/>
      <c r="CZQ237" s="18"/>
      <c r="CZR237" s="18"/>
      <c r="CZS237" s="18"/>
      <c r="CZT237" s="18"/>
      <c r="CZU237" s="18"/>
      <c r="CZV237" s="18"/>
      <c r="CZW237" s="18"/>
      <c r="CZX237" s="18"/>
      <c r="CZY237" s="18"/>
      <c r="CZZ237" s="18"/>
      <c r="DAA237" s="18"/>
      <c r="DAB237" s="18"/>
      <c r="DAC237" s="18"/>
      <c r="DAD237" s="18"/>
      <c r="DAE237" s="18"/>
      <c r="DAF237" s="18"/>
      <c r="DAG237" s="18"/>
      <c r="DAH237" s="18"/>
      <c r="DAI237" s="18"/>
      <c r="DAJ237" s="18"/>
      <c r="DAK237" s="18"/>
      <c r="DAL237" s="18"/>
      <c r="DAM237" s="18"/>
      <c r="DAN237" s="18"/>
      <c r="DAO237" s="18"/>
      <c r="DAP237" s="18"/>
      <c r="DAQ237" s="18"/>
      <c r="DAR237" s="18"/>
      <c r="DAS237" s="18"/>
      <c r="DAT237" s="18"/>
      <c r="DAU237" s="18"/>
      <c r="DAV237" s="18"/>
      <c r="DAW237" s="18"/>
      <c r="DAX237" s="18"/>
      <c r="DAY237" s="18"/>
      <c r="DAZ237" s="18"/>
      <c r="DBA237" s="18"/>
      <c r="DBB237" s="18"/>
      <c r="DBC237" s="18"/>
      <c r="DBD237" s="18"/>
      <c r="DBE237" s="18"/>
      <c r="DBF237" s="18"/>
      <c r="DBG237" s="18"/>
      <c r="DBH237" s="18"/>
      <c r="DBI237" s="18"/>
      <c r="DBJ237" s="18"/>
      <c r="DBK237" s="18"/>
      <c r="DBL237" s="18"/>
      <c r="DBM237" s="18"/>
      <c r="DBN237" s="18"/>
      <c r="DBO237" s="18"/>
      <c r="DBP237" s="18"/>
      <c r="DBQ237" s="18"/>
      <c r="DBR237" s="18"/>
      <c r="DBS237" s="18"/>
      <c r="DBT237" s="18"/>
      <c r="DBU237" s="18"/>
      <c r="DBV237" s="18"/>
      <c r="DBW237" s="18"/>
      <c r="DBX237" s="18"/>
      <c r="DBY237" s="18"/>
      <c r="DBZ237" s="18"/>
      <c r="DCA237" s="18"/>
      <c r="DCB237" s="18"/>
      <c r="DCC237" s="18"/>
      <c r="DCD237" s="18"/>
      <c r="DCE237" s="18"/>
      <c r="DCF237" s="18"/>
      <c r="DCG237" s="18"/>
      <c r="DCH237" s="18"/>
      <c r="DCI237" s="18"/>
      <c r="DCJ237" s="18"/>
      <c r="DCK237" s="18"/>
      <c r="DCL237" s="18"/>
      <c r="DCM237" s="18"/>
      <c r="DCN237" s="18"/>
      <c r="DCO237" s="18"/>
      <c r="DCP237" s="18"/>
      <c r="DCQ237" s="18"/>
      <c r="DCR237" s="18"/>
      <c r="DCS237" s="18"/>
      <c r="DCT237" s="18"/>
      <c r="DCU237" s="18"/>
      <c r="DCV237" s="18"/>
      <c r="DCW237" s="18"/>
      <c r="DCX237" s="18"/>
      <c r="DCY237" s="18"/>
      <c r="DCZ237" s="18"/>
      <c r="DDA237" s="18"/>
      <c r="DDB237" s="18"/>
      <c r="DDC237" s="18"/>
      <c r="DDD237" s="18"/>
      <c r="DDE237" s="18"/>
      <c r="DDF237" s="18"/>
      <c r="DDG237" s="18"/>
      <c r="DDH237" s="18"/>
      <c r="DDI237" s="18"/>
      <c r="DDJ237" s="18"/>
      <c r="DDK237" s="18"/>
      <c r="DDL237" s="18"/>
      <c r="DDM237" s="18"/>
      <c r="DDN237" s="18"/>
      <c r="DDO237" s="18"/>
      <c r="DDP237" s="18"/>
      <c r="DDQ237" s="18"/>
      <c r="DDR237" s="18"/>
      <c r="DDS237" s="18"/>
      <c r="DDT237" s="18"/>
      <c r="DDU237" s="18"/>
      <c r="DDV237" s="18"/>
      <c r="DDW237" s="18"/>
      <c r="DDX237" s="18"/>
      <c r="DDY237" s="18"/>
      <c r="DDZ237" s="18"/>
      <c r="DEA237" s="18"/>
      <c r="DEB237" s="18"/>
      <c r="DEC237" s="18"/>
      <c r="DED237" s="18"/>
      <c r="DEE237" s="18"/>
      <c r="DEF237" s="18"/>
      <c r="DEG237" s="18"/>
      <c r="DEH237" s="18"/>
      <c r="DEI237" s="18"/>
      <c r="DEJ237" s="18"/>
      <c r="DEK237" s="18"/>
      <c r="DEL237" s="18"/>
      <c r="DEM237" s="18"/>
      <c r="DEN237" s="18"/>
      <c r="DEO237" s="18"/>
      <c r="DEP237" s="18"/>
      <c r="DEQ237" s="18"/>
      <c r="DER237" s="18"/>
      <c r="DES237" s="18"/>
      <c r="DET237" s="18"/>
      <c r="DEU237" s="18"/>
      <c r="DEV237" s="18"/>
      <c r="DEW237" s="18"/>
      <c r="DEX237" s="18"/>
      <c r="DEY237" s="18"/>
      <c r="DEZ237" s="18"/>
      <c r="DFA237" s="18"/>
      <c r="DFB237" s="18"/>
      <c r="DFC237" s="18"/>
      <c r="DFD237" s="18"/>
      <c r="DFE237" s="18"/>
      <c r="DFF237" s="18"/>
      <c r="DFG237" s="18"/>
      <c r="DFH237" s="18"/>
      <c r="DFI237" s="18"/>
      <c r="DFJ237" s="18"/>
      <c r="DFK237" s="18"/>
      <c r="DFL237" s="18"/>
      <c r="DFM237" s="18"/>
      <c r="DFN237" s="18"/>
      <c r="DFO237" s="18"/>
      <c r="DFP237" s="18"/>
      <c r="DFQ237" s="18"/>
      <c r="DFR237" s="18"/>
      <c r="DFS237" s="18"/>
      <c r="DFT237" s="18"/>
      <c r="DFU237" s="18"/>
      <c r="DFV237" s="18"/>
      <c r="DFW237" s="18"/>
      <c r="DFX237" s="18"/>
      <c r="DFY237" s="18"/>
      <c r="DFZ237" s="18"/>
      <c r="DGA237" s="18"/>
      <c r="DGB237" s="18"/>
      <c r="DGC237" s="18"/>
      <c r="DGD237" s="18"/>
      <c r="DGE237" s="18"/>
      <c r="DGF237" s="18"/>
      <c r="DGG237" s="18"/>
      <c r="DGH237" s="18"/>
      <c r="DGI237" s="18"/>
      <c r="DGJ237" s="18"/>
      <c r="DGK237" s="18"/>
      <c r="DGL237" s="18"/>
      <c r="DGM237" s="18"/>
      <c r="DGN237" s="18"/>
      <c r="DGO237" s="18"/>
      <c r="DGP237" s="18"/>
      <c r="DGQ237" s="18"/>
      <c r="DGR237" s="18"/>
      <c r="DGS237" s="18"/>
      <c r="DGT237" s="18"/>
      <c r="DGU237" s="18"/>
      <c r="DGV237" s="18"/>
      <c r="DGW237" s="18"/>
      <c r="DGX237" s="18"/>
      <c r="DGY237" s="18"/>
      <c r="DGZ237" s="18"/>
      <c r="DHA237" s="18"/>
      <c r="DHB237" s="18"/>
      <c r="DHC237" s="18"/>
      <c r="DHD237" s="18"/>
      <c r="DHE237" s="18"/>
      <c r="DHF237" s="18"/>
      <c r="DHG237" s="18"/>
      <c r="DHH237" s="18"/>
      <c r="DHI237" s="18"/>
      <c r="DHJ237" s="18"/>
      <c r="DHK237" s="18"/>
      <c r="DHL237" s="18"/>
      <c r="DHM237" s="18"/>
      <c r="DHN237" s="18"/>
      <c r="DHO237" s="18"/>
      <c r="DHP237" s="18"/>
      <c r="DHQ237" s="18"/>
      <c r="DHR237" s="18"/>
      <c r="DHS237" s="18"/>
      <c r="DHT237" s="18"/>
      <c r="DHU237" s="18"/>
      <c r="DHV237" s="18"/>
      <c r="DHW237" s="18"/>
      <c r="DHX237" s="18"/>
      <c r="DHY237" s="18"/>
      <c r="DHZ237" s="18"/>
      <c r="DIA237" s="18"/>
      <c r="DIB237" s="18"/>
      <c r="DIC237" s="18"/>
      <c r="DID237" s="18"/>
      <c r="DIE237" s="18"/>
      <c r="DIF237" s="18"/>
      <c r="DIG237" s="18"/>
      <c r="DIH237" s="18"/>
      <c r="DII237" s="18"/>
      <c r="DIJ237" s="18"/>
      <c r="DIK237" s="18"/>
      <c r="DIL237" s="18"/>
      <c r="DIM237" s="18"/>
      <c r="DIN237" s="18"/>
      <c r="DIO237" s="18"/>
      <c r="DIP237" s="18"/>
      <c r="DIQ237" s="18"/>
      <c r="DIR237" s="18"/>
      <c r="DIS237" s="18"/>
      <c r="DIT237" s="18"/>
      <c r="DIU237" s="18"/>
      <c r="DIV237" s="18"/>
      <c r="DIW237" s="18"/>
      <c r="DIX237" s="18"/>
      <c r="DIY237" s="18"/>
      <c r="DIZ237" s="18"/>
      <c r="DJA237" s="18"/>
      <c r="DJB237" s="18"/>
      <c r="DJC237" s="18"/>
      <c r="DJD237" s="18"/>
      <c r="DJE237" s="18"/>
      <c r="DJF237" s="18"/>
      <c r="DJG237" s="18"/>
      <c r="DJH237" s="18"/>
      <c r="DJI237" s="18"/>
      <c r="DJJ237" s="18"/>
      <c r="DJK237" s="18"/>
      <c r="DJL237" s="18"/>
      <c r="DJM237" s="18"/>
      <c r="DJN237" s="18"/>
      <c r="DJO237" s="18"/>
      <c r="DJP237" s="18"/>
      <c r="DJQ237" s="18"/>
      <c r="DJR237" s="18"/>
      <c r="DJS237" s="18"/>
      <c r="DJT237" s="18"/>
      <c r="DJU237" s="18"/>
      <c r="DJV237" s="18"/>
      <c r="DJW237" s="18"/>
      <c r="DJX237" s="18"/>
      <c r="DJY237" s="18"/>
      <c r="DJZ237" s="18"/>
      <c r="DKA237" s="18"/>
      <c r="DKB237" s="18"/>
      <c r="DKC237" s="18"/>
      <c r="DKD237" s="18"/>
      <c r="DKE237" s="18"/>
      <c r="DKF237" s="18"/>
      <c r="DKG237" s="18"/>
      <c r="DKH237" s="18"/>
      <c r="DKI237" s="18"/>
      <c r="DKJ237" s="18"/>
      <c r="DKK237" s="18"/>
      <c r="DKL237" s="18"/>
      <c r="DKM237" s="18"/>
      <c r="DKN237" s="18"/>
      <c r="DKO237" s="18"/>
      <c r="DKP237" s="18"/>
      <c r="DKQ237" s="18"/>
      <c r="DKR237" s="18"/>
      <c r="DKS237" s="18"/>
      <c r="DKT237" s="18"/>
      <c r="DKU237" s="18"/>
      <c r="DKV237" s="18"/>
      <c r="DKW237" s="18"/>
      <c r="DKX237" s="18"/>
      <c r="DKY237" s="18"/>
      <c r="DKZ237" s="18"/>
      <c r="DLA237" s="18"/>
      <c r="DLB237" s="18"/>
      <c r="DLC237" s="18"/>
      <c r="DLD237" s="18"/>
      <c r="DLE237" s="18"/>
      <c r="DLF237" s="18"/>
      <c r="DLG237" s="18"/>
      <c r="DLH237" s="18"/>
      <c r="DLI237" s="18"/>
      <c r="DLJ237" s="18"/>
      <c r="DLK237" s="18"/>
      <c r="DLL237" s="18"/>
      <c r="DLM237" s="18"/>
      <c r="DLN237" s="18"/>
      <c r="DLO237" s="18"/>
      <c r="DLP237" s="18"/>
      <c r="DLQ237" s="18"/>
      <c r="DLR237" s="18"/>
      <c r="DLS237" s="18"/>
      <c r="DLT237" s="18"/>
      <c r="DLU237" s="18"/>
      <c r="DLV237" s="18"/>
      <c r="DLW237" s="18"/>
      <c r="DLX237" s="18"/>
      <c r="DLY237" s="18"/>
      <c r="DLZ237" s="18"/>
      <c r="DMA237" s="18"/>
      <c r="DMB237" s="18"/>
      <c r="DMC237" s="18"/>
      <c r="DMD237" s="18"/>
      <c r="DME237" s="18"/>
      <c r="DMF237" s="18"/>
      <c r="DMG237" s="18"/>
      <c r="DMH237" s="18"/>
      <c r="DMI237" s="18"/>
      <c r="DMJ237" s="18"/>
      <c r="DMK237" s="18"/>
      <c r="DML237" s="18"/>
      <c r="DMM237" s="18"/>
      <c r="DMN237" s="18"/>
      <c r="DMO237" s="18"/>
      <c r="DMP237" s="18"/>
      <c r="DMQ237" s="18"/>
      <c r="DMR237" s="18"/>
      <c r="DMS237" s="18"/>
      <c r="DMT237" s="18"/>
      <c r="DMU237" s="18"/>
      <c r="DMV237" s="18"/>
      <c r="DMW237" s="18"/>
      <c r="DMX237" s="18"/>
      <c r="DMY237" s="18"/>
      <c r="DMZ237" s="18"/>
      <c r="DNA237" s="18"/>
      <c r="DNB237" s="18"/>
      <c r="DNC237" s="18"/>
      <c r="DND237" s="18"/>
      <c r="DNE237" s="18"/>
      <c r="DNF237" s="18"/>
      <c r="DNG237" s="18"/>
      <c r="DNH237" s="18"/>
      <c r="DNI237" s="18"/>
      <c r="DNJ237" s="18"/>
      <c r="DNK237" s="18"/>
      <c r="DNL237" s="18"/>
      <c r="DNM237" s="18"/>
      <c r="DNN237" s="18"/>
      <c r="DNO237" s="18"/>
      <c r="DNP237" s="18"/>
      <c r="DNQ237" s="18"/>
      <c r="DNR237" s="18"/>
      <c r="DNS237" s="18"/>
      <c r="DNT237" s="18"/>
      <c r="DNU237" s="18"/>
      <c r="DNV237" s="18"/>
      <c r="DNW237" s="18"/>
      <c r="DNX237" s="18"/>
      <c r="DNY237" s="18"/>
      <c r="DNZ237" s="18"/>
      <c r="DOA237" s="18"/>
      <c r="DOB237" s="18"/>
      <c r="DOC237" s="18"/>
      <c r="DOD237" s="18"/>
      <c r="DOE237" s="18"/>
      <c r="DOF237" s="18"/>
      <c r="DOG237" s="18"/>
      <c r="DOH237" s="18"/>
      <c r="DOI237" s="18"/>
      <c r="DOJ237" s="18"/>
      <c r="DOK237" s="18"/>
      <c r="DOL237" s="18"/>
      <c r="DOM237" s="18"/>
      <c r="DON237" s="18"/>
      <c r="DOO237" s="18"/>
      <c r="DOP237" s="18"/>
      <c r="DOQ237" s="18"/>
      <c r="DOR237" s="18"/>
      <c r="DOS237" s="18"/>
      <c r="DOT237" s="18"/>
      <c r="DOU237" s="18"/>
      <c r="DOV237" s="18"/>
      <c r="DOW237" s="18"/>
      <c r="DOX237" s="18"/>
      <c r="DOY237" s="18"/>
      <c r="DOZ237" s="18"/>
      <c r="DPA237" s="18"/>
      <c r="DPB237" s="18"/>
      <c r="DPC237" s="18"/>
      <c r="DPD237" s="18"/>
      <c r="DPE237" s="18"/>
      <c r="DPF237" s="18"/>
      <c r="DPG237" s="18"/>
      <c r="DPH237" s="18"/>
      <c r="DPI237" s="18"/>
      <c r="DPJ237" s="18"/>
      <c r="DPK237" s="18"/>
      <c r="DPL237" s="18"/>
      <c r="DPM237" s="18"/>
      <c r="DPN237" s="18"/>
      <c r="DPO237" s="18"/>
      <c r="DPP237" s="18"/>
      <c r="DPQ237" s="18"/>
      <c r="DPR237" s="18"/>
      <c r="DPS237" s="18"/>
      <c r="DPT237" s="18"/>
      <c r="DPU237" s="18"/>
      <c r="DPV237" s="18"/>
      <c r="DPW237" s="18"/>
      <c r="DPX237" s="18"/>
      <c r="DPY237" s="18"/>
      <c r="DPZ237" s="18"/>
      <c r="DQA237" s="18"/>
      <c r="DQB237" s="18"/>
      <c r="DQC237" s="18"/>
      <c r="DQD237" s="18"/>
      <c r="DQE237" s="18"/>
      <c r="DQF237" s="18"/>
      <c r="DQG237" s="18"/>
      <c r="DQH237" s="18"/>
      <c r="DQI237" s="18"/>
      <c r="DQJ237" s="18"/>
      <c r="DQK237" s="18"/>
      <c r="DQL237" s="18"/>
      <c r="DQM237" s="18"/>
      <c r="DQN237" s="18"/>
      <c r="DQO237" s="18"/>
      <c r="DQP237" s="18"/>
      <c r="DQQ237" s="18"/>
      <c r="DQR237" s="18"/>
      <c r="DQS237" s="18"/>
      <c r="DQT237" s="18"/>
      <c r="DQU237" s="18"/>
      <c r="DQV237" s="18"/>
      <c r="DQW237" s="18"/>
      <c r="DQX237" s="18"/>
      <c r="DQY237" s="18"/>
      <c r="DQZ237" s="18"/>
      <c r="DRA237" s="18"/>
      <c r="DRB237" s="18"/>
      <c r="DRC237" s="18"/>
      <c r="DRD237" s="18"/>
      <c r="DRE237" s="18"/>
      <c r="DRF237" s="18"/>
      <c r="DRG237" s="18"/>
      <c r="DRH237" s="18"/>
      <c r="DRI237" s="18"/>
      <c r="DRJ237" s="18"/>
      <c r="DRK237" s="18"/>
      <c r="DRL237" s="18"/>
      <c r="DRM237" s="18"/>
      <c r="DRN237" s="18"/>
      <c r="DRO237" s="18"/>
      <c r="DRP237" s="18"/>
      <c r="DRQ237" s="18"/>
      <c r="DRR237" s="18"/>
      <c r="DRS237" s="18"/>
      <c r="DRT237" s="18"/>
      <c r="DRU237" s="18"/>
      <c r="DRV237" s="18"/>
      <c r="DRW237" s="18"/>
      <c r="DRX237" s="18"/>
      <c r="DRY237" s="18"/>
      <c r="DRZ237" s="18"/>
      <c r="DSA237" s="18"/>
      <c r="DSB237" s="18"/>
      <c r="DSC237" s="18"/>
      <c r="DSD237" s="18"/>
      <c r="DSE237" s="18"/>
      <c r="DSF237" s="18"/>
      <c r="DSG237" s="18"/>
      <c r="DSH237" s="18"/>
      <c r="DSI237" s="18"/>
      <c r="DSJ237" s="18"/>
      <c r="DSK237" s="18"/>
      <c r="DSL237" s="18"/>
      <c r="DSM237" s="18"/>
      <c r="DSN237" s="18"/>
      <c r="DSO237" s="18"/>
      <c r="DSP237" s="18"/>
      <c r="DSQ237" s="18"/>
      <c r="DSR237" s="18"/>
      <c r="DSS237" s="18"/>
      <c r="DST237" s="18"/>
      <c r="DSU237" s="18"/>
      <c r="DSV237" s="18"/>
      <c r="DSW237" s="18"/>
      <c r="DSX237" s="18"/>
      <c r="DSY237" s="18"/>
      <c r="DSZ237" s="18"/>
      <c r="DTA237" s="18"/>
      <c r="DTB237" s="18"/>
      <c r="DTC237" s="18"/>
      <c r="DTD237" s="18"/>
      <c r="DTE237" s="18"/>
      <c r="DTF237" s="18"/>
      <c r="DTG237" s="18"/>
      <c r="DTH237" s="18"/>
      <c r="DTI237" s="18"/>
      <c r="DTJ237" s="18"/>
      <c r="DTK237" s="18"/>
      <c r="DTL237" s="18"/>
      <c r="DTM237" s="18"/>
      <c r="DTN237" s="18"/>
      <c r="DTO237" s="18"/>
      <c r="DTP237" s="18"/>
      <c r="DTQ237" s="18"/>
      <c r="DTR237" s="18"/>
      <c r="DTS237" s="18"/>
      <c r="DTT237" s="18"/>
      <c r="DTU237" s="18"/>
      <c r="DTV237" s="18"/>
      <c r="DTW237" s="18"/>
      <c r="DTX237" s="18"/>
      <c r="DTY237" s="18"/>
      <c r="DTZ237" s="18"/>
      <c r="DUA237" s="18"/>
      <c r="DUB237" s="18"/>
      <c r="DUC237" s="18"/>
      <c r="DUD237" s="18"/>
      <c r="DUE237" s="18"/>
      <c r="DUF237" s="18"/>
      <c r="DUG237" s="18"/>
      <c r="DUH237" s="18"/>
      <c r="DUI237" s="18"/>
      <c r="DUJ237" s="18"/>
      <c r="DUK237" s="18"/>
      <c r="DUL237" s="18"/>
      <c r="DUM237" s="18"/>
      <c r="DUN237" s="18"/>
      <c r="DUO237" s="18"/>
      <c r="DUP237" s="18"/>
      <c r="DUQ237" s="18"/>
      <c r="DUR237" s="18"/>
      <c r="DUS237" s="18"/>
      <c r="DUT237" s="18"/>
      <c r="DUU237" s="18"/>
      <c r="DUV237" s="18"/>
      <c r="DUW237" s="18"/>
      <c r="DUX237" s="18"/>
      <c r="DUY237" s="18"/>
      <c r="DUZ237" s="18"/>
      <c r="DVA237" s="18"/>
      <c r="DVB237" s="18"/>
      <c r="DVC237" s="18"/>
      <c r="DVD237" s="18"/>
      <c r="DVE237" s="18"/>
      <c r="DVF237" s="18"/>
      <c r="DVG237" s="18"/>
      <c r="DVH237" s="18"/>
      <c r="DVI237" s="18"/>
      <c r="DVJ237" s="18"/>
      <c r="DVK237" s="18"/>
      <c r="DVL237" s="18"/>
      <c r="DVM237" s="18"/>
      <c r="DVN237" s="18"/>
      <c r="DVO237" s="18"/>
      <c r="DVP237" s="18"/>
      <c r="DVQ237" s="18"/>
      <c r="DVR237" s="18"/>
      <c r="DVS237" s="18"/>
      <c r="DVT237" s="18"/>
      <c r="DVU237" s="18"/>
      <c r="DVV237" s="18"/>
      <c r="DVW237" s="18"/>
      <c r="DVX237" s="18"/>
      <c r="DVY237" s="18"/>
      <c r="DVZ237" s="18"/>
      <c r="DWA237" s="18"/>
      <c r="DWB237" s="18"/>
      <c r="DWC237" s="18"/>
      <c r="DWD237" s="18"/>
      <c r="DWE237" s="18"/>
      <c r="DWF237" s="18"/>
      <c r="DWG237" s="18"/>
      <c r="DWH237" s="18"/>
      <c r="DWI237" s="18"/>
      <c r="DWJ237" s="18"/>
      <c r="DWK237" s="18"/>
      <c r="DWL237" s="18"/>
      <c r="DWM237" s="18"/>
      <c r="DWN237" s="18"/>
      <c r="DWO237" s="18"/>
      <c r="DWP237" s="18"/>
      <c r="DWQ237" s="18"/>
      <c r="DWR237" s="18"/>
      <c r="DWS237" s="18"/>
      <c r="DWT237" s="18"/>
      <c r="DWU237" s="18"/>
      <c r="DWV237" s="18"/>
      <c r="DWW237" s="18"/>
      <c r="DWX237" s="18"/>
      <c r="DWY237" s="18"/>
      <c r="DWZ237" s="18"/>
      <c r="DXA237" s="18"/>
      <c r="DXB237" s="18"/>
      <c r="DXC237" s="18"/>
      <c r="DXD237" s="18"/>
      <c r="DXE237" s="18"/>
      <c r="DXF237" s="18"/>
      <c r="DXG237" s="18"/>
      <c r="DXH237" s="18"/>
      <c r="DXI237" s="18"/>
      <c r="DXJ237" s="18"/>
      <c r="DXK237" s="18"/>
      <c r="DXL237" s="18"/>
      <c r="DXM237" s="18"/>
      <c r="DXN237" s="18"/>
      <c r="DXO237" s="18"/>
      <c r="DXP237" s="18"/>
      <c r="DXQ237" s="18"/>
      <c r="DXR237" s="18"/>
      <c r="DXS237" s="18"/>
      <c r="DXT237" s="18"/>
      <c r="DXU237" s="18"/>
      <c r="DXV237" s="18"/>
      <c r="DXW237" s="18"/>
      <c r="DXX237" s="18"/>
      <c r="DXY237" s="18"/>
      <c r="DXZ237" s="18"/>
      <c r="DYA237" s="18"/>
      <c r="DYB237" s="18"/>
      <c r="DYC237" s="18"/>
      <c r="DYD237" s="18"/>
      <c r="DYE237" s="18"/>
      <c r="DYF237" s="18"/>
      <c r="DYG237" s="18"/>
      <c r="DYH237" s="18"/>
      <c r="DYI237" s="18"/>
      <c r="DYJ237" s="18"/>
      <c r="DYK237" s="18"/>
      <c r="DYL237" s="18"/>
      <c r="DYM237" s="18"/>
      <c r="DYN237" s="18"/>
      <c r="DYO237" s="18"/>
      <c r="DYP237" s="18"/>
      <c r="DYQ237" s="18"/>
      <c r="DYR237" s="18"/>
      <c r="DYS237" s="18"/>
      <c r="DYT237" s="18"/>
      <c r="DYU237" s="18"/>
      <c r="DYV237" s="18"/>
      <c r="DYW237" s="18"/>
      <c r="DYX237" s="18"/>
      <c r="DYY237" s="18"/>
      <c r="DYZ237" s="18"/>
      <c r="DZA237" s="18"/>
      <c r="DZB237" s="18"/>
      <c r="DZC237" s="18"/>
      <c r="DZD237" s="18"/>
      <c r="DZE237" s="18"/>
      <c r="DZF237" s="18"/>
      <c r="DZG237" s="18"/>
      <c r="DZH237" s="18"/>
      <c r="DZI237" s="18"/>
      <c r="DZJ237" s="18"/>
      <c r="DZK237" s="18"/>
      <c r="DZL237" s="18"/>
      <c r="DZM237" s="18"/>
      <c r="DZN237" s="18"/>
      <c r="DZO237" s="18"/>
      <c r="DZP237" s="18"/>
      <c r="DZQ237" s="18"/>
      <c r="DZR237" s="18"/>
      <c r="DZS237" s="18"/>
      <c r="DZT237" s="18"/>
      <c r="DZU237" s="18"/>
      <c r="DZV237" s="18"/>
      <c r="DZW237" s="18"/>
      <c r="DZX237" s="18"/>
      <c r="DZY237" s="18"/>
      <c r="DZZ237" s="18"/>
      <c r="EAA237" s="18"/>
      <c r="EAB237" s="18"/>
      <c r="EAC237" s="18"/>
      <c r="EAD237" s="18"/>
      <c r="EAE237" s="18"/>
      <c r="EAF237" s="18"/>
      <c r="EAG237" s="18"/>
      <c r="EAH237" s="18"/>
      <c r="EAI237" s="18"/>
      <c r="EAJ237" s="18"/>
      <c r="EAK237" s="18"/>
      <c r="EAL237" s="18"/>
      <c r="EAM237" s="18"/>
      <c r="EAN237" s="18"/>
      <c r="EAO237" s="18"/>
      <c r="EAP237" s="18"/>
      <c r="EAQ237" s="18"/>
      <c r="EAR237" s="18"/>
      <c r="EAS237" s="18"/>
      <c r="EAT237" s="18"/>
      <c r="EAU237" s="18"/>
      <c r="EAV237" s="18"/>
      <c r="EAW237" s="18"/>
      <c r="EAX237" s="18"/>
      <c r="EAY237" s="18"/>
      <c r="EAZ237" s="18"/>
      <c r="EBA237" s="18"/>
      <c r="EBB237" s="18"/>
      <c r="EBC237" s="18"/>
      <c r="EBD237" s="18"/>
      <c r="EBE237" s="18"/>
      <c r="EBF237" s="18"/>
      <c r="EBG237" s="18"/>
      <c r="EBH237" s="18"/>
      <c r="EBI237" s="18"/>
      <c r="EBJ237" s="18"/>
      <c r="EBK237" s="18"/>
      <c r="EBL237" s="18"/>
      <c r="EBM237" s="18"/>
      <c r="EBN237" s="18"/>
      <c r="EBO237" s="18"/>
      <c r="EBP237" s="18"/>
      <c r="EBQ237" s="18"/>
      <c r="EBR237" s="18"/>
      <c r="EBS237" s="18"/>
      <c r="EBT237" s="18"/>
      <c r="EBU237" s="18"/>
      <c r="EBV237" s="18"/>
      <c r="EBW237" s="18"/>
      <c r="EBX237" s="18"/>
      <c r="EBY237" s="18"/>
      <c r="EBZ237" s="18"/>
      <c r="ECA237" s="18"/>
      <c r="ECB237" s="18"/>
      <c r="ECC237" s="18"/>
      <c r="ECD237" s="18"/>
      <c r="ECE237" s="18"/>
      <c r="ECF237" s="18"/>
      <c r="ECG237" s="18"/>
      <c r="ECH237" s="18"/>
      <c r="ECI237" s="18"/>
      <c r="ECJ237" s="18"/>
      <c r="ECK237" s="18"/>
      <c r="ECL237" s="18"/>
      <c r="ECM237" s="18"/>
      <c r="ECN237" s="18"/>
      <c r="ECO237" s="18"/>
      <c r="ECP237" s="18"/>
      <c r="ECQ237" s="18"/>
      <c r="ECR237" s="18"/>
      <c r="ECS237" s="18"/>
      <c r="ECT237" s="18"/>
      <c r="ECU237" s="18"/>
      <c r="ECV237" s="18"/>
      <c r="ECW237" s="18"/>
      <c r="ECX237" s="18"/>
      <c r="ECY237" s="18"/>
      <c r="ECZ237" s="18"/>
      <c r="EDA237" s="18"/>
      <c r="EDB237" s="18"/>
      <c r="EDC237" s="18"/>
      <c r="EDD237" s="18"/>
      <c r="EDE237" s="18"/>
      <c r="EDF237" s="18"/>
      <c r="EDG237" s="18"/>
      <c r="EDH237" s="18"/>
      <c r="EDI237" s="18"/>
      <c r="EDJ237" s="18"/>
      <c r="EDK237" s="18"/>
      <c r="EDL237" s="18"/>
      <c r="EDM237" s="18"/>
      <c r="EDN237" s="18"/>
      <c r="EDO237" s="18"/>
      <c r="EDP237" s="18"/>
      <c r="EDQ237" s="18"/>
      <c r="EDR237" s="18"/>
      <c r="EDS237" s="18"/>
      <c r="EDT237" s="18"/>
      <c r="EDU237" s="18"/>
      <c r="EDV237" s="18"/>
      <c r="EDW237" s="18"/>
      <c r="EDX237" s="18"/>
      <c r="EDY237" s="18"/>
      <c r="EDZ237" s="18"/>
      <c r="EEA237" s="18"/>
      <c r="EEB237" s="18"/>
      <c r="EEC237" s="18"/>
      <c r="EED237" s="18"/>
      <c r="EEE237" s="18"/>
      <c r="EEF237" s="18"/>
      <c r="EEG237" s="18"/>
      <c r="EEH237" s="18"/>
      <c r="EEI237" s="18"/>
      <c r="EEJ237" s="18"/>
      <c r="EEK237" s="18"/>
      <c r="EEL237" s="18"/>
      <c r="EEM237" s="18"/>
      <c r="EEN237" s="18"/>
      <c r="EEO237" s="18"/>
      <c r="EEP237" s="18"/>
      <c r="EEQ237" s="18"/>
      <c r="EER237" s="18"/>
      <c r="EES237" s="18"/>
      <c r="EET237" s="18"/>
      <c r="EEU237" s="18"/>
      <c r="EEV237" s="18"/>
      <c r="EEW237" s="18"/>
      <c r="EEX237" s="18"/>
      <c r="EEY237" s="18"/>
      <c r="EEZ237" s="18"/>
      <c r="EFA237" s="18"/>
      <c r="EFB237" s="18"/>
      <c r="EFC237" s="18"/>
      <c r="EFD237" s="18"/>
      <c r="EFE237" s="18"/>
      <c r="EFF237" s="18"/>
      <c r="EFG237" s="18"/>
      <c r="EFH237" s="18"/>
      <c r="EFI237" s="18"/>
      <c r="EFJ237" s="18"/>
      <c r="EFK237" s="18"/>
      <c r="EFL237" s="18"/>
      <c r="EFM237" s="18"/>
      <c r="EFN237" s="18"/>
      <c r="EFO237" s="18"/>
      <c r="EFP237" s="18"/>
      <c r="EFQ237" s="18"/>
      <c r="EFR237" s="18"/>
      <c r="EFS237" s="18"/>
      <c r="EFT237" s="18"/>
      <c r="EFU237" s="18"/>
      <c r="EFV237" s="18"/>
      <c r="EFW237" s="18"/>
      <c r="EFX237" s="18"/>
      <c r="EFY237" s="18"/>
      <c r="EFZ237" s="18"/>
      <c r="EGA237" s="18"/>
      <c r="EGB237" s="18"/>
      <c r="EGC237" s="18"/>
      <c r="EGD237" s="18"/>
      <c r="EGE237" s="18"/>
      <c r="EGF237" s="18"/>
      <c r="EGG237" s="18"/>
      <c r="EGH237" s="18"/>
      <c r="EGI237" s="18"/>
      <c r="EGJ237" s="18"/>
      <c r="EGK237" s="18"/>
      <c r="EGL237" s="18"/>
      <c r="EGM237" s="18"/>
      <c r="EGN237" s="18"/>
      <c r="EGO237" s="18"/>
      <c r="EGP237" s="18"/>
      <c r="EGQ237" s="18"/>
      <c r="EGR237" s="18"/>
      <c r="EGS237" s="18"/>
      <c r="EGT237" s="18"/>
      <c r="EGU237" s="18"/>
      <c r="EGV237" s="18"/>
      <c r="EGW237" s="18"/>
      <c r="EGX237" s="18"/>
      <c r="EGY237" s="18"/>
      <c r="EGZ237" s="18"/>
      <c r="EHA237" s="18"/>
      <c r="EHB237" s="18"/>
      <c r="EHC237" s="18"/>
      <c r="EHD237" s="18"/>
      <c r="EHE237" s="18"/>
      <c r="EHF237" s="18"/>
      <c r="EHG237" s="18"/>
      <c r="EHH237" s="18"/>
      <c r="EHI237" s="18"/>
      <c r="EHJ237" s="18"/>
      <c r="EHK237" s="18"/>
      <c r="EHL237" s="18"/>
      <c r="EHM237" s="18"/>
      <c r="EHN237" s="18"/>
      <c r="EHO237" s="18"/>
      <c r="EHP237" s="18"/>
      <c r="EHQ237" s="18"/>
      <c r="EHR237" s="18"/>
      <c r="EHS237" s="18"/>
      <c r="EHT237" s="18"/>
      <c r="EHU237" s="18"/>
      <c r="EHV237" s="18"/>
      <c r="EHW237" s="18"/>
      <c r="EHX237" s="18"/>
      <c r="EHY237" s="18"/>
      <c r="EHZ237" s="18"/>
      <c r="EIA237" s="18"/>
      <c r="EIB237" s="18"/>
      <c r="EIC237" s="18"/>
      <c r="EID237" s="18"/>
      <c r="EIE237" s="18"/>
      <c r="EIF237" s="18"/>
      <c r="EIG237" s="18"/>
      <c r="EIH237" s="18"/>
      <c r="EII237" s="18"/>
      <c r="EIJ237" s="18"/>
      <c r="EIK237" s="18"/>
      <c r="EIL237" s="18"/>
      <c r="EIM237" s="18"/>
      <c r="EIN237" s="18"/>
      <c r="EIO237" s="18"/>
      <c r="EIP237" s="18"/>
      <c r="EIQ237" s="18"/>
      <c r="EIR237" s="18"/>
      <c r="EIS237" s="18"/>
      <c r="EIT237" s="18"/>
      <c r="EIU237" s="18"/>
      <c r="EIV237" s="18"/>
      <c r="EIW237" s="18"/>
      <c r="EIX237" s="18"/>
      <c r="EIY237" s="18"/>
      <c r="EIZ237" s="18"/>
      <c r="EJA237" s="18"/>
      <c r="EJB237" s="18"/>
      <c r="EJC237" s="18"/>
      <c r="EJD237" s="18"/>
      <c r="EJE237" s="18"/>
      <c r="EJF237" s="18"/>
      <c r="EJG237" s="18"/>
      <c r="EJH237" s="18"/>
      <c r="EJI237" s="18"/>
      <c r="EJJ237" s="18"/>
      <c r="EJK237" s="18"/>
      <c r="EJL237" s="18"/>
      <c r="EJM237" s="18"/>
      <c r="EJN237" s="18"/>
      <c r="EJO237" s="18"/>
      <c r="EJP237" s="18"/>
      <c r="EJQ237" s="18"/>
      <c r="EJR237" s="18"/>
      <c r="EJS237" s="18"/>
      <c r="EJT237" s="18"/>
      <c r="EJU237" s="18"/>
      <c r="EJV237" s="18"/>
      <c r="EJW237" s="18"/>
      <c r="EJX237" s="18"/>
      <c r="EJY237" s="18"/>
      <c r="EJZ237" s="18"/>
      <c r="EKA237" s="18"/>
      <c r="EKB237" s="18"/>
      <c r="EKC237" s="18"/>
      <c r="EKD237" s="18"/>
      <c r="EKE237" s="18"/>
      <c r="EKF237" s="18"/>
      <c r="EKG237" s="18"/>
      <c r="EKH237" s="18"/>
      <c r="EKI237" s="18"/>
      <c r="EKJ237" s="18"/>
      <c r="EKK237" s="18"/>
      <c r="EKL237" s="18"/>
      <c r="EKM237" s="18"/>
      <c r="EKN237" s="18"/>
      <c r="EKO237" s="18"/>
      <c r="EKP237" s="18"/>
      <c r="EKQ237" s="18"/>
      <c r="EKR237" s="18"/>
      <c r="EKS237" s="18"/>
      <c r="EKT237" s="18"/>
      <c r="EKU237" s="18"/>
      <c r="EKV237" s="18"/>
      <c r="EKW237" s="18"/>
      <c r="EKX237" s="18"/>
      <c r="EKY237" s="18"/>
      <c r="EKZ237" s="18"/>
      <c r="ELA237" s="18"/>
      <c r="ELB237" s="18"/>
      <c r="ELC237" s="18"/>
      <c r="ELD237" s="18"/>
      <c r="ELE237" s="18"/>
      <c r="ELF237" s="18"/>
      <c r="ELG237" s="18"/>
      <c r="ELH237" s="18"/>
      <c r="ELI237" s="18"/>
      <c r="ELJ237" s="18"/>
      <c r="ELK237" s="18"/>
      <c r="ELL237" s="18"/>
      <c r="ELM237" s="18"/>
      <c r="ELN237" s="18"/>
      <c r="ELO237" s="18"/>
      <c r="ELP237" s="18"/>
      <c r="ELQ237" s="18"/>
      <c r="ELR237" s="18"/>
      <c r="ELS237" s="18"/>
      <c r="ELT237" s="18"/>
      <c r="ELU237" s="18"/>
      <c r="ELV237" s="18"/>
      <c r="ELW237" s="18"/>
      <c r="ELX237" s="18"/>
      <c r="ELY237" s="18"/>
      <c r="ELZ237" s="18"/>
      <c r="EMA237" s="18"/>
      <c r="EMB237" s="18"/>
      <c r="EMC237" s="18"/>
      <c r="EMD237" s="18"/>
      <c r="EME237" s="18"/>
      <c r="EMF237" s="18"/>
      <c r="EMG237" s="18"/>
      <c r="EMH237" s="18"/>
      <c r="EMI237" s="18"/>
      <c r="EMJ237" s="18"/>
      <c r="EMK237" s="18"/>
      <c r="EML237" s="18"/>
      <c r="EMM237" s="18"/>
      <c r="EMN237" s="18"/>
      <c r="EMO237" s="18"/>
      <c r="EMP237" s="18"/>
      <c r="EMQ237" s="18"/>
      <c r="EMR237" s="18"/>
      <c r="EMS237" s="18"/>
      <c r="EMT237" s="18"/>
      <c r="EMU237" s="18"/>
      <c r="EMV237" s="18"/>
      <c r="EMW237" s="18"/>
      <c r="EMX237" s="18"/>
      <c r="EMY237" s="18"/>
      <c r="EMZ237" s="18"/>
      <c r="ENA237" s="18"/>
      <c r="ENB237" s="18"/>
      <c r="ENC237" s="18"/>
      <c r="END237" s="18"/>
      <c r="ENE237" s="18"/>
      <c r="ENF237" s="18"/>
      <c r="ENG237" s="18"/>
      <c r="ENH237" s="18"/>
      <c r="ENI237" s="18"/>
      <c r="ENJ237" s="18"/>
      <c r="ENK237" s="18"/>
      <c r="ENL237" s="18"/>
      <c r="ENM237" s="18"/>
      <c r="ENN237" s="18"/>
      <c r="ENO237" s="18"/>
      <c r="ENP237" s="18"/>
      <c r="ENQ237" s="18"/>
      <c r="ENR237" s="18"/>
      <c r="ENS237" s="18"/>
      <c r="ENT237" s="18"/>
      <c r="ENU237" s="18"/>
      <c r="ENV237" s="18"/>
      <c r="ENW237" s="18"/>
      <c r="ENX237" s="18"/>
      <c r="ENY237" s="18"/>
      <c r="ENZ237" s="18"/>
      <c r="EOA237" s="18"/>
      <c r="EOB237" s="18"/>
      <c r="EOC237" s="18"/>
      <c r="EOD237" s="18"/>
      <c r="EOE237" s="18"/>
      <c r="EOF237" s="18"/>
      <c r="EOG237" s="18"/>
      <c r="EOH237" s="18"/>
      <c r="EOI237" s="18"/>
      <c r="EOJ237" s="18"/>
      <c r="EOK237" s="18"/>
      <c r="EOL237" s="18"/>
      <c r="EOM237" s="18"/>
      <c r="EON237" s="18"/>
      <c r="EOO237" s="18"/>
      <c r="EOP237" s="18"/>
      <c r="EOQ237" s="18"/>
      <c r="EOR237" s="18"/>
      <c r="EOS237" s="18"/>
      <c r="EOT237" s="18"/>
      <c r="EOU237" s="18"/>
      <c r="EOV237" s="18"/>
      <c r="EOW237" s="18"/>
      <c r="EOX237" s="18"/>
      <c r="EOY237" s="18"/>
      <c r="EOZ237" s="18"/>
      <c r="EPA237" s="18"/>
      <c r="EPB237" s="18"/>
      <c r="EPC237" s="18"/>
      <c r="EPD237" s="18"/>
      <c r="EPE237" s="18"/>
      <c r="EPF237" s="18"/>
      <c r="EPG237" s="18"/>
      <c r="EPH237" s="18"/>
      <c r="EPI237" s="18"/>
      <c r="EPJ237" s="18"/>
      <c r="EPK237" s="18"/>
      <c r="EPL237" s="18"/>
      <c r="EPM237" s="18"/>
      <c r="EPN237" s="18"/>
      <c r="EPO237" s="18"/>
      <c r="EPP237" s="18"/>
      <c r="EPQ237" s="18"/>
      <c r="EPR237" s="18"/>
      <c r="EPS237" s="18"/>
      <c r="EPT237" s="18"/>
      <c r="EPU237" s="18"/>
      <c r="EPV237" s="18"/>
      <c r="EPW237" s="18"/>
      <c r="EPX237" s="18"/>
      <c r="EPY237" s="18"/>
      <c r="EPZ237" s="18"/>
      <c r="EQA237" s="18"/>
      <c r="EQB237" s="18"/>
      <c r="EQC237" s="18"/>
      <c r="EQD237" s="18"/>
      <c r="EQE237" s="18"/>
      <c r="EQF237" s="18"/>
      <c r="EQG237" s="18"/>
      <c r="EQH237" s="18"/>
      <c r="EQI237" s="18"/>
      <c r="EQJ237" s="18"/>
      <c r="EQK237" s="18"/>
      <c r="EQL237" s="18"/>
      <c r="EQM237" s="18"/>
      <c r="EQN237" s="18"/>
      <c r="EQO237" s="18"/>
      <c r="EQP237" s="18"/>
      <c r="EQQ237" s="18"/>
      <c r="EQR237" s="18"/>
      <c r="EQS237" s="18"/>
      <c r="EQT237" s="18"/>
      <c r="EQU237" s="18"/>
      <c r="EQV237" s="18"/>
      <c r="EQW237" s="18"/>
      <c r="EQX237" s="18"/>
      <c r="EQY237" s="18"/>
      <c r="EQZ237" s="18"/>
      <c r="ERA237" s="18"/>
      <c r="ERB237" s="18"/>
      <c r="ERC237" s="18"/>
      <c r="ERD237" s="18"/>
      <c r="ERE237" s="18"/>
      <c r="ERF237" s="18"/>
      <c r="ERG237" s="18"/>
      <c r="ERH237" s="18"/>
      <c r="ERI237" s="18"/>
      <c r="ERJ237" s="18"/>
      <c r="ERK237" s="18"/>
      <c r="ERL237" s="18"/>
      <c r="ERM237" s="18"/>
      <c r="ERN237" s="18"/>
      <c r="ERO237" s="18"/>
      <c r="ERP237" s="18"/>
      <c r="ERQ237" s="18"/>
      <c r="ERR237" s="18"/>
      <c r="ERS237" s="18"/>
      <c r="ERT237" s="18"/>
      <c r="ERU237" s="18"/>
      <c r="ERV237" s="18"/>
      <c r="ERW237" s="18"/>
      <c r="ERX237" s="18"/>
      <c r="ERY237" s="18"/>
      <c r="ERZ237" s="18"/>
      <c r="ESA237" s="18"/>
      <c r="ESB237" s="18"/>
      <c r="ESC237" s="18"/>
      <c r="ESD237" s="18"/>
      <c r="ESE237" s="18"/>
      <c r="ESF237" s="18"/>
      <c r="ESG237" s="18"/>
      <c r="ESH237" s="18"/>
      <c r="ESI237" s="18"/>
      <c r="ESJ237" s="18"/>
      <c r="ESK237" s="18"/>
      <c r="ESL237" s="18"/>
      <c r="ESM237" s="18"/>
      <c r="ESN237" s="18"/>
      <c r="ESO237" s="18"/>
      <c r="ESP237" s="18"/>
      <c r="ESQ237" s="18"/>
      <c r="ESR237" s="18"/>
      <c r="ESS237" s="18"/>
      <c r="EST237" s="18"/>
      <c r="ESU237" s="18"/>
      <c r="ESV237" s="18"/>
      <c r="ESW237" s="18"/>
      <c r="ESX237" s="18"/>
      <c r="ESY237" s="18"/>
      <c r="ESZ237" s="18"/>
      <c r="ETA237" s="18"/>
      <c r="ETB237" s="18"/>
      <c r="ETC237" s="18"/>
      <c r="ETD237" s="18"/>
      <c r="ETE237" s="18"/>
      <c r="ETF237" s="18"/>
      <c r="ETG237" s="18"/>
      <c r="ETH237" s="18"/>
      <c r="ETI237" s="18"/>
      <c r="ETJ237" s="18"/>
      <c r="ETK237" s="18"/>
      <c r="ETL237" s="18"/>
      <c r="ETM237" s="18"/>
      <c r="ETN237" s="18"/>
      <c r="ETO237" s="18"/>
      <c r="ETP237" s="18"/>
      <c r="ETQ237" s="18"/>
      <c r="ETR237" s="18"/>
      <c r="ETS237" s="18"/>
      <c r="ETT237" s="18"/>
      <c r="ETU237" s="18"/>
      <c r="ETV237" s="18"/>
      <c r="ETW237" s="18"/>
      <c r="ETX237" s="18"/>
      <c r="ETY237" s="18"/>
      <c r="ETZ237" s="18"/>
      <c r="EUA237" s="18"/>
      <c r="EUB237" s="18"/>
      <c r="EUC237" s="18"/>
      <c r="EUD237" s="18"/>
      <c r="EUE237" s="18"/>
      <c r="EUF237" s="18"/>
      <c r="EUG237" s="18"/>
      <c r="EUH237" s="18"/>
      <c r="EUI237" s="18"/>
      <c r="EUJ237" s="18"/>
      <c r="EUK237" s="18"/>
      <c r="EUL237" s="18"/>
      <c r="EUM237" s="18"/>
      <c r="EUN237" s="18"/>
      <c r="EUO237" s="18"/>
      <c r="EUP237" s="18"/>
      <c r="EUQ237" s="18"/>
      <c r="EUR237" s="18"/>
      <c r="EUS237" s="18"/>
      <c r="EUT237" s="18"/>
      <c r="EUU237" s="18"/>
      <c r="EUV237" s="18"/>
      <c r="EUW237" s="18"/>
      <c r="EUX237" s="18"/>
      <c r="EUY237" s="18"/>
      <c r="EUZ237" s="18"/>
      <c r="EVA237" s="18"/>
      <c r="EVB237" s="18"/>
      <c r="EVC237" s="18"/>
      <c r="EVD237" s="18"/>
      <c r="EVE237" s="18"/>
      <c r="EVF237" s="18"/>
      <c r="EVG237" s="18"/>
      <c r="EVH237" s="18"/>
      <c r="EVI237" s="18"/>
      <c r="EVJ237" s="18"/>
      <c r="EVK237" s="18"/>
      <c r="EVL237" s="18"/>
      <c r="EVM237" s="18"/>
      <c r="EVN237" s="18"/>
      <c r="EVO237" s="18"/>
      <c r="EVP237" s="18"/>
      <c r="EVQ237" s="18"/>
      <c r="EVR237" s="18"/>
      <c r="EVS237" s="18"/>
      <c r="EVT237" s="18"/>
      <c r="EVU237" s="18"/>
      <c r="EVV237" s="18"/>
      <c r="EVW237" s="18"/>
      <c r="EVX237" s="18"/>
      <c r="EVY237" s="18"/>
      <c r="EVZ237" s="18"/>
      <c r="EWA237" s="18"/>
      <c r="EWB237" s="18"/>
      <c r="EWC237" s="18"/>
      <c r="EWD237" s="18"/>
      <c r="EWE237" s="18"/>
      <c r="EWF237" s="18"/>
      <c r="EWG237" s="18"/>
      <c r="EWH237" s="18"/>
      <c r="EWI237" s="18"/>
      <c r="EWJ237" s="18"/>
      <c r="EWK237" s="18"/>
      <c r="EWL237" s="18"/>
      <c r="EWM237" s="18"/>
      <c r="EWN237" s="18"/>
      <c r="EWO237" s="18"/>
      <c r="EWP237" s="18"/>
      <c r="EWQ237" s="18"/>
      <c r="EWR237" s="18"/>
      <c r="EWS237" s="18"/>
      <c r="EWT237" s="18"/>
      <c r="EWU237" s="18"/>
      <c r="EWV237" s="18"/>
      <c r="EWW237" s="18"/>
      <c r="EWX237" s="18"/>
      <c r="EWY237" s="18"/>
      <c r="EWZ237" s="18"/>
      <c r="EXA237" s="18"/>
      <c r="EXB237" s="18"/>
      <c r="EXC237" s="18"/>
      <c r="EXD237" s="18"/>
      <c r="EXE237" s="18"/>
      <c r="EXF237" s="18"/>
      <c r="EXG237" s="18"/>
      <c r="EXH237" s="18"/>
      <c r="EXI237" s="18"/>
      <c r="EXJ237" s="18"/>
      <c r="EXK237" s="18"/>
      <c r="EXL237" s="18"/>
      <c r="EXM237" s="18"/>
      <c r="EXN237" s="18"/>
      <c r="EXO237" s="18"/>
      <c r="EXP237" s="18"/>
      <c r="EXQ237" s="18"/>
      <c r="EXR237" s="18"/>
      <c r="EXS237" s="18"/>
      <c r="EXT237" s="18"/>
      <c r="EXU237" s="18"/>
      <c r="EXV237" s="18"/>
      <c r="EXW237" s="18"/>
      <c r="EXX237" s="18"/>
      <c r="EXY237" s="18"/>
      <c r="EXZ237" s="18"/>
      <c r="EYA237" s="18"/>
      <c r="EYB237" s="18"/>
      <c r="EYC237" s="18"/>
      <c r="EYD237" s="18"/>
      <c r="EYE237" s="18"/>
      <c r="EYF237" s="18"/>
      <c r="EYG237" s="18"/>
      <c r="EYH237" s="18"/>
      <c r="EYI237" s="18"/>
      <c r="EYJ237" s="18"/>
      <c r="EYK237" s="18"/>
      <c r="EYL237" s="18"/>
      <c r="EYM237" s="18"/>
      <c r="EYN237" s="18"/>
      <c r="EYO237" s="18"/>
      <c r="EYP237" s="18"/>
      <c r="EYQ237" s="18"/>
      <c r="EYR237" s="18"/>
      <c r="EYS237" s="18"/>
      <c r="EYT237" s="18"/>
      <c r="EYU237" s="18"/>
      <c r="EYV237" s="18"/>
      <c r="EYW237" s="18"/>
      <c r="EYX237" s="18"/>
      <c r="UFN237" s="18"/>
      <c r="UFO237" s="18"/>
      <c r="UFP237" s="18"/>
      <c r="UFQ237" s="18"/>
      <c r="UFR237" s="18"/>
      <c r="UFS237" s="18"/>
      <c r="UFT237" s="18"/>
      <c r="UFU237" s="18"/>
      <c r="UFV237" s="18"/>
      <c r="UFW237" s="18"/>
      <c r="UFX237" s="18"/>
      <c r="UFY237" s="18"/>
      <c r="UFZ237" s="18"/>
      <c r="UGA237" s="18"/>
      <c r="UGB237" s="18"/>
      <c r="UGC237" s="18"/>
      <c r="UGD237" s="18"/>
      <c r="UGE237" s="18"/>
      <c r="UGF237" s="18"/>
      <c r="UGG237" s="18"/>
      <c r="UGH237" s="18"/>
      <c r="UGI237" s="18"/>
      <c r="UGJ237" s="18"/>
      <c r="UGK237" s="18"/>
      <c r="UGL237" s="18"/>
      <c r="UGM237" s="18"/>
      <c r="UGN237" s="18"/>
      <c r="UGO237" s="18"/>
      <c r="UGP237" s="18"/>
      <c r="UGQ237" s="18"/>
      <c r="UGR237" s="18"/>
      <c r="UGS237" s="18"/>
      <c r="UGT237" s="18"/>
      <c r="UGU237" s="18"/>
      <c r="UGV237" s="18"/>
      <c r="UGW237" s="18"/>
      <c r="UGX237" s="18"/>
      <c r="UGY237" s="18"/>
      <c r="UGZ237" s="18"/>
      <c r="UHA237" s="18"/>
      <c r="UHB237" s="18"/>
      <c r="UHC237" s="18"/>
      <c r="UHD237" s="18"/>
      <c r="UHE237" s="18"/>
      <c r="UHF237" s="18"/>
      <c r="UHG237" s="18"/>
      <c r="UHH237" s="18"/>
      <c r="UHI237" s="18"/>
      <c r="UHJ237" s="18"/>
      <c r="UHK237" s="18"/>
      <c r="UHL237" s="18"/>
      <c r="UHM237" s="18"/>
      <c r="UHN237" s="18"/>
      <c r="UHO237" s="18"/>
      <c r="UHP237" s="18"/>
      <c r="UHQ237" s="18"/>
      <c r="UHR237" s="18"/>
      <c r="UHS237" s="18"/>
      <c r="UHT237" s="18"/>
      <c r="UHU237" s="18"/>
      <c r="UHV237" s="18"/>
      <c r="UHW237" s="18"/>
      <c r="UHX237" s="18"/>
      <c r="UHY237" s="18"/>
      <c r="UHZ237" s="18"/>
      <c r="UIA237" s="18"/>
      <c r="UIB237" s="18"/>
      <c r="UIC237" s="18"/>
      <c r="UID237" s="18"/>
      <c r="UIE237" s="18"/>
      <c r="UIF237" s="18"/>
      <c r="UIG237" s="18"/>
      <c r="UIH237" s="18"/>
      <c r="UII237" s="18"/>
      <c r="UIJ237" s="18"/>
      <c r="UIK237" s="18"/>
      <c r="UIL237" s="18"/>
      <c r="UIM237" s="18"/>
      <c r="UIN237" s="18"/>
      <c r="UIO237" s="18"/>
      <c r="UIP237" s="18"/>
      <c r="UIQ237" s="18"/>
      <c r="UIR237" s="18"/>
      <c r="UIS237" s="18"/>
      <c r="UIT237" s="18"/>
      <c r="UIU237" s="18"/>
      <c r="UIV237" s="18"/>
      <c r="UIW237" s="18"/>
      <c r="UIX237" s="18"/>
      <c r="UIY237" s="18"/>
      <c r="UIZ237" s="18"/>
      <c r="UJA237" s="18"/>
      <c r="UJB237" s="18"/>
      <c r="UJC237" s="18"/>
      <c r="UJD237" s="18"/>
      <c r="UJE237" s="18"/>
      <c r="UJF237" s="18"/>
      <c r="UJG237" s="18"/>
      <c r="UJH237" s="18"/>
      <c r="UJI237" s="18"/>
      <c r="UJJ237" s="18"/>
      <c r="UJK237" s="18"/>
      <c r="UJL237" s="18"/>
      <c r="UJM237" s="18"/>
      <c r="UJN237" s="18"/>
      <c r="UJO237" s="18"/>
      <c r="UJP237" s="18"/>
      <c r="UJQ237" s="18"/>
      <c r="UJR237" s="18"/>
      <c r="UJS237" s="18"/>
      <c r="UJT237" s="18"/>
      <c r="UJU237" s="18"/>
      <c r="UJV237" s="18"/>
      <c r="UJW237" s="18"/>
      <c r="UJX237" s="18"/>
      <c r="UJY237" s="18"/>
      <c r="UJZ237" s="18"/>
      <c r="UKA237" s="18"/>
      <c r="UKB237" s="18"/>
      <c r="UKC237" s="18"/>
      <c r="UKD237" s="18"/>
      <c r="UKE237" s="18"/>
      <c r="UKF237" s="18"/>
      <c r="UKG237" s="18"/>
      <c r="UKH237" s="18"/>
      <c r="UKI237" s="18"/>
      <c r="UKJ237" s="18"/>
      <c r="UKK237" s="18"/>
      <c r="UKL237" s="18"/>
      <c r="UKM237" s="18"/>
      <c r="UKN237" s="18"/>
      <c r="UKO237" s="18"/>
      <c r="UKP237" s="18"/>
      <c r="UKQ237" s="18"/>
      <c r="UKR237" s="18"/>
      <c r="UKS237" s="18"/>
      <c r="UKT237" s="18"/>
      <c r="UKU237" s="18"/>
      <c r="UKV237" s="18"/>
      <c r="UKW237" s="18"/>
      <c r="UKX237" s="18"/>
      <c r="UKY237" s="18"/>
      <c r="UKZ237" s="18"/>
      <c r="ULA237" s="18"/>
      <c r="ULB237" s="18"/>
      <c r="ULC237" s="18"/>
      <c r="ULD237" s="18"/>
      <c r="ULE237" s="18"/>
      <c r="ULF237" s="18"/>
      <c r="ULG237" s="18"/>
      <c r="ULH237" s="18"/>
      <c r="ULI237" s="18"/>
      <c r="ULJ237" s="18"/>
      <c r="ULK237" s="18"/>
      <c r="ULL237" s="18"/>
      <c r="ULM237" s="18"/>
      <c r="ULN237" s="18"/>
      <c r="ULO237" s="18"/>
      <c r="ULP237" s="18"/>
      <c r="ULQ237" s="18"/>
      <c r="ULR237" s="18"/>
      <c r="ULS237" s="18"/>
      <c r="ULT237" s="18"/>
      <c r="ULU237" s="18"/>
      <c r="ULV237" s="18"/>
      <c r="ULW237" s="18"/>
      <c r="ULX237" s="18"/>
      <c r="ULY237" s="18"/>
      <c r="ULZ237" s="18"/>
      <c r="UMA237" s="18"/>
      <c r="UMB237" s="18"/>
      <c r="UMC237" s="18"/>
      <c r="UMD237" s="18"/>
      <c r="UME237" s="18"/>
      <c r="UMF237" s="18"/>
      <c r="UMG237" s="18"/>
      <c r="UMH237" s="18"/>
      <c r="UMI237" s="18"/>
      <c r="UMJ237" s="18"/>
      <c r="UMK237" s="18"/>
      <c r="UML237" s="18"/>
      <c r="UMM237" s="18"/>
      <c r="UMN237" s="18"/>
      <c r="UMO237" s="18"/>
      <c r="UMP237" s="18"/>
      <c r="UMQ237" s="18"/>
      <c r="UMR237" s="18"/>
      <c r="UMS237" s="18"/>
      <c r="UMT237" s="18"/>
      <c r="UMU237" s="18"/>
      <c r="UMV237" s="18"/>
      <c r="UMW237" s="18"/>
      <c r="UMX237" s="18"/>
      <c r="UMY237" s="18"/>
      <c r="UMZ237" s="18"/>
      <c r="UNA237" s="18"/>
      <c r="UNB237" s="18"/>
      <c r="UNC237" s="18"/>
      <c r="UND237" s="18"/>
      <c r="UNE237" s="18"/>
      <c r="UNF237" s="18"/>
      <c r="UNG237" s="18"/>
      <c r="UNH237" s="18"/>
      <c r="UNI237" s="18"/>
      <c r="UNJ237" s="18"/>
      <c r="UNK237" s="18"/>
      <c r="UNL237" s="18"/>
      <c r="UNM237" s="18"/>
      <c r="UNN237" s="18"/>
      <c r="UNO237" s="18"/>
      <c r="UNP237" s="18"/>
      <c r="UNQ237" s="18"/>
      <c r="UNR237" s="18"/>
      <c r="UNS237" s="18"/>
      <c r="UNT237" s="18"/>
      <c r="UNU237" s="18"/>
      <c r="UNV237" s="18"/>
      <c r="UNW237" s="18"/>
      <c r="UNX237" s="18"/>
      <c r="UNY237" s="18"/>
      <c r="UNZ237" s="18"/>
      <c r="UOA237" s="18"/>
      <c r="UOB237" s="18"/>
      <c r="UOC237" s="18"/>
      <c r="UOD237" s="18"/>
      <c r="UOE237" s="18"/>
      <c r="UOF237" s="18"/>
      <c r="UOG237" s="18"/>
      <c r="UOH237" s="18"/>
      <c r="UOI237" s="18"/>
      <c r="UOJ237" s="18"/>
      <c r="UOK237" s="18"/>
      <c r="UOL237" s="18"/>
      <c r="UOM237" s="18"/>
      <c r="UON237" s="18"/>
      <c r="UOO237" s="18"/>
      <c r="UOP237" s="18"/>
      <c r="UOQ237" s="18"/>
      <c r="UOR237" s="18"/>
      <c r="UOS237" s="18"/>
      <c r="UOT237" s="18"/>
      <c r="UOU237" s="18"/>
      <c r="UOV237" s="18"/>
      <c r="UOW237" s="18"/>
      <c r="UOX237" s="18"/>
      <c r="UOY237" s="18"/>
      <c r="UOZ237" s="18"/>
      <c r="UPA237" s="18"/>
      <c r="UPB237" s="18"/>
      <c r="UPC237" s="18"/>
      <c r="UPD237" s="18"/>
      <c r="UPE237" s="18"/>
      <c r="UPF237" s="18"/>
      <c r="UPG237" s="18"/>
      <c r="UPH237" s="18"/>
      <c r="UPI237" s="18"/>
      <c r="UPJ237" s="18"/>
      <c r="UPK237" s="18"/>
      <c r="UPL237" s="18"/>
      <c r="UPM237" s="18"/>
      <c r="UPN237" s="18"/>
      <c r="UPO237" s="18"/>
      <c r="UPP237" s="18"/>
      <c r="UPQ237" s="18"/>
      <c r="UPR237" s="18"/>
      <c r="UPS237" s="18"/>
      <c r="UPT237" s="18"/>
      <c r="UPU237" s="18"/>
      <c r="UPV237" s="18"/>
      <c r="UPW237" s="18"/>
      <c r="UPX237" s="18"/>
      <c r="UPY237" s="18"/>
      <c r="UPZ237" s="18"/>
      <c r="UQA237" s="18"/>
      <c r="UQB237" s="18"/>
      <c r="UQC237" s="18"/>
      <c r="UQD237" s="18"/>
      <c r="UQE237" s="18"/>
      <c r="UQF237" s="18"/>
      <c r="UQG237" s="18"/>
      <c r="UQH237" s="18"/>
      <c r="UQI237" s="18"/>
      <c r="UQJ237" s="18"/>
      <c r="UQK237" s="18"/>
      <c r="UQL237" s="18"/>
      <c r="UQM237" s="18"/>
      <c r="UQN237" s="18"/>
      <c r="UQO237" s="18"/>
      <c r="UQP237" s="18"/>
      <c r="UQQ237" s="18"/>
      <c r="UQR237" s="18"/>
      <c r="UQS237" s="18"/>
      <c r="UQT237" s="18"/>
      <c r="UQU237" s="18"/>
      <c r="UQV237" s="18"/>
      <c r="UQW237" s="18"/>
      <c r="UQX237" s="18"/>
      <c r="UQY237" s="18"/>
      <c r="UQZ237" s="18"/>
      <c r="URA237" s="18"/>
      <c r="URB237" s="18"/>
      <c r="URC237" s="18"/>
      <c r="URD237" s="18"/>
      <c r="URE237" s="18"/>
      <c r="URF237" s="18"/>
      <c r="URG237" s="18"/>
      <c r="URH237" s="18"/>
      <c r="URI237" s="18"/>
      <c r="URJ237" s="18"/>
      <c r="URK237" s="18"/>
      <c r="URL237" s="18"/>
      <c r="URM237" s="18"/>
      <c r="URN237" s="18"/>
      <c r="URO237" s="18"/>
      <c r="URP237" s="18"/>
      <c r="URQ237" s="18"/>
      <c r="URR237" s="18"/>
      <c r="URS237" s="18"/>
      <c r="URT237" s="18"/>
      <c r="URU237" s="18"/>
      <c r="URV237" s="18"/>
      <c r="URW237" s="18"/>
      <c r="URX237" s="18"/>
      <c r="URY237" s="18"/>
      <c r="URZ237" s="18"/>
      <c r="USA237" s="18"/>
      <c r="USB237" s="18"/>
      <c r="USC237" s="18"/>
      <c r="USD237" s="18"/>
      <c r="USE237" s="18"/>
      <c r="USF237" s="18"/>
      <c r="USG237" s="18"/>
      <c r="USH237" s="18"/>
      <c r="USI237" s="18"/>
      <c r="USJ237" s="18"/>
      <c r="USK237" s="18"/>
      <c r="USL237" s="18"/>
      <c r="USM237" s="18"/>
      <c r="USN237" s="18"/>
      <c r="USO237" s="18"/>
      <c r="USP237" s="18"/>
      <c r="USQ237" s="18"/>
      <c r="USR237" s="18"/>
      <c r="USS237" s="18"/>
      <c r="UST237" s="18"/>
      <c r="USU237" s="18"/>
      <c r="USV237" s="18"/>
      <c r="USW237" s="18"/>
      <c r="USX237" s="18"/>
      <c r="USY237" s="18"/>
      <c r="USZ237" s="18"/>
      <c r="UTA237" s="18"/>
      <c r="UTB237" s="18"/>
      <c r="UTC237" s="18"/>
      <c r="UTD237" s="18"/>
      <c r="UTE237" s="18"/>
      <c r="UTF237" s="18"/>
      <c r="UTG237" s="18"/>
      <c r="UTH237" s="18"/>
      <c r="UTI237" s="18"/>
      <c r="UTJ237" s="18"/>
      <c r="UTK237" s="18"/>
      <c r="UTL237" s="18"/>
      <c r="UTM237" s="18"/>
      <c r="UTN237" s="18"/>
      <c r="UTO237" s="18"/>
      <c r="UTP237" s="18"/>
      <c r="UTQ237" s="18"/>
      <c r="UTR237" s="18"/>
      <c r="UTS237" s="18"/>
      <c r="UTT237" s="18"/>
      <c r="UTU237" s="18"/>
      <c r="UTV237" s="18"/>
      <c r="UTW237" s="18"/>
      <c r="UTX237" s="18"/>
      <c r="UTY237" s="18"/>
      <c r="UTZ237" s="18"/>
      <c r="UUA237" s="18"/>
      <c r="UUB237" s="18"/>
      <c r="UUC237" s="18"/>
      <c r="UUD237" s="18"/>
      <c r="UUE237" s="18"/>
      <c r="UUF237" s="18"/>
      <c r="UUG237" s="18"/>
      <c r="UUH237" s="18"/>
      <c r="UUI237" s="18"/>
      <c r="UUJ237" s="18"/>
      <c r="UUK237" s="18"/>
      <c r="UUL237" s="18"/>
      <c r="UUM237" s="18"/>
      <c r="UUN237" s="18"/>
      <c r="UUO237" s="18"/>
      <c r="UUP237" s="18"/>
      <c r="UUQ237" s="18"/>
      <c r="UUR237" s="18"/>
      <c r="UUS237" s="18"/>
      <c r="UUT237" s="18"/>
      <c r="UUU237" s="18"/>
      <c r="UUV237" s="18"/>
      <c r="UUW237" s="18"/>
      <c r="UUX237" s="18"/>
      <c r="UUY237" s="18"/>
      <c r="UUZ237" s="18"/>
      <c r="UVA237" s="18"/>
      <c r="UVB237" s="18"/>
      <c r="UVC237" s="18"/>
      <c r="UVD237" s="18"/>
      <c r="UVE237" s="18"/>
      <c r="UVF237" s="18"/>
      <c r="UVG237" s="18"/>
      <c r="UVH237" s="18"/>
      <c r="UVI237" s="18"/>
      <c r="UVJ237" s="18"/>
      <c r="UVK237" s="18"/>
      <c r="UVL237" s="18"/>
      <c r="UVM237" s="18"/>
      <c r="UVN237" s="18"/>
      <c r="UVO237" s="18"/>
      <c r="UVP237" s="18"/>
      <c r="UVQ237" s="18"/>
      <c r="UVR237" s="18"/>
      <c r="UVS237" s="18"/>
      <c r="UVT237" s="18"/>
      <c r="UVU237" s="18"/>
      <c r="UVV237" s="18"/>
      <c r="UVW237" s="18"/>
      <c r="UVX237" s="18"/>
      <c r="UVY237" s="18"/>
      <c r="UVZ237" s="18"/>
      <c r="UWA237" s="18"/>
      <c r="UWB237" s="18"/>
      <c r="UWC237" s="18"/>
      <c r="UWD237" s="18"/>
      <c r="UWE237" s="18"/>
      <c r="UWF237" s="18"/>
      <c r="UWG237" s="18"/>
      <c r="UWH237" s="18"/>
      <c r="UWI237" s="18"/>
      <c r="UWJ237" s="18"/>
      <c r="UWK237" s="18"/>
      <c r="UWL237" s="18"/>
      <c r="UWM237" s="18"/>
      <c r="UWN237" s="18"/>
      <c r="UWO237" s="18"/>
      <c r="UWP237" s="18"/>
      <c r="UWQ237" s="18"/>
      <c r="UWR237" s="18"/>
      <c r="UWS237" s="18"/>
      <c r="UWT237" s="18"/>
      <c r="UWU237" s="18"/>
      <c r="UWV237" s="18"/>
      <c r="UWW237" s="18"/>
      <c r="UWX237" s="18"/>
      <c r="UWY237" s="18"/>
      <c r="UWZ237" s="18"/>
      <c r="UXA237" s="18"/>
      <c r="UXB237" s="18"/>
      <c r="UXC237" s="18"/>
      <c r="UXD237" s="18"/>
      <c r="UXE237" s="18"/>
      <c r="UXF237" s="18"/>
      <c r="UXG237" s="18"/>
      <c r="UXH237" s="18"/>
      <c r="UXI237" s="18"/>
      <c r="UXJ237" s="18"/>
      <c r="UXK237" s="18"/>
      <c r="UXL237" s="18"/>
      <c r="UXM237" s="18"/>
      <c r="UXN237" s="18"/>
      <c r="UXO237" s="18"/>
      <c r="UXP237" s="18"/>
      <c r="UXQ237" s="18"/>
      <c r="UXR237" s="18"/>
      <c r="UXS237" s="18"/>
      <c r="UXT237" s="18"/>
      <c r="UXU237" s="18"/>
      <c r="UXV237" s="18"/>
      <c r="UXW237" s="18"/>
      <c r="UXX237" s="18"/>
      <c r="UXY237" s="18"/>
      <c r="UXZ237" s="18"/>
      <c r="UYA237" s="18"/>
      <c r="UYB237" s="18"/>
      <c r="UYC237" s="18"/>
      <c r="UYD237" s="18"/>
      <c r="UYE237" s="18"/>
      <c r="UYF237" s="18"/>
      <c r="UYG237" s="18"/>
      <c r="UYH237" s="18"/>
      <c r="UYI237" s="18"/>
      <c r="UYJ237" s="18"/>
      <c r="UYK237" s="18"/>
      <c r="UYL237" s="18"/>
      <c r="UYM237" s="18"/>
      <c r="UYN237" s="18"/>
      <c r="UYO237" s="18"/>
      <c r="UYP237" s="18"/>
      <c r="UYQ237" s="18"/>
      <c r="UYR237" s="18"/>
      <c r="UYS237" s="18"/>
      <c r="UYT237" s="18"/>
      <c r="UYU237" s="18"/>
      <c r="UYV237" s="18"/>
      <c r="UYW237" s="18"/>
      <c r="UYX237" s="18"/>
      <c r="UYY237" s="18"/>
      <c r="UYZ237" s="18"/>
      <c r="UZA237" s="18"/>
      <c r="UZB237" s="18"/>
      <c r="UZC237" s="18"/>
      <c r="UZD237" s="18"/>
      <c r="UZE237" s="18"/>
      <c r="UZF237" s="18"/>
      <c r="UZG237" s="18"/>
      <c r="UZH237" s="18"/>
      <c r="UZI237" s="18"/>
      <c r="UZJ237" s="18"/>
      <c r="UZK237" s="18"/>
      <c r="UZL237" s="18"/>
      <c r="UZM237" s="18"/>
      <c r="UZN237" s="18"/>
      <c r="UZO237" s="18"/>
      <c r="UZP237" s="18"/>
      <c r="UZQ237" s="18"/>
      <c r="UZR237" s="18"/>
      <c r="UZS237" s="18"/>
      <c r="UZT237" s="18"/>
      <c r="UZU237" s="18"/>
      <c r="UZV237" s="18"/>
      <c r="UZW237" s="18"/>
      <c r="UZX237" s="18"/>
      <c r="UZY237" s="18"/>
      <c r="UZZ237" s="18"/>
      <c r="VAA237" s="18"/>
      <c r="VAB237" s="18"/>
      <c r="VAC237" s="18"/>
      <c r="VAD237" s="18"/>
      <c r="VAE237" s="18"/>
      <c r="VAF237" s="18"/>
      <c r="VAG237" s="18"/>
      <c r="VAH237" s="18"/>
      <c r="VAI237" s="18"/>
      <c r="VAJ237" s="18"/>
      <c r="VAK237" s="18"/>
      <c r="VAL237" s="18"/>
      <c r="VAM237" s="18"/>
      <c r="VAN237" s="18"/>
      <c r="VAO237" s="18"/>
      <c r="VAP237" s="18"/>
      <c r="VAQ237" s="18"/>
      <c r="VAR237" s="18"/>
      <c r="VAS237" s="18"/>
      <c r="VAT237" s="18"/>
      <c r="VAU237" s="18"/>
      <c r="VAV237" s="18"/>
      <c r="VAW237" s="18"/>
      <c r="VAX237" s="18"/>
      <c r="VAY237" s="18"/>
      <c r="VAZ237" s="18"/>
      <c r="VBA237" s="18"/>
      <c r="VBB237" s="18"/>
      <c r="VBC237" s="18"/>
      <c r="VBD237" s="18"/>
      <c r="VBE237" s="18"/>
      <c r="VBF237" s="18"/>
      <c r="VBG237" s="18"/>
      <c r="VBH237" s="18"/>
      <c r="VBI237" s="18"/>
      <c r="VBJ237" s="18"/>
      <c r="VBK237" s="18"/>
      <c r="VBL237" s="18"/>
      <c r="VBM237" s="18"/>
      <c r="VBN237" s="18"/>
      <c r="VBO237" s="18"/>
      <c r="VBP237" s="18"/>
      <c r="VBQ237" s="18"/>
      <c r="VBR237" s="18"/>
      <c r="VBS237" s="18"/>
      <c r="VBT237" s="18"/>
      <c r="VBU237" s="18"/>
      <c r="VBV237" s="18"/>
      <c r="VBW237" s="18"/>
      <c r="VBX237" s="18"/>
      <c r="VBY237" s="18"/>
      <c r="VBZ237" s="18"/>
      <c r="VCA237" s="18"/>
      <c r="VCB237" s="18"/>
      <c r="VCC237" s="18"/>
      <c r="VCD237" s="18"/>
      <c r="VCE237" s="18"/>
      <c r="VCF237" s="18"/>
      <c r="VCG237" s="18"/>
      <c r="VCH237" s="18"/>
      <c r="VCI237" s="18"/>
      <c r="VCJ237" s="18"/>
      <c r="VCK237" s="18"/>
      <c r="VCL237" s="18"/>
      <c r="VCM237" s="18"/>
      <c r="VCN237" s="18"/>
      <c r="VCO237" s="18"/>
      <c r="VCP237" s="18"/>
      <c r="VCQ237" s="18"/>
      <c r="VCR237" s="18"/>
      <c r="VCS237" s="18"/>
      <c r="VCT237" s="18"/>
      <c r="VCU237" s="18"/>
      <c r="VCV237" s="18"/>
      <c r="VCW237" s="18"/>
      <c r="VCX237" s="18"/>
      <c r="VCY237" s="18"/>
      <c r="VCZ237" s="18"/>
      <c r="VDA237" s="18"/>
      <c r="VDB237" s="18"/>
      <c r="VDC237" s="18"/>
      <c r="VDD237" s="18"/>
      <c r="VDE237" s="18"/>
      <c r="VDF237" s="18"/>
      <c r="VDG237" s="18"/>
      <c r="VDH237" s="18"/>
      <c r="VDI237" s="18"/>
      <c r="VDJ237" s="18"/>
      <c r="VDK237" s="18"/>
      <c r="VDL237" s="18"/>
      <c r="VDM237" s="18"/>
      <c r="VDN237" s="18"/>
      <c r="VDO237" s="18"/>
      <c r="VDP237" s="18"/>
      <c r="VDQ237" s="18"/>
      <c r="VDR237" s="18"/>
      <c r="VDS237" s="18"/>
      <c r="VDT237" s="18"/>
      <c r="VDU237" s="18"/>
      <c r="VDV237" s="18"/>
      <c r="VDW237" s="18"/>
      <c r="VDX237" s="18"/>
      <c r="VDY237" s="18"/>
      <c r="VDZ237" s="18"/>
      <c r="VEA237" s="18"/>
      <c r="VEB237" s="18"/>
      <c r="VEC237" s="18"/>
      <c r="VED237" s="18"/>
      <c r="VEE237" s="18"/>
      <c r="VEF237" s="18"/>
      <c r="VEG237" s="18"/>
      <c r="VEH237" s="18"/>
      <c r="VEI237" s="18"/>
      <c r="VEJ237" s="18"/>
      <c r="VEK237" s="18"/>
      <c r="VEL237" s="18"/>
      <c r="VEM237" s="18"/>
      <c r="VEN237" s="18"/>
      <c r="VEO237" s="18"/>
      <c r="VEP237" s="18"/>
      <c r="VEQ237" s="18"/>
      <c r="VER237" s="18"/>
      <c r="VES237" s="18"/>
      <c r="VET237" s="18"/>
      <c r="VEU237" s="18"/>
      <c r="VEV237" s="18"/>
      <c r="VEW237" s="18"/>
      <c r="VEX237" s="18"/>
      <c r="VEY237" s="18"/>
      <c r="VEZ237" s="18"/>
      <c r="VFA237" s="18"/>
      <c r="VFB237" s="18"/>
      <c r="VFC237" s="18"/>
      <c r="VFD237" s="18"/>
      <c r="VFE237" s="18"/>
      <c r="VFF237" s="18"/>
      <c r="VFG237" s="18"/>
      <c r="VFH237" s="18"/>
      <c r="VFI237" s="18"/>
      <c r="VFJ237" s="18"/>
      <c r="VFK237" s="18"/>
      <c r="VFL237" s="18"/>
      <c r="VFM237" s="18"/>
      <c r="VFN237" s="18"/>
      <c r="VFO237" s="18"/>
      <c r="VFP237" s="18"/>
      <c r="VFQ237" s="18"/>
      <c r="VFR237" s="18"/>
      <c r="VFS237" s="18"/>
      <c r="VFT237" s="18"/>
      <c r="VFU237" s="18"/>
      <c r="VFV237" s="18"/>
      <c r="VFW237" s="18"/>
      <c r="VFX237" s="18"/>
      <c r="VFY237" s="18"/>
      <c r="VFZ237" s="18"/>
      <c r="VGA237" s="18"/>
      <c r="VGB237" s="18"/>
      <c r="VGC237" s="18"/>
      <c r="VGD237" s="18"/>
      <c r="VGE237" s="18"/>
      <c r="VGF237" s="18"/>
      <c r="VGG237" s="18"/>
      <c r="VGH237" s="18"/>
      <c r="VGI237" s="18"/>
      <c r="VGJ237" s="18"/>
      <c r="VGK237" s="18"/>
      <c r="VGL237" s="18"/>
      <c r="VGM237" s="18"/>
      <c r="VGN237" s="18"/>
      <c r="VGO237" s="18"/>
      <c r="VGP237" s="18"/>
      <c r="VGQ237" s="18"/>
      <c r="VGR237" s="18"/>
      <c r="VGS237" s="18"/>
      <c r="VGT237" s="18"/>
      <c r="VGU237" s="18"/>
      <c r="VGV237" s="18"/>
      <c r="VGW237" s="18"/>
      <c r="VGX237" s="18"/>
      <c r="VGY237" s="18"/>
      <c r="VGZ237" s="18"/>
      <c r="VHA237" s="18"/>
      <c r="VHB237" s="18"/>
      <c r="VHC237" s="18"/>
      <c r="VHD237" s="18"/>
      <c r="VHE237" s="18"/>
      <c r="VHF237" s="18"/>
      <c r="VHG237" s="18"/>
      <c r="VHH237" s="18"/>
      <c r="VHI237" s="18"/>
      <c r="VHJ237" s="18"/>
      <c r="VHK237" s="18"/>
      <c r="VHL237" s="18"/>
      <c r="VHM237" s="18"/>
      <c r="VHN237" s="18"/>
      <c r="VHO237" s="18"/>
      <c r="VHP237" s="18"/>
      <c r="VHQ237" s="18"/>
      <c r="VHR237" s="18"/>
      <c r="VHS237" s="18"/>
      <c r="VHT237" s="18"/>
      <c r="VHU237" s="18"/>
      <c r="VHV237" s="18"/>
      <c r="VHW237" s="18"/>
      <c r="VHX237" s="18"/>
      <c r="VHY237" s="18"/>
      <c r="VHZ237" s="18"/>
      <c r="VIA237" s="18"/>
      <c r="VIB237" s="18"/>
      <c r="VIC237" s="18"/>
      <c r="VID237" s="18"/>
      <c r="VIE237" s="18"/>
      <c r="VIF237" s="18"/>
      <c r="VIG237" s="18"/>
      <c r="VIH237" s="18"/>
      <c r="VII237" s="18"/>
      <c r="VIJ237" s="18"/>
      <c r="VIK237" s="18"/>
      <c r="VIL237" s="18"/>
      <c r="VIM237" s="18"/>
      <c r="VIN237" s="18"/>
      <c r="VIO237" s="18"/>
      <c r="VIP237" s="18"/>
      <c r="VIQ237" s="18"/>
      <c r="VIR237" s="18"/>
      <c r="VIS237" s="18"/>
      <c r="VIT237" s="18"/>
      <c r="VIU237" s="18"/>
      <c r="VIV237" s="18"/>
      <c r="VIW237" s="18"/>
      <c r="VIX237" s="18"/>
      <c r="VIY237" s="18"/>
      <c r="VIZ237" s="18"/>
      <c r="VJA237" s="18"/>
      <c r="VJB237" s="18"/>
      <c r="VJC237" s="18"/>
      <c r="VJD237" s="18"/>
      <c r="VJE237" s="18"/>
      <c r="VJF237" s="18"/>
      <c r="VJG237" s="18"/>
      <c r="VJH237" s="18"/>
      <c r="VJI237" s="18"/>
      <c r="VJJ237" s="18"/>
      <c r="VJK237" s="18"/>
      <c r="VJL237" s="18"/>
      <c r="VJM237" s="18"/>
      <c r="VJN237" s="18"/>
      <c r="VJO237" s="18"/>
      <c r="VJP237" s="18"/>
      <c r="VJQ237" s="18"/>
      <c r="VJR237" s="18"/>
      <c r="VJS237" s="18"/>
      <c r="VJT237" s="18"/>
      <c r="VJU237" s="18"/>
      <c r="VJV237" s="18"/>
      <c r="VJW237" s="18"/>
      <c r="VJX237" s="18"/>
      <c r="VJY237" s="18"/>
      <c r="VJZ237" s="18"/>
      <c r="VKA237" s="18"/>
      <c r="VKB237" s="18"/>
      <c r="VKC237" s="18"/>
      <c r="VKD237" s="18"/>
      <c r="VKE237" s="18"/>
      <c r="VKF237" s="18"/>
      <c r="VKG237" s="18"/>
      <c r="VKH237" s="18"/>
      <c r="VKI237" s="18"/>
      <c r="VKJ237" s="18"/>
      <c r="VKK237" s="18"/>
      <c r="VKL237" s="18"/>
      <c r="VKM237" s="18"/>
      <c r="VKN237" s="18"/>
      <c r="VKO237" s="18"/>
      <c r="VKP237" s="18"/>
      <c r="VKQ237" s="18"/>
      <c r="VKR237" s="18"/>
      <c r="VKS237" s="18"/>
      <c r="VKT237" s="18"/>
      <c r="VKU237" s="18"/>
      <c r="VKV237" s="18"/>
      <c r="VKW237" s="18"/>
      <c r="VKX237" s="18"/>
      <c r="VKY237" s="18"/>
      <c r="VKZ237" s="18"/>
      <c r="VLA237" s="18"/>
      <c r="VLB237" s="18"/>
      <c r="VLC237" s="18"/>
      <c r="VLD237" s="18"/>
      <c r="VLE237" s="18"/>
      <c r="VLF237" s="18"/>
      <c r="VLG237" s="18"/>
      <c r="VLH237" s="18"/>
      <c r="VLI237" s="18"/>
      <c r="VLJ237" s="18"/>
      <c r="VLK237" s="18"/>
      <c r="VLL237" s="18"/>
      <c r="VLM237" s="18"/>
      <c r="VLN237" s="18"/>
      <c r="VLO237" s="18"/>
      <c r="VLP237" s="18"/>
      <c r="VLQ237" s="18"/>
      <c r="VLR237" s="18"/>
      <c r="VLS237" s="18"/>
      <c r="VLT237" s="18"/>
      <c r="VLU237" s="18"/>
      <c r="VLV237" s="18"/>
      <c r="VLW237" s="18"/>
      <c r="VLX237" s="18"/>
      <c r="VLY237" s="18"/>
      <c r="VLZ237" s="18"/>
      <c r="VMA237" s="18"/>
      <c r="VMB237" s="18"/>
      <c r="VMC237" s="18"/>
      <c r="VMD237" s="18"/>
      <c r="VME237" s="18"/>
      <c r="VMF237" s="18"/>
      <c r="VMG237" s="18"/>
      <c r="VMH237" s="18"/>
      <c r="VMI237" s="18"/>
      <c r="VMJ237" s="18"/>
      <c r="VMK237" s="18"/>
      <c r="VML237" s="18"/>
      <c r="VMM237" s="18"/>
      <c r="VMN237" s="18"/>
      <c r="VMO237" s="18"/>
      <c r="VMP237" s="18"/>
      <c r="VMQ237" s="18"/>
      <c r="VMR237" s="18"/>
      <c r="VMS237" s="18"/>
      <c r="VMT237" s="18"/>
      <c r="VMU237" s="18"/>
      <c r="VMV237" s="18"/>
      <c r="VMW237" s="18"/>
      <c r="VMX237" s="18"/>
      <c r="VMY237" s="18"/>
      <c r="VMZ237" s="18"/>
      <c r="VNA237" s="18"/>
      <c r="VNB237" s="18"/>
      <c r="VNC237" s="18"/>
      <c r="VND237" s="18"/>
      <c r="VNE237" s="18"/>
      <c r="VNF237" s="18"/>
      <c r="VNG237" s="18"/>
      <c r="VNH237" s="18"/>
      <c r="VNI237" s="18"/>
      <c r="VNJ237" s="18"/>
      <c r="VNK237" s="18"/>
      <c r="VNL237" s="18"/>
      <c r="VNM237" s="18"/>
      <c r="VNN237" s="18"/>
      <c r="VNO237" s="18"/>
      <c r="VNP237" s="18"/>
      <c r="VNQ237" s="18"/>
      <c r="VNR237" s="18"/>
      <c r="VNS237" s="18"/>
      <c r="VNT237" s="18"/>
      <c r="VNU237" s="18"/>
      <c r="VNV237" s="18"/>
      <c r="VNW237" s="18"/>
      <c r="VNX237" s="18"/>
      <c r="VNY237" s="18"/>
      <c r="VNZ237" s="18"/>
      <c r="VOA237" s="18"/>
      <c r="VOB237" s="18"/>
      <c r="VOC237" s="18"/>
      <c r="VOD237" s="18"/>
      <c r="VOE237" s="18"/>
      <c r="VOF237" s="18"/>
      <c r="VOG237" s="18"/>
      <c r="VOH237" s="18"/>
      <c r="VOI237" s="18"/>
      <c r="VOJ237" s="18"/>
      <c r="VOK237" s="18"/>
      <c r="VOL237" s="18"/>
      <c r="VOM237" s="18"/>
      <c r="VON237" s="18"/>
      <c r="VOO237" s="18"/>
      <c r="VOP237" s="18"/>
      <c r="VOQ237" s="18"/>
      <c r="VOR237" s="18"/>
      <c r="VOS237" s="18"/>
      <c r="VOT237" s="18"/>
      <c r="VOU237" s="18"/>
      <c r="VOV237" s="18"/>
      <c r="VOW237" s="18"/>
      <c r="VOX237" s="18"/>
      <c r="VOY237" s="18"/>
      <c r="VOZ237" s="18"/>
      <c r="VPA237" s="18"/>
      <c r="VPB237" s="18"/>
      <c r="VPC237" s="18"/>
      <c r="VPD237" s="18"/>
      <c r="VPE237" s="18"/>
      <c r="VPF237" s="18"/>
      <c r="VPG237" s="18"/>
      <c r="VPH237" s="18"/>
      <c r="VPI237" s="18"/>
      <c r="VPJ237" s="18"/>
      <c r="VPK237" s="18"/>
      <c r="VPL237" s="18"/>
      <c r="VPM237" s="18"/>
      <c r="VPN237" s="18"/>
      <c r="VPO237" s="18"/>
      <c r="VPP237" s="18"/>
      <c r="VPQ237" s="18"/>
      <c r="VPR237" s="18"/>
      <c r="VPS237" s="18"/>
      <c r="VPT237" s="18"/>
      <c r="VPU237" s="18"/>
      <c r="VPV237" s="18"/>
      <c r="VPW237" s="18"/>
      <c r="VPX237" s="18"/>
      <c r="VPY237" s="18"/>
      <c r="VPZ237" s="18"/>
      <c r="VQA237" s="18"/>
      <c r="VQB237" s="18"/>
      <c r="VQC237" s="18"/>
      <c r="VQD237" s="18"/>
      <c r="VQE237" s="18"/>
      <c r="VQF237" s="18"/>
      <c r="VQG237" s="18"/>
      <c r="VQH237" s="18"/>
      <c r="VQI237" s="18"/>
      <c r="VQJ237" s="18"/>
      <c r="VQK237" s="18"/>
      <c r="VQL237" s="18"/>
      <c r="VQM237" s="18"/>
      <c r="VQN237" s="18"/>
      <c r="VQO237" s="18"/>
      <c r="VQP237" s="18"/>
      <c r="VQQ237" s="18"/>
      <c r="VQR237" s="18"/>
      <c r="VQS237" s="18"/>
      <c r="VQT237" s="18"/>
      <c r="VQU237" s="18"/>
      <c r="VQV237" s="18"/>
      <c r="VQW237" s="18"/>
      <c r="VQX237" s="18"/>
      <c r="VQY237" s="18"/>
      <c r="VQZ237" s="18"/>
      <c r="VRA237" s="18"/>
      <c r="VRB237" s="18"/>
      <c r="VRC237" s="18"/>
      <c r="VRD237" s="18"/>
      <c r="VRE237" s="18"/>
      <c r="VRF237" s="18"/>
      <c r="VRG237" s="18"/>
      <c r="VRH237" s="18"/>
      <c r="VRI237" s="18"/>
      <c r="VRJ237" s="18"/>
      <c r="VRK237" s="18"/>
      <c r="VRL237" s="18"/>
      <c r="VRM237" s="18"/>
      <c r="VRN237" s="18"/>
      <c r="VRO237" s="18"/>
      <c r="VRP237" s="18"/>
      <c r="VRQ237" s="18"/>
      <c r="VRR237" s="18"/>
      <c r="VRS237" s="18"/>
      <c r="VRT237" s="18"/>
      <c r="VRU237" s="18"/>
      <c r="VRV237" s="18"/>
      <c r="VRW237" s="18"/>
      <c r="VRX237" s="18"/>
      <c r="VRY237" s="18"/>
      <c r="VRZ237" s="18"/>
      <c r="VSA237" s="18"/>
      <c r="VSB237" s="18"/>
      <c r="VSC237" s="18"/>
      <c r="VSD237" s="18"/>
      <c r="VSE237" s="18"/>
      <c r="VSF237" s="18"/>
      <c r="VSG237" s="18"/>
      <c r="VSH237" s="18"/>
      <c r="VSI237" s="18"/>
      <c r="VSJ237" s="18"/>
      <c r="VSK237" s="18"/>
      <c r="VSL237" s="18"/>
      <c r="VSM237" s="18"/>
      <c r="VSN237" s="18"/>
      <c r="VSO237" s="18"/>
      <c r="VSP237" s="18"/>
      <c r="VSQ237" s="18"/>
      <c r="VSR237" s="18"/>
      <c r="VSS237" s="18"/>
      <c r="VST237" s="18"/>
      <c r="VSU237" s="18"/>
      <c r="VSV237" s="18"/>
      <c r="VSW237" s="18"/>
      <c r="VSX237" s="18"/>
      <c r="VSY237" s="18"/>
      <c r="VSZ237" s="18"/>
      <c r="VTA237" s="18"/>
      <c r="VTB237" s="18"/>
      <c r="VTC237" s="18"/>
      <c r="VTD237" s="18"/>
      <c r="VTE237" s="18"/>
      <c r="VTF237" s="18"/>
      <c r="VTG237" s="18"/>
      <c r="VTH237" s="18"/>
      <c r="VTI237" s="18"/>
      <c r="VTJ237" s="18"/>
      <c r="VTK237" s="18"/>
      <c r="VTL237" s="18"/>
      <c r="VTM237" s="18"/>
      <c r="VTN237" s="18"/>
      <c r="VTO237" s="18"/>
      <c r="VTP237" s="18"/>
      <c r="VTQ237" s="18"/>
      <c r="VTR237" s="18"/>
      <c r="VTS237" s="18"/>
      <c r="VTT237" s="18"/>
      <c r="VTU237" s="18"/>
      <c r="VTV237" s="18"/>
      <c r="VTW237" s="18"/>
      <c r="VTX237" s="18"/>
      <c r="VTY237" s="18"/>
      <c r="VTZ237" s="18"/>
      <c r="VUA237" s="18"/>
      <c r="VUB237" s="18"/>
      <c r="VUC237" s="18"/>
      <c r="VUD237" s="18"/>
      <c r="VUE237" s="18"/>
      <c r="VUF237" s="18"/>
      <c r="VUG237" s="18"/>
      <c r="VUH237" s="18"/>
      <c r="VUI237" s="18"/>
      <c r="VUJ237" s="18"/>
      <c r="VUK237" s="18"/>
      <c r="VUL237" s="18"/>
      <c r="VUM237" s="18"/>
      <c r="VUN237" s="18"/>
      <c r="VUO237" s="18"/>
      <c r="VUP237" s="18"/>
      <c r="VUQ237" s="18"/>
      <c r="VUR237" s="18"/>
      <c r="VUS237" s="18"/>
      <c r="VUT237" s="18"/>
      <c r="VUU237" s="18"/>
      <c r="VUV237" s="18"/>
      <c r="VUW237" s="18"/>
      <c r="VUX237" s="18"/>
      <c r="VUY237" s="18"/>
      <c r="VUZ237" s="18"/>
      <c r="VVA237" s="18"/>
      <c r="VVB237" s="18"/>
      <c r="VVC237" s="18"/>
      <c r="VVD237" s="18"/>
      <c r="VVE237" s="18"/>
      <c r="VVF237" s="18"/>
      <c r="VVG237" s="18"/>
      <c r="VVH237" s="18"/>
      <c r="VVI237" s="18"/>
      <c r="VVJ237" s="18"/>
      <c r="VVK237" s="18"/>
      <c r="VVL237" s="18"/>
      <c r="VVM237" s="18"/>
      <c r="VVN237" s="18"/>
      <c r="VVO237" s="18"/>
      <c r="VVP237" s="18"/>
      <c r="VVQ237" s="18"/>
      <c r="VVR237" s="18"/>
      <c r="VVS237" s="18"/>
      <c r="VVT237" s="18"/>
      <c r="VVU237" s="18"/>
      <c r="VVV237" s="18"/>
      <c r="VVW237" s="18"/>
      <c r="VVX237" s="18"/>
      <c r="VVY237" s="18"/>
      <c r="VVZ237" s="18"/>
      <c r="VWA237" s="18"/>
      <c r="VWB237" s="18"/>
      <c r="VWC237" s="18"/>
      <c r="VWD237" s="18"/>
      <c r="VWE237" s="18"/>
      <c r="VWF237" s="18"/>
      <c r="VWG237" s="18"/>
      <c r="VWH237" s="18"/>
      <c r="VWI237" s="18"/>
      <c r="VWJ237" s="18"/>
      <c r="VWK237" s="18"/>
      <c r="VWL237" s="18"/>
      <c r="VWM237" s="18"/>
      <c r="VWN237" s="18"/>
      <c r="VWO237" s="18"/>
      <c r="VWP237" s="18"/>
      <c r="VWQ237" s="18"/>
      <c r="VWR237" s="18"/>
      <c r="VWS237" s="18"/>
      <c r="VWT237" s="18"/>
      <c r="VWU237" s="18"/>
      <c r="VWV237" s="18"/>
      <c r="VWW237" s="18"/>
      <c r="VWX237" s="18"/>
      <c r="VWY237" s="18"/>
      <c r="VWZ237" s="18"/>
      <c r="VXA237" s="18"/>
      <c r="VXB237" s="18"/>
      <c r="VXC237" s="18"/>
      <c r="VXD237" s="18"/>
      <c r="VXE237" s="18"/>
      <c r="VXF237" s="18"/>
      <c r="VXG237" s="18"/>
      <c r="VXH237" s="18"/>
      <c r="VXI237" s="18"/>
      <c r="VXJ237" s="18"/>
      <c r="VXK237" s="18"/>
      <c r="VXL237" s="18"/>
      <c r="VXM237" s="18"/>
      <c r="VXN237" s="18"/>
      <c r="VXO237" s="18"/>
      <c r="VXP237" s="18"/>
      <c r="VXQ237" s="18"/>
      <c r="VXR237" s="18"/>
      <c r="VXS237" s="18"/>
      <c r="VXT237" s="18"/>
      <c r="VXU237" s="18"/>
      <c r="VXV237" s="18"/>
      <c r="VXW237" s="18"/>
      <c r="VXX237" s="18"/>
      <c r="VXY237" s="18"/>
      <c r="VXZ237" s="18"/>
      <c r="VYA237" s="18"/>
      <c r="VYB237" s="18"/>
      <c r="VYC237" s="18"/>
      <c r="VYD237" s="18"/>
      <c r="VYE237" s="18"/>
      <c r="VYF237" s="18"/>
      <c r="VYG237" s="18"/>
      <c r="VYH237" s="18"/>
      <c r="VYI237" s="18"/>
      <c r="VYJ237" s="18"/>
      <c r="VYK237" s="18"/>
      <c r="VYL237" s="18"/>
      <c r="VYM237" s="18"/>
      <c r="VYN237" s="18"/>
      <c r="VYO237" s="18"/>
      <c r="VYP237" s="18"/>
      <c r="VYQ237" s="18"/>
      <c r="VYR237" s="18"/>
      <c r="VYS237" s="18"/>
      <c r="VYT237" s="18"/>
      <c r="VYU237" s="18"/>
      <c r="VYV237" s="18"/>
      <c r="VYW237" s="18"/>
      <c r="VYX237" s="18"/>
      <c r="VYY237" s="18"/>
      <c r="VYZ237" s="18"/>
      <c r="VZA237" s="18"/>
      <c r="VZB237" s="18"/>
      <c r="VZC237" s="18"/>
      <c r="VZD237" s="18"/>
      <c r="VZE237" s="18"/>
      <c r="VZF237" s="18"/>
      <c r="VZG237" s="18"/>
      <c r="VZH237" s="18"/>
      <c r="VZI237" s="18"/>
      <c r="VZJ237" s="18"/>
      <c r="VZK237" s="18"/>
      <c r="VZL237" s="18"/>
      <c r="VZM237" s="18"/>
      <c r="VZN237" s="18"/>
      <c r="VZO237" s="18"/>
      <c r="VZP237" s="18"/>
      <c r="VZQ237" s="18"/>
      <c r="VZR237" s="18"/>
      <c r="VZS237" s="18"/>
      <c r="VZT237" s="18"/>
      <c r="VZU237" s="18"/>
      <c r="VZV237" s="18"/>
      <c r="VZW237" s="18"/>
      <c r="VZX237" s="18"/>
      <c r="VZY237" s="18"/>
      <c r="VZZ237" s="18"/>
      <c r="WAA237" s="18"/>
      <c r="WAB237" s="18"/>
      <c r="WAC237" s="18"/>
      <c r="WAD237" s="18"/>
      <c r="WAE237" s="18"/>
      <c r="WAF237" s="18"/>
      <c r="WAG237" s="18"/>
      <c r="WAH237" s="18"/>
      <c r="WAI237" s="18"/>
      <c r="WAJ237" s="18"/>
      <c r="WAK237" s="18"/>
      <c r="WAL237" s="18"/>
      <c r="WAM237" s="18"/>
      <c r="WAN237" s="18"/>
      <c r="WAO237" s="18"/>
      <c r="WAP237" s="18"/>
      <c r="WAQ237" s="18"/>
      <c r="WAR237" s="18"/>
      <c r="WAS237" s="18"/>
      <c r="WAT237" s="18"/>
      <c r="WAU237" s="18"/>
      <c r="WAV237" s="18"/>
      <c r="WAW237" s="18"/>
      <c r="WAX237" s="18"/>
      <c r="WAY237" s="18"/>
      <c r="WAZ237" s="18"/>
      <c r="WBA237" s="18"/>
      <c r="WBB237" s="18"/>
      <c r="WBC237" s="18"/>
      <c r="WBD237" s="18"/>
      <c r="WBE237" s="18"/>
      <c r="WBF237" s="18"/>
      <c r="WBG237" s="18"/>
      <c r="WBH237" s="18"/>
      <c r="WBI237" s="18"/>
      <c r="WBJ237" s="18"/>
      <c r="WBK237" s="18"/>
      <c r="WBL237" s="18"/>
      <c r="WBM237" s="18"/>
      <c r="WBN237" s="18"/>
      <c r="WBO237" s="18"/>
      <c r="WBP237" s="18"/>
      <c r="WBQ237" s="18"/>
      <c r="WBR237" s="18"/>
      <c r="WBS237" s="18"/>
      <c r="WBT237" s="18"/>
      <c r="WBU237" s="18"/>
      <c r="WBV237" s="18"/>
      <c r="WBW237" s="18"/>
      <c r="WBX237" s="18"/>
      <c r="WBY237" s="18"/>
      <c r="WBZ237" s="18"/>
      <c r="WCA237" s="18"/>
      <c r="WCB237" s="18"/>
      <c r="WCC237" s="18"/>
      <c r="WCD237" s="18"/>
      <c r="WCE237" s="18"/>
      <c r="WCF237" s="18"/>
      <c r="WCG237" s="18"/>
      <c r="WCH237" s="18"/>
      <c r="WCI237" s="18"/>
      <c r="WCJ237" s="18"/>
      <c r="WCK237" s="18"/>
      <c r="WCL237" s="18"/>
      <c r="WCM237" s="18"/>
      <c r="WCN237" s="18"/>
      <c r="WCO237" s="18"/>
      <c r="WCP237" s="18"/>
      <c r="WCQ237" s="18"/>
      <c r="WCR237" s="18"/>
      <c r="WCS237" s="18"/>
      <c r="WCT237" s="18"/>
      <c r="WCU237" s="18"/>
      <c r="WCV237" s="18"/>
      <c r="WCW237" s="18"/>
      <c r="WCX237" s="18"/>
      <c r="WCY237" s="18"/>
      <c r="WCZ237" s="18"/>
      <c r="WDA237" s="18"/>
      <c r="WDB237" s="18"/>
      <c r="WDC237" s="18"/>
      <c r="WDD237" s="18"/>
      <c r="WDE237" s="18"/>
      <c r="WDF237" s="18"/>
      <c r="WDG237" s="18"/>
      <c r="WDH237" s="18"/>
      <c r="WDI237" s="18"/>
      <c r="WDJ237" s="18"/>
      <c r="WDK237" s="18"/>
      <c r="WDL237" s="18"/>
      <c r="WDM237" s="18"/>
      <c r="WDN237" s="18"/>
      <c r="WDO237" s="18"/>
      <c r="WDP237" s="18"/>
      <c r="WDQ237" s="18"/>
      <c r="WDR237" s="18"/>
      <c r="WDS237" s="18"/>
      <c r="WDT237" s="18"/>
      <c r="WDU237" s="18"/>
      <c r="WDV237" s="18"/>
      <c r="WDW237" s="18"/>
      <c r="WDX237" s="18"/>
      <c r="WDY237" s="18"/>
      <c r="WDZ237" s="18"/>
      <c r="WEA237" s="18"/>
      <c r="WEB237" s="18"/>
      <c r="WEC237" s="18"/>
      <c r="WED237" s="18"/>
      <c r="WEE237" s="18"/>
      <c r="WEF237" s="18"/>
      <c r="WEG237" s="18"/>
      <c r="WEH237" s="18"/>
      <c r="WEI237" s="18"/>
      <c r="WEJ237" s="18"/>
      <c r="WEK237" s="18"/>
      <c r="WEL237" s="18"/>
      <c r="WEM237" s="18"/>
      <c r="WEN237" s="18"/>
      <c r="WEO237" s="18"/>
      <c r="WEP237" s="18"/>
      <c r="WEQ237" s="18"/>
      <c r="WER237" s="18"/>
      <c r="WES237" s="18"/>
      <c r="WET237" s="18"/>
      <c r="WEU237" s="18"/>
      <c r="WEV237" s="18"/>
      <c r="WEW237" s="18"/>
      <c r="WEX237" s="18"/>
      <c r="WEY237" s="18"/>
      <c r="WEZ237" s="18"/>
      <c r="WFA237" s="18"/>
      <c r="WFB237" s="18"/>
      <c r="WFC237" s="18"/>
      <c r="WFD237" s="18"/>
      <c r="WFE237" s="18"/>
      <c r="WFF237" s="18"/>
      <c r="WFG237" s="18"/>
      <c r="WFH237" s="18"/>
      <c r="WFI237" s="18"/>
      <c r="WFJ237" s="18"/>
      <c r="WFK237" s="18"/>
      <c r="WFL237" s="18"/>
      <c r="WFM237" s="18"/>
      <c r="WFN237" s="18"/>
      <c r="WFO237" s="18"/>
      <c r="WFP237" s="18"/>
      <c r="WFQ237" s="18"/>
      <c r="WFR237" s="18"/>
      <c r="WFS237" s="18"/>
      <c r="WFT237" s="18"/>
      <c r="WFU237" s="18"/>
      <c r="WFV237" s="18"/>
      <c r="WFW237" s="18"/>
      <c r="WFX237" s="18"/>
      <c r="WFY237" s="18"/>
      <c r="WFZ237" s="18"/>
      <c r="WGA237" s="18"/>
      <c r="WGB237" s="18"/>
      <c r="WGC237" s="18"/>
      <c r="WGD237" s="18"/>
      <c r="WGE237" s="18"/>
      <c r="WGF237" s="18"/>
      <c r="WGG237" s="18"/>
      <c r="WGH237" s="18"/>
      <c r="WGI237" s="18"/>
      <c r="WGJ237" s="18"/>
      <c r="WGK237" s="18"/>
      <c r="WGL237" s="18"/>
      <c r="WGM237" s="18"/>
      <c r="WGN237" s="18"/>
      <c r="WGO237" s="18"/>
      <c r="WGP237" s="18"/>
      <c r="WGQ237" s="18"/>
      <c r="WGR237" s="18"/>
      <c r="WGS237" s="18"/>
      <c r="WGT237" s="18"/>
      <c r="WGU237" s="18"/>
      <c r="WGV237" s="18"/>
      <c r="WGW237" s="18"/>
      <c r="WGX237" s="18"/>
      <c r="WGY237" s="18"/>
      <c r="WGZ237" s="18"/>
      <c r="WHA237" s="18"/>
      <c r="WHB237" s="18"/>
      <c r="WHC237" s="18"/>
      <c r="WHD237" s="18"/>
      <c r="WHE237" s="18"/>
      <c r="WHF237" s="18"/>
      <c r="WHG237" s="18"/>
      <c r="WHH237" s="18"/>
      <c r="WHI237" s="18"/>
      <c r="WHJ237" s="18"/>
      <c r="WHK237" s="18"/>
      <c r="WHL237" s="18"/>
      <c r="WHM237" s="18"/>
      <c r="WHN237" s="18"/>
      <c r="WHO237" s="18"/>
      <c r="WHP237" s="18"/>
      <c r="WHQ237" s="18"/>
      <c r="WHR237" s="18"/>
      <c r="WHS237" s="18"/>
      <c r="WHT237" s="18"/>
      <c r="WHU237" s="18"/>
      <c r="WHV237" s="18"/>
      <c r="WHW237" s="18"/>
      <c r="WHX237" s="18"/>
      <c r="WHY237" s="18"/>
      <c r="WHZ237" s="18"/>
      <c r="WIA237" s="18"/>
      <c r="WIB237" s="18"/>
      <c r="WIC237" s="18"/>
      <c r="WID237" s="18"/>
      <c r="WIE237" s="18"/>
      <c r="WIF237" s="18"/>
      <c r="WIG237" s="18"/>
      <c r="WIH237" s="18"/>
      <c r="WII237" s="18"/>
      <c r="WIJ237" s="18"/>
      <c r="WIK237" s="18"/>
      <c r="WIL237" s="18"/>
      <c r="WIM237" s="18"/>
      <c r="WIN237" s="18"/>
      <c r="WIO237" s="18"/>
      <c r="WIP237" s="18"/>
      <c r="WIQ237" s="18"/>
      <c r="WIR237" s="18"/>
      <c r="WIS237" s="18"/>
      <c r="WIT237" s="18"/>
      <c r="WIU237" s="18"/>
      <c r="WIV237" s="18"/>
      <c r="WIW237" s="18"/>
      <c r="WIX237" s="18"/>
      <c r="WIY237" s="18"/>
      <c r="WIZ237" s="18"/>
      <c r="WJA237" s="18"/>
      <c r="WJB237" s="18"/>
      <c r="WJC237" s="18"/>
      <c r="WJD237" s="18"/>
      <c r="WJE237" s="18"/>
      <c r="WJF237" s="18"/>
      <c r="WJG237" s="18"/>
      <c r="WJH237" s="18"/>
      <c r="WJI237" s="18"/>
      <c r="WJJ237" s="18"/>
      <c r="WJK237" s="18"/>
      <c r="WJL237" s="18"/>
      <c r="WJM237" s="18"/>
      <c r="WJN237" s="18"/>
      <c r="WJO237" s="18"/>
      <c r="WJP237" s="18"/>
      <c r="WJQ237" s="18"/>
      <c r="WJR237" s="18"/>
      <c r="WJS237" s="18"/>
      <c r="WJT237" s="18"/>
      <c r="WJU237" s="18"/>
      <c r="WJV237" s="18"/>
      <c r="WJW237" s="18"/>
      <c r="WJX237" s="18"/>
      <c r="WJY237" s="18"/>
      <c r="WJZ237" s="18"/>
      <c r="WKA237" s="18"/>
      <c r="WKB237" s="18"/>
      <c r="WKC237" s="18"/>
      <c r="WKD237" s="18"/>
      <c r="WKE237" s="18"/>
      <c r="WKF237" s="18"/>
      <c r="WKG237" s="18"/>
      <c r="WKH237" s="18"/>
      <c r="WKI237" s="18"/>
      <c r="WKJ237" s="18"/>
      <c r="WKK237" s="18"/>
      <c r="WKL237" s="18"/>
      <c r="WKM237" s="18"/>
      <c r="WKN237" s="18"/>
      <c r="WKO237" s="18"/>
      <c r="WKP237" s="18"/>
      <c r="WKQ237" s="18"/>
      <c r="WKR237" s="18"/>
      <c r="WKS237" s="18"/>
      <c r="WKT237" s="18"/>
      <c r="WKU237" s="18"/>
      <c r="WKV237" s="18"/>
      <c r="WKW237" s="18"/>
      <c r="WKX237" s="18"/>
      <c r="WKY237" s="18"/>
      <c r="WKZ237" s="18"/>
      <c r="WLA237" s="18"/>
      <c r="WLB237" s="18"/>
      <c r="WLC237" s="18"/>
      <c r="WLD237" s="18"/>
      <c r="WLE237" s="18"/>
      <c r="WLF237" s="18"/>
      <c r="WLG237" s="18"/>
      <c r="WLH237" s="18"/>
      <c r="WLI237" s="18"/>
      <c r="WLJ237" s="18"/>
      <c r="WLK237" s="18"/>
      <c r="WLL237" s="18"/>
      <c r="WLM237" s="18"/>
      <c r="WLN237" s="18"/>
      <c r="WLO237" s="18"/>
      <c r="WLP237" s="18"/>
      <c r="WLQ237" s="18"/>
      <c r="WLR237" s="18"/>
      <c r="WLS237" s="18"/>
      <c r="WLT237" s="18"/>
      <c r="WLU237" s="18"/>
      <c r="WLV237" s="18"/>
      <c r="WLW237" s="18"/>
      <c r="WLX237" s="18"/>
      <c r="WLY237" s="18"/>
      <c r="WLZ237" s="18"/>
      <c r="WMA237" s="18"/>
      <c r="WMB237" s="18"/>
      <c r="WMC237" s="18"/>
      <c r="WMD237" s="18"/>
      <c r="WME237" s="18"/>
      <c r="WMF237" s="18"/>
      <c r="WMG237" s="18"/>
      <c r="WMH237" s="18"/>
      <c r="WMI237" s="18"/>
      <c r="WMJ237" s="18"/>
      <c r="WMK237" s="18"/>
      <c r="WML237" s="18"/>
      <c r="WMM237" s="18"/>
      <c r="WMN237" s="18"/>
      <c r="WMO237" s="18"/>
      <c r="WMP237" s="18"/>
      <c r="WMQ237" s="18"/>
      <c r="WMR237" s="18"/>
      <c r="WMS237" s="18"/>
      <c r="WMT237" s="18"/>
      <c r="WMU237" s="18"/>
      <c r="WMV237" s="18"/>
      <c r="WMW237" s="18"/>
      <c r="WMX237" s="18"/>
      <c r="WMY237" s="18"/>
      <c r="WMZ237" s="18"/>
      <c r="WNA237" s="18"/>
      <c r="WNB237" s="18"/>
      <c r="WNC237" s="18"/>
      <c r="WND237" s="18"/>
      <c r="WNE237" s="18"/>
      <c r="WNF237" s="18"/>
      <c r="WNG237" s="18"/>
      <c r="WNH237" s="18"/>
      <c r="WNI237" s="18"/>
      <c r="WNJ237" s="18"/>
      <c r="WNK237" s="18"/>
      <c r="WNL237" s="18"/>
      <c r="WNM237" s="18"/>
      <c r="WNN237" s="18"/>
      <c r="WNO237" s="18"/>
      <c r="WNP237" s="18"/>
      <c r="WNQ237" s="18"/>
      <c r="WNR237" s="18"/>
      <c r="WNS237" s="18"/>
      <c r="WNT237" s="18"/>
      <c r="WNU237" s="18"/>
      <c r="WNV237" s="18"/>
      <c r="WNW237" s="18"/>
      <c r="WNX237" s="18"/>
      <c r="WNY237" s="18"/>
      <c r="WNZ237" s="18"/>
      <c r="WOA237" s="18"/>
      <c r="WOB237" s="18"/>
      <c r="WOC237" s="18"/>
      <c r="WOD237" s="18"/>
      <c r="WOE237" s="18"/>
      <c r="WOF237" s="18"/>
      <c r="WOG237" s="18"/>
      <c r="WOH237" s="18"/>
      <c r="WOI237" s="18"/>
      <c r="WOJ237" s="18"/>
      <c r="WOK237" s="18"/>
      <c r="WOL237" s="18"/>
      <c r="WOM237" s="18"/>
      <c r="WON237" s="18"/>
      <c r="WOO237" s="18"/>
      <c r="WOP237" s="18"/>
      <c r="WOQ237" s="18"/>
      <c r="WOR237" s="18"/>
      <c r="WOS237" s="18"/>
      <c r="WOT237" s="18"/>
      <c r="WOU237" s="18"/>
      <c r="WOV237" s="18"/>
      <c r="WOW237" s="18"/>
      <c r="WOX237" s="18"/>
      <c r="WOY237" s="18"/>
      <c r="WOZ237" s="18"/>
      <c r="WPA237" s="18"/>
      <c r="WPB237" s="18"/>
      <c r="WPC237" s="18"/>
      <c r="WPD237" s="18"/>
      <c r="WPE237" s="18"/>
      <c r="WPF237" s="18"/>
      <c r="WPG237" s="18"/>
      <c r="WPH237" s="18"/>
      <c r="WPI237" s="18"/>
      <c r="WPJ237" s="18"/>
      <c r="WPK237" s="18"/>
      <c r="WPL237" s="18"/>
      <c r="WPM237" s="18"/>
      <c r="WPN237" s="18"/>
      <c r="WPO237" s="18"/>
      <c r="WPP237" s="18"/>
      <c r="WPQ237" s="18"/>
      <c r="WPR237" s="18"/>
      <c r="WPS237" s="18"/>
      <c r="WPT237" s="18"/>
      <c r="WPU237" s="18"/>
      <c r="WPV237" s="18"/>
      <c r="WPW237" s="18"/>
      <c r="WPX237" s="18"/>
      <c r="WPY237" s="18"/>
      <c r="WPZ237" s="18"/>
      <c r="WQA237" s="18"/>
      <c r="WQB237" s="18"/>
      <c r="WQC237" s="18"/>
      <c r="WQD237" s="18"/>
      <c r="WQE237" s="18"/>
      <c r="WQF237" s="18"/>
      <c r="WQG237" s="18"/>
      <c r="WQH237" s="18"/>
      <c r="WQI237" s="18"/>
      <c r="WQJ237" s="18"/>
      <c r="WQK237" s="18"/>
      <c r="WQL237" s="18"/>
      <c r="WQM237" s="18"/>
      <c r="WQN237" s="18"/>
      <c r="WQO237" s="18"/>
      <c r="WQP237" s="18"/>
      <c r="WQQ237" s="18"/>
      <c r="WQR237" s="18"/>
      <c r="WQS237" s="18"/>
      <c r="WQT237" s="18"/>
      <c r="WQU237" s="18"/>
      <c r="WQV237" s="18"/>
      <c r="WQW237" s="18"/>
      <c r="WQX237" s="18"/>
      <c r="WQY237" s="18"/>
      <c r="WQZ237" s="18"/>
      <c r="WRA237" s="18"/>
      <c r="WRB237" s="18"/>
      <c r="WRC237" s="18"/>
      <c r="WRD237" s="18"/>
      <c r="WRE237" s="18"/>
      <c r="WRF237" s="18"/>
      <c r="WRG237" s="18"/>
      <c r="WRH237" s="18"/>
      <c r="WRI237" s="18"/>
      <c r="WRJ237" s="18"/>
      <c r="WRK237" s="18"/>
      <c r="WRL237" s="18"/>
      <c r="WRM237" s="18"/>
      <c r="WRN237" s="18"/>
      <c r="WRO237" s="18"/>
      <c r="WRP237" s="18"/>
      <c r="WRQ237" s="18"/>
      <c r="WRR237" s="18"/>
      <c r="WRS237" s="18"/>
      <c r="WRT237" s="18"/>
      <c r="WRU237" s="18"/>
      <c r="WRV237" s="18"/>
      <c r="WRW237" s="18"/>
      <c r="WRX237" s="18"/>
      <c r="WRY237" s="18"/>
      <c r="WRZ237" s="18"/>
      <c r="WSA237" s="18"/>
      <c r="WSB237" s="18"/>
      <c r="WSC237" s="18"/>
      <c r="WSD237" s="18"/>
      <c r="WSE237" s="18"/>
      <c r="WSF237" s="18"/>
      <c r="WSG237" s="18"/>
      <c r="WSH237" s="18"/>
      <c r="WSI237" s="18"/>
      <c r="WSJ237" s="18"/>
      <c r="WSK237" s="18"/>
      <c r="WSL237" s="18"/>
      <c r="WSM237" s="18"/>
      <c r="WSN237" s="18"/>
      <c r="WSO237" s="18"/>
      <c r="WSP237" s="18"/>
      <c r="WSQ237" s="18"/>
      <c r="WSR237" s="18"/>
      <c r="WSS237" s="18"/>
      <c r="WST237" s="18"/>
      <c r="WSU237" s="18"/>
      <c r="WSV237" s="18"/>
      <c r="WSW237" s="18"/>
      <c r="WSX237" s="18"/>
      <c r="WSY237" s="18"/>
      <c r="WSZ237" s="18"/>
      <c r="WTA237" s="18"/>
      <c r="WTB237" s="18"/>
      <c r="WTC237" s="18"/>
      <c r="WTD237" s="18"/>
      <c r="WTE237" s="18"/>
      <c r="WTF237" s="18"/>
      <c r="WTG237" s="18"/>
      <c r="WTH237" s="18"/>
      <c r="WTI237" s="18"/>
      <c r="WTJ237" s="18"/>
      <c r="WTK237" s="18"/>
      <c r="WTL237" s="18"/>
      <c r="WTM237" s="18"/>
      <c r="WTN237" s="18"/>
      <c r="WTO237" s="18"/>
      <c r="WTP237" s="18"/>
      <c r="WTQ237" s="18"/>
      <c r="WTR237" s="18"/>
      <c r="WTS237" s="18"/>
      <c r="WTT237" s="18"/>
      <c r="WTU237" s="18"/>
      <c r="WTV237" s="18"/>
      <c r="WTW237" s="18"/>
      <c r="WTX237" s="18"/>
      <c r="WTY237" s="18"/>
      <c r="WTZ237" s="18"/>
      <c r="WUA237" s="18"/>
      <c r="WUB237" s="18"/>
      <c r="WUC237" s="18"/>
      <c r="WUD237" s="18"/>
      <c r="WUE237" s="18"/>
      <c r="WUF237" s="18"/>
      <c r="WUG237" s="18"/>
      <c r="WUH237" s="18"/>
      <c r="WUI237" s="18"/>
      <c r="WUJ237" s="18"/>
      <c r="WUK237" s="18"/>
      <c r="WUL237" s="18"/>
      <c r="WUM237" s="18"/>
      <c r="WUN237" s="18"/>
      <c r="WUO237" s="18"/>
      <c r="WUP237" s="18"/>
      <c r="WUQ237" s="18"/>
      <c r="WUR237" s="18"/>
      <c r="WUS237" s="18"/>
      <c r="WUT237" s="18"/>
      <c r="WUU237" s="18"/>
      <c r="WUV237" s="18"/>
      <c r="WUW237" s="18"/>
      <c r="WUX237" s="18"/>
      <c r="WUY237" s="18"/>
      <c r="WUZ237" s="18"/>
      <c r="WVA237" s="18"/>
      <c r="WVB237" s="18"/>
      <c r="WVC237" s="18"/>
      <c r="WVD237" s="18"/>
      <c r="WVE237" s="18"/>
      <c r="WVF237" s="18"/>
      <c r="WVG237" s="18"/>
      <c r="WVH237" s="18"/>
      <c r="WVI237" s="18"/>
      <c r="WVJ237" s="18"/>
      <c r="WVK237" s="18"/>
      <c r="WVL237" s="18"/>
      <c r="WVM237" s="18"/>
      <c r="WVN237" s="18"/>
      <c r="WVO237" s="18"/>
      <c r="WVP237" s="18"/>
      <c r="WVQ237" s="18"/>
      <c r="WVR237" s="18"/>
      <c r="WVS237" s="18"/>
      <c r="WVT237" s="18"/>
      <c r="WVU237" s="18"/>
      <c r="WVV237" s="18"/>
      <c r="WVW237" s="18"/>
      <c r="WVX237" s="18"/>
      <c r="WVY237" s="18"/>
      <c r="WVZ237" s="18"/>
      <c r="WWA237" s="18"/>
      <c r="WWB237" s="18"/>
      <c r="WWC237" s="18"/>
      <c r="WWD237" s="18"/>
      <c r="WWE237" s="18"/>
      <c r="WWF237" s="18"/>
      <c r="WWG237" s="18"/>
      <c r="WWH237" s="18"/>
      <c r="WWI237" s="18"/>
      <c r="WWJ237" s="18"/>
      <c r="WWK237" s="18"/>
      <c r="WWL237" s="18"/>
      <c r="WWM237" s="18"/>
      <c r="WWN237" s="18"/>
      <c r="WWO237" s="18"/>
      <c r="WWP237" s="18"/>
      <c r="WWQ237" s="18"/>
      <c r="WWR237" s="18"/>
      <c r="WWS237" s="18"/>
      <c r="WWT237" s="18"/>
      <c r="WWU237" s="18"/>
      <c r="WWV237" s="18"/>
      <c r="WWW237" s="18"/>
      <c r="WWX237" s="18"/>
      <c r="WWY237" s="18"/>
      <c r="WWZ237" s="18"/>
      <c r="WXA237" s="18"/>
      <c r="WXB237" s="18"/>
      <c r="WXC237" s="18"/>
      <c r="WXD237" s="18"/>
      <c r="WXE237" s="18"/>
      <c r="WXF237" s="18"/>
      <c r="WXG237" s="18"/>
      <c r="WXH237" s="18"/>
      <c r="WXI237" s="18"/>
      <c r="WXJ237" s="18"/>
      <c r="WXK237" s="18"/>
      <c r="WXL237" s="18"/>
      <c r="WXM237" s="18"/>
      <c r="WXN237" s="18"/>
      <c r="WXO237" s="18"/>
      <c r="WXP237" s="18"/>
      <c r="WXQ237" s="18"/>
      <c r="WXR237" s="18"/>
      <c r="WXS237" s="18"/>
      <c r="WXT237" s="18"/>
      <c r="WXU237" s="18"/>
      <c r="WXV237" s="18"/>
      <c r="WXW237" s="18"/>
      <c r="WXX237" s="18"/>
      <c r="WXY237" s="18"/>
      <c r="WXZ237" s="18"/>
      <c r="WYA237" s="18"/>
      <c r="WYB237" s="18"/>
      <c r="WYC237" s="18"/>
      <c r="WYD237" s="18"/>
      <c r="WYE237" s="18"/>
      <c r="WYF237" s="18"/>
      <c r="WYG237" s="18"/>
      <c r="WYH237" s="18"/>
      <c r="WYI237" s="18"/>
      <c r="WYJ237" s="18"/>
      <c r="WYK237" s="18"/>
      <c r="WYL237" s="18"/>
      <c r="WYM237" s="18"/>
      <c r="WYN237" s="18"/>
      <c r="WYO237" s="18"/>
      <c r="WYP237" s="18"/>
      <c r="WYQ237" s="18"/>
      <c r="WYR237" s="18"/>
      <c r="WYS237" s="18"/>
      <c r="WYT237" s="18"/>
      <c r="WYU237" s="18"/>
      <c r="WYV237" s="18"/>
      <c r="WYW237" s="18"/>
      <c r="WYX237" s="18"/>
      <c r="WYY237" s="18"/>
      <c r="WYZ237" s="18"/>
      <c r="WZA237" s="18"/>
      <c r="WZB237" s="18"/>
      <c r="WZC237" s="18"/>
      <c r="WZD237" s="18"/>
      <c r="WZE237" s="18"/>
      <c r="WZF237" s="18"/>
      <c r="WZG237" s="18"/>
      <c r="WZH237" s="18"/>
      <c r="WZI237" s="18"/>
      <c r="WZJ237" s="18"/>
      <c r="WZK237" s="18"/>
      <c r="WZL237" s="18"/>
      <c r="WZM237" s="18"/>
      <c r="WZN237" s="18"/>
      <c r="WZO237" s="18"/>
      <c r="WZP237" s="18"/>
      <c r="WZQ237" s="18"/>
      <c r="WZR237" s="18"/>
      <c r="WZS237" s="18"/>
      <c r="WZT237" s="18"/>
      <c r="WZU237" s="18"/>
      <c r="WZV237" s="18"/>
      <c r="WZW237" s="18"/>
      <c r="WZX237" s="18"/>
      <c r="WZY237" s="18"/>
      <c r="WZZ237" s="18"/>
      <c r="XAA237" s="18"/>
      <c r="XAB237" s="18"/>
      <c r="XAC237" s="18"/>
      <c r="XAD237" s="18"/>
      <c r="XAE237" s="18"/>
      <c r="XAF237" s="18"/>
      <c r="XAG237" s="18"/>
      <c r="XAH237" s="18"/>
      <c r="XAI237" s="18"/>
      <c r="XAJ237" s="18"/>
      <c r="XAK237" s="18"/>
      <c r="XAL237" s="18"/>
      <c r="XAM237" s="18"/>
      <c r="XAN237" s="18"/>
      <c r="XAO237" s="18"/>
      <c r="XAP237" s="18"/>
      <c r="XAQ237" s="18"/>
      <c r="XAR237" s="18"/>
      <c r="XAS237" s="18"/>
      <c r="XAT237" s="18"/>
      <c r="XAU237" s="18"/>
      <c r="XAV237" s="18"/>
      <c r="XAW237" s="18"/>
      <c r="XAX237" s="18"/>
      <c r="XAY237" s="18"/>
      <c r="XAZ237" s="18"/>
      <c r="XBA237" s="18"/>
      <c r="XBB237" s="18"/>
      <c r="XBC237" s="18"/>
      <c r="XBD237" s="18"/>
      <c r="XBE237" s="18"/>
      <c r="XBF237" s="18"/>
      <c r="XBG237" s="18"/>
      <c r="XBH237" s="18"/>
      <c r="XBI237" s="18"/>
      <c r="XBJ237" s="18"/>
      <c r="XBK237" s="18"/>
      <c r="XBL237" s="18"/>
      <c r="XBM237" s="18"/>
      <c r="XBN237" s="18"/>
      <c r="XBO237" s="18"/>
      <c r="XBP237" s="18"/>
      <c r="XBQ237" s="18"/>
      <c r="XBR237" s="18"/>
      <c r="XBS237" s="18"/>
      <c r="XBT237" s="18"/>
      <c r="XBU237" s="18"/>
      <c r="XBV237" s="18"/>
      <c r="XBW237" s="18"/>
      <c r="XBX237" s="18"/>
      <c r="XBY237" s="18"/>
      <c r="XBZ237" s="18"/>
      <c r="XCA237" s="18"/>
      <c r="XCB237" s="18"/>
      <c r="XCC237" s="18"/>
      <c r="XCD237" s="18"/>
      <c r="XCE237" s="18"/>
      <c r="XCF237" s="18"/>
      <c r="XCG237" s="18"/>
      <c r="XCH237" s="18"/>
      <c r="XCI237" s="18"/>
      <c r="XCJ237" s="18"/>
      <c r="XCK237" s="18"/>
      <c r="XCL237" s="18"/>
      <c r="XCM237" s="18"/>
      <c r="XCN237" s="18"/>
      <c r="XCO237" s="18"/>
      <c r="XCP237" s="18"/>
      <c r="XCQ237" s="18"/>
      <c r="XCR237" s="18"/>
      <c r="XCS237" s="18"/>
      <c r="XCT237" s="18"/>
      <c r="XCU237" s="18"/>
      <c r="XCV237" s="18"/>
      <c r="XCW237" s="18"/>
      <c r="XCX237" s="18"/>
      <c r="XCY237" s="18"/>
      <c r="XCZ237" s="18"/>
      <c r="XDA237" s="18"/>
      <c r="XDB237" s="18"/>
      <c r="XDC237" s="18"/>
      <c r="XDD237" s="18"/>
      <c r="XDE237" s="18"/>
      <c r="XDF237" s="18"/>
      <c r="XDG237" s="18"/>
      <c r="XDH237" s="18"/>
      <c r="XDI237" s="18"/>
      <c r="XDJ237" s="18"/>
      <c r="XDK237" s="18"/>
      <c r="XDL237" s="18"/>
      <c r="XDM237" s="18"/>
      <c r="XDN237" s="18"/>
      <c r="XDO237" s="18"/>
      <c r="XDP237" s="18"/>
      <c r="XDQ237" s="18"/>
      <c r="XDR237" s="18"/>
      <c r="XDS237" s="18"/>
      <c r="XDT237" s="18"/>
      <c r="XDU237" s="18"/>
      <c r="XDV237" s="18"/>
      <c r="XDW237" s="18"/>
      <c r="XDX237" s="18"/>
      <c r="XDY237" s="18"/>
      <c r="XDZ237" s="18"/>
      <c r="XEA237" s="18"/>
      <c r="XEB237" s="18"/>
      <c r="XEC237" s="18"/>
      <c r="XED237" s="18"/>
      <c r="XEE237" s="18"/>
      <c r="XEF237" s="18"/>
      <c r="XEG237" s="18"/>
      <c r="XEH237" s="18"/>
      <c r="XEI237" s="18"/>
      <c r="XEJ237" s="18"/>
      <c r="XEK237" s="18"/>
      <c r="XEL237" s="18"/>
      <c r="XEM237" s="18"/>
      <c r="XEN237" s="18"/>
      <c r="XEO237" s="18"/>
      <c r="XEP237" s="18"/>
      <c r="XEQ237" s="18"/>
      <c r="XER237" s="18"/>
      <c r="XES237" s="18"/>
      <c r="XET237" s="18"/>
      <c r="XEU237" s="18"/>
      <c r="XEV237" s="18"/>
      <c r="XEW237" s="18"/>
      <c r="XEX237" s="18"/>
      <c r="XEY237" s="18"/>
      <c r="XEZ237" s="18"/>
      <c r="XFA237" s="18"/>
      <c r="XFB237" s="18"/>
      <c r="XFC237" s="18"/>
      <c r="XFD237" s="18"/>
    </row>
    <row r="238" spans="1:4054 14285:16384" x14ac:dyDescent="0.25">
      <c r="A238" s="9"/>
      <c r="B238" s="32" t="s">
        <v>43</v>
      </c>
      <c r="C238" s="57" t="s">
        <v>44</v>
      </c>
      <c r="D238" s="35">
        <v>100</v>
      </c>
      <c r="E238" s="38">
        <v>5.15</v>
      </c>
      <c r="F238" s="38">
        <v>6.68</v>
      </c>
      <c r="G238" s="38">
        <v>4.67</v>
      </c>
      <c r="H238" s="58">
        <v>150</v>
      </c>
      <c r="I238" s="38">
        <v>12</v>
      </c>
      <c r="J238" s="38">
        <v>0.05</v>
      </c>
      <c r="K238" s="38">
        <v>0.12</v>
      </c>
      <c r="L238" s="38">
        <v>1.78</v>
      </c>
      <c r="M238" s="38">
        <v>13.91</v>
      </c>
      <c r="N238" s="38">
        <v>20.9</v>
      </c>
      <c r="O238" s="38">
        <v>158.41999999999999</v>
      </c>
      <c r="P238" s="38">
        <v>2.2999999999999998</v>
      </c>
      <c r="Q238" s="59">
        <v>7.46</v>
      </c>
      <c r="R238" s="59">
        <v>8.2899999999999991</v>
      </c>
      <c r="S238" s="59">
        <v>9.44</v>
      </c>
      <c r="T238" s="59">
        <v>142</v>
      </c>
      <c r="U238" s="59">
        <v>33</v>
      </c>
      <c r="V238" s="60">
        <v>0.05</v>
      </c>
      <c r="W238" s="60">
        <v>7.0000000000000007E-2</v>
      </c>
      <c r="X238" s="59">
        <v>0.41</v>
      </c>
      <c r="Y238" s="59">
        <v>23.65</v>
      </c>
      <c r="Z238" s="59">
        <v>16.5</v>
      </c>
      <c r="AA238" s="59">
        <v>83.14</v>
      </c>
      <c r="AB238" s="59">
        <v>0.68</v>
      </c>
    </row>
    <row r="239" spans="1:4054 14285:16384" x14ac:dyDescent="0.25">
      <c r="A239" s="9"/>
      <c r="B239" s="32" t="s">
        <v>95</v>
      </c>
      <c r="C239" s="57" t="s">
        <v>178</v>
      </c>
      <c r="D239" s="35">
        <v>150</v>
      </c>
      <c r="E239" s="38">
        <f>BD239*150/100</f>
        <v>4.5750000000000002</v>
      </c>
      <c r="F239" s="38">
        <f>BE239*150/100</f>
        <v>5.01</v>
      </c>
      <c r="G239" s="38">
        <f>BF239*150/100</f>
        <v>20.52</v>
      </c>
      <c r="H239" s="38">
        <v>145.5</v>
      </c>
      <c r="I239" s="38">
        <v>19.2</v>
      </c>
      <c r="J239" s="38">
        <f>BI239*150/100</f>
        <v>0.12</v>
      </c>
      <c r="K239" s="38">
        <f>BJ239*150/100</f>
        <v>0.06</v>
      </c>
      <c r="L239" s="38">
        <v>0</v>
      </c>
      <c r="M239" s="38">
        <f>BL239*150/100</f>
        <v>8.4450000000000003</v>
      </c>
      <c r="N239" s="38">
        <f>BM239*150/100</f>
        <v>72.030000000000015</v>
      </c>
      <c r="O239" s="38">
        <f>BN239*150/100</f>
        <v>108.75</v>
      </c>
      <c r="P239" s="38">
        <f>BO239*150/100</f>
        <v>2.4300000000000002</v>
      </c>
      <c r="Q239" s="59"/>
      <c r="R239" s="59"/>
      <c r="S239" s="59"/>
      <c r="T239" s="59"/>
      <c r="U239" s="59"/>
      <c r="V239" s="60"/>
      <c r="W239" s="60"/>
      <c r="X239" s="59"/>
      <c r="Y239" s="59"/>
      <c r="Z239" s="59"/>
      <c r="AA239" s="59"/>
      <c r="AB239" s="59"/>
      <c r="BD239" s="38">
        <v>3.05</v>
      </c>
      <c r="BE239" s="38">
        <v>3.34</v>
      </c>
      <c r="BF239" s="38">
        <v>13.68</v>
      </c>
      <c r="BG239" s="38">
        <v>97</v>
      </c>
      <c r="BH239" s="38"/>
      <c r="BI239" s="38">
        <v>0.08</v>
      </c>
      <c r="BJ239" s="38">
        <v>0.04</v>
      </c>
      <c r="BK239" s="38" t="e">
        <f>#REF!*150/100</f>
        <v>#REF!</v>
      </c>
      <c r="BL239" s="38">
        <v>5.63</v>
      </c>
      <c r="BM239" s="38">
        <v>48.02</v>
      </c>
      <c r="BN239" s="38">
        <v>72.5</v>
      </c>
      <c r="BO239" s="38">
        <v>1.62</v>
      </c>
      <c r="UCK239" s="16"/>
      <c r="UCL239" s="16"/>
      <c r="UCM239" s="16"/>
      <c r="UCN239" s="16"/>
      <c r="UCO239" s="16"/>
      <c r="UCP239" s="16"/>
      <c r="UCQ239" s="16"/>
      <c r="UCR239" s="16"/>
      <c r="UCS239" s="16"/>
      <c r="UCT239" s="16"/>
      <c r="UCU239" s="16"/>
      <c r="UCV239" s="16"/>
      <c r="UCW239" s="16"/>
      <c r="UCX239" s="16"/>
      <c r="UCY239" s="16"/>
      <c r="UCZ239" s="16"/>
      <c r="UDA239" s="16"/>
      <c r="UDB239" s="16"/>
      <c r="UDC239" s="16"/>
      <c r="UDD239" s="16"/>
      <c r="UDE239" s="16"/>
      <c r="UDF239" s="16"/>
      <c r="UDG239" s="16"/>
      <c r="UDH239" s="16"/>
      <c r="UDI239" s="16"/>
      <c r="UDJ239" s="16"/>
      <c r="UDK239" s="16"/>
      <c r="UDL239" s="16"/>
      <c r="UDM239" s="16"/>
      <c r="UDN239" s="16"/>
      <c r="UDO239" s="16"/>
      <c r="UDP239" s="16"/>
      <c r="UDQ239" s="16"/>
      <c r="UDR239" s="16"/>
      <c r="UDS239" s="16"/>
      <c r="UDT239" s="16"/>
      <c r="UDU239" s="16"/>
      <c r="UDV239" s="16"/>
      <c r="UDW239" s="16"/>
      <c r="UDX239" s="16"/>
      <c r="UDY239" s="16"/>
      <c r="UDZ239" s="16"/>
      <c r="UEA239" s="16"/>
      <c r="UEB239" s="16"/>
      <c r="UEC239" s="16"/>
      <c r="UED239" s="16"/>
      <c r="UEE239" s="16"/>
      <c r="UEF239" s="16"/>
      <c r="UEG239" s="16"/>
      <c r="UEH239" s="16"/>
      <c r="UEI239" s="16"/>
      <c r="UEJ239" s="16"/>
      <c r="UEK239" s="16"/>
      <c r="UEL239" s="16"/>
      <c r="UEM239" s="16"/>
      <c r="UEN239" s="16"/>
      <c r="UEO239" s="16"/>
      <c r="UEP239" s="16"/>
      <c r="UEQ239" s="16"/>
      <c r="UER239" s="16"/>
      <c r="UES239" s="16"/>
      <c r="UET239" s="16"/>
      <c r="UEU239" s="16"/>
      <c r="UEV239" s="16"/>
      <c r="UEW239" s="16"/>
      <c r="UEX239" s="16"/>
      <c r="UEY239" s="16"/>
      <c r="UEZ239" s="16"/>
      <c r="UFA239" s="16"/>
      <c r="UFB239" s="16"/>
      <c r="UFC239" s="16"/>
      <c r="UFD239" s="16"/>
      <c r="UFE239" s="16"/>
      <c r="UFF239" s="16"/>
      <c r="UFG239" s="16"/>
      <c r="UFH239" s="16"/>
      <c r="UFI239" s="16"/>
      <c r="UFJ239" s="16"/>
      <c r="UFK239" s="16"/>
      <c r="UFL239" s="16"/>
      <c r="UFM239" s="16"/>
    </row>
    <row r="240" spans="1:4054 14285:16384" x14ac:dyDescent="0.25">
      <c r="A240" s="9"/>
      <c r="B240" s="36" t="s">
        <v>29</v>
      </c>
      <c r="C240" s="42" t="s">
        <v>30</v>
      </c>
      <c r="D240" s="36">
        <v>20</v>
      </c>
      <c r="E240" s="43">
        <f>BD240*20/20</f>
        <v>1.36</v>
      </c>
      <c r="F240" s="43">
        <f>BE240*20/20</f>
        <v>0.24</v>
      </c>
      <c r="G240" s="43">
        <f>BF240*20/20</f>
        <v>6.7200000000000006</v>
      </c>
      <c r="H240" s="43">
        <v>34</v>
      </c>
      <c r="I240" s="43">
        <f t="shared" ref="I240:P240" si="107">BH240*20/20</f>
        <v>0</v>
      </c>
      <c r="J240" s="43">
        <f t="shared" si="107"/>
        <v>0.03</v>
      </c>
      <c r="K240" s="43">
        <f t="shared" si="107"/>
        <v>0.02</v>
      </c>
      <c r="L240" s="43">
        <f t="shared" si="107"/>
        <v>0</v>
      </c>
      <c r="M240" s="43">
        <f t="shared" si="107"/>
        <v>9.01</v>
      </c>
      <c r="N240" s="43">
        <f t="shared" si="107"/>
        <v>9.41</v>
      </c>
      <c r="O240" s="43">
        <f t="shared" si="107"/>
        <v>30.139999999999997</v>
      </c>
      <c r="P240" s="43">
        <f t="shared" si="107"/>
        <v>0.75</v>
      </c>
      <c r="Q240" s="43">
        <v>1.7</v>
      </c>
      <c r="R240" s="43">
        <v>0.3</v>
      </c>
      <c r="S240" s="43">
        <v>8.4</v>
      </c>
      <c r="T240" s="43">
        <v>42.7</v>
      </c>
      <c r="U240" s="43"/>
      <c r="V240" s="43">
        <v>0.04</v>
      </c>
      <c r="W240" s="43">
        <v>0.02</v>
      </c>
      <c r="X240" s="43"/>
      <c r="Y240" s="43">
        <v>11.26</v>
      </c>
      <c r="Z240" s="43">
        <v>11.76</v>
      </c>
      <c r="AA240" s="43">
        <v>37.68</v>
      </c>
      <c r="AB240" s="43">
        <v>0.94</v>
      </c>
      <c r="BD240" s="43">
        <v>1.36</v>
      </c>
      <c r="BE240" s="43">
        <v>0.24</v>
      </c>
      <c r="BF240" s="43">
        <v>6.72</v>
      </c>
      <c r="BG240" s="43">
        <v>34.159999999999997</v>
      </c>
      <c r="BH240" s="43"/>
      <c r="BI240" s="43">
        <v>0.03</v>
      </c>
      <c r="BJ240" s="43">
        <v>0.02</v>
      </c>
      <c r="BK240" s="43"/>
      <c r="BL240" s="43">
        <v>9.01</v>
      </c>
      <c r="BM240" s="43">
        <v>9.41</v>
      </c>
      <c r="BN240" s="43">
        <v>30.14</v>
      </c>
      <c r="BO240" s="43">
        <v>0.75</v>
      </c>
    </row>
    <row r="241" spans="1:4054 13934:16384" x14ac:dyDescent="0.25">
      <c r="A241" s="9"/>
      <c r="B241" s="36" t="s">
        <v>29</v>
      </c>
      <c r="C241" s="27" t="s">
        <v>31</v>
      </c>
      <c r="D241" s="36">
        <v>30</v>
      </c>
      <c r="E241" s="43">
        <v>2.2200000000000002</v>
      </c>
      <c r="F241" s="43">
        <v>0.27</v>
      </c>
      <c r="G241" s="43">
        <v>15.83</v>
      </c>
      <c r="H241" s="43">
        <v>70</v>
      </c>
      <c r="I241" s="43">
        <f>BH241*40/20</f>
        <v>0</v>
      </c>
      <c r="J241" s="43">
        <f>BI241*40/20</f>
        <v>0</v>
      </c>
      <c r="K241" s="43">
        <f>BJ241*40/20</f>
        <v>0.02</v>
      </c>
      <c r="L241" s="43">
        <f>BK241*40/20</f>
        <v>0</v>
      </c>
      <c r="M241" s="43">
        <v>6</v>
      </c>
      <c r="N241" s="43">
        <v>4.2</v>
      </c>
      <c r="O241" s="43">
        <v>19.5</v>
      </c>
      <c r="P241" s="43">
        <v>0.33</v>
      </c>
      <c r="Q241" s="43">
        <v>3.03</v>
      </c>
      <c r="R241" s="43">
        <v>0.36</v>
      </c>
      <c r="S241" s="43">
        <v>19.64</v>
      </c>
      <c r="T241" s="43">
        <v>93.77</v>
      </c>
      <c r="U241" s="43"/>
      <c r="V241" s="43"/>
      <c r="W241" s="43">
        <v>1.2999999999999999E-2</v>
      </c>
      <c r="X241" s="43"/>
      <c r="Y241" s="43">
        <v>8</v>
      </c>
      <c r="Z241" s="43">
        <v>5.6</v>
      </c>
      <c r="AA241" s="43">
        <v>26</v>
      </c>
      <c r="AB241" s="43">
        <v>0.44</v>
      </c>
      <c r="AC241" s="43">
        <v>3</v>
      </c>
      <c r="AD241" s="43">
        <f t="shared" ref="AD241:AN241" si="108">AP241*40/40</f>
        <v>0</v>
      </c>
      <c r="AE241" s="43">
        <f t="shared" si="108"/>
        <v>0</v>
      </c>
      <c r="AF241" s="43">
        <f t="shared" si="108"/>
        <v>0</v>
      </c>
      <c r="AG241" s="43">
        <f t="shared" si="108"/>
        <v>0</v>
      </c>
      <c r="AH241" s="43">
        <f t="shared" si="108"/>
        <v>0</v>
      </c>
      <c r="AI241" s="43">
        <f t="shared" si="108"/>
        <v>0</v>
      </c>
      <c r="AJ241" s="43">
        <f t="shared" si="108"/>
        <v>0</v>
      </c>
      <c r="AK241" s="43">
        <f t="shared" si="108"/>
        <v>0</v>
      </c>
      <c r="AL241" s="43">
        <f t="shared" si="108"/>
        <v>0</v>
      </c>
      <c r="AM241" s="43">
        <f t="shared" si="108"/>
        <v>0</v>
      </c>
      <c r="AN241" s="43">
        <f t="shared" si="108"/>
        <v>0</v>
      </c>
      <c r="BD241" s="43">
        <v>1.48</v>
      </c>
      <c r="BE241" s="43">
        <v>0.18</v>
      </c>
      <c r="BF241" s="43">
        <v>9.82</v>
      </c>
      <c r="BG241" s="43">
        <v>46.89</v>
      </c>
      <c r="BH241" s="43"/>
      <c r="BI241" s="43"/>
      <c r="BJ241" s="43">
        <v>0.01</v>
      </c>
      <c r="BK241" s="43"/>
      <c r="BL241" s="43">
        <v>4</v>
      </c>
      <c r="BM241" s="43">
        <v>2.8</v>
      </c>
      <c r="BN241" s="43">
        <v>13</v>
      </c>
      <c r="BO241" s="43">
        <v>0.22</v>
      </c>
      <c r="UCK241" s="16"/>
      <c r="UCL241" s="16"/>
      <c r="UCM241" s="16"/>
      <c r="UCN241" s="16"/>
      <c r="UCO241" s="16"/>
      <c r="UCP241" s="16"/>
      <c r="UCQ241" s="16"/>
      <c r="UCR241" s="16"/>
      <c r="UCS241" s="16"/>
      <c r="UCT241" s="16"/>
      <c r="UCU241" s="16"/>
      <c r="UCV241" s="16"/>
      <c r="UCW241" s="16"/>
      <c r="UCX241" s="16"/>
      <c r="UCY241" s="16"/>
      <c r="UCZ241" s="16"/>
      <c r="UDA241" s="16"/>
      <c r="UDB241" s="16"/>
      <c r="UDC241" s="16"/>
      <c r="UDD241" s="16"/>
      <c r="UDE241" s="16"/>
      <c r="UDF241" s="16"/>
      <c r="UDG241" s="16"/>
      <c r="UDH241" s="16"/>
      <c r="UDI241" s="16"/>
      <c r="UDJ241" s="16"/>
      <c r="UDK241" s="16"/>
      <c r="UDL241" s="16"/>
      <c r="UDM241" s="16"/>
      <c r="UDN241" s="16"/>
      <c r="UDO241" s="16"/>
      <c r="UDP241" s="16"/>
      <c r="UDQ241" s="16"/>
      <c r="UDR241" s="16"/>
      <c r="UDS241" s="16"/>
      <c r="UDT241" s="16"/>
      <c r="UDU241" s="16"/>
      <c r="UDV241" s="16"/>
      <c r="UDW241" s="16"/>
      <c r="UDX241" s="16"/>
      <c r="UDY241" s="16"/>
      <c r="UDZ241" s="16"/>
      <c r="UEA241" s="16"/>
      <c r="UEB241" s="16"/>
      <c r="UEC241" s="16"/>
      <c r="UED241" s="16"/>
      <c r="UEE241" s="16"/>
      <c r="UEF241" s="16"/>
      <c r="UEG241" s="16"/>
      <c r="UEH241" s="16"/>
      <c r="UEI241" s="16"/>
      <c r="UEJ241" s="16"/>
      <c r="UEK241" s="16"/>
      <c r="UEL241" s="16"/>
      <c r="UEM241" s="16"/>
      <c r="UEN241" s="16"/>
      <c r="UEO241" s="16"/>
      <c r="UEP241" s="16"/>
      <c r="UEQ241" s="16"/>
      <c r="UER241" s="16"/>
      <c r="UES241" s="16"/>
      <c r="UET241" s="16"/>
      <c r="UEU241" s="16"/>
      <c r="UEV241" s="16"/>
      <c r="UEW241" s="16"/>
      <c r="UEX241" s="16"/>
      <c r="UEY241" s="16"/>
      <c r="UEZ241" s="16"/>
      <c r="UFA241" s="16"/>
      <c r="UFB241" s="16"/>
      <c r="UFC241" s="16"/>
      <c r="UFD241" s="16"/>
      <c r="UFE241" s="16"/>
      <c r="UFF241" s="16"/>
      <c r="UFG241" s="16"/>
      <c r="UFH241" s="16"/>
      <c r="UFI241" s="16"/>
      <c r="UFJ241" s="16"/>
      <c r="UFK241" s="16"/>
      <c r="UFL241" s="16"/>
      <c r="UFM241" s="16"/>
    </row>
    <row r="242" spans="1:4054 13934:16384" x14ac:dyDescent="0.25">
      <c r="A242" s="9"/>
      <c r="B242" s="36" t="s">
        <v>179</v>
      </c>
      <c r="C242" s="42" t="s">
        <v>180</v>
      </c>
      <c r="D242" s="36">
        <v>180</v>
      </c>
      <c r="E242" s="43">
        <f t="shared" ref="E242:P242" si="109">BD242*180/100</f>
        <v>3.6719999999999997</v>
      </c>
      <c r="F242" s="43">
        <f t="shared" si="109"/>
        <v>3.1860000000000004</v>
      </c>
      <c r="G242" s="43">
        <f t="shared" si="109"/>
        <v>15.821999999999997</v>
      </c>
      <c r="H242" s="43">
        <f t="shared" si="109"/>
        <v>106.2</v>
      </c>
      <c r="I242" s="43">
        <f t="shared" si="109"/>
        <v>21.96</v>
      </c>
      <c r="J242" s="43">
        <f t="shared" si="109"/>
        <v>5.3999999999999992E-2</v>
      </c>
      <c r="K242" s="43">
        <f t="shared" si="109"/>
        <v>0.16200000000000001</v>
      </c>
      <c r="L242" s="43">
        <f t="shared" si="109"/>
        <v>1.4220000000000002</v>
      </c>
      <c r="M242" s="43">
        <f t="shared" si="109"/>
        <v>136.99799999999999</v>
      </c>
      <c r="N242" s="43">
        <f t="shared" si="109"/>
        <v>19.206</v>
      </c>
      <c r="O242" s="43">
        <f t="shared" si="109"/>
        <v>112.104</v>
      </c>
      <c r="P242" s="43">
        <f t="shared" si="109"/>
        <v>0.43199999999999994</v>
      </c>
      <c r="Q242" s="43">
        <v>0.3</v>
      </c>
      <c r="R242" s="43"/>
      <c r="S242" s="43">
        <v>6.7</v>
      </c>
      <c r="T242" s="43">
        <v>27.9</v>
      </c>
      <c r="U242" s="45">
        <v>0.38</v>
      </c>
      <c r="V242" s="36"/>
      <c r="W242" s="36">
        <v>0.01</v>
      </c>
      <c r="X242" s="43">
        <v>1.1599999999999999</v>
      </c>
      <c r="Y242" s="43">
        <v>6.9</v>
      </c>
      <c r="Z242" s="43">
        <v>4.5999999999999996</v>
      </c>
      <c r="AA242" s="43">
        <v>8.5</v>
      </c>
      <c r="AB242" s="43">
        <v>0.77</v>
      </c>
      <c r="AC242" s="43">
        <v>0.8</v>
      </c>
      <c r="AD242" s="43">
        <v>0.2</v>
      </c>
      <c r="AE242" s="43">
        <v>16.7</v>
      </c>
      <c r="AF242" s="43">
        <v>66.7</v>
      </c>
      <c r="AG242" s="43">
        <v>98</v>
      </c>
      <c r="AH242" s="43">
        <v>0.01</v>
      </c>
      <c r="AI242" s="43">
        <v>0.05</v>
      </c>
      <c r="AJ242" s="43">
        <v>80</v>
      </c>
      <c r="AK242" s="43">
        <v>11</v>
      </c>
      <c r="AL242" s="43">
        <v>3</v>
      </c>
      <c r="AM242" s="43">
        <v>3</v>
      </c>
      <c r="AN242" s="43">
        <v>0.54</v>
      </c>
      <c r="BD242" s="43">
        <v>2.04</v>
      </c>
      <c r="BE242" s="43">
        <v>1.77</v>
      </c>
      <c r="BF242" s="43">
        <v>8.7899999999999991</v>
      </c>
      <c r="BG242" s="43">
        <v>59</v>
      </c>
      <c r="BH242" s="43">
        <v>12.2</v>
      </c>
      <c r="BI242" s="43">
        <v>0.03</v>
      </c>
      <c r="BJ242" s="43">
        <v>0.09</v>
      </c>
      <c r="BK242" s="43">
        <v>0.79</v>
      </c>
      <c r="BL242" s="43">
        <v>76.11</v>
      </c>
      <c r="BM242" s="43">
        <v>10.67</v>
      </c>
      <c r="BN242" s="43">
        <v>62.28</v>
      </c>
      <c r="BO242" s="43">
        <v>0.24</v>
      </c>
    </row>
    <row r="243" spans="1:4054 13934:16384" x14ac:dyDescent="0.25">
      <c r="A243" s="9"/>
      <c r="B243" s="87"/>
      <c r="C243" s="47" t="s">
        <v>275</v>
      </c>
      <c r="D243" s="48">
        <f>SUM(D237:D242)</f>
        <v>540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 x14ac:dyDescent="0.25">
      <c r="A244" s="7" t="s">
        <v>37</v>
      </c>
      <c r="B244" s="7"/>
      <c r="C244" s="7"/>
      <c r="D244" s="7"/>
      <c r="E244" s="49">
        <f t="shared" ref="E244:P244" si="110">SUM(E237:E243)</f>
        <v>18.396999999999998</v>
      </c>
      <c r="F244" s="49">
        <f t="shared" si="110"/>
        <v>15.391999999999999</v>
      </c>
      <c r="G244" s="49">
        <f t="shared" si="110"/>
        <v>77.281999999999996</v>
      </c>
      <c r="H244" s="49">
        <f t="shared" si="110"/>
        <v>616.88</v>
      </c>
      <c r="I244" s="49">
        <f t="shared" si="110"/>
        <v>71.72</v>
      </c>
      <c r="J244" s="49">
        <f t="shared" si="110"/>
        <v>0.27400000000000002</v>
      </c>
      <c r="K244" s="49">
        <f t="shared" si="110"/>
        <v>2.9020000000000001</v>
      </c>
      <c r="L244" s="49">
        <f t="shared" si="110"/>
        <v>6.6020000000000003</v>
      </c>
      <c r="M244" s="49">
        <f t="shared" si="110"/>
        <v>209.89299999999997</v>
      </c>
      <c r="N244" s="49">
        <f t="shared" si="110"/>
        <v>162.29599999999999</v>
      </c>
      <c r="O244" s="49">
        <f t="shared" si="110"/>
        <v>446.99399999999997</v>
      </c>
      <c r="P244" s="49">
        <f t="shared" si="110"/>
        <v>7.2620000000000005</v>
      </c>
    </row>
    <row r="245" spans="1:4054 13934:16384" ht="15" customHeight="1" x14ac:dyDescent="0.25">
      <c r="A245" s="169" t="s">
        <v>38</v>
      </c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</row>
    <row r="246" spans="1:4054 13934:16384" x14ac:dyDescent="0.25">
      <c r="A246" s="169"/>
      <c r="B246" s="36" t="s">
        <v>60</v>
      </c>
      <c r="C246" s="42" t="s">
        <v>61</v>
      </c>
      <c r="D246" s="28">
        <v>60</v>
      </c>
      <c r="E246" s="29">
        <v>1.2</v>
      </c>
      <c r="F246" s="29">
        <v>0.2</v>
      </c>
      <c r="G246" s="29">
        <v>6.1</v>
      </c>
      <c r="H246" s="29">
        <v>31.3</v>
      </c>
      <c r="I246" s="29">
        <v>0.72</v>
      </c>
      <c r="J246" s="29">
        <v>0.01</v>
      </c>
      <c r="K246" s="29">
        <v>0.02</v>
      </c>
      <c r="L246" s="29">
        <v>1.1499999999999999</v>
      </c>
      <c r="M246" s="29">
        <v>22</v>
      </c>
      <c r="N246" s="29">
        <v>6.8</v>
      </c>
      <c r="O246" s="29">
        <v>21</v>
      </c>
      <c r="P246" s="29">
        <v>0.19</v>
      </c>
      <c r="Q246" s="79">
        <v>0.6</v>
      </c>
      <c r="R246" s="79">
        <v>2.36</v>
      </c>
      <c r="S246" s="79">
        <v>3.85</v>
      </c>
      <c r="T246" s="79">
        <v>38.75</v>
      </c>
      <c r="U246" s="79">
        <v>0.01</v>
      </c>
      <c r="V246" s="80">
        <v>0.01</v>
      </c>
      <c r="W246" s="80">
        <v>0.03</v>
      </c>
      <c r="X246" s="79">
        <v>3.75</v>
      </c>
      <c r="Y246" s="79">
        <v>20</v>
      </c>
      <c r="Z246" s="79">
        <v>7.5</v>
      </c>
      <c r="AA246" s="79">
        <v>18.75</v>
      </c>
      <c r="AB246" s="79">
        <v>0.35</v>
      </c>
      <c r="BD246" s="29">
        <v>0.96</v>
      </c>
      <c r="BE246" s="29">
        <v>6.07</v>
      </c>
      <c r="BF246" s="29">
        <v>3.64</v>
      </c>
      <c r="BG246" s="29">
        <v>70</v>
      </c>
      <c r="BH246" s="29" t="e">
        <f>#REF!*60/100</f>
        <v>#REF!</v>
      </c>
      <c r="BI246" s="29">
        <v>0.04</v>
      </c>
      <c r="BJ246" s="29">
        <v>0.03</v>
      </c>
      <c r="BK246" s="29">
        <v>8.25</v>
      </c>
      <c r="BL246" s="29">
        <v>19</v>
      </c>
      <c r="BM246" s="29">
        <v>16.04</v>
      </c>
      <c r="BN246" s="29">
        <v>33.909999999999997</v>
      </c>
      <c r="BO246" s="29">
        <v>0.73</v>
      </c>
    </row>
    <row r="247" spans="1:4054 13934:16384" s="54" customFormat="1" x14ac:dyDescent="0.25">
      <c r="A247" s="169"/>
      <c r="B247" s="36" t="s">
        <v>41</v>
      </c>
      <c r="C247" s="42" t="s">
        <v>250</v>
      </c>
      <c r="D247" s="36">
        <v>200</v>
      </c>
      <c r="E247" s="36">
        <v>2.85</v>
      </c>
      <c r="F247" s="36">
        <v>3.67</v>
      </c>
      <c r="G247" s="36">
        <v>15.03</v>
      </c>
      <c r="H247" s="36">
        <v>115</v>
      </c>
      <c r="I247" s="36">
        <v>16.84</v>
      </c>
      <c r="J247" s="36">
        <v>0.08</v>
      </c>
      <c r="K247" s="36">
        <v>0.06</v>
      </c>
      <c r="L247" s="36">
        <v>4.5999999999999996</v>
      </c>
      <c r="M247" s="36">
        <v>26.72</v>
      </c>
      <c r="N247" s="36">
        <v>20.28</v>
      </c>
      <c r="O247" s="36">
        <v>57.78</v>
      </c>
      <c r="P247" s="36">
        <v>0.94</v>
      </c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  <c r="ALZ247" s="18"/>
      <c r="AMA247" s="18"/>
      <c r="AMB247" s="18"/>
      <c r="AMC247" s="18"/>
      <c r="AMD247" s="18"/>
      <c r="AME247" s="18"/>
      <c r="AMF247" s="18"/>
      <c r="AMG247" s="18"/>
      <c r="AMH247" s="18"/>
      <c r="AMI247" s="18"/>
      <c r="AMJ247" s="18"/>
      <c r="AMK247" s="18"/>
      <c r="AML247" s="18"/>
      <c r="AMM247" s="18"/>
      <c r="AMN247" s="18"/>
      <c r="AMO247" s="18"/>
      <c r="AMP247" s="18"/>
      <c r="AMQ247" s="18"/>
      <c r="AMR247" s="18"/>
      <c r="AMS247" s="18"/>
      <c r="AMT247" s="18"/>
      <c r="AMU247" s="18"/>
      <c r="AMV247" s="18"/>
      <c r="AMW247" s="18"/>
      <c r="AMX247" s="18"/>
      <c r="AMY247" s="18"/>
      <c r="AMZ247" s="18"/>
      <c r="ANA247" s="18"/>
      <c r="ANB247" s="18"/>
      <c r="ANC247" s="18"/>
      <c r="AND247" s="18"/>
      <c r="ANE247" s="18"/>
      <c r="ANF247" s="18"/>
      <c r="ANG247" s="18"/>
      <c r="ANH247" s="18"/>
      <c r="ANI247" s="18"/>
      <c r="ANJ247" s="18"/>
      <c r="ANK247" s="18"/>
      <c r="ANL247" s="18"/>
      <c r="ANM247" s="18"/>
      <c r="ANN247" s="18"/>
      <c r="ANO247" s="18"/>
      <c r="ANP247" s="18"/>
      <c r="ANQ247" s="18"/>
      <c r="ANR247" s="18"/>
      <c r="ANS247" s="18"/>
      <c r="ANT247" s="18"/>
      <c r="ANU247" s="18"/>
      <c r="ANV247" s="18"/>
      <c r="ANW247" s="18"/>
      <c r="ANX247" s="18"/>
      <c r="ANY247" s="18"/>
      <c r="ANZ247" s="18"/>
      <c r="AOA247" s="18"/>
      <c r="AOB247" s="18"/>
      <c r="AOC247" s="18"/>
      <c r="AOD247" s="18"/>
      <c r="AOE247" s="18"/>
      <c r="AOF247" s="18"/>
      <c r="AOG247" s="18"/>
      <c r="AOH247" s="18"/>
      <c r="AOI247" s="18"/>
      <c r="AOJ247" s="18"/>
      <c r="AOK247" s="18"/>
      <c r="AOL247" s="18"/>
      <c r="AOM247" s="18"/>
      <c r="AON247" s="18"/>
      <c r="AOO247" s="18"/>
      <c r="AOP247" s="18"/>
      <c r="AOQ247" s="18"/>
      <c r="AOR247" s="18"/>
      <c r="AOS247" s="18"/>
      <c r="AOT247" s="18"/>
      <c r="AOU247" s="18"/>
      <c r="AOV247" s="18"/>
      <c r="AOW247" s="18"/>
      <c r="AOX247" s="18"/>
      <c r="AOY247" s="18"/>
      <c r="AOZ247" s="18"/>
      <c r="APA247" s="18"/>
      <c r="APB247" s="18"/>
      <c r="APC247" s="18"/>
      <c r="APD247" s="18"/>
      <c r="APE247" s="18"/>
      <c r="APF247" s="18"/>
      <c r="APG247" s="18"/>
      <c r="APH247" s="18"/>
      <c r="API247" s="18"/>
      <c r="APJ247" s="18"/>
      <c r="APK247" s="18"/>
      <c r="APL247" s="18"/>
      <c r="APM247" s="18"/>
      <c r="APN247" s="18"/>
      <c r="APO247" s="18"/>
      <c r="APP247" s="18"/>
      <c r="APQ247" s="18"/>
      <c r="APR247" s="18"/>
      <c r="APS247" s="18"/>
      <c r="APT247" s="18"/>
      <c r="APU247" s="18"/>
      <c r="APV247" s="18"/>
      <c r="APW247" s="18"/>
      <c r="APX247" s="18"/>
      <c r="APY247" s="18"/>
      <c r="APZ247" s="18"/>
      <c r="AQA247" s="18"/>
      <c r="AQB247" s="18"/>
      <c r="AQC247" s="18"/>
      <c r="AQD247" s="18"/>
      <c r="AQE247" s="18"/>
      <c r="AQF247" s="18"/>
      <c r="AQG247" s="18"/>
      <c r="AQH247" s="18"/>
      <c r="AQI247" s="18"/>
      <c r="AQJ247" s="18"/>
      <c r="AQK247" s="18"/>
      <c r="AQL247" s="18"/>
      <c r="AQM247" s="18"/>
      <c r="AQN247" s="18"/>
      <c r="AQO247" s="18"/>
      <c r="AQP247" s="18"/>
      <c r="AQQ247" s="18"/>
      <c r="AQR247" s="18"/>
      <c r="AQS247" s="18"/>
      <c r="AQT247" s="18"/>
      <c r="AQU247" s="18"/>
      <c r="AQV247" s="18"/>
      <c r="AQW247" s="18"/>
      <c r="AQX247" s="18"/>
      <c r="AQY247" s="18"/>
      <c r="AQZ247" s="18"/>
      <c r="ARA247" s="18"/>
      <c r="ARB247" s="18"/>
      <c r="ARC247" s="18"/>
      <c r="ARD247" s="18"/>
      <c r="ARE247" s="18"/>
      <c r="ARF247" s="18"/>
      <c r="ARG247" s="18"/>
      <c r="ARH247" s="18"/>
      <c r="ARI247" s="18"/>
      <c r="ARJ247" s="18"/>
      <c r="ARK247" s="18"/>
      <c r="ARL247" s="18"/>
      <c r="ARM247" s="18"/>
      <c r="ARN247" s="18"/>
      <c r="ARO247" s="18"/>
      <c r="ARP247" s="18"/>
      <c r="ARQ247" s="18"/>
      <c r="ARR247" s="18"/>
      <c r="ARS247" s="18"/>
      <c r="ART247" s="18"/>
      <c r="ARU247" s="18"/>
      <c r="ARV247" s="18"/>
      <c r="ARW247" s="18"/>
      <c r="ARX247" s="18"/>
      <c r="ARY247" s="18"/>
      <c r="ARZ247" s="18"/>
      <c r="ASA247" s="18"/>
      <c r="ASB247" s="18"/>
      <c r="ASC247" s="18"/>
      <c r="ASD247" s="18"/>
      <c r="ASE247" s="18"/>
      <c r="ASF247" s="18"/>
      <c r="ASG247" s="18"/>
      <c r="ASH247" s="18"/>
      <c r="ASI247" s="18"/>
      <c r="ASJ247" s="18"/>
      <c r="ASK247" s="18"/>
      <c r="ASL247" s="18"/>
      <c r="ASM247" s="18"/>
      <c r="ASN247" s="18"/>
      <c r="ASO247" s="18"/>
      <c r="ASP247" s="18"/>
      <c r="ASQ247" s="18"/>
      <c r="ASR247" s="18"/>
      <c r="ASS247" s="18"/>
      <c r="AST247" s="18"/>
      <c r="ASU247" s="18"/>
      <c r="ASV247" s="18"/>
      <c r="ASW247" s="18"/>
      <c r="ASX247" s="18"/>
      <c r="ASY247" s="18"/>
      <c r="ASZ247" s="18"/>
      <c r="ATA247" s="18"/>
      <c r="ATB247" s="18"/>
      <c r="ATC247" s="18"/>
      <c r="ATD247" s="18"/>
      <c r="ATE247" s="18"/>
      <c r="ATF247" s="18"/>
      <c r="ATG247" s="18"/>
      <c r="ATH247" s="18"/>
      <c r="ATI247" s="18"/>
      <c r="ATJ247" s="18"/>
      <c r="ATK247" s="18"/>
      <c r="ATL247" s="18"/>
      <c r="ATM247" s="18"/>
      <c r="ATN247" s="18"/>
      <c r="ATO247" s="18"/>
      <c r="ATP247" s="18"/>
      <c r="ATQ247" s="18"/>
      <c r="ATR247" s="18"/>
      <c r="ATS247" s="18"/>
      <c r="ATT247" s="18"/>
      <c r="ATU247" s="18"/>
      <c r="ATV247" s="18"/>
      <c r="ATW247" s="18"/>
      <c r="ATX247" s="18"/>
      <c r="ATY247" s="18"/>
      <c r="ATZ247" s="18"/>
      <c r="AUA247" s="18"/>
      <c r="AUB247" s="18"/>
      <c r="AUC247" s="18"/>
      <c r="AUD247" s="18"/>
      <c r="AUE247" s="18"/>
      <c r="AUF247" s="18"/>
      <c r="AUG247" s="18"/>
      <c r="AUH247" s="18"/>
      <c r="AUI247" s="18"/>
      <c r="AUJ247" s="18"/>
      <c r="AUK247" s="18"/>
      <c r="AUL247" s="18"/>
      <c r="AUM247" s="18"/>
      <c r="AUN247" s="18"/>
      <c r="AUO247" s="18"/>
      <c r="AUP247" s="18"/>
      <c r="AUQ247" s="18"/>
      <c r="AUR247" s="18"/>
      <c r="AUS247" s="18"/>
      <c r="AUT247" s="18"/>
      <c r="AUU247" s="18"/>
      <c r="AUV247" s="18"/>
      <c r="AUW247" s="18"/>
      <c r="AUX247" s="18"/>
      <c r="AUY247" s="18"/>
      <c r="AUZ247" s="18"/>
      <c r="AVA247" s="18"/>
      <c r="AVB247" s="18"/>
      <c r="AVC247" s="18"/>
      <c r="AVD247" s="18"/>
      <c r="AVE247" s="18"/>
      <c r="AVF247" s="18"/>
      <c r="AVG247" s="18"/>
      <c r="AVH247" s="18"/>
      <c r="AVI247" s="18"/>
      <c r="AVJ247" s="18"/>
      <c r="AVK247" s="18"/>
      <c r="AVL247" s="18"/>
      <c r="AVM247" s="18"/>
      <c r="AVN247" s="18"/>
      <c r="AVO247" s="18"/>
      <c r="AVP247" s="18"/>
      <c r="AVQ247" s="18"/>
      <c r="AVR247" s="18"/>
      <c r="AVS247" s="18"/>
      <c r="AVT247" s="18"/>
      <c r="AVU247" s="18"/>
      <c r="AVV247" s="18"/>
      <c r="AVW247" s="18"/>
      <c r="AVX247" s="18"/>
      <c r="AVY247" s="18"/>
      <c r="AVZ247" s="18"/>
      <c r="AWA247" s="18"/>
      <c r="AWB247" s="18"/>
      <c r="AWC247" s="18"/>
      <c r="AWD247" s="18"/>
      <c r="AWE247" s="18"/>
      <c r="AWF247" s="18"/>
      <c r="AWG247" s="18"/>
      <c r="AWH247" s="18"/>
      <c r="AWI247" s="18"/>
      <c r="AWJ247" s="18"/>
      <c r="AWK247" s="18"/>
      <c r="AWL247" s="18"/>
      <c r="AWM247" s="18"/>
      <c r="AWN247" s="18"/>
      <c r="AWO247" s="18"/>
      <c r="AWP247" s="18"/>
      <c r="AWQ247" s="18"/>
      <c r="AWR247" s="18"/>
      <c r="AWS247" s="18"/>
      <c r="AWT247" s="18"/>
      <c r="AWU247" s="18"/>
      <c r="AWV247" s="18"/>
      <c r="AWW247" s="18"/>
      <c r="AWX247" s="18"/>
      <c r="AWY247" s="18"/>
      <c r="AWZ247" s="18"/>
      <c r="AXA247" s="18"/>
      <c r="AXB247" s="18"/>
      <c r="AXC247" s="18"/>
      <c r="AXD247" s="18"/>
      <c r="AXE247" s="18"/>
      <c r="AXF247" s="18"/>
      <c r="AXG247" s="18"/>
      <c r="AXH247" s="18"/>
      <c r="AXI247" s="18"/>
      <c r="AXJ247" s="18"/>
      <c r="AXK247" s="18"/>
      <c r="AXL247" s="18"/>
      <c r="AXM247" s="18"/>
      <c r="AXN247" s="18"/>
      <c r="AXO247" s="18"/>
      <c r="AXP247" s="18"/>
      <c r="AXQ247" s="18"/>
      <c r="AXR247" s="18"/>
      <c r="AXS247" s="18"/>
      <c r="AXT247" s="18"/>
      <c r="AXU247" s="18"/>
      <c r="AXV247" s="18"/>
      <c r="AXW247" s="18"/>
      <c r="AXX247" s="18"/>
      <c r="AXY247" s="18"/>
      <c r="AXZ247" s="18"/>
      <c r="AYA247" s="18"/>
      <c r="AYB247" s="18"/>
      <c r="AYC247" s="18"/>
      <c r="AYD247" s="18"/>
      <c r="AYE247" s="18"/>
      <c r="AYF247" s="18"/>
      <c r="AYG247" s="18"/>
      <c r="AYH247" s="18"/>
      <c r="AYI247" s="18"/>
      <c r="AYJ247" s="18"/>
      <c r="AYK247" s="18"/>
      <c r="AYL247" s="18"/>
      <c r="AYM247" s="18"/>
      <c r="AYN247" s="18"/>
      <c r="AYO247" s="18"/>
      <c r="AYP247" s="18"/>
      <c r="AYQ247" s="18"/>
      <c r="AYR247" s="18"/>
      <c r="AYS247" s="18"/>
      <c r="AYT247" s="18"/>
      <c r="AYU247" s="18"/>
      <c r="AYV247" s="18"/>
      <c r="AYW247" s="18"/>
      <c r="AYX247" s="18"/>
      <c r="AYY247" s="18"/>
      <c r="AYZ247" s="18"/>
      <c r="AZA247" s="18"/>
      <c r="AZB247" s="18"/>
      <c r="AZC247" s="18"/>
      <c r="AZD247" s="18"/>
      <c r="AZE247" s="18"/>
      <c r="AZF247" s="18"/>
      <c r="AZG247" s="18"/>
      <c r="AZH247" s="18"/>
      <c r="AZI247" s="18"/>
      <c r="AZJ247" s="18"/>
      <c r="AZK247" s="18"/>
      <c r="AZL247" s="18"/>
      <c r="AZM247" s="18"/>
      <c r="AZN247" s="18"/>
      <c r="AZO247" s="18"/>
      <c r="AZP247" s="18"/>
      <c r="AZQ247" s="18"/>
      <c r="AZR247" s="18"/>
      <c r="AZS247" s="18"/>
      <c r="AZT247" s="18"/>
      <c r="AZU247" s="18"/>
      <c r="AZV247" s="18"/>
      <c r="AZW247" s="18"/>
      <c r="AZX247" s="18"/>
      <c r="AZY247" s="18"/>
      <c r="AZZ247" s="18"/>
      <c r="BAA247" s="18"/>
      <c r="BAB247" s="18"/>
      <c r="BAC247" s="18"/>
      <c r="BAD247" s="18"/>
      <c r="BAE247" s="18"/>
      <c r="BAF247" s="18"/>
      <c r="BAG247" s="18"/>
      <c r="BAH247" s="18"/>
      <c r="BAI247" s="18"/>
      <c r="BAJ247" s="18"/>
      <c r="BAK247" s="18"/>
      <c r="BAL247" s="18"/>
      <c r="BAM247" s="18"/>
      <c r="BAN247" s="18"/>
      <c r="BAO247" s="18"/>
      <c r="BAP247" s="18"/>
      <c r="BAQ247" s="18"/>
      <c r="BAR247" s="18"/>
      <c r="BAS247" s="18"/>
      <c r="BAT247" s="18"/>
      <c r="BAU247" s="18"/>
      <c r="BAV247" s="18"/>
      <c r="BAW247" s="18"/>
      <c r="BAX247" s="18"/>
      <c r="BAY247" s="18"/>
      <c r="BAZ247" s="18"/>
      <c r="BBA247" s="18"/>
      <c r="BBB247" s="18"/>
      <c r="BBC247" s="18"/>
      <c r="BBD247" s="18"/>
      <c r="BBE247" s="18"/>
      <c r="BBF247" s="18"/>
      <c r="BBG247" s="18"/>
      <c r="BBH247" s="18"/>
      <c r="BBI247" s="18"/>
      <c r="BBJ247" s="18"/>
      <c r="BBK247" s="18"/>
      <c r="BBL247" s="18"/>
      <c r="BBM247" s="18"/>
      <c r="BBN247" s="18"/>
      <c r="BBO247" s="18"/>
      <c r="BBP247" s="18"/>
      <c r="BBQ247" s="18"/>
      <c r="BBR247" s="18"/>
      <c r="BBS247" s="18"/>
      <c r="BBT247" s="18"/>
      <c r="BBU247" s="18"/>
      <c r="BBV247" s="18"/>
      <c r="BBW247" s="18"/>
      <c r="BBX247" s="18"/>
      <c r="BBY247" s="18"/>
      <c r="BBZ247" s="18"/>
      <c r="BCA247" s="18"/>
      <c r="BCB247" s="18"/>
      <c r="BCC247" s="18"/>
      <c r="BCD247" s="18"/>
      <c r="BCE247" s="18"/>
      <c r="BCF247" s="18"/>
      <c r="BCG247" s="18"/>
      <c r="BCH247" s="18"/>
      <c r="BCI247" s="18"/>
      <c r="BCJ247" s="18"/>
      <c r="BCK247" s="18"/>
      <c r="BCL247" s="18"/>
      <c r="BCM247" s="18"/>
      <c r="BCN247" s="18"/>
      <c r="BCO247" s="18"/>
      <c r="BCP247" s="18"/>
      <c r="BCQ247" s="18"/>
      <c r="BCR247" s="18"/>
      <c r="BCS247" s="18"/>
      <c r="BCT247" s="18"/>
      <c r="BCU247" s="18"/>
      <c r="BCV247" s="18"/>
      <c r="BCW247" s="18"/>
      <c r="BCX247" s="18"/>
      <c r="BCY247" s="18"/>
      <c r="BCZ247" s="18"/>
      <c r="BDA247" s="18"/>
      <c r="BDB247" s="18"/>
      <c r="BDC247" s="18"/>
      <c r="BDD247" s="18"/>
      <c r="BDE247" s="18"/>
      <c r="BDF247" s="18"/>
      <c r="BDG247" s="18"/>
      <c r="BDH247" s="18"/>
      <c r="BDI247" s="18"/>
      <c r="BDJ247" s="18"/>
      <c r="BDK247" s="18"/>
      <c r="BDL247" s="18"/>
      <c r="BDM247" s="18"/>
      <c r="BDN247" s="18"/>
      <c r="BDO247" s="18"/>
      <c r="BDP247" s="18"/>
      <c r="BDQ247" s="18"/>
      <c r="BDR247" s="18"/>
      <c r="BDS247" s="18"/>
      <c r="BDT247" s="18"/>
      <c r="BDU247" s="18"/>
      <c r="BDV247" s="18"/>
      <c r="BDW247" s="18"/>
      <c r="BDX247" s="18"/>
      <c r="BDY247" s="18"/>
      <c r="BDZ247" s="18"/>
      <c r="BEA247" s="18"/>
      <c r="BEB247" s="18"/>
      <c r="BEC247" s="18"/>
      <c r="BED247" s="18"/>
      <c r="BEE247" s="18"/>
      <c r="BEF247" s="18"/>
      <c r="BEG247" s="18"/>
      <c r="BEH247" s="18"/>
      <c r="BEI247" s="18"/>
      <c r="BEJ247" s="18"/>
      <c r="BEK247" s="18"/>
      <c r="BEL247" s="18"/>
      <c r="BEM247" s="18"/>
      <c r="BEN247" s="18"/>
      <c r="BEO247" s="18"/>
      <c r="BEP247" s="18"/>
      <c r="BEQ247" s="18"/>
      <c r="BER247" s="18"/>
      <c r="BES247" s="18"/>
      <c r="BET247" s="18"/>
      <c r="BEU247" s="18"/>
      <c r="BEV247" s="18"/>
      <c r="BEW247" s="18"/>
      <c r="BEX247" s="18"/>
      <c r="BEY247" s="18"/>
      <c r="BEZ247" s="18"/>
      <c r="BFA247" s="18"/>
      <c r="BFB247" s="18"/>
      <c r="BFC247" s="18"/>
      <c r="BFD247" s="18"/>
      <c r="BFE247" s="18"/>
      <c r="BFF247" s="18"/>
      <c r="BFG247" s="18"/>
      <c r="BFH247" s="18"/>
      <c r="BFI247" s="18"/>
      <c r="BFJ247" s="18"/>
      <c r="BFK247" s="18"/>
      <c r="BFL247" s="18"/>
      <c r="BFM247" s="18"/>
      <c r="BFN247" s="18"/>
      <c r="BFO247" s="18"/>
      <c r="BFP247" s="18"/>
      <c r="BFQ247" s="18"/>
      <c r="BFR247" s="18"/>
      <c r="BFS247" s="18"/>
      <c r="BFT247" s="18"/>
      <c r="BFU247" s="18"/>
      <c r="BFV247" s="18"/>
      <c r="BFW247" s="18"/>
      <c r="BFX247" s="18"/>
      <c r="BFY247" s="18"/>
      <c r="BFZ247" s="18"/>
      <c r="BGA247" s="18"/>
      <c r="BGB247" s="18"/>
      <c r="BGC247" s="18"/>
      <c r="BGD247" s="18"/>
      <c r="BGE247" s="18"/>
      <c r="BGF247" s="18"/>
      <c r="BGG247" s="18"/>
      <c r="BGH247" s="18"/>
      <c r="BGI247" s="18"/>
      <c r="BGJ247" s="18"/>
      <c r="BGK247" s="18"/>
      <c r="BGL247" s="18"/>
      <c r="BGM247" s="18"/>
      <c r="BGN247" s="18"/>
      <c r="BGO247" s="18"/>
      <c r="BGP247" s="18"/>
      <c r="BGQ247" s="18"/>
      <c r="BGR247" s="18"/>
      <c r="BGS247" s="18"/>
      <c r="BGT247" s="18"/>
      <c r="BGU247" s="18"/>
      <c r="BGV247" s="18"/>
      <c r="BGW247" s="18"/>
      <c r="BGX247" s="18"/>
      <c r="BGY247" s="18"/>
      <c r="BGZ247" s="18"/>
      <c r="BHA247" s="18"/>
      <c r="BHB247" s="18"/>
      <c r="BHC247" s="18"/>
      <c r="BHD247" s="18"/>
      <c r="BHE247" s="18"/>
      <c r="BHF247" s="18"/>
      <c r="BHG247" s="18"/>
      <c r="BHH247" s="18"/>
      <c r="BHI247" s="18"/>
      <c r="BHJ247" s="18"/>
      <c r="BHK247" s="18"/>
      <c r="BHL247" s="18"/>
      <c r="BHM247" s="18"/>
      <c r="BHN247" s="18"/>
      <c r="BHO247" s="18"/>
      <c r="BHP247" s="18"/>
      <c r="BHQ247" s="18"/>
      <c r="BHR247" s="18"/>
      <c r="BHS247" s="18"/>
      <c r="BHT247" s="18"/>
      <c r="BHU247" s="18"/>
      <c r="BHV247" s="18"/>
      <c r="BHW247" s="18"/>
      <c r="BHX247" s="18"/>
      <c r="BHY247" s="18"/>
      <c r="BHZ247" s="18"/>
      <c r="BIA247" s="18"/>
      <c r="BIB247" s="18"/>
      <c r="BIC247" s="18"/>
      <c r="BID247" s="18"/>
      <c r="BIE247" s="18"/>
      <c r="BIF247" s="18"/>
      <c r="BIG247" s="18"/>
      <c r="BIH247" s="18"/>
      <c r="BII247" s="18"/>
      <c r="BIJ247" s="18"/>
      <c r="BIK247" s="18"/>
      <c r="BIL247" s="18"/>
      <c r="BIM247" s="18"/>
      <c r="BIN247" s="18"/>
      <c r="BIO247" s="18"/>
      <c r="BIP247" s="18"/>
      <c r="BIQ247" s="18"/>
      <c r="BIR247" s="18"/>
      <c r="BIS247" s="18"/>
      <c r="BIT247" s="18"/>
      <c r="BIU247" s="18"/>
      <c r="BIV247" s="18"/>
      <c r="BIW247" s="18"/>
      <c r="BIX247" s="18"/>
      <c r="BIY247" s="18"/>
      <c r="BIZ247" s="18"/>
      <c r="BJA247" s="18"/>
      <c r="BJB247" s="18"/>
      <c r="BJC247" s="18"/>
      <c r="BJD247" s="18"/>
      <c r="BJE247" s="18"/>
      <c r="BJF247" s="18"/>
      <c r="BJG247" s="18"/>
      <c r="BJH247" s="18"/>
      <c r="BJI247" s="18"/>
      <c r="BJJ247" s="18"/>
      <c r="BJK247" s="18"/>
      <c r="BJL247" s="18"/>
      <c r="BJM247" s="18"/>
      <c r="BJN247" s="18"/>
      <c r="BJO247" s="18"/>
      <c r="BJP247" s="18"/>
      <c r="BJQ247" s="18"/>
      <c r="BJR247" s="18"/>
      <c r="BJS247" s="18"/>
      <c r="BJT247" s="18"/>
      <c r="BJU247" s="18"/>
      <c r="BJV247" s="18"/>
      <c r="BJW247" s="18"/>
      <c r="BJX247" s="18"/>
      <c r="BJY247" s="18"/>
      <c r="BJZ247" s="18"/>
      <c r="BKA247" s="18"/>
      <c r="BKB247" s="18"/>
      <c r="BKC247" s="18"/>
      <c r="BKD247" s="18"/>
      <c r="BKE247" s="18"/>
      <c r="BKF247" s="18"/>
      <c r="BKG247" s="18"/>
      <c r="BKH247" s="18"/>
      <c r="BKI247" s="18"/>
      <c r="BKJ247" s="18"/>
      <c r="BKK247" s="18"/>
      <c r="BKL247" s="18"/>
      <c r="BKM247" s="18"/>
      <c r="BKN247" s="18"/>
      <c r="BKO247" s="18"/>
      <c r="BKP247" s="18"/>
      <c r="BKQ247" s="18"/>
      <c r="BKR247" s="18"/>
      <c r="BKS247" s="18"/>
      <c r="BKT247" s="18"/>
      <c r="BKU247" s="18"/>
      <c r="BKV247" s="18"/>
      <c r="BKW247" s="18"/>
      <c r="BKX247" s="18"/>
      <c r="BKY247" s="18"/>
      <c r="BKZ247" s="18"/>
      <c r="BLA247" s="18"/>
      <c r="BLB247" s="18"/>
      <c r="BLC247" s="18"/>
      <c r="BLD247" s="18"/>
      <c r="BLE247" s="18"/>
      <c r="BLF247" s="18"/>
      <c r="BLG247" s="18"/>
      <c r="BLH247" s="18"/>
      <c r="BLI247" s="18"/>
      <c r="BLJ247" s="18"/>
      <c r="BLK247" s="18"/>
      <c r="BLL247" s="18"/>
      <c r="BLM247" s="18"/>
      <c r="BLN247" s="18"/>
      <c r="BLO247" s="18"/>
      <c r="BLP247" s="18"/>
      <c r="BLQ247" s="18"/>
      <c r="BLR247" s="18"/>
      <c r="BLS247" s="18"/>
      <c r="BLT247" s="18"/>
      <c r="BLU247" s="18"/>
      <c r="BLV247" s="18"/>
      <c r="BLW247" s="18"/>
      <c r="BLX247" s="18"/>
      <c r="BLY247" s="18"/>
      <c r="BLZ247" s="18"/>
      <c r="BMA247" s="18"/>
      <c r="BMB247" s="18"/>
      <c r="BMC247" s="18"/>
      <c r="BMD247" s="18"/>
      <c r="BME247" s="18"/>
      <c r="BMF247" s="18"/>
      <c r="BMG247" s="18"/>
      <c r="BMH247" s="18"/>
      <c r="BMI247" s="18"/>
      <c r="BMJ247" s="18"/>
      <c r="BMK247" s="18"/>
      <c r="BML247" s="18"/>
      <c r="BMM247" s="18"/>
      <c r="BMN247" s="18"/>
      <c r="BMO247" s="18"/>
      <c r="BMP247" s="18"/>
      <c r="BMQ247" s="18"/>
      <c r="BMR247" s="18"/>
      <c r="BMS247" s="18"/>
      <c r="BMT247" s="18"/>
      <c r="BMU247" s="18"/>
      <c r="BMV247" s="18"/>
      <c r="BMW247" s="18"/>
      <c r="BMX247" s="18"/>
      <c r="BMY247" s="18"/>
      <c r="BMZ247" s="18"/>
      <c r="BNA247" s="18"/>
      <c r="BNB247" s="18"/>
      <c r="BNC247" s="18"/>
      <c r="BND247" s="18"/>
      <c r="BNE247" s="18"/>
      <c r="BNF247" s="18"/>
      <c r="BNG247" s="18"/>
      <c r="BNH247" s="18"/>
      <c r="BNI247" s="18"/>
      <c r="BNJ247" s="18"/>
      <c r="BNK247" s="18"/>
      <c r="BNL247" s="18"/>
      <c r="BNM247" s="18"/>
      <c r="BNN247" s="18"/>
      <c r="BNO247" s="18"/>
      <c r="BNP247" s="18"/>
      <c r="BNQ247" s="18"/>
      <c r="BNR247" s="18"/>
      <c r="BNS247" s="18"/>
      <c r="BNT247" s="18"/>
      <c r="BNU247" s="18"/>
      <c r="BNV247" s="18"/>
      <c r="BNW247" s="18"/>
      <c r="BNX247" s="18"/>
      <c r="BNY247" s="18"/>
      <c r="BNZ247" s="18"/>
      <c r="BOA247" s="18"/>
      <c r="BOB247" s="18"/>
      <c r="BOC247" s="18"/>
      <c r="BOD247" s="18"/>
      <c r="BOE247" s="18"/>
      <c r="BOF247" s="18"/>
      <c r="BOG247" s="18"/>
      <c r="BOH247" s="18"/>
      <c r="BOI247" s="18"/>
      <c r="BOJ247" s="18"/>
      <c r="BOK247" s="18"/>
      <c r="BOL247" s="18"/>
      <c r="BOM247" s="18"/>
      <c r="BON247" s="18"/>
      <c r="BOO247" s="18"/>
      <c r="BOP247" s="18"/>
      <c r="BOQ247" s="18"/>
      <c r="BOR247" s="18"/>
      <c r="BOS247" s="18"/>
      <c r="BOT247" s="18"/>
      <c r="BOU247" s="18"/>
      <c r="BOV247" s="18"/>
      <c r="BOW247" s="18"/>
      <c r="BOX247" s="18"/>
      <c r="BOY247" s="18"/>
      <c r="BOZ247" s="18"/>
      <c r="BPA247" s="18"/>
      <c r="BPB247" s="18"/>
      <c r="BPC247" s="18"/>
      <c r="BPD247" s="18"/>
      <c r="BPE247" s="18"/>
      <c r="BPF247" s="18"/>
      <c r="BPG247" s="18"/>
      <c r="BPH247" s="18"/>
      <c r="BPI247" s="18"/>
      <c r="BPJ247" s="18"/>
      <c r="BPK247" s="18"/>
      <c r="BPL247" s="18"/>
      <c r="BPM247" s="18"/>
      <c r="BPN247" s="18"/>
      <c r="BPO247" s="18"/>
      <c r="BPP247" s="18"/>
      <c r="BPQ247" s="18"/>
      <c r="BPR247" s="18"/>
      <c r="BPS247" s="18"/>
      <c r="BPT247" s="18"/>
      <c r="BPU247" s="18"/>
      <c r="BPV247" s="18"/>
      <c r="BPW247" s="18"/>
      <c r="BPX247" s="18"/>
      <c r="BPY247" s="18"/>
      <c r="BPZ247" s="18"/>
      <c r="BQA247" s="18"/>
      <c r="BQB247" s="18"/>
      <c r="BQC247" s="18"/>
      <c r="BQD247" s="18"/>
      <c r="BQE247" s="18"/>
      <c r="BQF247" s="18"/>
      <c r="BQG247" s="18"/>
      <c r="BQH247" s="18"/>
      <c r="BQI247" s="18"/>
      <c r="BQJ247" s="18"/>
      <c r="BQK247" s="18"/>
      <c r="BQL247" s="18"/>
      <c r="BQM247" s="18"/>
      <c r="BQN247" s="18"/>
      <c r="BQO247" s="18"/>
      <c r="BQP247" s="18"/>
      <c r="BQQ247" s="18"/>
      <c r="BQR247" s="18"/>
      <c r="BQS247" s="18"/>
      <c r="BQT247" s="18"/>
      <c r="BQU247" s="18"/>
      <c r="BQV247" s="18"/>
      <c r="BQW247" s="18"/>
      <c r="BQX247" s="18"/>
      <c r="BQY247" s="18"/>
      <c r="BQZ247" s="18"/>
      <c r="BRA247" s="18"/>
      <c r="BRB247" s="18"/>
      <c r="BRC247" s="18"/>
      <c r="BRD247" s="18"/>
      <c r="BRE247" s="18"/>
      <c r="BRF247" s="18"/>
      <c r="BRG247" s="18"/>
      <c r="BRH247" s="18"/>
      <c r="BRI247" s="18"/>
      <c r="BRJ247" s="18"/>
      <c r="BRK247" s="18"/>
      <c r="BRL247" s="18"/>
      <c r="BRM247" s="18"/>
      <c r="BRN247" s="18"/>
      <c r="BRO247" s="18"/>
      <c r="BRP247" s="18"/>
      <c r="BRQ247" s="18"/>
      <c r="BRR247" s="18"/>
      <c r="BRS247" s="18"/>
      <c r="BRT247" s="18"/>
      <c r="BRU247" s="18"/>
      <c r="BRV247" s="18"/>
      <c r="BRW247" s="18"/>
      <c r="BRX247" s="18"/>
      <c r="BRY247" s="18"/>
      <c r="BRZ247" s="18"/>
      <c r="BSA247" s="18"/>
      <c r="BSB247" s="18"/>
      <c r="BSC247" s="18"/>
      <c r="BSD247" s="18"/>
      <c r="BSE247" s="18"/>
      <c r="BSF247" s="18"/>
      <c r="BSG247" s="18"/>
      <c r="BSH247" s="18"/>
      <c r="BSI247" s="18"/>
      <c r="BSJ247" s="18"/>
      <c r="BSK247" s="18"/>
      <c r="BSL247" s="18"/>
      <c r="BSM247" s="18"/>
      <c r="BSN247" s="18"/>
      <c r="BSO247" s="18"/>
      <c r="BSP247" s="18"/>
      <c r="BSQ247" s="18"/>
      <c r="BSR247" s="18"/>
      <c r="BSS247" s="18"/>
      <c r="BST247" s="18"/>
      <c r="BSU247" s="18"/>
      <c r="BSV247" s="18"/>
      <c r="BSW247" s="18"/>
      <c r="BSX247" s="18"/>
      <c r="BSY247" s="18"/>
      <c r="BSZ247" s="18"/>
      <c r="BTA247" s="18"/>
      <c r="BTB247" s="18"/>
      <c r="BTC247" s="18"/>
      <c r="BTD247" s="18"/>
      <c r="BTE247" s="18"/>
      <c r="BTF247" s="18"/>
      <c r="BTG247" s="18"/>
      <c r="BTH247" s="18"/>
      <c r="BTI247" s="18"/>
      <c r="BTJ247" s="18"/>
      <c r="BTK247" s="18"/>
      <c r="BTL247" s="18"/>
      <c r="BTM247" s="18"/>
      <c r="BTN247" s="18"/>
      <c r="BTO247" s="18"/>
      <c r="BTP247" s="18"/>
      <c r="BTQ247" s="18"/>
      <c r="BTR247" s="18"/>
      <c r="BTS247" s="18"/>
      <c r="BTT247" s="18"/>
      <c r="BTU247" s="18"/>
      <c r="BTV247" s="18"/>
      <c r="BTW247" s="18"/>
      <c r="BTX247" s="18"/>
      <c r="BTY247" s="18"/>
      <c r="BTZ247" s="18"/>
      <c r="BUA247" s="18"/>
      <c r="BUB247" s="18"/>
      <c r="BUC247" s="18"/>
      <c r="BUD247" s="18"/>
      <c r="BUE247" s="18"/>
      <c r="BUF247" s="18"/>
      <c r="BUG247" s="18"/>
      <c r="BUH247" s="18"/>
      <c r="BUI247" s="18"/>
      <c r="BUJ247" s="18"/>
      <c r="BUK247" s="18"/>
      <c r="BUL247" s="18"/>
      <c r="BUM247" s="18"/>
      <c r="BUN247" s="18"/>
      <c r="BUO247" s="18"/>
      <c r="BUP247" s="18"/>
      <c r="BUQ247" s="18"/>
      <c r="BUR247" s="18"/>
      <c r="BUS247" s="18"/>
      <c r="BUT247" s="18"/>
      <c r="BUU247" s="18"/>
      <c r="BUV247" s="18"/>
      <c r="BUW247" s="18"/>
      <c r="BUX247" s="18"/>
      <c r="BUY247" s="18"/>
      <c r="BUZ247" s="18"/>
      <c r="BVA247" s="18"/>
      <c r="BVB247" s="18"/>
      <c r="BVC247" s="18"/>
      <c r="BVD247" s="18"/>
      <c r="BVE247" s="18"/>
      <c r="BVF247" s="18"/>
      <c r="BVG247" s="18"/>
      <c r="BVH247" s="18"/>
      <c r="BVI247" s="18"/>
      <c r="BVJ247" s="18"/>
      <c r="BVK247" s="18"/>
      <c r="BVL247" s="18"/>
      <c r="BVM247" s="18"/>
      <c r="BVN247" s="18"/>
      <c r="BVO247" s="18"/>
      <c r="BVP247" s="18"/>
      <c r="BVQ247" s="18"/>
      <c r="BVR247" s="18"/>
      <c r="BVS247" s="18"/>
      <c r="BVT247" s="18"/>
      <c r="BVU247" s="18"/>
      <c r="BVV247" s="18"/>
      <c r="BVW247" s="18"/>
      <c r="BVX247" s="18"/>
      <c r="BVY247" s="18"/>
      <c r="BVZ247" s="18"/>
      <c r="BWA247" s="18"/>
      <c r="BWB247" s="18"/>
      <c r="BWC247" s="18"/>
      <c r="BWD247" s="18"/>
      <c r="BWE247" s="18"/>
      <c r="BWF247" s="18"/>
      <c r="BWG247" s="18"/>
      <c r="BWH247" s="18"/>
      <c r="BWI247" s="18"/>
      <c r="BWJ247" s="18"/>
      <c r="BWK247" s="18"/>
      <c r="BWL247" s="18"/>
      <c r="BWM247" s="18"/>
      <c r="BWN247" s="18"/>
      <c r="BWO247" s="18"/>
      <c r="BWP247" s="18"/>
      <c r="BWQ247" s="18"/>
      <c r="BWR247" s="18"/>
      <c r="BWS247" s="18"/>
      <c r="BWT247" s="18"/>
      <c r="BWU247" s="18"/>
      <c r="BWV247" s="18"/>
      <c r="BWW247" s="18"/>
      <c r="BWX247" s="18"/>
      <c r="BWY247" s="18"/>
      <c r="BWZ247" s="18"/>
      <c r="BXA247" s="18"/>
      <c r="BXB247" s="18"/>
      <c r="BXC247" s="18"/>
      <c r="BXD247" s="18"/>
      <c r="BXE247" s="18"/>
      <c r="BXF247" s="18"/>
      <c r="BXG247" s="18"/>
      <c r="BXH247" s="18"/>
      <c r="BXI247" s="18"/>
      <c r="BXJ247" s="18"/>
      <c r="BXK247" s="18"/>
      <c r="BXL247" s="18"/>
      <c r="BXM247" s="18"/>
      <c r="BXN247" s="18"/>
      <c r="BXO247" s="18"/>
      <c r="BXP247" s="18"/>
      <c r="BXQ247" s="18"/>
      <c r="BXR247" s="18"/>
      <c r="BXS247" s="18"/>
      <c r="BXT247" s="18"/>
      <c r="BXU247" s="18"/>
      <c r="BXV247" s="18"/>
      <c r="BXW247" s="18"/>
      <c r="BXX247" s="18"/>
      <c r="BXY247" s="18"/>
      <c r="BXZ247" s="18"/>
      <c r="BYA247" s="18"/>
      <c r="BYB247" s="18"/>
      <c r="BYC247" s="18"/>
      <c r="BYD247" s="18"/>
      <c r="BYE247" s="18"/>
      <c r="BYF247" s="18"/>
      <c r="BYG247" s="18"/>
      <c r="BYH247" s="18"/>
      <c r="BYI247" s="18"/>
      <c r="BYJ247" s="18"/>
      <c r="BYK247" s="18"/>
      <c r="BYL247" s="18"/>
      <c r="BYM247" s="18"/>
      <c r="BYN247" s="18"/>
      <c r="BYO247" s="18"/>
      <c r="BYP247" s="18"/>
      <c r="BYQ247" s="18"/>
      <c r="BYR247" s="18"/>
      <c r="BYS247" s="18"/>
      <c r="BYT247" s="18"/>
      <c r="BYU247" s="18"/>
      <c r="BYV247" s="18"/>
      <c r="BYW247" s="18"/>
      <c r="BYX247" s="18"/>
      <c r="BYY247" s="18"/>
      <c r="BYZ247" s="18"/>
      <c r="BZA247" s="18"/>
      <c r="BZB247" s="18"/>
      <c r="BZC247" s="18"/>
      <c r="BZD247" s="18"/>
      <c r="BZE247" s="18"/>
      <c r="BZF247" s="18"/>
      <c r="BZG247" s="18"/>
      <c r="BZH247" s="18"/>
      <c r="BZI247" s="18"/>
      <c r="BZJ247" s="18"/>
      <c r="BZK247" s="18"/>
      <c r="BZL247" s="18"/>
      <c r="BZM247" s="18"/>
      <c r="BZN247" s="18"/>
      <c r="BZO247" s="18"/>
      <c r="BZP247" s="18"/>
      <c r="BZQ247" s="18"/>
      <c r="BZR247" s="18"/>
      <c r="BZS247" s="18"/>
      <c r="BZT247" s="18"/>
      <c r="BZU247" s="18"/>
      <c r="BZV247" s="18"/>
      <c r="BZW247" s="18"/>
      <c r="BZX247" s="18"/>
      <c r="BZY247" s="18"/>
      <c r="BZZ247" s="18"/>
      <c r="CAA247" s="18"/>
      <c r="CAB247" s="18"/>
      <c r="CAC247" s="18"/>
      <c r="CAD247" s="18"/>
      <c r="CAE247" s="18"/>
      <c r="CAF247" s="18"/>
      <c r="CAG247" s="18"/>
      <c r="CAH247" s="18"/>
      <c r="CAI247" s="18"/>
      <c r="CAJ247" s="18"/>
      <c r="CAK247" s="18"/>
      <c r="CAL247" s="18"/>
      <c r="CAM247" s="18"/>
      <c r="CAN247" s="18"/>
      <c r="CAO247" s="18"/>
      <c r="CAP247" s="18"/>
      <c r="CAQ247" s="18"/>
      <c r="CAR247" s="18"/>
      <c r="CAS247" s="18"/>
      <c r="CAT247" s="18"/>
      <c r="CAU247" s="18"/>
      <c r="CAV247" s="18"/>
      <c r="CAW247" s="18"/>
      <c r="CAX247" s="18"/>
      <c r="CAY247" s="18"/>
      <c r="CAZ247" s="18"/>
      <c r="CBA247" s="18"/>
      <c r="CBB247" s="18"/>
      <c r="CBC247" s="18"/>
      <c r="CBD247" s="18"/>
      <c r="CBE247" s="18"/>
      <c r="CBF247" s="18"/>
      <c r="CBG247" s="18"/>
      <c r="CBH247" s="18"/>
      <c r="CBI247" s="18"/>
      <c r="CBJ247" s="18"/>
      <c r="CBK247" s="18"/>
      <c r="CBL247" s="18"/>
      <c r="CBM247" s="18"/>
      <c r="CBN247" s="18"/>
      <c r="CBO247" s="18"/>
      <c r="CBP247" s="18"/>
      <c r="CBQ247" s="18"/>
      <c r="CBR247" s="18"/>
      <c r="CBS247" s="18"/>
      <c r="CBT247" s="18"/>
      <c r="CBU247" s="18"/>
      <c r="CBV247" s="18"/>
      <c r="CBW247" s="18"/>
      <c r="CBX247" s="18"/>
      <c r="CBY247" s="18"/>
      <c r="CBZ247" s="18"/>
      <c r="CCA247" s="18"/>
      <c r="CCB247" s="18"/>
      <c r="CCC247" s="18"/>
      <c r="CCD247" s="18"/>
      <c r="CCE247" s="18"/>
      <c r="CCF247" s="18"/>
      <c r="CCG247" s="18"/>
      <c r="CCH247" s="18"/>
      <c r="CCI247" s="18"/>
      <c r="CCJ247" s="18"/>
      <c r="CCK247" s="18"/>
      <c r="CCL247" s="18"/>
      <c r="CCM247" s="18"/>
      <c r="CCN247" s="18"/>
      <c r="CCO247" s="18"/>
      <c r="CCP247" s="18"/>
      <c r="CCQ247" s="18"/>
      <c r="CCR247" s="18"/>
      <c r="CCS247" s="18"/>
      <c r="CCT247" s="18"/>
      <c r="CCU247" s="18"/>
      <c r="CCV247" s="18"/>
      <c r="CCW247" s="18"/>
      <c r="CCX247" s="18"/>
      <c r="CCY247" s="18"/>
      <c r="CCZ247" s="18"/>
      <c r="CDA247" s="18"/>
      <c r="CDB247" s="18"/>
      <c r="CDC247" s="18"/>
      <c r="CDD247" s="18"/>
      <c r="CDE247" s="18"/>
      <c r="CDF247" s="18"/>
      <c r="CDG247" s="18"/>
      <c r="CDH247" s="18"/>
      <c r="CDI247" s="18"/>
      <c r="CDJ247" s="18"/>
      <c r="CDK247" s="18"/>
      <c r="CDL247" s="18"/>
      <c r="CDM247" s="18"/>
      <c r="CDN247" s="18"/>
      <c r="CDO247" s="18"/>
      <c r="CDP247" s="18"/>
      <c r="CDQ247" s="18"/>
      <c r="CDR247" s="18"/>
      <c r="CDS247" s="18"/>
      <c r="CDT247" s="18"/>
      <c r="CDU247" s="18"/>
      <c r="CDV247" s="18"/>
      <c r="CDW247" s="18"/>
      <c r="CDX247" s="18"/>
      <c r="CDY247" s="18"/>
      <c r="CDZ247" s="18"/>
      <c r="CEA247" s="18"/>
      <c r="CEB247" s="18"/>
      <c r="CEC247" s="18"/>
      <c r="CED247" s="18"/>
      <c r="CEE247" s="18"/>
      <c r="CEF247" s="18"/>
      <c r="CEG247" s="18"/>
      <c r="CEH247" s="18"/>
      <c r="CEI247" s="18"/>
      <c r="CEJ247" s="18"/>
      <c r="CEK247" s="18"/>
      <c r="CEL247" s="18"/>
      <c r="CEM247" s="18"/>
      <c r="CEN247" s="18"/>
      <c r="CEO247" s="18"/>
      <c r="CEP247" s="18"/>
      <c r="CEQ247" s="18"/>
      <c r="CER247" s="18"/>
      <c r="CES247" s="18"/>
      <c r="CET247" s="18"/>
      <c r="CEU247" s="18"/>
      <c r="CEV247" s="18"/>
      <c r="CEW247" s="18"/>
      <c r="CEX247" s="18"/>
      <c r="CEY247" s="18"/>
      <c r="CEZ247" s="18"/>
      <c r="CFA247" s="18"/>
      <c r="CFB247" s="18"/>
      <c r="CFC247" s="18"/>
      <c r="CFD247" s="18"/>
      <c r="CFE247" s="18"/>
      <c r="CFF247" s="18"/>
      <c r="CFG247" s="18"/>
      <c r="CFH247" s="18"/>
      <c r="CFI247" s="18"/>
      <c r="CFJ247" s="18"/>
      <c r="CFK247" s="18"/>
      <c r="CFL247" s="18"/>
      <c r="CFM247" s="18"/>
      <c r="CFN247" s="18"/>
      <c r="CFO247" s="18"/>
      <c r="CFP247" s="18"/>
      <c r="CFQ247" s="18"/>
      <c r="CFR247" s="18"/>
      <c r="CFS247" s="18"/>
      <c r="CFT247" s="18"/>
      <c r="CFU247" s="18"/>
      <c r="CFV247" s="18"/>
      <c r="CFW247" s="18"/>
      <c r="CFX247" s="18"/>
      <c r="CFY247" s="18"/>
      <c r="CFZ247" s="18"/>
      <c r="CGA247" s="18"/>
      <c r="CGB247" s="18"/>
      <c r="CGC247" s="18"/>
      <c r="CGD247" s="18"/>
      <c r="CGE247" s="18"/>
      <c r="CGF247" s="18"/>
      <c r="CGG247" s="18"/>
      <c r="CGH247" s="18"/>
      <c r="CGI247" s="18"/>
      <c r="CGJ247" s="18"/>
      <c r="CGK247" s="18"/>
      <c r="CGL247" s="18"/>
      <c r="CGM247" s="18"/>
      <c r="CGN247" s="18"/>
      <c r="CGO247" s="18"/>
      <c r="CGP247" s="18"/>
      <c r="CGQ247" s="18"/>
      <c r="CGR247" s="18"/>
      <c r="CGS247" s="18"/>
      <c r="CGT247" s="18"/>
      <c r="CGU247" s="18"/>
      <c r="CGV247" s="18"/>
      <c r="CGW247" s="18"/>
      <c r="CGX247" s="18"/>
      <c r="CGY247" s="18"/>
      <c r="CGZ247" s="18"/>
      <c r="CHA247" s="18"/>
      <c r="CHB247" s="18"/>
      <c r="CHC247" s="18"/>
      <c r="CHD247" s="18"/>
      <c r="CHE247" s="18"/>
      <c r="CHF247" s="18"/>
      <c r="CHG247" s="18"/>
      <c r="CHH247" s="18"/>
      <c r="CHI247" s="18"/>
      <c r="CHJ247" s="18"/>
      <c r="CHK247" s="18"/>
      <c r="CHL247" s="18"/>
      <c r="CHM247" s="18"/>
      <c r="CHN247" s="18"/>
      <c r="CHO247" s="18"/>
      <c r="CHP247" s="18"/>
      <c r="CHQ247" s="18"/>
      <c r="CHR247" s="18"/>
      <c r="CHS247" s="18"/>
      <c r="CHT247" s="18"/>
      <c r="CHU247" s="18"/>
      <c r="CHV247" s="18"/>
      <c r="CHW247" s="18"/>
      <c r="CHX247" s="18"/>
      <c r="CHY247" s="18"/>
      <c r="CHZ247" s="18"/>
      <c r="CIA247" s="18"/>
      <c r="CIB247" s="18"/>
      <c r="CIC247" s="18"/>
      <c r="CID247" s="18"/>
      <c r="CIE247" s="18"/>
      <c r="CIF247" s="18"/>
      <c r="CIG247" s="18"/>
      <c r="CIH247" s="18"/>
      <c r="CII247" s="18"/>
      <c r="CIJ247" s="18"/>
      <c r="CIK247" s="18"/>
      <c r="CIL247" s="18"/>
      <c r="CIM247" s="18"/>
      <c r="CIN247" s="18"/>
      <c r="CIO247" s="18"/>
      <c r="CIP247" s="18"/>
      <c r="CIQ247" s="18"/>
      <c r="CIR247" s="18"/>
      <c r="CIS247" s="18"/>
      <c r="CIT247" s="18"/>
      <c r="CIU247" s="18"/>
      <c r="CIV247" s="18"/>
      <c r="CIW247" s="18"/>
      <c r="CIX247" s="18"/>
      <c r="CIY247" s="18"/>
      <c r="CIZ247" s="18"/>
      <c r="CJA247" s="18"/>
      <c r="CJB247" s="18"/>
      <c r="CJC247" s="18"/>
      <c r="CJD247" s="18"/>
      <c r="CJE247" s="18"/>
      <c r="CJF247" s="18"/>
      <c r="CJG247" s="18"/>
      <c r="CJH247" s="18"/>
      <c r="CJI247" s="18"/>
      <c r="CJJ247" s="18"/>
      <c r="CJK247" s="18"/>
      <c r="CJL247" s="18"/>
      <c r="CJM247" s="18"/>
      <c r="CJN247" s="18"/>
      <c r="CJO247" s="18"/>
      <c r="CJP247" s="18"/>
      <c r="CJQ247" s="18"/>
      <c r="CJR247" s="18"/>
      <c r="CJS247" s="18"/>
      <c r="CJT247" s="18"/>
      <c r="CJU247" s="18"/>
      <c r="CJV247" s="18"/>
      <c r="CJW247" s="18"/>
      <c r="CJX247" s="18"/>
      <c r="CJY247" s="18"/>
      <c r="CJZ247" s="18"/>
      <c r="CKA247" s="18"/>
      <c r="CKB247" s="18"/>
      <c r="CKC247" s="18"/>
      <c r="CKD247" s="18"/>
      <c r="CKE247" s="18"/>
      <c r="CKF247" s="18"/>
      <c r="CKG247" s="18"/>
      <c r="CKH247" s="18"/>
      <c r="CKI247" s="18"/>
      <c r="CKJ247" s="18"/>
      <c r="CKK247" s="18"/>
      <c r="CKL247" s="18"/>
      <c r="CKM247" s="18"/>
      <c r="CKN247" s="18"/>
      <c r="CKO247" s="18"/>
      <c r="CKP247" s="18"/>
      <c r="CKQ247" s="18"/>
      <c r="CKR247" s="18"/>
      <c r="CKS247" s="18"/>
      <c r="CKT247" s="18"/>
      <c r="CKU247" s="18"/>
      <c r="CKV247" s="18"/>
      <c r="CKW247" s="18"/>
      <c r="CKX247" s="18"/>
      <c r="CKY247" s="18"/>
      <c r="CKZ247" s="18"/>
      <c r="CLA247" s="18"/>
      <c r="CLB247" s="18"/>
      <c r="CLC247" s="18"/>
      <c r="CLD247" s="18"/>
      <c r="CLE247" s="18"/>
      <c r="CLF247" s="18"/>
      <c r="CLG247" s="18"/>
      <c r="CLH247" s="18"/>
      <c r="CLI247" s="18"/>
      <c r="CLJ247" s="18"/>
      <c r="CLK247" s="18"/>
      <c r="CLL247" s="18"/>
      <c r="CLM247" s="18"/>
      <c r="CLN247" s="18"/>
      <c r="CLO247" s="18"/>
      <c r="CLP247" s="18"/>
      <c r="CLQ247" s="18"/>
      <c r="CLR247" s="18"/>
      <c r="CLS247" s="18"/>
      <c r="CLT247" s="18"/>
      <c r="CLU247" s="18"/>
      <c r="CLV247" s="18"/>
      <c r="CLW247" s="18"/>
      <c r="CLX247" s="18"/>
      <c r="CLY247" s="18"/>
      <c r="CLZ247" s="18"/>
      <c r="CMA247" s="18"/>
      <c r="CMB247" s="18"/>
      <c r="CMC247" s="18"/>
      <c r="CMD247" s="18"/>
      <c r="CME247" s="18"/>
      <c r="CMF247" s="18"/>
      <c r="CMG247" s="18"/>
      <c r="CMH247" s="18"/>
      <c r="CMI247" s="18"/>
      <c r="CMJ247" s="18"/>
      <c r="CMK247" s="18"/>
      <c r="CML247" s="18"/>
      <c r="CMM247" s="18"/>
      <c r="CMN247" s="18"/>
      <c r="CMO247" s="18"/>
      <c r="CMP247" s="18"/>
      <c r="CMQ247" s="18"/>
      <c r="CMR247" s="18"/>
      <c r="CMS247" s="18"/>
      <c r="CMT247" s="18"/>
      <c r="CMU247" s="18"/>
      <c r="CMV247" s="18"/>
      <c r="CMW247" s="18"/>
      <c r="CMX247" s="18"/>
      <c r="CMY247" s="18"/>
      <c r="CMZ247" s="18"/>
      <c r="CNA247" s="18"/>
      <c r="CNB247" s="18"/>
      <c r="CNC247" s="18"/>
      <c r="CND247" s="18"/>
      <c r="CNE247" s="18"/>
      <c r="CNF247" s="18"/>
      <c r="CNG247" s="18"/>
      <c r="CNH247" s="18"/>
      <c r="CNI247" s="18"/>
      <c r="CNJ247" s="18"/>
      <c r="CNK247" s="18"/>
      <c r="CNL247" s="18"/>
      <c r="CNM247" s="18"/>
      <c r="CNN247" s="18"/>
      <c r="CNO247" s="18"/>
      <c r="CNP247" s="18"/>
      <c r="CNQ247" s="18"/>
      <c r="CNR247" s="18"/>
      <c r="CNS247" s="18"/>
      <c r="CNT247" s="18"/>
      <c r="CNU247" s="18"/>
      <c r="CNV247" s="18"/>
      <c r="CNW247" s="18"/>
      <c r="CNX247" s="18"/>
      <c r="CNY247" s="18"/>
      <c r="CNZ247" s="18"/>
      <c r="COA247" s="18"/>
      <c r="COB247" s="18"/>
      <c r="COC247" s="18"/>
      <c r="COD247" s="18"/>
      <c r="COE247" s="18"/>
      <c r="COF247" s="18"/>
      <c r="COG247" s="18"/>
      <c r="COH247" s="18"/>
      <c r="COI247" s="18"/>
      <c r="COJ247" s="18"/>
      <c r="COK247" s="18"/>
      <c r="COL247" s="18"/>
      <c r="COM247" s="18"/>
      <c r="CON247" s="18"/>
      <c r="COO247" s="18"/>
      <c r="COP247" s="18"/>
      <c r="COQ247" s="18"/>
      <c r="COR247" s="18"/>
      <c r="COS247" s="18"/>
      <c r="COT247" s="18"/>
      <c r="COU247" s="18"/>
      <c r="COV247" s="18"/>
      <c r="COW247" s="18"/>
      <c r="COX247" s="18"/>
      <c r="COY247" s="18"/>
      <c r="COZ247" s="18"/>
      <c r="CPA247" s="18"/>
      <c r="CPB247" s="18"/>
      <c r="CPC247" s="18"/>
      <c r="CPD247" s="18"/>
      <c r="CPE247" s="18"/>
      <c r="CPF247" s="18"/>
      <c r="CPG247" s="18"/>
      <c r="CPH247" s="18"/>
      <c r="CPI247" s="18"/>
      <c r="CPJ247" s="18"/>
      <c r="CPK247" s="18"/>
      <c r="CPL247" s="18"/>
      <c r="CPM247" s="18"/>
      <c r="CPN247" s="18"/>
      <c r="CPO247" s="18"/>
      <c r="CPP247" s="18"/>
      <c r="CPQ247" s="18"/>
      <c r="CPR247" s="18"/>
      <c r="CPS247" s="18"/>
      <c r="CPT247" s="18"/>
      <c r="CPU247" s="18"/>
      <c r="CPV247" s="18"/>
      <c r="CPW247" s="18"/>
      <c r="CPX247" s="18"/>
      <c r="CPY247" s="18"/>
      <c r="CPZ247" s="18"/>
      <c r="CQA247" s="18"/>
      <c r="CQB247" s="18"/>
      <c r="CQC247" s="18"/>
      <c r="CQD247" s="18"/>
      <c r="CQE247" s="18"/>
      <c r="CQF247" s="18"/>
      <c r="CQG247" s="18"/>
      <c r="CQH247" s="18"/>
      <c r="CQI247" s="18"/>
      <c r="CQJ247" s="18"/>
      <c r="CQK247" s="18"/>
      <c r="CQL247" s="18"/>
      <c r="CQM247" s="18"/>
      <c r="CQN247" s="18"/>
      <c r="CQO247" s="18"/>
      <c r="CQP247" s="18"/>
      <c r="CQQ247" s="18"/>
      <c r="CQR247" s="18"/>
      <c r="CQS247" s="18"/>
      <c r="CQT247" s="18"/>
      <c r="CQU247" s="18"/>
      <c r="CQV247" s="18"/>
      <c r="CQW247" s="18"/>
      <c r="CQX247" s="18"/>
      <c r="CQY247" s="18"/>
      <c r="CQZ247" s="18"/>
      <c r="CRA247" s="18"/>
      <c r="CRB247" s="18"/>
      <c r="CRC247" s="18"/>
      <c r="CRD247" s="18"/>
      <c r="CRE247" s="18"/>
      <c r="CRF247" s="18"/>
      <c r="CRG247" s="18"/>
      <c r="CRH247" s="18"/>
      <c r="CRI247" s="18"/>
      <c r="CRJ247" s="18"/>
      <c r="CRK247" s="18"/>
      <c r="CRL247" s="18"/>
      <c r="CRM247" s="18"/>
      <c r="CRN247" s="18"/>
      <c r="CRO247" s="18"/>
      <c r="CRP247" s="18"/>
      <c r="CRQ247" s="18"/>
      <c r="CRR247" s="18"/>
      <c r="CRS247" s="18"/>
      <c r="CRT247" s="18"/>
      <c r="CRU247" s="18"/>
      <c r="CRV247" s="18"/>
      <c r="CRW247" s="18"/>
      <c r="CRX247" s="18"/>
      <c r="CRY247" s="18"/>
      <c r="CRZ247" s="18"/>
      <c r="CSA247" s="18"/>
      <c r="CSB247" s="18"/>
      <c r="CSC247" s="18"/>
      <c r="CSD247" s="18"/>
      <c r="CSE247" s="18"/>
      <c r="CSF247" s="18"/>
      <c r="CSG247" s="18"/>
      <c r="CSH247" s="18"/>
      <c r="CSI247" s="18"/>
      <c r="CSJ247" s="18"/>
      <c r="CSK247" s="18"/>
      <c r="CSL247" s="18"/>
      <c r="CSM247" s="18"/>
      <c r="CSN247" s="18"/>
      <c r="CSO247" s="18"/>
      <c r="CSP247" s="18"/>
      <c r="CSQ247" s="18"/>
      <c r="CSR247" s="18"/>
      <c r="CSS247" s="18"/>
      <c r="CST247" s="18"/>
      <c r="CSU247" s="18"/>
      <c r="CSV247" s="18"/>
      <c r="CSW247" s="18"/>
      <c r="CSX247" s="18"/>
      <c r="CSY247" s="18"/>
      <c r="CSZ247" s="18"/>
      <c r="CTA247" s="18"/>
      <c r="CTB247" s="18"/>
      <c r="CTC247" s="18"/>
      <c r="CTD247" s="18"/>
      <c r="CTE247" s="18"/>
      <c r="CTF247" s="18"/>
      <c r="CTG247" s="18"/>
      <c r="CTH247" s="18"/>
      <c r="CTI247" s="18"/>
      <c r="CTJ247" s="18"/>
      <c r="CTK247" s="18"/>
      <c r="CTL247" s="18"/>
      <c r="CTM247" s="18"/>
      <c r="CTN247" s="18"/>
      <c r="CTO247" s="18"/>
      <c r="CTP247" s="18"/>
      <c r="CTQ247" s="18"/>
      <c r="CTR247" s="18"/>
      <c r="CTS247" s="18"/>
      <c r="CTT247" s="18"/>
      <c r="CTU247" s="18"/>
      <c r="CTV247" s="18"/>
      <c r="CTW247" s="18"/>
      <c r="CTX247" s="18"/>
      <c r="CTY247" s="18"/>
      <c r="CTZ247" s="18"/>
      <c r="CUA247" s="18"/>
      <c r="CUB247" s="18"/>
      <c r="CUC247" s="18"/>
      <c r="CUD247" s="18"/>
      <c r="CUE247" s="18"/>
      <c r="CUF247" s="18"/>
      <c r="CUG247" s="18"/>
      <c r="CUH247" s="18"/>
      <c r="CUI247" s="18"/>
      <c r="CUJ247" s="18"/>
      <c r="CUK247" s="18"/>
      <c r="CUL247" s="18"/>
      <c r="CUM247" s="18"/>
      <c r="CUN247" s="18"/>
      <c r="CUO247" s="18"/>
      <c r="CUP247" s="18"/>
      <c r="CUQ247" s="18"/>
      <c r="CUR247" s="18"/>
      <c r="CUS247" s="18"/>
      <c r="CUT247" s="18"/>
      <c r="CUU247" s="18"/>
      <c r="CUV247" s="18"/>
      <c r="CUW247" s="18"/>
      <c r="CUX247" s="18"/>
      <c r="CUY247" s="18"/>
      <c r="CUZ247" s="18"/>
      <c r="CVA247" s="18"/>
      <c r="CVB247" s="18"/>
      <c r="CVC247" s="18"/>
      <c r="CVD247" s="18"/>
      <c r="CVE247" s="18"/>
      <c r="CVF247" s="18"/>
      <c r="CVG247" s="18"/>
      <c r="CVH247" s="18"/>
      <c r="CVI247" s="18"/>
      <c r="CVJ247" s="18"/>
      <c r="CVK247" s="18"/>
      <c r="CVL247" s="18"/>
      <c r="CVM247" s="18"/>
      <c r="CVN247" s="18"/>
      <c r="CVO247" s="18"/>
      <c r="CVP247" s="18"/>
      <c r="CVQ247" s="18"/>
      <c r="CVR247" s="18"/>
      <c r="CVS247" s="18"/>
      <c r="CVT247" s="18"/>
      <c r="CVU247" s="18"/>
      <c r="CVV247" s="18"/>
      <c r="CVW247" s="18"/>
      <c r="CVX247" s="18"/>
      <c r="CVY247" s="18"/>
      <c r="CVZ247" s="18"/>
      <c r="CWA247" s="18"/>
      <c r="CWB247" s="18"/>
      <c r="CWC247" s="18"/>
      <c r="CWD247" s="18"/>
      <c r="CWE247" s="18"/>
      <c r="CWF247" s="18"/>
      <c r="CWG247" s="18"/>
      <c r="CWH247" s="18"/>
      <c r="CWI247" s="18"/>
      <c r="CWJ247" s="18"/>
      <c r="CWK247" s="18"/>
      <c r="CWL247" s="18"/>
      <c r="CWM247" s="18"/>
      <c r="CWN247" s="18"/>
      <c r="CWO247" s="18"/>
      <c r="CWP247" s="18"/>
      <c r="CWQ247" s="18"/>
      <c r="CWR247" s="18"/>
      <c r="CWS247" s="18"/>
      <c r="CWT247" s="18"/>
      <c r="CWU247" s="18"/>
      <c r="CWV247" s="18"/>
      <c r="CWW247" s="18"/>
      <c r="CWX247" s="18"/>
      <c r="CWY247" s="18"/>
      <c r="CWZ247" s="18"/>
      <c r="CXA247" s="18"/>
      <c r="CXB247" s="18"/>
      <c r="CXC247" s="18"/>
      <c r="CXD247" s="18"/>
      <c r="CXE247" s="18"/>
      <c r="CXF247" s="18"/>
      <c r="CXG247" s="18"/>
      <c r="CXH247" s="18"/>
      <c r="CXI247" s="18"/>
      <c r="CXJ247" s="18"/>
      <c r="CXK247" s="18"/>
      <c r="CXL247" s="18"/>
      <c r="CXM247" s="18"/>
      <c r="CXN247" s="18"/>
      <c r="CXO247" s="18"/>
      <c r="CXP247" s="18"/>
      <c r="CXQ247" s="18"/>
      <c r="CXR247" s="18"/>
      <c r="CXS247" s="18"/>
      <c r="CXT247" s="18"/>
      <c r="CXU247" s="18"/>
      <c r="CXV247" s="18"/>
      <c r="CXW247" s="18"/>
      <c r="CXX247" s="18"/>
      <c r="CXY247" s="18"/>
      <c r="CXZ247" s="18"/>
      <c r="CYA247" s="18"/>
      <c r="CYB247" s="18"/>
      <c r="CYC247" s="18"/>
      <c r="CYD247" s="18"/>
      <c r="CYE247" s="18"/>
      <c r="CYF247" s="18"/>
      <c r="CYG247" s="18"/>
      <c r="CYH247" s="18"/>
      <c r="CYI247" s="18"/>
      <c r="CYJ247" s="18"/>
      <c r="CYK247" s="18"/>
      <c r="CYL247" s="18"/>
      <c r="CYM247" s="18"/>
      <c r="CYN247" s="18"/>
      <c r="CYO247" s="18"/>
      <c r="CYP247" s="18"/>
      <c r="CYQ247" s="18"/>
      <c r="CYR247" s="18"/>
      <c r="CYS247" s="18"/>
      <c r="CYT247" s="18"/>
      <c r="CYU247" s="18"/>
      <c r="CYV247" s="18"/>
      <c r="CYW247" s="18"/>
      <c r="CYX247" s="18"/>
      <c r="CYY247" s="18"/>
      <c r="CYZ247" s="18"/>
      <c r="CZA247" s="18"/>
      <c r="CZB247" s="18"/>
      <c r="CZC247" s="18"/>
      <c r="CZD247" s="18"/>
      <c r="CZE247" s="18"/>
      <c r="CZF247" s="18"/>
      <c r="CZG247" s="18"/>
      <c r="CZH247" s="18"/>
      <c r="CZI247" s="18"/>
      <c r="CZJ247" s="18"/>
      <c r="CZK247" s="18"/>
      <c r="CZL247" s="18"/>
      <c r="CZM247" s="18"/>
      <c r="CZN247" s="18"/>
      <c r="CZO247" s="18"/>
      <c r="CZP247" s="18"/>
      <c r="CZQ247" s="18"/>
      <c r="CZR247" s="18"/>
      <c r="CZS247" s="18"/>
      <c r="CZT247" s="18"/>
      <c r="CZU247" s="18"/>
      <c r="CZV247" s="18"/>
      <c r="CZW247" s="18"/>
      <c r="CZX247" s="18"/>
      <c r="CZY247" s="18"/>
      <c r="CZZ247" s="18"/>
      <c r="DAA247" s="18"/>
      <c r="DAB247" s="18"/>
      <c r="DAC247" s="18"/>
      <c r="DAD247" s="18"/>
      <c r="DAE247" s="18"/>
      <c r="DAF247" s="18"/>
      <c r="DAG247" s="18"/>
      <c r="DAH247" s="18"/>
      <c r="DAI247" s="18"/>
      <c r="DAJ247" s="18"/>
      <c r="DAK247" s="18"/>
      <c r="DAL247" s="18"/>
      <c r="DAM247" s="18"/>
      <c r="DAN247" s="18"/>
      <c r="DAO247" s="18"/>
      <c r="DAP247" s="18"/>
      <c r="DAQ247" s="18"/>
      <c r="DAR247" s="18"/>
      <c r="DAS247" s="18"/>
      <c r="DAT247" s="18"/>
      <c r="DAU247" s="18"/>
      <c r="DAV247" s="18"/>
      <c r="DAW247" s="18"/>
      <c r="DAX247" s="18"/>
      <c r="DAY247" s="18"/>
      <c r="DAZ247" s="18"/>
      <c r="DBA247" s="18"/>
      <c r="DBB247" s="18"/>
      <c r="DBC247" s="18"/>
      <c r="DBD247" s="18"/>
      <c r="DBE247" s="18"/>
      <c r="DBF247" s="18"/>
      <c r="DBG247" s="18"/>
      <c r="DBH247" s="18"/>
      <c r="DBI247" s="18"/>
      <c r="DBJ247" s="18"/>
      <c r="DBK247" s="18"/>
      <c r="DBL247" s="18"/>
      <c r="DBM247" s="18"/>
      <c r="DBN247" s="18"/>
      <c r="DBO247" s="18"/>
      <c r="DBP247" s="18"/>
      <c r="DBQ247" s="18"/>
      <c r="DBR247" s="18"/>
      <c r="DBS247" s="18"/>
      <c r="DBT247" s="18"/>
      <c r="DBU247" s="18"/>
      <c r="DBV247" s="18"/>
      <c r="DBW247" s="18"/>
      <c r="DBX247" s="18"/>
      <c r="DBY247" s="18"/>
      <c r="DBZ247" s="18"/>
      <c r="DCA247" s="18"/>
      <c r="DCB247" s="18"/>
      <c r="DCC247" s="18"/>
      <c r="DCD247" s="18"/>
      <c r="DCE247" s="18"/>
      <c r="DCF247" s="18"/>
      <c r="DCG247" s="18"/>
      <c r="DCH247" s="18"/>
      <c r="DCI247" s="18"/>
      <c r="DCJ247" s="18"/>
      <c r="DCK247" s="18"/>
      <c r="DCL247" s="18"/>
      <c r="DCM247" s="18"/>
      <c r="DCN247" s="18"/>
      <c r="DCO247" s="18"/>
      <c r="DCP247" s="18"/>
      <c r="DCQ247" s="18"/>
      <c r="DCR247" s="18"/>
      <c r="DCS247" s="18"/>
      <c r="DCT247" s="18"/>
      <c r="DCU247" s="18"/>
      <c r="DCV247" s="18"/>
      <c r="DCW247" s="18"/>
      <c r="DCX247" s="18"/>
      <c r="DCY247" s="18"/>
      <c r="DCZ247" s="18"/>
      <c r="DDA247" s="18"/>
      <c r="DDB247" s="18"/>
      <c r="DDC247" s="18"/>
      <c r="DDD247" s="18"/>
      <c r="DDE247" s="18"/>
      <c r="DDF247" s="18"/>
      <c r="DDG247" s="18"/>
      <c r="DDH247" s="18"/>
      <c r="DDI247" s="18"/>
      <c r="DDJ247" s="18"/>
      <c r="DDK247" s="18"/>
      <c r="DDL247" s="18"/>
      <c r="DDM247" s="18"/>
      <c r="DDN247" s="18"/>
      <c r="DDO247" s="18"/>
      <c r="DDP247" s="18"/>
      <c r="DDQ247" s="18"/>
      <c r="DDR247" s="18"/>
      <c r="DDS247" s="18"/>
      <c r="DDT247" s="18"/>
      <c r="DDU247" s="18"/>
      <c r="DDV247" s="18"/>
      <c r="DDW247" s="18"/>
      <c r="DDX247" s="18"/>
      <c r="DDY247" s="18"/>
      <c r="DDZ247" s="18"/>
      <c r="DEA247" s="18"/>
      <c r="DEB247" s="18"/>
      <c r="DEC247" s="18"/>
      <c r="DED247" s="18"/>
      <c r="DEE247" s="18"/>
      <c r="DEF247" s="18"/>
      <c r="DEG247" s="18"/>
      <c r="DEH247" s="18"/>
      <c r="DEI247" s="18"/>
      <c r="DEJ247" s="18"/>
      <c r="DEK247" s="18"/>
      <c r="DEL247" s="18"/>
      <c r="DEM247" s="18"/>
      <c r="DEN247" s="18"/>
      <c r="DEO247" s="18"/>
      <c r="DEP247" s="18"/>
      <c r="DEQ247" s="18"/>
      <c r="DER247" s="18"/>
      <c r="DES247" s="18"/>
      <c r="DET247" s="18"/>
      <c r="DEU247" s="18"/>
      <c r="DEV247" s="18"/>
      <c r="DEW247" s="18"/>
      <c r="DEX247" s="18"/>
      <c r="DEY247" s="18"/>
      <c r="DEZ247" s="18"/>
      <c r="DFA247" s="18"/>
      <c r="DFB247" s="18"/>
      <c r="DFC247" s="18"/>
      <c r="DFD247" s="18"/>
      <c r="DFE247" s="18"/>
      <c r="DFF247" s="18"/>
      <c r="DFG247" s="18"/>
      <c r="DFH247" s="18"/>
      <c r="DFI247" s="18"/>
      <c r="DFJ247" s="18"/>
      <c r="DFK247" s="18"/>
      <c r="DFL247" s="18"/>
      <c r="DFM247" s="18"/>
      <c r="DFN247" s="18"/>
      <c r="DFO247" s="18"/>
      <c r="DFP247" s="18"/>
      <c r="DFQ247" s="18"/>
      <c r="DFR247" s="18"/>
      <c r="DFS247" s="18"/>
      <c r="DFT247" s="18"/>
      <c r="DFU247" s="18"/>
      <c r="DFV247" s="18"/>
      <c r="DFW247" s="18"/>
      <c r="DFX247" s="18"/>
      <c r="DFY247" s="18"/>
      <c r="DFZ247" s="18"/>
      <c r="DGA247" s="18"/>
      <c r="DGB247" s="18"/>
      <c r="DGC247" s="18"/>
      <c r="DGD247" s="18"/>
      <c r="DGE247" s="18"/>
      <c r="DGF247" s="18"/>
      <c r="DGG247" s="18"/>
      <c r="DGH247" s="18"/>
      <c r="DGI247" s="18"/>
      <c r="DGJ247" s="18"/>
      <c r="DGK247" s="18"/>
      <c r="DGL247" s="18"/>
      <c r="DGM247" s="18"/>
      <c r="DGN247" s="18"/>
      <c r="DGO247" s="18"/>
      <c r="DGP247" s="18"/>
      <c r="DGQ247" s="18"/>
      <c r="DGR247" s="18"/>
      <c r="DGS247" s="18"/>
      <c r="DGT247" s="18"/>
      <c r="DGU247" s="18"/>
      <c r="DGV247" s="18"/>
      <c r="DGW247" s="18"/>
      <c r="DGX247" s="18"/>
      <c r="DGY247" s="18"/>
      <c r="DGZ247" s="18"/>
      <c r="DHA247" s="18"/>
      <c r="DHB247" s="18"/>
      <c r="DHC247" s="18"/>
      <c r="DHD247" s="18"/>
      <c r="DHE247" s="18"/>
      <c r="DHF247" s="18"/>
      <c r="DHG247" s="18"/>
      <c r="DHH247" s="18"/>
      <c r="DHI247" s="18"/>
      <c r="DHJ247" s="18"/>
      <c r="DHK247" s="18"/>
      <c r="DHL247" s="18"/>
      <c r="DHM247" s="18"/>
      <c r="DHN247" s="18"/>
      <c r="DHO247" s="18"/>
      <c r="DHP247" s="18"/>
      <c r="DHQ247" s="18"/>
      <c r="DHR247" s="18"/>
      <c r="DHS247" s="18"/>
      <c r="DHT247" s="18"/>
      <c r="DHU247" s="18"/>
      <c r="DHV247" s="18"/>
      <c r="DHW247" s="18"/>
      <c r="DHX247" s="18"/>
      <c r="DHY247" s="18"/>
      <c r="DHZ247" s="18"/>
      <c r="DIA247" s="18"/>
      <c r="DIB247" s="18"/>
      <c r="DIC247" s="18"/>
      <c r="DID247" s="18"/>
      <c r="DIE247" s="18"/>
      <c r="DIF247" s="18"/>
      <c r="DIG247" s="18"/>
      <c r="DIH247" s="18"/>
      <c r="DII247" s="18"/>
      <c r="DIJ247" s="18"/>
      <c r="DIK247" s="18"/>
      <c r="DIL247" s="18"/>
      <c r="DIM247" s="18"/>
      <c r="DIN247" s="18"/>
      <c r="DIO247" s="18"/>
      <c r="DIP247" s="18"/>
      <c r="DIQ247" s="18"/>
      <c r="DIR247" s="18"/>
      <c r="DIS247" s="18"/>
      <c r="DIT247" s="18"/>
      <c r="DIU247" s="18"/>
      <c r="DIV247" s="18"/>
      <c r="DIW247" s="18"/>
      <c r="DIX247" s="18"/>
      <c r="DIY247" s="18"/>
      <c r="DIZ247" s="18"/>
      <c r="DJA247" s="18"/>
      <c r="DJB247" s="18"/>
      <c r="DJC247" s="18"/>
      <c r="DJD247" s="18"/>
      <c r="DJE247" s="18"/>
      <c r="DJF247" s="18"/>
      <c r="DJG247" s="18"/>
      <c r="DJH247" s="18"/>
      <c r="DJI247" s="18"/>
      <c r="DJJ247" s="18"/>
      <c r="DJK247" s="18"/>
      <c r="DJL247" s="18"/>
      <c r="DJM247" s="18"/>
      <c r="DJN247" s="18"/>
      <c r="DJO247" s="18"/>
      <c r="DJP247" s="18"/>
      <c r="DJQ247" s="18"/>
      <c r="DJR247" s="18"/>
      <c r="DJS247" s="18"/>
      <c r="DJT247" s="18"/>
      <c r="DJU247" s="18"/>
      <c r="DJV247" s="18"/>
      <c r="DJW247" s="18"/>
      <c r="DJX247" s="18"/>
      <c r="DJY247" s="18"/>
      <c r="DJZ247" s="18"/>
      <c r="DKA247" s="18"/>
      <c r="DKB247" s="18"/>
      <c r="DKC247" s="18"/>
      <c r="DKD247" s="18"/>
      <c r="DKE247" s="18"/>
      <c r="DKF247" s="18"/>
      <c r="DKG247" s="18"/>
      <c r="DKH247" s="18"/>
      <c r="DKI247" s="18"/>
      <c r="DKJ247" s="18"/>
      <c r="DKK247" s="18"/>
      <c r="DKL247" s="18"/>
      <c r="DKM247" s="18"/>
      <c r="DKN247" s="18"/>
      <c r="DKO247" s="18"/>
      <c r="DKP247" s="18"/>
      <c r="DKQ247" s="18"/>
      <c r="DKR247" s="18"/>
      <c r="DKS247" s="18"/>
      <c r="DKT247" s="18"/>
      <c r="DKU247" s="18"/>
      <c r="DKV247" s="18"/>
      <c r="DKW247" s="18"/>
      <c r="DKX247" s="18"/>
      <c r="DKY247" s="18"/>
      <c r="DKZ247" s="18"/>
      <c r="DLA247" s="18"/>
      <c r="DLB247" s="18"/>
      <c r="DLC247" s="18"/>
      <c r="DLD247" s="18"/>
      <c r="DLE247" s="18"/>
      <c r="DLF247" s="18"/>
      <c r="DLG247" s="18"/>
      <c r="DLH247" s="18"/>
      <c r="DLI247" s="18"/>
      <c r="DLJ247" s="18"/>
      <c r="DLK247" s="18"/>
      <c r="DLL247" s="18"/>
      <c r="DLM247" s="18"/>
      <c r="DLN247" s="18"/>
      <c r="DLO247" s="18"/>
      <c r="DLP247" s="18"/>
      <c r="DLQ247" s="18"/>
      <c r="DLR247" s="18"/>
      <c r="DLS247" s="18"/>
      <c r="DLT247" s="18"/>
      <c r="DLU247" s="18"/>
      <c r="DLV247" s="18"/>
      <c r="DLW247" s="18"/>
      <c r="DLX247" s="18"/>
      <c r="DLY247" s="18"/>
      <c r="DLZ247" s="18"/>
      <c r="DMA247" s="18"/>
      <c r="DMB247" s="18"/>
      <c r="DMC247" s="18"/>
      <c r="DMD247" s="18"/>
      <c r="DME247" s="18"/>
      <c r="DMF247" s="18"/>
      <c r="DMG247" s="18"/>
      <c r="DMH247" s="18"/>
      <c r="DMI247" s="18"/>
      <c r="DMJ247" s="18"/>
      <c r="DMK247" s="18"/>
      <c r="DML247" s="18"/>
      <c r="DMM247" s="18"/>
      <c r="DMN247" s="18"/>
      <c r="DMO247" s="18"/>
      <c r="DMP247" s="18"/>
      <c r="DMQ247" s="18"/>
      <c r="DMR247" s="18"/>
      <c r="DMS247" s="18"/>
      <c r="DMT247" s="18"/>
      <c r="DMU247" s="18"/>
      <c r="DMV247" s="18"/>
      <c r="DMW247" s="18"/>
      <c r="DMX247" s="18"/>
      <c r="DMY247" s="18"/>
      <c r="DMZ247" s="18"/>
      <c r="DNA247" s="18"/>
      <c r="DNB247" s="18"/>
      <c r="DNC247" s="18"/>
      <c r="DND247" s="18"/>
      <c r="DNE247" s="18"/>
      <c r="DNF247" s="18"/>
      <c r="DNG247" s="18"/>
      <c r="DNH247" s="18"/>
      <c r="DNI247" s="18"/>
      <c r="DNJ247" s="18"/>
      <c r="DNK247" s="18"/>
      <c r="DNL247" s="18"/>
      <c r="DNM247" s="18"/>
      <c r="DNN247" s="18"/>
      <c r="DNO247" s="18"/>
      <c r="DNP247" s="18"/>
      <c r="DNQ247" s="18"/>
      <c r="DNR247" s="18"/>
      <c r="DNS247" s="18"/>
      <c r="DNT247" s="18"/>
      <c r="DNU247" s="18"/>
      <c r="DNV247" s="18"/>
      <c r="DNW247" s="18"/>
      <c r="DNX247" s="18"/>
      <c r="DNY247" s="18"/>
      <c r="DNZ247" s="18"/>
      <c r="DOA247" s="18"/>
      <c r="DOB247" s="18"/>
      <c r="DOC247" s="18"/>
      <c r="DOD247" s="18"/>
      <c r="DOE247" s="18"/>
      <c r="DOF247" s="18"/>
      <c r="DOG247" s="18"/>
      <c r="DOH247" s="18"/>
      <c r="DOI247" s="18"/>
      <c r="DOJ247" s="18"/>
      <c r="DOK247" s="18"/>
      <c r="DOL247" s="18"/>
      <c r="DOM247" s="18"/>
      <c r="DON247" s="18"/>
      <c r="DOO247" s="18"/>
      <c r="DOP247" s="18"/>
      <c r="DOQ247" s="18"/>
      <c r="DOR247" s="18"/>
      <c r="DOS247" s="18"/>
      <c r="DOT247" s="18"/>
      <c r="DOU247" s="18"/>
      <c r="DOV247" s="18"/>
      <c r="DOW247" s="18"/>
      <c r="DOX247" s="18"/>
      <c r="DOY247" s="18"/>
      <c r="DOZ247" s="18"/>
      <c r="DPA247" s="18"/>
      <c r="DPB247" s="18"/>
      <c r="DPC247" s="18"/>
      <c r="DPD247" s="18"/>
      <c r="DPE247" s="18"/>
      <c r="DPF247" s="18"/>
      <c r="DPG247" s="18"/>
      <c r="DPH247" s="18"/>
      <c r="DPI247" s="18"/>
      <c r="DPJ247" s="18"/>
      <c r="DPK247" s="18"/>
      <c r="DPL247" s="18"/>
      <c r="DPM247" s="18"/>
      <c r="DPN247" s="18"/>
      <c r="DPO247" s="18"/>
      <c r="DPP247" s="18"/>
      <c r="DPQ247" s="18"/>
      <c r="DPR247" s="18"/>
      <c r="DPS247" s="18"/>
      <c r="DPT247" s="18"/>
      <c r="DPU247" s="18"/>
      <c r="DPV247" s="18"/>
      <c r="DPW247" s="18"/>
      <c r="DPX247" s="18"/>
      <c r="DPY247" s="18"/>
      <c r="DPZ247" s="18"/>
      <c r="DQA247" s="18"/>
      <c r="DQB247" s="18"/>
      <c r="DQC247" s="18"/>
      <c r="DQD247" s="18"/>
      <c r="DQE247" s="18"/>
      <c r="DQF247" s="18"/>
      <c r="DQG247" s="18"/>
      <c r="DQH247" s="18"/>
      <c r="DQI247" s="18"/>
      <c r="DQJ247" s="18"/>
      <c r="DQK247" s="18"/>
      <c r="DQL247" s="18"/>
      <c r="DQM247" s="18"/>
      <c r="DQN247" s="18"/>
      <c r="DQO247" s="18"/>
      <c r="DQP247" s="18"/>
      <c r="DQQ247" s="18"/>
      <c r="DQR247" s="18"/>
      <c r="DQS247" s="18"/>
      <c r="DQT247" s="18"/>
      <c r="DQU247" s="18"/>
      <c r="DQV247" s="18"/>
      <c r="DQW247" s="18"/>
      <c r="DQX247" s="18"/>
      <c r="DQY247" s="18"/>
      <c r="DQZ247" s="18"/>
      <c r="DRA247" s="18"/>
      <c r="DRB247" s="18"/>
      <c r="DRC247" s="18"/>
      <c r="DRD247" s="18"/>
      <c r="DRE247" s="18"/>
      <c r="DRF247" s="18"/>
      <c r="DRG247" s="18"/>
      <c r="DRH247" s="18"/>
      <c r="DRI247" s="18"/>
      <c r="DRJ247" s="18"/>
      <c r="DRK247" s="18"/>
      <c r="DRL247" s="18"/>
      <c r="DRM247" s="18"/>
      <c r="DRN247" s="18"/>
      <c r="DRO247" s="18"/>
      <c r="DRP247" s="18"/>
      <c r="DRQ247" s="18"/>
      <c r="DRR247" s="18"/>
      <c r="DRS247" s="18"/>
      <c r="DRT247" s="18"/>
      <c r="DRU247" s="18"/>
      <c r="DRV247" s="18"/>
      <c r="DRW247" s="18"/>
      <c r="DRX247" s="18"/>
      <c r="DRY247" s="18"/>
      <c r="DRZ247" s="18"/>
      <c r="DSA247" s="18"/>
      <c r="DSB247" s="18"/>
      <c r="DSC247" s="18"/>
      <c r="DSD247" s="18"/>
      <c r="DSE247" s="18"/>
      <c r="DSF247" s="18"/>
      <c r="DSG247" s="18"/>
      <c r="DSH247" s="18"/>
      <c r="DSI247" s="18"/>
      <c r="DSJ247" s="18"/>
      <c r="DSK247" s="18"/>
      <c r="DSL247" s="18"/>
      <c r="DSM247" s="18"/>
      <c r="DSN247" s="18"/>
      <c r="DSO247" s="18"/>
      <c r="DSP247" s="18"/>
      <c r="DSQ247" s="18"/>
      <c r="DSR247" s="18"/>
      <c r="DSS247" s="18"/>
      <c r="DST247" s="18"/>
      <c r="DSU247" s="18"/>
      <c r="DSV247" s="18"/>
      <c r="DSW247" s="18"/>
      <c r="DSX247" s="18"/>
      <c r="DSY247" s="18"/>
      <c r="DSZ247" s="18"/>
      <c r="DTA247" s="18"/>
      <c r="DTB247" s="18"/>
      <c r="DTC247" s="18"/>
      <c r="DTD247" s="18"/>
      <c r="DTE247" s="18"/>
      <c r="DTF247" s="18"/>
      <c r="DTG247" s="18"/>
      <c r="DTH247" s="18"/>
      <c r="DTI247" s="18"/>
      <c r="DTJ247" s="18"/>
      <c r="DTK247" s="18"/>
      <c r="DTL247" s="18"/>
      <c r="DTM247" s="18"/>
      <c r="DTN247" s="18"/>
      <c r="DTO247" s="18"/>
      <c r="DTP247" s="18"/>
      <c r="DTQ247" s="18"/>
      <c r="DTR247" s="18"/>
      <c r="DTS247" s="18"/>
      <c r="DTT247" s="18"/>
      <c r="DTU247" s="18"/>
      <c r="DTV247" s="18"/>
      <c r="DTW247" s="18"/>
      <c r="DTX247" s="18"/>
      <c r="DTY247" s="18"/>
      <c r="DTZ247" s="18"/>
      <c r="DUA247" s="18"/>
      <c r="DUB247" s="18"/>
      <c r="DUC247" s="18"/>
      <c r="DUD247" s="18"/>
      <c r="DUE247" s="18"/>
      <c r="DUF247" s="18"/>
      <c r="DUG247" s="18"/>
      <c r="DUH247" s="18"/>
      <c r="DUI247" s="18"/>
      <c r="DUJ247" s="18"/>
      <c r="DUK247" s="18"/>
      <c r="DUL247" s="18"/>
      <c r="DUM247" s="18"/>
      <c r="DUN247" s="18"/>
      <c r="DUO247" s="18"/>
      <c r="DUP247" s="18"/>
      <c r="DUQ247" s="18"/>
      <c r="DUR247" s="18"/>
      <c r="DUS247" s="18"/>
      <c r="DUT247" s="18"/>
      <c r="DUU247" s="18"/>
      <c r="DUV247" s="18"/>
      <c r="DUW247" s="18"/>
      <c r="DUX247" s="18"/>
      <c r="DUY247" s="18"/>
      <c r="DUZ247" s="18"/>
      <c r="DVA247" s="18"/>
      <c r="DVB247" s="18"/>
      <c r="DVC247" s="18"/>
      <c r="DVD247" s="18"/>
      <c r="DVE247" s="18"/>
      <c r="DVF247" s="18"/>
      <c r="DVG247" s="18"/>
      <c r="DVH247" s="18"/>
      <c r="DVI247" s="18"/>
      <c r="DVJ247" s="18"/>
      <c r="DVK247" s="18"/>
      <c r="DVL247" s="18"/>
      <c r="DVM247" s="18"/>
      <c r="DVN247" s="18"/>
      <c r="DVO247" s="18"/>
      <c r="DVP247" s="18"/>
      <c r="DVQ247" s="18"/>
      <c r="DVR247" s="18"/>
      <c r="DVS247" s="18"/>
      <c r="DVT247" s="18"/>
      <c r="DVU247" s="18"/>
      <c r="DVV247" s="18"/>
      <c r="DVW247" s="18"/>
      <c r="DVX247" s="18"/>
      <c r="DVY247" s="18"/>
      <c r="DVZ247" s="18"/>
      <c r="DWA247" s="18"/>
      <c r="DWB247" s="18"/>
      <c r="DWC247" s="18"/>
      <c r="DWD247" s="18"/>
      <c r="DWE247" s="18"/>
      <c r="DWF247" s="18"/>
      <c r="DWG247" s="18"/>
      <c r="DWH247" s="18"/>
      <c r="DWI247" s="18"/>
      <c r="DWJ247" s="18"/>
      <c r="DWK247" s="18"/>
      <c r="DWL247" s="18"/>
      <c r="DWM247" s="18"/>
      <c r="DWN247" s="18"/>
      <c r="DWO247" s="18"/>
      <c r="DWP247" s="18"/>
      <c r="DWQ247" s="18"/>
      <c r="DWR247" s="18"/>
      <c r="DWS247" s="18"/>
      <c r="DWT247" s="18"/>
      <c r="DWU247" s="18"/>
      <c r="DWV247" s="18"/>
      <c r="DWW247" s="18"/>
      <c r="DWX247" s="18"/>
      <c r="DWY247" s="18"/>
      <c r="DWZ247" s="18"/>
      <c r="DXA247" s="18"/>
      <c r="DXB247" s="18"/>
      <c r="DXC247" s="18"/>
      <c r="DXD247" s="18"/>
      <c r="DXE247" s="18"/>
      <c r="DXF247" s="18"/>
      <c r="DXG247" s="18"/>
      <c r="DXH247" s="18"/>
      <c r="DXI247" s="18"/>
      <c r="DXJ247" s="18"/>
      <c r="DXK247" s="18"/>
      <c r="DXL247" s="18"/>
      <c r="DXM247" s="18"/>
      <c r="DXN247" s="18"/>
      <c r="DXO247" s="18"/>
      <c r="DXP247" s="18"/>
      <c r="DXQ247" s="18"/>
      <c r="DXR247" s="18"/>
      <c r="DXS247" s="18"/>
      <c r="DXT247" s="18"/>
      <c r="DXU247" s="18"/>
      <c r="DXV247" s="18"/>
      <c r="DXW247" s="18"/>
      <c r="DXX247" s="18"/>
      <c r="DXY247" s="18"/>
      <c r="DXZ247" s="18"/>
      <c r="DYA247" s="18"/>
      <c r="DYB247" s="18"/>
      <c r="DYC247" s="18"/>
      <c r="DYD247" s="18"/>
      <c r="DYE247" s="18"/>
      <c r="DYF247" s="18"/>
      <c r="DYG247" s="18"/>
      <c r="DYH247" s="18"/>
      <c r="DYI247" s="18"/>
      <c r="DYJ247" s="18"/>
      <c r="DYK247" s="18"/>
      <c r="DYL247" s="18"/>
      <c r="DYM247" s="18"/>
      <c r="DYN247" s="18"/>
      <c r="DYO247" s="18"/>
      <c r="DYP247" s="18"/>
      <c r="DYQ247" s="18"/>
      <c r="DYR247" s="18"/>
      <c r="DYS247" s="18"/>
      <c r="DYT247" s="18"/>
      <c r="DYU247" s="18"/>
      <c r="DYV247" s="18"/>
      <c r="DYW247" s="18"/>
      <c r="DYX247" s="18"/>
      <c r="DYY247" s="18"/>
      <c r="DYZ247" s="18"/>
      <c r="DZA247" s="18"/>
      <c r="DZB247" s="18"/>
      <c r="DZC247" s="18"/>
      <c r="DZD247" s="18"/>
      <c r="DZE247" s="18"/>
      <c r="DZF247" s="18"/>
      <c r="DZG247" s="18"/>
      <c r="DZH247" s="18"/>
      <c r="DZI247" s="18"/>
      <c r="DZJ247" s="18"/>
      <c r="DZK247" s="18"/>
      <c r="DZL247" s="18"/>
      <c r="DZM247" s="18"/>
      <c r="DZN247" s="18"/>
      <c r="DZO247" s="18"/>
      <c r="DZP247" s="18"/>
      <c r="DZQ247" s="18"/>
      <c r="DZR247" s="18"/>
      <c r="DZS247" s="18"/>
      <c r="DZT247" s="18"/>
      <c r="DZU247" s="18"/>
      <c r="DZV247" s="18"/>
      <c r="DZW247" s="18"/>
      <c r="DZX247" s="18"/>
      <c r="DZY247" s="18"/>
      <c r="DZZ247" s="18"/>
      <c r="EAA247" s="18"/>
      <c r="EAB247" s="18"/>
      <c r="EAC247" s="18"/>
      <c r="EAD247" s="18"/>
      <c r="EAE247" s="18"/>
      <c r="EAF247" s="18"/>
      <c r="EAG247" s="18"/>
      <c r="EAH247" s="18"/>
      <c r="EAI247" s="18"/>
      <c r="EAJ247" s="18"/>
      <c r="EAK247" s="18"/>
      <c r="EAL247" s="18"/>
      <c r="EAM247" s="18"/>
      <c r="EAN247" s="18"/>
      <c r="EAO247" s="18"/>
      <c r="EAP247" s="18"/>
      <c r="EAQ247" s="18"/>
      <c r="EAR247" s="18"/>
      <c r="EAS247" s="18"/>
      <c r="EAT247" s="18"/>
      <c r="EAU247" s="18"/>
      <c r="EAV247" s="18"/>
      <c r="EAW247" s="18"/>
      <c r="EAX247" s="18"/>
      <c r="EAY247" s="18"/>
      <c r="EAZ247" s="18"/>
      <c r="EBA247" s="18"/>
      <c r="EBB247" s="18"/>
      <c r="EBC247" s="18"/>
      <c r="EBD247" s="18"/>
      <c r="EBE247" s="18"/>
      <c r="EBF247" s="18"/>
      <c r="EBG247" s="18"/>
      <c r="EBH247" s="18"/>
      <c r="EBI247" s="18"/>
      <c r="EBJ247" s="18"/>
      <c r="EBK247" s="18"/>
      <c r="EBL247" s="18"/>
      <c r="EBM247" s="18"/>
      <c r="EBN247" s="18"/>
      <c r="EBO247" s="18"/>
      <c r="EBP247" s="18"/>
      <c r="EBQ247" s="18"/>
      <c r="EBR247" s="18"/>
      <c r="EBS247" s="18"/>
      <c r="EBT247" s="18"/>
      <c r="EBU247" s="18"/>
      <c r="EBV247" s="18"/>
      <c r="EBW247" s="18"/>
      <c r="EBX247" s="18"/>
      <c r="EBY247" s="18"/>
      <c r="EBZ247" s="18"/>
      <c r="ECA247" s="18"/>
      <c r="ECB247" s="18"/>
      <c r="ECC247" s="18"/>
      <c r="ECD247" s="18"/>
      <c r="ECE247" s="18"/>
      <c r="ECF247" s="18"/>
      <c r="ECG247" s="18"/>
      <c r="ECH247" s="18"/>
      <c r="ECI247" s="18"/>
      <c r="ECJ247" s="18"/>
      <c r="ECK247" s="18"/>
      <c r="ECL247" s="18"/>
      <c r="ECM247" s="18"/>
      <c r="ECN247" s="18"/>
      <c r="ECO247" s="18"/>
      <c r="ECP247" s="18"/>
      <c r="ECQ247" s="18"/>
      <c r="ECR247" s="18"/>
      <c r="ECS247" s="18"/>
      <c r="ECT247" s="18"/>
      <c r="ECU247" s="18"/>
      <c r="ECV247" s="18"/>
      <c r="ECW247" s="18"/>
      <c r="ECX247" s="18"/>
      <c r="ECY247" s="18"/>
      <c r="ECZ247" s="18"/>
      <c r="EDA247" s="18"/>
      <c r="EDB247" s="18"/>
      <c r="EDC247" s="18"/>
      <c r="EDD247" s="18"/>
      <c r="EDE247" s="18"/>
      <c r="EDF247" s="18"/>
      <c r="EDG247" s="18"/>
      <c r="EDH247" s="18"/>
      <c r="EDI247" s="18"/>
      <c r="EDJ247" s="18"/>
      <c r="EDK247" s="18"/>
      <c r="EDL247" s="18"/>
      <c r="EDM247" s="18"/>
      <c r="EDN247" s="18"/>
      <c r="EDO247" s="18"/>
      <c r="EDP247" s="18"/>
      <c r="EDQ247" s="18"/>
      <c r="EDR247" s="18"/>
      <c r="EDS247" s="18"/>
      <c r="EDT247" s="18"/>
      <c r="EDU247" s="18"/>
      <c r="EDV247" s="18"/>
      <c r="EDW247" s="18"/>
      <c r="EDX247" s="18"/>
      <c r="EDY247" s="18"/>
      <c r="EDZ247" s="18"/>
      <c r="EEA247" s="18"/>
      <c r="EEB247" s="18"/>
      <c r="EEC247" s="18"/>
      <c r="EED247" s="18"/>
      <c r="EEE247" s="18"/>
      <c r="EEF247" s="18"/>
      <c r="EEG247" s="18"/>
      <c r="EEH247" s="18"/>
      <c r="EEI247" s="18"/>
      <c r="EEJ247" s="18"/>
      <c r="EEK247" s="18"/>
      <c r="EEL247" s="18"/>
      <c r="EEM247" s="18"/>
      <c r="EEN247" s="18"/>
      <c r="EEO247" s="18"/>
      <c r="EEP247" s="18"/>
      <c r="EEQ247" s="18"/>
      <c r="EER247" s="18"/>
      <c r="EES247" s="18"/>
      <c r="EET247" s="18"/>
      <c r="EEU247" s="18"/>
      <c r="EEV247" s="18"/>
      <c r="EEW247" s="18"/>
      <c r="EEX247" s="18"/>
      <c r="EEY247" s="18"/>
      <c r="EEZ247" s="18"/>
      <c r="EFA247" s="18"/>
      <c r="EFB247" s="18"/>
      <c r="EFC247" s="18"/>
      <c r="EFD247" s="18"/>
      <c r="EFE247" s="18"/>
      <c r="EFF247" s="18"/>
      <c r="EFG247" s="18"/>
      <c r="EFH247" s="18"/>
      <c r="EFI247" s="18"/>
      <c r="EFJ247" s="18"/>
      <c r="EFK247" s="18"/>
      <c r="EFL247" s="18"/>
      <c r="EFM247" s="18"/>
      <c r="EFN247" s="18"/>
      <c r="EFO247" s="18"/>
      <c r="EFP247" s="18"/>
      <c r="EFQ247" s="18"/>
      <c r="EFR247" s="18"/>
      <c r="EFS247" s="18"/>
      <c r="EFT247" s="18"/>
      <c r="EFU247" s="18"/>
      <c r="EFV247" s="18"/>
      <c r="EFW247" s="18"/>
      <c r="EFX247" s="18"/>
      <c r="EFY247" s="18"/>
      <c r="EFZ247" s="18"/>
      <c r="EGA247" s="18"/>
      <c r="EGB247" s="18"/>
      <c r="EGC247" s="18"/>
      <c r="EGD247" s="18"/>
      <c r="EGE247" s="18"/>
      <c r="EGF247" s="18"/>
      <c r="EGG247" s="18"/>
      <c r="EGH247" s="18"/>
      <c r="EGI247" s="18"/>
      <c r="EGJ247" s="18"/>
      <c r="EGK247" s="18"/>
      <c r="EGL247" s="18"/>
      <c r="EGM247" s="18"/>
      <c r="EGN247" s="18"/>
      <c r="EGO247" s="18"/>
      <c r="EGP247" s="18"/>
      <c r="EGQ247" s="18"/>
      <c r="EGR247" s="18"/>
      <c r="EGS247" s="18"/>
      <c r="EGT247" s="18"/>
      <c r="EGU247" s="18"/>
      <c r="EGV247" s="18"/>
      <c r="EGW247" s="18"/>
      <c r="EGX247" s="18"/>
      <c r="EGY247" s="18"/>
      <c r="EGZ247" s="18"/>
      <c r="EHA247" s="18"/>
      <c r="EHB247" s="18"/>
      <c r="EHC247" s="18"/>
      <c r="EHD247" s="18"/>
      <c r="EHE247" s="18"/>
      <c r="EHF247" s="18"/>
      <c r="EHG247" s="18"/>
      <c r="EHH247" s="18"/>
      <c r="EHI247" s="18"/>
      <c r="EHJ247" s="18"/>
      <c r="EHK247" s="18"/>
      <c r="EHL247" s="18"/>
      <c r="EHM247" s="18"/>
      <c r="EHN247" s="18"/>
      <c r="EHO247" s="18"/>
      <c r="EHP247" s="18"/>
      <c r="EHQ247" s="18"/>
      <c r="EHR247" s="18"/>
      <c r="EHS247" s="18"/>
      <c r="EHT247" s="18"/>
      <c r="EHU247" s="18"/>
      <c r="EHV247" s="18"/>
      <c r="EHW247" s="18"/>
      <c r="EHX247" s="18"/>
      <c r="EHY247" s="18"/>
      <c r="EHZ247" s="18"/>
      <c r="EIA247" s="18"/>
      <c r="EIB247" s="18"/>
      <c r="EIC247" s="18"/>
      <c r="EID247" s="18"/>
      <c r="EIE247" s="18"/>
      <c r="EIF247" s="18"/>
      <c r="EIG247" s="18"/>
      <c r="EIH247" s="18"/>
      <c r="EII247" s="18"/>
      <c r="EIJ247" s="18"/>
      <c r="EIK247" s="18"/>
      <c r="EIL247" s="18"/>
      <c r="EIM247" s="18"/>
      <c r="EIN247" s="18"/>
      <c r="EIO247" s="18"/>
      <c r="EIP247" s="18"/>
      <c r="EIQ247" s="18"/>
      <c r="EIR247" s="18"/>
      <c r="EIS247" s="18"/>
      <c r="EIT247" s="18"/>
      <c r="EIU247" s="18"/>
      <c r="EIV247" s="18"/>
      <c r="EIW247" s="18"/>
      <c r="EIX247" s="18"/>
      <c r="EIY247" s="18"/>
      <c r="EIZ247" s="18"/>
      <c r="EJA247" s="18"/>
      <c r="EJB247" s="18"/>
      <c r="EJC247" s="18"/>
      <c r="EJD247" s="18"/>
      <c r="EJE247" s="18"/>
      <c r="EJF247" s="18"/>
      <c r="EJG247" s="18"/>
      <c r="EJH247" s="18"/>
      <c r="EJI247" s="18"/>
      <c r="EJJ247" s="18"/>
      <c r="EJK247" s="18"/>
      <c r="EJL247" s="18"/>
      <c r="EJM247" s="18"/>
      <c r="EJN247" s="18"/>
      <c r="EJO247" s="18"/>
      <c r="EJP247" s="18"/>
      <c r="EJQ247" s="18"/>
      <c r="EJR247" s="18"/>
      <c r="EJS247" s="18"/>
      <c r="EJT247" s="18"/>
      <c r="EJU247" s="18"/>
      <c r="EJV247" s="18"/>
      <c r="EJW247" s="18"/>
      <c r="EJX247" s="18"/>
      <c r="EJY247" s="18"/>
      <c r="EJZ247" s="18"/>
      <c r="EKA247" s="18"/>
      <c r="EKB247" s="18"/>
      <c r="EKC247" s="18"/>
      <c r="EKD247" s="18"/>
      <c r="EKE247" s="18"/>
      <c r="EKF247" s="18"/>
      <c r="EKG247" s="18"/>
      <c r="EKH247" s="18"/>
      <c r="EKI247" s="18"/>
      <c r="EKJ247" s="18"/>
      <c r="EKK247" s="18"/>
      <c r="EKL247" s="18"/>
      <c r="EKM247" s="18"/>
      <c r="EKN247" s="18"/>
      <c r="EKO247" s="18"/>
      <c r="EKP247" s="18"/>
      <c r="EKQ247" s="18"/>
      <c r="EKR247" s="18"/>
      <c r="EKS247" s="18"/>
      <c r="EKT247" s="18"/>
      <c r="EKU247" s="18"/>
      <c r="EKV247" s="18"/>
      <c r="EKW247" s="18"/>
      <c r="EKX247" s="18"/>
      <c r="EKY247" s="18"/>
      <c r="EKZ247" s="18"/>
      <c r="ELA247" s="18"/>
      <c r="ELB247" s="18"/>
      <c r="ELC247" s="18"/>
      <c r="ELD247" s="18"/>
      <c r="ELE247" s="18"/>
      <c r="ELF247" s="18"/>
      <c r="ELG247" s="18"/>
      <c r="ELH247" s="18"/>
      <c r="ELI247" s="18"/>
      <c r="ELJ247" s="18"/>
      <c r="ELK247" s="18"/>
      <c r="ELL247" s="18"/>
      <c r="ELM247" s="18"/>
      <c r="ELN247" s="18"/>
      <c r="ELO247" s="18"/>
      <c r="ELP247" s="18"/>
      <c r="ELQ247" s="18"/>
      <c r="ELR247" s="18"/>
      <c r="ELS247" s="18"/>
      <c r="ELT247" s="18"/>
      <c r="ELU247" s="18"/>
      <c r="ELV247" s="18"/>
      <c r="ELW247" s="18"/>
      <c r="ELX247" s="18"/>
      <c r="ELY247" s="18"/>
      <c r="ELZ247" s="18"/>
      <c r="EMA247" s="18"/>
      <c r="EMB247" s="18"/>
      <c r="EMC247" s="18"/>
      <c r="EMD247" s="18"/>
      <c r="EME247" s="18"/>
      <c r="EMF247" s="18"/>
      <c r="EMG247" s="18"/>
      <c r="EMH247" s="18"/>
      <c r="EMI247" s="18"/>
      <c r="EMJ247" s="18"/>
      <c r="EMK247" s="18"/>
      <c r="EML247" s="18"/>
      <c r="EMM247" s="18"/>
      <c r="EMN247" s="18"/>
      <c r="EMO247" s="18"/>
      <c r="EMP247" s="18"/>
      <c r="EMQ247" s="18"/>
      <c r="EMR247" s="18"/>
      <c r="EMS247" s="18"/>
      <c r="EMT247" s="18"/>
      <c r="EMU247" s="18"/>
      <c r="EMV247" s="18"/>
      <c r="EMW247" s="18"/>
      <c r="EMX247" s="18"/>
      <c r="EMY247" s="18"/>
      <c r="EMZ247" s="18"/>
      <c r="ENA247" s="18"/>
      <c r="ENB247" s="18"/>
      <c r="ENC247" s="18"/>
      <c r="END247" s="18"/>
      <c r="ENE247" s="18"/>
      <c r="ENF247" s="18"/>
      <c r="ENG247" s="18"/>
      <c r="ENH247" s="18"/>
      <c r="ENI247" s="18"/>
      <c r="ENJ247" s="18"/>
      <c r="ENK247" s="18"/>
      <c r="ENL247" s="18"/>
      <c r="ENM247" s="18"/>
      <c r="ENN247" s="18"/>
      <c r="ENO247" s="18"/>
      <c r="ENP247" s="18"/>
      <c r="ENQ247" s="18"/>
      <c r="ENR247" s="18"/>
      <c r="ENS247" s="18"/>
      <c r="ENT247" s="18"/>
      <c r="ENU247" s="18"/>
      <c r="ENV247" s="18"/>
      <c r="ENW247" s="18"/>
      <c r="ENX247" s="18"/>
      <c r="ENY247" s="18"/>
      <c r="ENZ247" s="18"/>
      <c r="EOA247" s="18"/>
      <c r="EOB247" s="18"/>
      <c r="EOC247" s="18"/>
      <c r="EOD247" s="18"/>
      <c r="EOE247" s="18"/>
      <c r="EOF247" s="18"/>
      <c r="EOG247" s="18"/>
      <c r="EOH247" s="18"/>
      <c r="EOI247" s="18"/>
      <c r="EOJ247" s="18"/>
      <c r="EOK247" s="18"/>
      <c r="EOL247" s="18"/>
      <c r="EOM247" s="18"/>
      <c r="EON247" s="18"/>
      <c r="EOO247" s="18"/>
      <c r="EOP247" s="18"/>
      <c r="EOQ247" s="18"/>
      <c r="EOR247" s="18"/>
      <c r="EOS247" s="18"/>
      <c r="EOT247" s="18"/>
      <c r="EOU247" s="18"/>
      <c r="EOV247" s="18"/>
      <c r="EOW247" s="18"/>
      <c r="EOX247" s="18"/>
      <c r="EOY247" s="18"/>
      <c r="EOZ247" s="18"/>
      <c r="EPA247" s="18"/>
      <c r="EPB247" s="18"/>
      <c r="EPC247" s="18"/>
      <c r="EPD247" s="18"/>
      <c r="EPE247" s="18"/>
      <c r="EPF247" s="18"/>
      <c r="EPG247" s="18"/>
      <c r="EPH247" s="18"/>
      <c r="EPI247" s="18"/>
      <c r="EPJ247" s="18"/>
      <c r="EPK247" s="18"/>
      <c r="EPL247" s="18"/>
      <c r="EPM247" s="18"/>
      <c r="EPN247" s="18"/>
      <c r="EPO247" s="18"/>
      <c r="EPP247" s="18"/>
      <c r="EPQ247" s="18"/>
      <c r="EPR247" s="18"/>
      <c r="EPS247" s="18"/>
      <c r="EPT247" s="18"/>
      <c r="EPU247" s="18"/>
      <c r="EPV247" s="18"/>
      <c r="EPW247" s="18"/>
      <c r="EPX247" s="18"/>
      <c r="EPY247" s="18"/>
      <c r="EPZ247" s="18"/>
      <c r="EQA247" s="18"/>
      <c r="EQB247" s="18"/>
      <c r="EQC247" s="18"/>
      <c r="EQD247" s="18"/>
      <c r="EQE247" s="18"/>
      <c r="EQF247" s="18"/>
      <c r="EQG247" s="18"/>
      <c r="EQH247" s="18"/>
      <c r="EQI247" s="18"/>
      <c r="EQJ247" s="18"/>
      <c r="EQK247" s="18"/>
      <c r="EQL247" s="18"/>
      <c r="EQM247" s="18"/>
      <c r="EQN247" s="18"/>
      <c r="EQO247" s="18"/>
      <c r="EQP247" s="18"/>
      <c r="EQQ247" s="18"/>
      <c r="EQR247" s="18"/>
      <c r="EQS247" s="18"/>
      <c r="EQT247" s="18"/>
      <c r="EQU247" s="18"/>
      <c r="EQV247" s="18"/>
      <c r="EQW247" s="18"/>
      <c r="EQX247" s="18"/>
      <c r="EQY247" s="18"/>
      <c r="EQZ247" s="18"/>
      <c r="ERA247" s="18"/>
      <c r="ERB247" s="18"/>
      <c r="ERC247" s="18"/>
      <c r="ERD247" s="18"/>
      <c r="ERE247" s="18"/>
      <c r="ERF247" s="18"/>
      <c r="ERG247" s="18"/>
      <c r="ERH247" s="18"/>
      <c r="ERI247" s="18"/>
      <c r="ERJ247" s="18"/>
      <c r="ERK247" s="18"/>
      <c r="ERL247" s="18"/>
      <c r="ERM247" s="18"/>
      <c r="ERN247" s="18"/>
      <c r="ERO247" s="18"/>
      <c r="ERP247" s="18"/>
      <c r="ERQ247" s="18"/>
      <c r="ERR247" s="18"/>
      <c r="ERS247" s="18"/>
      <c r="ERT247" s="18"/>
      <c r="ERU247" s="18"/>
      <c r="ERV247" s="18"/>
      <c r="ERW247" s="18"/>
      <c r="ERX247" s="18"/>
      <c r="ERY247" s="18"/>
      <c r="ERZ247" s="18"/>
      <c r="ESA247" s="18"/>
      <c r="ESB247" s="18"/>
      <c r="ESC247" s="18"/>
      <c r="ESD247" s="18"/>
      <c r="ESE247" s="18"/>
      <c r="ESF247" s="18"/>
      <c r="ESG247" s="18"/>
      <c r="ESH247" s="18"/>
      <c r="ESI247" s="18"/>
      <c r="ESJ247" s="18"/>
      <c r="ESK247" s="18"/>
      <c r="ESL247" s="18"/>
      <c r="ESM247" s="18"/>
      <c r="ESN247" s="18"/>
      <c r="ESO247" s="18"/>
      <c r="ESP247" s="18"/>
      <c r="ESQ247" s="18"/>
      <c r="ESR247" s="18"/>
      <c r="ESS247" s="18"/>
      <c r="EST247" s="18"/>
      <c r="ESU247" s="18"/>
      <c r="ESV247" s="18"/>
      <c r="ESW247" s="18"/>
      <c r="ESX247" s="18"/>
      <c r="ESY247" s="18"/>
      <c r="ESZ247" s="18"/>
      <c r="ETA247" s="18"/>
      <c r="ETB247" s="18"/>
      <c r="ETC247" s="18"/>
      <c r="ETD247" s="18"/>
      <c r="ETE247" s="18"/>
      <c r="ETF247" s="18"/>
      <c r="ETG247" s="18"/>
      <c r="ETH247" s="18"/>
      <c r="ETI247" s="18"/>
      <c r="ETJ247" s="18"/>
      <c r="ETK247" s="18"/>
      <c r="ETL247" s="18"/>
      <c r="ETM247" s="18"/>
      <c r="ETN247" s="18"/>
      <c r="ETO247" s="18"/>
      <c r="ETP247" s="18"/>
      <c r="ETQ247" s="18"/>
      <c r="ETR247" s="18"/>
      <c r="ETS247" s="18"/>
      <c r="ETT247" s="18"/>
      <c r="ETU247" s="18"/>
      <c r="ETV247" s="18"/>
      <c r="ETW247" s="18"/>
      <c r="ETX247" s="18"/>
      <c r="ETY247" s="18"/>
      <c r="ETZ247" s="18"/>
      <c r="EUA247" s="18"/>
      <c r="EUB247" s="18"/>
      <c r="EUC247" s="18"/>
      <c r="EUD247" s="18"/>
      <c r="EUE247" s="18"/>
      <c r="EUF247" s="18"/>
      <c r="EUG247" s="18"/>
      <c r="EUH247" s="18"/>
      <c r="EUI247" s="18"/>
      <c r="EUJ247" s="18"/>
      <c r="EUK247" s="18"/>
      <c r="EUL247" s="18"/>
      <c r="EUM247" s="18"/>
      <c r="EUN247" s="18"/>
      <c r="EUO247" s="18"/>
      <c r="EUP247" s="18"/>
      <c r="EUQ247" s="18"/>
      <c r="EUR247" s="18"/>
      <c r="EUS247" s="18"/>
      <c r="EUT247" s="18"/>
      <c r="EUU247" s="18"/>
      <c r="EUV247" s="18"/>
      <c r="EUW247" s="18"/>
      <c r="EUX247" s="18"/>
      <c r="EUY247" s="18"/>
      <c r="EUZ247" s="18"/>
      <c r="EVA247" s="18"/>
      <c r="EVB247" s="18"/>
      <c r="EVC247" s="18"/>
      <c r="EVD247" s="18"/>
      <c r="EVE247" s="18"/>
      <c r="EVF247" s="18"/>
      <c r="EVG247" s="18"/>
      <c r="EVH247" s="18"/>
      <c r="EVI247" s="18"/>
      <c r="EVJ247" s="18"/>
      <c r="EVK247" s="18"/>
      <c r="EVL247" s="18"/>
      <c r="EVM247" s="18"/>
      <c r="EVN247" s="18"/>
      <c r="EVO247" s="18"/>
      <c r="EVP247" s="18"/>
      <c r="EVQ247" s="18"/>
      <c r="EVR247" s="18"/>
      <c r="EVS247" s="18"/>
      <c r="EVT247" s="18"/>
      <c r="EVU247" s="18"/>
      <c r="EVV247" s="18"/>
      <c r="EVW247" s="18"/>
      <c r="EVX247" s="18"/>
      <c r="EVY247" s="18"/>
      <c r="EVZ247" s="18"/>
      <c r="EWA247" s="18"/>
      <c r="EWB247" s="18"/>
      <c r="EWC247" s="18"/>
      <c r="EWD247" s="18"/>
      <c r="EWE247" s="18"/>
      <c r="EWF247" s="18"/>
      <c r="EWG247" s="18"/>
      <c r="EWH247" s="18"/>
      <c r="EWI247" s="18"/>
      <c r="EWJ247" s="18"/>
      <c r="EWK247" s="18"/>
      <c r="EWL247" s="18"/>
      <c r="EWM247" s="18"/>
      <c r="EWN247" s="18"/>
      <c r="EWO247" s="18"/>
      <c r="EWP247" s="18"/>
      <c r="EWQ247" s="18"/>
      <c r="EWR247" s="18"/>
      <c r="EWS247" s="18"/>
      <c r="EWT247" s="18"/>
      <c r="EWU247" s="18"/>
      <c r="EWV247" s="18"/>
      <c r="EWW247" s="18"/>
      <c r="EWX247" s="18"/>
      <c r="EWY247" s="18"/>
      <c r="EWZ247" s="18"/>
      <c r="EXA247" s="18"/>
      <c r="EXB247" s="18"/>
      <c r="EXC247" s="18"/>
      <c r="EXD247" s="18"/>
      <c r="EXE247" s="18"/>
      <c r="EXF247" s="18"/>
      <c r="EXG247" s="18"/>
      <c r="EXH247" s="18"/>
      <c r="EXI247" s="18"/>
      <c r="EXJ247" s="18"/>
      <c r="EXK247" s="18"/>
      <c r="EXL247" s="18"/>
      <c r="EXM247" s="18"/>
      <c r="EXN247" s="18"/>
      <c r="EXO247" s="18"/>
      <c r="EXP247" s="18"/>
      <c r="EXQ247" s="18"/>
      <c r="EXR247" s="18"/>
      <c r="EXS247" s="18"/>
      <c r="EXT247" s="18"/>
      <c r="EXU247" s="18"/>
      <c r="EXV247" s="18"/>
      <c r="EXW247" s="18"/>
      <c r="EXX247" s="18"/>
      <c r="EXY247" s="18"/>
      <c r="EXZ247" s="18"/>
      <c r="EYA247" s="18"/>
      <c r="EYB247" s="18"/>
      <c r="EYC247" s="18"/>
      <c r="EYD247" s="18"/>
      <c r="EYE247" s="18"/>
      <c r="EYF247" s="18"/>
      <c r="EYG247" s="18"/>
      <c r="EYH247" s="18"/>
      <c r="EYI247" s="18"/>
      <c r="EYJ247" s="18"/>
      <c r="EYK247" s="18"/>
      <c r="EYL247" s="18"/>
      <c r="EYM247" s="18"/>
      <c r="EYN247" s="18"/>
      <c r="EYO247" s="18"/>
      <c r="EYP247" s="18"/>
      <c r="EYQ247" s="18"/>
      <c r="EYR247" s="18"/>
      <c r="EYS247" s="18"/>
      <c r="EYT247" s="18"/>
      <c r="EYU247" s="18"/>
      <c r="EYV247" s="18"/>
      <c r="EYW247" s="18"/>
      <c r="EYX247" s="18"/>
      <c r="TXN247" s="55"/>
      <c r="TXO247" s="55"/>
      <c r="TXP247" s="55"/>
      <c r="TXQ247" s="55"/>
      <c r="TXR247" s="55"/>
      <c r="TXS247" s="55"/>
      <c r="TXT247" s="55"/>
      <c r="TXU247" s="55"/>
      <c r="TXV247" s="55"/>
      <c r="TXW247" s="55"/>
      <c r="TXX247" s="55"/>
      <c r="TXY247" s="55"/>
      <c r="TXZ247" s="55"/>
      <c r="TYA247" s="55"/>
      <c r="TYB247" s="55"/>
      <c r="TYC247" s="55"/>
      <c r="TYD247" s="55"/>
      <c r="TYE247" s="55"/>
      <c r="TYF247" s="55"/>
      <c r="TYG247" s="55"/>
      <c r="TYH247" s="55"/>
      <c r="TYI247" s="55"/>
      <c r="TYJ247" s="55"/>
      <c r="TYK247" s="55"/>
      <c r="TYL247" s="55"/>
      <c r="TYM247" s="55"/>
      <c r="TYN247" s="55"/>
      <c r="TYO247" s="55"/>
      <c r="TYP247" s="55"/>
      <c r="TYQ247" s="55"/>
      <c r="TYR247" s="55"/>
      <c r="TYS247" s="55"/>
      <c r="TYT247" s="55"/>
      <c r="TYU247" s="55"/>
      <c r="TYV247" s="55"/>
      <c r="TYW247" s="55"/>
      <c r="TYX247" s="55"/>
      <c r="TYY247" s="55"/>
      <c r="TYZ247" s="55"/>
      <c r="TZA247" s="55"/>
      <c r="TZB247" s="55"/>
      <c r="TZC247" s="55"/>
      <c r="TZD247" s="55"/>
      <c r="TZE247" s="55"/>
      <c r="TZF247" s="55"/>
      <c r="TZG247" s="55"/>
      <c r="TZH247" s="55"/>
      <c r="TZI247" s="55"/>
      <c r="TZJ247" s="55"/>
      <c r="TZK247" s="55"/>
      <c r="TZL247" s="55"/>
      <c r="TZM247" s="55"/>
      <c r="TZN247" s="55"/>
      <c r="TZO247" s="55"/>
      <c r="TZP247" s="55"/>
      <c r="TZQ247" s="55"/>
      <c r="TZR247" s="55"/>
      <c r="TZS247" s="55"/>
      <c r="TZT247" s="55"/>
      <c r="TZU247" s="55"/>
      <c r="TZV247" s="55"/>
      <c r="TZW247" s="55"/>
      <c r="TZX247" s="55"/>
      <c r="TZY247" s="55"/>
      <c r="TZZ247" s="55"/>
      <c r="UAA247" s="55"/>
      <c r="UAB247" s="55"/>
      <c r="UAC247" s="55"/>
      <c r="UAD247" s="55"/>
      <c r="UAE247" s="55"/>
      <c r="UAF247" s="55"/>
      <c r="UAG247" s="55"/>
      <c r="UAH247" s="55"/>
      <c r="UAI247" s="55"/>
      <c r="UAJ247" s="55"/>
      <c r="UAK247" s="55"/>
      <c r="UAL247" s="55"/>
      <c r="UAM247" s="55"/>
      <c r="UAN247" s="55"/>
      <c r="UAO247" s="55"/>
      <c r="UAP247" s="55"/>
      <c r="UAQ247" s="55"/>
      <c r="UAR247" s="55"/>
      <c r="UAS247" s="55"/>
      <c r="UAT247" s="55"/>
      <c r="UAU247" s="55"/>
      <c r="UAV247" s="55"/>
      <c r="UAW247" s="55"/>
      <c r="UAX247" s="55"/>
      <c r="UAY247" s="55"/>
      <c r="UAZ247" s="55"/>
      <c r="UBA247" s="55"/>
      <c r="UBB247" s="55"/>
      <c r="UBC247" s="55"/>
      <c r="UBD247" s="55"/>
      <c r="UBE247" s="55"/>
      <c r="UBF247" s="55"/>
      <c r="UBG247" s="55"/>
      <c r="UBH247" s="55"/>
      <c r="UBI247" s="55"/>
      <c r="UBJ247" s="55"/>
      <c r="UBK247" s="55"/>
      <c r="UBL247" s="55"/>
      <c r="UBM247" s="55"/>
      <c r="UBN247" s="55"/>
      <c r="UBO247" s="55"/>
      <c r="UBP247" s="55"/>
      <c r="UBQ247" s="55"/>
      <c r="UBR247" s="55"/>
      <c r="UBS247" s="55"/>
      <c r="UBT247" s="55"/>
      <c r="UBU247" s="55"/>
      <c r="UBV247" s="55"/>
      <c r="UBW247" s="55"/>
      <c r="UBX247" s="55"/>
      <c r="UBY247" s="55"/>
      <c r="UBZ247" s="55"/>
      <c r="UCA247" s="55"/>
      <c r="UCB247" s="55"/>
      <c r="UCC247" s="55"/>
      <c r="UCD247" s="55"/>
      <c r="UCE247" s="55"/>
      <c r="UCF247" s="55"/>
      <c r="UCG247" s="55"/>
      <c r="UCH247" s="55"/>
      <c r="UCI247" s="55"/>
      <c r="UCJ247" s="55"/>
      <c r="UCK247" s="56"/>
      <c r="UCL247" s="56"/>
      <c r="UCM247" s="56"/>
      <c r="UCN247" s="56"/>
      <c r="UCO247" s="56"/>
      <c r="UCP247" s="56"/>
      <c r="UCQ247" s="56"/>
      <c r="UCR247" s="56"/>
      <c r="UCS247" s="56"/>
      <c r="UCT247" s="56"/>
      <c r="UCU247" s="56"/>
      <c r="UCV247" s="56"/>
      <c r="UCW247" s="56"/>
      <c r="UCX247" s="56"/>
      <c r="UCY247" s="56"/>
      <c r="UCZ247" s="56"/>
      <c r="UDA247" s="56"/>
      <c r="UDB247" s="56"/>
      <c r="UDC247" s="56"/>
      <c r="UDD247" s="56"/>
      <c r="UDE247" s="56"/>
      <c r="UDF247" s="56"/>
      <c r="UDG247" s="56"/>
      <c r="UDH247" s="56"/>
      <c r="UDI247" s="56"/>
      <c r="UDJ247" s="56"/>
      <c r="UDK247" s="56"/>
      <c r="UDL247" s="56"/>
      <c r="UDM247" s="56"/>
      <c r="UDN247" s="56"/>
      <c r="UDO247" s="56"/>
      <c r="UDP247" s="56"/>
      <c r="UDQ247" s="56"/>
      <c r="UDR247" s="56"/>
      <c r="UDS247" s="56"/>
      <c r="UDT247" s="56"/>
      <c r="UDU247" s="56"/>
      <c r="UDV247" s="56"/>
      <c r="UDW247" s="56"/>
      <c r="UDX247" s="56"/>
      <c r="UDY247" s="56"/>
      <c r="UDZ247" s="56"/>
      <c r="UEA247" s="56"/>
      <c r="UEB247" s="56"/>
      <c r="UEC247" s="56"/>
      <c r="UED247" s="56"/>
      <c r="UEE247" s="56"/>
      <c r="UEF247" s="56"/>
      <c r="UEG247" s="56"/>
      <c r="UEH247" s="56"/>
      <c r="UEI247" s="56"/>
      <c r="UEJ247" s="56"/>
      <c r="UEK247" s="56"/>
      <c r="UEL247" s="56"/>
      <c r="UEM247" s="56"/>
      <c r="UEN247" s="56"/>
      <c r="UEO247" s="56"/>
      <c r="UEP247" s="56"/>
      <c r="UEQ247" s="56"/>
      <c r="UER247" s="56"/>
      <c r="UES247" s="56"/>
      <c r="UET247" s="56"/>
      <c r="UEU247" s="56"/>
      <c r="UEV247" s="56"/>
      <c r="UEW247" s="56"/>
      <c r="UEX247" s="56"/>
      <c r="UEY247" s="56"/>
      <c r="UEZ247" s="56"/>
      <c r="UFA247" s="56"/>
      <c r="UFB247" s="56"/>
      <c r="UFC247" s="56"/>
      <c r="UFD247" s="56"/>
      <c r="UFE247" s="56"/>
      <c r="UFF247" s="56"/>
      <c r="UFG247" s="56"/>
      <c r="UFH247" s="56"/>
      <c r="UFI247" s="56"/>
      <c r="UFJ247" s="56"/>
      <c r="UFK247" s="56"/>
      <c r="UFL247" s="56"/>
      <c r="UFM247" s="56"/>
      <c r="UFN247" s="18"/>
      <c r="UFO247" s="18"/>
      <c r="UFP247" s="18"/>
      <c r="UFQ247" s="18"/>
      <c r="UFR247" s="18"/>
      <c r="UFS247" s="18"/>
      <c r="UFT247" s="18"/>
      <c r="UFU247" s="18"/>
      <c r="UFV247" s="18"/>
      <c r="UFW247" s="18"/>
      <c r="UFX247" s="18"/>
      <c r="UFY247" s="18"/>
      <c r="UFZ247" s="18"/>
      <c r="UGA247" s="18"/>
      <c r="UGB247" s="18"/>
      <c r="UGC247" s="18"/>
      <c r="UGD247" s="18"/>
      <c r="UGE247" s="18"/>
      <c r="UGF247" s="18"/>
      <c r="UGG247" s="18"/>
      <c r="UGH247" s="18"/>
      <c r="UGI247" s="18"/>
      <c r="UGJ247" s="18"/>
      <c r="UGK247" s="18"/>
      <c r="UGL247" s="18"/>
      <c r="UGM247" s="18"/>
      <c r="UGN247" s="18"/>
      <c r="UGO247" s="18"/>
      <c r="UGP247" s="18"/>
      <c r="UGQ247" s="18"/>
      <c r="UGR247" s="18"/>
      <c r="UGS247" s="18"/>
      <c r="UGT247" s="18"/>
      <c r="UGU247" s="18"/>
      <c r="UGV247" s="18"/>
      <c r="UGW247" s="18"/>
      <c r="UGX247" s="18"/>
      <c r="UGY247" s="18"/>
      <c r="UGZ247" s="18"/>
      <c r="UHA247" s="18"/>
      <c r="UHB247" s="18"/>
      <c r="UHC247" s="18"/>
      <c r="UHD247" s="18"/>
      <c r="UHE247" s="18"/>
      <c r="UHF247" s="18"/>
      <c r="UHG247" s="18"/>
      <c r="UHH247" s="18"/>
      <c r="UHI247" s="18"/>
      <c r="UHJ247" s="18"/>
      <c r="UHK247" s="18"/>
      <c r="UHL247" s="18"/>
      <c r="UHM247" s="18"/>
      <c r="UHN247" s="18"/>
      <c r="UHO247" s="18"/>
      <c r="UHP247" s="18"/>
      <c r="UHQ247" s="18"/>
      <c r="UHR247" s="18"/>
      <c r="UHS247" s="18"/>
      <c r="UHT247" s="18"/>
      <c r="UHU247" s="18"/>
      <c r="UHV247" s="18"/>
      <c r="UHW247" s="18"/>
      <c r="UHX247" s="18"/>
      <c r="UHY247" s="18"/>
      <c r="UHZ247" s="18"/>
      <c r="UIA247" s="18"/>
      <c r="UIB247" s="18"/>
      <c r="UIC247" s="18"/>
      <c r="UID247" s="18"/>
      <c r="UIE247" s="18"/>
      <c r="UIF247" s="18"/>
      <c r="UIG247" s="18"/>
      <c r="UIH247" s="18"/>
      <c r="UII247" s="18"/>
      <c r="UIJ247" s="18"/>
      <c r="UIK247" s="18"/>
      <c r="UIL247" s="18"/>
      <c r="UIM247" s="18"/>
      <c r="UIN247" s="18"/>
      <c r="UIO247" s="18"/>
      <c r="UIP247" s="18"/>
      <c r="UIQ247" s="18"/>
      <c r="UIR247" s="18"/>
      <c r="UIS247" s="18"/>
      <c r="UIT247" s="18"/>
      <c r="UIU247" s="18"/>
      <c r="UIV247" s="18"/>
      <c r="UIW247" s="18"/>
      <c r="UIX247" s="18"/>
      <c r="UIY247" s="18"/>
      <c r="UIZ247" s="18"/>
      <c r="UJA247" s="18"/>
      <c r="UJB247" s="18"/>
      <c r="UJC247" s="18"/>
      <c r="UJD247" s="18"/>
      <c r="UJE247" s="18"/>
      <c r="UJF247" s="18"/>
      <c r="UJG247" s="18"/>
      <c r="UJH247" s="18"/>
      <c r="UJI247" s="18"/>
      <c r="UJJ247" s="18"/>
      <c r="UJK247" s="18"/>
      <c r="UJL247" s="18"/>
      <c r="UJM247" s="18"/>
      <c r="UJN247" s="18"/>
      <c r="UJO247" s="18"/>
      <c r="UJP247" s="18"/>
      <c r="UJQ247" s="18"/>
      <c r="UJR247" s="18"/>
      <c r="UJS247" s="18"/>
      <c r="UJT247" s="18"/>
      <c r="UJU247" s="18"/>
      <c r="UJV247" s="18"/>
      <c r="UJW247" s="18"/>
      <c r="UJX247" s="18"/>
      <c r="UJY247" s="18"/>
      <c r="UJZ247" s="18"/>
      <c r="UKA247" s="18"/>
      <c r="UKB247" s="18"/>
      <c r="UKC247" s="18"/>
      <c r="UKD247" s="18"/>
      <c r="UKE247" s="18"/>
      <c r="UKF247" s="18"/>
      <c r="UKG247" s="18"/>
      <c r="UKH247" s="18"/>
      <c r="UKI247" s="18"/>
      <c r="UKJ247" s="18"/>
      <c r="UKK247" s="18"/>
      <c r="UKL247" s="18"/>
      <c r="UKM247" s="18"/>
      <c r="UKN247" s="18"/>
      <c r="UKO247" s="18"/>
      <c r="UKP247" s="18"/>
      <c r="UKQ247" s="18"/>
      <c r="UKR247" s="18"/>
      <c r="UKS247" s="18"/>
      <c r="UKT247" s="18"/>
      <c r="UKU247" s="18"/>
      <c r="UKV247" s="18"/>
      <c r="UKW247" s="18"/>
      <c r="UKX247" s="18"/>
      <c r="UKY247" s="18"/>
      <c r="UKZ247" s="18"/>
      <c r="ULA247" s="18"/>
      <c r="ULB247" s="18"/>
      <c r="ULC247" s="18"/>
      <c r="ULD247" s="18"/>
      <c r="ULE247" s="18"/>
      <c r="ULF247" s="18"/>
      <c r="ULG247" s="18"/>
      <c r="ULH247" s="18"/>
      <c r="ULI247" s="18"/>
      <c r="ULJ247" s="18"/>
      <c r="ULK247" s="18"/>
      <c r="ULL247" s="18"/>
      <c r="ULM247" s="18"/>
      <c r="ULN247" s="18"/>
      <c r="ULO247" s="18"/>
      <c r="ULP247" s="18"/>
      <c r="ULQ247" s="18"/>
      <c r="ULR247" s="18"/>
      <c r="ULS247" s="18"/>
      <c r="ULT247" s="18"/>
      <c r="ULU247" s="18"/>
      <c r="ULV247" s="18"/>
      <c r="ULW247" s="18"/>
      <c r="ULX247" s="18"/>
      <c r="ULY247" s="18"/>
      <c r="ULZ247" s="18"/>
      <c r="UMA247" s="18"/>
      <c r="UMB247" s="18"/>
      <c r="UMC247" s="18"/>
      <c r="UMD247" s="18"/>
      <c r="UME247" s="18"/>
      <c r="UMF247" s="18"/>
      <c r="UMG247" s="18"/>
      <c r="UMH247" s="18"/>
      <c r="UMI247" s="18"/>
      <c r="UMJ247" s="18"/>
      <c r="UMK247" s="18"/>
      <c r="UML247" s="18"/>
      <c r="UMM247" s="18"/>
      <c r="UMN247" s="18"/>
      <c r="UMO247" s="18"/>
      <c r="UMP247" s="18"/>
      <c r="UMQ247" s="18"/>
      <c r="UMR247" s="18"/>
      <c r="UMS247" s="18"/>
      <c r="UMT247" s="18"/>
      <c r="UMU247" s="18"/>
      <c r="UMV247" s="18"/>
      <c r="UMW247" s="18"/>
      <c r="UMX247" s="18"/>
      <c r="UMY247" s="18"/>
      <c r="UMZ247" s="18"/>
      <c r="UNA247" s="18"/>
      <c r="UNB247" s="18"/>
      <c r="UNC247" s="18"/>
      <c r="UND247" s="18"/>
      <c r="UNE247" s="18"/>
      <c r="UNF247" s="18"/>
      <c r="UNG247" s="18"/>
      <c r="UNH247" s="18"/>
      <c r="UNI247" s="18"/>
      <c r="UNJ247" s="18"/>
      <c r="UNK247" s="18"/>
      <c r="UNL247" s="18"/>
      <c r="UNM247" s="18"/>
      <c r="UNN247" s="18"/>
      <c r="UNO247" s="18"/>
      <c r="UNP247" s="18"/>
      <c r="UNQ247" s="18"/>
      <c r="UNR247" s="18"/>
      <c r="UNS247" s="18"/>
      <c r="UNT247" s="18"/>
      <c r="UNU247" s="18"/>
      <c r="UNV247" s="18"/>
      <c r="UNW247" s="18"/>
      <c r="UNX247" s="18"/>
      <c r="UNY247" s="18"/>
      <c r="UNZ247" s="18"/>
      <c r="UOA247" s="18"/>
      <c r="UOB247" s="18"/>
      <c r="UOC247" s="18"/>
      <c r="UOD247" s="18"/>
      <c r="UOE247" s="18"/>
      <c r="UOF247" s="18"/>
      <c r="UOG247" s="18"/>
      <c r="UOH247" s="18"/>
      <c r="UOI247" s="18"/>
      <c r="UOJ247" s="18"/>
      <c r="UOK247" s="18"/>
      <c r="UOL247" s="18"/>
      <c r="UOM247" s="18"/>
      <c r="UON247" s="18"/>
      <c r="UOO247" s="18"/>
      <c r="UOP247" s="18"/>
      <c r="UOQ247" s="18"/>
      <c r="UOR247" s="18"/>
      <c r="UOS247" s="18"/>
      <c r="UOT247" s="18"/>
      <c r="UOU247" s="18"/>
      <c r="UOV247" s="18"/>
      <c r="UOW247" s="18"/>
      <c r="UOX247" s="18"/>
      <c r="UOY247" s="18"/>
      <c r="UOZ247" s="18"/>
      <c r="UPA247" s="18"/>
      <c r="UPB247" s="18"/>
      <c r="UPC247" s="18"/>
      <c r="UPD247" s="18"/>
      <c r="UPE247" s="18"/>
      <c r="UPF247" s="18"/>
      <c r="UPG247" s="18"/>
      <c r="UPH247" s="18"/>
      <c r="UPI247" s="18"/>
      <c r="UPJ247" s="18"/>
      <c r="UPK247" s="18"/>
      <c r="UPL247" s="18"/>
      <c r="UPM247" s="18"/>
      <c r="UPN247" s="18"/>
      <c r="UPO247" s="18"/>
      <c r="UPP247" s="18"/>
      <c r="UPQ247" s="18"/>
      <c r="UPR247" s="18"/>
      <c r="UPS247" s="18"/>
      <c r="UPT247" s="18"/>
      <c r="UPU247" s="18"/>
      <c r="UPV247" s="18"/>
      <c r="UPW247" s="18"/>
      <c r="UPX247" s="18"/>
      <c r="UPY247" s="18"/>
      <c r="UPZ247" s="18"/>
      <c r="UQA247" s="18"/>
      <c r="UQB247" s="18"/>
      <c r="UQC247" s="18"/>
      <c r="UQD247" s="18"/>
      <c r="UQE247" s="18"/>
      <c r="UQF247" s="18"/>
      <c r="UQG247" s="18"/>
      <c r="UQH247" s="18"/>
      <c r="UQI247" s="18"/>
      <c r="UQJ247" s="18"/>
      <c r="UQK247" s="18"/>
      <c r="UQL247" s="18"/>
      <c r="UQM247" s="18"/>
      <c r="UQN247" s="18"/>
      <c r="UQO247" s="18"/>
      <c r="UQP247" s="18"/>
      <c r="UQQ247" s="18"/>
      <c r="UQR247" s="18"/>
      <c r="UQS247" s="18"/>
      <c r="UQT247" s="18"/>
      <c r="UQU247" s="18"/>
      <c r="UQV247" s="18"/>
      <c r="UQW247" s="18"/>
      <c r="UQX247" s="18"/>
      <c r="UQY247" s="18"/>
      <c r="UQZ247" s="18"/>
      <c r="URA247" s="18"/>
      <c r="URB247" s="18"/>
      <c r="URC247" s="18"/>
      <c r="URD247" s="18"/>
      <c r="URE247" s="18"/>
      <c r="URF247" s="18"/>
      <c r="URG247" s="18"/>
      <c r="URH247" s="18"/>
      <c r="URI247" s="18"/>
      <c r="URJ247" s="18"/>
      <c r="URK247" s="18"/>
      <c r="URL247" s="18"/>
      <c r="URM247" s="18"/>
      <c r="URN247" s="18"/>
      <c r="URO247" s="18"/>
      <c r="URP247" s="18"/>
      <c r="URQ247" s="18"/>
      <c r="URR247" s="18"/>
      <c r="URS247" s="18"/>
      <c r="URT247" s="18"/>
      <c r="URU247" s="18"/>
      <c r="URV247" s="18"/>
      <c r="URW247" s="18"/>
      <c r="URX247" s="18"/>
      <c r="URY247" s="18"/>
      <c r="URZ247" s="18"/>
      <c r="USA247" s="18"/>
      <c r="USB247" s="18"/>
      <c r="USC247" s="18"/>
      <c r="USD247" s="18"/>
      <c r="USE247" s="18"/>
      <c r="USF247" s="18"/>
      <c r="USG247" s="18"/>
      <c r="USH247" s="18"/>
      <c r="USI247" s="18"/>
      <c r="USJ247" s="18"/>
      <c r="USK247" s="18"/>
      <c r="USL247" s="18"/>
      <c r="USM247" s="18"/>
      <c r="USN247" s="18"/>
      <c r="USO247" s="18"/>
      <c r="USP247" s="18"/>
      <c r="USQ247" s="18"/>
      <c r="USR247" s="18"/>
      <c r="USS247" s="18"/>
      <c r="UST247" s="18"/>
      <c r="USU247" s="18"/>
      <c r="USV247" s="18"/>
      <c r="USW247" s="18"/>
      <c r="USX247" s="18"/>
      <c r="USY247" s="18"/>
      <c r="USZ247" s="18"/>
      <c r="UTA247" s="18"/>
      <c r="UTB247" s="18"/>
      <c r="UTC247" s="18"/>
      <c r="UTD247" s="18"/>
      <c r="UTE247" s="18"/>
      <c r="UTF247" s="18"/>
      <c r="UTG247" s="18"/>
      <c r="UTH247" s="18"/>
      <c r="UTI247" s="18"/>
      <c r="UTJ247" s="18"/>
      <c r="UTK247" s="18"/>
      <c r="UTL247" s="18"/>
      <c r="UTM247" s="18"/>
      <c r="UTN247" s="18"/>
      <c r="UTO247" s="18"/>
      <c r="UTP247" s="18"/>
      <c r="UTQ247" s="18"/>
      <c r="UTR247" s="18"/>
      <c r="UTS247" s="18"/>
      <c r="UTT247" s="18"/>
      <c r="UTU247" s="18"/>
      <c r="UTV247" s="18"/>
      <c r="UTW247" s="18"/>
      <c r="UTX247" s="18"/>
      <c r="UTY247" s="18"/>
      <c r="UTZ247" s="18"/>
      <c r="UUA247" s="18"/>
      <c r="UUB247" s="18"/>
      <c r="UUC247" s="18"/>
      <c r="UUD247" s="18"/>
      <c r="UUE247" s="18"/>
      <c r="UUF247" s="18"/>
      <c r="UUG247" s="18"/>
      <c r="UUH247" s="18"/>
      <c r="UUI247" s="18"/>
      <c r="UUJ247" s="18"/>
      <c r="UUK247" s="18"/>
      <c r="UUL247" s="18"/>
      <c r="UUM247" s="18"/>
      <c r="UUN247" s="18"/>
      <c r="UUO247" s="18"/>
      <c r="UUP247" s="18"/>
      <c r="UUQ247" s="18"/>
      <c r="UUR247" s="18"/>
      <c r="UUS247" s="18"/>
      <c r="UUT247" s="18"/>
      <c r="UUU247" s="18"/>
      <c r="UUV247" s="18"/>
      <c r="UUW247" s="18"/>
      <c r="UUX247" s="18"/>
      <c r="UUY247" s="18"/>
      <c r="UUZ247" s="18"/>
      <c r="UVA247" s="18"/>
      <c r="UVB247" s="18"/>
      <c r="UVC247" s="18"/>
      <c r="UVD247" s="18"/>
      <c r="UVE247" s="18"/>
      <c r="UVF247" s="18"/>
      <c r="UVG247" s="18"/>
      <c r="UVH247" s="18"/>
      <c r="UVI247" s="18"/>
      <c r="UVJ247" s="18"/>
      <c r="UVK247" s="18"/>
      <c r="UVL247" s="18"/>
      <c r="UVM247" s="18"/>
      <c r="UVN247" s="18"/>
      <c r="UVO247" s="18"/>
      <c r="UVP247" s="18"/>
      <c r="UVQ247" s="18"/>
      <c r="UVR247" s="18"/>
      <c r="UVS247" s="18"/>
      <c r="UVT247" s="18"/>
      <c r="UVU247" s="18"/>
      <c r="UVV247" s="18"/>
      <c r="UVW247" s="18"/>
      <c r="UVX247" s="18"/>
      <c r="UVY247" s="18"/>
      <c r="UVZ247" s="18"/>
      <c r="UWA247" s="18"/>
      <c r="UWB247" s="18"/>
      <c r="UWC247" s="18"/>
      <c r="UWD247" s="18"/>
      <c r="UWE247" s="18"/>
      <c r="UWF247" s="18"/>
      <c r="UWG247" s="18"/>
      <c r="UWH247" s="18"/>
      <c r="UWI247" s="18"/>
      <c r="UWJ247" s="18"/>
      <c r="UWK247" s="18"/>
      <c r="UWL247" s="18"/>
      <c r="UWM247" s="18"/>
      <c r="UWN247" s="18"/>
      <c r="UWO247" s="18"/>
      <c r="UWP247" s="18"/>
      <c r="UWQ247" s="18"/>
      <c r="UWR247" s="18"/>
      <c r="UWS247" s="18"/>
      <c r="UWT247" s="18"/>
      <c r="UWU247" s="18"/>
      <c r="UWV247" s="18"/>
      <c r="UWW247" s="18"/>
      <c r="UWX247" s="18"/>
      <c r="UWY247" s="18"/>
      <c r="UWZ247" s="18"/>
      <c r="UXA247" s="18"/>
      <c r="UXB247" s="18"/>
      <c r="UXC247" s="18"/>
      <c r="UXD247" s="18"/>
      <c r="UXE247" s="18"/>
      <c r="UXF247" s="18"/>
      <c r="UXG247" s="18"/>
      <c r="UXH247" s="18"/>
      <c r="UXI247" s="18"/>
      <c r="UXJ247" s="18"/>
      <c r="UXK247" s="18"/>
      <c r="UXL247" s="18"/>
      <c r="UXM247" s="18"/>
      <c r="UXN247" s="18"/>
      <c r="UXO247" s="18"/>
      <c r="UXP247" s="18"/>
      <c r="UXQ247" s="18"/>
      <c r="UXR247" s="18"/>
      <c r="UXS247" s="18"/>
      <c r="UXT247" s="18"/>
      <c r="UXU247" s="18"/>
      <c r="UXV247" s="18"/>
      <c r="UXW247" s="18"/>
      <c r="UXX247" s="18"/>
      <c r="UXY247" s="18"/>
      <c r="UXZ247" s="18"/>
      <c r="UYA247" s="18"/>
      <c r="UYB247" s="18"/>
      <c r="UYC247" s="18"/>
      <c r="UYD247" s="18"/>
      <c r="UYE247" s="18"/>
      <c r="UYF247" s="18"/>
      <c r="UYG247" s="18"/>
      <c r="UYH247" s="18"/>
      <c r="UYI247" s="18"/>
      <c r="UYJ247" s="18"/>
      <c r="UYK247" s="18"/>
      <c r="UYL247" s="18"/>
      <c r="UYM247" s="18"/>
      <c r="UYN247" s="18"/>
      <c r="UYO247" s="18"/>
      <c r="UYP247" s="18"/>
      <c r="UYQ247" s="18"/>
      <c r="UYR247" s="18"/>
      <c r="UYS247" s="18"/>
      <c r="UYT247" s="18"/>
      <c r="UYU247" s="18"/>
      <c r="UYV247" s="18"/>
      <c r="UYW247" s="18"/>
      <c r="UYX247" s="18"/>
      <c r="UYY247" s="18"/>
      <c r="UYZ247" s="18"/>
      <c r="UZA247" s="18"/>
      <c r="UZB247" s="18"/>
      <c r="UZC247" s="18"/>
      <c r="UZD247" s="18"/>
      <c r="UZE247" s="18"/>
      <c r="UZF247" s="18"/>
      <c r="UZG247" s="18"/>
      <c r="UZH247" s="18"/>
      <c r="UZI247" s="18"/>
      <c r="UZJ247" s="18"/>
      <c r="UZK247" s="18"/>
      <c r="UZL247" s="18"/>
      <c r="UZM247" s="18"/>
      <c r="UZN247" s="18"/>
      <c r="UZO247" s="18"/>
      <c r="UZP247" s="18"/>
      <c r="UZQ247" s="18"/>
      <c r="UZR247" s="18"/>
      <c r="UZS247" s="18"/>
      <c r="UZT247" s="18"/>
      <c r="UZU247" s="18"/>
      <c r="UZV247" s="18"/>
      <c r="UZW247" s="18"/>
      <c r="UZX247" s="18"/>
      <c r="UZY247" s="18"/>
      <c r="UZZ247" s="18"/>
      <c r="VAA247" s="18"/>
      <c r="VAB247" s="18"/>
      <c r="VAC247" s="18"/>
      <c r="VAD247" s="18"/>
      <c r="VAE247" s="18"/>
      <c r="VAF247" s="18"/>
      <c r="VAG247" s="18"/>
      <c r="VAH247" s="18"/>
      <c r="VAI247" s="18"/>
      <c r="VAJ247" s="18"/>
      <c r="VAK247" s="18"/>
      <c r="VAL247" s="18"/>
      <c r="VAM247" s="18"/>
      <c r="VAN247" s="18"/>
      <c r="VAO247" s="18"/>
      <c r="VAP247" s="18"/>
      <c r="VAQ247" s="18"/>
      <c r="VAR247" s="18"/>
      <c r="VAS247" s="18"/>
      <c r="VAT247" s="18"/>
      <c r="VAU247" s="18"/>
      <c r="VAV247" s="18"/>
      <c r="VAW247" s="18"/>
      <c r="VAX247" s="18"/>
      <c r="VAY247" s="18"/>
      <c r="VAZ247" s="18"/>
      <c r="VBA247" s="18"/>
      <c r="VBB247" s="18"/>
      <c r="VBC247" s="18"/>
      <c r="VBD247" s="18"/>
      <c r="VBE247" s="18"/>
      <c r="VBF247" s="18"/>
      <c r="VBG247" s="18"/>
      <c r="VBH247" s="18"/>
      <c r="VBI247" s="18"/>
      <c r="VBJ247" s="18"/>
      <c r="VBK247" s="18"/>
      <c r="VBL247" s="18"/>
      <c r="VBM247" s="18"/>
      <c r="VBN247" s="18"/>
      <c r="VBO247" s="18"/>
      <c r="VBP247" s="18"/>
      <c r="VBQ247" s="18"/>
      <c r="VBR247" s="18"/>
      <c r="VBS247" s="18"/>
      <c r="VBT247" s="18"/>
      <c r="VBU247" s="18"/>
      <c r="VBV247" s="18"/>
      <c r="VBW247" s="18"/>
      <c r="VBX247" s="18"/>
      <c r="VBY247" s="18"/>
      <c r="VBZ247" s="18"/>
      <c r="VCA247" s="18"/>
      <c r="VCB247" s="18"/>
      <c r="VCC247" s="18"/>
      <c r="VCD247" s="18"/>
      <c r="VCE247" s="18"/>
      <c r="VCF247" s="18"/>
      <c r="VCG247" s="18"/>
      <c r="VCH247" s="18"/>
      <c r="VCI247" s="18"/>
      <c r="VCJ247" s="18"/>
      <c r="VCK247" s="18"/>
      <c r="VCL247" s="18"/>
      <c r="VCM247" s="18"/>
      <c r="VCN247" s="18"/>
      <c r="VCO247" s="18"/>
      <c r="VCP247" s="18"/>
      <c r="VCQ247" s="18"/>
      <c r="VCR247" s="18"/>
      <c r="VCS247" s="18"/>
      <c r="VCT247" s="18"/>
      <c r="VCU247" s="18"/>
      <c r="VCV247" s="18"/>
      <c r="VCW247" s="18"/>
      <c r="VCX247" s="18"/>
      <c r="VCY247" s="18"/>
      <c r="VCZ247" s="18"/>
      <c r="VDA247" s="18"/>
      <c r="VDB247" s="18"/>
      <c r="VDC247" s="18"/>
      <c r="VDD247" s="18"/>
      <c r="VDE247" s="18"/>
      <c r="VDF247" s="18"/>
      <c r="VDG247" s="18"/>
      <c r="VDH247" s="18"/>
      <c r="VDI247" s="18"/>
      <c r="VDJ247" s="18"/>
      <c r="VDK247" s="18"/>
      <c r="VDL247" s="18"/>
      <c r="VDM247" s="18"/>
      <c r="VDN247" s="18"/>
      <c r="VDO247" s="18"/>
      <c r="VDP247" s="18"/>
      <c r="VDQ247" s="18"/>
      <c r="VDR247" s="18"/>
      <c r="VDS247" s="18"/>
      <c r="VDT247" s="18"/>
      <c r="VDU247" s="18"/>
      <c r="VDV247" s="18"/>
      <c r="VDW247" s="18"/>
      <c r="VDX247" s="18"/>
      <c r="VDY247" s="18"/>
      <c r="VDZ247" s="18"/>
      <c r="VEA247" s="18"/>
      <c r="VEB247" s="18"/>
      <c r="VEC247" s="18"/>
      <c r="VED247" s="18"/>
      <c r="VEE247" s="18"/>
      <c r="VEF247" s="18"/>
      <c r="VEG247" s="18"/>
      <c r="VEH247" s="18"/>
      <c r="VEI247" s="18"/>
      <c r="VEJ247" s="18"/>
      <c r="VEK247" s="18"/>
      <c r="VEL247" s="18"/>
      <c r="VEM247" s="18"/>
      <c r="VEN247" s="18"/>
      <c r="VEO247" s="18"/>
      <c r="VEP247" s="18"/>
      <c r="VEQ247" s="18"/>
      <c r="VER247" s="18"/>
      <c r="VES247" s="18"/>
      <c r="VET247" s="18"/>
      <c r="VEU247" s="18"/>
      <c r="VEV247" s="18"/>
      <c r="VEW247" s="18"/>
      <c r="VEX247" s="18"/>
      <c r="VEY247" s="18"/>
      <c r="VEZ247" s="18"/>
      <c r="VFA247" s="18"/>
      <c r="VFB247" s="18"/>
      <c r="VFC247" s="18"/>
      <c r="VFD247" s="18"/>
      <c r="VFE247" s="18"/>
      <c r="VFF247" s="18"/>
      <c r="VFG247" s="18"/>
      <c r="VFH247" s="18"/>
      <c r="VFI247" s="18"/>
      <c r="VFJ247" s="18"/>
      <c r="VFK247" s="18"/>
      <c r="VFL247" s="18"/>
      <c r="VFM247" s="18"/>
      <c r="VFN247" s="18"/>
      <c r="VFO247" s="18"/>
      <c r="VFP247" s="18"/>
      <c r="VFQ247" s="18"/>
      <c r="VFR247" s="18"/>
      <c r="VFS247" s="18"/>
      <c r="VFT247" s="18"/>
      <c r="VFU247" s="18"/>
      <c r="VFV247" s="18"/>
      <c r="VFW247" s="18"/>
      <c r="VFX247" s="18"/>
      <c r="VFY247" s="18"/>
      <c r="VFZ247" s="18"/>
      <c r="VGA247" s="18"/>
      <c r="VGB247" s="18"/>
      <c r="VGC247" s="18"/>
      <c r="VGD247" s="18"/>
      <c r="VGE247" s="18"/>
      <c r="VGF247" s="18"/>
      <c r="VGG247" s="18"/>
      <c r="VGH247" s="18"/>
      <c r="VGI247" s="18"/>
      <c r="VGJ247" s="18"/>
      <c r="VGK247" s="18"/>
      <c r="VGL247" s="18"/>
      <c r="VGM247" s="18"/>
      <c r="VGN247" s="18"/>
      <c r="VGO247" s="18"/>
      <c r="VGP247" s="18"/>
      <c r="VGQ247" s="18"/>
      <c r="VGR247" s="18"/>
      <c r="VGS247" s="18"/>
      <c r="VGT247" s="18"/>
      <c r="VGU247" s="18"/>
      <c r="VGV247" s="18"/>
      <c r="VGW247" s="18"/>
      <c r="VGX247" s="18"/>
      <c r="VGY247" s="18"/>
      <c r="VGZ247" s="18"/>
      <c r="VHA247" s="18"/>
      <c r="VHB247" s="18"/>
      <c r="VHC247" s="18"/>
      <c r="VHD247" s="18"/>
      <c r="VHE247" s="18"/>
      <c r="VHF247" s="18"/>
      <c r="VHG247" s="18"/>
      <c r="VHH247" s="18"/>
      <c r="VHI247" s="18"/>
      <c r="VHJ247" s="18"/>
      <c r="VHK247" s="18"/>
      <c r="VHL247" s="18"/>
      <c r="VHM247" s="18"/>
      <c r="VHN247" s="18"/>
      <c r="VHO247" s="18"/>
      <c r="VHP247" s="18"/>
      <c r="VHQ247" s="18"/>
      <c r="VHR247" s="18"/>
      <c r="VHS247" s="18"/>
      <c r="VHT247" s="18"/>
      <c r="VHU247" s="18"/>
      <c r="VHV247" s="18"/>
      <c r="VHW247" s="18"/>
      <c r="VHX247" s="18"/>
      <c r="VHY247" s="18"/>
      <c r="VHZ247" s="18"/>
      <c r="VIA247" s="18"/>
      <c r="VIB247" s="18"/>
      <c r="VIC247" s="18"/>
      <c r="VID247" s="18"/>
      <c r="VIE247" s="18"/>
      <c r="VIF247" s="18"/>
      <c r="VIG247" s="18"/>
      <c r="VIH247" s="18"/>
      <c r="VII247" s="18"/>
      <c r="VIJ247" s="18"/>
      <c r="VIK247" s="18"/>
      <c r="VIL247" s="18"/>
      <c r="VIM247" s="18"/>
      <c r="VIN247" s="18"/>
      <c r="VIO247" s="18"/>
      <c r="VIP247" s="18"/>
      <c r="VIQ247" s="18"/>
      <c r="VIR247" s="18"/>
      <c r="VIS247" s="18"/>
      <c r="VIT247" s="18"/>
      <c r="VIU247" s="18"/>
      <c r="VIV247" s="18"/>
      <c r="VIW247" s="18"/>
      <c r="VIX247" s="18"/>
      <c r="VIY247" s="18"/>
      <c r="VIZ247" s="18"/>
      <c r="VJA247" s="18"/>
      <c r="VJB247" s="18"/>
      <c r="VJC247" s="18"/>
      <c r="VJD247" s="18"/>
      <c r="VJE247" s="18"/>
      <c r="VJF247" s="18"/>
      <c r="VJG247" s="18"/>
      <c r="VJH247" s="18"/>
      <c r="VJI247" s="18"/>
      <c r="VJJ247" s="18"/>
      <c r="VJK247" s="18"/>
      <c r="VJL247" s="18"/>
      <c r="VJM247" s="18"/>
      <c r="VJN247" s="18"/>
      <c r="VJO247" s="18"/>
      <c r="VJP247" s="18"/>
      <c r="VJQ247" s="18"/>
      <c r="VJR247" s="18"/>
      <c r="VJS247" s="18"/>
      <c r="VJT247" s="18"/>
      <c r="VJU247" s="18"/>
      <c r="VJV247" s="18"/>
      <c r="VJW247" s="18"/>
      <c r="VJX247" s="18"/>
      <c r="VJY247" s="18"/>
      <c r="VJZ247" s="18"/>
      <c r="VKA247" s="18"/>
      <c r="VKB247" s="18"/>
      <c r="VKC247" s="18"/>
      <c r="VKD247" s="18"/>
      <c r="VKE247" s="18"/>
      <c r="VKF247" s="18"/>
      <c r="VKG247" s="18"/>
      <c r="VKH247" s="18"/>
      <c r="VKI247" s="18"/>
      <c r="VKJ247" s="18"/>
      <c r="VKK247" s="18"/>
      <c r="VKL247" s="18"/>
      <c r="VKM247" s="18"/>
      <c r="VKN247" s="18"/>
      <c r="VKO247" s="18"/>
      <c r="VKP247" s="18"/>
      <c r="VKQ247" s="18"/>
      <c r="VKR247" s="18"/>
      <c r="VKS247" s="18"/>
      <c r="VKT247" s="18"/>
      <c r="VKU247" s="18"/>
      <c r="VKV247" s="18"/>
      <c r="VKW247" s="18"/>
      <c r="VKX247" s="18"/>
      <c r="VKY247" s="18"/>
      <c r="VKZ247" s="18"/>
      <c r="VLA247" s="18"/>
      <c r="VLB247" s="18"/>
      <c r="VLC247" s="18"/>
      <c r="VLD247" s="18"/>
      <c r="VLE247" s="18"/>
      <c r="VLF247" s="18"/>
      <c r="VLG247" s="18"/>
      <c r="VLH247" s="18"/>
      <c r="VLI247" s="18"/>
      <c r="VLJ247" s="18"/>
      <c r="VLK247" s="18"/>
      <c r="VLL247" s="18"/>
      <c r="VLM247" s="18"/>
      <c r="VLN247" s="18"/>
      <c r="VLO247" s="18"/>
      <c r="VLP247" s="18"/>
      <c r="VLQ247" s="18"/>
      <c r="VLR247" s="18"/>
      <c r="VLS247" s="18"/>
      <c r="VLT247" s="18"/>
      <c r="VLU247" s="18"/>
      <c r="VLV247" s="18"/>
      <c r="VLW247" s="18"/>
      <c r="VLX247" s="18"/>
      <c r="VLY247" s="18"/>
      <c r="VLZ247" s="18"/>
      <c r="VMA247" s="18"/>
      <c r="VMB247" s="18"/>
      <c r="VMC247" s="18"/>
      <c r="VMD247" s="18"/>
      <c r="VME247" s="18"/>
      <c r="VMF247" s="18"/>
      <c r="VMG247" s="18"/>
      <c r="VMH247" s="18"/>
      <c r="VMI247" s="18"/>
      <c r="VMJ247" s="18"/>
      <c r="VMK247" s="18"/>
      <c r="VML247" s="18"/>
      <c r="VMM247" s="18"/>
      <c r="VMN247" s="18"/>
      <c r="VMO247" s="18"/>
      <c r="VMP247" s="18"/>
      <c r="VMQ247" s="18"/>
      <c r="VMR247" s="18"/>
      <c r="VMS247" s="18"/>
      <c r="VMT247" s="18"/>
      <c r="VMU247" s="18"/>
      <c r="VMV247" s="18"/>
      <c r="VMW247" s="18"/>
      <c r="VMX247" s="18"/>
      <c r="VMY247" s="18"/>
      <c r="VMZ247" s="18"/>
      <c r="VNA247" s="18"/>
      <c r="VNB247" s="18"/>
      <c r="VNC247" s="18"/>
      <c r="VND247" s="18"/>
      <c r="VNE247" s="18"/>
      <c r="VNF247" s="18"/>
      <c r="VNG247" s="18"/>
      <c r="VNH247" s="18"/>
      <c r="VNI247" s="18"/>
      <c r="VNJ247" s="18"/>
      <c r="VNK247" s="18"/>
      <c r="VNL247" s="18"/>
      <c r="VNM247" s="18"/>
      <c r="VNN247" s="18"/>
      <c r="VNO247" s="18"/>
      <c r="VNP247" s="18"/>
      <c r="VNQ247" s="18"/>
      <c r="VNR247" s="18"/>
      <c r="VNS247" s="18"/>
      <c r="VNT247" s="18"/>
      <c r="VNU247" s="18"/>
      <c r="VNV247" s="18"/>
      <c r="VNW247" s="18"/>
      <c r="VNX247" s="18"/>
      <c r="VNY247" s="18"/>
      <c r="VNZ247" s="18"/>
      <c r="VOA247" s="18"/>
      <c r="VOB247" s="18"/>
      <c r="VOC247" s="18"/>
      <c r="VOD247" s="18"/>
      <c r="VOE247" s="18"/>
      <c r="VOF247" s="18"/>
      <c r="VOG247" s="18"/>
      <c r="VOH247" s="18"/>
      <c r="VOI247" s="18"/>
      <c r="VOJ247" s="18"/>
      <c r="VOK247" s="18"/>
      <c r="VOL247" s="18"/>
      <c r="VOM247" s="18"/>
      <c r="VON247" s="18"/>
      <c r="VOO247" s="18"/>
      <c r="VOP247" s="18"/>
      <c r="VOQ247" s="18"/>
      <c r="VOR247" s="18"/>
      <c r="VOS247" s="18"/>
      <c r="VOT247" s="18"/>
      <c r="VOU247" s="18"/>
      <c r="VOV247" s="18"/>
      <c r="VOW247" s="18"/>
      <c r="VOX247" s="18"/>
      <c r="VOY247" s="18"/>
      <c r="VOZ247" s="18"/>
      <c r="VPA247" s="18"/>
      <c r="VPB247" s="18"/>
      <c r="VPC247" s="18"/>
      <c r="VPD247" s="18"/>
      <c r="VPE247" s="18"/>
      <c r="VPF247" s="18"/>
      <c r="VPG247" s="18"/>
      <c r="VPH247" s="18"/>
      <c r="VPI247" s="18"/>
      <c r="VPJ247" s="18"/>
      <c r="VPK247" s="18"/>
      <c r="VPL247" s="18"/>
      <c r="VPM247" s="18"/>
      <c r="VPN247" s="18"/>
      <c r="VPO247" s="18"/>
      <c r="VPP247" s="18"/>
      <c r="VPQ247" s="18"/>
      <c r="VPR247" s="18"/>
      <c r="VPS247" s="18"/>
      <c r="VPT247" s="18"/>
      <c r="VPU247" s="18"/>
      <c r="VPV247" s="18"/>
      <c r="VPW247" s="18"/>
      <c r="VPX247" s="18"/>
      <c r="VPY247" s="18"/>
      <c r="VPZ247" s="18"/>
      <c r="VQA247" s="18"/>
      <c r="VQB247" s="18"/>
      <c r="VQC247" s="18"/>
      <c r="VQD247" s="18"/>
      <c r="VQE247" s="18"/>
      <c r="VQF247" s="18"/>
      <c r="VQG247" s="18"/>
      <c r="VQH247" s="18"/>
      <c r="VQI247" s="18"/>
      <c r="VQJ247" s="18"/>
      <c r="VQK247" s="18"/>
      <c r="VQL247" s="18"/>
      <c r="VQM247" s="18"/>
      <c r="VQN247" s="18"/>
      <c r="VQO247" s="18"/>
      <c r="VQP247" s="18"/>
      <c r="VQQ247" s="18"/>
      <c r="VQR247" s="18"/>
      <c r="VQS247" s="18"/>
      <c r="VQT247" s="18"/>
      <c r="VQU247" s="18"/>
      <c r="VQV247" s="18"/>
      <c r="VQW247" s="18"/>
      <c r="VQX247" s="18"/>
      <c r="VQY247" s="18"/>
      <c r="VQZ247" s="18"/>
      <c r="VRA247" s="18"/>
      <c r="VRB247" s="18"/>
      <c r="VRC247" s="18"/>
      <c r="VRD247" s="18"/>
      <c r="VRE247" s="18"/>
      <c r="VRF247" s="18"/>
      <c r="VRG247" s="18"/>
      <c r="VRH247" s="18"/>
      <c r="VRI247" s="18"/>
      <c r="VRJ247" s="18"/>
      <c r="VRK247" s="18"/>
      <c r="VRL247" s="18"/>
      <c r="VRM247" s="18"/>
      <c r="VRN247" s="18"/>
      <c r="VRO247" s="18"/>
      <c r="VRP247" s="18"/>
      <c r="VRQ247" s="18"/>
      <c r="VRR247" s="18"/>
      <c r="VRS247" s="18"/>
      <c r="VRT247" s="18"/>
      <c r="VRU247" s="18"/>
      <c r="VRV247" s="18"/>
      <c r="VRW247" s="18"/>
      <c r="VRX247" s="18"/>
      <c r="VRY247" s="18"/>
      <c r="VRZ247" s="18"/>
      <c r="VSA247" s="18"/>
      <c r="VSB247" s="18"/>
      <c r="VSC247" s="18"/>
      <c r="VSD247" s="18"/>
      <c r="VSE247" s="18"/>
      <c r="VSF247" s="18"/>
      <c r="VSG247" s="18"/>
      <c r="VSH247" s="18"/>
      <c r="VSI247" s="18"/>
      <c r="VSJ247" s="18"/>
      <c r="VSK247" s="18"/>
      <c r="VSL247" s="18"/>
      <c r="VSM247" s="18"/>
      <c r="VSN247" s="18"/>
      <c r="VSO247" s="18"/>
      <c r="VSP247" s="18"/>
      <c r="VSQ247" s="18"/>
      <c r="VSR247" s="18"/>
      <c r="VSS247" s="18"/>
      <c r="VST247" s="18"/>
      <c r="VSU247" s="18"/>
      <c r="VSV247" s="18"/>
      <c r="VSW247" s="18"/>
      <c r="VSX247" s="18"/>
      <c r="VSY247" s="18"/>
      <c r="VSZ247" s="18"/>
      <c r="VTA247" s="18"/>
      <c r="VTB247" s="18"/>
      <c r="VTC247" s="18"/>
      <c r="VTD247" s="18"/>
      <c r="VTE247" s="18"/>
      <c r="VTF247" s="18"/>
      <c r="VTG247" s="18"/>
      <c r="VTH247" s="18"/>
      <c r="VTI247" s="18"/>
      <c r="VTJ247" s="18"/>
      <c r="VTK247" s="18"/>
      <c r="VTL247" s="18"/>
      <c r="VTM247" s="18"/>
      <c r="VTN247" s="18"/>
      <c r="VTO247" s="18"/>
      <c r="VTP247" s="18"/>
      <c r="VTQ247" s="18"/>
      <c r="VTR247" s="18"/>
      <c r="VTS247" s="18"/>
      <c r="VTT247" s="18"/>
      <c r="VTU247" s="18"/>
      <c r="VTV247" s="18"/>
      <c r="VTW247" s="18"/>
      <c r="VTX247" s="18"/>
      <c r="VTY247" s="18"/>
      <c r="VTZ247" s="18"/>
      <c r="VUA247" s="18"/>
      <c r="VUB247" s="18"/>
      <c r="VUC247" s="18"/>
      <c r="VUD247" s="18"/>
      <c r="VUE247" s="18"/>
      <c r="VUF247" s="18"/>
      <c r="VUG247" s="18"/>
      <c r="VUH247" s="18"/>
      <c r="VUI247" s="18"/>
      <c r="VUJ247" s="18"/>
      <c r="VUK247" s="18"/>
      <c r="VUL247" s="18"/>
      <c r="VUM247" s="18"/>
      <c r="VUN247" s="18"/>
      <c r="VUO247" s="18"/>
      <c r="VUP247" s="18"/>
      <c r="VUQ247" s="18"/>
      <c r="VUR247" s="18"/>
      <c r="VUS247" s="18"/>
      <c r="VUT247" s="18"/>
      <c r="VUU247" s="18"/>
      <c r="VUV247" s="18"/>
      <c r="VUW247" s="18"/>
      <c r="VUX247" s="18"/>
      <c r="VUY247" s="18"/>
      <c r="VUZ247" s="18"/>
      <c r="VVA247" s="18"/>
      <c r="VVB247" s="18"/>
      <c r="VVC247" s="18"/>
      <c r="VVD247" s="18"/>
      <c r="VVE247" s="18"/>
      <c r="VVF247" s="18"/>
      <c r="VVG247" s="18"/>
      <c r="VVH247" s="18"/>
      <c r="VVI247" s="18"/>
      <c r="VVJ247" s="18"/>
      <c r="VVK247" s="18"/>
      <c r="VVL247" s="18"/>
      <c r="VVM247" s="18"/>
      <c r="VVN247" s="18"/>
      <c r="VVO247" s="18"/>
      <c r="VVP247" s="18"/>
      <c r="VVQ247" s="18"/>
      <c r="VVR247" s="18"/>
      <c r="VVS247" s="18"/>
      <c r="VVT247" s="18"/>
      <c r="VVU247" s="18"/>
      <c r="VVV247" s="18"/>
      <c r="VVW247" s="18"/>
      <c r="VVX247" s="18"/>
      <c r="VVY247" s="18"/>
      <c r="VVZ247" s="18"/>
      <c r="VWA247" s="18"/>
      <c r="VWB247" s="18"/>
      <c r="VWC247" s="18"/>
      <c r="VWD247" s="18"/>
      <c r="VWE247" s="18"/>
      <c r="VWF247" s="18"/>
      <c r="VWG247" s="18"/>
      <c r="VWH247" s="18"/>
      <c r="VWI247" s="18"/>
      <c r="VWJ247" s="18"/>
      <c r="VWK247" s="18"/>
      <c r="VWL247" s="18"/>
      <c r="VWM247" s="18"/>
      <c r="VWN247" s="18"/>
      <c r="VWO247" s="18"/>
      <c r="VWP247" s="18"/>
      <c r="VWQ247" s="18"/>
      <c r="VWR247" s="18"/>
      <c r="VWS247" s="18"/>
      <c r="VWT247" s="18"/>
      <c r="VWU247" s="18"/>
      <c r="VWV247" s="18"/>
      <c r="VWW247" s="18"/>
      <c r="VWX247" s="18"/>
      <c r="VWY247" s="18"/>
      <c r="VWZ247" s="18"/>
      <c r="VXA247" s="18"/>
      <c r="VXB247" s="18"/>
      <c r="VXC247" s="18"/>
      <c r="VXD247" s="18"/>
      <c r="VXE247" s="18"/>
      <c r="VXF247" s="18"/>
      <c r="VXG247" s="18"/>
      <c r="VXH247" s="18"/>
      <c r="VXI247" s="18"/>
      <c r="VXJ247" s="18"/>
      <c r="VXK247" s="18"/>
      <c r="VXL247" s="18"/>
      <c r="VXM247" s="18"/>
      <c r="VXN247" s="18"/>
      <c r="VXO247" s="18"/>
      <c r="VXP247" s="18"/>
      <c r="VXQ247" s="18"/>
      <c r="VXR247" s="18"/>
      <c r="VXS247" s="18"/>
      <c r="VXT247" s="18"/>
      <c r="VXU247" s="18"/>
      <c r="VXV247" s="18"/>
      <c r="VXW247" s="18"/>
      <c r="VXX247" s="18"/>
      <c r="VXY247" s="18"/>
      <c r="VXZ247" s="18"/>
      <c r="VYA247" s="18"/>
      <c r="VYB247" s="18"/>
      <c r="VYC247" s="18"/>
      <c r="VYD247" s="18"/>
      <c r="VYE247" s="18"/>
      <c r="VYF247" s="18"/>
      <c r="VYG247" s="18"/>
      <c r="VYH247" s="18"/>
      <c r="VYI247" s="18"/>
      <c r="VYJ247" s="18"/>
      <c r="VYK247" s="18"/>
      <c r="VYL247" s="18"/>
      <c r="VYM247" s="18"/>
      <c r="VYN247" s="18"/>
      <c r="VYO247" s="18"/>
      <c r="VYP247" s="18"/>
      <c r="VYQ247" s="18"/>
      <c r="VYR247" s="18"/>
      <c r="VYS247" s="18"/>
      <c r="VYT247" s="18"/>
      <c r="VYU247" s="18"/>
      <c r="VYV247" s="18"/>
      <c r="VYW247" s="18"/>
      <c r="VYX247" s="18"/>
      <c r="VYY247" s="18"/>
      <c r="VYZ247" s="18"/>
      <c r="VZA247" s="18"/>
      <c r="VZB247" s="18"/>
      <c r="VZC247" s="18"/>
      <c r="VZD247" s="18"/>
      <c r="VZE247" s="18"/>
      <c r="VZF247" s="18"/>
      <c r="VZG247" s="18"/>
      <c r="VZH247" s="18"/>
      <c r="VZI247" s="18"/>
      <c r="VZJ247" s="18"/>
      <c r="VZK247" s="18"/>
      <c r="VZL247" s="18"/>
      <c r="VZM247" s="18"/>
      <c r="VZN247" s="18"/>
      <c r="VZO247" s="18"/>
      <c r="VZP247" s="18"/>
      <c r="VZQ247" s="18"/>
      <c r="VZR247" s="18"/>
      <c r="VZS247" s="18"/>
      <c r="VZT247" s="18"/>
      <c r="VZU247" s="18"/>
      <c r="VZV247" s="18"/>
      <c r="VZW247" s="18"/>
      <c r="VZX247" s="18"/>
      <c r="VZY247" s="18"/>
      <c r="VZZ247" s="18"/>
      <c r="WAA247" s="18"/>
      <c r="WAB247" s="18"/>
      <c r="WAC247" s="18"/>
      <c r="WAD247" s="18"/>
      <c r="WAE247" s="18"/>
      <c r="WAF247" s="18"/>
      <c r="WAG247" s="18"/>
      <c r="WAH247" s="18"/>
      <c r="WAI247" s="18"/>
      <c r="WAJ247" s="18"/>
      <c r="WAK247" s="18"/>
      <c r="WAL247" s="18"/>
      <c r="WAM247" s="18"/>
      <c r="WAN247" s="18"/>
      <c r="WAO247" s="18"/>
      <c r="WAP247" s="18"/>
      <c r="WAQ247" s="18"/>
      <c r="WAR247" s="18"/>
      <c r="WAS247" s="18"/>
      <c r="WAT247" s="18"/>
      <c r="WAU247" s="18"/>
      <c r="WAV247" s="18"/>
      <c r="WAW247" s="18"/>
      <c r="WAX247" s="18"/>
      <c r="WAY247" s="18"/>
      <c r="WAZ247" s="18"/>
      <c r="WBA247" s="18"/>
      <c r="WBB247" s="18"/>
      <c r="WBC247" s="18"/>
      <c r="WBD247" s="18"/>
      <c r="WBE247" s="18"/>
      <c r="WBF247" s="18"/>
      <c r="WBG247" s="18"/>
      <c r="WBH247" s="18"/>
      <c r="WBI247" s="18"/>
      <c r="WBJ247" s="18"/>
      <c r="WBK247" s="18"/>
      <c r="WBL247" s="18"/>
      <c r="WBM247" s="18"/>
      <c r="WBN247" s="18"/>
      <c r="WBO247" s="18"/>
      <c r="WBP247" s="18"/>
      <c r="WBQ247" s="18"/>
      <c r="WBR247" s="18"/>
      <c r="WBS247" s="18"/>
      <c r="WBT247" s="18"/>
      <c r="WBU247" s="18"/>
      <c r="WBV247" s="18"/>
      <c r="WBW247" s="18"/>
      <c r="WBX247" s="18"/>
      <c r="WBY247" s="18"/>
      <c r="WBZ247" s="18"/>
      <c r="WCA247" s="18"/>
      <c r="WCB247" s="18"/>
      <c r="WCC247" s="18"/>
      <c r="WCD247" s="18"/>
      <c r="WCE247" s="18"/>
      <c r="WCF247" s="18"/>
      <c r="WCG247" s="18"/>
      <c r="WCH247" s="18"/>
      <c r="WCI247" s="18"/>
      <c r="WCJ247" s="18"/>
      <c r="WCK247" s="18"/>
      <c r="WCL247" s="18"/>
      <c r="WCM247" s="18"/>
      <c r="WCN247" s="18"/>
      <c r="WCO247" s="18"/>
      <c r="WCP247" s="18"/>
      <c r="WCQ247" s="18"/>
      <c r="WCR247" s="18"/>
      <c r="WCS247" s="18"/>
      <c r="WCT247" s="18"/>
      <c r="WCU247" s="18"/>
      <c r="WCV247" s="18"/>
      <c r="WCW247" s="18"/>
      <c r="WCX247" s="18"/>
      <c r="WCY247" s="18"/>
      <c r="WCZ247" s="18"/>
      <c r="WDA247" s="18"/>
      <c r="WDB247" s="18"/>
      <c r="WDC247" s="18"/>
      <c r="WDD247" s="18"/>
      <c r="WDE247" s="18"/>
      <c r="WDF247" s="18"/>
      <c r="WDG247" s="18"/>
      <c r="WDH247" s="18"/>
      <c r="WDI247" s="18"/>
      <c r="WDJ247" s="18"/>
      <c r="WDK247" s="18"/>
      <c r="WDL247" s="18"/>
      <c r="WDM247" s="18"/>
      <c r="WDN247" s="18"/>
      <c r="WDO247" s="18"/>
      <c r="WDP247" s="18"/>
      <c r="WDQ247" s="18"/>
      <c r="WDR247" s="18"/>
      <c r="WDS247" s="18"/>
      <c r="WDT247" s="18"/>
      <c r="WDU247" s="18"/>
      <c r="WDV247" s="18"/>
      <c r="WDW247" s="18"/>
      <c r="WDX247" s="18"/>
      <c r="WDY247" s="18"/>
      <c r="WDZ247" s="18"/>
      <c r="WEA247" s="18"/>
      <c r="WEB247" s="18"/>
      <c r="WEC247" s="18"/>
      <c r="WED247" s="18"/>
      <c r="WEE247" s="18"/>
      <c r="WEF247" s="18"/>
      <c r="WEG247" s="18"/>
      <c r="WEH247" s="18"/>
      <c r="WEI247" s="18"/>
      <c r="WEJ247" s="18"/>
      <c r="WEK247" s="18"/>
      <c r="WEL247" s="18"/>
      <c r="WEM247" s="18"/>
      <c r="WEN247" s="18"/>
      <c r="WEO247" s="18"/>
      <c r="WEP247" s="18"/>
      <c r="WEQ247" s="18"/>
      <c r="WER247" s="18"/>
      <c r="WES247" s="18"/>
      <c r="WET247" s="18"/>
      <c r="WEU247" s="18"/>
      <c r="WEV247" s="18"/>
      <c r="WEW247" s="18"/>
      <c r="WEX247" s="18"/>
      <c r="WEY247" s="18"/>
      <c r="WEZ247" s="18"/>
      <c r="WFA247" s="18"/>
      <c r="WFB247" s="18"/>
      <c r="WFC247" s="18"/>
      <c r="WFD247" s="18"/>
      <c r="WFE247" s="18"/>
      <c r="WFF247" s="18"/>
      <c r="WFG247" s="18"/>
      <c r="WFH247" s="18"/>
      <c r="WFI247" s="18"/>
      <c r="WFJ247" s="18"/>
      <c r="WFK247" s="18"/>
      <c r="WFL247" s="18"/>
      <c r="WFM247" s="18"/>
      <c r="WFN247" s="18"/>
      <c r="WFO247" s="18"/>
      <c r="WFP247" s="18"/>
      <c r="WFQ247" s="18"/>
      <c r="WFR247" s="18"/>
      <c r="WFS247" s="18"/>
      <c r="WFT247" s="18"/>
      <c r="WFU247" s="18"/>
      <c r="WFV247" s="18"/>
      <c r="WFW247" s="18"/>
      <c r="WFX247" s="18"/>
      <c r="WFY247" s="18"/>
      <c r="WFZ247" s="18"/>
      <c r="WGA247" s="18"/>
      <c r="WGB247" s="18"/>
      <c r="WGC247" s="18"/>
      <c r="WGD247" s="18"/>
      <c r="WGE247" s="18"/>
      <c r="WGF247" s="18"/>
      <c r="WGG247" s="18"/>
      <c r="WGH247" s="18"/>
      <c r="WGI247" s="18"/>
      <c r="WGJ247" s="18"/>
      <c r="WGK247" s="18"/>
      <c r="WGL247" s="18"/>
      <c r="WGM247" s="18"/>
      <c r="WGN247" s="18"/>
      <c r="WGO247" s="18"/>
      <c r="WGP247" s="18"/>
      <c r="WGQ247" s="18"/>
      <c r="WGR247" s="18"/>
      <c r="WGS247" s="18"/>
      <c r="WGT247" s="18"/>
      <c r="WGU247" s="18"/>
      <c r="WGV247" s="18"/>
      <c r="WGW247" s="18"/>
      <c r="WGX247" s="18"/>
      <c r="WGY247" s="18"/>
      <c r="WGZ247" s="18"/>
      <c r="WHA247" s="18"/>
      <c r="WHB247" s="18"/>
      <c r="WHC247" s="18"/>
      <c r="WHD247" s="18"/>
      <c r="WHE247" s="18"/>
      <c r="WHF247" s="18"/>
      <c r="WHG247" s="18"/>
      <c r="WHH247" s="18"/>
      <c r="WHI247" s="18"/>
      <c r="WHJ247" s="18"/>
      <c r="WHK247" s="18"/>
      <c r="WHL247" s="18"/>
      <c r="WHM247" s="18"/>
      <c r="WHN247" s="18"/>
      <c r="WHO247" s="18"/>
      <c r="WHP247" s="18"/>
      <c r="WHQ247" s="18"/>
      <c r="WHR247" s="18"/>
      <c r="WHS247" s="18"/>
      <c r="WHT247" s="18"/>
      <c r="WHU247" s="18"/>
      <c r="WHV247" s="18"/>
      <c r="WHW247" s="18"/>
      <c r="WHX247" s="18"/>
      <c r="WHY247" s="18"/>
      <c r="WHZ247" s="18"/>
      <c r="WIA247" s="18"/>
      <c r="WIB247" s="18"/>
      <c r="WIC247" s="18"/>
      <c r="WID247" s="18"/>
      <c r="WIE247" s="18"/>
      <c r="WIF247" s="18"/>
      <c r="WIG247" s="18"/>
      <c r="WIH247" s="18"/>
      <c r="WII247" s="18"/>
      <c r="WIJ247" s="18"/>
      <c r="WIK247" s="18"/>
      <c r="WIL247" s="18"/>
      <c r="WIM247" s="18"/>
      <c r="WIN247" s="18"/>
      <c r="WIO247" s="18"/>
      <c r="WIP247" s="18"/>
      <c r="WIQ247" s="18"/>
      <c r="WIR247" s="18"/>
      <c r="WIS247" s="18"/>
      <c r="WIT247" s="18"/>
      <c r="WIU247" s="18"/>
      <c r="WIV247" s="18"/>
      <c r="WIW247" s="18"/>
      <c r="WIX247" s="18"/>
      <c r="WIY247" s="18"/>
      <c r="WIZ247" s="18"/>
      <c r="WJA247" s="18"/>
      <c r="WJB247" s="18"/>
      <c r="WJC247" s="18"/>
      <c r="WJD247" s="18"/>
      <c r="WJE247" s="18"/>
      <c r="WJF247" s="18"/>
      <c r="WJG247" s="18"/>
      <c r="WJH247" s="18"/>
      <c r="WJI247" s="18"/>
      <c r="WJJ247" s="18"/>
      <c r="WJK247" s="18"/>
      <c r="WJL247" s="18"/>
      <c r="WJM247" s="18"/>
      <c r="WJN247" s="18"/>
      <c r="WJO247" s="18"/>
      <c r="WJP247" s="18"/>
      <c r="WJQ247" s="18"/>
      <c r="WJR247" s="18"/>
      <c r="WJS247" s="18"/>
      <c r="WJT247" s="18"/>
      <c r="WJU247" s="18"/>
      <c r="WJV247" s="18"/>
      <c r="WJW247" s="18"/>
      <c r="WJX247" s="18"/>
      <c r="WJY247" s="18"/>
      <c r="WJZ247" s="18"/>
      <c r="WKA247" s="18"/>
      <c r="WKB247" s="18"/>
      <c r="WKC247" s="18"/>
      <c r="WKD247" s="18"/>
      <c r="WKE247" s="18"/>
      <c r="WKF247" s="18"/>
      <c r="WKG247" s="18"/>
      <c r="WKH247" s="18"/>
      <c r="WKI247" s="18"/>
      <c r="WKJ247" s="18"/>
      <c r="WKK247" s="18"/>
      <c r="WKL247" s="18"/>
      <c r="WKM247" s="18"/>
      <c r="WKN247" s="18"/>
      <c r="WKO247" s="18"/>
      <c r="WKP247" s="18"/>
      <c r="WKQ247" s="18"/>
      <c r="WKR247" s="18"/>
      <c r="WKS247" s="18"/>
      <c r="WKT247" s="18"/>
      <c r="WKU247" s="18"/>
      <c r="WKV247" s="18"/>
      <c r="WKW247" s="18"/>
      <c r="WKX247" s="18"/>
      <c r="WKY247" s="18"/>
      <c r="WKZ247" s="18"/>
      <c r="WLA247" s="18"/>
      <c r="WLB247" s="18"/>
      <c r="WLC247" s="18"/>
      <c r="WLD247" s="18"/>
      <c r="WLE247" s="18"/>
      <c r="WLF247" s="18"/>
      <c r="WLG247" s="18"/>
      <c r="WLH247" s="18"/>
      <c r="WLI247" s="18"/>
      <c r="WLJ247" s="18"/>
      <c r="WLK247" s="18"/>
      <c r="WLL247" s="18"/>
      <c r="WLM247" s="18"/>
      <c r="WLN247" s="18"/>
      <c r="WLO247" s="18"/>
      <c r="WLP247" s="18"/>
      <c r="WLQ247" s="18"/>
      <c r="WLR247" s="18"/>
      <c r="WLS247" s="18"/>
      <c r="WLT247" s="18"/>
      <c r="WLU247" s="18"/>
      <c r="WLV247" s="18"/>
      <c r="WLW247" s="18"/>
      <c r="WLX247" s="18"/>
      <c r="WLY247" s="18"/>
      <c r="WLZ247" s="18"/>
      <c r="WMA247" s="18"/>
      <c r="WMB247" s="18"/>
      <c r="WMC247" s="18"/>
      <c r="WMD247" s="18"/>
      <c r="WME247" s="18"/>
      <c r="WMF247" s="18"/>
      <c r="WMG247" s="18"/>
      <c r="WMH247" s="18"/>
      <c r="WMI247" s="18"/>
      <c r="WMJ247" s="18"/>
      <c r="WMK247" s="18"/>
      <c r="WML247" s="18"/>
      <c r="WMM247" s="18"/>
      <c r="WMN247" s="18"/>
      <c r="WMO247" s="18"/>
      <c r="WMP247" s="18"/>
      <c r="WMQ247" s="18"/>
      <c r="WMR247" s="18"/>
      <c r="WMS247" s="18"/>
      <c r="WMT247" s="18"/>
      <c r="WMU247" s="18"/>
      <c r="WMV247" s="18"/>
      <c r="WMW247" s="18"/>
      <c r="WMX247" s="18"/>
      <c r="WMY247" s="18"/>
      <c r="WMZ247" s="18"/>
      <c r="WNA247" s="18"/>
      <c r="WNB247" s="18"/>
      <c r="WNC247" s="18"/>
      <c r="WND247" s="18"/>
      <c r="WNE247" s="18"/>
      <c r="WNF247" s="18"/>
      <c r="WNG247" s="18"/>
      <c r="WNH247" s="18"/>
      <c r="WNI247" s="18"/>
      <c r="WNJ247" s="18"/>
      <c r="WNK247" s="18"/>
      <c r="WNL247" s="18"/>
      <c r="WNM247" s="18"/>
      <c r="WNN247" s="18"/>
      <c r="WNO247" s="18"/>
      <c r="WNP247" s="18"/>
      <c r="WNQ247" s="18"/>
      <c r="WNR247" s="18"/>
      <c r="WNS247" s="18"/>
      <c r="WNT247" s="18"/>
      <c r="WNU247" s="18"/>
      <c r="WNV247" s="18"/>
      <c r="WNW247" s="18"/>
      <c r="WNX247" s="18"/>
      <c r="WNY247" s="18"/>
      <c r="WNZ247" s="18"/>
      <c r="WOA247" s="18"/>
      <c r="WOB247" s="18"/>
      <c r="WOC247" s="18"/>
      <c r="WOD247" s="18"/>
      <c r="WOE247" s="18"/>
      <c r="WOF247" s="18"/>
      <c r="WOG247" s="18"/>
      <c r="WOH247" s="18"/>
      <c r="WOI247" s="18"/>
      <c r="WOJ247" s="18"/>
      <c r="WOK247" s="18"/>
      <c r="WOL247" s="18"/>
      <c r="WOM247" s="18"/>
      <c r="WON247" s="18"/>
      <c r="WOO247" s="18"/>
      <c r="WOP247" s="18"/>
      <c r="WOQ247" s="18"/>
      <c r="WOR247" s="18"/>
      <c r="WOS247" s="18"/>
      <c r="WOT247" s="18"/>
      <c r="WOU247" s="18"/>
      <c r="WOV247" s="18"/>
      <c r="WOW247" s="18"/>
      <c r="WOX247" s="18"/>
      <c r="WOY247" s="18"/>
      <c r="WOZ247" s="18"/>
      <c r="WPA247" s="18"/>
      <c r="WPB247" s="18"/>
      <c r="WPC247" s="18"/>
      <c r="WPD247" s="18"/>
      <c r="WPE247" s="18"/>
      <c r="WPF247" s="18"/>
      <c r="WPG247" s="18"/>
      <c r="WPH247" s="18"/>
      <c r="WPI247" s="18"/>
      <c r="WPJ247" s="18"/>
      <c r="WPK247" s="18"/>
      <c r="WPL247" s="18"/>
      <c r="WPM247" s="18"/>
      <c r="WPN247" s="18"/>
      <c r="WPO247" s="18"/>
      <c r="WPP247" s="18"/>
      <c r="WPQ247" s="18"/>
      <c r="WPR247" s="18"/>
      <c r="WPS247" s="18"/>
      <c r="WPT247" s="18"/>
      <c r="WPU247" s="18"/>
      <c r="WPV247" s="18"/>
      <c r="WPW247" s="18"/>
      <c r="WPX247" s="18"/>
      <c r="WPY247" s="18"/>
      <c r="WPZ247" s="18"/>
      <c r="WQA247" s="18"/>
      <c r="WQB247" s="18"/>
      <c r="WQC247" s="18"/>
      <c r="WQD247" s="18"/>
      <c r="WQE247" s="18"/>
      <c r="WQF247" s="18"/>
      <c r="WQG247" s="18"/>
      <c r="WQH247" s="18"/>
      <c r="WQI247" s="18"/>
      <c r="WQJ247" s="18"/>
      <c r="WQK247" s="18"/>
      <c r="WQL247" s="18"/>
      <c r="WQM247" s="18"/>
      <c r="WQN247" s="18"/>
      <c r="WQO247" s="18"/>
      <c r="WQP247" s="18"/>
      <c r="WQQ247" s="18"/>
      <c r="WQR247" s="18"/>
      <c r="WQS247" s="18"/>
      <c r="WQT247" s="18"/>
      <c r="WQU247" s="18"/>
      <c r="WQV247" s="18"/>
      <c r="WQW247" s="18"/>
      <c r="WQX247" s="18"/>
      <c r="WQY247" s="18"/>
      <c r="WQZ247" s="18"/>
      <c r="WRA247" s="18"/>
      <c r="WRB247" s="18"/>
      <c r="WRC247" s="18"/>
      <c r="WRD247" s="18"/>
      <c r="WRE247" s="18"/>
      <c r="WRF247" s="18"/>
      <c r="WRG247" s="18"/>
      <c r="WRH247" s="18"/>
      <c r="WRI247" s="18"/>
      <c r="WRJ247" s="18"/>
      <c r="WRK247" s="18"/>
      <c r="WRL247" s="18"/>
      <c r="WRM247" s="18"/>
      <c r="WRN247" s="18"/>
      <c r="WRO247" s="18"/>
      <c r="WRP247" s="18"/>
      <c r="WRQ247" s="18"/>
      <c r="WRR247" s="18"/>
      <c r="WRS247" s="18"/>
      <c r="WRT247" s="18"/>
      <c r="WRU247" s="18"/>
      <c r="WRV247" s="18"/>
      <c r="WRW247" s="18"/>
      <c r="WRX247" s="18"/>
      <c r="WRY247" s="18"/>
      <c r="WRZ247" s="18"/>
      <c r="WSA247" s="18"/>
      <c r="WSB247" s="18"/>
      <c r="WSC247" s="18"/>
      <c r="WSD247" s="18"/>
      <c r="WSE247" s="18"/>
      <c r="WSF247" s="18"/>
      <c r="WSG247" s="18"/>
      <c r="WSH247" s="18"/>
      <c r="WSI247" s="18"/>
      <c r="WSJ247" s="18"/>
      <c r="WSK247" s="18"/>
      <c r="WSL247" s="18"/>
      <c r="WSM247" s="18"/>
      <c r="WSN247" s="18"/>
      <c r="WSO247" s="18"/>
      <c r="WSP247" s="18"/>
      <c r="WSQ247" s="18"/>
      <c r="WSR247" s="18"/>
      <c r="WSS247" s="18"/>
      <c r="WST247" s="18"/>
      <c r="WSU247" s="18"/>
      <c r="WSV247" s="18"/>
      <c r="WSW247" s="18"/>
      <c r="WSX247" s="18"/>
      <c r="WSY247" s="18"/>
      <c r="WSZ247" s="18"/>
      <c r="WTA247" s="18"/>
      <c r="WTB247" s="18"/>
      <c r="WTC247" s="18"/>
      <c r="WTD247" s="18"/>
      <c r="WTE247" s="18"/>
      <c r="WTF247" s="18"/>
      <c r="WTG247" s="18"/>
      <c r="WTH247" s="18"/>
      <c r="WTI247" s="18"/>
      <c r="WTJ247" s="18"/>
      <c r="WTK247" s="18"/>
      <c r="WTL247" s="18"/>
      <c r="WTM247" s="18"/>
      <c r="WTN247" s="18"/>
      <c r="WTO247" s="18"/>
      <c r="WTP247" s="18"/>
      <c r="WTQ247" s="18"/>
      <c r="WTR247" s="18"/>
      <c r="WTS247" s="18"/>
      <c r="WTT247" s="18"/>
      <c r="WTU247" s="18"/>
      <c r="WTV247" s="18"/>
      <c r="WTW247" s="18"/>
      <c r="WTX247" s="18"/>
      <c r="WTY247" s="18"/>
      <c r="WTZ247" s="18"/>
      <c r="WUA247" s="18"/>
      <c r="WUB247" s="18"/>
      <c r="WUC247" s="18"/>
      <c r="WUD247" s="18"/>
      <c r="WUE247" s="18"/>
      <c r="WUF247" s="18"/>
      <c r="WUG247" s="18"/>
      <c r="WUH247" s="18"/>
      <c r="WUI247" s="18"/>
      <c r="WUJ247" s="18"/>
      <c r="WUK247" s="18"/>
      <c r="WUL247" s="18"/>
      <c r="WUM247" s="18"/>
      <c r="WUN247" s="18"/>
      <c r="WUO247" s="18"/>
      <c r="WUP247" s="18"/>
      <c r="WUQ247" s="18"/>
      <c r="WUR247" s="18"/>
      <c r="WUS247" s="18"/>
      <c r="WUT247" s="18"/>
      <c r="WUU247" s="18"/>
      <c r="WUV247" s="18"/>
      <c r="WUW247" s="18"/>
      <c r="WUX247" s="18"/>
      <c r="WUY247" s="18"/>
      <c r="WUZ247" s="18"/>
      <c r="WVA247" s="18"/>
      <c r="WVB247" s="18"/>
      <c r="WVC247" s="18"/>
      <c r="WVD247" s="18"/>
      <c r="WVE247" s="18"/>
      <c r="WVF247" s="18"/>
      <c r="WVG247" s="18"/>
      <c r="WVH247" s="18"/>
      <c r="WVI247" s="18"/>
      <c r="WVJ247" s="18"/>
      <c r="WVK247" s="18"/>
      <c r="WVL247" s="18"/>
      <c r="WVM247" s="18"/>
      <c r="WVN247" s="18"/>
      <c r="WVO247" s="18"/>
      <c r="WVP247" s="18"/>
      <c r="WVQ247" s="18"/>
      <c r="WVR247" s="18"/>
      <c r="WVS247" s="18"/>
      <c r="WVT247" s="18"/>
      <c r="WVU247" s="18"/>
      <c r="WVV247" s="18"/>
      <c r="WVW247" s="18"/>
      <c r="WVX247" s="18"/>
      <c r="WVY247" s="18"/>
      <c r="WVZ247" s="18"/>
      <c r="WWA247" s="18"/>
      <c r="WWB247" s="18"/>
      <c r="WWC247" s="18"/>
      <c r="WWD247" s="18"/>
      <c r="WWE247" s="18"/>
      <c r="WWF247" s="18"/>
      <c r="WWG247" s="18"/>
      <c r="WWH247" s="18"/>
      <c r="WWI247" s="18"/>
      <c r="WWJ247" s="18"/>
      <c r="WWK247" s="18"/>
      <c r="WWL247" s="18"/>
      <c r="WWM247" s="18"/>
      <c r="WWN247" s="18"/>
      <c r="WWO247" s="18"/>
      <c r="WWP247" s="18"/>
      <c r="WWQ247" s="18"/>
      <c r="WWR247" s="18"/>
      <c r="WWS247" s="18"/>
      <c r="WWT247" s="18"/>
      <c r="WWU247" s="18"/>
      <c r="WWV247" s="18"/>
      <c r="WWW247" s="18"/>
      <c r="WWX247" s="18"/>
      <c r="WWY247" s="18"/>
      <c r="WWZ247" s="18"/>
      <c r="WXA247" s="18"/>
      <c r="WXB247" s="18"/>
      <c r="WXC247" s="18"/>
      <c r="WXD247" s="18"/>
      <c r="WXE247" s="18"/>
      <c r="WXF247" s="18"/>
      <c r="WXG247" s="18"/>
      <c r="WXH247" s="18"/>
      <c r="WXI247" s="18"/>
      <c r="WXJ247" s="18"/>
      <c r="WXK247" s="18"/>
      <c r="WXL247" s="18"/>
      <c r="WXM247" s="18"/>
      <c r="WXN247" s="18"/>
      <c r="WXO247" s="18"/>
      <c r="WXP247" s="18"/>
      <c r="WXQ247" s="18"/>
      <c r="WXR247" s="18"/>
      <c r="WXS247" s="18"/>
      <c r="WXT247" s="18"/>
      <c r="WXU247" s="18"/>
      <c r="WXV247" s="18"/>
      <c r="WXW247" s="18"/>
      <c r="WXX247" s="18"/>
      <c r="WXY247" s="18"/>
      <c r="WXZ247" s="18"/>
      <c r="WYA247" s="18"/>
      <c r="WYB247" s="18"/>
      <c r="WYC247" s="18"/>
      <c r="WYD247" s="18"/>
      <c r="WYE247" s="18"/>
      <c r="WYF247" s="18"/>
      <c r="WYG247" s="18"/>
      <c r="WYH247" s="18"/>
      <c r="WYI247" s="18"/>
      <c r="WYJ247" s="18"/>
      <c r="WYK247" s="18"/>
      <c r="WYL247" s="18"/>
      <c r="WYM247" s="18"/>
      <c r="WYN247" s="18"/>
      <c r="WYO247" s="18"/>
      <c r="WYP247" s="18"/>
      <c r="WYQ247" s="18"/>
      <c r="WYR247" s="18"/>
      <c r="WYS247" s="18"/>
      <c r="WYT247" s="18"/>
      <c r="WYU247" s="18"/>
      <c r="WYV247" s="18"/>
      <c r="WYW247" s="18"/>
      <c r="WYX247" s="18"/>
      <c r="WYY247" s="18"/>
      <c r="WYZ247" s="18"/>
      <c r="WZA247" s="18"/>
      <c r="WZB247" s="18"/>
      <c r="WZC247" s="18"/>
      <c r="WZD247" s="18"/>
      <c r="WZE247" s="18"/>
      <c r="WZF247" s="18"/>
      <c r="WZG247" s="18"/>
      <c r="WZH247" s="18"/>
      <c r="WZI247" s="18"/>
      <c r="WZJ247" s="18"/>
      <c r="WZK247" s="18"/>
      <c r="WZL247" s="18"/>
      <c r="WZM247" s="18"/>
      <c r="WZN247" s="18"/>
      <c r="WZO247" s="18"/>
      <c r="WZP247" s="18"/>
      <c r="WZQ247" s="18"/>
      <c r="WZR247" s="18"/>
      <c r="WZS247" s="18"/>
      <c r="WZT247" s="18"/>
      <c r="WZU247" s="18"/>
      <c r="WZV247" s="18"/>
      <c r="WZW247" s="18"/>
      <c r="WZX247" s="18"/>
      <c r="WZY247" s="18"/>
      <c r="WZZ247" s="18"/>
      <c r="XAA247" s="18"/>
      <c r="XAB247" s="18"/>
      <c r="XAC247" s="18"/>
      <c r="XAD247" s="18"/>
      <c r="XAE247" s="18"/>
      <c r="XAF247" s="18"/>
      <c r="XAG247" s="18"/>
      <c r="XAH247" s="18"/>
      <c r="XAI247" s="18"/>
      <c r="XAJ247" s="18"/>
      <c r="XAK247" s="18"/>
      <c r="XAL247" s="18"/>
      <c r="XAM247" s="18"/>
      <c r="XAN247" s="18"/>
      <c r="XAO247" s="18"/>
      <c r="XAP247" s="18"/>
      <c r="XAQ247" s="18"/>
      <c r="XAR247" s="18"/>
      <c r="XAS247" s="18"/>
      <c r="XAT247" s="18"/>
      <c r="XAU247" s="18"/>
      <c r="XAV247" s="18"/>
      <c r="XAW247" s="18"/>
      <c r="XAX247" s="18"/>
      <c r="XAY247" s="18"/>
      <c r="XAZ247" s="18"/>
      <c r="XBA247" s="18"/>
      <c r="XBB247" s="18"/>
      <c r="XBC247" s="18"/>
      <c r="XBD247" s="18"/>
      <c r="XBE247" s="18"/>
      <c r="XBF247" s="18"/>
      <c r="XBG247" s="18"/>
      <c r="XBH247" s="18"/>
      <c r="XBI247" s="18"/>
      <c r="XBJ247" s="18"/>
      <c r="XBK247" s="18"/>
      <c r="XBL247" s="18"/>
      <c r="XBM247" s="18"/>
      <c r="XBN247" s="18"/>
      <c r="XBO247" s="18"/>
      <c r="XBP247" s="18"/>
      <c r="XBQ247" s="18"/>
      <c r="XBR247" s="18"/>
      <c r="XBS247" s="18"/>
      <c r="XBT247" s="18"/>
      <c r="XBU247" s="18"/>
      <c r="XBV247" s="18"/>
      <c r="XBW247" s="18"/>
      <c r="XBX247" s="18"/>
      <c r="XBY247" s="18"/>
      <c r="XBZ247" s="18"/>
      <c r="XCA247" s="18"/>
      <c r="XCB247" s="18"/>
      <c r="XCC247" s="18"/>
      <c r="XCD247" s="18"/>
      <c r="XCE247" s="18"/>
      <c r="XCF247" s="18"/>
      <c r="XCG247" s="18"/>
      <c r="XCH247" s="18"/>
      <c r="XCI247" s="18"/>
      <c r="XCJ247" s="18"/>
      <c r="XCK247" s="18"/>
      <c r="XCL247" s="18"/>
      <c r="XCM247" s="18"/>
      <c r="XCN247" s="18"/>
      <c r="XCO247" s="18"/>
      <c r="XCP247" s="18"/>
      <c r="XCQ247" s="18"/>
      <c r="XCR247" s="18"/>
      <c r="XCS247" s="18"/>
      <c r="XCT247" s="18"/>
      <c r="XCU247" s="18"/>
      <c r="XCV247" s="18"/>
      <c r="XCW247" s="18"/>
      <c r="XCX247" s="18"/>
      <c r="XCY247" s="18"/>
      <c r="XCZ247" s="18"/>
      <c r="XDA247" s="18"/>
      <c r="XDB247" s="18"/>
      <c r="XDC247" s="18"/>
      <c r="XDD247" s="18"/>
      <c r="XDE247" s="18"/>
      <c r="XDF247" s="18"/>
      <c r="XDG247" s="18"/>
      <c r="XDH247" s="18"/>
      <c r="XDI247" s="18"/>
      <c r="XDJ247" s="18"/>
      <c r="XDK247" s="18"/>
      <c r="XDL247" s="18"/>
      <c r="XDM247" s="18"/>
      <c r="XDN247" s="18"/>
      <c r="XDO247" s="18"/>
      <c r="XDP247" s="18"/>
      <c r="XDQ247" s="18"/>
      <c r="XDR247" s="18"/>
      <c r="XDS247" s="18"/>
      <c r="XDT247" s="18"/>
      <c r="XDU247" s="18"/>
      <c r="XDV247" s="18"/>
      <c r="XDW247" s="18"/>
      <c r="XDX247" s="18"/>
      <c r="XDY247" s="18"/>
      <c r="XDZ247" s="18"/>
      <c r="XEA247" s="18"/>
      <c r="XEB247" s="18"/>
      <c r="XEC247" s="18"/>
      <c r="XED247" s="18"/>
      <c r="XEE247" s="18"/>
      <c r="XEF247" s="18"/>
      <c r="XEG247" s="18"/>
      <c r="XEH247" s="18"/>
      <c r="XEI247" s="18"/>
      <c r="XEJ247" s="18"/>
      <c r="XEK247" s="18"/>
      <c r="XEL247" s="18"/>
      <c r="XEM247" s="18"/>
      <c r="XEN247" s="18"/>
      <c r="XEO247" s="18"/>
      <c r="XEP247" s="18"/>
      <c r="XEQ247" s="18"/>
      <c r="XER247" s="18"/>
      <c r="XES247" s="18"/>
      <c r="XET247" s="18"/>
      <c r="XEU247" s="18"/>
      <c r="XEV247" s="18"/>
      <c r="XEW247" s="18"/>
      <c r="XEX247" s="18"/>
      <c r="XEY247" s="18"/>
      <c r="XEZ247" s="18"/>
      <c r="XFA247" s="18"/>
      <c r="XFB247" s="18"/>
      <c r="XFC247" s="18"/>
      <c r="XFD247" s="18"/>
    </row>
    <row r="248" spans="1:4054 13934:16384" x14ac:dyDescent="0.25">
      <c r="A248" s="169"/>
      <c r="B248" s="32" t="s">
        <v>157</v>
      </c>
      <c r="C248" s="57" t="s">
        <v>276</v>
      </c>
      <c r="D248" s="35">
        <v>90</v>
      </c>
      <c r="E248" s="38">
        <v>12</v>
      </c>
      <c r="F248" s="38">
        <v>21.28</v>
      </c>
      <c r="G248" s="38">
        <v>10.57</v>
      </c>
      <c r="H248" s="38">
        <v>282</v>
      </c>
      <c r="I248" s="38">
        <v>38.4</v>
      </c>
      <c r="J248" s="38">
        <v>0.16</v>
      </c>
      <c r="K248" s="38">
        <v>0.11</v>
      </c>
      <c r="L248" s="38">
        <v>0.6</v>
      </c>
      <c r="M248" s="38">
        <v>14.36</v>
      </c>
      <c r="N248" s="38">
        <v>18.84</v>
      </c>
      <c r="O248" s="38">
        <v>129.38</v>
      </c>
      <c r="P248" s="38">
        <v>3.24</v>
      </c>
      <c r="Q248" s="59">
        <v>7.46</v>
      </c>
      <c r="R248" s="59">
        <v>8.2899999999999991</v>
      </c>
      <c r="S248" s="59">
        <v>9.44</v>
      </c>
      <c r="T248" s="59">
        <v>142</v>
      </c>
      <c r="U248" s="59">
        <v>33</v>
      </c>
      <c r="V248" s="60">
        <v>0.05</v>
      </c>
      <c r="W248" s="60">
        <v>7.0000000000000007E-2</v>
      </c>
      <c r="X248" s="59">
        <v>0.41</v>
      </c>
      <c r="Y248" s="59">
        <v>23.65</v>
      </c>
      <c r="Z248" s="59">
        <v>16.5</v>
      </c>
      <c r="AA248" s="59">
        <v>83.14</v>
      </c>
      <c r="AB248" s="59">
        <v>0.68</v>
      </c>
      <c r="TOX248" s="15"/>
      <c r="TOY248" s="15"/>
      <c r="TOZ248" s="15"/>
      <c r="TPA248" s="15"/>
      <c r="TPB248" s="15"/>
      <c r="TPC248" s="15"/>
      <c r="TPD248" s="15"/>
      <c r="TPE248" s="15"/>
      <c r="TPF248" s="15"/>
      <c r="TPG248" s="15"/>
      <c r="TPH248" s="15"/>
      <c r="TPI248" s="15"/>
      <c r="TPJ248" s="15"/>
      <c r="TPK248" s="15"/>
      <c r="TPL248" s="15"/>
      <c r="TPM248" s="15"/>
      <c r="TPN248" s="15"/>
      <c r="TPO248" s="15"/>
      <c r="TPP248" s="15"/>
      <c r="TPQ248" s="15"/>
      <c r="TPR248" s="15"/>
      <c r="TPS248" s="15"/>
      <c r="TPT248" s="15"/>
      <c r="TPU248" s="15"/>
      <c r="TPV248" s="15"/>
      <c r="TPW248" s="15"/>
      <c r="TPX248" s="15"/>
      <c r="TPY248" s="15"/>
      <c r="TPZ248" s="15"/>
      <c r="TQA248" s="15"/>
      <c r="TQB248" s="15"/>
      <c r="TQC248" s="15"/>
      <c r="TQD248" s="15"/>
      <c r="TQE248" s="15"/>
      <c r="TQF248" s="15"/>
      <c r="TQG248" s="15"/>
      <c r="TQH248" s="15"/>
      <c r="TQI248" s="15"/>
      <c r="TQJ248" s="15"/>
      <c r="TQK248" s="15"/>
      <c r="TQL248" s="15"/>
      <c r="TQM248" s="15"/>
      <c r="TQN248" s="15"/>
      <c r="TQO248" s="15"/>
      <c r="TQP248" s="15"/>
      <c r="TQQ248" s="15"/>
      <c r="TQR248" s="15"/>
      <c r="TQS248" s="15"/>
      <c r="TQT248" s="15"/>
      <c r="TQU248" s="15"/>
      <c r="TQV248" s="15"/>
      <c r="TQW248" s="15"/>
      <c r="TQX248" s="15"/>
      <c r="TQY248" s="15"/>
      <c r="TQZ248" s="15"/>
      <c r="TRA248" s="15"/>
      <c r="TRB248" s="15"/>
      <c r="TRC248" s="15"/>
      <c r="TRD248" s="15"/>
      <c r="TRE248" s="15"/>
      <c r="TRF248" s="15"/>
      <c r="TRG248" s="15"/>
      <c r="TRH248" s="15"/>
      <c r="TRI248" s="15"/>
      <c r="TRJ248" s="15"/>
      <c r="TRK248" s="15"/>
      <c r="TRL248" s="15"/>
      <c r="TRM248" s="15"/>
      <c r="TRN248" s="15"/>
      <c r="TRO248" s="15"/>
      <c r="TRP248" s="15"/>
      <c r="TRQ248" s="15"/>
      <c r="TRR248" s="15"/>
      <c r="TRS248" s="15"/>
      <c r="TRT248" s="15"/>
      <c r="TRU248" s="15"/>
      <c r="TRV248" s="15"/>
      <c r="TRW248" s="15"/>
      <c r="TRX248" s="15"/>
      <c r="TRY248" s="15"/>
      <c r="TRZ248" s="15"/>
      <c r="TSA248" s="15"/>
      <c r="TSB248" s="15"/>
      <c r="TSC248" s="15"/>
      <c r="TSD248" s="15"/>
      <c r="TSE248" s="15"/>
      <c r="TSF248" s="15"/>
      <c r="TSG248" s="15"/>
      <c r="TSH248" s="15"/>
      <c r="TSI248" s="15"/>
      <c r="TSJ248" s="15"/>
      <c r="TSK248" s="15"/>
      <c r="TSL248" s="15"/>
      <c r="TSM248" s="15"/>
      <c r="TSN248" s="15"/>
      <c r="TSO248" s="15"/>
      <c r="TSP248" s="15"/>
      <c r="TSQ248" s="15"/>
      <c r="TSR248" s="15"/>
      <c r="TSS248" s="15"/>
      <c r="TST248" s="15"/>
      <c r="TSU248" s="15"/>
      <c r="TSV248" s="15"/>
      <c r="TSW248" s="15"/>
      <c r="TSX248" s="15"/>
      <c r="TSY248" s="15"/>
      <c r="TSZ248" s="15"/>
      <c r="TTA248" s="15"/>
      <c r="TTB248" s="15"/>
      <c r="TTC248" s="15"/>
      <c r="TTD248" s="15"/>
      <c r="TTE248" s="15"/>
      <c r="TTF248" s="15"/>
      <c r="TTG248" s="15"/>
      <c r="TTH248" s="15"/>
      <c r="TTI248" s="15"/>
      <c r="TTJ248" s="15"/>
      <c r="TTK248" s="15"/>
      <c r="TTL248" s="15"/>
      <c r="TTM248" s="15"/>
      <c r="TTN248" s="15"/>
      <c r="TTO248" s="15"/>
      <c r="TTP248" s="15"/>
      <c r="TTQ248" s="15"/>
      <c r="TTR248" s="15"/>
      <c r="TTS248" s="15"/>
      <c r="TTT248" s="15"/>
      <c r="TTU248" s="15"/>
      <c r="TTV248" s="15"/>
      <c r="TTW248" s="15"/>
      <c r="TTX248" s="15"/>
      <c r="TTY248" s="15"/>
      <c r="TTZ248" s="15"/>
      <c r="TUA248" s="15"/>
      <c r="TUB248" s="15"/>
      <c r="TUC248" s="15"/>
      <c r="TUD248" s="15"/>
      <c r="TUE248" s="15"/>
      <c r="TUF248" s="15"/>
      <c r="TUG248" s="15"/>
      <c r="TUH248" s="15"/>
      <c r="TUI248" s="15"/>
      <c r="TUJ248" s="15"/>
      <c r="TUK248" s="15"/>
      <c r="TUL248" s="15"/>
      <c r="TUM248" s="15"/>
      <c r="TUN248" s="15"/>
      <c r="TUO248" s="15"/>
      <c r="TUP248" s="15"/>
      <c r="TUQ248" s="15"/>
      <c r="TUR248" s="15"/>
      <c r="TUS248" s="15"/>
      <c r="TUT248" s="15"/>
      <c r="TUU248" s="15"/>
      <c r="TUV248" s="15"/>
      <c r="TUW248" s="15"/>
      <c r="TUX248" s="15"/>
      <c r="TUY248" s="15"/>
      <c r="TUZ248" s="15"/>
      <c r="TVA248" s="15"/>
      <c r="TVB248" s="15"/>
      <c r="TVC248" s="15"/>
      <c r="TVD248" s="15"/>
      <c r="TVE248" s="15"/>
      <c r="TVF248" s="15"/>
      <c r="TVG248" s="15"/>
      <c r="TVH248" s="15"/>
      <c r="TVI248" s="15"/>
      <c r="TVJ248" s="15"/>
      <c r="TVK248" s="15"/>
      <c r="TVL248" s="15"/>
      <c r="TVM248" s="15"/>
      <c r="TVN248" s="15"/>
      <c r="TVO248" s="15"/>
      <c r="TVP248" s="15"/>
      <c r="TVQ248" s="15"/>
      <c r="TVR248" s="15"/>
      <c r="TVS248" s="15"/>
      <c r="TVT248" s="15"/>
      <c r="TVU248" s="15"/>
      <c r="TVV248" s="15"/>
      <c r="TVW248" s="15"/>
      <c r="TVX248" s="15"/>
      <c r="TVY248" s="15"/>
      <c r="TVZ248" s="15"/>
      <c r="TWA248" s="15"/>
      <c r="TWB248" s="15"/>
      <c r="TWC248" s="15"/>
      <c r="TWD248" s="15"/>
      <c r="TWE248" s="15"/>
      <c r="TWF248" s="15"/>
      <c r="TWG248" s="15"/>
      <c r="TWH248" s="15"/>
      <c r="TWI248" s="15"/>
      <c r="TWJ248" s="15"/>
      <c r="TWK248" s="15"/>
      <c r="TWL248" s="15"/>
      <c r="TWM248" s="15"/>
      <c r="TWN248" s="15"/>
      <c r="TWO248" s="15"/>
      <c r="TWP248" s="15"/>
      <c r="TWQ248" s="15"/>
      <c r="TWR248" s="15"/>
      <c r="TWS248" s="15"/>
      <c r="TWT248" s="15"/>
      <c r="TWU248" s="15"/>
      <c r="TWV248" s="15"/>
      <c r="TWW248" s="15"/>
      <c r="TWX248" s="15"/>
      <c r="TWY248" s="15"/>
      <c r="TWZ248" s="15"/>
      <c r="TXA248" s="15"/>
      <c r="TXB248" s="15"/>
      <c r="TXC248" s="15"/>
      <c r="TXD248" s="15"/>
      <c r="TXE248" s="15"/>
      <c r="TXF248" s="15"/>
      <c r="TXG248" s="15"/>
      <c r="TXH248" s="15"/>
      <c r="TXI248" s="15"/>
      <c r="TXJ248" s="15"/>
      <c r="TXK248" s="15"/>
      <c r="TXL248" s="15"/>
      <c r="TXM248" s="15"/>
      <c r="TXN248" s="15"/>
      <c r="TXO248" s="15"/>
      <c r="TXP248" s="15"/>
      <c r="TXQ248" s="15"/>
      <c r="TXR248" s="15"/>
      <c r="TXS248" s="15"/>
      <c r="TXT248" s="15"/>
      <c r="TXU248" s="15"/>
      <c r="TXV248" s="15"/>
      <c r="TXW248" s="15"/>
      <c r="TXX248" s="15"/>
      <c r="TXY248" s="15"/>
      <c r="TXZ248" s="15"/>
      <c r="TYA248" s="15"/>
      <c r="TYB248" s="15"/>
      <c r="TYC248" s="15"/>
      <c r="TYD248" s="15"/>
      <c r="TYE248" s="15"/>
      <c r="TYF248" s="15"/>
      <c r="TYG248" s="15"/>
      <c r="TYH248" s="15"/>
      <c r="TYI248" s="15"/>
      <c r="TYJ248" s="15"/>
      <c r="TYK248" s="15"/>
      <c r="TYL248" s="15"/>
      <c r="TYM248" s="15"/>
      <c r="TYN248" s="15"/>
      <c r="TYO248" s="15"/>
      <c r="TYP248" s="15"/>
      <c r="TYQ248" s="15"/>
      <c r="TYR248" s="15"/>
      <c r="TYS248" s="15"/>
      <c r="TYT248" s="15"/>
      <c r="TYU248" s="15"/>
      <c r="TYV248" s="15"/>
      <c r="TYW248" s="15"/>
      <c r="TYX248" s="15"/>
      <c r="TYY248" s="15"/>
      <c r="TYZ248" s="15"/>
      <c r="TZA248" s="15"/>
      <c r="TZB248" s="15"/>
      <c r="TZC248" s="15"/>
      <c r="TZD248" s="15"/>
      <c r="TZE248" s="15"/>
      <c r="TZF248" s="15"/>
      <c r="TZG248" s="15"/>
      <c r="TZH248" s="15"/>
      <c r="TZI248" s="15"/>
      <c r="TZJ248" s="15"/>
      <c r="TZK248" s="15"/>
      <c r="TZL248" s="15"/>
      <c r="TZM248" s="15"/>
      <c r="TZN248" s="15"/>
      <c r="TZO248" s="15"/>
      <c r="TZP248" s="15"/>
      <c r="TZQ248" s="15"/>
      <c r="TZR248" s="15"/>
      <c r="TZS248" s="15"/>
      <c r="TZT248" s="15"/>
      <c r="TZU248" s="15"/>
      <c r="TZV248" s="15"/>
      <c r="TZW248" s="15"/>
      <c r="TZX248" s="15"/>
      <c r="TZY248" s="15"/>
      <c r="TZZ248" s="15"/>
      <c r="UAA248" s="15"/>
      <c r="UAB248" s="15"/>
      <c r="UAC248" s="15"/>
      <c r="UAD248" s="15"/>
      <c r="UAE248" s="15"/>
      <c r="UAF248" s="15"/>
      <c r="UAG248" s="15"/>
      <c r="UAH248" s="15"/>
      <c r="UAI248" s="15"/>
      <c r="UAJ248" s="15"/>
      <c r="UAK248" s="15"/>
      <c r="UAL248" s="15"/>
      <c r="UAM248" s="15"/>
      <c r="UAN248" s="15"/>
      <c r="UAO248" s="15"/>
      <c r="UAP248" s="15"/>
      <c r="UAQ248" s="15"/>
      <c r="UAR248" s="15"/>
      <c r="UAS248" s="15"/>
      <c r="UAT248" s="15"/>
      <c r="UAU248" s="15"/>
      <c r="UAV248" s="15"/>
      <c r="UAW248" s="15"/>
      <c r="UAX248" s="15"/>
      <c r="UAY248" s="15"/>
      <c r="UAZ248" s="15"/>
      <c r="UBA248" s="15"/>
      <c r="UBB248" s="15"/>
      <c r="UBC248" s="15"/>
      <c r="UBD248" s="15"/>
      <c r="UBE248" s="15"/>
      <c r="UBF248" s="15"/>
      <c r="UBG248" s="15"/>
      <c r="UBH248" s="15"/>
      <c r="UBI248" s="15"/>
      <c r="UBJ248" s="15"/>
      <c r="UBK248" s="15"/>
      <c r="UBL248" s="15"/>
      <c r="UBM248" s="15"/>
      <c r="UBN248" s="15"/>
      <c r="UBO248" s="15"/>
      <c r="UBP248" s="15"/>
      <c r="UBQ248" s="15"/>
      <c r="UBR248" s="15"/>
      <c r="UBS248" s="15"/>
      <c r="UBT248" s="15"/>
      <c r="UBU248" s="15"/>
      <c r="UBV248" s="15"/>
      <c r="UBW248" s="15"/>
      <c r="UBX248" s="15"/>
      <c r="UBY248" s="15"/>
      <c r="UBZ248" s="15"/>
      <c r="UCA248" s="15"/>
      <c r="UCB248" s="15"/>
      <c r="UCC248" s="15"/>
      <c r="UCD248" s="15"/>
      <c r="UCE248" s="15"/>
      <c r="UCF248" s="15"/>
      <c r="UCG248" s="15"/>
      <c r="UCH248" s="15"/>
      <c r="UCI248" s="15"/>
      <c r="UCJ248" s="15"/>
      <c r="UCK248" s="15"/>
      <c r="UCL248" s="15"/>
      <c r="UCM248" s="15"/>
      <c r="UCN248" s="15"/>
      <c r="UCO248" s="15"/>
      <c r="UCP248" s="15"/>
      <c r="UCQ248" s="15"/>
      <c r="UCR248" s="15"/>
      <c r="UCS248" s="15"/>
      <c r="UCT248" s="15"/>
      <c r="UCU248" s="15"/>
      <c r="UCV248" s="15"/>
      <c r="UCW248" s="15"/>
      <c r="UCX248" s="15"/>
      <c r="UCY248" s="15"/>
      <c r="UCZ248" s="15"/>
      <c r="UDA248" s="15"/>
      <c r="UDB248" s="15"/>
      <c r="UDC248" s="15"/>
      <c r="UDD248" s="15"/>
      <c r="UDE248" s="15"/>
      <c r="UDF248" s="15"/>
      <c r="UDG248" s="15"/>
      <c r="UDH248" s="15"/>
      <c r="UDI248" s="15"/>
      <c r="UDJ248" s="15"/>
      <c r="UDK248" s="15"/>
      <c r="UDL248" s="15"/>
      <c r="UDM248" s="15"/>
      <c r="UDN248" s="15"/>
      <c r="UDO248" s="15"/>
      <c r="UDP248" s="15"/>
      <c r="UDQ248" s="15"/>
      <c r="UDR248" s="15"/>
      <c r="UDS248" s="15"/>
      <c r="UDT248" s="15"/>
      <c r="UDU248" s="15"/>
      <c r="UDV248" s="15"/>
      <c r="UDW248" s="15"/>
      <c r="UDX248" s="15"/>
      <c r="UDY248" s="15"/>
      <c r="UDZ248" s="15"/>
      <c r="UEA248" s="15"/>
      <c r="UEB248" s="15"/>
      <c r="UEC248" s="15"/>
      <c r="UED248" s="15"/>
      <c r="UEE248" s="15"/>
      <c r="UEF248" s="15"/>
      <c r="UEG248" s="15"/>
      <c r="UEH248" s="15"/>
      <c r="UEI248" s="15"/>
      <c r="UEJ248" s="15"/>
      <c r="UEK248" s="15"/>
      <c r="UEL248" s="15"/>
      <c r="UEM248" s="15"/>
      <c r="UEN248" s="15"/>
      <c r="UEO248" s="15"/>
      <c r="UEP248" s="15"/>
      <c r="UEQ248" s="15"/>
      <c r="UER248" s="15"/>
      <c r="UES248" s="15"/>
      <c r="UET248" s="15"/>
      <c r="UEU248" s="15"/>
      <c r="UEV248" s="15"/>
      <c r="UEW248" s="15"/>
      <c r="UEX248" s="15"/>
      <c r="UEY248" s="15"/>
      <c r="UEZ248" s="15"/>
      <c r="UFA248" s="15"/>
      <c r="UFB248" s="15"/>
      <c r="UFC248" s="15"/>
      <c r="UFD248" s="15"/>
      <c r="UFE248" s="15"/>
      <c r="UFF248" s="15"/>
      <c r="UFG248" s="15"/>
      <c r="UFH248" s="15"/>
      <c r="UFI248" s="15"/>
      <c r="UFJ248" s="15"/>
      <c r="UFK248" s="15"/>
      <c r="UFL248" s="15"/>
      <c r="UFM248" s="15"/>
    </row>
    <row r="249" spans="1:4054 13934:16384" x14ac:dyDescent="0.25">
      <c r="A249" s="169"/>
      <c r="B249" s="36" t="s">
        <v>118</v>
      </c>
      <c r="C249" s="42" t="s">
        <v>119</v>
      </c>
      <c r="D249" s="36">
        <v>150</v>
      </c>
      <c r="E249" s="43">
        <f>BD249*150/100</f>
        <v>3.105</v>
      </c>
      <c r="F249" s="43">
        <f>BE249*150/100</f>
        <v>4.8600000000000003</v>
      </c>
      <c r="G249" s="43">
        <f>BF249*150/100</f>
        <v>14.145</v>
      </c>
      <c r="H249" s="43">
        <f>BG249*150/100</f>
        <v>112.5</v>
      </c>
      <c r="I249" s="43">
        <v>129</v>
      </c>
      <c r="J249" s="43">
        <f t="shared" ref="J249:P249" si="111">BI249*150/100</f>
        <v>4.4999999999999998E-2</v>
      </c>
      <c r="K249" s="43">
        <f t="shared" si="111"/>
        <v>0.06</v>
      </c>
      <c r="L249" s="43">
        <f t="shared" si="111"/>
        <v>25.74</v>
      </c>
      <c r="M249" s="43">
        <f t="shared" si="111"/>
        <v>83.174999999999997</v>
      </c>
      <c r="N249" s="43">
        <f t="shared" si="111"/>
        <v>30.975000000000001</v>
      </c>
      <c r="O249" s="43">
        <f t="shared" si="111"/>
        <v>60.21</v>
      </c>
      <c r="P249" s="43">
        <f t="shared" si="111"/>
        <v>1.2150000000000001</v>
      </c>
      <c r="BD249" s="43">
        <v>2.0699999999999998</v>
      </c>
      <c r="BE249" s="43">
        <v>3.24</v>
      </c>
      <c r="BF249" s="43">
        <v>9.43</v>
      </c>
      <c r="BG249" s="43">
        <v>75</v>
      </c>
      <c r="BH249" s="43"/>
      <c r="BI249" s="43">
        <v>0.03</v>
      </c>
      <c r="BJ249" s="43">
        <v>0.04</v>
      </c>
      <c r="BK249" s="43">
        <v>17.16</v>
      </c>
      <c r="BL249" s="43">
        <v>55.45</v>
      </c>
      <c r="BM249" s="43">
        <v>20.65</v>
      </c>
      <c r="BN249" s="43">
        <v>40.14</v>
      </c>
      <c r="BO249" s="43">
        <v>0.81</v>
      </c>
    </row>
    <row r="250" spans="1:4054 13934:16384" x14ac:dyDescent="0.25">
      <c r="A250" s="169"/>
      <c r="B250" s="36" t="s">
        <v>29</v>
      </c>
      <c r="C250" s="42" t="s">
        <v>30</v>
      </c>
      <c r="D250" s="36">
        <v>28</v>
      </c>
      <c r="E250" s="43">
        <f>BD250*28/20</f>
        <v>1.9040000000000004</v>
      </c>
      <c r="F250" s="43">
        <f>BE250*28/20</f>
        <v>0.33599999999999997</v>
      </c>
      <c r="G250" s="43">
        <f>BF250*28/20</f>
        <v>9.4079999999999995</v>
      </c>
      <c r="H250" s="43">
        <v>48</v>
      </c>
      <c r="I250" s="43">
        <f t="shared" ref="I250:P250" si="112">BH250*28/20</f>
        <v>0</v>
      </c>
      <c r="J250" s="43">
        <f t="shared" si="112"/>
        <v>4.1999999999999996E-2</v>
      </c>
      <c r="K250" s="43">
        <f t="shared" si="112"/>
        <v>2.8000000000000004E-2</v>
      </c>
      <c r="L250" s="43">
        <f t="shared" si="112"/>
        <v>0</v>
      </c>
      <c r="M250" s="43">
        <f t="shared" si="112"/>
        <v>12.614000000000001</v>
      </c>
      <c r="N250" s="43">
        <f t="shared" si="112"/>
        <v>13.174000000000001</v>
      </c>
      <c r="O250" s="43">
        <f t="shared" si="112"/>
        <v>42.196000000000005</v>
      </c>
      <c r="P250" s="43">
        <f t="shared" si="112"/>
        <v>1.05</v>
      </c>
      <c r="Q250" s="43">
        <v>1.7</v>
      </c>
      <c r="R250" s="43">
        <v>0.3</v>
      </c>
      <c r="S250" s="43">
        <v>8.4</v>
      </c>
      <c r="T250" s="43">
        <v>42.7</v>
      </c>
      <c r="U250" s="43"/>
      <c r="V250" s="43">
        <v>0.04</v>
      </c>
      <c r="W250" s="43">
        <v>0.02</v>
      </c>
      <c r="X250" s="43"/>
      <c r="Y250" s="43">
        <v>11.26</v>
      </c>
      <c r="Z250" s="43">
        <v>11.76</v>
      </c>
      <c r="AA250" s="43">
        <v>37.68</v>
      </c>
      <c r="AB250" s="43">
        <v>0.94</v>
      </c>
      <c r="BD250" s="43">
        <v>1.36</v>
      </c>
      <c r="BE250" s="43">
        <v>0.24</v>
      </c>
      <c r="BF250" s="43">
        <v>6.72</v>
      </c>
      <c r="BG250" s="43">
        <v>34.159999999999997</v>
      </c>
      <c r="BH250" s="43"/>
      <c r="BI250" s="43">
        <v>0.03</v>
      </c>
      <c r="BJ250" s="43">
        <v>0.02</v>
      </c>
      <c r="BK250" s="43"/>
      <c r="BL250" s="43">
        <v>9.01</v>
      </c>
      <c r="BM250" s="43">
        <v>9.41</v>
      </c>
      <c r="BN250" s="43">
        <v>30.14</v>
      </c>
      <c r="BO250" s="43">
        <v>0.75</v>
      </c>
    </row>
    <row r="251" spans="1:4054 13934:16384" x14ac:dyDescent="0.25">
      <c r="A251" s="169"/>
      <c r="B251" s="36" t="s">
        <v>29</v>
      </c>
      <c r="C251" s="27" t="s">
        <v>31</v>
      </c>
      <c r="D251" s="36">
        <v>44</v>
      </c>
      <c r="E251" s="43">
        <f t="shared" ref="E251:P251" si="113">BD251*44/20</f>
        <v>3.2560000000000002</v>
      </c>
      <c r="F251" s="43">
        <f t="shared" si="113"/>
        <v>0.39600000000000002</v>
      </c>
      <c r="G251" s="43">
        <f t="shared" si="113"/>
        <v>21.604000000000003</v>
      </c>
      <c r="H251" s="43">
        <f t="shared" si="113"/>
        <v>103.15799999999999</v>
      </c>
      <c r="I251" s="43">
        <f t="shared" si="113"/>
        <v>0</v>
      </c>
      <c r="J251" s="43">
        <f t="shared" si="113"/>
        <v>0</v>
      </c>
      <c r="K251" s="43">
        <f t="shared" si="113"/>
        <v>2.1999999999999999E-2</v>
      </c>
      <c r="L251" s="43">
        <f t="shared" si="113"/>
        <v>0</v>
      </c>
      <c r="M251" s="43">
        <f t="shared" si="113"/>
        <v>8.8000000000000007</v>
      </c>
      <c r="N251" s="43">
        <f t="shared" si="113"/>
        <v>6.1599999999999993</v>
      </c>
      <c r="O251" s="43">
        <f t="shared" si="113"/>
        <v>28.6</v>
      </c>
      <c r="P251" s="43">
        <f t="shared" si="113"/>
        <v>0.48399999999999999</v>
      </c>
      <c r="Q251" s="43">
        <v>3.03</v>
      </c>
      <c r="R251" s="43">
        <v>0.36</v>
      </c>
      <c r="S251" s="43">
        <v>19.64</v>
      </c>
      <c r="T251" s="43">
        <v>93.77</v>
      </c>
      <c r="U251" s="43"/>
      <c r="V251" s="43"/>
      <c r="W251" s="43">
        <v>1.2999999999999999E-2</v>
      </c>
      <c r="X251" s="43"/>
      <c r="Y251" s="43">
        <v>8</v>
      </c>
      <c r="Z251" s="43">
        <v>5.6</v>
      </c>
      <c r="AA251" s="43">
        <v>26</v>
      </c>
      <c r="AB251" s="43">
        <v>0.44</v>
      </c>
      <c r="AC251" s="43">
        <v>3</v>
      </c>
      <c r="AD251" s="43">
        <f t="shared" ref="AD251:AN251" si="114">AP251*40/40</f>
        <v>0</v>
      </c>
      <c r="AE251" s="43">
        <f t="shared" si="114"/>
        <v>0</v>
      </c>
      <c r="AF251" s="43">
        <f t="shared" si="114"/>
        <v>0</v>
      </c>
      <c r="AG251" s="43">
        <f t="shared" si="114"/>
        <v>0</v>
      </c>
      <c r="AH251" s="43">
        <f t="shared" si="114"/>
        <v>0</v>
      </c>
      <c r="AI251" s="43">
        <f t="shared" si="114"/>
        <v>0</v>
      </c>
      <c r="AJ251" s="43">
        <f t="shared" si="114"/>
        <v>0</v>
      </c>
      <c r="AK251" s="43">
        <f t="shared" si="114"/>
        <v>0</v>
      </c>
      <c r="AL251" s="43">
        <f t="shared" si="114"/>
        <v>0</v>
      </c>
      <c r="AM251" s="43">
        <f t="shared" si="114"/>
        <v>0</v>
      </c>
      <c r="AN251" s="43">
        <f t="shared" si="114"/>
        <v>0</v>
      </c>
      <c r="BD251" s="43">
        <v>1.48</v>
      </c>
      <c r="BE251" s="43">
        <v>0.18</v>
      </c>
      <c r="BF251" s="43">
        <v>9.82</v>
      </c>
      <c r="BG251" s="43">
        <v>46.89</v>
      </c>
      <c r="BH251" s="43"/>
      <c r="BI251" s="43"/>
      <c r="BJ251" s="43">
        <v>0.01</v>
      </c>
      <c r="BK251" s="43"/>
      <c r="BL251" s="43">
        <v>4</v>
      </c>
      <c r="BM251" s="43">
        <v>2.8</v>
      </c>
      <c r="BN251" s="43">
        <v>13</v>
      </c>
      <c r="BO251" s="43">
        <v>0.22</v>
      </c>
      <c r="UCK251" s="16"/>
      <c r="UCL251" s="16"/>
      <c r="UCM251" s="16"/>
      <c r="UCN251" s="16"/>
      <c r="UCO251" s="16"/>
      <c r="UCP251" s="16"/>
      <c r="UCQ251" s="16"/>
      <c r="UCR251" s="16"/>
      <c r="UCS251" s="16"/>
      <c r="UCT251" s="16"/>
      <c r="UCU251" s="16"/>
      <c r="UCV251" s="16"/>
      <c r="UCW251" s="16"/>
      <c r="UCX251" s="16"/>
      <c r="UCY251" s="16"/>
      <c r="UCZ251" s="16"/>
      <c r="UDA251" s="16"/>
      <c r="UDB251" s="16"/>
      <c r="UDC251" s="16"/>
      <c r="UDD251" s="16"/>
      <c r="UDE251" s="16"/>
      <c r="UDF251" s="16"/>
      <c r="UDG251" s="16"/>
      <c r="UDH251" s="16"/>
      <c r="UDI251" s="16"/>
      <c r="UDJ251" s="16"/>
      <c r="UDK251" s="16"/>
      <c r="UDL251" s="16"/>
      <c r="UDM251" s="16"/>
      <c r="UDN251" s="16"/>
      <c r="UDO251" s="16"/>
      <c r="UDP251" s="16"/>
      <c r="UDQ251" s="16"/>
      <c r="UDR251" s="16"/>
      <c r="UDS251" s="16"/>
      <c r="UDT251" s="16"/>
      <c r="UDU251" s="16"/>
      <c r="UDV251" s="16"/>
      <c r="UDW251" s="16"/>
      <c r="UDX251" s="16"/>
      <c r="UDY251" s="16"/>
      <c r="UDZ251" s="16"/>
      <c r="UEA251" s="16"/>
      <c r="UEB251" s="16"/>
      <c r="UEC251" s="16"/>
      <c r="UED251" s="16"/>
      <c r="UEE251" s="16"/>
      <c r="UEF251" s="16"/>
      <c r="UEG251" s="16"/>
      <c r="UEH251" s="16"/>
      <c r="UEI251" s="16"/>
      <c r="UEJ251" s="16"/>
      <c r="UEK251" s="16"/>
      <c r="UEL251" s="16"/>
      <c r="UEM251" s="16"/>
      <c r="UEN251" s="16"/>
      <c r="UEO251" s="16"/>
      <c r="UEP251" s="16"/>
      <c r="UEQ251" s="16"/>
      <c r="UER251" s="16"/>
      <c r="UES251" s="16"/>
      <c r="UET251" s="16"/>
      <c r="UEU251" s="16"/>
      <c r="UEV251" s="16"/>
      <c r="UEW251" s="16"/>
      <c r="UEX251" s="16"/>
      <c r="UEY251" s="16"/>
      <c r="UEZ251" s="16"/>
      <c r="UFA251" s="16"/>
      <c r="UFB251" s="16"/>
      <c r="UFC251" s="16"/>
      <c r="UFD251" s="16"/>
      <c r="UFE251" s="16"/>
      <c r="UFF251" s="16"/>
      <c r="UFG251" s="16"/>
      <c r="UFH251" s="16"/>
      <c r="UFI251" s="16"/>
      <c r="UFJ251" s="16"/>
      <c r="UFK251" s="16"/>
      <c r="UFL251" s="16"/>
      <c r="UFM251" s="16"/>
    </row>
    <row r="252" spans="1:4054 13934:16384" x14ac:dyDescent="0.25">
      <c r="A252" s="169"/>
      <c r="B252" s="36" t="s">
        <v>137</v>
      </c>
      <c r="C252" s="42" t="s">
        <v>138</v>
      </c>
      <c r="D252" s="36">
        <v>180</v>
      </c>
      <c r="E252" s="43">
        <f>BD252*180/200</f>
        <v>0.61199999999999999</v>
      </c>
      <c r="F252" s="43">
        <f>BE252*180/200</f>
        <v>0.252</v>
      </c>
      <c r="G252" s="43">
        <f>BF252*180/200</f>
        <v>18.684000000000001</v>
      </c>
      <c r="H252" s="43">
        <v>79</v>
      </c>
      <c r="I252" s="43">
        <v>88.2</v>
      </c>
      <c r="J252" s="43">
        <f>BI252*180/200</f>
        <v>1.8000000000000002E-2</v>
      </c>
      <c r="K252" s="43">
        <v>0.06</v>
      </c>
      <c r="L252" s="43">
        <v>90</v>
      </c>
      <c r="M252" s="43">
        <v>19.2</v>
      </c>
      <c r="N252" s="43">
        <v>3.1</v>
      </c>
      <c r="O252" s="43">
        <v>3.1</v>
      </c>
      <c r="P252" s="43">
        <v>0.57599999999999996</v>
      </c>
      <c r="Q252" s="43">
        <v>0.6</v>
      </c>
      <c r="R252" s="43">
        <v>0.2</v>
      </c>
      <c r="S252" s="43">
        <v>15.2</v>
      </c>
      <c r="T252" s="43">
        <v>65.3</v>
      </c>
      <c r="U252" s="45">
        <v>98</v>
      </c>
      <c r="V252" s="36">
        <v>0.01</v>
      </c>
      <c r="W252" s="36">
        <v>0.05</v>
      </c>
      <c r="X252" s="43">
        <v>80</v>
      </c>
      <c r="Y252" s="43">
        <v>11</v>
      </c>
      <c r="Z252" s="43">
        <v>3</v>
      </c>
      <c r="AA252" s="43">
        <v>3</v>
      </c>
      <c r="AB252" s="43">
        <v>0.54</v>
      </c>
      <c r="BD252" s="43">
        <v>0.68</v>
      </c>
      <c r="BE252" s="43">
        <v>0.28000000000000003</v>
      </c>
      <c r="BF252" s="43">
        <v>20.76</v>
      </c>
      <c r="BG252" s="43">
        <v>88</v>
      </c>
      <c r="BH252" s="43"/>
      <c r="BI252" s="43">
        <v>0.02</v>
      </c>
      <c r="BJ252" s="43" t="e">
        <f>#REF!*180/200</f>
        <v>#REF!</v>
      </c>
      <c r="BK252" s="43">
        <v>90</v>
      </c>
      <c r="BL252" s="43">
        <v>19.21</v>
      </c>
      <c r="BM252" s="43">
        <v>3.1</v>
      </c>
      <c r="BN252" s="43">
        <v>3.1</v>
      </c>
      <c r="BO252" s="43">
        <v>0.57999999999999996</v>
      </c>
    </row>
    <row r="253" spans="1:4054 13934:16384" s="16" customFormat="1" ht="18.75" customHeight="1" x14ac:dyDescent="0.25">
      <c r="A253" s="169"/>
      <c r="B253" s="26" t="s">
        <v>29</v>
      </c>
      <c r="C253" s="88" t="s">
        <v>99</v>
      </c>
      <c r="D253" s="36">
        <v>200</v>
      </c>
      <c r="E253" s="43">
        <v>6</v>
      </c>
      <c r="F253" s="43">
        <v>6.4</v>
      </c>
      <c r="G253" s="43">
        <v>9.4</v>
      </c>
      <c r="H253" s="43">
        <v>120</v>
      </c>
      <c r="I253" s="43" t="s">
        <v>249</v>
      </c>
      <c r="J253" s="36">
        <v>3</v>
      </c>
      <c r="K253" s="36">
        <v>14</v>
      </c>
      <c r="L253" s="43">
        <v>2</v>
      </c>
      <c r="M253" s="43">
        <v>240</v>
      </c>
      <c r="N253" s="43">
        <v>7</v>
      </c>
      <c r="O253" s="43">
        <v>18</v>
      </c>
      <c r="P253" s="43">
        <v>1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UBS253" s="17"/>
      <c r="UBT253" s="17"/>
      <c r="UBU253" s="17"/>
      <c r="UBV253" s="17"/>
      <c r="UBW253" s="17"/>
      <c r="UBX253" s="17"/>
      <c r="UBY253" s="17"/>
      <c r="UBZ253" s="17"/>
      <c r="UCA253" s="17"/>
      <c r="UCB253" s="17"/>
      <c r="UCC253" s="17"/>
      <c r="UCD253" s="17"/>
      <c r="UCE253" s="17"/>
      <c r="UCF253" s="17"/>
      <c r="UCG253" s="17"/>
      <c r="UCH253" s="17"/>
      <c r="UCI253" s="17"/>
      <c r="UCJ253" s="17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  <c r="XFD253" s="18"/>
    </row>
    <row r="254" spans="1:4054 13934:16384" ht="15.75" x14ac:dyDescent="0.25">
      <c r="A254" s="8" t="s">
        <v>49</v>
      </c>
      <c r="B254" s="8"/>
      <c r="C254" s="8"/>
      <c r="D254" s="48">
        <f>SUM(D246:D253)</f>
        <v>952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 x14ac:dyDescent="0.25">
      <c r="A255" s="7" t="s">
        <v>166</v>
      </c>
      <c r="B255" s="7"/>
      <c r="C255" s="7"/>
      <c r="D255" s="7"/>
      <c r="E255" s="49">
        <f t="shared" ref="E255:P255" si="115">SUM(E246:E254)</f>
        <v>30.927</v>
      </c>
      <c r="F255" s="49">
        <f t="shared" si="115"/>
        <v>37.393999999999998</v>
      </c>
      <c r="G255" s="49">
        <f t="shared" si="115"/>
        <v>104.941</v>
      </c>
      <c r="H255" s="49">
        <f t="shared" si="115"/>
        <v>890.95799999999997</v>
      </c>
      <c r="I255" s="49">
        <f t="shared" si="115"/>
        <v>273.15999999999997</v>
      </c>
      <c r="J255" s="49">
        <f t="shared" si="115"/>
        <v>3.355</v>
      </c>
      <c r="K255" s="49">
        <f t="shared" si="115"/>
        <v>14.36</v>
      </c>
      <c r="L255" s="49">
        <f t="shared" si="115"/>
        <v>124.09</v>
      </c>
      <c r="M255" s="49">
        <f t="shared" si="115"/>
        <v>426.86900000000003</v>
      </c>
      <c r="N255" s="49">
        <f t="shared" si="115"/>
        <v>106.32900000000001</v>
      </c>
      <c r="O255" s="49">
        <f t="shared" si="115"/>
        <v>360.26600000000008</v>
      </c>
      <c r="P255" s="49">
        <f t="shared" si="115"/>
        <v>8.6950000000000003</v>
      </c>
    </row>
    <row r="256" spans="1:4054 13934:16384" s="17" customFormat="1" ht="15" customHeight="1" x14ac:dyDescent="0.25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  <c r="AMH256" s="18"/>
      <c r="AMI256" s="18"/>
      <c r="AMJ256" s="18"/>
      <c r="AMK256" s="18"/>
      <c r="AML256" s="18"/>
      <c r="AMM256" s="18"/>
      <c r="AMN256" s="18"/>
      <c r="AMO256" s="18"/>
      <c r="AMP256" s="18"/>
      <c r="AMQ256" s="18"/>
      <c r="AMR256" s="18"/>
      <c r="AMS256" s="18"/>
      <c r="AMT256" s="18"/>
      <c r="AMU256" s="18"/>
      <c r="AMV256" s="18"/>
      <c r="AMW256" s="18"/>
      <c r="AMX256" s="18"/>
      <c r="AMY256" s="18"/>
      <c r="AMZ256" s="18"/>
      <c r="ANA256" s="18"/>
      <c r="ANB256" s="18"/>
      <c r="ANC256" s="18"/>
      <c r="AND256" s="18"/>
      <c r="ANE256" s="18"/>
      <c r="ANF256" s="18"/>
      <c r="ANG256" s="18"/>
      <c r="ANH256" s="18"/>
      <c r="ANI256" s="18"/>
      <c r="ANJ256" s="18"/>
      <c r="ANK256" s="18"/>
      <c r="ANL256" s="18"/>
      <c r="ANM256" s="18"/>
      <c r="ANN256" s="18"/>
      <c r="ANO256" s="18"/>
      <c r="ANP256" s="18"/>
      <c r="ANQ256" s="18"/>
      <c r="ANR256" s="18"/>
      <c r="ANS256" s="18"/>
      <c r="ANT256" s="18"/>
      <c r="ANU256" s="18"/>
      <c r="ANV256" s="18"/>
      <c r="ANW256" s="18"/>
      <c r="ANX256" s="18"/>
      <c r="ANY256" s="18"/>
      <c r="ANZ256" s="18"/>
      <c r="AOA256" s="18"/>
      <c r="AOB256" s="18"/>
      <c r="AOC256" s="18"/>
      <c r="AOD256" s="18"/>
      <c r="AOE256" s="18"/>
      <c r="AOF256" s="18"/>
      <c r="AOG256" s="18"/>
      <c r="AOH256" s="18"/>
      <c r="AOI256" s="18"/>
      <c r="AOJ256" s="18"/>
      <c r="AOK256" s="18"/>
      <c r="AOL256" s="18"/>
      <c r="AOM256" s="18"/>
      <c r="AON256" s="18"/>
      <c r="AOO256" s="18"/>
      <c r="AOP256" s="18"/>
      <c r="AOQ256" s="18"/>
      <c r="AOR256" s="18"/>
      <c r="AOS256" s="18"/>
      <c r="AOT256" s="18"/>
      <c r="AOU256" s="18"/>
      <c r="AOV256" s="18"/>
      <c r="AOW256" s="18"/>
      <c r="AOX256" s="18"/>
      <c r="AOY256" s="18"/>
      <c r="AOZ256" s="18"/>
      <c r="APA256" s="18"/>
      <c r="APB256" s="18"/>
      <c r="APC256" s="18"/>
      <c r="APD256" s="18"/>
      <c r="APE256" s="18"/>
      <c r="APF256" s="18"/>
      <c r="APG256" s="18"/>
      <c r="APH256" s="18"/>
      <c r="API256" s="18"/>
      <c r="APJ256" s="18"/>
      <c r="APK256" s="18"/>
      <c r="APL256" s="18"/>
      <c r="APM256" s="18"/>
      <c r="APN256" s="18"/>
      <c r="APO256" s="18"/>
      <c r="APP256" s="18"/>
      <c r="APQ256" s="18"/>
      <c r="APR256" s="18"/>
      <c r="APS256" s="18"/>
      <c r="APT256" s="18"/>
      <c r="APU256" s="18"/>
      <c r="APV256" s="18"/>
      <c r="APW256" s="18"/>
      <c r="APX256" s="18"/>
      <c r="APY256" s="18"/>
      <c r="APZ256" s="18"/>
      <c r="AQA256" s="18"/>
      <c r="AQB256" s="18"/>
      <c r="AQC256" s="18"/>
      <c r="AQD256" s="18"/>
      <c r="AQE256" s="18"/>
      <c r="AQF256" s="18"/>
      <c r="AQG256" s="18"/>
      <c r="AQH256" s="18"/>
      <c r="AQI256" s="18"/>
      <c r="AQJ256" s="18"/>
      <c r="AQK256" s="18"/>
      <c r="AQL256" s="18"/>
      <c r="AQM256" s="18"/>
      <c r="AQN256" s="18"/>
      <c r="AQO256" s="18"/>
      <c r="AQP256" s="18"/>
      <c r="AQQ256" s="18"/>
      <c r="AQR256" s="18"/>
      <c r="AQS256" s="18"/>
      <c r="AQT256" s="18"/>
      <c r="AQU256" s="18"/>
      <c r="AQV256" s="18"/>
      <c r="AQW256" s="18"/>
      <c r="AQX256" s="18"/>
      <c r="AQY256" s="18"/>
      <c r="AQZ256" s="18"/>
      <c r="ARA256" s="18"/>
      <c r="ARB256" s="18"/>
      <c r="ARC256" s="18"/>
      <c r="ARD256" s="18"/>
      <c r="ARE256" s="18"/>
      <c r="ARF256" s="18"/>
      <c r="ARG256" s="18"/>
      <c r="ARH256" s="18"/>
      <c r="ARI256" s="18"/>
      <c r="ARJ256" s="18"/>
      <c r="ARK256" s="18"/>
      <c r="ARL256" s="18"/>
      <c r="ARM256" s="18"/>
      <c r="ARN256" s="18"/>
      <c r="ARO256" s="18"/>
      <c r="ARP256" s="18"/>
      <c r="ARQ256" s="18"/>
      <c r="ARR256" s="18"/>
      <c r="ARS256" s="18"/>
      <c r="ART256" s="18"/>
      <c r="ARU256" s="18"/>
      <c r="ARV256" s="18"/>
      <c r="ARW256" s="18"/>
      <c r="ARX256" s="18"/>
      <c r="ARY256" s="18"/>
      <c r="ARZ256" s="18"/>
      <c r="ASA256" s="18"/>
      <c r="ASB256" s="18"/>
      <c r="ASC256" s="18"/>
      <c r="ASD256" s="18"/>
      <c r="ASE256" s="18"/>
      <c r="ASF256" s="18"/>
      <c r="ASG256" s="18"/>
      <c r="ASH256" s="18"/>
      <c r="ASI256" s="18"/>
      <c r="ASJ256" s="18"/>
      <c r="ASK256" s="18"/>
      <c r="ASL256" s="18"/>
      <c r="ASM256" s="18"/>
      <c r="ASN256" s="18"/>
      <c r="ASO256" s="18"/>
      <c r="ASP256" s="18"/>
      <c r="ASQ256" s="18"/>
      <c r="ASR256" s="18"/>
      <c r="ASS256" s="18"/>
      <c r="AST256" s="18"/>
      <c r="ASU256" s="18"/>
      <c r="ASV256" s="18"/>
      <c r="ASW256" s="18"/>
      <c r="ASX256" s="18"/>
      <c r="ASY256" s="18"/>
      <c r="ASZ256" s="18"/>
      <c r="ATA256" s="18"/>
      <c r="ATB256" s="18"/>
      <c r="ATC256" s="18"/>
      <c r="ATD256" s="18"/>
      <c r="ATE256" s="18"/>
      <c r="ATF256" s="18"/>
      <c r="ATG256" s="18"/>
      <c r="ATH256" s="18"/>
      <c r="ATI256" s="18"/>
      <c r="ATJ256" s="18"/>
      <c r="ATK256" s="18"/>
      <c r="ATL256" s="18"/>
      <c r="ATM256" s="18"/>
      <c r="ATN256" s="18"/>
      <c r="ATO256" s="18"/>
      <c r="ATP256" s="18"/>
      <c r="ATQ256" s="18"/>
      <c r="ATR256" s="18"/>
      <c r="ATS256" s="18"/>
      <c r="ATT256" s="18"/>
      <c r="ATU256" s="18"/>
      <c r="ATV256" s="18"/>
      <c r="ATW256" s="18"/>
      <c r="ATX256" s="18"/>
      <c r="ATY256" s="18"/>
      <c r="ATZ256" s="18"/>
      <c r="AUA256" s="18"/>
      <c r="AUB256" s="18"/>
      <c r="AUC256" s="18"/>
      <c r="AUD256" s="18"/>
      <c r="AUE256" s="18"/>
      <c r="AUF256" s="18"/>
      <c r="AUG256" s="18"/>
      <c r="AUH256" s="18"/>
      <c r="AUI256" s="18"/>
      <c r="AUJ256" s="18"/>
      <c r="AUK256" s="18"/>
      <c r="AUL256" s="18"/>
      <c r="AUM256" s="18"/>
      <c r="AUN256" s="18"/>
      <c r="AUO256" s="18"/>
      <c r="AUP256" s="18"/>
      <c r="AUQ256" s="18"/>
      <c r="AUR256" s="18"/>
      <c r="AUS256" s="18"/>
      <c r="AUT256" s="18"/>
      <c r="AUU256" s="18"/>
      <c r="AUV256" s="18"/>
      <c r="AUW256" s="18"/>
      <c r="AUX256" s="18"/>
      <c r="AUY256" s="18"/>
      <c r="AUZ256" s="18"/>
      <c r="AVA256" s="18"/>
      <c r="AVB256" s="18"/>
      <c r="AVC256" s="18"/>
      <c r="AVD256" s="18"/>
      <c r="AVE256" s="18"/>
      <c r="AVF256" s="18"/>
      <c r="AVG256" s="18"/>
      <c r="AVH256" s="18"/>
      <c r="AVI256" s="18"/>
      <c r="AVJ256" s="18"/>
      <c r="AVK256" s="18"/>
      <c r="AVL256" s="18"/>
      <c r="AVM256" s="18"/>
      <c r="AVN256" s="18"/>
      <c r="AVO256" s="18"/>
      <c r="AVP256" s="18"/>
      <c r="AVQ256" s="18"/>
      <c r="AVR256" s="18"/>
      <c r="AVS256" s="18"/>
      <c r="AVT256" s="18"/>
      <c r="AVU256" s="18"/>
      <c r="AVV256" s="18"/>
      <c r="AVW256" s="18"/>
      <c r="AVX256" s="18"/>
      <c r="AVY256" s="18"/>
      <c r="AVZ256" s="18"/>
      <c r="AWA256" s="18"/>
      <c r="AWB256" s="18"/>
      <c r="AWC256" s="18"/>
      <c r="AWD256" s="18"/>
      <c r="AWE256" s="18"/>
      <c r="AWF256" s="18"/>
      <c r="AWG256" s="18"/>
      <c r="AWH256" s="18"/>
      <c r="AWI256" s="18"/>
      <c r="AWJ256" s="18"/>
      <c r="AWK256" s="18"/>
      <c r="AWL256" s="18"/>
      <c r="AWM256" s="18"/>
      <c r="AWN256" s="18"/>
      <c r="AWO256" s="18"/>
      <c r="AWP256" s="18"/>
      <c r="AWQ256" s="18"/>
      <c r="AWR256" s="18"/>
      <c r="AWS256" s="18"/>
      <c r="AWT256" s="18"/>
      <c r="AWU256" s="18"/>
      <c r="AWV256" s="18"/>
      <c r="AWW256" s="18"/>
      <c r="AWX256" s="18"/>
      <c r="AWY256" s="18"/>
      <c r="AWZ256" s="18"/>
      <c r="AXA256" s="18"/>
      <c r="AXB256" s="18"/>
      <c r="AXC256" s="18"/>
      <c r="AXD256" s="18"/>
      <c r="AXE256" s="18"/>
      <c r="AXF256" s="18"/>
      <c r="AXG256" s="18"/>
      <c r="AXH256" s="18"/>
      <c r="AXI256" s="18"/>
      <c r="AXJ256" s="18"/>
      <c r="AXK256" s="18"/>
      <c r="AXL256" s="18"/>
      <c r="AXM256" s="18"/>
      <c r="AXN256" s="18"/>
      <c r="AXO256" s="18"/>
      <c r="AXP256" s="18"/>
      <c r="AXQ256" s="18"/>
      <c r="AXR256" s="18"/>
      <c r="AXS256" s="18"/>
      <c r="AXT256" s="18"/>
      <c r="AXU256" s="18"/>
      <c r="AXV256" s="18"/>
      <c r="AXW256" s="18"/>
      <c r="AXX256" s="18"/>
      <c r="AXY256" s="18"/>
      <c r="AXZ256" s="18"/>
      <c r="AYA256" s="18"/>
      <c r="AYB256" s="18"/>
      <c r="AYC256" s="18"/>
      <c r="AYD256" s="18"/>
      <c r="AYE256" s="18"/>
      <c r="AYF256" s="18"/>
      <c r="AYG256" s="18"/>
      <c r="AYH256" s="18"/>
      <c r="AYI256" s="18"/>
      <c r="AYJ256" s="18"/>
      <c r="AYK256" s="18"/>
      <c r="AYL256" s="18"/>
      <c r="AYM256" s="18"/>
      <c r="AYN256" s="18"/>
      <c r="AYO256" s="18"/>
      <c r="AYP256" s="18"/>
      <c r="AYQ256" s="18"/>
      <c r="AYR256" s="18"/>
      <c r="AYS256" s="18"/>
      <c r="AYT256" s="18"/>
      <c r="AYU256" s="18"/>
      <c r="AYV256" s="18"/>
      <c r="AYW256" s="18"/>
      <c r="AYX256" s="18"/>
      <c r="AYY256" s="18"/>
      <c r="AYZ256" s="18"/>
      <c r="AZA256" s="18"/>
      <c r="AZB256" s="18"/>
      <c r="AZC256" s="18"/>
      <c r="AZD256" s="18"/>
      <c r="AZE256" s="18"/>
      <c r="AZF256" s="18"/>
      <c r="AZG256" s="18"/>
      <c r="AZH256" s="18"/>
      <c r="AZI256" s="18"/>
      <c r="AZJ256" s="18"/>
      <c r="AZK256" s="18"/>
      <c r="AZL256" s="18"/>
      <c r="AZM256" s="18"/>
      <c r="AZN256" s="18"/>
      <c r="AZO256" s="18"/>
      <c r="AZP256" s="18"/>
      <c r="AZQ256" s="18"/>
      <c r="AZR256" s="18"/>
      <c r="AZS256" s="18"/>
      <c r="AZT256" s="18"/>
      <c r="AZU256" s="18"/>
      <c r="AZV256" s="18"/>
      <c r="AZW256" s="18"/>
      <c r="AZX256" s="18"/>
      <c r="AZY256" s="18"/>
      <c r="AZZ256" s="18"/>
      <c r="BAA256" s="18"/>
      <c r="BAB256" s="18"/>
      <c r="BAC256" s="18"/>
      <c r="BAD256" s="18"/>
      <c r="BAE256" s="18"/>
      <c r="BAF256" s="18"/>
      <c r="BAG256" s="18"/>
      <c r="BAH256" s="18"/>
      <c r="BAI256" s="18"/>
      <c r="BAJ256" s="18"/>
      <c r="BAK256" s="18"/>
      <c r="BAL256" s="18"/>
      <c r="BAM256" s="18"/>
      <c r="BAN256" s="18"/>
      <c r="BAO256" s="18"/>
      <c r="BAP256" s="18"/>
      <c r="BAQ256" s="18"/>
      <c r="BAR256" s="18"/>
      <c r="BAS256" s="18"/>
      <c r="BAT256" s="18"/>
      <c r="BAU256" s="18"/>
      <c r="BAV256" s="18"/>
      <c r="BAW256" s="18"/>
      <c r="BAX256" s="18"/>
      <c r="BAY256" s="18"/>
      <c r="BAZ256" s="18"/>
      <c r="BBA256" s="18"/>
      <c r="BBB256" s="18"/>
      <c r="BBC256" s="18"/>
      <c r="BBD256" s="18"/>
      <c r="BBE256" s="18"/>
      <c r="BBF256" s="18"/>
      <c r="BBG256" s="18"/>
      <c r="BBH256" s="18"/>
      <c r="BBI256" s="18"/>
      <c r="BBJ256" s="18"/>
      <c r="BBK256" s="18"/>
      <c r="BBL256" s="18"/>
      <c r="BBM256" s="18"/>
      <c r="BBN256" s="18"/>
      <c r="BBO256" s="18"/>
      <c r="BBP256" s="18"/>
      <c r="BBQ256" s="18"/>
      <c r="BBR256" s="18"/>
      <c r="BBS256" s="18"/>
      <c r="BBT256" s="18"/>
      <c r="BBU256" s="18"/>
      <c r="BBV256" s="18"/>
      <c r="BBW256" s="18"/>
      <c r="BBX256" s="18"/>
      <c r="BBY256" s="18"/>
      <c r="BBZ256" s="18"/>
      <c r="BCA256" s="18"/>
      <c r="BCB256" s="18"/>
      <c r="BCC256" s="18"/>
      <c r="BCD256" s="18"/>
      <c r="BCE256" s="18"/>
      <c r="BCF256" s="18"/>
      <c r="BCG256" s="18"/>
      <c r="BCH256" s="18"/>
      <c r="BCI256" s="18"/>
      <c r="BCJ256" s="18"/>
      <c r="BCK256" s="18"/>
      <c r="BCL256" s="18"/>
      <c r="BCM256" s="18"/>
      <c r="BCN256" s="18"/>
      <c r="BCO256" s="18"/>
      <c r="BCP256" s="18"/>
      <c r="BCQ256" s="18"/>
      <c r="BCR256" s="18"/>
      <c r="BCS256" s="18"/>
      <c r="BCT256" s="18"/>
      <c r="BCU256" s="18"/>
      <c r="BCV256" s="18"/>
      <c r="BCW256" s="18"/>
      <c r="BCX256" s="18"/>
      <c r="BCY256" s="18"/>
      <c r="BCZ256" s="18"/>
      <c r="BDA256" s="18"/>
      <c r="BDB256" s="18"/>
      <c r="BDC256" s="18"/>
      <c r="BDD256" s="18"/>
      <c r="BDE256" s="18"/>
      <c r="BDF256" s="18"/>
      <c r="BDG256" s="18"/>
      <c r="BDH256" s="18"/>
      <c r="BDI256" s="18"/>
      <c r="BDJ256" s="18"/>
      <c r="BDK256" s="18"/>
      <c r="BDL256" s="18"/>
      <c r="BDM256" s="18"/>
      <c r="BDN256" s="18"/>
      <c r="BDO256" s="18"/>
      <c r="BDP256" s="18"/>
      <c r="BDQ256" s="18"/>
      <c r="BDR256" s="18"/>
      <c r="BDS256" s="18"/>
      <c r="BDT256" s="18"/>
      <c r="BDU256" s="18"/>
      <c r="BDV256" s="18"/>
      <c r="BDW256" s="18"/>
      <c r="BDX256" s="18"/>
      <c r="BDY256" s="18"/>
      <c r="BDZ256" s="18"/>
      <c r="BEA256" s="18"/>
      <c r="BEB256" s="18"/>
      <c r="BEC256" s="18"/>
      <c r="BED256" s="18"/>
      <c r="BEE256" s="18"/>
      <c r="BEF256" s="18"/>
      <c r="BEG256" s="18"/>
      <c r="BEH256" s="18"/>
      <c r="BEI256" s="18"/>
      <c r="BEJ256" s="18"/>
      <c r="BEK256" s="18"/>
      <c r="BEL256" s="18"/>
      <c r="BEM256" s="18"/>
      <c r="BEN256" s="18"/>
      <c r="BEO256" s="18"/>
      <c r="BEP256" s="18"/>
      <c r="BEQ256" s="18"/>
      <c r="BER256" s="18"/>
      <c r="BES256" s="18"/>
      <c r="BET256" s="18"/>
      <c r="BEU256" s="18"/>
      <c r="BEV256" s="18"/>
      <c r="BEW256" s="18"/>
      <c r="BEX256" s="18"/>
      <c r="BEY256" s="18"/>
      <c r="BEZ256" s="18"/>
      <c r="BFA256" s="18"/>
      <c r="BFB256" s="18"/>
      <c r="BFC256" s="18"/>
      <c r="BFD256" s="18"/>
      <c r="BFE256" s="18"/>
      <c r="BFF256" s="18"/>
      <c r="BFG256" s="18"/>
      <c r="BFH256" s="18"/>
      <c r="BFI256" s="18"/>
      <c r="BFJ256" s="18"/>
      <c r="BFK256" s="18"/>
      <c r="BFL256" s="18"/>
      <c r="BFM256" s="18"/>
      <c r="BFN256" s="18"/>
      <c r="BFO256" s="18"/>
      <c r="BFP256" s="18"/>
      <c r="BFQ256" s="18"/>
      <c r="BFR256" s="18"/>
      <c r="BFS256" s="18"/>
      <c r="BFT256" s="18"/>
      <c r="BFU256" s="18"/>
      <c r="BFV256" s="18"/>
      <c r="BFW256" s="18"/>
      <c r="BFX256" s="18"/>
      <c r="BFY256" s="18"/>
      <c r="BFZ256" s="18"/>
      <c r="BGA256" s="18"/>
      <c r="BGB256" s="18"/>
      <c r="BGC256" s="18"/>
      <c r="BGD256" s="18"/>
      <c r="BGE256" s="18"/>
      <c r="BGF256" s="18"/>
      <c r="BGG256" s="18"/>
      <c r="BGH256" s="18"/>
      <c r="BGI256" s="18"/>
      <c r="BGJ256" s="18"/>
      <c r="BGK256" s="18"/>
      <c r="BGL256" s="18"/>
      <c r="BGM256" s="18"/>
      <c r="BGN256" s="18"/>
      <c r="BGO256" s="18"/>
      <c r="BGP256" s="18"/>
      <c r="BGQ256" s="18"/>
      <c r="BGR256" s="18"/>
      <c r="BGS256" s="18"/>
      <c r="BGT256" s="18"/>
      <c r="BGU256" s="18"/>
      <c r="BGV256" s="18"/>
      <c r="BGW256" s="18"/>
      <c r="BGX256" s="18"/>
      <c r="BGY256" s="18"/>
      <c r="BGZ256" s="18"/>
      <c r="BHA256" s="18"/>
      <c r="BHB256" s="18"/>
      <c r="BHC256" s="18"/>
      <c r="BHD256" s="18"/>
      <c r="BHE256" s="18"/>
      <c r="BHF256" s="18"/>
      <c r="BHG256" s="18"/>
      <c r="BHH256" s="18"/>
      <c r="BHI256" s="18"/>
      <c r="BHJ256" s="18"/>
      <c r="BHK256" s="18"/>
      <c r="BHL256" s="18"/>
      <c r="BHM256" s="18"/>
      <c r="BHN256" s="18"/>
      <c r="BHO256" s="18"/>
      <c r="BHP256" s="18"/>
      <c r="BHQ256" s="18"/>
      <c r="BHR256" s="18"/>
      <c r="BHS256" s="18"/>
      <c r="BHT256" s="18"/>
      <c r="BHU256" s="18"/>
      <c r="BHV256" s="18"/>
      <c r="BHW256" s="18"/>
      <c r="BHX256" s="18"/>
      <c r="BHY256" s="18"/>
      <c r="BHZ256" s="18"/>
      <c r="BIA256" s="18"/>
      <c r="BIB256" s="18"/>
      <c r="BIC256" s="18"/>
      <c r="BID256" s="18"/>
      <c r="BIE256" s="18"/>
      <c r="BIF256" s="18"/>
      <c r="BIG256" s="18"/>
      <c r="BIH256" s="18"/>
      <c r="BII256" s="18"/>
      <c r="BIJ256" s="18"/>
      <c r="BIK256" s="18"/>
      <c r="BIL256" s="18"/>
      <c r="BIM256" s="18"/>
      <c r="BIN256" s="18"/>
      <c r="BIO256" s="18"/>
      <c r="BIP256" s="18"/>
      <c r="BIQ256" s="18"/>
      <c r="BIR256" s="18"/>
      <c r="BIS256" s="18"/>
      <c r="BIT256" s="18"/>
      <c r="BIU256" s="18"/>
      <c r="BIV256" s="18"/>
      <c r="BIW256" s="18"/>
      <c r="BIX256" s="18"/>
      <c r="BIY256" s="18"/>
      <c r="BIZ256" s="18"/>
      <c r="BJA256" s="18"/>
      <c r="BJB256" s="18"/>
      <c r="BJC256" s="18"/>
      <c r="BJD256" s="18"/>
      <c r="BJE256" s="18"/>
      <c r="BJF256" s="18"/>
      <c r="BJG256" s="18"/>
      <c r="BJH256" s="18"/>
      <c r="BJI256" s="18"/>
      <c r="BJJ256" s="18"/>
      <c r="BJK256" s="18"/>
      <c r="BJL256" s="18"/>
      <c r="BJM256" s="18"/>
      <c r="BJN256" s="18"/>
      <c r="BJO256" s="18"/>
      <c r="BJP256" s="18"/>
      <c r="BJQ256" s="18"/>
      <c r="BJR256" s="18"/>
      <c r="BJS256" s="18"/>
      <c r="BJT256" s="18"/>
      <c r="BJU256" s="18"/>
      <c r="BJV256" s="18"/>
      <c r="BJW256" s="18"/>
      <c r="BJX256" s="18"/>
      <c r="BJY256" s="18"/>
      <c r="BJZ256" s="18"/>
      <c r="BKA256" s="18"/>
      <c r="BKB256" s="18"/>
      <c r="BKC256" s="18"/>
      <c r="BKD256" s="18"/>
      <c r="BKE256" s="18"/>
      <c r="BKF256" s="18"/>
      <c r="BKG256" s="18"/>
      <c r="BKH256" s="18"/>
      <c r="BKI256" s="18"/>
      <c r="BKJ256" s="18"/>
      <c r="BKK256" s="18"/>
      <c r="BKL256" s="18"/>
      <c r="BKM256" s="18"/>
      <c r="BKN256" s="18"/>
      <c r="BKO256" s="18"/>
      <c r="BKP256" s="18"/>
      <c r="BKQ256" s="18"/>
      <c r="BKR256" s="18"/>
      <c r="BKS256" s="18"/>
      <c r="BKT256" s="18"/>
      <c r="BKU256" s="18"/>
      <c r="BKV256" s="18"/>
      <c r="BKW256" s="18"/>
      <c r="BKX256" s="18"/>
      <c r="BKY256" s="18"/>
      <c r="BKZ256" s="18"/>
      <c r="BLA256" s="18"/>
      <c r="BLB256" s="18"/>
      <c r="BLC256" s="18"/>
      <c r="BLD256" s="18"/>
      <c r="BLE256" s="18"/>
      <c r="BLF256" s="18"/>
      <c r="BLG256" s="18"/>
      <c r="BLH256" s="18"/>
      <c r="BLI256" s="18"/>
      <c r="BLJ256" s="18"/>
      <c r="BLK256" s="18"/>
      <c r="BLL256" s="18"/>
      <c r="BLM256" s="18"/>
      <c r="BLN256" s="18"/>
      <c r="BLO256" s="18"/>
      <c r="BLP256" s="18"/>
      <c r="BLQ256" s="18"/>
      <c r="BLR256" s="18"/>
      <c r="BLS256" s="18"/>
      <c r="BLT256" s="18"/>
      <c r="BLU256" s="18"/>
      <c r="BLV256" s="18"/>
      <c r="BLW256" s="18"/>
      <c r="BLX256" s="18"/>
      <c r="BLY256" s="18"/>
      <c r="BLZ256" s="18"/>
      <c r="BMA256" s="18"/>
      <c r="BMB256" s="18"/>
      <c r="BMC256" s="18"/>
      <c r="BMD256" s="18"/>
      <c r="BME256" s="18"/>
      <c r="BMF256" s="18"/>
      <c r="BMG256" s="18"/>
      <c r="BMH256" s="18"/>
      <c r="BMI256" s="18"/>
      <c r="BMJ256" s="18"/>
      <c r="BMK256" s="18"/>
      <c r="BML256" s="18"/>
      <c r="BMM256" s="18"/>
      <c r="BMN256" s="18"/>
      <c r="BMO256" s="18"/>
      <c r="BMP256" s="18"/>
      <c r="BMQ256" s="18"/>
      <c r="BMR256" s="18"/>
      <c r="BMS256" s="18"/>
      <c r="BMT256" s="18"/>
      <c r="BMU256" s="18"/>
      <c r="BMV256" s="18"/>
      <c r="BMW256" s="18"/>
      <c r="BMX256" s="18"/>
      <c r="BMY256" s="18"/>
      <c r="BMZ256" s="18"/>
      <c r="BNA256" s="18"/>
      <c r="BNB256" s="18"/>
      <c r="BNC256" s="18"/>
      <c r="BND256" s="18"/>
      <c r="BNE256" s="18"/>
      <c r="BNF256" s="18"/>
      <c r="BNG256" s="18"/>
      <c r="BNH256" s="18"/>
      <c r="BNI256" s="18"/>
      <c r="BNJ256" s="18"/>
      <c r="BNK256" s="18"/>
      <c r="BNL256" s="18"/>
      <c r="BNM256" s="18"/>
      <c r="BNN256" s="18"/>
      <c r="BNO256" s="18"/>
      <c r="BNP256" s="18"/>
      <c r="BNQ256" s="18"/>
      <c r="BNR256" s="18"/>
      <c r="BNS256" s="18"/>
      <c r="BNT256" s="18"/>
      <c r="BNU256" s="18"/>
      <c r="BNV256" s="18"/>
      <c r="BNW256" s="18"/>
      <c r="BNX256" s="18"/>
      <c r="BNY256" s="18"/>
      <c r="BNZ256" s="18"/>
      <c r="BOA256" s="18"/>
      <c r="BOB256" s="18"/>
      <c r="BOC256" s="18"/>
      <c r="BOD256" s="18"/>
      <c r="BOE256" s="18"/>
      <c r="BOF256" s="18"/>
      <c r="BOG256" s="18"/>
      <c r="BOH256" s="18"/>
      <c r="BOI256" s="18"/>
      <c r="BOJ256" s="18"/>
      <c r="BOK256" s="18"/>
      <c r="BOL256" s="18"/>
      <c r="BOM256" s="18"/>
      <c r="BON256" s="18"/>
      <c r="BOO256" s="18"/>
      <c r="BOP256" s="18"/>
      <c r="BOQ256" s="18"/>
      <c r="BOR256" s="18"/>
      <c r="BOS256" s="18"/>
      <c r="BOT256" s="18"/>
      <c r="BOU256" s="18"/>
      <c r="BOV256" s="18"/>
      <c r="BOW256" s="18"/>
      <c r="BOX256" s="18"/>
      <c r="BOY256" s="18"/>
      <c r="BOZ256" s="18"/>
      <c r="BPA256" s="18"/>
      <c r="BPB256" s="18"/>
      <c r="BPC256" s="18"/>
      <c r="BPD256" s="18"/>
      <c r="BPE256" s="18"/>
      <c r="BPF256" s="18"/>
      <c r="BPG256" s="18"/>
      <c r="BPH256" s="18"/>
      <c r="BPI256" s="18"/>
      <c r="BPJ256" s="18"/>
      <c r="BPK256" s="18"/>
      <c r="BPL256" s="18"/>
      <c r="BPM256" s="18"/>
      <c r="BPN256" s="18"/>
      <c r="BPO256" s="18"/>
      <c r="BPP256" s="18"/>
      <c r="BPQ256" s="18"/>
      <c r="BPR256" s="18"/>
      <c r="BPS256" s="18"/>
      <c r="BPT256" s="18"/>
      <c r="BPU256" s="18"/>
      <c r="BPV256" s="18"/>
      <c r="BPW256" s="18"/>
      <c r="BPX256" s="18"/>
      <c r="BPY256" s="18"/>
      <c r="BPZ256" s="18"/>
      <c r="BQA256" s="18"/>
      <c r="BQB256" s="18"/>
      <c r="BQC256" s="18"/>
      <c r="BQD256" s="18"/>
      <c r="BQE256" s="18"/>
      <c r="BQF256" s="18"/>
      <c r="BQG256" s="18"/>
      <c r="BQH256" s="18"/>
      <c r="BQI256" s="18"/>
      <c r="BQJ256" s="18"/>
      <c r="BQK256" s="18"/>
      <c r="BQL256" s="18"/>
      <c r="BQM256" s="18"/>
      <c r="BQN256" s="18"/>
      <c r="BQO256" s="18"/>
      <c r="BQP256" s="18"/>
      <c r="BQQ256" s="18"/>
      <c r="BQR256" s="18"/>
      <c r="BQS256" s="18"/>
      <c r="BQT256" s="18"/>
      <c r="BQU256" s="18"/>
      <c r="BQV256" s="18"/>
      <c r="BQW256" s="18"/>
      <c r="BQX256" s="18"/>
      <c r="BQY256" s="18"/>
      <c r="BQZ256" s="18"/>
      <c r="BRA256" s="18"/>
      <c r="BRB256" s="18"/>
      <c r="BRC256" s="18"/>
      <c r="BRD256" s="18"/>
      <c r="BRE256" s="18"/>
      <c r="BRF256" s="18"/>
      <c r="BRG256" s="18"/>
      <c r="BRH256" s="18"/>
      <c r="BRI256" s="18"/>
      <c r="BRJ256" s="18"/>
      <c r="BRK256" s="18"/>
      <c r="BRL256" s="18"/>
      <c r="BRM256" s="18"/>
      <c r="BRN256" s="18"/>
      <c r="BRO256" s="18"/>
      <c r="BRP256" s="18"/>
      <c r="BRQ256" s="18"/>
      <c r="BRR256" s="18"/>
      <c r="BRS256" s="18"/>
      <c r="BRT256" s="18"/>
      <c r="BRU256" s="18"/>
      <c r="BRV256" s="18"/>
      <c r="BRW256" s="18"/>
      <c r="BRX256" s="18"/>
      <c r="BRY256" s="18"/>
      <c r="BRZ256" s="18"/>
      <c r="BSA256" s="18"/>
      <c r="BSB256" s="18"/>
      <c r="BSC256" s="18"/>
      <c r="BSD256" s="18"/>
      <c r="BSE256" s="18"/>
      <c r="BSF256" s="18"/>
      <c r="BSG256" s="18"/>
      <c r="BSH256" s="18"/>
      <c r="BSI256" s="18"/>
      <c r="BSJ256" s="18"/>
      <c r="BSK256" s="18"/>
      <c r="BSL256" s="18"/>
      <c r="BSM256" s="18"/>
      <c r="BSN256" s="18"/>
      <c r="BSO256" s="18"/>
      <c r="BSP256" s="18"/>
      <c r="BSQ256" s="18"/>
      <c r="BSR256" s="18"/>
      <c r="BSS256" s="18"/>
      <c r="BST256" s="18"/>
      <c r="BSU256" s="18"/>
      <c r="BSV256" s="18"/>
      <c r="BSW256" s="18"/>
      <c r="BSX256" s="18"/>
      <c r="BSY256" s="18"/>
      <c r="BSZ256" s="18"/>
      <c r="BTA256" s="18"/>
      <c r="BTB256" s="18"/>
      <c r="BTC256" s="18"/>
      <c r="BTD256" s="18"/>
      <c r="BTE256" s="18"/>
      <c r="BTF256" s="18"/>
      <c r="BTG256" s="18"/>
      <c r="BTH256" s="18"/>
      <c r="BTI256" s="18"/>
      <c r="BTJ256" s="18"/>
      <c r="BTK256" s="18"/>
      <c r="BTL256" s="18"/>
      <c r="BTM256" s="18"/>
      <c r="BTN256" s="18"/>
      <c r="BTO256" s="18"/>
      <c r="BTP256" s="18"/>
      <c r="BTQ256" s="18"/>
      <c r="BTR256" s="18"/>
      <c r="BTS256" s="18"/>
      <c r="BTT256" s="18"/>
      <c r="BTU256" s="18"/>
      <c r="BTV256" s="18"/>
      <c r="BTW256" s="18"/>
      <c r="BTX256" s="18"/>
      <c r="BTY256" s="18"/>
      <c r="BTZ256" s="18"/>
      <c r="BUA256" s="18"/>
      <c r="BUB256" s="18"/>
      <c r="BUC256" s="18"/>
      <c r="BUD256" s="18"/>
      <c r="BUE256" s="18"/>
      <c r="BUF256" s="18"/>
      <c r="BUG256" s="18"/>
      <c r="BUH256" s="18"/>
      <c r="BUI256" s="18"/>
      <c r="BUJ256" s="18"/>
      <c r="BUK256" s="18"/>
      <c r="BUL256" s="18"/>
      <c r="BUM256" s="18"/>
      <c r="BUN256" s="18"/>
      <c r="BUO256" s="18"/>
      <c r="BUP256" s="18"/>
      <c r="BUQ256" s="18"/>
      <c r="BUR256" s="18"/>
      <c r="BUS256" s="18"/>
      <c r="BUT256" s="18"/>
      <c r="BUU256" s="18"/>
      <c r="BUV256" s="18"/>
      <c r="BUW256" s="18"/>
      <c r="BUX256" s="18"/>
      <c r="BUY256" s="18"/>
      <c r="BUZ256" s="18"/>
      <c r="BVA256" s="18"/>
      <c r="BVB256" s="18"/>
      <c r="BVC256" s="18"/>
      <c r="BVD256" s="18"/>
      <c r="BVE256" s="18"/>
      <c r="BVF256" s="18"/>
      <c r="BVG256" s="18"/>
      <c r="BVH256" s="18"/>
      <c r="BVI256" s="18"/>
      <c r="BVJ256" s="18"/>
      <c r="BVK256" s="18"/>
      <c r="BVL256" s="18"/>
      <c r="BVM256" s="18"/>
      <c r="BVN256" s="18"/>
      <c r="BVO256" s="18"/>
      <c r="BVP256" s="18"/>
      <c r="BVQ256" s="18"/>
      <c r="BVR256" s="18"/>
      <c r="BVS256" s="18"/>
      <c r="BVT256" s="18"/>
      <c r="BVU256" s="18"/>
      <c r="BVV256" s="18"/>
      <c r="BVW256" s="18"/>
      <c r="BVX256" s="18"/>
      <c r="BVY256" s="18"/>
      <c r="BVZ256" s="18"/>
      <c r="BWA256" s="18"/>
      <c r="BWB256" s="18"/>
      <c r="BWC256" s="18"/>
      <c r="BWD256" s="18"/>
      <c r="BWE256" s="18"/>
      <c r="BWF256" s="18"/>
      <c r="BWG256" s="18"/>
      <c r="BWH256" s="18"/>
      <c r="BWI256" s="18"/>
      <c r="BWJ256" s="18"/>
      <c r="BWK256" s="18"/>
      <c r="BWL256" s="18"/>
      <c r="BWM256" s="18"/>
      <c r="BWN256" s="18"/>
      <c r="BWO256" s="18"/>
      <c r="BWP256" s="18"/>
      <c r="BWQ256" s="18"/>
      <c r="BWR256" s="18"/>
      <c r="BWS256" s="18"/>
      <c r="BWT256" s="18"/>
      <c r="BWU256" s="18"/>
      <c r="BWV256" s="18"/>
      <c r="BWW256" s="18"/>
      <c r="BWX256" s="18"/>
      <c r="BWY256" s="18"/>
      <c r="BWZ256" s="18"/>
      <c r="BXA256" s="18"/>
      <c r="BXB256" s="18"/>
      <c r="BXC256" s="18"/>
      <c r="BXD256" s="18"/>
      <c r="BXE256" s="18"/>
      <c r="BXF256" s="18"/>
      <c r="BXG256" s="18"/>
      <c r="BXH256" s="18"/>
      <c r="BXI256" s="18"/>
      <c r="BXJ256" s="18"/>
      <c r="BXK256" s="18"/>
      <c r="BXL256" s="18"/>
      <c r="BXM256" s="18"/>
      <c r="BXN256" s="18"/>
      <c r="BXO256" s="18"/>
      <c r="BXP256" s="18"/>
      <c r="BXQ256" s="18"/>
      <c r="BXR256" s="18"/>
      <c r="BXS256" s="18"/>
      <c r="BXT256" s="18"/>
      <c r="BXU256" s="18"/>
      <c r="BXV256" s="18"/>
      <c r="BXW256" s="18"/>
      <c r="BXX256" s="18"/>
      <c r="BXY256" s="18"/>
      <c r="BXZ256" s="18"/>
      <c r="BYA256" s="18"/>
      <c r="BYB256" s="18"/>
      <c r="BYC256" s="18"/>
      <c r="BYD256" s="18"/>
      <c r="BYE256" s="18"/>
      <c r="BYF256" s="18"/>
      <c r="BYG256" s="18"/>
      <c r="BYH256" s="18"/>
      <c r="BYI256" s="18"/>
      <c r="BYJ256" s="18"/>
      <c r="BYK256" s="18"/>
      <c r="BYL256" s="18"/>
      <c r="BYM256" s="18"/>
      <c r="BYN256" s="18"/>
      <c r="BYO256" s="18"/>
      <c r="BYP256" s="18"/>
      <c r="BYQ256" s="18"/>
      <c r="BYR256" s="18"/>
      <c r="BYS256" s="18"/>
      <c r="BYT256" s="18"/>
      <c r="BYU256" s="18"/>
      <c r="BYV256" s="18"/>
      <c r="BYW256" s="18"/>
      <c r="BYX256" s="18"/>
      <c r="BYY256" s="18"/>
      <c r="BYZ256" s="18"/>
      <c r="BZA256" s="18"/>
      <c r="BZB256" s="18"/>
      <c r="BZC256" s="18"/>
      <c r="BZD256" s="18"/>
      <c r="BZE256" s="18"/>
      <c r="BZF256" s="18"/>
      <c r="BZG256" s="18"/>
      <c r="BZH256" s="18"/>
      <c r="BZI256" s="18"/>
      <c r="BZJ256" s="18"/>
      <c r="BZK256" s="18"/>
      <c r="BZL256" s="18"/>
      <c r="BZM256" s="18"/>
      <c r="BZN256" s="18"/>
      <c r="BZO256" s="18"/>
      <c r="BZP256" s="18"/>
      <c r="BZQ256" s="18"/>
      <c r="BZR256" s="18"/>
      <c r="BZS256" s="18"/>
      <c r="BZT256" s="18"/>
      <c r="BZU256" s="18"/>
      <c r="BZV256" s="18"/>
      <c r="BZW256" s="18"/>
      <c r="BZX256" s="18"/>
      <c r="BZY256" s="18"/>
      <c r="BZZ256" s="18"/>
      <c r="CAA256" s="18"/>
      <c r="CAB256" s="18"/>
      <c r="CAC256" s="18"/>
      <c r="CAD256" s="18"/>
      <c r="CAE256" s="18"/>
      <c r="CAF256" s="18"/>
      <c r="CAG256" s="18"/>
      <c r="CAH256" s="18"/>
      <c r="CAI256" s="18"/>
      <c r="CAJ256" s="18"/>
      <c r="CAK256" s="18"/>
      <c r="CAL256" s="18"/>
      <c r="CAM256" s="18"/>
      <c r="CAN256" s="18"/>
      <c r="CAO256" s="18"/>
      <c r="CAP256" s="18"/>
      <c r="CAQ256" s="18"/>
      <c r="CAR256" s="18"/>
      <c r="CAS256" s="18"/>
      <c r="CAT256" s="18"/>
      <c r="CAU256" s="18"/>
      <c r="CAV256" s="18"/>
      <c r="CAW256" s="18"/>
      <c r="CAX256" s="18"/>
      <c r="CAY256" s="18"/>
      <c r="CAZ256" s="18"/>
      <c r="CBA256" s="18"/>
      <c r="CBB256" s="18"/>
      <c r="CBC256" s="18"/>
      <c r="CBD256" s="18"/>
      <c r="CBE256" s="18"/>
      <c r="CBF256" s="18"/>
      <c r="CBG256" s="18"/>
      <c r="CBH256" s="18"/>
      <c r="CBI256" s="18"/>
      <c r="CBJ256" s="18"/>
      <c r="CBK256" s="18"/>
      <c r="CBL256" s="18"/>
      <c r="CBM256" s="18"/>
      <c r="CBN256" s="18"/>
      <c r="CBO256" s="18"/>
      <c r="CBP256" s="18"/>
      <c r="CBQ256" s="18"/>
      <c r="CBR256" s="18"/>
      <c r="CBS256" s="18"/>
      <c r="CBT256" s="18"/>
      <c r="CBU256" s="18"/>
      <c r="CBV256" s="18"/>
      <c r="CBW256" s="18"/>
      <c r="CBX256" s="18"/>
      <c r="CBY256" s="18"/>
      <c r="CBZ256" s="18"/>
      <c r="CCA256" s="18"/>
      <c r="CCB256" s="18"/>
      <c r="CCC256" s="18"/>
      <c r="CCD256" s="18"/>
      <c r="CCE256" s="18"/>
      <c r="CCF256" s="18"/>
      <c r="CCG256" s="18"/>
      <c r="CCH256" s="18"/>
      <c r="CCI256" s="18"/>
      <c r="CCJ256" s="18"/>
      <c r="CCK256" s="18"/>
      <c r="CCL256" s="18"/>
      <c r="CCM256" s="18"/>
      <c r="CCN256" s="18"/>
      <c r="CCO256" s="18"/>
      <c r="CCP256" s="18"/>
      <c r="CCQ256" s="18"/>
      <c r="CCR256" s="18"/>
      <c r="CCS256" s="18"/>
      <c r="CCT256" s="18"/>
      <c r="CCU256" s="18"/>
      <c r="CCV256" s="18"/>
      <c r="CCW256" s="18"/>
      <c r="CCX256" s="18"/>
      <c r="CCY256" s="18"/>
      <c r="CCZ256" s="18"/>
      <c r="CDA256" s="18"/>
      <c r="CDB256" s="18"/>
      <c r="CDC256" s="18"/>
      <c r="CDD256" s="18"/>
      <c r="CDE256" s="18"/>
      <c r="CDF256" s="18"/>
      <c r="CDG256" s="18"/>
      <c r="CDH256" s="18"/>
      <c r="CDI256" s="18"/>
      <c r="CDJ256" s="18"/>
      <c r="CDK256" s="18"/>
      <c r="CDL256" s="18"/>
      <c r="CDM256" s="18"/>
      <c r="CDN256" s="18"/>
      <c r="CDO256" s="18"/>
      <c r="CDP256" s="18"/>
      <c r="CDQ256" s="18"/>
      <c r="CDR256" s="18"/>
      <c r="CDS256" s="18"/>
      <c r="CDT256" s="18"/>
      <c r="CDU256" s="18"/>
      <c r="CDV256" s="18"/>
      <c r="CDW256" s="18"/>
      <c r="CDX256" s="18"/>
      <c r="CDY256" s="18"/>
      <c r="CDZ256" s="18"/>
      <c r="CEA256" s="18"/>
      <c r="CEB256" s="18"/>
      <c r="CEC256" s="18"/>
      <c r="CED256" s="18"/>
      <c r="CEE256" s="18"/>
      <c r="CEF256" s="18"/>
      <c r="CEG256" s="18"/>
      <c r="CEH256" s="18"/>
      <c r="CEI256" s="18"/>
      <c r="CEJ256" s="18"/>
      <c r="CEK256" s="18"/>
      <c r="CEL256" s="18"/>
      <c r="CEM256" s="18"/>
      <c r="CEN256" s="18"/>
      <c r="CEO256" s="18"/>
      <c r="CEP256" s="18"/>
      <c r="CEQ256" s="18"/>
      <c r="CER256" s="18"/>
      <c r="CES256" s="18"/>
      <c r="CET256" s="18"/>
      <c r="CEU256" s="18"/>
      <c r="CEV256" s="18"/>
      <c r="CEW256" s="18"/>
      <c r="CEX256" s="18"/>
      <c r="CEY256" s="18"/>
      <c r="CEZ256" s="18"/>
      <c r="CFA256" s="18"/>
      <c r="CFB256" s="18"/>
      <c r="CFC256" s="18"/>
      <c r="CFD256" s="18"/>
      <c r="CFE256" s="18"/>
      <c r="CFF256" s="18"/>
      <c r="CFG256" s="18"/>
      <c r="CFH256" s="18"/>
      <c r="CFI256" s="18"/>
      <c r="CFJ256" s="18"/>
      <c r="CFK256" s="18"/>
      <c r="CFL256" s="18"/>
      <c r="CFM256" s="18"/>
      <c r="CFN256" s="18"/>
      <c r="CFO256" s="18"/>
      <c r="CFP256" s="18"/>
      <c r="CFQ256" s="18"/>
      <c r="CFR256" s="18"/>
      <c r="CFS256" s="18"/>
      <c r="CFT256" s="18"/>
      <c r="CFU256" s="18"/>
      <c r="CFV256" s="18"/>
      <c r="CFW256" s="18"/>
      <c r="CFX256" s="18"/>
      <c r="CFY256" s="18"/>
      <c r="CFZ256" s="18"/>
      <c r="CGA256" s="18"/>
      <c r="CGB256" s="18"/>
      <c r="CGC256" s="18"/>
      <c r="CGD256" s="18"/>
      <c r="CGE256" s="18"/>
      <c r="CGF256" s="18"/>
      <c r="CGG256" s="18"/>
      <c r="CGH256" s="18"/>
      <c r="CGI256" s="18"/>
      <c r="CGJ256" s="18"/>
      <c r="CGK256" s="18"/>
      <c r="CGL256" s="18"/>
      <c r="CGM256" s="18"/>
      <c r="CGN256" s="18"/>
      <c r="CGO256" s="18"/>
      <c r="CGP256" s="18"/>
      <c r="CGQ256" s="18"/>
      <c r="CGR256" s="18"/>
      <c r="CGS256" s="18"/>
      <c r="CGT256" s="18"/>
      <c r="CGU256" s="18"/>
      <c r="CGV256" s="18"/>
      <c r="CGW256" s="18"/>
      <c r="CGX256" s="18"/>
      <c r="CGY256" s="18"/>
      <c r="CGZ256" s="18"/>
      <c r="CHA256" s="18"/>
      <c r="CHB256" s="18"/>
      <c r="CHC256" s="18"/>
      <c r="CHD256" s="18"/>
      <c r="CHE256" s="18"/>
      <c r="CHF256" s="18"/>
      <c r="CHG256" s="18"/>
      <c r="CHH256" s="18"/>
      <c r="CHI256" s="18"/>
      <c r="CHJ256" s="18"/>
      <c r="CHK256" s="18"/>
      <c r="CHL256" s="18"/>
      <c r="CHM256" s="18"/>
      <c r="CHN256" s="18"/>
      <c r="CHO256" s="18"/>
      <c r="CHP256" s="18"/>
      <c r="CHQ256" s="18"/>
      <c r="CHR256" s="18"/>
      <c r="CHS256" s="18"/>
      <c r="CHT256" s="18"/>
      <c r="CHU256" s="18"/>
      <c r="CHV256" s="18"/>
      <c r="CHW256" s="18"/>
      <c r="CHX256" s="18"/>
      <c r="CHY256" s="18"/>
      <c r="CHZ256" s="18"/>
      <c r="CIA256" s="18"/>
      <c r="CIB256" s="18"/>
      <c r="CIC256" s="18"/>
      <c r="CID256" s="18"/>
      <c r="CIE256" s="18"/>
      <c r="CIF256" s="18"/>
      <c r="CIG256" s="18"/>
      <c r="CIH256" s="18"/>
      <c r="CII256" s="18"/>
      <c r="CIJ256" s="18"/>
      <c r="CIK256" s="18"/>
      <c r="CIL256" s="18"/>
      <c r="CIM256" s="18"/>
      <c r="CIN256" s="18"/>
      <c r="CIO256" s="18"/>
      <c r="CIP256" s="18"/>
      <c r="CIQ256" s="18"/>
      <c r="CIR256" s="18"/>
      <c r="CIS256" s="18"/>
      <c r="CIT256" s="18"/>
      <c r="CIU256" s="18"/>
      <c r="CIV256" s="18"/>
      <c r="CIW256" s="18"/>
      <c r="CIX256" s="18"/>
      <c r="CIY256" s="18"/>
      <c r="CIZ256" s="18"/>
      <c r="CJA256" s="18"/>
      <c r="CJB256" s="18"/>
      <c r="CJC256" s="18"/>
      <c r="CJD256" s="18"/>
      <c r="CJE256" s="18"/>
      <c r="CJF256" s="18"/>
      <c r="CJG256" s="18"/>
      <c r="CJH256" s="18"/>
      <c r="CJI256" s="18"/>
      <c r="CJJ256" s="18"/>
      <c r="CJK256" s="18"/>
      <c r="CJL256" s="18"/>
      <c r="CJM256" s="18"/>
      <c r="CJN256" s="18"/>
      <c r="CJO256" s="18"/>
      <c r="CJP256" s="18"/>
      <c r="CJQ256" s="18"/>
      <c r="CJR256" s="18"/>
      <c r="CJS256" s="18"/>
      <c r="CJT256" s="18"/>
      <c r="CJU256" s="18"/>
      <c r="CJV256" s="18"/>
      <c r="CJW256" s="18"/>
      <c r="CJX256" s="18"/>
      <c r="CJY256" s="18"/>
      <c r="CJZ256" s="18"/>
      <c r="CKA256" s="18"/>
      <c r="CKB256" s="18"/>
      <c r="CKC256" s="18"/>
      <c r="CKD256" s="18"/>
      <c r="CKE256" s="18"/>
      <c r="CKF256" s="18"/>
      <c r="CKG256" s="18"/>
      <c r="CKH256" s="18"/>
      <c r="CKI256" s="18"/>
      <c r="CKJ256" s="18"/>
      <c r="CKK256" s="18"/>
      <c r="CKL256" s="18"/>
      <c r="CKM256" s="18"/>
      <c r="CKN256" s="18"/>
      <c r="CKO256" s="18"/>
      <c r="CKP256" s="18"/>
      <c r="CKQ256" s="18"/>
      <c r="CKR256" s="18"/>
      <c r="CKS256" s="18"/>
      <c r="CKT256" s="18"/>
      <c r="CKU256" s="18"/>
      <c r="CKV256" s="18"/>
      <c r="CKW256" s="18"/>
      <c r="CKX256" s="18"/>
      <c r="CKY256" s="18"/>
      <c r="CKZ256" s="18"/>
      <c r="CLA256" s="18"/>
      <c r="CLB256" s="18"/>
      <c r="CLC256" s="18"/>
      <c r="CLD256" s="18"/>
      <c r="CLE256" s="18"/>
      <c r="CLF256" s="18"/>
      <c r="CLG256" s="18"/>
      <c r="CLH256" s="18"/>
      <c r="CLI256" s="18"/>
      <c r="CLJ256" s="18"/>
      <c r="CLK256" s="18"/>
      <c r="CLL256" s="18"/>
      <c r="CLM256" s="18"/>
      <c r="CLN256" s="18"/>
      <c r="CLO256" s="18"/>
      <c r="CLP256" s="18"/>
      <c r="CLQ256" s="18"/>
      <c r="CLR256" s="18"/>
      <c r="CLS256" s="18"/>
      <c r="CLT256" s="18"/>
      <c r="CLU256" s="18"/>
      <c r="CLV256" s="18"/>
      <c r="CLW256" s="18"/>
      <c r="CLX256" s="18"/>
      <c r="CLY256" s="18"/>
      <c r="CLZ256" s="18"/>
      <c r="CMA256" s="18"/>
      <c r="CMB256" s="18"/>
      <c r="CMC256" s="18"/>
      <c r="CMD256" s="18"/>
      <c r="CME256" s="18"/>
      <c r="CMF256" s="18"/>
      <c r="CMG256" s="18"/>
      <c r="CMH256" s="18"/>
      <c r="CMI256" s="18"/>
      <c r="CMJ256" s="18"/>
      <c r="CMK256" s="18"/>
      <c r="CML256" s="18"/>
      <c r="CMM256" s="18"/>
      <c r="CMN256" s="18"/>
      <c r="CMO256" s="18"/>
      <c r="CMP256" s="18"/>
      <c r="CMQ256" s="18"/>
      <c r="CMR256" s="18"/>
      <c r="CMS256" s="18"/>
      <c r="CMT256" s="18"/>
      <c r="CMU256" s="18"/>
      <c r="CMV256" s="18"/>
      <c r="CMW256" s="18"/>
      <c r="CMX256" s="18"/>
      <c r="CMY256" s="18"/>
      <c r="CMZ256" s="18"/>
      <c r="CNA256" s="18"/>
      <c r="CNB256" s="18"/>
      <c r="CNC256" s="18"/>
      <c r="CND256" s="18"/>
      <c r="CNE256" s="18"/>
      <c r="CNF256" s="18"/>
      <c r="CNG256" s="18"/>
      <c r="CNH256" s="18"/>
      <c r="CNI256" s="18"/>
      <c r="CNJ256" s="18"/>
      <c r="CNK256" s="18"/>
      <c r="CNL256" s="18"/>
      <c r="CNM256" s="18"/>
      <c r="CNN256" s="18"/>
      <c r="CNO256" s="18"/>
      <c r="CNP256" s="18"/>
      <c r="CNQ256" s="18"/>
      <c r="CNR256" s="18"/>
      <c r="CNS256" s="18"/>
      <c r="CNT256" s="18"/>
      <c r="CNU256" s="18"/>
      <c r="CNV256" s="18"/>
      <c r="CNW256" s="18"/>
      <c r="CNX256" s="18"/>
      <c r="CNY256" s="18"/>
      <c r="CNZ256" s="18"/>
      <c r="COA256" s="18"/>
      <c r="COB256" s="18"/>
      <c r="COC256" s="18"/>
      <c r="COD256" s="18"/>
      <c r="COE256" s="18"/>
      <c r="COF256" s="18"/>
      <c r="COG256" s="18"/>
      <c r="COH256" s="18"/>
      <c r="COI256" s="18"/>
      <c r="COJ256" s="18"/>
      <c r="COK256" s="18"/>
      <c r="COL256" s="18"/>
      <c r="COM256" s="18"/>
      <c r="CON256" s="18"/>
      <c r="COO256" s="18"/>
      <c r="COP256" s="18"/>
      <c r="COQ256" s="18"/>
      <c r="COR256" s="18"/>
      <c r="COS256" s="18"/>
      <c r="COT256" s="18"/>
      <c r="COU256" s="18"/>
      <c r="COV256" s="18"/>
      <c r="COW256" s="18"/>
      <c r="COX256" s="18"/>
      <c r="COY256" s="18"/>
      <c r="COZ256" s="18"/>
      <c r="CPA256" s="18"/>
      <c r="CPB256" s="18"/>
      <c r="CPC256" s="18"/>
      <c r="CPD256" s="18"/>
      <c r="CPE256" s="18"/>
      <c r="CPF256" s="18"/>
      <c r="CPG256" s="18"/>
      <c r="CPH256" s="18"/>
      <c r="CPI256" s="18"/>
      <c r="CPJ256" s="18"/>
      <c r="CPK256" s="18"/>
      <c r="CPL256" s="18"/>
      <c r="CPM256" s="18"/>
      <c r="CPN256" s="18"/>
      <c r="CPO256" s="18"/>
      <c r="CPP256" s="18"/>
      <c r="CPQ256" s="18"/>
      <c r="CPR256" s="18"/>
      <c r="CPS256" s="18"/>
      <c r="CPT256" s="18"/>
      <c r="CPU256" s="18"/>
      <c r="CPV256" s="18"/>
      <c r="CPW256" s="18"/>
      <c r="CPX256" s="18"/>
      <c r="CPY256" s="18"/>
      <c r="CPZ256" s="18"/>
      <c r="CQA256" s="18"/>
      <c r="CQB256" s="18"/>
      <c r="CQC256" s="18"/>
      <c r="CQD256" s="18"/>
      <c r="CQE256" s="18"/>
      <c r="CQF256" s="18"/>
      <c r="CQG256" s="18"/>
      <c r="CQH256" s="18"/>
      <c r="CQI256" s="18"/>
      <c r="CQJ256" s="18"/>
      <c r="CQK256" s="18"/>
      <c r="CQL256" s="18"/>
      <c r="CQM256" s="18"/>
      <c r="CQN256" s="18"/>
      <c r="CQO256" s="18"/>
      <c r="CQP256" s="18"/>
      <c r="CQQ256" s="18"/>
      <c r="CQR256" s="18"/>
      <c r="CQS256" s="18"/>
      <c r="CQT256" s="18"/>
      <c r="CQU256" s="18"/>
      <c r="CQV256" s="18"/>
      <c r="CQW256" s="18"/>
      <c r="CQX256" s="18"/>
      <c r="CQY256" s="18"/>
      <c r="CQZ256" s="18"/>
      <c r="CRA256" s="18"/>
      <c r="CRB256" s="18"/>
      <c r="CRC256" s="18"/>
      <c r="CRD256" s="18"/>
      <c r="CRE256" s="18"/>
      <c r="CRF256" s="18"/>
      <c r="CRG256" s="18"/>
      <c r="CRH256" s="18"/>
      <c r="CRI256" s="18"/>
      <c r="CRJ256" s="18"/>
      <c r="CRK256" s="18"/>
      <c r="CRL256" s="18"/>
      <c r="CRM256" s="18"/>
      <c r="CRN256" s="18"/>
      <c r="CRO256" s="18"/>
      <c r="CRP256" s="18"/>
      <c r="CRQ256" s="18"/>
      <c r="CRR256" s="18"/>
      <c r="CRS256" s="18"/>
      <c r="CRT256" s="18"/>
      <c r="CRU256" s="18"/>
      <c r="CRV256" s="18"/>
      <c r="CRW256" s="18"/>
      <c r="CRX256" s="18"/>
      <c r="CRY256" s="18"/>
      <c r="CRZ256" s="18"/>
      <c r="CSA256" s="18"/>
      <c r="CSB256" s="18"/>
      <c r="CSC256" s="18"/>
      <c r="CSD256" s="18"/>
      <c r="CSE256" s="18"/>
      <c r="CSF256" s="18"/>
      <c r="CSG256" s="18"/>
      <c r="CSH256" s="18"/>
      <c r="CSI256" s="18"/>
      <c r="CSJ256" s="18"/>
      <c r="CSK256" s="18"/>
      <c r="CSL256" s="18"/>
      <c r="CSM256" s="18"/>
      <c r="CSN256" s="18"/>
      <c r="CSO256" s="18"/>
      <c r="CSP256" s="18"/>
      <c r="CSQ256" s="18"/>
      <c r="CSR256" s="18"/>
      <c r="CSS256" s="18"/>
      <c r="CST256" s="18"/>
      <c r="CSU256" s="18"/>
      <c r="CSV256" s="18"/>
      <c r="CSW256" s="18"/>
      <c r="CSX256" s="18"/>
      <c r="CSY256" s="18"/>
      <c r="CSZ256" s="18"/>
      <c r="CTA256" s="18"/>
      <c r="CTB256" s="18"/>
      <c r="CTC256" s="18"/>
      <c r="CTD256" s="18"/>
      <c r="CTE256" s="18"/>
      <c r="CTF256" s="18"/>
      <c r="CTG256" s="18"/>
      <c r="CTH256" s="18"/>
      <c r="CTI256" s="18"/>
      <c r="CTJ256" s="18"/>
      <c r="CTK256" s="18"/>
      <c r="CTL256" s="18"/>
      <c r="CTM256" s="18"/>
      <c r="CTN256" s="18"/>
      <c r="CTO256" s="18"/>
      <c r="CTP256" s="18"/>
      <c r="CTQ256" s="18"/>
      <c r="CTR256" s="18"/>
      <c r="CTS256" s="18"/>
      <c r="CTT256" s="18"/>
      <c r="CTU256" s="18"/>
      <c r="CTV256" s="18"/>
      <c r="CTW256" s="18"/>
      <c r="CTX256" s="18"/>
      <c r="CTY256" s="18"/>
      <c r="CTZ256" s="18"/>
      <c r="CUA256" s="18"/>
      <c r="CUB256" s="18"/>
      <c r="CUC256" s="18"/>
      <c r="CUD256" s="18"/>
      <c r="CUE256" s="18"/>
      <c r="CUF256" s="18"/>
      <c r="CUG256" s="18"/>
      <c r="CUH256" s="18"/>
      <c r="CUI256" s="18"/>
      <c r="CUJ256" s="18"/>
      <c r="CUK256" s="18"/>
      <c r="CUL256" s="18"/>
      <c r="CUM256" s="18"/>
      <c r="CUN256" s="18"/>
      <c r="CUO256" s="18"/>
      <c r="CUP256" s="18"/>
      <c r="CUQ256" s="18"/>
      <c r="CUR256" s="18"/>
      <c r="CUS256" s="18"/>
      <c r="CUT256" s="18"/>
      <c r="CUU256" s="18"/>
      <c r="CUV256" s="18"/>
      <c r="CUW256" s="18"/>
      <c r="CUX256" s="18"/>
      <c r="CUY256" s="18"/>
      <c r="CUZ256" s="18"/>
      <c r="CVA256" s="18"/>
      <c r="CVB256" s="18"/>
      <c r="CVC256" s="18"/>
      <c r="CVD256" s="18"/>
      <c r="CVE256" s="18"/>
      <c r="CVF256" s="18"/>
      <c r="CVG256" s="18"/>
      <c r="CVH256" s="18"/>
      <c r="CVI256" s="18"/>
      <c r="CVJ256" s="18"/>
      <c r="CVK256" s="18"/>
      <c r="CVL256" s="18"/>
      <c r="CVM256" s="18"/>
      <c r="CVN256" s="18"/>
      <c r="CVO256" s="18"/>
      <c r="CVP256" s="18"/>
      <c r="CVQ256" s="18"/>
      <c r="CVR256" s="18"/>
      <c r="CVS256" s="18"/>
      <c r="CVT256" s="18"/>
      <c r="CVU256" s="18"/>
      <c r="CVV256" s="18"/>
      <c r="CVW256" s="18"/>
      <c r="CVX256" s="18"/>
      <c r="CVY256" s="18"/>
      <c r="CVZ256" s="18"/>
      <c r="CWA256" s="18"/>
      <c r="CWB256" s="18"/>
      <c r="CWC256" s="18"/>
      <c r="CWD256" s="18"/>
      <c r="CWE256" s="18"/>
      <c r="CWF256" s="18"/>
      <c r="CWG256" s="18"/>
      <c r="CWH256" s="18"/>
      <c r="CWI256" s="18"/>
      <c r="CWJ256" s="18"/>
      <c r="CWK256" s="18"/>
      <c r="CWL256" s="18"/>
      <c r="CWM256" s="18"/>
      <c r="CWN256" s="18"/>
      <c r="CWO256" s="18"/>
      <c r="CWP256" s="18"/>
      <c r="CWQ256" s="18"/>
      <c r="CWR256" s="18"/>
      <c r="CWS256" s="18"/>
      <c r="CWT256" s="18"/>
      <c r="CWU256" s="18"/>
      <c r="CWV256" s="18"/>
      <c r="CWW256" s="18"/>
      <c r="CWX256" s="18"/>
      <c r="CWY256" s="18"/>
      <c r="CWZ256" s="18"/>
      <c r="CXA256" s="18"/>
      <c r="CXB256" s="18"/>
      <c r="CXC256" s="18"/>
      <c r="CXD256" s="18"/>
      <c r="CXE256" s="18"/>
      <c r="CXF256" s="18"/>
      <c r="CXG256" s="18"/>
      <c r="CXH256" s="18"/>
      <c r="CXI256" s="18"/>
      <c r="CXJ256" s="18"/>
      <c r="CXK256" s="18"/>
      <c r="CXL256" s="18"/>
      <c r="CXM256" s="18"/>
      <c r="CXN256" s="18"/>
      <c r="CXO256" s="18"/>
      <c r="CXP256" s="18"/>
      <c r="CXQ256" s="18"/>
      <c r="CXR256" s="18"/>
      <c r="CXS256" s="18"/>
      <c r="CXT256" s="18"/>
      <c r="CXU256" s="18"/>
      <c r="CXV256" s="18"/>
      <c r="CXW256" s="18"/>
      <c r="CXX256" s="18"/>
      <c r="CXY256" s="18"/>
      <c r="CXZ256" s="18"/>
      <c r="CYA256" s="18"/>
      <c r="CYB256" s="18"/>
      <c r="CYC256" s="18"/>
      <c r="CYD256" s="18"/>
      <c r="CYE256" s="18"/>
      <c r="CYF256" s="18"/>
      <c r="CYG256" s="18"/>
      <c r="CYH256" s="18"/>
      <c r="CYI256" s="18"/>
      <c r="CYJ256" s="18"/>
      <c r="CYK256" s="18"/>
      <c r="CYL256" s="18"/>
      <c r="CYM256" s="18"/>
      <c r="CYN256" s="18"/>
      <c r="CYO256" s="18"/>
      <c r="CYP256" s="18"/>
      <c r="CYQ256" s="18"/>
      <c r="CYR256" s="18"/>
      <c r="CYS256" s="18"/>
      <c r="CYT256" s="18"/>
      <c r="CYU256" s="18"/>
      <c r="CYV256" s="18"/>
      <c r="CYW256" s="18"/>
      <c r="CYX256" s="18"/>
      <c r="CYY256" s="18"/>
      <c r="CYZ256" s="18"/>
      <c r="CZA256" s="18"/>
      <c r="CZB256" s="18"/>
      <c r="CZC256" s="18"/>
      <c r="CZD256" s="18"/>
      <c r="CZE256" s="18"/>
      <c r="CZF256" s="18"/>
      <c r="CZG256" s="18"/>
      <c r="CZH256" s="18"/>
      <c r="CZI256" s="18"/>
      <c r="CZJ256" s="18"/>
      <c r="CZK256" s="18"/>
      <c r="CZL256" s="18"/>
      <c r="CZM256" s="18"/>
      <c r="CZN256" s="18"/>
      <c r="CZO256" s="18"/>
      <c r="CZP256" s="18"/>
      <c r="CZQ256" s="18"/>
      <c r="CZR256" s="18"/>
      <c r="CZS256" s="18"/>
      <c r="CZT256" s="18"/>
      <c r="CZU256" s="18"/>
      <c r="CZV256" s="18"/>
      <c r="CZW256" s="18"/>
      <c r="CZX256" s="18"/>
      <c r="CZY256" s="18"/>
      <c r="CZZ256" s="18"/>
      <c r="DAA256" s="18"/>
      <c r="DAB256" s="18"/>
      <c r="DAC256" s="18"/>
      <c r="DAD256" s="18"/>
      <c r="DAE256" s="18"/>
      <c r="DAF256" s="18"/>
      <c r="DAG256" s="18"/>
      <c r="DAH256" s="18"/>
      <c r="DAI256" s="18"/>
      <c r="DAJ256" s="18"/>
      <c r="DAK256" s="18"/>
      <c r="DAL256" s="18"/>
      <c r="DAM256" s="18"/>
      <c r="DAN256" s="18"/>
      <c r="DAO256" s="18"/>
      <c r="DAP256" s="18"/>
      <c r="DAQ256" s="18"/>
      <c r="DAR256" s="18"/>
      <c r="DAS256" s="18"/>
      <c r="DAT256" s="18"/>
      <c r="DAU256" s="18"/>
      <c r="DAV256" s="18"/>
      <c r="DAW256" s="18"/>
      <c r="DAX256" s="18"/>
      <c r="DAY256" s="18"/>
      <c r="DAZ256" s="18"/>
      <c r="DBA256" s="18"/>
      <c r="DBB256" s="18"/>
      <c r="DBC256" s="18"/>
      <c r="DBD256" s="18"/>
      <c r="DBE256" s="18"/>
      <c r="DBF256" s="18"/>
      <c r="DBG256" s="18"/>
      <c r="DBH256" s="18"/>
      <c r="DBI256" s="18"/>
      <c r="DBJ256" s="18"/>
      <c r="DBK256" s="18"/>
      <c r="DBL256" s="18"/>
      <c r="DBM256" s="18"/>
      <c r="DBN256" s="18"/>
      <c r="DBO256" s="18"/>
      <c r="DBP256" s="18"/>
      <c r="DBQ256" s="18"/>
      <c r="DBR256" s="18"/>
      <c r="DBS256" s="18"/>
      <c r="DBT256" s="18"/>
      <c r="DBU256" s="18"/>
      <c r="DBV256" s="18"/>
      <c r="DBW256" s="18"/>
      <c r="DBX256" s="18"/>
      <c r="DBY256" s="18"/>
      <c r="DBZ256" s="18"/>
      <c r="DCA256" s="18"/>
      <c r="DCB256" s="18"/>
      <c r="DCC256" s="18"/>
      <c r="DCD256" s="18"/>
      <c r="DCE256" s="18"/>
      <c r="DCF256" s="18"/>
      <c r="DCG256" s="18"/>
      <c r="DCH256" s="18"/>
      <c r="DCI256" s="18"/>
      <c r="DCJ256" s="18"/>
      <c r="DCK256" s="18"/>
      <c r="DCL256" s="18"/>
      <c r="DCM256" s="18"/>
      <c r="DCN256" s="18"/>
      <c r="DCO256" s="18"/>
      <c r="DCP256" s="18"/>
      <c r="DCQ256" s="18"/>
      <c r="DCR256" s="18"/>
      <c r="DCS256" s="18"/>
      <c r="DCT256" s="18"/>
      <c r="DCU256" s="18"/>
      <c r="DCV256" s="18"/>
      <c r="DCW256" s="18"/>
      <c r="DCX256" s="18"/>
      <c r="DCY256" s="18"/>
      <c r="DCZ256" s="18"/>
      <c r="DDA256" s="18"/>
      <c r="DDB256" s="18"/>
      <c r="DDC256" s="18"/>
      <c r="DDD256" s="18"/>
      <c r="DDE256" s="18"/>
      <c r="DDF256" s="18"/>
      <c r="DDG256" s="18"/>
      <c r="DDH256" s="18"/>
      <c r="DDI256" s="18"/>
      <c r="DDJ256" s="18"/>
      <c r="DDK256" s="18"/>
      <c r="DDL256" s="18"/>
      <c r="DDM256" s="18"/>
      <c r="DDN256" s="18"/>
      <c r="DDO256" s="18"/>
      <c r="DDP256" s="18"/>
      <c r="DDQ256" s="18"/>
      <c r="DDR256" s="18"/>
      <c r="DDS256" s="18"/>
      <c r="DDT256" s="18"/>
      <c r="DDU256" s="18"/>
      <c r="DDV256" s="18"/>
      <c r="DDW256" s="18"/>
      <c r="DDX256" s="18"/>
      <c r="DDY256" s="18"/>
      <c r="DDZ256" s="18"/>
      <c r="DEA256" s="18"/>
      <c r="DEB256" s="18"/>
      <c r="DEC256" s="18"/>
      <c r="DED256" s="18"/>
      <c r="DEE256" s="18"/>
      <c r="DEF256" s="18"/>
      <c r="DEG256" s="18"/>
      <c r="DEH256" s="18"/>
      <c r="DEI256" s="18"/>
      <c r="DEJ256" s="18"/>
      <c r="DEK256" s="18"/>
      <c r="DEL256" s="18"/>
      <c r="DEM256" s="18"/>
      <c r="DEN256" s="18"/>
      <c r="DEO256" s="18"/>
      <c r="DEP256" s="18"/>
      <c r="DEQ256" s="18"/>
      <c r="DER256" s="18"/>
      <c r="DES256" s="18"/>
      <c r="DET256" s="18"/>
      <c r="DEU256" s="18"/>
      <c r="DEV256" s="18"/>
      <c r="DEW256" s="18"/>
      <c r="DEX256" s="18"/>
      <c r="DEY256" s="18"/>
      <c r="DEZ256" s="18"/>
      <c r="DFA256" s="18"/>
      <c r="DFB256" s="18"/>
      <c r="DFC256" s="18"/>
      <c r="DFD256" s="18"/>
      <c r="DFE256" s="18"/>
      <c r="DFF256" s="18"/>
      <c r="DFG256" s="18"/>
      <c r="DFH256" s="18"/>
      <c r="DFI256" s="18"/>
      <c r="DFJ256" s="18"/>
      <c r="DFK256" s="18"/>
      <c r="DFL256" s="18"/>
      <c r="DFM256" s="18"/>
      <c r="DFN256" s="18"/>
      <c r="DFO256" s="18"/>
      <c r="DFP256" s="18"/>
      <c r="DFQ256" s="18"/>
      <c r="DFR256" s="18"/>
      <c r="DFS256" s="18"/>
      <c r="DFT256" s="18"/>
      <c r="DFU256" s="18"/>
      <c r="DFV256" s="18"/>
      <c r="DFW256" s="18"/>
      <c r="DFX256" s="18"/>
      <c r="DFY256" s="18"/>
      <c r="DFZ256" s="18"/>
      <c r="DGA256" s="18"/>
      <c r="DGB256" s="18"/>
      <c r="DGC256" s="18"/>
      <c r="DGD256" s="18"/>
      <c r="DGE256" s="18"/>
      <c r="DGF256" s="18"/>
      <c r="DGG256" s="18"/>
      <c r="DGH256" s="18"/>
      <c r="DGI256" s="18"/>
      <c r="DGJ256" s="18"/>
      <c r="DGK256" s="18"/>
      <c r="DGL256" s="18"/>
      <c r="DGM256" s="18"/>
      <c r="DGN256" s="18"/>
      <c r="DGO256" s="18"/>
      <c r="DGP256" s="18"/>
      <c r="DGQ256" s="18"/>
      <c r="DGR256" s="18"/>
      <c r="DGS256" s="18"/>
      <c r="DGT256" s="18"/>
      <c r="DGU256" s="18"/>
      <c r="DGV256" s="18"/>
      <c r="DGW256" s="18"/>
      <c r="DGX256" s="18"/>
      <c r="DGY256" s="18"/>
      <c r="DGZ256" s="18"/>
      <c r="DHA256" s="18"/>
      <c r="DHB256" s="18"/>
      <c r="DHC256" s="18"/>
      <c r="DHD256" s="18"/>
      <c r="DHE256" s="18"/>
      <c r="DHF256" s="18"/>
      <c r="DHG256" s="18"/>
      <c r="DHH256" s="18"/>
      <c r="DHI256" s="18"/>
      <c r="DHJ256" s="18"/>
      <c r="DHK256" s="18"/>
      <c r="DHL256" s="18"/>
      <c r="DHM256" s="18"/>
      <c r="DHN256" s="18"/>
      <c r="DHO256" s="18"/>
      <c r="DHP256" s="18"/>
      <c r="DHQ256" s="18"/>
      <c r="DHR256" s="18"/>
      <c r="DHS256" s="18"/>
      <c r="DHT256" s="18"/>
      <c r="DHU256" s="18"/>
      <c r="DHV256" s="18"/>
      <c r="DHW256" s="18"/>
      <c r="DHX256" s="18"/>
      <c r="DHY256" s="18"/>
      <c r="DHZ256" s="18"/>
      <c r="DIA256" s="18"/>
      <c r="DIB256" s="18"/>
      <c r="DIC256" s="18"/>
      <c r="DID256" s="18"/>
      <c r="DIE256" s="18"/>
      <c r="DIF256" s="18"/>
      <c r="DIG256" s="18"/>
      <c r="DIH256" s="18"/>
      <c r="DII256" s="18"/>
      <c r="DIJ256" s="18"/>
      <c r="DIK256" s="18"/>
      <c r="DIL256" s="18"/>
      <c r="DIM256" s="18"/>
      <c r="DIN256" s="18"/>
      <c r="DIO256" s="18"/>
      <c r="DIP256" s="18"/>
      <c r="DIQ256" s="18"/>
      <c r="DIR256" s="18"/>
      <c r="DIS256" s="18"/>
      <c r="DIT256" s="18"/>
      <c r="DIU256" s="18"/>
      <c r="DIV256" s="18"/>
      <c r="DIW256" s="18"/>
      <c r="DIX256" s="18"/>
      <c r="DIY256" s="18"/>
      <c r="DIZ256" s="18"/>
      <c r="DJA256" s="18"/>
      <c r="DJB256" s="18"/>
      <c r="DJC256" s="18"/>
      <c r="DJD256" s="18"/>
      <c r="DJE256" s="18"/>
      <c r="DJF256" s="18"/>
      <c r="DJG256" s="18"/>
      <c r="DJH256" s="18"/>
      <c r="DJI256" s="18"/>
      <c r="DJJ256" s="18"/>
      <c r="DJK256" s="18"/>
      <c r="DJL256" s="18"/>
      <c r="DJM256" s="18"/>
      <c r="DJN256" s="18"/>
      <c r="DJO256" s="18"/>
      <c r="DJP256" s="18"/>
      <c r="DJQ256" s="18"/>
      <c r="DJR256" s="18"/>
      <c r="DJS256" s="18"/>
      <c r="DJT256" s="18"/>
      <c r="DJU256" s="18"/>
      <c r="DJV256" s="18"/>
      <c r="DJW256" s="18"/>
      <c r="DJX256" s="18"/>
      <c r="DJY256" s="18"/>
      <c r="DJZ256" s="18"/>
      <c r="DKA256" s="18"/>
      <c r="DKB256" s="18"/>
      <c r="DKC256" s="18"/>
      <c r="DKD256" s="18"/>
      <c r="DKE256" s="18"/>
      <c r="DKF256" s="18"/>
      <c r="DKG256" s="18"/>
      <c r="DKH256" s="18"/>
      <c r="DKI256" s="18"/>
      <c r="DKJ256" s="18"/>
      <c r="DKK256" s="18"/>
      <c r="DKL256" s="18"/>
      <c r="DKM256" s="18"/>
      <c r="DKN256" s="18"/>
      <c r="DKO256" s="18"/>
      <c r="DKP256" s="18"/>
      <c r="DKQ256" s="18"/>
      <c r="DKR256" s="18"/>
      <c r="DKS256" s="18"/>
      <c r="DKT256" s="18"/>
      <c r="DKU256" s="18"/>
      <c r="DKV256" s="18"/>
      <c r="DKW256" s="18"/>
      <c r="DKX256" s="18"/>
      <c r="DKY256" s="18"/>
      <c r="DKZ256" s="18"/>
      <c r="DLA256" s="18"/>
      <c r="DLB256" s="18"/>
      <c r="DLC256" s="18"/>
      <c r="DLD256" s="18"/>
      <c r="DLE256" s="18"/>
      <c r="DLF256" s="18"/>
      <c r="DLG256" s="18"/>
      <c r="DLH256" s="18"/>
      <c r="DLI256" s="18"/>
      <c r="DLJ256" s="18"/>
      <c r="DLK256" s="18"/>
      <c r="DLL256" s="18"/>
      <c r="DLM256" s="18"/>
      <c r="DLN256" s="18"/>
      <c r="DLO256" s="18"/>
      <c r="DLP256" s="18"/>
      <c r="DLQ256" s="18"/>
      <c r="DLR256" s="18"/>
      <c r="DLS256" s="18"/>
      <c r="DLT256" s="18"/>
      <c r="DLU256" s="18"/>
      <c r="DLV256" s="18"/>
      <c r="DLW256" s="18"/>
      <c r="DLX256" s="18"/>
      <c r="DLY256" s="18"/>
      <c r="DLZ256" s="18"/>
      <c r="DMA256" s="18"/>
      <c r="DMB256" s="18"/>
      <c r="DMC256" s="18"/>
      <c r="DMD256" s="18"/>
      <c r="DME256" s="18"/>
      <c r="DMF256" s="18"/>
      <c r="DMG256" s="18"/>
      <c r="DMH256" s="18"/>
      <c r="DMI256" s="18"/>
      <c r="DMJ256" s="18"/>
      <c r="DMK256" s="18"/>
      <c r="DML256" s="18"/>
      <c r="DMM256" s="18"/>
      <c r="DMN256" s="18"/>
      <c r="DMO256" s="18"/>
      <c r="DMP256" s="18"/>
      <c r="DMQ256" s="18"/>
      <c r="DMR256" s="18"/>
      <c r="DMS256" s="18"/>
      <c r="DMT256" s="18"/>
      <c r="DMU256" s="18"/>
      <c r="DMV256" s="18"/>
      <c r="DMW256" s="18"/>
      <c r="DMX256" s="18"/>
      <c r="DMY256" s="18"/>
      <c r="DMZ256" s="18"/>
      <c r="DNA256" s="18"/>
      <c r="DNB256" s="18"/>
      <c r="DNC256" s="18"/>
      <c r="DND256" s="18"/>
      <c r="DNE256" s="18"/>
      <c r="DNF256" s="18"/>
      <c r="DNG256" s="18"/>
      <c r="DNH256" s="18"/>
      <c r="DNI256" s="18"/>
      <c r="DNJ256" s="18"/>
      <c r="DNK256" s="18"/>
      <c r="DNL256" s="18"/>
      <c r="DNM256" s="18"/>
      <c r="DNN256" s="18"/>
      <c r="DNO256" s="18"/>
      <c r="DNP256" s="18"/>
      <c r="DNQ256" s="18"/>
      <c r="DNR256" s="18"/>
      <c r="DNS256" s="18"/>
      <c r="DNT256" s="18"/>
      <c r="DNU256" s="18"/>
      <c r="DNV256" s="18"/>
      <c r="DNW256" s="18"/>
      <c r="DNX256" s="18"/>
      <c r="DNY256" s="18"/>
      <c r="DNZ256" s="18"/>
      <c r="DOA256" s="18"/>
      <c r="DOB256" s="18"/>
      <c r="DOC256" s="18"/>
      <c r="DOD256" s="18"/>
      <c r="DOE256" s="18"/>
      <c r="DOF256" s="18"/>
      <c r="DOG256" s="18"/>
      <c r="DOH256" s="18"/>
      <c r="DOI256" s="18"/>
      <c r="DOJ256" s="18"/>
      <c r="DOK256" s="18"/>
      <c r="DOL256" s="18"/>
      <c r="DOM256" s="18"/>
      <c r="DON256" s="18"/>
      <c r="DOO256" s="18"/>
      <c r="DOP256" s="18"/>
      <c r="DOQ256" s="18"/>
      <c r="DOR256" s="18"/>
      <c r="DOS256" s="18"/>
      <c r="DOT256" s="18"/>
      <c r="DOU256" s="18"/>
      <c r="DOV256" s="18"/>
      <c r="DOW256" s="18"/>
      <c r="DOX256" s="18"/>
      <c r="DOY256" s="18"/>
      <c r="DOZ256" s="18"/>
      <c r="DPA256" s="18"/>
      <c r="DPB256" s="18"/>
      <c r="DPC256" s="18"/>
      <c r="DPD256" s="18"/>
      <c r="DPE256" s="18"/>
      <c r="DPF256" s="18"/>
      <c r="DPG256" s="18"/>
      <c r="DPH256" s="18"/>
      <c r="DPI256" s="18"/>
      <c r="DPJ256" s="18"/>
      <c r="DPK256" s="18"/>
      <c r="DPL256" s="18"/>
      <c r="DPM256" s="18"/>
      <c r="DPN256" s="18"/>
      <c r="DPO256" s="18"/>
      <c r="DPP256" s="18"/>
      <c r="DPQ256" s="18"/>
      <c r="DPR256" s="18"/>
      <c r="DPS256" s="18"/>
      <c r="DPT256" s="18"/>
      <c r="DPU256" s="18"/>
      <c r="DPV256" s="18"/>
      <c r="DPW256" s="18"/>
      <c r="DPX256" s="18"/>
      <c r="DPY256" s="18"/>
      <c r="DPZ256" s="18"/>
      <c r="DQA256" s="18"/>
      <c r="DQB256" s="18"/>
      <c r="DQC256" s="18"/>
      <c r="DQD256" s="18"/>
      <c r="DQE256" s="18"/>
      <c r="DQF256" s="18"/>
      <c r="DQG256" s="18"/>
      <c r="DQH256" s="18"/>
      <c r="DQI256" s="18"/>
      <c r="DQJ256" s="18"/>
      <c r="DQK256" s="18"/>
      <c r="DQL256" s="18"/>
      <c r="DQM256" s="18"/>
      <c r="DQN256" s="18"/>
      <c r="DQO256" s="18"/>
      <c r="DQP256" s="18"/>
      <c r="DQQ256" s="18"/>
      <c r="DQR256" s="18"/>
      <c r="DQS256" s="18"/>
      <c r="DQT256" s="18"/>
      <c r="DQU256" s="18"/>
      <c r="DQV256" s="18"/>
      <c r="DQW256" s="18"/>
      <c r="DQX256" s="18"/>
      <c r="DQY256" s="18"/>
      <c r="DQZ256" s="18"/>
      <c r="DRA256" s="18"/>
      <c r="DRB256" s="18"/>
      <c r="DRC256" s="18"/>
      <c r="DRD256" s="18"/>
      <c r="DRE256" s="18"/>
      <c r="DRF256" s="18"/>
      <c r="DRG256" s="18"/>
      <c r="DRH256" s="18"/>
      <c r="DRI256" s="18"/>
      <c r="DRJ256" s="18"/>
      <c r="DRK256" s="18"/>
      <c r="DRL256" s="18"/>
      <c r="DRM256" s="18"/>
      <c r="DRN256" s="18"/>
      <c r="DRO256" s="18"/>
      <c r="DRP256" s="18"/>
      <c r="DRQ256" s="18"/>
      <c r="DRR256" s="18"/>
      <c r="DRS256" s="18"/>
      <c r="DRT256" s="18"/>
      <c r="DRU256" s="18"/>
      <c r="DRV256" s="18"/>
      <c r="DRW256" s="18"/>
      <c r="DRX256" s="18"/>
      <c r="DRY256" s="18"/>
      <c r="DRZ256" s="18"/>
      <c r="DSA256" s="18"/>
      <c r="DSB256" s="18"/>
      <c r="DSC256" s="18"/>
      <c r="DSD256" s="18"/>
      <c r="DSE256" s="18"/>
      <c r="DSF256" s="18"/>
      <c r="DSG256" s="18"/>
      <c r="DSH256" s="18"/>
      <c r="DSI256" s="18"/>
      <c r="DSJ256" s="18"/>
      <c r="DSK256" s="18"/>
      <c r="DSL256" s="18"/>
      <c r="DSM256" s="18"/>
      <c r="DSN256" s="18"/>
      <c r="DSO256" s="18"/>
      <c r="DSP256" s="18"/>
      <c r="DSQ256" s="18"/>
      <c r="DSR256" s="18"/>
      <c r="DSS256" s="18"/>
      <c r="DST256" s="18"/>
      <c r="DSU256" s="18"/>
      <c r="DSV256" s="18"/>
      <c r="DSW256" s="18"/>
      <c r="DSX256" s="18"/>
      <c r="DSY256" s="18"/>
      <c r="DSZ256" s="18"/>
      <c r="DTA256" s="18"/>
      <c r="DTB256" s="18"/>
      <c r="DTC256" s="18"/>
      <c r="DTD256" s="18"/>
      <c r="DTE256" s="18"/>
      <c r="DTF256" s="18"/>
      <c r="DTG256" s="18"/>
      <c r="DTH256" s="18"/>
      <c r="DTI256" s="18"/>
      <c r="DTJ256" s="18"/>
      <c r="DTK256" s="18"/>
      <c r="DTL256" s="18"/>
      <c r="DTM256" s="18"/>
      <c r="DTN256" s="18"/>
      <c r="DTO256" s="18"/>
      <c r="DTP256" s="18"/>
      <c r="DTQ256" s="18"/>
      <c r="DTR256" s="18"/>
      <c r="DTS256" s="18"/>
      <c r="DTT256" s="18"/>
      <c r="DTU256" s="18"/>
      <c r="DTV256" s="18"/>
      <c r="DTW256" s="18"/>
      <c r="DTX256" s="18"/>
      <c r="DTY256" s="18"/>
      <c r="DTZ256" s="18"/>
      <c r="DUA256" s="18"/>
      <c r="DUB256" s="18"/>
      <c r="DUC256" s="18"/>
      <c r="DUD256" s="18"/>
      <c r="DUE256" s="18"/>
      <c r="DUF256" s="18"/>
      <c r="DUG256" s="18"/>
      <c r="DUH256" s="18"/>
      <c r="DUI256" s="18"/>
      <c r="DUJ256" s="18"/>
      <c r="DUK256" s="18"/>
      <c r="DUL256" s="18"/>
      <c r="DUM256" s="18"/>
      <c r="DUN256" s="18"/>
      <c r="DUO256" s="18"/>
      <c r="DUP256" s="18"/>
      <c r="DUQ256" s="18"/>
      <c r="DUR256" s="18"/>
      <c r="DUS256" s="18"/>
      <c r="DUT256" s="18"/>
      <c r="DUU256" s="18"/>
      <c r="DUV256" s="18"/>
      <c r="DUW256" s="18"/>
      <c r="DUX256" s="18"/>
      <c r="DUY256" s="18"/>
      <c r="DUZ256" s="18"/>
      <c r="DVA256" s="18"/>
      <c r="DVB256" s="18"/>
      <c r="DVC256" s="18"/>
      <c r="DVD256" s="18"/>
      <c r="DVE256" s="18"/>
      <c r="DVF256" s="18"/>
      <c r="DVG256" s="18"/>
      <c r="DVH256" s="18"/>
      <c r="DVI256" s="18"/>
      <c r="DVJ256" s="18"/>
      <c r="DVK256" s="18"/>
      <c r="DVL256" s="18"/>
      <c r="DVM256" s="18"/>
      <c r="DVN256" s="18"/>
      <c r="DVO256" s="18"/>
      <c r="DVP256" s="18"/>
      <c r="DVQ256" s="18"/>
      <c r="DVR256" s="18"/>
      <c r="DVS256" s="18"/>
      <c r="DVT256" s="18"/>
      <c r="DVU256" s="18"/>
      <c r="DVV256" s="18"/>
      <c r="DVW256" s="18"/>
      <c r="DVX256" s="18"/>
      <c r="DVY256" s="18"/>
      <c r="DVZ256" s="18"/>
      <c r="DWA256" s="18"/>
      <c r="DWB256" s="18"/>
      <c r="DWC256" s="18"/>
      <c r="DWD256" s="18"/>
      <c r="DWE256" s="18"/>
      <c r="DWF256" s="18"/>
      <c r="DWG256" s="18"/>
      <c r="DWH256" s="18"/>
      <c r="DWI256" s="18"/>
      <c r="DWJ256" s="18"/>
      <c r="DWK256" s="18"/>
      <c r="DWL256" s="18"/>
      <c r="DWM256" s="18"/>
      <c r="DWN256" s="18"/>
      <c r="DWO256" s="18"/>
      <c r="DWP256" s="18"/>
      <c r="DWQ256" s="18"/>
      <c r="DWR256" s="18"/>
      <c r="DWS256" s="18"/>
      <c r="DWT256" s="18"/>
      <c r="DWU256" s="18"/>
      <c r="DWV256" s="18"/>
      <c r="DWW256" s="18"/>
      <c r="DWX256" s="18"/>
      <c r="DWY256" s="18"/>
      <c r="DWZ256" s="18"/>
      <c r="DXA256" s="18"/>
      <c r="DXB256" s="18"/>
      <c r="DXC256" s="18"/>
      <c r="DXD256" s="18"/>
      <c r="DXE256" s="18"/>
      <c r="DXF256" s="18"/>
      <c r="DXG256" s="18"/>
      <c r="DXH256" s="18"/>
      <c r="DXI256" s="18"/>
      <c r="DXJ256" s="18"/>
      <c r="DXK256" s="18"/>
      <c r="DXL256" s="18"/>
      <c r="DXM256" s="18"/>
      <c r="DXN256" s="18"/>
      <c r="DXO256" s="18"/>
      <c r="DXP256" s="18"/>
      <c r="DXQ256" s="18"/>
      <c r="DXR256" s="18"/>
      <c r="DXS256" s="18"/>
      <c r="DXT256" s="18"/>
      <c r="DXU256" s="18"/>
      <c r="DXV256" s="18"/>
      <c r="DXW256" s="18"/>
      <c r="DXX256" s="18"/>
      <c r="DXY256" s="18"/>
      <c r="DXZ256" s="18"/>
      <c r="DYA256" s="18"/>
      <c r="DYB256" s="18"/>
      <c r="DYC256" s="18"/>
      <c r="DYD256" s="18"/>
      <c r="DYE256" s="18"/>
      <c r="DYF256" s="18"/>
      <c r="DYG256" s="18"/>
      <c r="DYH256" s="18"/>
      <c r="DYI256" s="18"/>
      <c r="DYJ256" s="18"/>
      <c r="DYK256" s="18"/>
      <c r="DYL256" s="18"/>
      <c r="DYM256" s="18"/>
      <c r="DYN256" s="18"/>
      <c r="DYO256" s="18"/>
      <c r="DYP256" s="18"/>
      <c r="DYQ256" s="18"/>
      <c r="DYR256" s="18"/>
      <c r="DYS256" s="18"/>
      <c r="DYT256" s="18"/>
      <c r="DYU256" s="18"/>
      <c r="DYV256" s="18"/>
      <c r="DYW256" s="18"/>
      <c r="DYX256" s="18"/>
      <c r="DYY256" s="18"/>
      <c r="DYZ256" s="18"/>
      <c r="DZA256" s="18"/>
      <c r="DZB256" s="18"/>
      <c r="DZC256" s="18"/>
      <c r="DZD256" s="18"/>
      <c r="DZE256" s="18"/>
      <c r="DZF256" s="18"/>
      <c r="DZG256" s="18"/>
      <c r="DZH256" s="18"/>
      <c r="DZI256" s="18"/>
      <c r="DZJ256" s="18"/>
      <c r="DZK256" s="18"/>
      <c r="DZL256" s="18"/>
      <c r="DZM256" s="18"/>
      <c r="DZN256" s="18"/>
      <c r="DZO256" s="18"/>
      <c r="DZP256" s="18"/>
      <c r="DZQ256" s="18"/>
      <c r="DZR256" s="18"/>
      <c r="DZS256" s="18"/>
      <c r="DZT256" s="18"/>
      <c r="DZU256" s="18"/>
      <c r="DZV256" s="18"/>
      <c r="DZW256" s="18"/>
      <c r="DZX256" s="18"/>
      <c r="DZY256" s="18"/>
      <c r="DZZ256" s="18"/>
      <c r="EAA256" s="18"/>
      <c r="EAB256" s="18"/>
      <c r="EAC256" s="18"/>
      <c r="EAD256" s="18"/>
      <c r="EAE256" s="18"/>
      <c r="EAF256" s="18"/>
      <c r="EAG256" s="18"/>
      <c r="EAH256" s="18"/>
      <c r="EAI256" s="18"/>
      <c r="EAJ256" s="18"/>
      <c r="EAK256" s="18"/>
      <c r="EAL256" s="18"/>
      <c r="EAM256" s="18"/>
      <c r="EAN256" s="18"/>
      <c r="EAO256" s="18"/>
      <c r="EAP256" s="18"/>
      <c r="EAQ256" s="18"/>
      <c r="EAR256" s="18"/>
      <c r="EAS256" s="18"/>
      <c r="EAT256" s="18"/>
      <c r="EAU256" s="18"/>
      <c r="EAV256" s="18"/>
      <c r="EAW256" s="18"/>
      <c r="EAX256" s="18"/>
      <c r="EAY256" s="18"/>
      <c r="EAZ256" s="18"/>
      <c r="EBA256" s="18"/>
      <c r="EBB256" s="18"/>
      <c r="EBC256" s="18"/>
      <c r="EBD256" s="18"/>
      <c r="EBE256" s="18"/>
      <c r="EBF256" s="18"/>
      <c r="EBG256" s="18"/>
      <c r="EBH256" s="18"/>
      <c r="EBI256" s="18"/>
      <c r="EBJ256" s="18"/>
      <c r="EBK256" s="18"/>
      <c r="EBL256" s="18"/>
      <c r="EBM256" s="18"/>
      <c r="EBN256" s="18"/>
      <c r="EBO256" s="18"/>
      <c r="EBP256" s="18"/>
      <c r="EBQ256" s="18"/>
      <c r="EBR256" s="18"/>
      <c r="EBS256" s="18"/>
      <c r="EBT256" s="18"/>
      <c r="EBU256" s="18"/>
      <c r="EBV256" s="18"/>
      <c r="EBW256" s="18"/>
      <c r="EBX256" s="18"/>
      <c r="EBY256" s="18"/>
      <c r="EBZ256" s="18"/>
      <c r="ECA256" s="18"/>
      <c r="ECB256" s="18"/>
      <c r="ECC256" s="18"/>
      <c r="ECD256" s="18"/>
      <c r="ECE256" s="18"/>
      <c r="ECF256" s="18"/>
      <c r="ECG256" s="18"/>
      <c r="ECH256" s="18"/>
      <c r="ECI256" s="18"/>
      <c r="ECJ256" s="18"/>
      <c r="ECK256" s="18"/>
      <c r="ECL256" s="18"/>
      <c r="ECM256" s="18"/>
      <c r="ECN256" s="18"/>
      <c r="ECO256" s="18"/>
      <c r="ECP256" s="18"/>
      <c r="ECQ256" s="18"/>
      <c r="ECR256" s="18"/>
      <c r="ECS256" s="18"/>
      <c r="ECT256" s="18"/>
      <c r="ECU256" s="18"/>
      <c r="ECV256" s="18"/>
      <c r="ECW256" s="18"/>
      <c r="ECX256" s="18"/>
      <c r="ECY256" s="18"/>
      <c r="ECZ256" s="18"/>
      <c r="EDA256" s="18"/>
      <c r="EDB256" s="18"/>
      <c r="EDC256" s="18"/>
      <c r="EDD256" s="18"/>
      <c r="EDE256" s="18"/>
      <c r="EDF256" s="18"/>
      <c r="EDG256" s="18"/>
      <c r="EDH256" s="18"/>
      <c r="EDI256" s="18"/>
      <c r="EDJ256" s="18"/>
      <c r="EDK256" s="18"/>
      <c r="EDL256" s="18"/>
      <c r="EDM256" s="18"/>
      <c r="EDN256" s="18"/>
      <c r="EDO256" s="18"/>
      <c r="EDP256" s="18"/>
      <c r="EDQ256" s="18"/>
      <c r="EDR256" s="18"/>
      <c r="EDS256" s="18"/>
      <c r="EDT256" s="18"/>
      <c r="EDU256" s="18"/>
      <c r="EDV256" s="18"/>
      <c r="EDW256" s="18"/>
      <c r="EDX256" s="18"/>
      <c r="EDY256" s="18"/>
      <c r="EDZ256" s="18"/>
      <c r="EEA256" s="18"/>
      <c r="EEB256" s="18"/>
      <c r="EEC256" s="18"/>
      <c r="EED256" s="18"/>
      <c r="EEE256" s="18"/>
      <c r="EEF256" s="18"/>
      <c r="EEG256" s="18"/>
      <c r="EEH256" s="18"/>
      <c r="EEI256" s="18"/>
      <c r="EEJ256" s="18"/>
      <c r="EEK256" s="18"/>
      <c r="EEL256" s="18"/>
      <c r="EEM256" s="18"/>
      <c r="EEN256" s="18"/>
      <c r="EEO256" s="18"/>
      <c r="EEP256" s="18"/>
      <c r="EEQ256" s="18"/>
      <c r="EER256" s="18"/>
      <c r="EES256" s="18"/>
      <c r="EET256" s="18"/>
      <c r="EEU256" s="18"/>
      <c r="EEV256" s="18"/>
      <c r="EEW256" s="18"/>
      <c r="EEX256" s="18"/>
      <c r="EEY256" s="18"/>
      <c r="EEZ256" s="18"/>
      <c r="EFA256" s="18"/>
      <c r="EFB256" s="18"/>
      <c r="EFC256" s="18"/>
      <c r="EFD256" s="18"/>
      <c r="EFE256" s="18"/>
      <c r="EFF256" s="18"/>
      <c r="EFG256" s="18"/>
      <c r="EFH256" s="18"/>
      <c r="EFI256" s="18"/>
      <c r="EFJ256" s="18"/>
      <c r="EFK256" s="18"/>
      <c r="EFL256" s="18"/>
      <c r="EFM256" s="18"/>
      <c r="EFN256" s="18"/>
      <c r="EFO256" s="18"/>
      <c r="EFP256" s="18"/>
      <c r="EFQ256" s="18"/>
      <c r="EFR256" s="18"/>
      <c r="EFS256" s="18"/>
      <c r="EFT256" s="18"/>
      <c r="EFU256" s="18"/>
      <c r="EFV256" s="18"/>
      <c r="EFW256" s="18"/>
      <c r="EFX256" s="18"/>
      <c r="EFY256" s="18"/>
      <c r="EFZ256" s="18"/>
      <c r="EGA256" s="18"/>
      <c r="EGB256" s="18"/>
      <c r="EGC256" s="18"/>
      <c r="EGD256" s="18"/>
      <c r="EGE256" s="18"/>
      <c r="EGF256" s="18"/>
      <c r="EGG256" s="18"/>
      <c r="EGH256" s="18"/>
      <c r="EGI256" s="18"/>
      <c r="EGJ256" s="18"/>
      <c r="EGK256" s="18"/>
      <c r="EGL256" s="18"/>
      <c r="EGM256" s="18"/>
      <c r="EGN256" s="18"/>
      <c r="EGO256" s="18"/>
      <c r="EGP256" s="18"/>
      <c r="EGQ256" s="18"/>
      <c r="EGR256" s="18"/>
      <c r="EGS256" s="18"/>
      <c r="EGT256" s="18"/>
      <c r="EGU256" s="18"/>
      <c r="EGV256" s="18"/>
      <c r="EGW256" s="18"/>
      <c r="EGX256" s="18"/>
      <c r="EGY256" s="18"/>
      <c r="EGZ256" s="18"/>
      <c r="EHA256" s="18"/>
      <c r="EHB256" s="18"/>
      <c r="EHC256" s="18"/>
      <c r="EHD256" s="18"/>
      <c r="EHE256" s="18"/>
      <c r="EHF256" s="18"/>
      <c r="EHG256" s="18"/>
      <c r="EHH256" s="18"/>
      <c r="EHI256" s="18"/>
      <c r="EHJ256" s="18"/>
      <c r="EHK256" s="18"/>
      <c r="EHL256" s="18"/>
      <c r="EHM256" s="18"/>
      <c r="EHN256" s="18"/>
      <c r="EHO256" s="18"/>
      <c r="EHP256" s="18"/>
      <c r="EHQ256" s="18"/>
      <c r="EHR256" s="18"/>
      <c r="EHS256" s="18"/>
      <c r="EHT256" s="18"/>
      <c r="EHU256" s="18"/>
      <c r="EHV256" s="18"/>
      <c r="EHW256" s="18"/>
      <c r="EHX256" s="18"/>
      <c r="EHY256" s="18"/>
      <c r="EHZ256" s="18"/>
      <c r="EIA256" s="18"/>
      <c r="EIB256" s="18"/>
      <c r="EIC256" s="18"/>
      <c r="EID256" s="18"/>
      <c r="EIE256" s="18"/>
      <c r="EIF256" s="18"/>
      <c r="EIG256" s="18"/>
      <c r="EIH256" s="18"/>
      <c r="EII256" s="18"/>
      <c r="EIJ256" s="18"/>
      <c r="EIK256" s="18"/>
      <c r="EIL256" s="18"/>
      <c r="EIM256" s="18"/>
      <c r="EIN256" s="18"/>
      <c r="EIO256" s="18"/>
      <c r="EIP256" s="18"/>
      <c r="EIQ256" s="18"/>
      <c r="EIR256" s="18"/>
      <c r="EIS256" s="18"/>
      <c r="EIT256" s="18"/>
      <c r="EIU256" s="18"/>
      <c r="EIV256" s="18"/>
      <c r="EIW256" s="18"/>
      <c r="EIX256" s="18"/>
      <c r="EIY256" s="18"/>
      <c r="EIZ256" s="18"/>
      <c r="EJA256" s="18"/>
      <c r="EJB256" s="18"/>
      <c r="EJC256" s="18"/>
      <c r="EJD256" s="18"/>
      <c r="EJE256" s="18"/>
      <c r="EJF256" s="18"/>
      <c r="EJG256" s="18"/>
      <c r="EJH256" s="18"/>
      <c r="EJI256" s="18"/>
      <c r="EJJ256" s="18"/>
      <c r="EJK256" s="18"/>
      <c r="EJL256" s="18"/>
      <c r="EJM256" s="18"/>
      <c r="EJN256" s="18"/>
      <c r="EJO256" s="18"/>
      <c r="EJP256" s="18"/>
      <c r="EJQ256" s="18"/>
      <c r="EJR256" s="18"/>
      <c r="EJS256" s="18"/>
      <c r="EJT256" s="18"/>
      <c r="EJU256" s="18"/>
      <c r="EJV256" s="18"/>
      <c r="EJW256" s="18"/>
      <c r="EJX256" s="18"/>
      <c r="EJY256" s="18"/>
      <c r="EJZ256" s="18"/>
      <c r="EKA256" s="18"/>
      <c r="EKB256" s="18"/>
      <c r="EKC256" s="18"/>
      <c r="EKD256" s="18"/>
      <c r="EKE256" s="18"/>
      <c r="EKF256" s="18"/>
      <c r="EKG256" s="18"/>
      <c r="EKH256" s="18"/>
      <c r="EKI256" s="18"/>
      <c r="EKJ256" s="18"/>
      <c r="EKK256" s="18"/>
      <c r="EKL256" s="18"/>
      <c r="EKM256" s="18"/>
      <c r="EKN256" s="18"/>
      <c r="EKO256" s="18"/>
      <c r="EKP256" s="18"/>
      <c r="EKQ256" s="18"/>
      <c r="EKR256" s="18"/>
      <c r="EKS256" s="18"/>
      <c r="EKT256" s="18"/>
      <c r="EKU256" s="18"/>
      <c r="EKV256" s="18"/>
      <c r="EKW256" s="18"/>
      <c r="EKX256" s="18"/>
      <c r="EKY256" s="18"/>
      <c r="EKZ256" s="18"/>
      <c r="ELA256" s="18"/>
      <c r="ELB256" s="18"/>
      <c r="ELC256" s="18"/>
      <c r="ELD256" s="18"/>
      <c r="ELE256" s="18"/>
      <c r="ELF256" s="18"/>
      <c r="ELG256" s="18"/>
      <c r="ELH256" s="18"/>
      <c r="ELI256" s="18"/>
      <c r="ELJ256" s="18"/>
      <c r="ELK256" s="18"/>
      <c r="ELL256" s="18"/>
      <c r="ELM256" s="18"/>
      <c r="ELN256" s="18"/>
      <c r="ELO256" s="18"/>
      <c r="ELP256" s="18"/>
      <c r="ELQ256" s="18"/>
      <c r="ELR256" s="18"/>
      <c r="ELS256" s="18"/>
      <c r="ELT256" s="18"/>
      <c r="ELU256" s="18"/>
      <c r="ELV256" s="18"/>
      <c r="ELW256" s="18"/>
      <c r="ELX256" s="18"/>
      <c r="ELY256" s="18"/>
      <c r="ELZ256" s="18"/>
      <c r="EMA256" s="18"/>
      <c r="EMB256" s="18"/>
      <c r="EMC256" s="18"/>
      <c r="EMD256" s="18"/>
      <c r="EME256" s="18"/>
      <c r="EMF256" s="18"/>
      <c r="EMG256" s="18"/>
      <c r="EMH256" s="18"/>
      <c r="EMI256" s="18"/>
      <c r="EMJ256" s="18"/>
      <c r="EMK256" s="18"/>
      <c r="EML256" s="18"/>
      <c r="EMM256" s="18"/>
      <c r="EMN256" s="18"/>
      <c r="EMO256" s="18"/>
      <c r="EMP256" s="18"/>
      <c r="EMQ256" s="18"/>
      <c r="EMR256" s="18"/>
      <c r="EMS256" s="18"/>
      <c r="EMT256" s="18"/>
      <c r="EMU256" s="18"/>
      <c r="EMV256" s="18"/>
      <c r="EMW256" s="18"/>
      <c r="EMX256" s="18"/>
      <c r="EMY256" s="18"/>
      <c r="EMZ256" s="18"/>
      <c r="ENA256" s="18"/>
      <c r="ENB256" s="18"/>
      <c r="ENC256" s="18"/>
      <c r="END256" s="18"/>
      <c r="ENE256" s="18"/>
      <c r="ENF256" s="18"/>
      <c r="ENG256" s="18"/>
      <c r="ENH256" s="18"/>
      <c r="ENI256" s="18"/>
      <c r="ENJ256" s="18"/>
      <c r="ENK256" s="18"/>
      <c r="ENL256" s="18"/>
      <c r="ENM256" s="18"/>
      <c r="ENN256" s="18"/>
      <c r="ENO256" s="18"/>
      <c r="ENP256" s="18"/>
      <c r="ENQ256" s="18"/>
      <c r="ENR256" s="18"/>
      <c r="ENS256" s="18"/>
      <c r="ENT256" s="18"/>
      <c r="ENU256" s="18"/>
      <c r="ENV256" s="18"/>
      <c r="ENW256" s="18"/>
      <c r="ENX256" s="18"/>
      <c r="ENY256" s="18"/>
      <c r="ENZ256" s="18"/>
      <c r="EOA256" s="18"/>
      <c r="EOB256" s="18"/>
      <c r="EOC256" s="18"/>
      <c r="EOD256" s="18"/>
      <c r="EOE256" s="18"/>
      <c r="EOF256" s="18"/>
      <c r="EOG256" s="18"/>
      <c r="EOH256" s="18"/>
      <c r="EOI256" s="18"/>
      <c r="EOJ256" s="18"/>
      <c r="EOK256" s="18"/>
      <c r="EOL256" s="18"/>
      <c r="EOM256" s="18"/>
      <c r="EON256" s="18"/>
      <c r="EOO256" s="18"/>
      <c r="EOP256" s="18"/>
      <c r="EOQ256" s="18"/>
      <c r="EOR256" s="18"/>
      <c r="EOS256" s="18"/>
      <c r="EOT256" s="18"/>
      <c r="EOU256" s="18"/>
      <c r="EOV256" s="18"/>
      <c r="EOW256" s="18"/>
      <c r="EOX256" s="18"/>
      <c r="EOY256" s="18"/>
      <c r="EOZ256" s="18"/>
      <c r="EPA256" s="18"/>
      <c r="EPB256" s="18"/>
      <c r="EPC256" s="18"/>
      <c r="EPD256" s="18"/>
      <c r="EPE256" s="18"/>
      <c r="EPF256" s="18"/>
      <c r="EPG256" s="18"/>
      <c r="EPH256" s="18"/>
      <c r="EPI256" s="18"/>
      <c r="EPJ256" s="18"/>
      <c r="EPK256" s="18"/>
      <c r="EPL256" s="18"/>
      <c r="EPM256" s="18"/>
      <c r="EPN256" s="18"/>
      <c r="EPO256" s="18"/>
      <c r="EPP256" s="18"/>
      <c r="EPQ256" s="18"/>
      <c r="EPR256" s="18"/>
      <c r="EPS256" s="18"/>
      <c r="EPT256" s="18"/>
      <c r="EPU256" s="18"/>
      <c r="EPV256" s="18"/>
      <c r="EPW256" s="18"/>
      <c r="EPX256" s="18"/>
      <c r="EPY256" s="18"/>
      <c r="EPZ256" s="18"/>
      <c r="EQA256" s="18"/>
      <c r="EQB256" s="18"/>
      <c r="EQC256" s="18"/>
      <c r="EQD256" s="18"/>
      <c r="EQE256" s="18"/>
      <c r="EQF256" s="18"/>
      <c r="EQG256" s="18"/>
      <c r="EQH256" s="18"/>
      <c r="EQI256" s="18"/>
      <c r="EQJ256" s="18"/>
      <c r="EQK256" s="18"/>
      <c r="EQL256" s="18"/>
      <c r="EQM256" s="18"/>
      <c r="EQN256" s="18"/>
      <c r="EQO256" s="18"/>
      <c r="EQP256" s="18"/>
      <c r="EQQ256" s="18"/>
      <c r="EQR256" s="18"/>
      <c r="EQS256" s="18"/>
      <c r="EQT256" s="18"/>
      <c r="EQU256" s="18"/>
      <c r="EQV256" s="18"/>
      <c r="EQW256" s="18"/>
      <c r="EQX256" s="18"/>
      <c r="EQY256" s="18"/>
      <c r="EQZ256" s="18"/>
      <c r="ERA256" s="18"/>
      <c r="ERB256" s="18"/>
      <c r="ERC256" s="18"/>
      <c r="ERD256" s="18"/>
      <c r="ERE256" s="18"/>
      <c r="ERF256" s="18"/>
      <c r="ERG256" s="18"/>
      <c r="ERH256" s="18"/>
      <c r="ERI256" s="18"/>
      <c r="ERJ256" s="18"/>
      <c r="ERK256" s="18"/>
      <c r="ERL256" s="18"/>
      <c r="ERM256" s="18"/>
      <c r="ERN256" s="18"/>
      <c r="ERO256" s="18"/>
      <c r="ERP256" s="18"/>
      <c r="ERQ256" s="18"/>
      <c r="ERR256" s="18"/>
      <c r="ERS256" s="18"/>
      <c r="ERT256" s="18"/>
      <c r="ERU256" s="18"/>
      <c r="ERV256" s="18"/>
      <c r="ERW256" s="18"/>
      <c r="ERX256" s="18"/>
      <c r="ERY256" s="18"/>
      <c r="ERZ256" s="18"/>
      <c r="ESA256" s="18"/>
      <c r="ESB256" s="18"/>
      <c r="ESC256" s="18"/>
      <c r="ESD256" s="18"/>
      <c r="ESE256" s="18"/>
      <c r="ESF256" s="18"/>
      <c r="ESG256" s="18"/>
      <c r="ESH256" s="18"/>
      <c r="ESI256" s="18"/>
      <c r="ESJ256" s="18"/>
      <c r="ESK256" s="18"/>
      <c r="ESL256" s="18"/>
      <c r="ESM256" s="18"/>
      <c r="ESN256" s="18"/>
      <c r="ESO256" s="18"/>
      <c r="ESP256" s="18"/>
      <c r="ESQ256" s="18"/>
      <c r="ESR256" s="18"/>
      <c r="ESS256" s="18"/>
      <c r="EST256" s="18"/>
      <c r="ESU256" s="18"/>
      <c r="ESV256" s="18"/>
      <c r="ESW256" s="18"/>
      <c r="ESX256" s="18"/>
      <c r="ESY256" s="18"/>
      <c r="ESZ256" s="18"/>
      <c r="ETA256" s="18"/>
      <c r="ETB256" s="18"/>
      <c r="ETC256" s="18"/>
      <c r="ETD256" s="18"/>
      <c r="ETE256" s="18"/>
      <c r="ETF256" s="18"/>
      <c r="ETG256" s="18"/>
      <c r="ETH256" s="18"/>
      <c r="ETI256" s="18"/>
      <c r="ETJ256" s="18"/>
      <c r="ETK256" s="18"/>
      <c r="ETL256" s="18"/>
      <c r="ETM256" s="18"/>
      <c r="ETN256" s="18"/>
      <c r="ETO256" s="18"/>
      <c r="ETP256" s="18"/>
      <c r="ETQ256" s="18"/>
      <c r="ETR256" s="18"/>
      <c r="ETS256" s="18"/>
      <c r="ETT256" s="18"/>
      <c r="ETU256" s="18"/>
      <c r="ETV256" s="18"/>
      <c r="ETW256" s="18"/>
      <c r="ETX256" s="18"/>
      <c r="ETY256" s="18"/>
      <c r="ETZ256" s="18"/>
      <c r="EUA256" s="18"/>
      <c r="EUB256" s="18"/>
      <c r="EUC256" s="18"/>
      <c r="EUD256" s="18"/>
      <c r="EUE256" s="18"/>
      <c r="EUF256" s="18"/>
      <c r="EUG256" s="18"/>
      <c r="EUH256" s="18"/>
      <c r="EUI256" s="18"/>
      <c r="EUJ256" s="18"/>
      <c r="EUK256" s="18"/>
      <c r="EUL256" s="18"/>
      <c r="EUM256" s="18"/>
      <c r="EUN256" s="18"/>
      <c r="EUO256" s="18"/>
      <c r="EUP256" s="18"/>
      <c r="EUQ256" s="18"/>
      <c r="EUR256" s="18"/>
      <c r="EUS256" s="18"/>
      <c r="EUT256" s="18"/>
      <c r="EUU256" s="18"/>
      <c r="EUV256" s="18"/>
      <c r="EUW256" s="18"/>
      <c r="EUX256" s="18"/>
      <c r="EUY256" s="18"/>
      <c r="EUZ256" s="18"/>
      <c r="EVA256" s="18"/>
      <c r="EVB256" s="18"/>
      <c r="EVC256" s="18"/>
      <c r="EVD256" s="18"/>
      <c r="EVE256" s="18"/>
      <c r="EVF256" s="18"/>
      <c r="EVG256" s="18"/>
      <c r="EVH256" s="18"/>
      <c r="EVI256" s="18"/>
      <c r="EVJ256" s="18"/>
      <c r="EVK256" s="18"/>
      <c r="EVL256" s="18"/>
      <c r="EVM256" s="18"/>
      <c r="EVN256" s="18"/>
      <c r="EVO256" s="18"/>
      <c r="EVP256" s="18"/>
      <c r="EVQ256" s="18"/>
      <c r="EVR256" s="18"/>
      <c r="EVS256" s="18"/>
      <c r="EVT256" s="18"/>
      <c r="EVU256" s="18"/>
      <c r="EVV256" s="18"/>
      <c r="EVW256" s="18"/>
      <c r="EVX256" s="18"/>
      <c r="EVY256" s="18"/>
      <c r="EVZ256" s="18"/>
      <c r="EWA256" s="18"/>
      <c r="EWB256" s="18"/>
      <c r="EWC256" s="18"/>
      <c r="EWD256" s="18"/>
      <c r="EWE256" s="18"/>
      <c r="EWF256" s="18"/>
      <c r="EWG256" s="18"/>
      <c r="EWH256" s="18"/>
      <c r="EWI256" s="18"/>
      <c r="EWJ256" s="18"/>
      <c r="EWK256" s="18"/>
      <c r="EWL256" s="18"/>
      <c r="EWM256" s="18"/>
      <c r="EWN256" s="18"/>
      <c r="EWO256" s="18"/>
      <c r="EWP256" s="18"/>
      <c r="EWQ256" s="18"/>
      <c r="EWR256" s="18"/>
      <c r="EWS256" s="18"/>
      <c r="EWT256" s="18"/>
      <c r="EWU256" s="18"/>
      <c r="EWV256" s="18"/>
      <c r="EWW256" s="18"/>
      <c r="EWX256" s="18"/>
      <c r="EWY256" s="18"/>
      <c r="EWZ256" s="18"/>
      <c r="EXA256" s="18"/>
      <c r="EXB256" s="18"/>
      <c r="EXC256" s="18"/>
      <c r="EXD256" s="18"/>
      <c r="EXE256" s="18"/>
      <c r="EXF256" s="18"/>
      <c r="EXG256" s="18"/>
      <c r="EXH256" s="18"/>
      <c r="EXI256" s="18"/>
      <c r="EXJ256" s="18"/>
      <c r="EXK256" s="18"/>
      <c r="EXL256" s="18"/>
      <c r="EXM256" s="18"/>
      <c r="EXN256" s="18"/>
      <c r="EXO256" s="18"/>
      <c r="EXP256" s="18"/>
      <c r="EXQ256" s="18"/>
      <c r="EXR256" s="18"/>
      <c r="EXS256" s="18"/>
      <c r="EXT256" s="18"/>
      <c r="EXU256" s="18"/>
      <c r="EXV256" s="18"/>
      <c r="EXW256" s="18"/>
      <c r="EXX256" s="18"/>
      <c r="EXY256" s="18"/>
      <c r="EXZ256" s="18"/>
      <c r="EYA256" s="18"/>
      <c r="EYB256" s="18"/>
      <c r="EYC256" s="18"/>
      <c r="EYD256" s="18"/>
      <c r="EYE256" s="18"/>
      <c r="EYF256" s="18"/>
      <c r="EYG256" s="18"/>
      <c r="EYH256" s="18"/>
      <c r="EYI256" s="18"/>
      <c r="EYJ256" s="18"/>
      <c r="EYK256" s="18"/>
      <c r="EYL256" s="18"/>
      <c r="EYM256" s="18"/>
      <c r="EYN256" s="18"/>
      <c r="EYO256" s="18"/>
      <c r="EYP256" s="18"/>
      <c r="EYQ256" s="18"/>
      <c r="EYR256" s="18"/>
      <c r="EYS256" s="18"/>
      <c r="EYT256" s="18"/>
      <c r="EYU256" s="18"/>
      <c r="EYV256" s="18"/>
      <c r="EYW256" s="18"/>
      <c r="EYX256" s="18"/>
      <c r="UFN256" s="18"/>
      <c r="UFO256" s="18"/>
      <c r="UFP256" s="18"/>
      <c r="UFQ256" s="18"/>
      <c r="UFR256" s="18"/>
      <c r="UFS256" s="18"/>
      <c r="UFT256" s="18"/>
      <c r="UFU256" s="18"/>
      <c r="UFV256" s="18"/>
      <c r="UFW256" s="18"/>
      <c r="UFX256" s="18"/>
      <c r="UFY256" s="18"/>
      <c r="UFZ256" s="18"/>
      <c r="UGA256" s="18"/>
      <c r="UGB256" s="18"/>
      <c r="UGC256" s="18"/>
      <c r="UGD256" s="18"/>
      <c r="UGE256" s="18"/>
      <c r="UGF256" s="18"/>
      <c r="UGG256" s="18"/>
      <c r="UGH256" s="18"/>
      <c r="UGI256" s="18"/>
      <c r="UGJ256" s="18"/>
      <c r="UGK256" s="18"/>
      <c r="UGL256" s="18"/>
      <c r="UGM256" s="18"/>
      <c r="UGN256" s="18"/>
      <c r="UGO256" s="18"/>
      <c r="UGP256" s="18"/>
      <c r="UGQ256" s="18"/>
      <c r="UGR256" s="18"/>
      <c r="UGS256" s="18"/>
      <c r="UGT256" s="18"/>
      <c r="UGU256" s="18"/>
      <c r="UGV256" s="18"/>
      <c r="UGW256" s="18"/>
      <c r="UGX256" s="18"/>
      <c r="UGY256" s="18"/>
      <c r="UGZ256" s="18"/>
      <c r="UHA256" s="18"/>
      <c r="UHB256" s="18"/>
      <c r="UHC256" s="18"/>
      <c r="UHD256" s="18"/>
      <c r="UHE256" s="18"/>
      <c r="UHF256" s="18"/>
      <c r="UHG256" s="18"/>
      <c r="UHH256" s="18"/>
      <c r="UHI256" s="18"/>
      <c r="UHJ256" s="18"/>
      <c r="UHK256" s="18"/>
      <c r="UHL256" s="18"/>
      <c r="UHM256" s="18"/>
      <c r="UHN256" s="18"/>
      <c r="UHO256" s="18"/>
      <c r="UHP256" s="18"/>
      <c r="UHQ256" s="18"/>
      <c r="UHR256" s="18"/>
      <c r="UHS256" s="18"/>
      <c r="UHT256" s="18"/>
      <c r="UHU256" s="18"/>
      <c r="UHV256" s="18"/>
      <c r="UHW256" s="18"/>
      <c r="UHX256" s="18"/>
      <c r="UHY256" s="18"/>
      <c r="UHZ256" s="18"/>
      <c r="UIA256" s="18"/>
      <c r="UIB256" s="18"/>
      <c r="UIC256" s="18"/>
      <c r="UID256" s="18"/>
      <c r="UIE256" s="18"/>
      <c r="UIF256" s="18"/>
      <c r="UIG256" s="18"/>
      <c r="UIH256" s="18"/>
      <c r="UII256" s="18"/>
      <c r="UIJ256" s="18"/>
      <c r="UIK256" s="18"/>
      <c r="UIL256" s="18"/>
      <c r="UIM256" s="18"/>
      <c r="UIN256" s="18"/>
      <c r="UIO256" s="18"/>
      <c r="UIP256" s="18"/>
      <c r="UIQ256" s="18"/>
      <c r="UIR256" s="18"/>
      <c r="UIS256" s="18"/>
      <c r="UIT256" s="18"/>
      <c r="UIU256" s="18"/>
      <c r="UIV256" s="18"/>
      <c r="UIW256" s="18"/>
      <c r="UIX256" s="18"/>
      <c r="UIY256" s="18"/>
      <c r="UIZ256" s="18"/>
      <c r="UJA256" s="18"/>
      <c r="UJB256" s="18"/>
      <c r="UJC256" s="18"/>
      <c r="UJD256" s="18"/>
      <c r="UJE256" s="18"/>
      <c r="UJF256" s="18"/>
      <c r="UJG256" s="18"/>
      <c r="UJH256" s="18"/>
      <c r="UJI256" s="18"/>
      <c r="UJJ256" s="18"/>
      <c r="UJK256" s="18"/>
      <c r="UJL256" s="18"/>
      <c r="UJM256" s="18"/>
      <c r="UJN256" s="18"/>
      <c r="UJO256" s="18"/>
      <c r="UJP256" s="18"/>
      <c r="UJQ256" s="18"/>
      <c r="UJR256" s="18"/>
      <c r="UJS256" s="18"/>
      <c r="UJT256" s="18"/>
      <c r="UJU256" s="18"/>
      <c r="UJV256" s="18"/>
      <c r="UJW256" s="18"/>
      <c r="UJX256" s="18"/>
      <c r="UJY256" s="18"/>
      <c r="UJZ256" s="18"/>
      <c r="UKA256" s="18"/>
      <c r="UKB256" s="18"/>
      <c r="UKC256" s="18"/>
      <c r="UKD256" s="18"/>
      <c r="UKE256" s="18"/>
      <c r="UKF256" s="18"/>
      <c r="UKG256" s="18"/>
      <c r="UKH256" s="18"/>
      <c r="UKI256" s="18"/>
      <c r="UKJ256" s="18"/>
      <c r="UKK256" s="18"/>
      <c r="UKL256" s="18"/>
      <c r="UKM256" s="18"/>
      <c r="UKN256" s="18"/>
      <c r="UKO256" s="18"/>
      <c r="UKP256" s="18"/>
      <c r="UKQ256" s="18"/>
      <c r="UKR256" s="18"/>
      <c r="UKS256" s="18"/>
      <c r="UKT256" s="18"/>
      <c r="UKU256" s="18"/>
      <c r="UKV256" s="18"/>
      <c r="UKW256" s="18"/>
      <c r="UKX256" s="18"/>
      <c r="UKY256" s="18"/>
      <c r="UKZ256" s="18"/>
      <c r="ULA256" s="18"/>
      <c r="ULB256" s="18"/>
      <c r="ULC256" s="18"/>
      <c r="ULD256" s="18"/>
      <c r="ULE256" s="18"/>
      <c r="ULF256" s="18"/>
      <c r="ULG256" s="18"/>
      <c r="ULH256" s="18"/>
      <c r="ULI256" s="18"/>
      <c r="ULJ256" s="18"/>
      <c r="ULK256" s="18"/>
      <c r="ULL256" s="18"/>
      <c r="ULM256" s="18"/>
      <c r="ULN256" s="18"/>
      <c r="ULO256" s="18"/>
      <c r="ULP256" s="18"/>
      <c r="ULQ256" s="18"/>
      <c r="ULR256" s="18"/>
      <c r="ULS256" s="18"/>
      <c r="ULT256" s="18"/>
      <c r="ULU256" s="18"/>
      <c r="ULV256" s="18"/>
      <c r="ULW256" s="18"/>
      <c r="ULX256" s="18"/>
      <c r="ULY256" s="18"/>
      <c r="ULZ256" s="18"/>
      <c r="UMA256" s="18"/>
      <c r="UMB256" s="18"/>
      <c r="UMC256" s="18"/>
      <c r="UMD256" s="18"/>
      <c r="UME256" s="18"/>
      <c r="UMF256" s="18"/>
      <c r="UMG256" s="18"/>
      <c r="UMH256" s="18"/>
      <c r="UMI256" s="18"/>
      <c r="UMJ256" s="18"/>
      <c r="UMK256" s="18"/>
      <c r="UML256" s="18"/>
      <c r="UMM256" s="18"/>
      <c r="UMN256" s="18"/>
      <c r="UMO256" s="18"/>
      <c r="UMP256" s="18"/>
      <c r="UMQ256" s="18"/>
      <c r="UMR256" s="18"/>
      <c r="UMS256" s="18"/>
      <c r="UMT256" s="18"/>
      <c r="UMU256" s="18"/>
      <c r="UMV256" s="18"/>
      <c r="UMW256" s="18"/>
      <c r="UMX256" s="18"/>
      <c r="UMY256" s="18"/>
      <c r="UMZ256" s="18"/>
      <c r="UNA256" s="18"/>
      <c r="UNB256" s="18"/>
      <c r="UNC256" s="18"/>
      <c r="UND256" s="18"/>
      <c r="UNE256" s="18"/>
      <c r="UNF256" s="18"/>
      <c r="UNG256" s="18"/>
      <c r="UNH256" s="18"/>
      <c r="UNI256" s="18"/>
      <c r="UNJ256" s="18"/>
      <c r="UNK256" s="18"/>
      <c r="UNL256" s="18"/>
      <c r="UNM256" s="18"/>
      <c r="UNN256" s="18"/>
      <c r="UNO256" s="18"/>
      <c r="UNP256" s="18"/>
      <c r="UNQ256" s="18"/>
      <c r="UNR256" s="18"/>
      <c r="UNS256" s="18"/>
      <c r="UNT256" s="18"/>
      <c r="UNU256" s="18"/>
      <c r="UNV256" s="18"/>
      <c r="UNW256" s="18"/>
      <c r="UNX256" s="18"/>
      <c r="UNY256" s="18"/>
      <c r="UNZ256" s="18"/>
      <c r="UOA256" s="18"/>
      <c r="UOB256" s="18"/>
      <c r="UOC256" s="18"/>
      <c r="UOD256" s="18"/>
      <c r="UOE256" s="18"/>
      <c r="UOF256" s="18"/>
      <c r="UOG256" s="18"/>
      <c r="UOH256" s="18"/>
      <c r="UOI256" s="18"/>
      <c r="UOJ256" s="18"/>
      <c r="UOK256" s="18"/>
      <c r="UOL256" s="18"/>
      <c r="UOM256" s="18"/>
      <c r="UON256" s="18"/>
      <c r="UOO256" s="18"/>
      <c r="UOP256" s="18"/>
      <c r="UOQ256" s="18"/>
      <c r="UOR256" s="18"/>
      <c r="UOS256" s="18"/>
      <c r="UOT256" s="18"/>
      <c r="UOU256" s="18"/>
      <c r="UOV256" s="18"/>
      <c r="UOW256" s="18"/>
      <c r="UOX256" s="18"/>
      <c r="UOY256" s="18"/>
      <c r="UOZ256" s="18"/>
      <c r="UPA256" s="18"/>
      <c r="UPB256" s="18"/>
      <c r="UPC256" s="18"/>
      <c r="UPD256" s="18"/>
      <c r="UPE256" s="18"/>
      <c r="UPF256" s="18"/>
      <c r="UPG256" s="18"/>
      <c r="UPH256" s="18"/>
      <c r="UPI256" s="18"/>
      <c r="UPJ256" s="18"/>
      <c r="UPK256" s="18"/>
      <c r="UPL256" s="18"/>
      <c r="UPM256" s="18"/>
      <c r="UPN256" s="18"/>
      <c r="UPO256" s="18"/>
      <c r="UPP256" s="18"/>
      <c r="UPQ256" s="18"/>
      <c r="UPR256" s="18"/>
      <c r="UPS256" s="18"/>
      <c r="UPT256" s="18"/>
      <c r="UPU256" s="18"/>
      <c r="UPV256" s="18"/>
      <c r="UPW256" s="18"/>
      <c r="UPX256" s="18"/>
      <c r="UPY256" s="18"/>
      <c r="UPZ256" s="18"/>
      <c r="UQA256" s="18"/>
      <c r="UQB256" s="18"/>
      <c r="UQC256" s="18"/>
      <c r="UQD256" s="18"/>
      <c r="UQE256" s="18"/>
      <c r="UQF256" s="18"/>
      <c r="UQG256" s="18"/>
      <c r="UQH256" s="18"/>
      <c r="UQI256" s="18"/>
      <c r="UQJ256" s="18"/>
      <c r="UQK256" s="18"/>
      <c r="UQL256" s="18"/>
      <c r="UQM256" s="18"/>
      <c r="UQN256" s="18"/>
      <c r="UQO256" s="18"/>
      <c r="UQP256" s="18"/>
      <c r="UQQ256" s="18"/>
      <c r="UQR256" s="18"/>
      <c r="UQS256" s="18"/>
      <c r="UQT256" s="18"/>
      <c r="UQU256" s="18"/>
      <c r="UQV256" s="18"/>
      <c r="UQW256" s="18"/>
      <c r="UQX256" s="18"/>
      <c r="UQY256" s="18"/>
      <c r="UQZ256" s="18"/>
      <c r="URA256" s="18"/>
      <c r="URB256" s="18"/>
      <c r="URC256" s="18"/>
      <c r="URD256" s="18"/>
      <c r="URE256" s="18"/>
      <c r="URF256" s="18"/>
      <c r="URG256" s="18"/>
      <c r="URH256" s="18"/>
      <c r="URI256" s="18"/>
      <c r="URJ256" s="18"/>
      <c r="URK256" s="18"/>
      <c r="URL256" s="18"/>
      <c r="URM256" s="18"/>
      <c r="URN256" s="18"/>
      <c r="URO256" s="18"/>
      <c r="URP256" s="18"/>
      <c r="URQ256" s="18"/>
      <c r="URR256" s="18"/>
      <c r="URS256" s="18"/>
      <c r="URT256" s="18"/>
      <c r="URU256" s="18"/>
      <c r="URV256" s="18"/>
      <c r="URW256" s="18"/>
      <c r="URX256" s="18"/>
      <c r="URY256" s="18"/>
      <c r="URZ256" s="18"/>
      <c r="USA256" s="18"/>
      <c r="USB256" s="18"/>
      <c r="USC256" s="18"/>
      <c r="USD256" s="18"/>
      <c r="USE256" s="18"/>
      <c r="USF256" s="18"/>
      <c r="USG256" s="18"/>
      <c r="USH256" s="18"/>
      <c r="USI256" s="18"/>
      <c r="USJ256" s="18"/>
      <c r="USK256" s="18"/>
      <c r="USL256" s="18"/>
      <c r="USM256" s="18"/>
      <c r="USN256" s="18"/>
      <c r="USO256" s="18"/>
      <c r="USP256" s="18"/>
      <c r="USQ256" s="18"/>
      <c r="USR256" s="18"/>
      <c r="USS256" s="18"/>
      <c r="UST256" s="18"/>
      <c r="USU256" s="18"/>
      <c r="USV256" s="18"/>
      <c r="USW256" s="18"/>
      <c r="USX256" s="18"/>
      <c r="USY256" s="18"/>
      <c r="USZ256" s="18"/>
      <c r="UTA256" s="18"/>
      <c r="UTB256" s="18"/>
      <c r="UTC256" s="18"/>
      <c r="UTD256" s="18"/>
      <c r="UTE256" s="18"/>
      <c r="UTF256" s="18"/>
      <c r="UTG256" s="18"/>
      <c r="UTH256" s="18"/>
      <c r="UTI256" s="18"/>
      <c r="UTJ256" s="18"/>
      <c r="UTK256" s="18"/>
      <c r="UTL256" s="18"/>
      <c r="UTM256" s="18"/>
      <c r="UTN256" s="18"/>
      <c r="UTO256" s="18"/>
      <c r="UTP256" s="18"/>
      <c r="UTQ256" s="18"/>
      <c r="UTR256" s="18"/>
      <c r="UTS256" s="18"/>
      <c r="UTT256" s="18"/>
      <c r="UTU256" s="18"/>
      <c r="UTV256" s="18"/>
      <c r="UTW256" s="18"/>
      <c r="UTX256" s="18"/>
      <c r="UTY256" s="18"/>
      <c r="UTZ256" s="18"/>
      <c r="UUA256" s="18"/>
      <c r="UUB256" s="18"/>
      <c r="UUC256" s="18"/>
      <c r="UUD256" s="18"/>
      <c r="UUE256" s="18"/>
      <c r="UUF256" s="18"/>
      <c r="UUG256" s="18"/>
      <c r="UUH256" s="18"/>
      <c r="UUI256" s="18"/>
      <c r="UUJ256" s="18"/>
      <c r="UUK256" s="18"/>
      <c r="UUL256" s="18"/>
      <c r="UUM256" s="18"/>
      <c r="UUN256" s="18"/>
      <c r="UUO256" s="18"/>
      <c r="UUP256" s="18"/>
      <c r="UUQ256" s="18"/>
      <c r="UUR256" s="18"/>
      <c r="UUS256" s="18"/>
      <c r="UUT256" s="18"/>
      <c r="UUU256" s="18"/>
      <c r="UUV256" s="18"/>
      <c r="UUW256" s="18"/>
      <c r="UUX256" s="18"/>
      <c r="UUY256" s="18"/>
      <c r="UUZ256" s="18"/>
      <c r="UVA256" s="18"/>
      <c r="UVB256" s="18"/>
      <c r="UVC256" s="18"/>
      <c r="UVD256" s="18"/>
      <c r="UVE256" s="18"/>
      <c r="UVF256" s="18"/>
      <c r="UVG256" s="18"/>
      <c r="UVH256" s="18"/>
      <c r="UVI256" s="18"/>
      <c r="UVJ256" s="18"/>
      <c r="UVK256" s="18"/>
      <c r="UVL256" s="18"/>
      <c r="UVM256" s="18"/>
      <c r="UVN256" s="18"/>
      <c r="UVO256" s="18"/>
      <c r="UVP256" s="18"/>
      <c r="UVQ256" s="18"/>
      <c r="UVR256" s="18"/>
      <c r="UVS256" s="18"/>
      <c r="UVT256" s="18"/>
      <c r="UVU256" s="18"/>
      <c r="UVV256" s="18"/>
      <c r="UVW256" s="18"/>
      <c r="UVX256" s="18"/>
      <c r="UVY256" s="18"/>
      <c r="UVZ256" s="18"/>
      <c r="UWA256" s="18"/>
      <c r="UWB256" s="18"/>
      <c r="UWC256" s="18"/>
      <c r="UWD256" s="18"/>
      <c r="UWE256" s="18"/>
      <c r="UWF256" s="18"/>
      <c r="UWG256" s="18"/>
      <c r="UWH256" s="18"/>
      <c r="UWI256" s="18"/>
      <c r="UWJ256" s="18"/>
      <c r="UWK256" s="18"/>
      <c r="UWL256" s="18"/>
      <c r="UWM256" s="18"/>
      <c r="UWN256" s="18"/>
      <c r="UWO256" s="18"/>
      <c r="UWP256" s="18"/>
      <c r="UWQ256" s="18"/>
      <c r="UWR256" s="18"/>
      <c r="UWS256" s="18"/>
      <c r="UWT256" s="18"/>
      <c r="UWU256" s="18"/>
      <c r="UWV256" s="18"/>
      <c r="UWW256" s="18"/>
      <c r="UWX256" s="18"/>
      <c r="UWY256" s="18"/>
      <c r="UWZ256" s="18"/>
      <c r="UXA256" s="18"/>
      <c r="UXB256" s="18"/>
      <c r="UXC256" s="18"/>
      <c r="UXD256" s="18"/>
      <c r="UXE256" s="18"/>
      <c r="UXF256" s="18"/>
      <c r="UXG256" s="18"/>
      <c r="UXH256" s="18"/>
      <c r="UXI256" s="18"/>
      <c r="UXJ256" s="18"/>
      <c r="UXK256" s="18"/>
      <c r="UXL256" s="18"/>
      <c r="UXM256" s="18"/>
      <c r="UXN256" s="18"/>
      <c r="UXO256" s="18"/>
      <c r="UXP256" s="18"/>
      <c r="UXQ256" s="18"/>
      <c r="UXR256" s="18"/>
      <c r="UXS256" s="18"/>
      <c r="UXT256" s="18"/>
      <c r="UXU256" s="18"/>
      <c r="UXV256" s="18"/>
      <c r="UXW256" s="18"/>
      <c r="UXX256" s="18"/>
      <c r="UXY256" s="18"/>
      <c r="UXZ256" s="18"/>
      <c r="UYA256" s="18"/>
      <c r="UYB256" s="18"/>
      <c r="UYC256" s="18"/>
      <c r="UYD256" s="18"/>
      <c r="UYE256" s="18"/>
      <c r="UYF256" s="18"/>
      <c r="UYG256" s="18"/>
      <c r="UYH256" s="18"/>
      <c r="UYI256" s="18"/>
      <c r="UYJ256" s="18"/>
      <c r="UYK256" s="18"/>
      <c r="UYL256" s="18"/>
      <c r="UYM256" s="18"/>
      <c r="UYN256" s="18"/>
      <c r="UYO256" s="18"/>
      <c r="UYP256" s="18"/>
      <c r="UYQ256" s="18"/>
      <c r="UYR256" s="18"/>
      <c r="UYS256" s="18"/>
      <c r="UYT256" s="18"/>
      <c r="UYU256" s="18"/>
      <c r="UYV256" s="18"/>
      <c r="UYW256" s="18"/>
      <c r="UYX256" s="18"/>
      <c r="UYY256" s="18"/>
      <c r="UYZ256" s="18"/>
      <c r="UZA256" s="18"/>
      <c r="UZB256" s="18"/>
      <c r="UZC256" s="18"/>
      <c r="UZD256" s="18"/>
      <c r="UZE256" s="18"/>
      <c r="UZF256" s="18"/>
      <c r="UZG256" s="18"/>
      <c r="UZH256" s="18"/>
      <c r="UZI256" s="18"/>
      <c r="UZJ256" s="18"/>
      <c r="UZK256" s="18"/>
      <c r="UZL256" s="18"/>
      <c r="UZM256" s="18"/>
      <c r="UZN256" s="18"/>
      <c r="UZO256" s="18"/>
      <c r="UZP256" s="18"/>
      <c r="UZQ256" s="18"/>
      <c r="UZR256" s="18"/>
      <c r="UZS256" s="18"/>
      <c r="UZT256" s="18"/>
      <c r="UZU256" s="18"/>
      <c r="UZV256" s="18"/>
      <c r="UZW256" s="18"/>
      <c r="UZX256" s="18"/>
      <c r="UZY256" s="18"/>
      <c r="UZZ256" s="18"/>
      <c r="VAA256" s="18"/>
      <c r="VAB256" s="18"/>
      <c r="VAC256" s="18"/>
      <c r="VAD256" s="18"/>
      <c r="VAE256" s="18"/>
      <c r="VAF256" s="18"/>
      <c r="VAG256" s="18"/>
      <c r="VAH256" s="18"/>
      <c r="VAI256" s="18"/>
      <c r="VAJ256" s="18"/>
      <c r="VAK256" s="18"/>
      <c r="VAL256" s="18"/>
      <c r="VAM256" s="18"/>
      <c r="VAN256" s="18"/>
      <c r="VAO256" s="18"/>
      <c r="VAP256" s="18"/>
      <c r="VAQ256" s="18"/>
      <c r="VAR256" s="18"/>
      <c r="VAS256" s="18"/>
      <c r="VAT256" s="18"/>
      <c r="VAU256" s="18"/>
      <c r="VAV256" s="18"/>
      <c r="VAW256" s="18"/>
      <c r="VAX256" s="18"/>
      <c r="VAY256" s="18"/>
      <c r="VAZ256" s="18"/>
      <c r="VBA256" s="18"/>
      <c r="VBB256" s="18"/>
      <c r="VBC256" s="18"/>
      <c r="VBD256" s="18"/>
      <c r="VBE256" s="18"/>
      <c r="VBF256" s="18"/>
      <c r="VBG256" s="18"/>
      <c r="VBH256" s="18"/>
      <c r="VBI256" s="18"/>
      <c r="VBJ256" s="18"/>
      <c r="VBK256" s="18"/>
      <c r="VBL256" s="18"/>
      <c r="VBM256" s="18"/>
      <c r="VBN256" s="18"/>
      <c r="VBO256" s="18"/>
      <c r="VBP256" s="18"/>
      <c r="VBQ256" s="18"/>
      <c r="VBR256" s="18"/>
      <c r="VBS256" s="18"/>
      <c r="VBT256" s="18"/>
      <c r="VBU256" s="18"/>
      <c r="VBV256" s="18"/>
      <c r="VBW256" s="18"/>
      <c r="VBX256" s="18"/>
      <c r="VBY256" s="18"/>
      <c r="VBZ256" s="18"/>
      <c r="VCA256" s="18"/>
      <c r="VCB256" s="18"/>
      <c r="VCC256" s="18"/>
      <c r="VCD256" s="18"/>
      <c r="VCE256" s="18"/>
      <c r="VCF256" s="18"/>
      <c r="VCG256" s="18"/>
      <c r="VCH256" s="18"/>
      <c r="VCI256" s="18"/>
      <c r="VCJ256" s="18"/>
      <c r="VCK256" s="18"/>
      <c r="VCL256" s="18"/>
      <c r="VCM256" s="18"/>
      <c r="VCN256" s="18"/>
      <c r="VCO256" s="18"/>
      <c r="VCP256" s="18"/>
      <c r="VCQ256" s="18"/>
      <c r="VCR256" s="18"/>
      <c r="VCS256" s="18"/>
      <c r="VCT256" s="18"/>
      <c r="VCU256" s="18"/>
      <c r="VCV256" s="18"/>
      <c r="VCW256" s="18"/>
      <c r="VCX256" s="18"/>
      <c r="VCY256" s="18"/>
      <c r="VCZ256" s="18"/>
      <c r="VDA256" s="18"/>
      <c r="VDB256" s="18"/>
      <c r="VDC256" s="18"/>
      <c r="VDD256" s="18"/>
      <c r="VDE256" s="18"/>
      <c r="VDF256" s="18"/>
      <c r="VDG256" s="18"/>
      <c r="VDH256" s="18"/>
      <c r="VDI256" s="18"/>
      <c r="VDJ256" s="18"/>
      <c r="VDK256" s="18"/>
      <c r="VDL256" s="18"/>
      <c r="VDM256" s="18"/>
      <c r="VDN256" s="18"/>
      <c r="VDO256" s="18"/>
      <c r="VDP256" s="18"/>
      <c r="VDQ256" s="18"/>
      <c r="VDR256" s="18"/>
      <c r="VDS256" s="18"/>
      <c r="VDT256" s="18"/>
      <c r="VDU256" s="18"/>
      <c r="VDV256" s="18"/>
      <c r="VDW256" s="18"/>
      <c r="VDX256" s="18"/>
      <c r="VDY256" s="18"/>
      <c r="VDZ256" s="18"/>
      <c r="VEA256" s="18"/>
      <c r="VEB256" s="18"/>
      <c r="VEC256" s="18"/>
      <c r="VED256" s="18"/>
      <c r="VEE256" s="18"/>
      <c r="VEF256" s="18"/>
      <c r="VEG256" s="18"/>
      <c r="VEH256" s="18"/>
      <c r="VEI256" s="18"/>
      <c r="VEJ256" s="18"/>
      <c r="VEK256" s="18"/>
      <c r="VEL256" s="18"/>
      <c r="VEM256" s="18"/>
      <c r="VEN256" s="18"/>
      <c r="VEO256" s="18"/>
      <c r="VEP256" s="18"/>
      <c r="VEQ256" s="18"/>
      <c r="VER256" s="18"/>
      <c r="VES256" s="18"/>
      <c r="VET256" s="18"/>
      <c r="VEU256" s="18"/>
      <c r="VEV256" s="18"/>
      <c r="VEW256" s="18"/>
      <c r="VEX256" s="18"/>
      <c r="VEY256" s="18"/>
      <c r="VEZ256" s="18"/>
      <c r="VFA256" s="18"/>
      <c r="VFB256" s="18"/>
      <c r="VFC256" s="18"/>
      <c r="VFD256" s="18"/>
      <c r="VFE256" s="18"/>
      <c r="VFF256" s="18"/>
      <c r="VFG256" s="18"/>
      <c r="VFH256" s="18"/>
      <c r="VFI256" s="18"/>
      <c r="VFJ256" s="18"/>
      <c r="VFK256" s="18"/>
      <c r="VFL256" s="18"/>
      <c r="VFM256" s="18"/>
      <c r="VFN256" s="18"/>
      <c r="VFO256" s="18"/>
      <c r="VFP256" s="18"/>
      <c r="VFQ256" s="18"/>
      <c r="VFR256" s="18"/>
      <c r="VFS256" s="18"/>
      <c r="VFT256" s="18"/>
      <c r="VFU256" s="18"/>
      <c r="VFV256" s="18"/>
      <c r="VFW256" s="18"/>
      <c r="VFX256" s="18"/>
      <c r="VFY256" s="18"/>
      <c r="VFZ256" s="18"/>
      <c r="VGA256" s="18"/>
      <c r="VGB256" s="18"/>
      <c r="VGC256" s="18"/>
      <c r="VGD256" s="18"/>
      <c r="VGE256" s="18"/>
      <c r="VGF256" s="18"/>
      <c r="VGG256" s="18"/>
      <c r="VGH256" s="18"/>
      <c r="VGI256" s="18"/>
      <c r="VGJ256" s="18"/>
      <c r="VGK256" s="18"/>
      <c r="VGL256" s="18"/>
      <c r="VGM256" s="18"/>
      <c r="VGN256" s="18"/>
      <c r="VGO256" s="18"/>
      <c r="VGP256" s="18"/>
      <c r="VGQ256" s="18"/>
      <c r="VGR256" s="18"/>
      <c r="VGS256" s="18"/>
      <c r="VGT256" s="18"/>
      <c r="VGU256" s="18"/>
      <c r="VGV256" s="18"/>
      <c r="VGW256" s="18"/>
      <c r="VGX256" s="18"/>
      <c r="VGY256" s="18"/>
      <c r="VGZ256" s="18"/>
      <c r="VHA256" s="18"/>
      <c r="VHB256" s="18"/>
      <c r="VHC256" s="18"/>
      <c r="VHD256" s="18"/>
      <c r="VHE256" s="18"/>
      <c r="VHF256" s="18"/>
      <c r="VHG256" s="18"/>
      <c r="VHH256" s="18"/>
      <c r="VHI256" s="18"/>
      <c r="VHJ256" s="18"/>
      <c r="VHK256" s="18"/>
      <c r="VHL256" s="18"/>
      <c r="VHM256" s="18"/>
      <c r="VHN256" s="18"/>
      <c r="VHO256" s="18"/>
      <c r="VHP256" s="18"/>
      <c r="VHQ256" s="18"/>
      <c r="VHR256" s="18"/>
      <c r="VHS256" s="18"/>
      <c r="VHT256" s="18"/>
      <c r="VHU256" s="18"/>
      <c r="VHV256" s="18"/>
      <c r="VHW256" s="18"/>
      <c r="VHX256" s="18"/>
      <c r="VHY256" s="18"/>
      <c r="VHZ256" s="18"/>
      <c r="VIA256" s="18"/>
      <c r="VIB256" s="18"/>
      <c r="VIC256" s="18"/>
      <c r="VID256" s="18"/>
      <c r="VIE256" s="18"/>
      <c r="VIF256" s="18"/>
      <c r="VIG256" s="18"/>
      <c r="VIH256" s="18"/>
      <c r="VII256" s="18"/>
      <c r="VIJ256" s="18"/>
      <c r="VIK256" s="18"/>
      <c r="VIL256" s="18"/>
      <c r="VIM256" s="18"/>
      <c r="VIN256" s="18"/>
      <c r="VIO256" s="18"/>
      <c r="VIP256" s="18"/>
      <c r="VIQ256" s="18"/>
      <c r="VIR256" s="18"/>
      <c r="VIS256" s="18"/>
      <c r="VIT256" s="18"/>
      <c r="VIU256" s="18"/>
      <c r="VIV256" s="18"/>
      <c r="VIW256" s="18"/>
      <c r="VIX256" s="18"/>
      <c r="VIY256" s="18"/>
      <c r="VIZ256" s="18"/>
      <c r="VJA256" s="18"/>
      <c r="VJB256" s="18"/>
      <c r="VJC256" s="18"/>
      <c r="VJD256" s="18"/>
      <c r="VJE256" s="18"/>
      <c r="VJF256" s="18"/>
      <c r="VJG256" s="18"/>
      <c r="VJH256" s="18"/>
      <c r="VJI256" s="18"/>
      <c r="VJJ256" s="18"/>
      <c r="VJK256" s="18"/>
      <c r="VJL256" s="18"/>
      <c r="VJM256" s="18"/>
      <c r="VJN256" s="18"/>
      <c r="VJO256" s="18"/>
      <c r="VJP256" s="18"/>
      <c r="VJQ256" s="18"/>
      <c r="VJR256" s="18"/>
      <c r="VJS256" s="18"/>
      <c r="VJT256" s="18"/>
      <c r="VJU256" s="18"/>
      <c r="VJV256" s="18"/>
      <c r="VJW256" s="18"/>
      <c r="VJX256" s="18"/>
      <c r="VJY256" s="18"/>
      <c r="VJZ256" s="18"/>
      <c r="VKA256" s="18"/>
      <c r="VKB256" s="18"/>
      <c r="VKC256" s="18"/>
      <c r="VKD256" s="18"/>
      <c r="VKE256" s="18"/>
      <c r="VKF256" s="18"/>
      <c r="VKG256" s="18"/>
      <c r="VKH256" s="18"/>
      <c r="VKI256" s="18"/>
      <c r="VKJ256" s="18"/>
      <c r="VKK256" s="18"/>
      <c r="VKL256" s="18"/>
      <c r="VKM256" s="18"/>
      <c r="VKN256" s="18"/>
      <c r="VKO256" s="18"/>
      <c r="VKP256" s="18"/>
      <c r="VKQ256" s="18"/>
      <c r="VKR256" s="18"/>
      <c r="VKS256" s="18"/>
      <c r="VKT256" s="18"/>
      <c r="VKU256" s="18"/>
      <c r="VKV256" s="18"/>
      <c r="VKW256" s="18"/>
      <c r="VKX256" s="18"/>
      <c r="VKY256" s="18"/>
      <c r="VKZ256" s="18"/>
      <c r="VLA256" s="18"/>
      <c r="VLB256" s="18"/>
      <c r="VLC256" s="18"/>
      <c r="VLD256" s="18"/>
      <c r="VLE256" s="18"/>
      <c r="VLF256" s="18"/>
      <c r="VLG256" s="18"/>
      <c r="VLH256" s="18"/>
      <c r="VLI256" s="18"/>
      <c r="VLJ256" s="18"/>
      <c r="VLK256" s="18"/>
      <c r="VLL256" s="18"/>
      <c r="VLM256" s="18"/>
      <c r="VLN256" s="18"/>
      <c r="VLO256" s="18"/>
      <c r="VLP256" s="18"/>
      <c r="VLQ256" s="18"/>
      <c r="VLR256" s="18"/>
      <c r="VLS256" s="18"/>
      <c r="VLT256" s="18"/>
      <c r="VLU256" s="18"/>
      <c r="VLV256" s="18"/>
      <c r="VLW256" s="18"/>
      <c r="VLX256" s="18"/>
      <c r="VLY256" s="18"/>
      <c r="VLZ256" s="18"/>
      <c r="VMA256" s="18"/>
      <c r="VMB256" s="18"/>
      <c r="VMC256" s="18"/>
      <c r="VMD256" s="18"/>
      <c r="VME256" s="18"/>
      <c r="VMF256" s="18"/>
      <c r="VMG256" s="18"/>
      <c r="VMH256" s="18"/>
      <c r="VMI256" s="18"/>
      <c r="VMJ256" s="18"/>
      <c r="VMK256" s="18"/>
      <c r="VML256" s="18"/>
      <c r="VMM256" s="18"/>
      <c r="VMN256" s="18"/>
      <c r="VMO256" s="18"/>
      <c r="VMP256" s="18"/>
      <c r="VMQ256" s="18"/>
      <c r="VMR256" s="18"/>
      <c r="VMS256" s="18"/>
      <c r="VMT256" s="18"/>
      <c r="VMU256" s="18"/>
      <c r="VMV256" s="18"/>
      <c r="VMW256" s="18"/>
      <c r="VMX256" s="18"/>
      <c r="VMY256" s="18"/>
      <c r="VMZ256" s="18"/>
      <c r="VNA256" s="18"/>
      <c r="VNB256" s="18"/>
      <c r="VNC256" s="18"/>
      <c r="VND256" s="18"/>
      <c r="VNE256" s="18"/>
      <c r="VNF256" s="18"/>
      <c r="VNG256" s="18"/>
      <c r="VNH256" s="18"/>
      <c r="VNI256" s="18"/>
      <c r="VNJ256" s="18"/>
      <c r="VNK256" s="18"/>
      <c r="VNL256" s="18"/>
      <c r="VNM256" s="18"/>
      <c r="VNN256" s="18"/>
      <c r="VNO256" s="18"/>
      <c r="VNP256" s="18"/>
      <c r="VNQ256" s="18"/>
      <c r="VNR256" s="18"/>
      <c r="VNS256" s="18"/>
      <c r="VNT256" s="18"/>
      <c r="VNU256" s="18"/>
      <c r="VNV256" s="18"/>
      <c r="VNW256" s="18"/>
      <c r="VNX256" s="18"/>
      <c r="VNY256" s="18"/>
      <c r="VNZ256" s="18"/>
      <c r="VOA256" s="18"/>
      <c r="VOB256" s="18"/>
      <c r="VOC256" s="18"/>
      <c r="VOD256" s="18"/>
      <c r="VOE256" s="18"/>
      <c r="VOF256" s="18"/>
      <c r="VOG256" s="18"/>
      <c r="VOH256" s="18"/>
      <c r="VOI256" s="18"/>
      <c r="VOJ256" s="18"/>
      <c r="VOK256" s="18"/>
      <c r="VOL256" s="18"/>
      <c r="VOM256" s="18"/>
      <c r="VON256" s="18"/>
      <c r="VOO256" s="18"/>
      <c r="VOP256" s="18"/>
      <c r="VOQ256" s="18"/>
      <c r="VOR256" s="18"/>
      <c r="VOS256" s="18"/>
      <c r="VOT256" s="18"/>
      <c r="VOU256" s="18"/>
      <c r="VOV256" s="18"/>
      <c r="VOW256" s="18"/>
      <c r="VOX256" s="18"/>
      <c r="VOY256" s="18"/>
      <c r="VOZ256" s="18"/>
      <c r="VPA256" s="18"/>
      <c r="VPB256" s="18"/>
      <c r="VPC256" s="18"/>
      <c r="VPD256" s="18"/>
      <c r="VPE256" s="18"/>
      <c r="VPF256" s="18"/>
      <c r="VPG256" s="18"/>
      <c r="VPH256" s="18"/>
      <c r="VPI256" s="18"/>
      <c r="VPJ256" s="18"/>
      <c r="VPK256" s="18"/>
      <c r="VPL256" s="18"/>
      <c r="VPM256" s="18"/>
      <c r="VPN256" s="18"/>
      <c r="VPO256" s="18"/>
      <c r="VPP256" s="18"/>
      <c r="VPQ256" s="18"/>
      <c r="VPR256" s="18"/>
      <c r="VPS256" s="18"/>
      <c r="VPT256" s="18"/>
      <c r="VPU256" s="18"/>
      <c r="VPV256" s="18"/>
      <c r="VPW256" s="18"/>
      <c r="VPX256" s="18"/>
      <c r="VPY256" s="18"/>
      <c r="VPZ256" s="18"/>
      <c r="VQA256" s="18"/>
      <c r="VQB256" s="18"/>
      <c r="VQC256" s="18"/>
      <c r="VQD256" s="18"/>
      <c r="VQE256" s="18"/>
      <c r="VQF256" s="18"/>
      <c r="VQG256" s="18"/>
      <c r="VQH256" s="18"/>
      <c r="VQI256" s="18"/>
      <c r="VQJ256" s="18"/>
      <c r="VQK256" s="18"/>
      <c r="VQL256" s="18"/>
      <c r="VQM256" s="18"/>
      <c r="VQN256" s="18"/>
      <c r="VQO256" s="18"/>
      <c r="VQP256" s="18"/>
      <c r="VQQ256" s="18"/>
      <c r="VQR256" s="18"/>
      <c r="VQS256" s="18"/>
      <c r="VQT256" s="18"/>
      <c r="VQU256" s="18"/>
      <c r="VQV256" s="18"/>
      <c r="VQW256" s="18"/>
      <c r="VQX256" s="18"/>
      <c r="VQY256" s="18"/>
      <c r="VQZ256" s="18"/>
      <c r="VRA256" s="18"/>
      <c r="VRB256" s="18"/>
      <c r="VRC256" s="18"/>
      <c r="VRD256" s="18"/>
      <c r="VRE256" s="18"/>
      <c r="VRF256" s="18"/>
      <c r="VRG256" s="18"/>
      <c r="VRH256" s="18"/>
      <c r="VRI256" s="18"/>
      <c r="VRJ256" s="18"/>
      <c r="VRK256" s="18"/>
      <c r="VRL256" s="18"/>
      <c r="VRM256" s="18"/>
      <c r="VRN256" s="18"/>
      <c r="VRO256" s="18"/>
      <c r="VRP256" s="18"/>
      <c r="VRQ256" s="18"/>
      <c r="VRR256" s="18"/>
      <c r="VRS256" s="18"/>
      <c r="VRT256" s="18"/>
      <c r="VRU256" s="18"/>
      <c r="VRV256" s="18"/>
      <c r="VRW256" s="18"/>
      <c r="VRX256" s="18"/>
      <c r="VRY256" s="18"/>
      <c r="VRZ256" s="18"/>
      <c r="VSA256" s="18"/>
      <c r="VSB256" s="18"/>
      <c r="VSC256" s="18"/>
      <c r="VSD256" s="18"/>
      <c r="VSE256" s="18"/>
      <c r="VSF256" s="18"/>
      <c r="VSG256" s="18"/>
      <c r="VSH256" s="18"/>
      <c r="VSI256" s="18"/>
      <c r="VSJ256" s="18"/>
      <c r="VSK256" s="18"/>
      <c r="VSL256" s="18"/>
      <c r="VSM256" s="18"/>
      <c r="VSN256" s="18"/>
      <c r="VSO256" s="18"/>
      <c r="VSP256" s="18"/>
      <c r="VSQ256" s="18"/>
      <c r="VSR256" s="18"/>
      <c r="VSS256" s="18"/>
      <c r="VST256" s="18"/>
      <c r="VSU256" s="18"/>
      <c r="VSV256" s="18"/>
      <c r="VSW256" s="18"/>
      <c r="VSX256" s="18"/>
      <c r="VSY256" s="18"/>
      <c r="VSZ256" s="18"/>
      <c r="VTA256" s="18"/>
      <c r="VTB256" s="18"/>
      <c r="VTC256" s="18"/>
      <c r="VTD256" s="18"/>
      <c r="VTE256" s="18"/>
      <c r="VTF256" s="18"/>
      <c r="VTG256" s="18"/>
      <c r="VTH256" s="18"/>
      <c r="VTI256" s="18"/>
      <c r="VTJ256" s="18"/>
      <c r="VTK256" s="18"/>
      <c r="VTL256" s="18"/>
      <c r="VTM256" s="18"/>
      <c r="VTN256" s="18"/>
      <c r="VTO256" s="18"/>
      <c r="VTP256" s="18"/>
      <c r="VTQ256" s="18"/>
      <c r="VTR256" s="18"/>
      <c r="VTS256" s="18"/>
      <c r="VTT256" s="18"/>
      <c r="VTU256" s="18"/>
      <c r="VTV256" s="18"/>
      <c r="VTW256" s="18"/>
      <c r="VTX256" s="18"/>
      <c r="VTY256" s="18"/>
      <c r="VTZ256" s="18"/>
      <c r="VUA256" s="18"/>
      <c r="VUB256" s="18"/>
      <c r="VUC256" s="18"/>
      <c r="VUD256" s="18"/>
      <c r="VUE256" s="18"/>
      <c r="VUF256" s="18"/>
      <c r="VUG256" s="18"/>
      <c r="VUH256" s="18"/>
      <c r="VUI256" s="18"/>
      <c r="VUJ256" s="18"/>
      <c r="VUK256" s="18"/>
      <c r="VUL256" s="18"/>
      <c r="VUM256" s="18"/>
      <c r="VUN256" s="18"/>
      <c r="VUO256" s="18"/>
      <c r="VUP256" s="18"/>
      <c r="VUQ256" s="18"/>
      <c r="VUR256" s="18"/>
      <c r="VUS256" s="18"/>
      <c r="VUT256" s="18"/>
      <c r="VUU256" s="18"/>
      <c r="VUV256" s="18"/>
      <c r="VUW256" s="18"/>
      <c r="VUX256" s="18"/>
      <c r="VUY256" s="18"/>
      <c r="VUZ256" s="18"/>
      <c r="VVA256" s="18"/>
      <c r="VVB256" s="18"/>
      <c r="VVC256" s="18"/>
      <c r="VVD256" s="18"/>
      <c r="VVE256" s="18"/>
      <c r="VVF256" s="18"/>
      <c r="VVG256" s="18"/>
      <c r="VVH256" s="18"/>
      <c r="VVI256" s="18"/>
      <c r="VVJ256" s="18"/>
      <c r="VVK256" s="18"/>
      <c r="VVL256" s="18"/>
      <c r="VVM256" s="18"/>
      <c r="VVN256" s="18"/>
      <c r="VVO256" s="18"/>
      <c r="VVP256" s="18"/>
      <c r="VVQ256" s="18"/>
      <c r="VVR256" s="18"/>
      <c r="VVS256" s="18"/>
      <c r="VVT256" s="18"/>
      <c r="VVU256" s="18"/>
      <c r="VVV256" s="18"/>
      <c r="VVW256" s="18"/>
      <c r="VVX256" s="18"/>
      <c r="VVY256" s="18"/>
      <c r="VVZ256" s="18"/>
      <c r="VWA256" s="18"/>
      <c r="VWB256" s="18"/>
      <c r="VWC256" s="18"/>
      <c r="VWD256" s="18"/>
      <c r="VWE256" s="18"/>
      <c r="VWF256" s="18"/>
      <c r="VWG256" s="18"/>
      <c r="VWH256" s="18"/>
      <c r="VWI256" s="18"/>
      <c r="VWJ256" s="18"/>
      <c r="VWK256" s="18"/>
      <c r="VWL256" s="18"/>
      <c r="VWM256" s="18"/>
      <c r="VWN256" s="18"/>
      <c r="VWO256" s="18"/>
      <c r="VWP256" s="18"/>
      <c r="VWQ256" s="18"/>
      <c r="VWR256" s="18"/>
      <c r="VWS256" s="18"/>
      <c r="VWT256" s="18"/>
      <c r="VWU256" s="18"/>
      <c r="VWV256" s="18"/>
      <c r="VWW256" s="18"/>
      <c r="VWX256" s="18"/>
      <c r="VWY256" s="18"/>
      <c r="VWZ256" s="18"/>
      <c r="VXA256" s="18"/>
      <c r="VXB256" s="18"/>
      <c r="VXC256" s="18"/>
      <c r="VXD256" s="18"/>
      <c r="VXE256" s="18"/>
      <c r="VXF256" s="18"/>
      <c r="VXG256" s="18"/>
      <c r="VXH256" s="18"/>
      <c r="VXI256" s="18"/>
      <c r="VXJ256" s="18"/>
      <c r="VXK256" s="18"/>
      <c r="VXL256" s="18"/>
      <c r="VXM256" s="18"/>
      <c r="VXN256" s="18"/>
      <c r="VXO256" s="18"/>
      <c r="VXP256" s="18"/>
      <c r="VXQ256" s="18"/>
      <c r="VXR256" s="18"/>
      <c r="VXS256" s="18"/>
      <c r="VXT256" s="18"/>
      <c r="VXU256" s="18"/>
      <c r="VXV256" s="18"/>
      <c r="VXW256" s="18"/>
      <c r="VXX256" s="18"/>
      <c r="VXY256" s="18"/>
      <c r="VXZ256" s="18"/>
      <c r="VYA256" s="18"/>
      <c r="VYB256" s="18"/>
      <c r="VYC256" s="18"/>
      <c r="VYD256" s="18"/>
      <c r="VYE256" s="18"/>
      <c r="VYF256" s="18"/>
      <c r="VYG256" s="18"/>
      <c r="VYH256" s="18"/>
      <c r="VYI256" s="18"/>
      <c r="VYJ256" s="18"/>
      <c r="VYK256" s="18"/>
      <c r="VYL256" s="18"/>
      <c r="VYM256" s="18"/>
      <c r="VYN256" s="18"/>
      <c r="VYO256" s="18"/>
      <c r="VYP256" s="18"/>
      <c r="VYQ256" s="18"/>
      <c r="VYR256" s="18"/>
      <c r="VYS256" s="18"/>
      <c r="VYT256" s="18"/>
      <c r="VYU256" s="18"/>
      <c r="VYV256" s="18"/>
      <c r="VYW256" s="18"/>
      <c r="VYX256" s="18"/>
      <c r="VYY256" s="18"/>
      <c r="VYZ256" s="18"/>
      <c r="VZA256" s="18"/>
      <c r="VZB256" s="18"/>
      <c r="VZC256" s="18"/>
      <c r="VZD256" s="18"/>
      <c r="VZE256" s="18"/>
      <c r="VZF256" s="18"/>
      <c r="VZG256" s="18"/>
      <c r="VZH256" s="18"/>
      <c r="VZI256" s="18"/>
      <c r="VZJ256" s="18"/>
      <c r="VZK256" s="18"/>
      <c r="VZL256" s="18"/>
      <c r="VZM256" s="18"/>
      <c r="VZN256" s="18"/>
      <c r="VZO256" s="18"/>
      <c r="VZP256" s="18"/>
      <c r="VZQ256" s="18"/>
      <c r="VZR256" s="18"/>
      <c r="VZS256" s="18"/>
      <c r="VZT256" s="18"/>
      <c r="VZU256" s="18"/>
      <c r="VZV256" s="18"/>
      <c r="VZW256" s="18"/>
      <c r="VZX256" s="18"/>
      <c r="VZY256" s="18"/>
      <c r="VZZ256" s="18"/>
      <c r="WAA256" s="18"/>
      <c r="WAB256" s="18"/>
      <c r="WAC256" s="18"/>
      <c r="WAD256" s="18"/>
      <c r="WAE256" s="18"/>
      <c r="WAF256" s="18"/>
      <c r="WAG256" s="18"/>
      <c r="WAH256" s="18"/>
      <c r="WAI256" s="18"/>
      <c r="WAJ256" s="18"/>
      <c r="WAK256" s="18"/>
      <c r="WAL256" s="18"/>
      <c r="WAM256" s="18"/>
      <c r="WAN256" s="18"/>
      <c r="WAO256" s="18"/>
      <c r="WAP256" s="18"/>
      <c r="WAQ256" s="18"/>
      <c r="WAR256" s="18"/>
      <c r="WAS256" s="18"/>
      <c r="WAT256" s="18"/>
      <c r="WAU256" s="18"/>
      <c r="WAV256" s="18"/>
      <c r="WAW256" s="18"/>
      <c r="WAX256" s="18"/>
      <c r="WAY256" s="18"/>
      <c r="WAZ256" s="18"/>
      <c r="WBA256" s="18"/>
      <c r="WBB256" s="18"/>
      <c r="WBC256" s="18"/>
      <c r="WBD256" s="18"/>
      <c r="WBE256" s="18"/>
      <c r="WBF256" s="18"/>
      <c r="WBG256" s="18"/>
      <c r="WBH256" s="18"/>
      <c r="WBI256" s="18"/>
      <c r="WBJ256" s="18"/>
      <c r="WBK256" s="18"/>
      <c r="WBL256" s="18"/>
      <c r="WBM256" s="18"/>
      <c r="WBN256" s="18"/>
      <c r="WBO256" s="18"/>
      <c r="WBP256" s="18"/>
      <c r="WBQ256" s="18"/>
      <c r="WBR256" s="18"/>
      <c r="WBS256" s="18"/>
      <c r="WBT256" s="18"/>
      <c r="WBU256" s="18"/>
      <c r="WBV256" s="18"/>
      <c r="WBW256" s="18"/>
      <c r="WBX256" s="18"/>
      <c r="WBY256" s="18"/>
      <c r="WBZ256" s="18"/>
      <c r="WCA256" s="18"/>
      <c r="WCB256" s="18"/>
      <c r="WCC256" s="18"/>
      <c r="WCD256" s="18"/>
      <c r="WCE256" s="18"/>
      <c r="WCF256" s="18"/>
      <c r="WCG256" s="18"/>
      <c r="WCH256" s="18"/>
      <c r="WCI256" s="18"/>
      <c r="WCJ256" s="18"/>
      <c r="WCK256" s="18"/>
      <c r="WCL256" s="18"/>
      <c r="WCM256" s="18"/>
      <c r="WCN256" s="18"/>
      <c r="WCO256" s="18"/>
      <c r="WCP256" s="18"/>
      <c r="WCQ256" s="18"/>
      <c r="WCR256" s="18"/>
      <c r="WCS256" s="18"/>
      <c r="WCT256" s="18"/>
      <c r="WCU256" s="18"/>
      <c r="WCV256" s="18"/>
      <c r="WCW256" s="18"/>
      <c r="WCX256" s="18"/>
      <c r="WCY256" s="18"/>
      <c r="WCZ256" s="18"/>
      <c r="WDA256" s="18"/>
      <c r="WDB256" s="18"/>
      <c r="WDC256" s="18"/>
      <c r="WDD256" s="18"/>
      <c r="WDE256" s="18"/>
      <c r="WDF256" s="18"/>
      <c r="WDG256" s="18"/>
      <c r="WDH256" s="18"/>
      <c r="WDI256" s="18"/>
      <c r="WDJ256" s="18"/>
      <c r="WDK256" s="18"/>
      <c r="WDL256" s="18"/>
      <c r="WDM256" s="18"/>
      <c r="WDN256" s="18"/>
      <c r="WDO256" s="18"/>
      <c r="WDP256" s="18"/>
      <c r="WDQ256" s="18"/>
      <c r="WDR256" s="18"/>
      <c r="WDS256" s="18"/>
      <c r="WDT256" s="18"/>
      <c r="WDU256" s="18"/>
      <c r="WDV256" s="18"/>
      <c r="WDW256" s="18"/>
      <c r="WDX256" s="18"/>
      <c r="WDY256" s="18"/>
      <c r="WDZ256" s="18"/>
      <c r="WEA256" s="18"/>
      <c r="WEB256" s="18"/>
      <c r="WEC256" s="18"/>
      <c r="WED256" s="18"/>
      <c r="WEE256" s="18"/>
      <c r="WEF256" s="18"/>
      <c r="WEG256" s="18"/>
      <c r="WEH256" s="18"/>
      <c r="WEI256" s="18"/>
      <c r="WEJ256" s="18"/>
      <c r="WEK256" s="18"/>
      <c r="WEL256" s="18"/>
      <c r="WEM256" s="18"/>
      <c r="WEN256" s="18"/>
      <c r="WEO256" s="18"/>
      <c r="WEP256" s="18"/>
      <c r="WEQ256" s="18"/>
      <c r="WER256" s="18"/>
      <c r="WES256" s="18"/>
      <c r="WET256" s="18"/>
      <c r="WEU256" s="18"/>
      <c r="WEV256" s="18"/>
      <c r="WEW256" s="18"/>
      <c r="WEX256" s="18"/>
      <c r="WEY256" s="18"/>
      <c r="WEZ256" s="18"/>
      <c r="WFA256" s="18"/>
      <c r="WFB256" s="18"/>
      <c r="WFC256" s="18"/>
      <c r="WFD256" s="18"/>
      <c r="WFE256" s="18"/>
      <c r="WFF256" s="18"/>
      <c r="WFG256" s="18"/>
      <c r="WFH256" s="18"/>
      <c r="WFI256" s="18"/>
      <c r="WFJ256" s="18"/>
      <c r="WFK256" s="18"/>
      <c r="WFL256" s="18"/>
      <c r="WFM256" s="18"/>
      <c r="WFN256" s="18"/>
      <c r="WFO256" s="18"/>
      <c r="WFP256" s="18"/>
      <c r="WFQ256" s="18"/>
      <c r="WFR256" s="18"/>
      <c r="WFS256" s="18"/>
      <c r="WFT256" s="18"/>
      <c r="WFU256" s="18"/>
      <c r="WFV256" s="18"/>
      <c r="WFW256" s="18"/>
      <c r="WFX256" s="18"/>
      <c r="WFY256" s="18"/>
      <c r="WFZ256" s="18"/>
      <c r="WGA256" s="18"/>
      <c r="WGB256" s="18"/>
      <c r="WGC256" s="18"/>
      <c r="WGD256" s="18"/>
      <c r="WGE256" s="18"/>
      <c r="WGF256" s="18"/>
      <c r="WGG256" s="18"/>
      <c r="WGH256" s="18"/>
      <c r="WGI256" s="18"/>
      <c r="WGJ256" s="18"/>
      <c r="WGK256" s="18"/>
      <c r="WGL256" s="18"/>
      <c r="WGM256" s="18"/>
      <c r="WGN256" s="18"/>
      <c r="WGO256" s="18"/>
      <c r="WGP256" s="18"/>
      <c r="WGQ256" s="18"/>
      <c r="WGR256" s="18"/>
      <c r="WGS256" s="18"/>
      <c r="WGT256" s="18"/>
      <c r="WGU256" s="18"/>
      <c r="WGV256" s="18"/>
      <c r="WGW256" s="18"/>
      <c r="WGX256" s="18"/>
      <c r="WGY256" s="18"/>
      <c r="WGZ256" s="18"/>
      <c r="WHA256" s="18"/>
      <c r="WHB256" s="18"/>
      <c r="WHC256" s="18"/>
      <c r="WHD256" s="18"/>
      <c r="WHE256" s="18"/>
      <c r="WHF256" s="18"/>
      <c r="WHG256" s="18"/>
      <c r="WHH256" s="18"/>
      <c r="WHI256" s="18"/>
      <c r="WHJ256" s="18"/>
      <c r="WHK256" s="18"/>
      <c r="WHL256" s="18"/>
      <c r="WHM256" s="18"/>
      <c r="WHN256" s="18"/>
      <c r="WHO256" s="18"/>
      <c r="WHP256" s="18"/>
      <c r="WHQ256" s="18"/>
      <c r="WHR256" s="18"/>
      <c r="WHS256" s="18"/>
      <c r="WHT256" s="18"/>
      <c r="WHU256" s="18"/>
      <c r="WHV256" s="18"/>
      <c r="WHW256" s="18"/>
      <c r="WHX256" s="18"/>
      <c r="WHY256" s="18"/>
      <c r="WHZ256" s="18"/>
      <c r="WIA256" s="18"/>
      <c r="WIB256" s="18"/>
      <c r="WIC256" s="18"/>
      <c r="WID256" s="18"/>
      <c r="WIE256" s="18"/>
      <c r="WIF256" s="18"/>
      <c r="WIG256" s="18"/>
      <c r="WIH256" s="18"/>
      <c r="WII256" s="18"/>
      <c r="WIJ256" s="18"/>
      <c r="WIK256" s="18"/>
      <c r="WIL256" s="18"/>
      <c r="WIM256" s="18"/>
      <c r="WIN256" s="18"/>
      <c r="WIO256" s="18"/>
      <c r="WIP256" s="18"/>
      <c r="WIQ256" s="18"/>
      <c r="WIR256" s="18"/>
      <c r="WIS256" s="18"/>
      <c r="WIT256" s="18"/>
      <c r="WIU256" s="18"/>
      <c r="WIV256" s="18"/>
      <c r="WIW256" s="18"/>
      <c r="WIX256" s="18"/>
      <c r="WIY256" s="18"/>
      <c r="WIZ256" s="18"/>
      <c r="WJA256" s="18"/>
      <c r="WJB256" s="18"/>
      <c r="WJC256" s="18"/>
      <c r="WJD256" s="18"/>
      <c r="WJE256" s="18"/>
      <c r="WJF256" s="18"/>
      <c r="WJG256" s="18"/>
      <c r="WJH256" s="18"/>
      <c r="WJI256" s="18"/>
      <c r="WJJ256" s="18"/>
      <c r="WJK256" s="18"/>
      <c r="WJL256" s="18"/>
      <c r="WJM256" s="18"/>
      <c r="WJN256" s="18"/>
      <c r="WJO256" s="18"/>
      <c r="WJP256" s="18"/>
      <c r="WJQ256" s="18"/>
      <c r="WJR256" s="18"/>
      <c r="WJS256" s="18"/>
      <c r="WJT256" s="18"/>
      <c r="WJU256" s="18"/>
      <c r="WJV256" s="18"/>
      <c r="WJW256" s="18"/>
      <c r="WJX256" s="18"/>
      <c r="WJY256" s="18"/>
      <c r="WJZ256" s="18"/>
      <c r="WKA256" s="18"/>
      <c r="WKB256" s="18"/>
      <c r="WKC256" s="18"/>
      <c r="WKD256" s="18"/>
      <c r="WKE256" s="18"/>
      <c r="WKF256" s="18"/>
      <c r="WKG256" s="18"/>
      <c r="WKH256" s="18"/>
      <c r="WKI256" s="18"/>
      <c r="WKJ256" s="18"/>
      <c r="WKK256" s="18"/>
      <c r="WKL256" s="18"/>
      <c r="WKM256" s="18"/>
      <c r="WKN256" s="18"/>
      <c r="WKO256" s="18"/>
      <c r="WKP256" s="18"/>
      <c r="WKQ256" s="18"/>
      <c r="WKR256" s="18"/>
      <c r="WKS256" s="18"/>
      <c r="WKT256" s="18"/>
      <c r="WKU256" s="18"/>
      <c r="WKV256" s="18"/>
      <c r="WKW256" s="18"/>
      <c r="WKX256" s="18"/>
      <c r="WKY256" s="18"/>
      <c r="WKZ256" s="18"/>
      <c r="WLA256" s="18"/>
      <c r="WLB256" s="18"/>
      <c r="WLC256" s="18"/>
      <c r="WLD256" s="18"/>
      <c r="WLE256" s="18"/>
      <c r="WLF256" s="18"/>
      <c r="WLG256" s="18"/>
      <c r="WLH256" s="18"/>
      <c r="WLI256" s="18"/>
      <c r="WLJ256" s="18"/>
      <c r="WLK256" s="18"/>
      <c r="WLL256" s="18"/>
      <c r="WLM256" s="18"/>
      <c r="WLN256" s="18"/>
      <c r="WLO256" s="18"/>
      <c r="WLP256" s="18"/>
      <c r="WLQ256" s="18"/>
      <c r="WLR256" s="18"/>
      <c r="WLS256" s="18"/>
      <c r="WLT256" s="18"/>
      <c r="WLU256" s="18"/>
      <c r="WLV256" s="18"/>
      <c r="WLW256" s="18"/>
      <c r="WLX256" s="18"/>
      <c r="WLY256" s="18"/>
      <c r="WLZ256" s="18"/>
      <c r="WMA256" s="18"/>
      <c r="WMB256" s="18"/>
      <c r="WMC256" s="18"/>
      <c r="WMD256" s="18"/>
      <c r="WME256" s="18"/>
      <c r="WMF256" s="18"/>
      <c r="WMG256" s="18"/>
      <c r="WMH256" s="18"/>
      <c r="WMI256" s="18"/>
      <c r="WMJ256" s="18"/>
      <c r="WMK256" s="18"/>
      <c r="WML256" s="18"/>
      <c r="WMM256" s="18"/>
      <c r="WMN256" s="18"/>
      <c r="WMO256" s="18"/>
      <c r="WMP256" s="18"/>
      <c r="WMQ256" s="18"/>
      <c r="WMR256" s="18"/>
      <c r="WMS256" s="18"/>
      <c r="WMT256" s="18"/>
      <c r="WMU256" s="18"/>
      <c r="WMV256" s="18"/>
      <c r="WMW256" s="18"/>
      <c r="WMX256" s="18"/>
      <c r="WMY256" s="18"/>
      <c r="WMZ256" s="18"/>
      <c r="WNA256" s="18"/>
      <c r="WNB256" s="18"/>
      <c r="WNC256" s="18"/>
      <c r="WND256" s="18"/>
      <c r="WNE256" s="18"/>
      <c r="WNF256" s="18"/>
      <c r="WNG256" s="18"/>
      <c r="WNH256" s="18"/>
      <c r="WNI256" s="18"/>
      <c r="WNJ256" s="18"/>
      <c r="WNK256" s="18"/>
      <c r="WNL256" s="18"/>
      <c r="WNM256" s="18"/>
      <c r="WNN256" s="18"/>
      <c r="WNO256" s="18"/>
      <c r="WNP256" s="18"/>
      <c r="WNQ256" s="18"/>
      <c r="WNR256" s="18"/>
      <c r="WNS256" s="18"/>
      <c r="WNT256" s="18"/>
      <c r="WNU256" s="18"/>
      <c r="WNV256" s="18"/>
      <c r="WNW256" s="18"/>
      <c r="WNX256" s="18"/>
      <c r="WNY256" s="18"/>
      <c r="WNZ256" s="18"/>
      <c r="WOA256" s="18"/>
      <c r="WOB256" s="18"/>
      <c r="WOC256" s="18"/>
      <c r="WOD256" s="18"/>
      <c r="WOE256" s="18"/>
      <c r="WOF256" s="18"/>
      <c r="WOG256" s="18"/>
      <c r="WOH256" s="18"/>
      <c r="WOI256" s="18"/>
      <c r="WOJ256" s="18"/>
      <c r="WOK256" s="18"/>
      <c r="WOL256" s="18"/>
      <c r="WOM256" s="18"/>
      <c r="WON256" s="18"/>
      <c r="WOO256" s="18"/>
      <c r="WOP256" s="18"/>
      <c r="WOQ256" s="18"/>
      <c r="WOR256" s="18"/>
      <c r="WOS256" s="18"/>
      <c r="WOT256" s="18"/>
      <c r="WOU256" s="18"/>
      <c r="WOV256" s="18"/>
      <c r="WOW256" s="18"/>
      <c r="WOX256" s="18"/>
      <c r="WOY256" s="18"/>
      <c r="WOZ256" s="18"/>
      <c r="WPA256" s="18"/>
      <c r="WPB256" s="18"/>
      <c r="WPC256" s="18"/>
      <c r="WPD256" s="18"/>
      <c r="WPE256" s="18"/>
      <c r="WPF256" s="18"/>
      <c r="WPG256" s="18"/>
      <c r="WPH256" s="18"/>
      <c r="WPI256" s="18"/>
      <c r="WPJ256" s="18"/>
      <c r="WPK256" s="18"/>
      <c r="WPL256" s="18"/>
      <c r="WPM256" s="18"/>
      <c r="WPN256" s="18"/>
      <c r="WPO256" s="18"/>
      <c r="WPP256" s="18"/>
      <c r="WPQ256" s="18"/>
      <c r="WPR256" s="18"/>
      <c r="WPS256" s="18"/>
      <c r="WPT256" s="18"/>
      <c r="WPU256" s="18"/>
      <c r="WPV256" s="18"/>
      <c r="WPW256" s="18"/>
      <c r="WPX256" s="18"/>
      <c r="WPY256" s="18"/>
      <c r="WPZ256" s="18"/>
      <c r="WQA256" s="18"/>
      <c r="WQB256" s="18"/>
      <c r="WQC256" s="18"/>
      <c r="WQD256" s="18"/>
      <c r="WQE256" s="18"/>
      <c r="WQF256" s="18"/>
      <c r="WQG256" s="18"/>
      <c r="WQH256" s="18"/>
      <c r="WQI256" s="18"/>
      <c r="WQJ256" s="18"/>
      <c r="WQK256" s="18"/>
      <c r="WQL256" s="18"/>
      <c r="WQM256" s="18"/>
      <c r="WQN256" s="18"/>
      <c r="WQO256" s="18"/>
      <c r="WQP256" s="18"/>
      <c r="WQQ256" s="18"/>
      <c r="WQR256" s="18"/>
      <c r="WQS256" s="18"/>
      <c r="WQT256" s="18"/>
      <c r="WQU256" s="18"/>
      <c r="WQV256" s="18"/>
      <c r="WQW256" s="18"/>
      <c r="WQX256" s="18"/>
      <c r="WQY256" s="18"/>
      <c r="WQZ256" s="18"/>
      <c r="WRA256" s="18"/>
      <c r="WRB256" s="18"/>
      <c r="WRC256" s="18"/>
      <c r="WRD256" s="18"/>
      <c r="WRE256" s="18"/>
      <c r="WRF256" s="18"/>
      <c r="WRG256" s="18"/>
      <c r="WRH256" s="18"/>
      <c r="WRI256" s="18"/>
      <c r="WRJ256" s="18"/>
      <c r="WRK256" s="18"/>
      <c r="WRL256" s="18"/>
      <c r="WRM256" s="18"/>
      <c r="WRN256" s="18"/>
      <c r="WRO256" s="18"/>
      <c r="WRP256" s="18"/>
      <c r="WRQ256" s="18"/>
      <c r="WRR256" s="18"/>
      <c r="WRS256" s="18"/>
      <c r="WRT256" s="18"/>
      <c r="WRU256" s="18"/>
      <c r="WRV256" s="18"/>
      <c r="WRW256" s="18"/>
      <c r="WRX256" s="18"/>
      <c r="WRY256" s="18"/>
      <c r="WRZ256" s="18"/>
      <c r="WSA256" s="18"/>
      <c r="WSB256" s="18"/>
      <c r="WSC256" s="18"/>
      <c r="WSD256" s="18"/>
      <c r="WSE256" s="18"/>
      <c r="WSF256" s="18"/>
      <c r="WSG256" s="18"/>
      <c r="WSH256" s="18"/>
      <c r="WSI256" s="18"/>
      <c r="WSJ256" s="18"/>
      <c r="WSK256" s="18"/>
      <c r="WSL256" s="18"/>
      <c r="WSM256" s="18"/>
      <c r="WSN256" s="18"/>
      <c r="WSO256" s="18"/>
      <c r="WSP256" s="18"/>
      <c r="WSQ256" s="18"/>
      <c r="WSR256" s="18"/>
      <c r="WSS256" s="18"/>
      <c r="WST256" s="18"/>
      <c r="WSU256" s="18"/>
      <c r="WSV256" s="18"/>
      <c r="WSW256" s="18"/>
      <c r="WSX256" s="18"/>
      <c r="WSY256" s="18"/>
      <c r="WSZ256" s="18"/>
      <c r="WTA256" s="18"/>
      <c r="WTB256" s="18"/>
      <c r="WTC256" s="18"/>
      <c r="WTD256" s="18"/>
      <c r="WTE256" s="18"/>
      <c r="WTF256" s="18"/>
      <c r="WTG256" s="18"/>
      <c r="WTH256" s="18"/>
      <c r="WTI256" s="18"/>
      <c r="WTJ256" s="18"/>
      <c r="WTK256" s="18"/>
      <c r="WTL256" s="18"/>
      <c r="WTM256" s="18"/>
      <c r="WTN256" s="18"/>
      <c r="WTO256" s="18"/>
      <c r="WTP256" s="18"/>
      <c r="WTQ256" s="18"/>
      <c r="WTR256" s="18"/>
      <c r="WTS256" s="18"/>
      <c r="WTT256" s="18"/>
      <c r="WTU256" s="18"/>
      <c r="WTV256" s="18"/>
      <c r="WTW256" s="18"/>
      <c r="WTX256" s="18"/>
      <c r="WTY256" s="18"/>
      <c r="WTZ256" s="18"/>
      <c r="WUA256" s="18"/>
      <c r="WUB256" s="18"/>
      <c r="WUC256" s="18"/>
      <c r="WUD256" s="18"/>
      <c r="WUE256" s="18"/>
      <c r="WUF256" s="18"/>
      <c r="WUG256" s="18"/>
      <c r="WUH256" s="18"/>
      <c r="WUI256" s="18"/>
      <c r="WUJ256" s="18"/>
      <c r="WUK256" s="18"/>
      <c r="WUL256" s="18"/>
      <c r="WUM256" s="18"/>
      <c r="WUN256" s="18"/>
      <c r="WUO256" s="18"/>
      <c r="WUP256" s="18"/>
      <c r="WUQ256" s="18"/>
      <c r="WUR256" s="18"/>
      <c r="WUS256" s="18"/>
      <c r="WUT256" s="18"/>
      <c r="WUU256" s="18"/>
      <c r="WUV256" s="18"/>
      <c r="WUW256" s="18"/>
      <c r="WUX256" s="18"/>
      <c r="WUY256" s="18"/>
      <c r="WUZ256" s="18"/>
      <c r="WVA256" s="18"/>
      <c r="WVB256" s="18"/>
      <c r="WVC256" s="18"/>
      <c r="WVD256" s="18"/>
      <c r="WVE256" s="18"/>
      <c r="WVF256" s="18"/>
      <c r="WVG256" s="18"/>
      <c r="WVH256" s="18"/>
      <c r="WVI256" s="18"/>
      <c r="WVJ256" s="18"/>
      <c r="WVK256" s="18"/>
      <c r="WVL256" s="18"/>
      <c r="WVM256" s="18"/>
      <c r="WVN256" s="18"/>
      <c r="WVO256" s="18"/>
      <c r="WVP256" s="18"/>
      <c r="WVQ256" s="18"/>
      <c r="WVR256" s="18"/>
      <c r="WVS256" s="18"/>
      <c r="WVT256" s="18"/>
      <c r="WVU256" s="18"/>
      <c r="WVV256" s="18"/>
      <c r="WVW256" s="18"/>
      <c r="WVX256" s="18"/>
      <c r="WVY256" s="18"/>
      <c r="WVZ256" s="18"/>
      <c r="WWA256" s="18"/>
      <c r="WWB256" s="18"/>
      <c r="WWC256" s="18"/>
      <c r="WWD256" s="18"/>
      <c r="WWE256" s="18"/>
      <c r="WWF256" s="18"/>
      <c r="WWG256" s="18"/>
      <c r="WWH256" s="18"/>
      <c r="WWI256" s="18"/>
      <c r="WWJ256" s="18"/>
      <c r="WWK256" s="18"/>
      <c r="WWL256" s="18"/>
      <c r="WWM256" s="18"/>
      <c r="WWN256" s="18"/>
      <c r="WWO256" s="18"/>
      <c r="WWP256" s="18"/>
      <c r="WWQ256" s="18"/>
      <c r="WWR256" s="18"/>
      <c r="WWS256" s="18"/>
      <c r="WWT256" s="18"/>
      <c r="WWU256" s="18"/>
      <c r="WWV256" s="18"/>
      <c r="WWW256" s="18"/>
      <c r="WWX256" s="18"/>
      <c r="WWY256" s="18"/>
      <c r="WWZ256" s="18"/>
      <c r="WXA256" s="18"/>
      <c r="WXB256" s="18"/>
      <c r="WXC256" s="18"/>
      <c r="WXD256" s="18"/>
      <c r="WXE256" s="18"/>
      <c r="WXF256" s="18"/>
      <c r="WXG256" s="18"/>
      <c r="WXH256" s="18"/>
      <c r="WXI256" s="18"/>
      <c r="WXJ256" s="18"/>
      <c r="WXK256" s="18"/>
      <c r="WXL256" s="18"/>
      <c r="WXM256" s="18"/>
      <c r="WXN256" s="18"/>
      <c r="WXO256" s="18"/>
      <c r="WXP256" s="18"/>
      <c r="WXQ256" s="18"/>
      <c r="WXR256" s="18"/>
      <c r="WXS256" s="18"/>
      <c r="WXT256" s="18"/>
      <c r="WXU256" s="18"/>
      <c r="WXV256" s="18"/>
      <c r="WXW256" s="18"/>
      <c r="WXX256" s="18"/>
      <c r="WXY256" s="18"/>
      <c r="WXZ256" s="18"/>
      <c r="WYA256" s="18"/>
      <c r="WYB256" s="18"/>
      <c r="WYC256" s="18"/>
      <c r="WYD256" s="18"/>
      <c r="WYE256" s="18"/>
      <c r="WYF256" s="18"/>
      <c r="WYG256" s="18"/>
      <c r="WYH256" s="18"/>
      <c r="WYI256" s="18"/>
      <c r="WYJ256" s="18"/>
      <c r="WYK256" s="18"/>
      <c r="WYL256" s="18"/>
      <c r="WYM256" s="18"/>
      <c r="WYN256" s="18"/>
      <c r="WYO256" s="18"/>
      <c r="WYP256" s="18"/>
      <c r="WYQ256" s="18"/>
      <c r="WYR256" s="18"/>
      <c r="WYS256" s="18"/>
      <c r="WYT256" s="18"/>
      <c r="WYU256" s="18"/>
      <c r="WYV256" s="18"/>
      <c r="WYW256" s="18"/>
      <c r="WYX256" s="18"/>
      <c r="WYY256" s="18"/>
      <c r="WYZ256" s="18"/>
      <c r="WZA256" s="18"/>
      <c r="WZB256" s="18"/>
      <c r="WZC256" s="18"/>
      <c r="WZD256" s="18"/>
      <c r="WZE256" s="18"/>
      <c r="WZF256" s="18"/>
      <c r="WZG256" s="18"/>
      <c r="WZH256" s="18"/>
      <c r="WZI256" s="18"/>
      <c r="WZJ256" s="18"/>
      <c r="WZK256" s="18"/>
      <c r="WZL256" s="18"/>
      <c r="WZM256" s="18"/>
      <c r="WZN256" s="18"/>
      <c r="WZO256" s="18"/>
      <c r="WZP256" s="18"/>
      <c r="WZQ256" s="18"/>
      <c r="WZR256" s="18"/>
      <c r="WZS256" s="18"/>
      <c r="WZT256" s="18"/>
      <c r="WZU256" s="18"/>
      <c r="WZV256" s="18"/>
      <c r="WZW256" s="18"/>
      <c r="WZX256" s="18"/>
      <c r="WZY256" s="18"/>
      <c r="WZZ256" s="18"/>
      <c r="XAA256" s="18"/>
      <c r="XAB256" s="18"/>
      <c r="XAC256" s="18"/>
      <c r="XAD256" s="18"/>
      <c r="XAE256" s="18"/>
      <c r="XAF256" s="18"/>
      <c r="XAG256" s="18"/>
      <c r="XAH256" s="18"/>
      <c r="XAI256" s="18"/>
      <c r="XAJ256" s="18"/>
      <c r="XAK256" s="18"/>
      <c r="XAL256" s="18"/>
      <c r="XAM256" s="18"/>
      <c r="XAN256" s="18"/>
      <c r="XAO256" s="18"/>
      <c r="XAP256" s="18"/>
      <c r="XAQ256" s="18"/>
      <c r="XAR256" s="18"/>
      <c r="XAS256" s="18"/>
      <c r="XAT256" s="18"/>
      <c r="XAU256" s="18"/>
      <c r="XAV256" s="18"/>
      <c r="XAW256" s="18"/>
      <c r="XAX256" s="18"/>
      <c r="XAY256" s="18"/>
      <c r="XAZ256" s="18"/>
      <c r="XBA256" s="18"/>
      <c r="XBB256" s="18"/>
      <c r="XBC256" s="18"/>
      <c r="XBD256" s="18"/>
      <c r="XBE256" s="18"/>
      <c r="XBF256" s="18"/>
      <c r="XBG256" s="18"/>
      <c r="XBH256" s="18"/>
      <c r="XBI256" s="18"/>
      <c r="XBJ256" s="18"/>
      <c r="XBK256" s="18"/>
      <c r="XBL256" s="18"/>
      <c r="XBM256" s="18"/>
      <c r="XBN256" s="18"/>
      <c r="XBO256" s="18"/>
      <c r="XBP256" s="18"/>
      <c r="XBQ256" s="18"/>
      <c r="XBR256" s="18"/>
      <c r="XBS256" s="18"/>
      <c r="XBT256" s="18"/>
      <c r="XBU256" s="18"/>
      <c r="XBV256" s="18"/>
      <c r="XBW256" s="18"/>
      <c r="XBX256" s="18"/>
      <c r="XBY256" s="18"/>
      <c r="XBZ256" s="18"/>
      <c r="XCA256" s="18"/>
      <c r="XCB256" s="18"/>
      <c r="XCC256" s="18"/>
      <c r="XCD256" s="18"/>
      <c r="XCE256" s="18"/>
      <c r="XCF256" s="18"/>
      <c r="XCG256" s="18"/>
      <c r="XCH256" s="18"/>
      <c r="XCI256" s="18"/>
      <c r="XCJ256" s="18"/>
      <c r="XCK256" s="18"/>
      <c r="XCL256" s="18"/>
      <c r="XCM256" s="18"/>
      <c r="XCN256" s="18"/>
      <c r="XCO256" s="18"/>
      <c r="XCP256" s="18"/>
      <c r="XCQ256" s="18"/>
      <c r="XCR256" s="18"/>
      <c r="XCS256" s="18"/>
      <c r="XCT256" s="18"/>
      <c r="XCU256" s="18"/>
      <c r="XCV256" s="18"/>
      <c r="XCW256" s="18"/>
      <c r="XCX256" s="18"/>
      <c r="XCY256" s="18"/>
      <c r="XCZ256" s="18"/>
      <c r="XDA256" s="18"/>
      <c r="XDB256" s="18"/>
      <c r="XDC256" s="18"/>
      <c r="XDD256" s="18"/>
      <c r="XDE256" s="18"/>
      <c r="XDF256" s="18"/>
      <c r="XDG256" s="18"/>
      <c r="XDH256" s="18"/>
      <c r="XDI256" s="18"/>
      <c r="XDJ256" s="18"/>
      <c r="XDK256" s="18"/>
      <c r="XDL256" s="18"/>
      <c r="XDM256" s="18"/>
      <c r="XDN256" s="18"/>
      <c r="XDO256" s="18"/>
      <c r="XDP256" s="18"/>
      <c r="XDQ256" s="18"/>
      <c r="XDR256" s="18"/>
      <c r="XDS256" s="18"/>
      <c r="XDT256" s="18"/>
      <c r="XDU256" s="18"/>
      <c r="XDV256" s="18"/>
      <c r="XDW256" s="18"/>
      <c r="XDX256" s="18"/>
      <c r="XDY256" s="18"/>
      <c r="XDZ256" s="18"/>
      <c r="XEA256" s="18"/>
      <c r="XEB256" s="18"/>
      <c r="XEC256" s="18"/>
      <c r="XED256" s="18"/>
      <c r="XEE256" s="18"/>
      <c r="XEF256" s="18"/>
      <c r="XEG256" s="18"/>
      <c r="XEH256" s="18"/>
      <c r="XEI256" s="18"/>
      <c r="XEJ256" s="18"/>
      <c r="XEK256" s="18"/>
      <c r="XEL256" s="18"/>
      <c r="XEM256" s="18"/>
      <c r="XEN256" s="18"/>
      <c r="XEO256" s="18"/>
      <c r="XEP256" s="18"/>
      <c r="XEQ256" s="18"/>
      <c r="XER256" s="18"/>
      <c r="XES256" s="18"/>
      <c r="XET256" s="18"/>
      <c r="XEU256" s="18"/>
      <c r="XEV256" s="18"/>
      <c r="XEW256" s="18"/>
      <c r="XEX256" s="18"/>
      <c r="XEY256" s="18"/>
      <c r="XEZ256" s="18"/>
      <c r="XFA256" s="18"/>
      <c r="XFB256" s="18"/>
      <c r="XFC256" s="18"/>
      <c r="XFD256" s="18"/>
    </row>
    <row r="257" spans="1:4054 14285:16384" s="17" customFormat="1" x14ac:dyDescent="0.25">
      <c r="A257" s="5"/>
      <c r="B257" s="36" t="s">
        <v>25</v>
      </c>
      <c r="C257" s="37" t="s">
        <v>26</v>
      </c>
      <c r="D257" s="35">
        <v>40</v>
      </c>
      <c r="E257" s="32">
        <v>5.0999999999999996</v>
      </c>
      <c r="F257" s="32">
        <v>4.5999999999999996</v>
      </c>
      <c r="G257" s="32">
        <v>0.3</v>
      </c>
      <c r="H257" s="32">
        <v>63</v>
      </c>
      <c r="I257" s="32">
        <v>100</v>
      </c>
      <c r="J257" s="32">
        <v>0.03</v>
      </c>
      <c r="K257" s="32">
        <v>0.18</v>
      </c>
      <c r="L257" s="38">
        <v>0</v>
      </c>
      <c r="M257" s="32">
        <v>22</v>
      </c>
      <c r="N257" s="32">
        <v>5</v>
      </c>
      <c r="O257" s="32">
        <v>77</v>
      </c>
      <c r="P257" s="32">
        <v>1</v>
      </c>
      <c r="Q257" s="39">
        <v>0.08</v>
      </c>
      <c r="R257" s="40">
        <v>7.25</v>
      </c>
      <c r="S257" s="39">
        <v>0.13</v>
      </c>
      <c r="T257" s="40">
        <v>66</v>
      </c>
      <c r="U257" s="41">
        <v>40</v>
      </c>
      <c r="V257" s="39"/>
      <c r="W257" s="39">
        <v>0.01</v>
      </c>
      <c r="X257" s="41"/>
      <c r="Y257" s="41">
        <v>2.4</v>
      </c>
      <c r="Z257" s="41">
        <v>3</v>
      </c>
      <c r="AA257" s="41"/>
      <c r="AB257" s="41">
        <v>0.02</v>
      </c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  <c r="AMH257" s="18"/>
      <c r="AMI257" s="18"/>
      <c r="AMJ257" s="18"/>
      <c r="AMK257" s="18"/>
      <c r="AML257" s="18"/>
      <c r="AMM257" s="18"/>
      <c r="AMN257" s="18"/>
      <c r="AMO257" s="18"/>
      <c r="AMP257" s="18"/>
      <c r="AMQ257" s="18"/>
      <c r="AMR257" s="18"/>
      <c r="AMS257" s="18"/>
      <c r="AMT257" s="18"/>
      <c r="AMU257" s="18"/>
      <c r="AMV257" s="18"/>
      <c r="AMW257" s="18"/>
      <c r="AMX257" s="18"/>
      <c r="AMY257" s="18"/>
      <c r="AMZ257" s="18"/>
      <c r="ANA257" s="18"/>
      <c r="ANB257" s="18"/>
      <c r="ANC257" s="18"/>
      <c r="AND257" s="18"/>
      <c r="ANE257" s="18"/>
      <c r="ANF257" s="18"/>
      <c r="ANG257" s="18"/>
      <c r="ANH257" s="18"/>
      <c r="ANI257" s="18"/>
      <c r="ANJ257" s="18"/>
      <c r="ANK257" s="18"/>
      <c r="ANL257" s="18"/>
      <c r="ANM257" s="18"/>
      <c r="ANN257" s="18"/>
      <c r="ANO257" s="18"/>
      <c r="ANP257" s="18"/>
      <c r="ANQ257" s="18"/>
      <c r="ANR257" s="18"/>
      <c r="ANS257" s="18"/>
      <c r="ANT257" s="18"/>
      <c r="ANU257" s="18"/>
      <c r="ANV257" s="18"/>
      <c r="ANW257" s="18"/>
      <c r="ANX257" s="18"/>
      <c r="ANY257" s="18"/>
      <c r="ANZ257" s="18"/>
      <c r="AOA257" s="18"/>
      <c r="AOB257" s="18"/>
      <c r="AOC257" s="18"/>
      <c r="AOD257" s="18"/>
      <c r="AOE257" s="18"/>
      <c r="AOF257" s="18"/>
      <c r="AOG257" s="18"/>
      <c r="AOH257" s="18"/>
      <c r="AOI257" s="18"/>
      <c r="AOJ257" s="18"/>
      <c r="AOK257" s="18"/>
      <c r="AOL257" s="18"/>
      <c r="AOM257" s="18"/>
      <c r="AON257" s="18"/>
      <c r="AOO257" s="18"/>
      <c r="AOP257" s="18"/>
      <c r="AOQ257" s="18"/>
      <c r="AOR257" s="18"/>
      <c r="AOS257" s="18"/>
      <c r="AOT257" s="18"/>
      <c r="AOU257" s="18"/>
      <c r="AOV257" s="18"/>
      <c r="AOW257" s="18"/>
      <c r="AOX257" s="18"/>
      <c r="AOY257" s="18"/>
      <c r="AOZ257" s="18"/>
      <c r="APA257" s="18"/>
      <c r="APB257" s="18"/>
      <c r="APC257" s="18"/>
      <c r="APD257" s="18"/>
      <c r="APE257" s="18"/>
      <c r="APF257" s="18"/>
      <c r="APG257" s="18"/>
      <c r="APH257" s="18"/>
      <c r="API257" s="18"/>
      <c r="APJ257" s="18"/>
      <c r="APK257" s="18"/>
      <c r="APL257" s="18"/>
      <c r="APM257" s="18"/>
      <c r="APN257" s="18"/>
      <c r="APO257" s="18"/>
      <c r="APP257" s="18"/>
      <c r="APQ257" s="18"/>
      <c r="APR257" s="18"/>
      <c r="APS257" s="18"/>
      <c r="APT257" s="18"/>
      <c r="APU257" s="18"/>
      <c r="APV257" s="18"/>
      <c r="APW257" s="18"/>
      <c r="APX257" s="18"/>
      <c r="APY257" s="18"/>
      <c r="APZ257" s="18"/>
      <c r="AQA257" s="18"/>
      <c r="AQB257" s="18"/>
      <c r="AQC257" s="18"/>
      <c r="AQD257" s="18"/>
      <c r="AQE257" s="18"/>
      <c r="AQF257" s="18"/>
      <c r="AQG257" s="18"/>
      <c r="AQH257" s="18"/>
      <c r="AQI257" s="18"/>
      <c r="AQJ257" s="18"/>
      <c r="AQK257" s="18"/>
      <c r="AQL257" s="18"/>
      <c r="AQM257" s="18"/>
      <c r="AQN257" s="18"/>
      <c r="AQO257" s="18"/>
      <c r="AQP257" s="18"/>
      <c r="AQQ257" s="18"/>
      <c r="AQR257" s="18"/>
      <c r="AQS257" s="18"/>
      <c r="AQT257" s="18"/>
      <c r="AQU257" s="18"/>
      <c r="AQV257" s="18"/>
      <c r="AQW257" s="18"/>
      <c r="AQX257" s="18"/>
      <c r="AQY257" s="18"/>
      <c r="AQZ257" s="18"/>
      <c r="ARA257" s="18"/>
      <c r="ARB257" s="18"/>
      <c r="ARC257" s="18"/>
      <c r="ARD257" s="18"/>
      <c r="ARE257" s="18"/>
      <c r="ARF257" s="18"/>
      <c r="ARG257" s="18"/>
      <c r="ARH257" s="18"/>
      <c r="ARI257" s="18"/>
      <c r="ARJ257" s="18"/>
      <c r="ARK257" s="18"/>
      <c r="ARL257" s="18"/>
      <c r="ARM257" s="18"/>
      <c r="ARN257" s="18"/>
      <c r="ARO257" s="18"/>
      <c r="ARP257" s="18"/>
      <c r="ARQ257" s="18"/>
      <c r="ARR257" s="18"/>
      <c r="ARS257" s="18"/>
      <c r="ART257" s="18"/>
      <c r="ARU257" s="18"/>
      <c r="ARV257" s="18"/>
      <c r="ARW257" s="18"/>
      <c r="ARX257" s="18"/>
      <c r="ARY257" s="18"/>
      <c r="ARZ257" s="18"/>
      <c r="ASA257" s="18"/>
      <c r="ASB257" s="18"/>
      <c r="ASC257" s="18"/>
      <c r="ASD257" s="18"/>
      <c r="ASE257" s="18"/>
      <c r="ASF257" s="18"/>
      <c r="ASG257" s="18"/>
      <c r="ASH257" s="18"/>
      <c r="ASI257" s="18"/>
      <c r="ASJ257" s="18"/>
      <c r="ASK257" s="18"/>
      <c r="ASL257" s="18"/>
      <c r="ASM257" s="18"/>
      <c r="ASN257" s="18"/>
      <c r="ASO257" s="18"/>
      <c r="ASP257" s="18"/>
      <c r="ASQ257" s="18"/>
      <c r="ASR257" s="18"/>
      <c r="ASS257" s="18"/>
      <c r="AST257" s="18"/>
      <c r="ASU257" s="18"/>
      <c r="ASV257" s="18"/>
      <c r="ASW257" s="18"/>
      <c r="ASX257" s="18"/>
      <c r="ASY257" s="18"/>
      <c r="ASZ257" s="18"/>
      <c r="ATA257" s="18"/>
      <c r="ATB257" s="18"/>
      <c r="ATC257" s="18"/>
      <c r="ATD257" s="18"/>
      <c r="ATE257" s="18"/>
      <c r="ATF257" s="18"/>
      <c r="ATG257" s="18"/>
      <c r="ATH257" s="18"/>
      <c r="ATI257" s="18"/>
      <c r="ATJ257" s="18"/>
      <c r="ATK257" s="18"/>
      <c r="ATL257" s="18"/>
      <c r="ATM257" s="18"/>
      <c r="ATN257" s="18"/>
      <c r="ATO257" s="18"/>
      <c r="ATP257" s="18"/>
      <c r="ATQ257" s="18"/>
      <c r="ATR257" s="18"/>
      <c r="ATS257" s="18"/>
      <c r="ATT257" s="18"/>
      <c r="ATU257" s="18"/>
      <c r="ATV257" s="18"/>
      <c r="ATW257" s="18"/>
      <c r="ATX257" s="18"/>
      <c r="ATY257" s="18"/>
      <c r="ATZ257" s="18"/>
      <c r="AUA257" s="18"/>
      <c r="AUB257" s="18"/>
      <c r="AUC257" s="18"/>
      <c r="AUD257" s="18"/>
      <c r="AUE257" s="18"/>
      <c r="AUF257" s="18"/>
      <c r="AUG257" s="18"/>
      <c r="AUH257" s="18"/>
      <c r="AUI257" s="18"/>
      <c r="AUJ257" s="18"/>
      <c r="AUK257" s="18"/>
      <c r="AUL257" s="18"/>
      <c r="AUM257" s="18"/>
      <c r="AUN257" s="18"/>
      <c r="AUO257" s="18"/>
      <c r="AUP257" s="18"/>
      <c r="AUQ257" s="18"/>
      <c r="AUR257" s="18"/>
      <c r="AUS257" s="18"/>
      <c r="AUT257" s="18"/>
      <c r="AUU257" s="18"/>
      <c r="AUV257" s="18"/>
      <c r="AUW257" s="18"/>
      <c r="AUX257" s="18"/>
      <c r="AUY257" s="18"/>
      <c r="AUZ257" s="18"/>
      <c r="AVA257" s="18"/>
      <c r="AVB257" s="18"/>
      <c r="AVC257" s="18"/>
      <c r="AVD257" s="18"/>
      <c r="AVE257" s="18"/>
      <c r="AVF257" s="18"/>
      <c r="AVG257" s="18"/>
      <c r="AVH257" s="18"/>
      <c r="AVI257" s="18"/>
      <c r="AVJ257" s="18"/>
      <c r="AVK257" s="18"/>
      <c r="AVL257" s="18"/>
      <c r="AVM257" s="18"/>
      <c r="AVN257" s="18"/>
      <c r="AVO257" s="18"/>
      <c r="AVP257" s="18"/>
      <c r="AVQ257" s="18"/>
      <c r="AVR257" s="18"/>
      <c r="AVS257" s="18"/>
      <c r="AVT257" s="18"/>
      <c r="AVU257" s="18"/>
      <c r="AVV257" s="18"/>
      <c r="AVW257" s="18"/>
      <c r="AVX257" s="18"/>
      <c r="AVY257" s="18"/>
      <c r="AVZ257" s="18"/>
      <c r="AWA257" s="18"/>
      <c r="AWB257" s="18"/>
      <c r="AWC257" s="18"/>
      <c r="AWD257" s="18"/>
      <c r="AWE257" s="18"/>
      <c r="AWF257" s="18"/>
      <c r="AWG257" s="18"/>
      <c r="AWH257" s="18"/>
      <c r="AWI257" s="18"/>
      <c r="AWJ257" s="18"/>
      <c r="AWK257" s="18"/>
      <c r="AWL257" s="18"/>
      <c r="AWM257" s="18"/>
      <c r="AWN257" s="18"/>
      <c r="AWO257" s="18"/>
      <c r="AWP257" s="18"/>
      <c r="AWQ257" s="18"/>
      <c r="AWR257" s="18"/>
      <c r="AWS257" s="18"/>
      <c r="AWT257" s="18"/>
      <c r="AWU257" s="18"/>
      <c r="AWV257" s="18"/>
      <c r="AWW257" s="18"/>
      <c r="AWX257" s="18"/>
      <c r="AWY257" s="18"/>
      <c r="AWZ257" s="18"/>
      <c r="AXA257" s="18"/>
      <c r="AXB257" s="18"/>
      <c r="AXC257" s="18"/>
      <c r="AXD257" s="18"/>
      <c r="AXE257" s="18"/>
      <c r="AXF257" s="18"/>
      <c r="AXG257" s="18"/>
      <c r="AXH257" s="18"/>
      <c r="AXI257" s="18"/>
      <c r="AXJ257" s="18"/>
      <c r="AXK257" s="18"/>
      <c r="AXL257" s="18"/>
      <c r="AXM257" s="18"/>
      <c r="AXN257" s="18"/>
      <c r="AXO257" s="18"/>
      <c r="AXP257" s="18"/>
      <c r="AXQ257" s="18"/>
      <c r="AXR257" s="18"/>
      <c r="AXS257" s="18"/>
      <c r="AXT257" s="18"/>
      <c r="AXU257" s="18"/>
      <c r="AXV257" s="18"/>
      <c r="AXW257" s="18"/>
      <c r="AXX257" s="18"/>
      <c r="AXY257" s="18"/>
      <c r="AXZ257" s="18"/>
      <c r="AYA257" s="18"/>
      <c r="AYB257" s="18"/>
      <c r="AYC257" s="18"/>
      <c r="AYD257" s="18"/>
      <c r="AYE257" s="18"/>
      <c r="AYF257" s="18"/>
      <c r="AYG257" s="18"/>
      <c r="AYH257" s="18"/>
      <c r="AYI257" s="18"/>
      <c r="AYJ257" s="18"/>
      <c r="AYK257" s="18"/>
      <c r="AYL257" s="18"/>
      <c r="AYM257" s="18"/>
      <c r="AYN257" s="18"/>
      <c r="AYO257" s="18"/>
      <c r="AYP257" s="18"/>
      <c r="AYQ257" s="18"/>
      <c r="AYR257" s="18"/>
      <c r="AYS257" s="18"/>
      <c r="AYT257" s="18"/>
      <c r="AYU257" s="18"/>
      <c r="AYV257" s="18"/>
      <c r="AYW257" s="18"/>
      <c r="AYX257" s="18"/>
      <c r="AYY257" s="18"/>
      <c r="AYZ257" s="18"/>
      <c r="AZA257" s="18"/>
      <c r="AZB257" s="18"/>
      <c r="AZC257" s="18"/>
      <c r="AZD257" s="18"/>
      <c r="AZE257" s="18"/>
      <c r="AZF257" s="18"/>
      <c r="AZG257" s="18"/>
      <c r="AZH257" s="18"/>
      <c r="AZI257" s="18"/>
      <c r="AZJ257" s="18"/>
      <c r="AZK257" s="18"/>
      <c r="AZL257" s="18"/>
      <c r="AZM257" s="18"/>
      <c r="AZN257" s="18"/>
      <c r="AZO257" s="18"/>
      <c r="AZP257" s="18"/>
      <c r="AZQ257" s="18"/>
      <c r="AZR257" s="18"/>
      <c r="AZS257" s="18"/>
      <c r="AZT257" s="18"/>
      <c r="AZU257" s="18"/>
      <c r="AZV257" s="18"/>
      <c r="AZW257" s="18"/>
      <c r="AZX257" s="18"/>
      <c r="AZY257" s="18"/>
      <c r="AZZ257" s="18"/>
      <c r="BAA257" s="18"/>
      <c r="BAB257" s="18"/>
      <c r="BAC257" s="18"/>
      <c r="BAD257" s="18"/>
      <c r="BAE257" s="18"/>
      <c r="BAF257" s="18"/>
      <c r="BAG257" s="18"/>
      <c r="BAH257" s="18"/>
      <c r="BAI257" s="18"/>
      <c r="BAJ257" s="18"/>
      <c r="BAK257" s="18"/>
      <c r="BAL257" s="18"/>
      <c r="BAM257" s="18"/>
      <c r="BAN257" s="18"/>
      <c r="BAO257" s="18"/>
      <c r="BAP257" s="18"/>
      <c r="BAQ257" s="18"/>
      <c r="BAR257" s="18"/>
      <c r="BAS257" s="18"/>
      <c r="BAT257" s="18"/>
      <c r="BAU257" s="18"/>
      <c r="BAV257" s="18"/>
      <c r="BAW257" s="18"/>
      <c r="BAX257" s="18"/>
      <c r="BAY257" s="18"/>
      <c r="BAZ257" s="18"/>
      <c r="BBA257" s="18"/>
      <c r="BBB257" s="18"/>
      <c r="BBC257" s="18"/>
      <c r="BBD257" s="18"/>
      <c r="BBE257" s="18"/>
      <c r="BBF257" s="18"/>
      <c r="BBG257" s="18"/>
      <c r="BBH257" s="18"/>
      <c r="BBI257" s="18"/>
      <c r="BBJ257" s="18"/>
      <c r="BBK257" s="18"/>
      <c r="BBL257" s="18"/>
      <c r="BBM257" s="18"/>
      <c r="BBN257" s="18"/>
      <c r="BBO257" s="18"/>
      <c r="BBP257" s="18"/>
      <c r="BBQ257" s="18"/>
      <c r="BBR257" s="18"/>
      <c r="BBS257" s="18"/>
      <c r="BBT257" s="18"/>
      <c r="BBU257" s="18"/>
      <c r="BBV257" s="18"/>
      <c r="BBW257" s="18"/>
      <c r="BBX257" s="18"/>
      <c r="BBY257" s="18"/>
      <c r="BBZ257" s="18"/>
      <c r="BCA257" s="18"/>
      <c r="BCB257" s="18"/>
      <c r="BCC257" s="18"/>
      <c r="BCD257" s="18"/>
      <c r="BCE257" s="18"/>
      <c r="BCF257" s="18"/>
      <c r="BCG257" s="18"/>
      <c r="BCH257" s="18"/>
      <c r="BCI257" s="18"/>
      <c r="BCJ257" s="18"/>
      <c r="BCK257" s="18"/>
      <c r="BCL257" s="18"/>
      <c r="BCM257" s="18"/>
      <c r="BCN257" s="18"/>
      <c r="BCO257" s="18"/>
      <c r="BCP257" s="18"/>
      <c r="BCQ257" s="18"/>
      <c r="BCR257" s="18"/>
      <c r="BCS257" s="18"/>
      <c r="BCT257" s="18"/>
      <c r="BCU257" s="18"/>
      <c r="BCV257" s="18"/>
      <c r="BCW257" s="18"/>
      <c r="BCX257" s="18"/>
      <c r="BCY257" s="18"/>
      <c r="BCZ257" s="18"/>
      <c r="BDA257" s="18"/>
      <c r="BDB257" s="18"/>
      <c r="BDC257" s="18"/>
      <c r="BDD257" s="18"/>
      <c r="BDE257" s="18"/>
      <c r="BDF257" s="18"/>
      <c r="BDG257" s="18"/>
      <c r="BDH257" s="18"/>
      <c r="BDI257" s="18"/>
      <c r="BDJ257" s="18"/>
      <c r="BDK257" s="18"/>
      <c r="BDL257" s="18"/>
      <c r="BDM257" s="18"/>
      <c r="BDN257" s="18"/>
      <c r="BDO257" s="18"/>
      <c r="BDP257" s="18"/>
      <c r="BDQ257" s="18"/>
      <c r="BDR257" s="18"/>
      <c r="BDS257" s="18"/>
      <c r="BDT257" s="18"/>
      <c r="BDU257" s="18"/>
      <c r="BDV257" s="18"/>
      <c r="BDW257" s="18"/>
      <c r="BDX257" s="18"/>
      <c r="BDY257" s="18"/>
      <c r="BDZ257" s="18"/>
      <c r="BEA257" s="18"/>
      <c r="BEB257" s="18"/>
      <c r="BEC257" s="18"/>
      <c r="BED257" s="18"/>
      <c r="BEE257" s="18"/>
      <c r="BEF257" s="18"/>
      <c r="BEG257" s="18"/>
      <c r="BEH257" s="18"/>
      <c r="BEI257" s="18"/>
      <c r="BEJ257" s="18"/>
      <c r="BEK257" s="18"/>
      <c r="BEL257" s="18"/>
      <c r="BEM257" s="18"/>
      <c r="BEN257" s="18"/>
      <c r="BEO257" s="18"/>
      <c r="BEP257" s="18"/>
      <c r="BEQ257" s="18"/>
      <c r="BER257" s="18"/>
      <c r="BES257" s="18"/>
      <c r="BET257" s="18"/>
      <c r="BEU257" s="18"/>
      <c r="BEV257" s="18"/>
      <c r="BEW257" s="18"/>
      <c r="BEX257" s="18"/>
      <c r="BEY257" s="18"/>
      <c r="BEZ257" s="18"/>
      <c r="BFA257" s="18"/>
      <c r="BFB257" s="18"/>
      <c r="BFC257" s="18"/>
      <c r="BFD257" s="18"/>
      <c r="BFE257" s="18"/>
      <c r="BFF257" s="18"/>
      <c r="BFG257" s="18"/>
      <c r="BFH257" s="18"/>
      <c r="BFI257" s="18"/>
      <c r="BFJ257" s="18"/>
      <c r="BFK257" s="18"/>
      <c r="BFL257" s="18"/>
      <c r="BFM257" s="18"/>
      <c r="BFN257" s="18"/>
      <c r="BFO257" s="18"/>
      <c r="BFP257" s="18"/>
      <c r="BFQ257" s="18"/>
      <c r="BFR257" s="18"/>
      <c r="BFS257" s="18"/>
      <c r="BFT257" s="18"/>
      <c r="BFU257" s="18"/>
      <c r="BFV257" s="18"/>
      <c r="BFW257" s="18"/>
      <c r="BFX257" s="18"/>
      <c r="BFY257" s="18"/>
      <c r="BFZ257" s="18"/>
      <c r="BGA257" s="18"/>
      <c r="BGB257" s="18"/>
      <c r="BGC257" s="18"/>
      <c r="BGD257" s="18"/>
      <c r="BGE257" s="18"/>
      <c r="BGF257" s="18"/>
      <c r="BGG257" s="18"/>
      <c r="BGH257" s="18"/>
      <c r="BGI257" s="18"/>
      <c r="BGJ257" s="18"/>
      <c r="BGK257" s="18"/>
      <c r="BGL257" s="18"/>
      <c r="BGM257" s="18"/>
      <c r="BGN257" s="18"/>
      <c r="BGO257" s="18"/>
      <c r="BGP257" s="18"/>
      <c r="BGQ257" s="18"/>
      <c r="BGR257" s="18"/>
      <c r="BGS257" s="18"/>
      <c r="BGT257" s="18"/>
      <c r="BGU257" s="18"/>
      <c r="BGV257" s="18"/>
      <c r="BGW257" s="18"/>
      <c r="BGX257" s="18"/>
      <c r="BGY257" s="18"/>
      <c r="BGZ257" s="18"/>
      <c r="BHA257" s="18"/>
      <c r="BHB257" s="18"/>
      <c r="BHC257" s="18"/>
      <c r="BHD257" s="18"/>
      <c r="BHE257" s="18"/>
      <c r="BHF257" s="18"/>
      <c r="BHG257" s="18"/>
      <c r="BHH257" s="18"/>
      <c r="BHI257" s="18"/>
      <c r="BHJ257" s="18"/>
      <c r="BHK257" s="18"/>
      <c r="BHL257" s="18"/>
      <c r="BHM257" s="18"/>
      <c r="BHN257" s="18"/>
      <c r="BHO257" s="18"/>
      <c r="BHP257" s="18"/>
      <c r="BHQ257" s="18"/>
      <c r="BHR257" s="18"/>
      <c r="BHS257" s="18"/>
      <c r="BHT257" s="18"/>
      <c r="BHU257" s="18"/>
      <c r="BHV257" s="18"/>
      <c r="BHW257" s="18"/>
      <c r="BHX257" s="18"/>
      <c r="BHY257" s="18"/>
      <c r="BHZ257" s="18"/>
      <c r="BIA257" s="18"/>
      <c r="BIB257" s="18"/>
      <c r="BIC257" s="18"/>
      <c r="BID257" s="18"/>
      <c r="BIE257" s="18"/>
      <c r="BIF257" s="18"/>
      <c r="BIG257" s="18"/>
      <c r="BIH257" s="18"/>
      <c r="BII257" s="18"/>
      <c r="BIJ257" s="18"/>
      <c r="BIK257" s="18"/>
      <c r="BIL257" s="18"/>
      <c r="BIM257" s="18"/>
      <c r="BIN257" s="18"/>
      <c r="BIO257" s="18"/>
      <c r="BIP257" s="18"/>
      <c r="BIQ257" s="18"/>
      <c r="BIR257" s="18"/>
      <c r="BIS257" s="18"/>
      <c r="BIT257" s="18"/>
      <c r="BIU257" s="18"/>
      <c r="BIV257" s="18"/>
      <c r="BIW257" s="18"/>
      <c r="BIX257" s="18"/>
      <c r="BIY257" s="18"/>
      <c r="BIZ257" s="18"/>
      <c r="BJA257" s="18"/>
      <c r="BJB257" s="18"/>
      <c r="BJC257" s="18"/>
      <c r="BJD257" s="18"/>
      <c r="BJE257" s="18"/>
      <c r="BJF257" s="18"/>
      <c r="BJG257" s="18"/>
      <c r="BJH257" s="18"/>
      <c r="BJI257" s="18"/>
      <c r="BJJ257" s="18"/>
      <c r="BJK257" s="18"/>
      <c r="BJL257" s="18"/>
      <c r="BJM257" s="18"/>
      <c r="BJN257" s="18"/>
      <c r="BJO257" s="18"/>
      <c r="BJP257" s="18"/>
      <c r="BJQ257" s="18"/>
      <c r="BJR257" s="18"/>
      <c r="BJS257" s="18"/>
      <c r="BJT257" s="18"/>
      <c r="BJU257" s="18"/>
      <c r="BJV257" s="18"/>
      <c r="BJW257" s="18"/>
      <c r="BJX257" s="18"/>
      <c r="BJY257" s="18"/>
      <c r="BJZ257" s="18"/>
      <c r="BKA257" s="18"/>
      <c r="BKB257" s="18"/>
      <c r="BKC257" s="18"/>
      <c r="BKD257" s="18"/>
      <c r="BKE257" s="18"/>
      <c r="BKF257" s="18"/>
      <c r="BKG257" s="18"/>
      <c r="BKH257" s="18"/>
      <c r="BKI257" s="18"/>
      <c r="BKJ257" s="18"/>
      <c r="BKK257" s="18"/>
      <c r="BKL257" s="18"/>
      <c r="BKM257" s="18"/>
      <c r="BKN257" s="18"/>
      <c r="BKO257" s="18"/>
      <c r="BKP257" s="18"/>
      <c r="BKQ257" s="18"/>
      <c r="BKR257" s="18"/>
      <c r="BKS257" s="18"/>
      <c r="BKT257" s="18"/>
      <c r="BKU257" s="18"/>
      <c r="BKV257" s="18"/>
      <c r="BKW257" s="18"/>
      <c r="BKX257" s="18"/>
      <c r="BKY257" s="18"/>
      <c r="BKZ257" s="18"/>
      <c r="BLA257" s="18"/>
      <c r="BLB257" s="18"/>
      <c r="BLC257" s="18"/>
      <c r="BLD257" s="18"/>
      <c r="BLE257" s="18"/>
      <c r="BLF257" s="18"/>
      <c r="BLG257" s="18"/>
      <c r="BLH257" s="18"/>
      <c r="BLI257" s="18"/>
      <c r="BLJ257" s="18"/>
      <c r="BLK257" s="18"/>
      <c r="BLL257" s="18"/>
      <c r="BLM257" s="18"/>
      <c r="BLN257" s="18"/>
      <c r="BLO257" s="18"/>
      <c r="BLP257" s="18"/>
      <c r="BLQ257" s="18"/>
      <c r="BLR257" s="18"/>
      <c r="BLS257" s="18"/>
      <c r="BLT257" s="18"/>
      <c r="BLU257" s="18"/>
      <c r="BLV257" s="18"/>
      <c r="BLW257" s="18"/>
      <c r="BLX257" s="18"/>
      <c r="BLY257" s="18"/>
      <c r="BLZ257" s="18"/>
      <c r="BMA257" s="18"/>
      <c r="BMB257" s="18"/>
      <c r="BMC257" s="18"/>
      <c r="BMD257" s="18"/>
      <c r="BME257" s="18"/>
      <c r="BMF257" s="18"/>
      <c r="BMG257" s="18"/>
      <c r="BMH257" s="18"/>
      <c r="BMI257" s="18"/>
      <c r="BMJ257" s="18"/>
      <c r="BMK257" s="18"/>
      <c r="BML257" s="18"/>
      <c r="BMM257" s="18"/>
      <c r="BMN257" s="18"/>
      <c r="BMO257" s="18"/>
      <c r="BMP257" s="18"/>
      <c r="BMQ257" s="18"/>
      <c r="BMR257" s="18"/>
      <c r="BMS257" s="18"/>
      <c r="BMT257" s="18"/>
      <c r="BMU257" s="18"/>
      <c r="BMV257" s="18"/>
      <c r="BMW257" s="18"/>
      <c r="BMX257" s="18"/>
      <c r="BMY257" s="18"/>
      <c r="BMZ257" s="18"/>
      <c r="BNA257" s="18"/>
      <c r="BNB257" s="18"/>
      <c r="BNC257" s="18"/>
      <c r="BND257" s="18"/>
      <c r="BNE257" s="18"/>
      <c r="BNF257" s="18"/>
      <c r="BNG257" s="18"/>
      <c r="BNH257" s="18"/>
      <c r="BNI257" s="18"/>
      <c r="BNJ257" s="18"/>
      <c r="BNK257" s="18"/>
      <c r="BNL257" s="18"/>
      <c r="BNM257" s="18"/>
      <c r="BNN257" s="18"/>
      <c r="BNO257" s="18"/>
      <c r="BNP257" s="18"/>
      <c r="BNQ257" s="18"/>
      <c r="BNR257" s="18"/>
      <c r="BNS257" s="18"/>
      <c r="BNT257" s="18"/>
      <c r="BNU257" s="18"/>
      <c r="BNV257" s="18"/>
      <c r="BNW257" s="18"/>
      <c r="BNX257" s="18"/>
      <c r="BNY257" s="18"/>
      <c r="BNZ257" s="18"/>
      <c r="BOA257" s="18"/>
      <c r="BOB257" s="18"/>
      <c r="BOC257" s="18"/>
      <c r="BOD257" s="18"/>
      <c r="BOE257" s="18"/>
      <c r="BOF257" s="18"/>
      <c r="BOG257" s="18"/>
      <c r="BOH257" s="18"/>
      <c r="BOI257" s="18"/>
      <c r="BOJ257" s="18"/>
      <c r="BOK257" s="18"/>
      <c r="BOL257" s="18"/>
      <c r="BOM257" s="18"/>
      <c r="BON257" s="18"/>
      <c r="BOO257" s="18"/>
      <c r="BOP257" s="18"/>
      <c r="BOQ257" s="18"/>
      <c r="BOR257" s="18"/>
      <c r="BOS257" s="18"/>
      <c r="BOT257" s="18"/>
      <c r="BOU257" s="18"/>
      <c r="BOV257" s="18"/>
      <c r="BOW257" s="18"/>
      <c r="BOX257" s="18"/>
      <c r="BOY257" s="18"/>
      <c r="BOZ257" s="18"/>
      <c r="BPA257" s="18"/>
      <c r="BPB257" s="18"/>
      <c r="BPC257" s="18"/>
      <c r="BPD257" s="18"/>
      <c r="BPE257" s="18"/>
      <c r="BPF257" s="18"/>
      <c r="BPG257" s="18"/>
      <c r="BPH257" s="18"/>
      <c r="BPI257" s="18"/>
      <c r="BPJ257" s="18"/>
      <c r="BPK257" s="18"/>
      <c r="BPL257" s="18"/>
      <c r="BPM257" s="18"/>
      <c r="BPN257" s="18"/>
      <c r="BPO257" s="18"/>
      <c r="BPP257" s="18"/>
      <c r="BPQ257" s="18"/>
      <c r="BPR257" s="18"/>
      <c r="BPS257" s="18"/>
      <c r="BPT257" s="18"/>
      <c r="BPU257" s="18"/>
      <c r="BPV257" s="18"/>
      <c r="BPW257" s="18"/>
      <c r="BPX257" s="18"/>
      <c r="BPY257" s="18"/>
      <c r="BPZ257" s="18"/>
      <c r="BQA257" s="18"/>
      <c r="BQB257" s="18"/>
      <c r="BQC257" s="18"/>
      <c r="BQD257" s="18"/>
      <c r="BQE257" s="18"/>
      <c r="BQF257" s="18"/>
      <c r="BQG257" s="18"/>
      <c r="BQH257" s="18"/>
      <c r="BQI257" s="18"/>
      <c r="BQJ257" s="18"/>
      <c r="BQK257" s="18"/>
      <c r="BQL257" s="18"/>
      <c r="BQM257" s="18"/>
      <c r="BQN257" s="18"/>
      <c r="BQO257" s="18"/>
      <c r="BQP257" s="18"/>
      <c r="BQQ257" s="18"/>
      <c r="BQR257" s="18"/>
      <c r="BQS257" s="18"/>
      <c r="BQT257" s="18"/>
      <c r="BQU257" s="18"/>
      <c r="BQV257" s="18"/>
      <c r="BQW257" s="18"/>
      <c r="BQX257" s="18"/>
      <c r="BQY257" s="18"/>
      <c r="BQZ257" s="18"/>
      <c r="BRA257" s="18"/>
      <c r="BRB257" s="18"/>
      <c r="BRC257" s="18"/>
      <c r="BRD257" s="18"/>
      <c r="BRE257" s="18"/>
      <c r="BRF257" s="18"/>
      <c r="BRG257" s="18"/>
      <c r="BRH257" s="18"/>
      <c r="BRI257" s="18"/>
      <c r="BRJ257" s="18"/>
      <c r="BRK257" s="18"/>
      <c r="BRL257" s="18"/>
      <c r="BRM257" s="18"/>
      <c r="BRN257" s="18"/>
      <c r="BRO257" s="18"/>
      <c r="BRP257" s="18"/>
      <c r="BRQ257" s="18"/>
      <c r="BRR257" s="18"/>
      <c r="BRS257" s="18"/>
      <c r="BRT257" s="18"/>
      <c r="BRU257" s="18"/>
      <c r="BRV257" s="18"/>
      <c r="BRW257" s="18"/>
      <c r="BRX257" s="18"/>
      <c r="BRY257" s="18"/>
      <c r="BRZ257" s="18"/>
      <c r="BSA257" s="18"/>
      <c r="BSB257" s="18"/>
      <c r="BSC257" s="18"/>
      <c r="BSD257" s="18"/>
      <c r="BSE257" s="18"/>
      <c r="BSF257" s="18"/>
      <c r="BSG257" s="18"/>
      <c r="BSH257" s="18"/>
      <c r="BSI257" s="18"/>
      <c r="BSJ257" s="18"/>
      <c r="BSK257" s="18"/>
      <c r="BSL257" s="18"/>
      <c r="BSM257" s="18"/>
      <c r="BSN257" s="18"/>
      <c r="BSO257" s="18"/>
      <c r="BSP257" s="18"/>
      <c r="BSQ257" s="18"/>
      <c r="BSR257" s="18"/>
      <c r="BSS257" s="18"/>
      <c r="BST257" s="18"/>
      <c r="BSU257" s="18"/>
      <c r="BSV257" s="18"/>
      <c r="BSW257" s="18"/>
      <c r="BSX257" s="18"/>
      <c r="BSY257" s="18"/>
      <c r="BSZ257" s="18"/>
      <c r="BTA257" s="18"/>
      <c r="BTB257" s="18"/>
      <c r="BTC257" s="18"/>
      <c r="BTD257" s="18"/>
      <c r="BTE257" s="18"/>
      <c r="BTF257" s="18"/>
      <c r="BTG257" s="18"/>
      <c r="BTH257" s="18"/>
      <c r="BTI257" s="18"/>
      <c r="BTJ257" s="18"/>
      <c r="BTK257" s="18"/>
      <c r="BTL257" s="18"/>
      <c r="BTM257" s="18"/>
      <c r="BTN257" s="18"/>
      <c r="BTO257" s="18"/>
      <c r="BTP257" s="18"/>
      <c r="BTQ257" s="18"/>
      <c r="BTR257" s="18"/>
      <c r="BTS257" s="18"/>
      <c r="BTT257" s="18"/>
      <c r="BTU257" s="18"/>
      <c r="BTV257" s="18"/>
      <c r="BTW257" s="18"/>
      <c r="BTX257" s="18"/>
      <c r="BTY257" s="18"/>
      <c r="BTZ257" s="18"/>
      <c r="BUA257" s="18"/>
      <c r="BUB257" s="18"/>
      <c r="BUC257" s="18"/>
      <c r="BUD257" s="18"/>
      <c r="BUE257" s="18"/>
      <c r="BUF257" s="18"/>
      <c r="BUG257" s="18"/>
      <c r="BUH257" s="18"/>
      <c r="BUI257" s="18"/>
      <c r="BUJ257" s="18"/>
      <c r="BUK257" s="18"/>
      <c r="BUL257" s="18"/>
      <c r="BUM257" s="18"/>
      <c r="BUN257" s="18"/>
      <c r="BUO257" s="18"/>
      <c r="BUP257" s="18"/>
      <c r="BUQ257" s="18"/>
      <c r="BUR257" s="18"/>
      <c r="BUS257" s="18"/>
      <c r="BUT257" s="18"/>
      <c r="BUU257" s="18"/>
      <c r="BUV257" s="18"/>
      <c r="BUW257" s="18"/>
      <c r="BUX257" s="18"/>
      <c r="BUY257" s="18"/>
      <c r="BUZ257" s="18"/>
      <c r="BVA257" s="18"/>
      <c r="BVB257" s="18"/>
      <c r="BVC257" s="18"/>
      <c r="BVD257" s="18"/>
      <c r="BVE257" s="18"/>
      <c r="BVF257" s="18"/>
      <c r="BVG257" s="18"/>
      <c r="BVH257" s="18"/>
      <c r="BVI257" s="18"/>
      <c r="BVJ257" s="18"/>
      <c r="BVK257" s="18"/>
      <c r="BVL257" s="18"/>
      <c r="BVM257" s="18"/>
      <c r="BVN257" s="18"/>
      <c r="BVO257" s="18"/>
      <c r="BVP257" s="18"/>
      <c r="BVQ257" s="18"/>
      <c r="BVR257" s="18"/>
      <c r="BVS257" s="18"/>
      <c r="BVT257" s="18"/>
      <c r="BVU257" s="18"/>
      <c r="BVV257" s="18"/>
      <c r="BVW257" s="18"/>
      <c r="BVX257" s="18"/>
      <c r="BVY257" s="18"/>
      <c r="BVZ257" s="18"/>
      <c r="BWA257" s="18"/>
      <c r="BWB257" s="18"/>
      <c r="BWC257" s="18"/>
      <c r="BWD257" s="18"/>
      <c r="BWE257" s="18"/>
      <c r="BWF257" s="18"/>
      <c r="BWG257" s="18"/>
      <c r="BWH257" s="18"/>
      <c r="BWI257" s="18"/>
      <c r="BWJ257" s="18"/>
      <c r="BWK257" s="18"/>
      <c r="BWL257" s="18"/>
      <c r="BWM257" s="18"/>
      <c r="BWN257" s="18"/>
      <c r="BWO257" s="18"/>
      <c r="BWP257" s="18"/>
      <c r="BWQ257" s="18"/>
      <c r="BWR257" s="18"/>
      <c r="BWS257" s="18"/>
      <c r="BWT257" s="18"/>
      <c r="BWU257" s="18"/>
      <c r="BWV257" s="18"/>
      <c r="BWW257" s="18"/>
      <c r="BWX257" s="18"/>
      <c r="BWY257" s="18"/>
      <c r="BWZ257" s="18"/>
      <c r="BXA257" s="18"/>
      <c r="BXB257" s="18"/>
      <c r="BXC257" s="18"/>
      <c r="BXD257" s="18"/>
      <c r="BXE257" s="18"/>
      <c r="BXF257" s="18"/>
      <c r="BXG257" s="18"/>
      <c r="BXH257" s="18"/>
      <c r="BXI257" s="18"/>
      <c r="BXJ257" s="18"/>
      <c r="BXK257" s="18"/>
      <c r="BXL257" s="18"/>
      <c r="BXM257" s="18"/>
      <c r="BXN257" s="18"/>
      <c r="BXO257" s="18"/>
      <c r="BXP257" s="18"/>
      <c r="BXQ257" s="18"/>
      <c r="BXR257" s="18"/>
      <c r="BXS257" s="18"/>
      <c r="BXT257" s="18"/>
      <c r="BXU257" s="18"/>
      <c r="BXV257" s="18"/>
      <c r="BXW257" s="18"/>
      <c r="BXX257" s="18"/>
      <c r="BXY257" s="18"/>
      <c r="BXZ257" s="18"/>
      <c r="BYA257" s="18"/>
      <c r="BYB257" s="18"/>
      <c r="BYC257" s="18"/>
      <c r="BYD257" s="18"/>
      <c r="BYE257" s="18"/>
      <c r="BYF257" s="18"/>
      <c r="BYG257" s="18"/>
      <c r="BYH257" s="18"/>
      <c r="BYI257" s="18"/>
      <c r="BYJ257" s="18"/>
      <c r="BYK257" s="18"/>
      <c r="BYL257" s="18"/>
      <c r="BYM257" s="18"/>
      <c r="BYN257" s="18"/>
      <c r="BYO257" s="18"/>
      <c r="BYP257" s="18"/>
      <c r="BYQ257" s="18"/>
      <c r="BYR257" s="18"/>
      <c r="BYS257" s="18"/>
      <c r="BYT257" s="18"/>
      <c r="BYU257" s="18"/>
      <c r="BYV257" s="18"/>
      <c r="BYW257" s="18"/>
      <c r="BYX257" s="18"/>
      <c r="BYY257" s="18"/>
      <c r="BYZ257" s="18"/>
      <c r="BZA257" s="18"/>
      <c r="BZB257" s="18"/>
      <c r="BZC257" s="18"/>
      <c r="BZD257" s="18"/>
      <c r="BZE257" s="18"/>
      <c r="BZF257" s="18"/>
      <c r="BZG257" s="18"/>
      <c r="BZH257" s="18"/>
      <c r="BZI257" s="18"/>
      <c r="BZJ257" s="18"/>
      <c r="BZK257" s="18"/>
      <c r="BZL257" s="18"/>
      <c r="BZM257" s="18"/>
      <c r="BZN257" s="18"/>
      <c r="BZO257" s="18"/>
      <c r="BZP257" s="18"/>
      <c r="BZQ257" s="18"/>
      <c r="BZR257" s="18"/>
      <c r="BZS257" s="18"/>
      <c r="BZT257" s="18"/>
      <c r="BZU257" s="18"/>
      <c r="BZV257" s="18"/>
      <c r="BZW257" s="18"/>
      <c r="BZX257" s="18"/>
      <c r="BZY257" s="18"/>
      <c r="BZZ257" s="18"/>
      <c r="CAA257" s="18"/>
      <c r="CAB257" s="18"/>
      <c r="CAC257" s="18"/>
      <c r="CAD257" s="18"/>
      <c r="CAE257" s="18"/>
      <c r="CAF257" s="18"/>
      <c r="CAG257" s="18"/>
      <c r="CAH257" s="18"/>
      <c r="CAI257" s="18"/>
      <c r="CAJ257" s="18"/>
      <c r="CAK257" s="18"/>
      <c r="CAL257" s="18"/>
      <c r="CAM257" s="18"/>
      <c r="CAN257" s="18"/>
      <c r="CAO257" s="18"/>
      <c r="CAP257" s="18"/>
      <c r="CAQ257" s="18"/>
      <c r="CAR257" s="18"/>
      <c r="CAS257" s="18"/>
      <c r="CAT257" s="18"/>
      <c r="CAU257" s="18"/>
      <c r="CAV257" s="18"/>
      <c r="CAW257" s="18"/>
      <c r="CAX257" s="18"/>
      <c r="CAY257" s="18"/>
      <c r="CAZ257" s="18"/>
      <c r="CBA257" s="18"/>
      <c r="CBB257" s="18"/>
      <c r="CBC257" s="18"/>
      <c r="CBD257" s="18"/>
      <c r="CBE257" s="18"/>
      <c r="CBF257" s="18"/>
      <c r="CBG257" s="18"/>
      <c r="CBH257" s="18"/>
      <c r="CBI257" s="18"/>
      <c r="CBJ257" s="18"/>
      <c r="CBK257" s="18"/>
      <c r="CBL257" s="18"/>
      <c r="CBM257" s="18"/>
      <c r="CBN257" s="18"/>
      <c r="CBO257" s="18"/>
      <c r="CBP257" s="18"/>
      <c r="CBQ257" s="18"/>
      <c r="CBR257" s="18"/>
      <c r="CBS257" s="18"/>
      <c r="CBT257" s="18"/>
      <c r="CBU257" s="18"/>
      <c r="CBV257" s="18"/>
      <c r="CBW257" s="18"/>
      <c r="CBX257" s="18"/>
      <c r="CBY257" s="18"/>
      <c r="CBZ257" s="18"/>
      <c r="CCA257" s="18"/>
      <c r="CCB257" s="18"/>
      <c r="CCC257" s="18"/>
      <c r="CCD257" s="18"/>
      <c r="CCE257" s="18"/>
      <c r="CCF257" s="18"/>
      <c r="CCG257" s="18"/>
      <c r="CCH257" s="18"/>
      <c r="CCI257" s="18"/>
      <c r="CCJ257" s="18"/>
      <c r="CCK257" s="18"/>
      <c r="CCL257" s="18"/>
      <c r="CCM257" s="18"/>
      <c r="CCN257" s="18"/>
      <c r="CCO257" s="18"/>
      <c r="CCP257" s="18"/>
      <c r="CCQ257" s="18"/>
      <c r="CCR257" s="18"/>
      <c r="CCS257" s="18"/>
      <c r="CCT257" s="18"/>
      <c r="CCU257" s="18"/>
      <c r="CCV257" s="18"/>
      <c r="CCW257" s="18"/>
      <c r="CCX257" s="18"/>
      <c r="CCY257" s="18"/>
      <c r="CCZ257" s="18"/>
      <c r="CDA257" s="18"/>
      <c r="CDB257" s="18"/>
      <c r="CDC257" s="18"/>
      <c r="CDD257" s="18"/>
      <c r="CDE257" s="18"/>
      <c r="CDF257" s="18"/>
      <c r="CDG257" s="18"/>
      <c r="CDH257" s="18"/>
      <c r="CDI257" s="18"/>
      <c r="CDJ257" s="18"/>
      <c r="CDK257" s="18"/>
      <c r="CDL257" s="18"/>
      <c r="CDM257" s="18"/>
      <c r="CDN257" s="18"/>
      <c r="CDO257" s="18"/>
      <c r="CDP257" s="18"/>
      <c r="CDQ257" s="18"/>
      <c r="CDR257" s="18"/>
      <c r="CDS257" s="18"/>
      <c r="CDT257" s="18"/>
      <c r="CDU257" s="18"/>
      <c r="CDV257" s="18"/>
      <c r="CDW257" s="18"/>
      <c r="CDX257" s="18"/>
      <c r="CDY257" s="18"/>
      <c r="CDZ257" s="18"/>
      <c r="CEA257" s="18"/>
      <c r="CEB257" s="18"/>
      <c r="CEC257" s="18"/>
      <c r="CED257" s="18"/>
      <c r="CEE257" s="18"/>
      <c r="CEF257" s="18"/>
      <c r="CEG257" s="18"/>
      <c r="CEH257" s="18"/>
      <c r="CEI257" s="18"/>
      <c r="CEJ257" s="18"/>
      <c r="CEK257" s="18"/>
      <c r="CEL257" s="18"/>
      <c r="CEM257" s="18"/>
      <c r="CEN257" s="18"/>
      <c r="CEO257" s="18"/>
      <c r="CEP257" s="18"/>
      <c r="CEQ257" s="18"/>
      <c r="CER257" s="18"/>
      <c r="CES257" s="18"/>
      <c r="CET257" s="18"/>
      <c r="CEU257" s="18"/>
      <c r="CEV257" s="18"/>
      <c r="CEW257" s="18"/>
      <c r="CEX257" s="18"/>
      <c r="CEY257" s="18"/>
      <c r="CEZ257" s="18"/>
      <c r="CFA257" s="18"/>
      <c r="CFB257" s="18"/>
      <c r="CFC257" s="18"/>
      <c r="CFD257" s="18"/>
      <c r="CFE257" s="18"/>
      <c r="CFF257" s="18"/>
      <c r="CFG257" s="18"/>
      <c r="CFH257" s="18"/>
      <c r="CFI257" s="18"/>
      <c r="CFJ257" s="18"/>
      <c r="CFK257" s="18"/>
      <c r="CFL257" s="18"/>
      <c r="CFM257" s="18"/>
      <c r="CFN257" s="18"/>
      <c r="CFO257" s="18"/>
      <c r="CFP257" s="18"/>
      <c r="CFQ257" s="18"/>
      <c r="CFR257" s="18"/>
      <c r="CFS257" s="18"/>
      <c r="CFT257" s="18"/>
      <c r="CFU257" s="18"/>
      <c r="CFV257" s="18"/>
      <c r="CFW257" s="18"/>
      <c r="CFX257" s="18"/>
      <c r="CFY257" s="18"/>
      <c r="CFZ257" s="18"/>
      <c r="CGA257" s="18"/>
      <c r="CGB257" s="18"/>
      <c r="CGC257" s="18"/>
      <c r="CGD257" s="18"/>
      <c r="CGE257" s="18"/>
      <c r="CGF257" s="18"/>
      <c r="CGG257" s="18"/>
      <c r="CGH257" s="18"/>
      <c r="CGI257" s="18"/>
      <c r="CGJ257" s="18"/>
      <c r="CGK257" s="18"/>
      <c r="CGL257" s="18"/>
      <c r="CGM257" s="18"/>
      <c r="CGN257" s="18"/>
      <c r="CGO257" s="18"/>
      <c r="CGP257" s="18"/>
      <c r="CGQ257" s="18"/>
      <c r="CGR257" s="18"/>
      <c r="CGS257" s="18"/>
      <c r="CGT257" s="18"/>
      <c r="CGU257" s="18"/>
      <c r="CGV257" s="18"/>
      <c r="CGW257" s="18"/>
      <c r="CGX257" s="18"/>
      <c r="CGY257" s="18"/>
      <c r="CGZ257" s="18"/>
      <c r="CHA257" s="18"/>
      <c r="CHB257" s="18"/>
      <c r="CHC257" s="18"/>
      <c r="CHD257" s="18"/>
      <c r="CHE257" s="18"/>
      <c r="CHF257" s="18"/>
      <c r="CHG257" s="18"/>
      <c r="CHH257" s="18"/>
      <c r="CHI257" s="18"/>
      <c r="CHJ257" s="18"/>
      <c r="CHK257" s="18"/>
      <c r="CHL257" s="18"/>
      <c r="CHM257" s="18"/>
      <c r="CHN257" s="18"/>
      <c r="CHO257" s="18"/>
      <c r="CHP257" s="18"/>
      <c r="CHQ257" s="18"/>
      <c r="CHR257" s="18"/>
      <c r="CHS257" s="18"/>
      <c r="CHT257" s="18"/>
      <c r="CHU257" s="18"/>
      <c r="CHV257" s="18"/>
      <c r="CHW257" s="18"/>
      <c r="CHX257" s="18"/>
      <c r="CHY257" s="18"/>
      <c r="CHZ257" s="18"/>
      <c r="CIA257" s="18"/>
      <c r="CIB257" s="18"/>
      <c r="CIC257" s="18"/>
      <c r="CID257" s="18"/>
      <c r="CIE257" s="18"/>
      <c r="CIF257" s="18"/>
      <c r="CIG257" s="18"/>
      <c r="CIH257" s="18"/>
      <c r="CII257" s="18"/>
      <c r="CIJ257" s="18"/>
      <c r="CIK257" s="18"/>
      <c r="CIL257" s="18"/>
      <c r="CIM257" s="18"/>
      <c r="CIN257" s="18"/>
      <c r="CIO257" s="18"/>
      <c r="CIP257" s="18"/>
      <c r="CIQ257" s="18"/>
      <c r="CIR257" s="18"/>
      <c r="CIS257" s="18"/>
      <c r="CIT257" s="18"/>
      <c r="CIU257" s="18"/>
      <c r="CIV257" s="18"/>
      <c r="CIW257" s="18"/>
      <c r="CIX257" s="18"/>
      <c r="CIY257" s="18"/>
      <c r="CIZ257" s="18"/>
      <c r="CJA257" s="18"/>
      <c r="CJB257" s="18"/>
      <c r="CJC257" s="18"/>
      <c r="CJD257" s="18"/>
      <c r="CJE257" s="18"/>
      <c r="CJF257" s="18"/>
      <c r="CJG257" s="18"/>
      <c r="CJH257" s="18"/>
      <c r="CJI257" s="18"/>
      <c r="CJJ257" s="18"/>
      <c r="CJK257" s="18"/>
      <c r="CJL257" s="18"/>
      <c r="CJM257" s="18"/>
      <c r="CJN257" s="18"/>
      <c r="CJO257" s="18"/>
      <c r="CJP257" s="18"/>
      <c r="CJQ257" s="18"/>
      <c r="CJR257" s="18"/>
      <c r="CJS257" s="18"/>
      <c r="CJT257" s="18"/>
      <c r="CJU257" s="18"/>
      <c r="CJV257" s="18"/>
      <c r="CJW257" s="18"/>
      <c r="CJX257" s="18"/>
      <c r="CJY257" s="18"/>
      <c r="CJZ257" s="18"/>
      <c r="CKA257" s="18"/>
      <c r="CKB257" s="18"/>
      <c r="CKC257" s="18"/>
      <c r="CKD257" s="18"/>
      <c r="CKE257" s="18"/>
      <c r="CKF257" s="18"/>
      <c r="CKG257" s="18"/>
      <c r="CKH257" s="18"/>
      <c r="CKI257" s="18"/>
      <c r="CKJ257" s="18"/>
      <c r="CKK257" s="18"/>
      <c r="CKL257" s="18"/>
      <c r="CKM257" s="18"/>
      <c r="CKN257" s="18"/>
      <c r="CKO257" s="18"/>
      <c r="CKP257" s="18"/>
      <c r="CKQ257" s="18"/>
      <c r="CKR257" s="18"/>
      <c r="CKS257" s="18"/>
      <c r="CKT257" s="18"/>
      <c r="CKU257" s="18"/>
      <c r="CKV257" s="18"/>
      <c r="CKW257" s="18"/>
      <c r="CKX257" s="18"/>
      <c r="CKY257" s="18"/>
      <c r="CKZ257" s="18"/>
      <c r="CLA257" s="18"/>
      <c r="CLB257" s="18"/>
      <c r="CLC257" s="18"/>
      <c r="CLD257" s="18"/>
      <c r="CLE257" s="18"/>
      <c r="CLF257" s="18"/>
      <c r="CLG257" s="18"/>
      <c r="CLH257" s="18"/>
      <c r="CLI257" s="18"/>
      <c r="CLJ257" s="18"/>
      <c r="CLK257" s="18"/>
      <c r="CLL257" s="18"/>
      <c r="CLM257" s="18"/>
      <c r="CLN257" s="18"/>
      <c r="CLO257" s="18"/>
      <c r="CLP257" s="18"/>
      <c r="CLQ257" s="18"/>
      <c r="CLR257" s="18"/>
      <c r="CLS257" s="18"/>
      <c r="CLT257" s="18"/>
      <c r="CLU257" s="18"/>
      <c r="CLV257" s="18"/>
      <c r="CLW257" s="18"/>
      <c r="CLX257" s="18"/>
      <c r="CLY257" s="18"/>
      <c r="CLZ257" s="18"/>
      <c r="CMA257" s="18"/>
      <c r="CMB257" s="18"/>
      <c r="CMC257" s="18"/>
      <c r="CMD257" s="18"/>
      <c r="CME257" s="18"/>
      <c r="CMF257" s="18"/>
      <c r="CMG257" s="18"/>
      <c r="CMH257" s="18"/>
      <c r="CMI257" s="18"/>
      <c r="CMJ257" s="18"/>
      <c r="CMK257" s="18"/>
      <c r="CML257" s="18"/>
      <c r="CMM257" s="18"/>
      <c r="CMN257" s="18"/>
      <c r="CMO257" s="18"/>
      <c r="CMP257" s="18"/>
      <c r="CMQ257" s="18"/>
      <c r="CMR257" s="18"/>
      <c r="CMS257" s="18"/>
      <c r="CMT257" s="18"/>
      <c r="CMU257" s="18"/>
      <c r="CMV257" s="18"/>
      <c r="CMW257" s="18"/>
      <c r="CMX257" s="18"/>
      <c r="CMY257" s="18"/>
      <c r="CMZ257" s="18"/>
      <c r="CNA257" s="18"/>
      <c r="CNB257" s="18"/>
      <c r="CNC257" s="18"/>
      <c r="CND257" s="18"/>
      <c r="CNE257" s="18"/>
      <c r="CNF257" s="18"/>
      <c r="CNG257" s="18"/>
      <c r="CNH257" s="18"/>
      <c r="CNI257" s="18"/>
      <c r="CNJ257" s="18"/>
      <c r="CNK257" s="18"/>
      <c r="CNL257" s="18"/>
      <c r="CNM257" s="18"/>
      <c r="CNN257" s="18"/>
      <c r="CNO257" s="18"/>
      <c r="CNP257" s="18"/>
      <c r="CNQ257" s="18"/>
      <c r="CNR257" s="18"/>
      <c r="CNS257" s="18"/>
      <c r="CNT257" s="18"/>
      <c r="CNU257" s="18"/>
      <c r="CNV257" s="18"/>
      <c r="CNW257" s="18"/>
      <c r="CNX257" s="18"/>
      <c r="CNY257" s="18"/>
      <c r="CNZ257" s="18"/>
      <c r="COA257" s="18"/>
      <c r="COB257" s="18"/>
      <c r="COC257" s="18"/>
      <c r="COD257" s="18"/>
      <c r="COE257" s="18"/>
      <c r="COF257" s="18"/>
      <c r="COG257" s="18"/>
      <c r="COH257" s="18"/>
      <c r="COI257" s="18"/>
      <c r="COJ257" s="18"/>
      <c r="COK257" s="18"/>
      <c r="COL257" s="18"/>
      <c r="COM257" s="18"/>
      <c r="CON257" s="18"/>
      <c r="COO257" s="18"/>
      <c r="COP257" s="18"/>
      <c r="COQ257" s="18"/>
      <c r="COR257" s="18"/>
      <c r="COS257" s="18"/>
      <c r="COT257" s="18"/>
      <c r="COU257" s="18"/>
      <c r="COV257" s="18"/>
      <c r="COW257" s="18"/>
      <c r="COX257" s="18"/>
      <c r="COY257" s="18"/>
      <c r="COZ257" s="18"/>
      <c r="CPA257" s="18"/>
      <c r="CPB257" s="18"/>
      <c r="CPC257" s="18"/>
      <c r="CPD257" s="18"/>
      <c r="CPE257" s="18"/>
      <c r="CPF257" s="18"/>
      <c r="CPG257" s="18"/>
      <c r="CPH257" s="18"/>
      <c r="CPI257" s="18"/>
      <c r="CPJ257" s="18"/>
      <c r="CPK257" s="18"/>
      <c r="CPL257" s="18"/>
      <c r="CPM257" s="18"/>
      <c r="CPN257" s="18"/>
      <c r="CPO257" s="18"/>
      <c r="CPP257" s="18"/>
      <c r="CPQ257" s="18"/>
      <c r="CPR257" s="18"/>
      <c r="CPS257" s="18"/>
      <c r="CPT257" s="18"/>
      <c r="CPU257" s="18"/>
      <c r="CPV257" s="18"/>
      <c r="CPW257" s="18"/>
      <c r="CPX257" s="18"/>
      <c r="CPY257" s="18"/>
      <c r="CPZ257" s="18"/>
      <c r="CQA257" s="18"/>
      <c r="CQB257" s="18"/>
      <c r="CQC257" s="18"/>
      <c r="CQD257" s="18"/>
      <c r="CQE257" s="18"/>
      <c r="CQF257" s="18"/>
      <c r="CQG257" s="18"/>
      <c r="CQH257" s="18"/>
      <c r="CQI257" s="18"/>
      <c r="CQJ257" s="18"/>
      <c r="CQK257" s="18"/>
      <c r="CQL257" s="18"/>
      <c r="CQM257" s="18"/>
      <c r="CQN257" s="18"/>
      <c r="CQO257" s="18"/>
      <c r="CQP257" s="18"/>
      <c r="CQQ257" s="18"/>
      <c r="CQR257" s="18"/>
      <c r="CQS257" s="18"/>
      <c r="CQT257" s="18"/>
      <c r="CQU257" s="18"/>
      <c r="CQV257" s="18"/>
      <c r="CQW257" s="18"/>
      <c r="CQX257" s="18"/>
      <c r="CQY257" s="18"/>
      <c r="CQZ257" s="18"/>
      <c r="CRA257" s="18"/>
      <c r="CRB257" s="18"/>
      <c r="CRC257" s="18"/>
      <c r="CRD257" s="18"/>
      <c r="CRE257" s="18"/>
      <c r="CRF257" s="18"/>
      <c r="CRG257" s="18"/>
      <c r="CRH257" s="18"/>
      <c r="CRI257" s="18"/>
      <c r="CRJ257" s="18"/>
      <c r="CRK257" s="18"/>
      <c r="CRL257" s="18"/>
      <c r="CRM257" s="18"/>
      <c r="CRN257" s="18"/>
      <c r="CRO257" s="18"/>
      <c r="CRP257" s="18"/>
      <c r="CRQ257" s="18"/>
      <c r="CRR257" s="18"/>
      <c r="CRS257" s="18"/>
      <c r="CRT257" s="18"/>
      <c r="CRU257" s="18"/>
      <c r="CRV257" s="18"/>
      <c r="CRW257" s="18"/>
      <c r="CRX257" s="18"/>
      <c r="CRY257" s="18"/>
      <c r="CRZ257" s="18"/>
      <c r="CSA257" s="18"/>
      <c r="CSB257" s="18"/>
      <c r="CSC257" s="18"/>
      <c r="CSD257" s="18"/>
      <c r="CSE257" s="18"/>
      <c r="CSF257" s="18"/>
      <c r="CSG257" s="18"/>
      <c r="CSH257" s="18"/>
      <c r="CSI257" s="18"/>
      <c r="CSJ257" s="18"/>
      <c r="CSK257" s="18"/>
      <c r="CSL257" s="18"/>
      <c r="CSM257" s="18"/>
      <c r="CSN257" s="18"/>
      <c r="CSO257" s="18"/>
      <c r="CSP257" s="18"/>
      <c r="CSQ257" s="18"/>
      <c r="CSR257" s="18"/>
      <c r="CSS257" s="18"/>
      <c r="CST257" s="18"/>
      <c r="CSU257" s="18"/>
      <c r="CSV257" s="18"/>
      <c r="CSW257" s="18"/>
      <c r="CSX257" s="18"/>
      <c r="CSY257" s="18"/>
      <c r="CSZ257" s="18"/>
      <c r="CTA257" s="18"/>
      <c r="CTB257" s="18"/>
      <c r="CTC257" s="18"/>
      <c r="CTD257" s="18"/>
      <c r="CTE257" s="18"/>
      <c r="CTF257" s="18"/>
      <c r="CTG257" s="18"/>
      <c r="CTH257" s="18"/>
      <c r="CTI257" s="18"/>
      <c r="CTJ257" s="18"/>
      <c r="CTK257" s="18"/>
      <c r="CTL257" s="18"/>
      <c r="CTM257" s="18"/>
      <c r="CTN257" s="18"/>
      <c r="CTO257" s="18"/>
      <c r="CTP257" s="18"/>
      <c r="CTQ257" s="18"/>
      <c r="CTR257" s="18"/>
      <c r="CTS257" s="18"/>
      <c r="CTT257" s="18"/>
      <c r="CTU257" s="18"/>
      <c r="CTV257" s="18"/>
      <c r="CTW257" s="18"/>
      <c r="CTX257" s="18"/>
      <c r="CTY257" s="18"/>
      <c r="CTZ257" s="18"/>
      <c r="CUA257" s="18"/>
      <c r="CUB257" s="18"/>
      <c r="CUC257" s="18"/>
      <c r="CUD257" s="18"/>
      <c r="CUE257" s="18"/>
      <c r="CUF257" s="18"/>
      <c r="CUG257" s="18"/>
      <c r="CUH257" s="18"/>
      <c r="CUI257" s="18"/>
      <c r="CUJ257" s="18"/>
      <c r="CUK257" s="18"/>
      <c r="CUL257" s="18"/>
      <c r="CUM257" s="18"/>
      <c r="CUN257" s="18"/>
      <c r="CUO257" s="18"/>
      <c r="CUP257" s="18"/>
      <c r="CUQ257" s="18"/>
      <c r="CUR257" s="18"/>
      <c r="CUS257" s="18"/>
      <c r="CUT257" s="18"/>
      <c r="CUU257" s="18"/>
      <c r="CUV257" s="18"/>
      <c r="CUW257" s="18"/>
      <c r="CUX257" s="18"/>
      <c r="CUY257" s="18"/>
      <c r="CUZ257" s="18"/>
      <c r="CVA257" s="18"/>
      <c r="CVB257" s="18"/>
      <c r="CVC257" s="18"/>
      <c r="CVD257" s="18"/>
      <c r="CVE257" s="18"/>
      <c r="CVF257" s="18"/>
      <c r="CVG257" s="18"/>
      <c r="CVH257" s="18"/>
      <c r="CVI257" s="18"/>
      <c r="CVJ257" s="18"/>
      <c r="CVK257" s="18"/>
      <c r="CVL257" s="18"/>
      <c r="CVM257" s="18"/>
      <c r="CVN257" s="18"/>
      <c r="CVO257" s="18"/>
      <c r="CVP257" s="18"/>
      <c r="CVQ257" s="18"/>
      <c r="CVR257" s="18"/>
      <c r="CVS257" s="18"/>
      <c r="CVT257" s="18"/>
      <c r="CVU257" s="18"/>
      <c r="CVV257" s="18"/>
      <c r="CVW257" s="18"/>
      <c r="CVX257" s="18"/>
      <c r="CVY257" s="18"/>
      <c r="CVZ257" s="18"/>
      <c r="CWA257" s="18"/>
      <c r="CWB257" s="18"/>
      <c r="CWC257" s="18"/>
      <c r="CWD257" s="18"/>
      <c r="CWE257" s="18"/>
      <c r="CWF257" s="18"/>
      <c r="CWG257" s="18"/>
      <c r="CWH257" s="18"/>
      <c r="CWI257" s="18"/>
      <c r="CWJ257" s="18"/>
      <c r="CWK257" s="18"/>
      <c r="CWL257" s="18"/>
      <c r="CWM257" s="18"/>
      <c r="CWN257" s="18"/>
      <c r="CWO257" s="18"/>
      <c r="CWP257" s="18"/>
      <c r="CWQ257" s="18"/>
      <c r="CWR257" s="18"/>
      <c r="CWS257" s="18"/>
      <c r="CWT257" s="18"/>
      <c r="CWU257" s="18"/>
      <c r="CWV257" s="18"/>
      <c r="CWW257" s="18"/>
      <c r="CWX257" s="18"/>
      <c r="CWY257" s="18"/>
      <c r="CWZ257" s="18"/>
      <c r="CXA257" s="18"/>
      <c r="CXB257" s="18"/>
      <c r="CXC257" s="18"/>
      <c r="CXD257" s="18"/>
      <c r="CXE257" s="18"/>
      <c r="CXF257" s="18"/>
      <c r="CXG257" s="18"/>
      <c r="CXH257" s="18"/>
      <c r="CXI257" s="18"/>
      <c r="CXJ257" s="18"/>
      <c r="CXK257" s="18"/>
      <c r="CXL257" s="18"/>
      <c r="CXM257" s="18"/>
      <c r="CXN257" s="18"/>
      <c r="CXO257" s="18"/>
      <c r="CXP257" s="18"/>
      <c r="CXQ257" s="18"/>
      <c r="CXR257" s="18"/>
      <c r="CXS257" s="18"/>
      <c r="CXT257" s="18"/>
      <c r="CXU257" s="18"/>
      <c r="CXV257" s="18"/>
      <c r="CXW257" s="18"/>
      <c r="CXX257" s="18"/>
      <c r="CXY257" s="18"/>
      <c r="CXZ257" s="18"/>
      <c r="CYA257" s="18"/>
      <c r="CYB257" s="18"/>
      <c r="CYC257" s="18"/>
      <c r="CYD257" s="18"/>
      <c r="CYE257" s="18"/>
      <c r="CYF257" s="18"/>
      <c r="CYG257" s="18"/>
      <c r="CYH257" s="18"/>
      <c r="CYI257" s="18"/>
      <c r="CYJ257" s="18"/>
      <c r="CYK257" s="18"/>
      <c r="CYL257" s="18"/>
      <c r="CYM257" s="18"/>
      <c r="CYN257" s="18"/>
      <c r="CYO257" s="18"/>
      <c r="CYP257" s="18"/>
      <c r="CYQ257" s="18"/>
      <c r="CYR257" s="18"/>
      <c r="CYS257" s="18"/>
      <c r="CYT257" s="18"/>
      <c r="CYU257" s="18"/>
      <c r="CYV257" s="18"/>
      <c r="CYW257" s="18"/>
      <c r="CYX257" s="18"/>
      <c r="CYY257" s="18"/>
      <c r="CYZ257" s="18"/>
      <c r="CZA257" s="18"/>
      <c r="CZB257" s="18"/>
      <c r="CZC257" s="18"/>
      <c r="CZD257" s="18"/>
      <c r="CZE257" s="18"/>
      <c r="CZF257" s="18"/>
      <c r="CZG257" s="18"/>
      <c r="CZH257" s="18"/>
      <c r="CZI257" s="18"/>
      <c r="CZJ257" s="18"/>
      <c r="CZK257" s="18"/>
      <c r="CZL257" s="18"/>
      <c r="CZM257" s="18"/>
      <c r="CZN257" s="18"/>
      <c r="CZO257" s="18"/>
      <c r="CZP257" s="18"/>
      <c r="CZQ257" s="18"/>
      <c r="CZR257" s="18"/>
      <c r="CZS257" s="18"/>
      <c r="CZT257" s="18"/>
      <c r="CZU257" s="18"/>
      <c r="CZV257" s="18"/>
      <c r="CZW257" s="18"/>
      <c r="CZX257" s="18"/>
      <c r="CZY257" s="18"/>
      <c r="CZZ257" s="18"/>
      <c r="DAA257" s="18"/>
      <c r="DAB257" s="18"/>
      <c r="DAC257" s="18"/>
      <c r="DAD257" s="18"/>
      <c r="DAE257" s="18"/>
      <c r="DAF257" s="18"/>
      <c r="DAG257" s="18"/>
      <c r="DAH257" s="18"/>
      <c r="DAI257" s="18"/>
      <c r="DAJ257" s="18"/>
      <c r="DAK257" s="18"/>
      <c r="DAL257" s="18"/>
      <c r="DAM257" s="18"/>
      <c r="DAN257" s="18"/>
      <c r="DAO257" s="18"/>
      <c r="DAP257" s="18"/>
      <c r="DAQ257" s="18"/>
      <c r="DAR257" s="18"/>
      <c r="DAS257" s="18"/>
      <c r="DAT257" s="18"/>
      <c r="DAU257" s="18"/>
      <c r="DAV257" s="18"/>
      <c r="DAW257" s="18"/>
      <c r="DAX257" s="18"/>
      <c r="DAY257" s="18"/>
      <c r="DAZ257" s="18"/>
      <c r="DBA257" s="18"/>
      <c r="DBB257" s="18"/>
      <c r="DBC257" s="18"/>
      <c r="DBD257" s="18"/>
      <c r="DBE257" s="18"/>
      <c r="DBF257" s="18"/>
      <c r="DBG257" s="18"/>
      <c r="DBH257" s="18"/>
      <c r="DBI257" s="18"/>
      <c r="DBJ257" s="18"/>
      <c r="DBK257" s="18"/>
      <c r="DBL257" s="18"/>
      <c r="DBM257" s="18"/>
      <c r="DBN257" s="18"/>
      <c r="DBO257" s="18"/>
      <c r="DBP257" s="18"/>
      <c r="DBQ257" s="18"/>
      <c r="DBR257" s="18"/>
      <c r="DBS257" s="18"/>
      <c r="DBT257" s="18"/>
      <c r="DBU257" s="18"/>
      <c r="DBV257" s="18"/>
      <c r="DBW257" s="18"/>
      <c r="DBX257" s="18"/>
      <c r="DBY257" s="18"/>
      <c r="DBZ257" s="18"/>
      <c r="DCA257" s="18"/>
      <c r="DCB257" s="18"/>
      <c r="DCC257" s="18"/>
      <c r="DCD257" s="18"/>
      <c r="DCE257" s="18"/>
      <c r="DCF257" s="18"/>
      <c r="DCG257" s="18"/>
      <c r="DCH257" s="18"/>
      <c r="DCI257" s="18"/>
      <c r="DCJ257" s="18"/>
      <c r="DCK257" s="18"/>
      <c r="DCL257" s="18"/>
      <c r="DCM257" s="18"/>
      <c r="DCN257" s="18"/>
      <c r="DCO257" s="18"/>
      <c r="DCP257" s="18"/>
      <c r="DCQ257" s="18"/>
      <c r="DCR257" s="18"/>
      <c r="DCS257" s="18"/>
      <c r="DCT257" s="18"/>
      <c r="DCU257" s="18"/>
      <c r="DCV257" s="18"/>
      <c r="DCW257" s="18"/>
      <c r="DCX257" s="18"/>
      <c r="DCY257" s="18"/>
      <c r="DCZ257" s="18"/>
      <c r="DDA257" s="18"/>
      <c r="DDB257" s="18"/>
      <c r="DDC257" s="18"/>
      <c r="DDD257" s="18"/>
      <c r="DDE257" s="18"/>
      <c r="DDF257" s="18"/>
      <c r="DDG257" s="18"/>
      <c r="DDH257" s="18"/>
      <c r="DDI257" s="18"/>
      <c r="DDJ257" s="18"/>
      <c r="DDK257" s="18"/>
      <c r="DDL257" s="18"/>
      <c r="DDM257" s="18"/>
      <c r="DDN257" s="18"/>
      <c r="DDO257" s="18"/>
      <c r="DDP257" s="18"/>
      <c r="DDQ257" s="18"/>
      <c r="DDR257" s="18"/>
      <c r="DDS257" s="18"/>
      <c r="DDT257" s="18"/>
      <c r="DDU257" s="18"/>
      <c r="DDV257" s="18"/>
      <c r="DDW257" s="18"/>
      <c r="DDX257" s="18"/>
      <c r="DDY257" s="18"/>
      <c r="DDZ257" s="18"/>
      <c r="DEA257" s="18"/>
      <c r="DEB257" s="18"/>
      <c r="DEC257" s="18"/>
      <c r="DED257" s="18"/>
      <c r="DEE257" s="18"/>
      <c r="DEF257" s="18"/>
      <c r="DEG257" s="18"/>
      <c r="DEH257" s="18"/>
      <c r="DEI257" s="18"/>
      <c r="DEJ257" s="18"/>
      <c r="DEK257" s="18"/>
      <c r="DEL257" s="18"/>
      <c r="DEM257" s="18"/>
      <c r="DEN257" s="18"/>
      <c r="DEO257" s="18"/>
      <c r="DEP257" s="18"/>
      <c r="DEQ257" s="18"/>
      <c r="DER257" s="18"/>
      <c r="DES257" s="18"/>
      <c r="DET257" s="18"/>
      <c r="DEU257" s="18"/>
      <c r="DEV257" s="18"/>
      <c r="DEW257" s="18"/>
      <c r="DEX257" s="18"/>
      <c r="DEY257" s="18"/>
      <c r="DEZ257" s="18"/>
      <c r="DFA257" s="18"/>
      <c r="DFB257" s="18"/>
      <c r="DFC257" s="18"/>
      <c r="DFD257" s="18"/>
      <c r="DFE257" s="18"/>
      <c r="DFF257" s="18"/>
      <c r="DFG257" s="18"/>
      <c r="DFH257" s="18"/>
      <c r="DFI257" s="18"/>
      <c r="DFJ257" s="18"/>
      <c r="DFK257" s="18"/>
      <c r="DFL257" s="18"/>
      <c r="DFM257" s="18"/>
      <c r="DFN257" s="18"/>
      <c r="DFO257" s="18"/>
      <c r="DFP257" s="18"/>
      <c r="DFQ257" s="18"/>
      <c r="DFR257" s="18"/>
      <c r="DFS257" s="18"/>
      <c r="DFT257" s="18"/>
      <c r="DFU257" s="18"/>
      <c r="DFV257" s="18"/>
      <c r="DFW257" s="18"/>
      <c r="DFX257" s="18"/>
      <c r="DFY257" s="18"/>
      <c r="DFZ257" s="18"/>
      <c r="DGA257" s="18"/>
      <c r="DGB257" s="18"/>
      <c r="DGC257" s="18"/>
      <c r="DGD257" s="18"/>
      <c r="DGE257" s="18"/>
      <c r="DGF257" s="18"/>
      <c r="DGG257" s="18"/>
      <c r="DGH257" s="18"/>
      <c r="DGI257" s="18"/>
      <c r="DGJ257" s="18"/>
      <c r="DGK257" s="18"/>
      <c r="DGL257" s="18"/>
      <c r="DGM257" s="18"/>
      <c r="DGN257" s="18"/>
      <c r="DGO257" s="18"/>
      <c r="DGP257" s="18"/>
      <c r="DGQ257" s="18"/>
      <c r="DGR257" s="18"/>
      <c r="DGS257" s="18"/>
      <c r="DGT257" s="18"/>
      <c r="DGU257" s="18"/>
      <c r="DGV257" s="18"/>
      <c r="DGW257" s="18"/>
      <c r="DGX257" s="18"/>
      <c r="DGY257" s="18"/>
      <c r="DGZ257" s="18"/>
      <c r="DHA257" s="18"/>
      <c r="DHB257" s="18"/>
      <c r="DHC257" s="18"/>
      <c r="DHD257" s="18"/>
      <c r="DHE257" s="18"/>
      <c r="DHF257" s="18"/>
      <c r="DHG257" s="18"/>
      <c r="DHH257" s="18"/>
      <c r="DHI257" s="18"/>
      <c r="DHJ257" s="18"/>
      <c r="DHK257" s="18"/>
      <c r="DHL257" s="18"/>
      <c r="DHM257" s="18"/>
      <c r="DHN257" s="18"/>
      <c r="DHO257" s="18"/>
      <c r="DHP257" s="18"/>
      <c r="DHQ257" s="18"/>
      <c r="DHR257" s="18"/>
      <c r="DHS257" s="18"/>
      <c r="DHT257" s="18"/>
      <c r="DHU257" s="18"/>
      <c r="DHV257" s="18"/>
      <c r="DHW257" s="18"/>
      <c r="DHX257" s="18"/>
      <c r="DHY257" s="18"/>
      <c r="DHZ257" s="18"/>
      <c r="DIA257" s="18"/>
      <c r="DIB257" s="18"/>
      <c r="DIC257" s="18"/>
      <c r="DID257" s="18"/>
      <c r="DIE257" s="18"/>
      <c r="DIF257" s="18"/>
      <c r="DIG257" s="18"/>
      <c r="DIH257" s="18"/>
      <c r="DII257" s="18"/>
      <c r="DIJ257" s="18"/>
      <c r="DIK257" s="18"/>
      <c r="DIL257" s="18"/>
      <c r="DIM257" s="18"/>
      <c r="DIN257" s="18"/>
      <c r="DIO257" s="18"/>
      <c r="DIP257" s="18"/>
      <c r="DIQ257" s="18"/>
      <c r="DIR257" s="18"/>
      <c r="DIS257" s="18"/>
      <c r="DIT257" s="18"/>
      <c r="DIU257" s="18"/>
      <c r="DIV257" s="18"/>
      <c r="DIW257" s="18"/>
      <c r="DIX257" s="18"/>
      <c r="DIY257" s="18"/>
      <c r="DIZ257" s="18"/>
      <c r="DJA257" s="18"/>
      <c r="DJB257" s="18"/>
      <c r="DJC257" s="18"/>
      <c r="DJD257" s="18"/>
      <c r="DJE257" s="18"/>
      <c r="DJF257" s="18"/>
      <c r="DJG257" s="18"/>
      <c r="DJH257" s="18"/>
      <c r="DJI257" s="18"/>
      <c r="DJJ257" s="18"/>
      <c r="DJK257" s="18"/>
      <c r="DJL257" s="18"/>
      <c r="DJM257" s="18"/>
      <c r="DJN257" s="18"/>
      <c r="DJO257" s="18"/>
      <c r="DJP257" s="18"/>
      <c r="DJQ257" s="18"/>
      <c r="DJR257" s="18"/>
      <c r="DJS257" s="18"/>
      <c r="DJT257" s="18"/>
      <c r="DJU257" s="18"/>
      <c r="DJV257" s="18"/>
      <c r="DJW257" s="18"/>
      <c r="DJX257" s="18"/>
      <c r="DJY257" s="18"/>
      <c r="DJZ257" s="18"/>
      <c r="DKA257" s="18"/>
      <c r="DKB257" s="18"/>
      <c r="DKC257" s="18"/>
      <c r="DKD257" s="18"/>
      <c r="DKE257" s="18"/>
      <c r="DKF257" s="18"/>
      <c r="DKG257" s="18"/>
      <c r="DKH257" s="18"/>
      <c r="DKI257" s="18"/>
      <c r="DKJ257" s="18"/>
      <c r="DKK257" s="18"/>
      <c r="DKL257" s="18"/>
      <c r="DKM257" s="18"/>
      <c r="DKN257" s="18"/>
      <c r="DKO257" s="18"/>
      <c r="DKP257" s="18"/>
      <c r="DKQ257" s="18"/>
      <c r="DKR257" s="18"/>
      <c r="DKS257" s="18"/>
      <c r="DKT257" s="18"/>
      <c r="DKU257" s="18"/>
      <c r="DKV257" s="18"/>
      <c r="DKW257" s="18"/>
      <c r="DKX257" s="18"/>
      <c r="DKY257" s="18"/>
      <c r="DKZ257" s="18"/>
      <c r="DLA257" s="18"/>
      <c r="DLB257" s="18"/>
      <c r="DLC257" s="18"/>
      <c r="DLD257" s="18"/>
      <c r="DLE257" s="18"/>
      <c r="DLF257" s="18"/>
      <c r="DLG257" s="18"/>
      <c r="DLH257" s="18"/>
      <c r="DLI257" s="18"/>
      <c r="DLJ257" s="18"/>
      <c r="DLK257" s="18"/>
      <c r="DLL257" s="18"/>
      <c r="DLM257" s="18"/>
      <c r="DLN257" s="18"/>
      <c r="DLO257" s="18"/>
      <c r="DLP257" s="18"/>
      <c r="DLQ257" s="18"/>
      <c r="DLR257" s="18"/>
      <c r="DLS257" s="18"/>
      <c r="DLT257" s="18"/>
      <c r="DLU257" s="18"/>
      <c r="DLV257" s="18"/>
      <c r="DLW257" s="18"/>
      <c r="DLX257" s="18"/>
      <c r="DLY257" s="18"/>
      <c r="DLZ257" s="18"/>
      <c r="DMA257" s="18"/>
      <c r="DMB257" s="18"/>
      <c r="DMC257" s="18"/>
      <c r="DMD257" s="18"/>
      <c r="DME257" s="18"/>
      <c r="DMF257" s="18"/>
      <c r="DMG257" s="18"/>
      <c r="DMH257" s="18"/>
      <c r="DMI257" s="18"/>
      <c r="DMJ257" s="18"/>
      <c r="DMK257" s="18"/>
      <c r="DML257" s="18"/>
      <c r="DMM257" s="18"/>
      <c r="DMN257" s="18"/>
      <c r="DMO257" s="18"/>
      <c r="DMP257" s="18"/>
      <c r="DMQ257" s="18"/>
      <c r="DMR257" s="18"/>
      <c r="DMS257" s="18"/>
      <c r="DMT257" s="18"/>
      <c r="DMU257" s="18"/>
      <c r="DMV257" s="18"/>
      <c r="DMW257" s="18"/>
      <c r="DMX257" s="18"/>
      <c r="DMY257" s="18"/>
      <c r="DMZ257" s="18"/>
      <c r="DNA257" s="18"/>
      <c r="DNB257" s="18"/>
      <c r="DNC257" s="18"/>
      <c r="DND257" s="18"/>
      <c r="DNE257" s="18"/>
      <c r="DNF257" s="18"/>
      <c r="DNG257" s="18"/>
      <c r="DNH257" s="18"/>
      <c r="DNI257" s="18"/>
      <c r="DNJ257" s="18"/>
      <c r="DNK257" s="18"/>
      <c r="DNL257" s="18"/>
      <c r="DNM257" s="18"/>
      <c r="DNN257" s="18"/>
      <c r="DNO257" s="18"/>
      <c r="DNP257" s="18"/>
      <c r="DNQ257" s="18"/>
      <c r="DNR257" s="18"/>
      <c r="DNS257" s="18"/>
      <c r="DNT257" s="18"/>
      <c r="DNU257" s="18"/>
      <c r="DNV257" s="18"/>
      <c r="DNW257" s="18"/>
      <c r="DNX257" s="18"/>
      <c r="DNY257" s="18"/>
      <c r="DNZ257" s="18"/>
      <c r="DOA257" s="18"/>
      <c r="DOB257" s="18"/>
      <c r="DOC257" s="18"/>
      <c r="DOD257" s="18"/>
      <c r="DOE257" s="18"/>
      <c r="DOF257" s="18"/>
      <c r="DOG257" s="18"/>
      <c r="DOH257" s="18"/>
      <c r="DOI257" s="18"/>
      <c r="DOJ257" s="18"/>
      <c r="DOK257" s="18"/>
      <c r="DOL257" s="18"/>
      <c r="DOM257" s="18"/>
      <c r="DON257" s="18"/>
      <c r="DOO257" s="18"/>
      <c r="DOP257" s="18"/>
      <c r="DOQ257" s="18"/>
      <c r="DOR257" s="18"/>
      <c r="DOS257" s="18"/>
      <c r="DOT257" s="18"/>
      <c r="DOU257" s="18"/>
      <c r="DOV257" s="18"/>
      <c r="DOW257" s="18"/>
      <c r="DOX257" s="18"/>
      <c r="DOY257" s="18"/>
      <c r="DOZ257" s="18"/>
      <c r="DPA257" s="18"/>
      <c r="DPB257" s="18"/>
      <c r="DPC257" s="18"/>
      <c r="DPD257" s="18"/>
      <c r="DPE257" s="18"/>
      <c r="DPF257" s="18"/>
      <c r="DPG257" s="18"/>
      <c r="DPH257" s="18"/>
      <c r="DPI257" s="18"/>
      <c r="DPJ257" s="18"/>
      <c r="DPK257" s="18"/>
      <c r="DPL257" s="18"/>
      <c r="DPM257" s="18"/>
      <c r="DPN257" s="18"/>
      <c r="DPO257" s="18"/>
      <c r="DPP257" s="18"/>
      <c r="DPQ257" s="18"/>
      <c r="DPR257" s="18"/>
      <c r="DPS257" s="18"/>
      <c r="DPT257" s="18"/>
      <c r="DPU257" s="18"/>
      <c r="DPV257" s="18"/>
      <c r="DPW257" s="18"/>
      <c r="DPX257" s="18"/>
      <c r="DPY257" s="18"/>
      <c r="DPZ257" s="18"/>
      <c r="DQA257" s="18"/>
      <c r="DQB257" s="18"/>
      <c r="DQC257" s="18"/>
      <c r="DQD257" s="18"/>
      <c r="DQE257" s="18"/>
      <c r="DQF257" s="18"/>
      <c r="DQG257" s="18"/>
      <c r="DQH257" s="18"/>
      <c r="DQI257" s="18"/>
      <c r="DQJ257" s="18"/>
      <c r="DQK257" s="18"/>
      <c r="DQL257" s="18"/>
      <c r="DQM257" s="18"/>
      <c r="DQN257" s="18"/>
      <c r="DQO257" s="18"/>
      <c r="DQP257" s="18"/>
      <c r="DQQ257" s="18"/>
      <c r="DQR257" s="18"/>
      <c r="DQS257" s="18"/>
      <c r="DQT257" s="18"/>
      <c r="DQU257" s="18"/>
      <c r="DQV257" s="18"/>
      <c r="DQW257" s="18"/>
      <c r="DQX257" s="18"/>
      <c r="DQY257" s="18"/>
      <c r="DQZ257" s="18"/>
      <c r="DRA257" s="18"/>
      <c r="DRB257" s="18"/>
      <c r="DRC257" s="18"/>
      <c r="DRD257" s="18"/>
      <c r="DRE257" s="18"/>
      <c r="DRF257" s="18"/>
      <c r="DRG257" s="18"/>
      <c r="DRH257" s="18"/>
      <c r="DRI257" s="18"/>
      <c r="DRJ257" s="18"/>
      <c r="DRK257" s="18"/>
      <c r="DRL257" s="18"/>
      <c r="DRM257" s="18"/>
      <c r="DRN257" s="18"/>
      <c r="DRO257" s="18"/>
      <c r="DRP257" s="18"/>
      <c r="DRQ257" s="18"/>
      <c r="DRR257" s="18"/>
      <c r="DRS257" s="18"/>
      <c r="DRT257" s="18"/>
      <c r="DRU257" s="18"/>
      <c r="DRV257" s="18"/>
      <c r="DRW257" s="18"/>
      <c r="DRX257" s="18"/>
      <c r="DRY257" s="18"/>
      <c r="DRZ257" s="18"/>
      <c r="DSA257" s="18"/>
      <c r="DSB257" s="18"/>
      <c r="DSC257" s="18"/>
      <c r="DSD257" s="18"/>
      <c r="DSE257" s="18"/>
      <c r="DSF257" s="18"/>
      <c r="DSG257" s="18"/>
      <c r="DSH257" s="18"/>
      <c r="DSI257" s="18"/>
      <c r="DSJ257" s="18"/>
      <c r="DSK257" s="18"/>
      <c r="DSL257" s="18"/>
      <c r="DSM257" s="18"/>
      <c r="DSN257" s="18"/>
      <c r="DSO257" s="18"/>
      <c r="DSP257" s="18"/>
      <c r="DSQ257" s="18"/>
      <c r="DSR257" s="18"/>
      <c r="DSS257" s="18"/>
      <c r="DST257" s="18"/>
      <c r="DSU257" s="18"/>
      <c r="DSV257" s="18"/>
      <c r="DSW257" s="18"/>
      <c r="DSX257" s="18"/>
      <c r="DSY257" s="18"/>
      <c r="DSZ257" s="18"/>
      <c r="DTA257" s="18"/>
      <c r="DTB257" s="18"/>
      <c r="DTC257" s="18"/>
      <c r="DTD257" s="18"/>
      <c r="DTE257" s="18"/>
      <c r="DTF257" s="18"/>
      <c r="DTG257" s="18"/>
      <c r="DTH257" s="18"/>
      <c r="DTI257" s="18"/>
      <c r="DTJ257" s="18"/>
      <c r="DTK257" s="18"/>
      <c r="DTL257" s="18"/>
      <c r="DTM257" s="18"/>
      <c r="DTN257" s="18"/>
      <c r="DTO257" s="18"/>
      <c r="DTP257" s="18"/>
      <c r="DTQ257" s="18"/>
      <c r="DTR257" s="18"/>
      <c r="DTS257" s="18"/>
      <c r="DTT257" s="18"/>
      <c r="DTU257" s="18"/>
      <c r="DTV257" s="18"/>
      <c r="DTW257" s="18"/>
      <c r="DTX257" s="18"/>
      <c r="DTY257" s="18"/>
      <c r="DTZ257" s="18"/>
      <c r="DUA257" s="18"/>
      <c r="DUB257" s="18"/>
      <c r="DUC257" s="18"/>
      <c r="DUD257" s="18"/>
      <c r="DUE257" s="18"/>
      <c r="DUF257" s="18"/>
      <c r="DUG257" s="18"/>
      <c r="DUH257" s="18"/>
      <c r="DUI257" s="18"/>
      <c r="DUJ257" s="18"/>
      <c r="DUK257" s="18"/>
      <c r="DUL257" s="18"/>
      <c r="DUM257" s="18"/>
      <c r="DUN257" s="18"/>
      <c r="DUO257" s="18"/>
      <c r="DUP257" s="18"/>
      <c r="DUQ257" s="18"/>
      <c r="DUR257" s="18"/>
      <c r="DUS257" s="18"/>
      <c r="DUT257" s="18"/>
      <c r="DUU257" s="18"/>
      <c r="DUV257" s="18"/>
      <c r="DUW257" s="18"/>
      <c r="DUX257" s="18"/>
      <c r="DUY257" s="18"/>
      <c r="DUZ257" s="18"/>
      <c r="DVA257" s="18"/>
      <c r="DVB257" s="18"/>
      <c r="DVC257" s="18"/>
      <c r="DVD257" s="18"/>
      <c r="DVE257" s="18"/>
      <c r="DVF257" s="18"/>
      <c r="DVG257" s="18"/>
      <c r="DVH257" s="18"/>
      <c r="DVI257" s="18"/>
      <c r="DVJ257" s="18"/>
      <c r="DVK257" s="18"/>
      <c r="DVL257" s="18"/>
      <c r="DVM257" s="18"/>
      <c r="DVN257" s="18"/>
      <c r="DVO257" s="18"/>
      <c r="DVP257" s="18"/>
      <c r="DVQ257" s="18"/>
      <c r="DVR257" s="18"/>
      <c r="DVS257" s="18"/>
      <c r="DVT257" s="18"/>
      <c r="DVU257" s="18"/>
      <c r="DVV257" s="18"/>
      <c r="DVW257" s="18"/>
      <c r="DVX257" s="18"/>
      <c r="DVY257" s="18"/>
      <c r="DVZ257" s="18"/>
      <c r="DWA257" s="18"/>
      <c r="DWB257" s="18"/>
      <c r="DWC257" s="18"/>
      <c r="DWD257" s="18"/>
      <c r="DWE257" s="18"/>
      <c r="DWF257" s="18"/>
      <c r="DWG257" s="18"/>
      <c r="DWH257" s="18"/>
      <c r="DWI257" s="18"/>
      <c r="DWJ257" s="18"/>
      <c r="DWK257" s="18"/>
      <c r="DWL257" s="18"/>
      <c r="DWM257" s="18"/>
      <c r="DWN257" s="18"/>
      <c r="DWO257" s="18"/>
      <c r="DWP257" s="18"/>
      <c r="DWQ257" s="18"/>
      <c r="DWR257" s="18"/>
      <c r="DWS257" s="18"/>
      <c r="DWT257" s="18"/>
      <c r="DWU257" s="18"/>
      <c r="DWV257" s="18"/>
      <c r="DWW257" s="18"/>
      <c r="DWX257" s="18"/>
      <c r="DWY257" s="18"/>
      <c r="DWZ257" s="18"/>
      <c r="DXA257" s="18"/>
      <c r="DXB257" s="18"/>
      <c r="DXC257" s="18"/>
      <c r="DXD257" s="18"/>
      <c r="DXE257" s="18"/>
      <c r="DXF257" s="18"/>
      <c r="DXG257" s="18"/>
      <c r="DXH257" s="18"/>
      <c r="DXI257" s="18"/>
      <c r="DXJ257" s="18"/>
      <c r="DXK257" s="18"/>
      <c r="DXL257" s="18"/>
      <c r="DXM257" s="18"/>
      <c r="DXN257" s="18"/>
      <c r="DXO257" s="18"/>
      <c r="DXP257" s="18"/>
      <c r="DXQ257" s="18"/>
      <c r="DXR257" s="18"/>
      <c r="DXS257" s="18"/>
      <c r="DXT257" s="18"/>
      <c r="DXU257" s="18"/>
      <c r="DXV257" s="18"/>
      <c r="DXW257" s="18"/>
      <c r="DXX257" s="18"/>
      <c r="DXY257" s="18"/>
      <c r="DXZ257" s="18"/>
      <c r="DYA257" s="18"/>
      <c r="DYB257" s="18"/>
      <c r="DYC257" s="18"/>
      <c r="DYD257" s="18"/>
      <c r="DYE257" s="18"/>
      <c r="DYF257" s="18"/>
      <c r="DYG257" s="18"/>
      <c r="DYH257" s="18"/>
      <c r="DYI257" s="18"/>
      <c r="DYJ257" s="18"/>
      <c r="DYK257" s="18"/>
      <c r="DYL257" s="18"/>
      <c r="DYM257" s="18"/>
      <c r="DYN257" s="18"/>
      <c r="DYO257" s="18"/>
      <c r="DYP257" s="18"/>
      <c r="DYQ257" s="18"/>
      <c r="DYR257" s="18"/>
      <c r="DYS257" s="18"/>
      <c r="DYT257" s="18"/>
      <c r="DYU257" s="18"/>
      <c r="DYV257" s="18"/>
      <c r="DYW257" s="18"/>
      <c r="DYX257" s="18"/>
      <c r="DYY257" s="18"/>
      <c r="DYZ257" s="18"/>
      <c r="DZA257" s="18"/>
      <c r="DZB257" s="18"/>
      <c r="DZC257" s="18"/>
      <c r="DZD257" s="18"/>
      <c r="DZE257" s="18"/>
      <c r="DZF257" s="18"/>
      <c r="DZG257" s="18"/>
      <c r="DZH257" s="18"/>
      <c r="DZI257" s="18"/>
      <c r="DZJ257" s="18"/>
      <c r="DZK257" s="18"/>
      <c r="DZL257" s="18"/>
      <c r="DZM257" s="18"/>
      <c r="DZN257" s="18"/>
      <c r="DZO257" s="18"/>
      <c r="DZP257" s="18"/>
      <c r="DZQ257" s="18"/>
      <c r="DZR257" s="18"/>
      <c r="DZS257" s="18"/>
      <c r="DZT257" s="18"/>
      <c r="DZU257" s="18"/>
      <c r="DZV257" s="18"/>
      <c r="DZW257" s="18"/>
      <c r="DZX257" s="18"/>
      <c r="DZY257" s="18"/>
      <c r="DZZ257" s="18"/>
      <c r="EAA257" s="18"/>
      <c r="EAB257" s="18"/>
      <c r="EAC257" s="18"/>
      <c r="EAD257" s="18"/>
      <c r="EAE257" s="18"/>
      <c r="EAF257" s="18"/>
      <c r="EAG257" s="18"/>
      <c r="EAH257" s="18"/>
      <c r="EAI257" s="18"/>
      <c r="EAJ257" s="18"/>
      <c r="EAK257" s="18"/>
      <c r="EAL257" s="18"/>
      <c r="EAM257" s="18"/>
      <c r="EAN257" s="18"/>
      <c r="EAO257" s="18"/>
      <c r="EAP257" s="18"/>
      <c r="EAQ257" s="18"/>
      <c r="EAR257" s="18"/>
      <c r="EAS257" s="18"/>
      <c r="EAT257" s="18"/>
      <c r="EAU257" s="18"/>
      <c r="EAV257" s="18"/>
      <c r="EAW257" s="18"/>
      <c r="EAX257" s="18"/>
      <c r="EAY257" s="18"/>
      <c r="EAZ257" s="18"/>
      <c r="EBA257" s="18"/>
      <c r="EBB257" s="18"/>
      <c r="EBC257" s="18"/>
      <c r="EBD257" s="18"/>
      <c r="EBE257" s="18"/>
      <c r="EBF257" s="18"/>
      <c r="EBG257" s="18"/>
      <c r="EBH257" s="18"/>
      <c r="EBI257" s="18"/>
      <c r="EBJ257" s="18"/>
      <c r="EBK257" s="18"/>
      <c r="EBL257" s="18"/>
      <c r="EBM257" s="18"/>
      <c r="EBN257" s="18"/>
      <c r="EBO257" s="18"/>
      <c r="EBP257" s="18"/>
      <c r="EBQ257" s="18"/>
      <c r="EBR257" s="18"/>
      <c r="EBS257" s="18"/>
      <c r="EBT257" s="18"/>
      <c r="EBU257" s="18"/>
      <c r="EBV257" s="18"/>
      <c r="EBW257" s="18"/>
      <c r="EBX257" s="18"/>
      <c r="EBY257" s="18"/>
      <c r="EBZ257" s="18"/>
      <c r="ECA257" s="18"/>
      <c r="ECB257" s="18"/>
      <c r="ECC257" s="18"/>
      <c r="ECD257" s="18"/>
      <c r="ECE257" s="18"/>
      <c r="ECF257" s="18"/>
      <c r="ECG257" s="18"/>
      <c r="ECH257" s="18"/>
      <c r="ECI257" s="18"/>
      <c r="ECJ257" s="18"/>
      <c r="ECK257" s="18"/>
      <c r="ECL257" s="18"/>
      <c r="ECM257" s="18"/>
      <c r="ECN257" s="18"/>
      <c r="ECO257" s="18"/>
      <c r="ECP257" s="18"/>
      <c r="ECQ257" s="18"/>
      <c r="ECR257" s="18"/>
      <c r="ECS257" s="18"/>
      <c r="ECT257" s="18"/>
      <c r="ECU257" s="18"/>
      <c r="ECV257" s="18"/>
      <c r="ECW257" s="18"/>
      <c r="ECX257" s="18"/>
      <c r="ECY257" s="18"/>
      <c r="ECZ257" s="18"/>
      <c r="EDA257" s="18"/>
      <c r="EDB257" s="18"/>
      <c r="EDC257" s="18"/>
      <c r="EDD257" s="18"/>
      <c r="EDE257" s="18"/>
      <c r="EDF257" s="18"/>
      <c r="EDG257" s="18"/>
      <c r="EDH257" s="18"/>
      <c r="EDI257" s="18"/>
      <c r="EDJ257" s="18"/>
      <c r="EDK257" s="18"/>
      <c r="EDL257" s="18"/>
      <c r="EDM257" s="18"/>
      <c r="EDN257" s="18"/>
      <c r="EDO257" s="18"/>
      <c r="EDP257" s="18"/>
      <c r="EDQ257" s="18"/>
      <c r="EDR257" s="18"/>
      <c r="EDS257" s="18"/>
      <c r="EDT257" s="18"/>
      <c r="EDU257" s="18"/>
      <c r="EDV257" s="18"/>
      <c r="EDW257" s="18"/>
      <c r="EDX257" s="18"/>
      <c r="EDY257" s="18"/>
      <c r="EDZ257" s="18"/>
      <c r="EEA257" s="18"/>
      <c r="EEB257" s="18"/>
      <c r="EEC257" s="18"/>
      <c r="EED257" s="18"/>
      <c r="EEE257" s="18"/>
      <c r="EEF257" s="18"/>
      <c r="EEG257" s="18"/>
      <c r="EEH257" s="18"/>
      <c r="EEI257" s="18"/>
      <c r="EEJ257" s="18"/>
      <c r="EEK257" s="18"/>
      <c r="EEL257" s="18"/>
      <c r="EEM257" s="18"/>
      <c r="EEN257" s="18"/>
      <c r="EEO257" s="18"/>
      <c r="EEP257" s="18"/>
      <c r="EEQ257" s="18"/>
      <c r="EER257" s="18"/>
      <c r="EES257" s="18"/>
      <c r="EET257" s="18"/>
      <c r="EEU257" s="18"/>
      <c r="EEV257" s="18"/>
      <c r="EEW257" s="18"/>
      <c r="EEX257" s="18"/>
      <c r="EEY257" s="18"/>
      <c r="EEZ257" s="18"/>
      <c r="EFA257" s="18"/>
      <c r="EFB257" s="18"/>
      <c r="EFC257" s="18"/>
      <c r="EFD257" s="18"/>
      <c r="EFE257" s="18"/>
      <c r="EFF257" s="18"/>
      <c r="EFG257" s="18"/>
      <c r="EFH257" s="18"/>
      <c r="EFI257" s="18"/>
      <c r="EFJ257" s="18"/>
      <c r="EFK257" s="18"/>
      <c r="EFL257" s="18"/>
      <c r="EFM257" s="18"/>
      <c r="EFN257" s="18"/>
      <c r="EFO257" s="18"/>
      <c r="EFP257" s="18"/>
      <c r="EFQ257" s="18"/>
      <c r="EFR257" s="18"/>
      <c r="EFS257" s="18"/>
      <c r="EFT257" s="18"/>
      <c r="EFU257" s="18"/>
      <c r="EFV257" s="18"/>
      <c r="EFW257" s="18"/>
      <c r="EFX257" s="18"/>
      <c r="EFY257" s="18"/>
      <c r="EFZ257" s="18"/>
      <c r="EGA257" s="18"/>
      <c r="EGB257" s="18"/>
      <c r="EGC257" s="18"/>
      <c r="EGD257" s="18"/>
      <c r="EGE257" s="18"/>
      <c r="EGF257" s="18"/>
      <c r="EGG257" s="18"/>
      <c r="EGH257" s="18"/>
      <c r="EGI257" s="18"/>
      <c r="EGJ257" s="18"/>
      <c r="EGK257" s="18"/>
      <c r="EGL257" s="18"/>
      <c r="EGM257" s="18"/>
      <c r="EGN257" s="18"/>
      <c r="EGO257" s="18"/>
      <c r="EGP257" s="18"/>
      <c r="EGQ257" s="18"/>
      <c r="EGR257" s="18"/>
      <c r="EGS257" s="18"/>
      <c r="EGT257" s="18"/>
      <c r="EGU257" s="18"/>
      <c r="EGV257" s="18"/>
      <c r="EGW257" s="18"/>
      <c r="EGX257" s="18"/>
      <c r="EGY257" s="18"/>
      <c r="EGZ257" s="18"/>
      <c r="EHA257" s="18"/>
      <c r="EHB257" s="18"/>
      <c r="EHC257" s="18"/>
      <c r="EHD257" s="18"/>
      <c r="EHE257" s="18"/>
      <c r="EHF257" s="18"/>
      <c r="EHG257" s="18"/>
      <c r="EHH257" s="18"/>
      <c r="EHI257" s="18"/>
      <c r="EHJ257" s="18"/>
      <c r="EHK257" s="18"/>
      <c r="EHL257" s="18"/>
      <c r="EHM257" s="18"/>
      <c r="EHN257" s="18"/>
      <c r="EHO257" s="18"/>
      <c r="EHP257" s="18"/>
      <c r="EHQ257" s="18"/>
      <c r="EHR257" s="18"/>
      <c r="EHS257" s="18"/>
      <c r="EHT257" s="18"/>
      <c r="EHU257" s="18"/>
      <c r="EHV257" s="18"/>
      <c r="EHW257" s="18"/>
      <c r="EHX257" s="18"/>
      <c r="EHY257" s="18"/>
      <c r="EHZ257" s="18"/>
      <c r="EIA257" s="18"/>
      <c r="EIB257" s="18"/>
      <c r="EIC257" s="18"/>
      <c r="EID257" s="18"/>
      <c r="EIE257" s="18"/>
      <c r="EIF257" s="18"/>
      <c r="EIG257" s="18"/>
      <c r="EIH257" s="18"/>
      <c r="EII257" s="18"/>
      <c r="EIJ257" s="18"/>
      <c r="EIK257" s="18"/>
      <c r="EIL257" s="18"/>
      <c r="EIM257" s="18"/>
      <c r="EIN257" s="18"/>
      <c r="EIO257" s="18"/>
      <c r="EIP257" s="18"/>
      <c r="EIQ257" s="18"/>
      <c r="EIR257" s="18"/>
      <c r="EIS257" s="18"/>
      <c r="EIT257" s="18"/>
      <c r="EIU257" s="18"/>
      <c r="EIV257" s="18"/>
      <c r="EIW257" s="18"/>
      <c r="EIX257" s="18"/>
      <c r="EIY257" s="18"/>
      <c r="EIZ257" s="18"/>
      <c r="EJA257" s="18"/>
      <c r="EJB257" s="18"/>
      <c r="EJC257" s="18"/>
      <c r="EJD257" s="18"/>
      <c r="EJE257" s="18"/>
      <c r="EJF257" s="18"/>
      <c r="EJG257" s="18"/>
      <c r="EJH257" s="18"/>
      <c r="EJI257" s="18"/>
      <c r="EJJ257" s="18"/>
      <c r="EJK257" s="18"/>
      <c r="EJL257" s="18"/>
      <c r="EJM257" s="18"/>
      <c r="EJN257" s="18"/>
      <c r="EJO257" s="18"/>
      <c r="EJP257" s="18"/>
      <c r="EJQ257" s="18"/>
      <c r="EJR257" s="18"/>
      <c r="EJS257" s="18"/>
      <c r="EJT257" s="18"/>
      <c r="EJU257" s="18"/>
      <c r="EJV257" s="18"/>
      <c r="EJW257" s="18"/>
      <c r="EJX257" s="18"/>
      <c r="EJY257" s="18"/>
      <c r="EJZ257" s="18"/>
      <c r="EKA257" s="18"/>
      <c r="EKB257" s="18"/>
      <c r="EKC257" s="18"/>
      <c r="EKD257" s="18"/>
      <c r="EKE257" s="18"/>
      <c r="EKF257" s="18"/>
      <c r="EKG257" s="18"/>
      <c r="EKH257" s="18"/>
      <c r="EKI257" s="18"/>
      <c r="EKJ257" s="18"/>
      <c r="EKK257" s="18"/>
      <c r="EKL257" s="18"/>
      <c r="EKM257" s="18"/>
      <c r="EKN257" s="18"/>
      <c r="EKO257" s="18"/>
      <c r="EKP257" s="18"/>
      <c r="EKQ257" s="18"/>
      <c r="EKR257" s="18"/>
      <c r="EKS257" s="18"/>
      <c r="EKT257" s="18"/>
      <c r="EKU257" s="18"/>
      <c r="EKV257" s="18"/>
      <c r="EKW257" s="18"/>
      <c r="EKX257" s="18"/>
      <c r="EKY257" s="18"/>
      <c r="EKZ257" s="18"/>
      <c r="ELA257" s="18"/>
      <c r="ELB257" s="18"/>
      <c r="ELC257" s="18"/>
      <c r="ELD257" s="18"/>
      <c r="ELE257" s="18"/>
      <c r="ELF257" s="18"/>
      <c r="ELG257" s="18"/>
      <c r="ELH257" s="18"/>
      <c r="ELI257" s="18"/>
      <c r="ELJ257" s="18"/>
      <c r="ELK257" s="18"/>
      <c r="ELL257" s="18"/>
      <c r="ELM257" s="18"/>
      <c r="ELN257" s="18"/>
      <c r="ELO257" s="18"/>
      <c r="ELP257" s="18"/>
      <c r="ELQ257" s="18"/>
      <c r="ELR257" s="18"/>
      <c r="ELS257" s="18"/>
      <c r="ELT257" s="18"/>
      <c r="ELU257" s="18"/>
      <c r="ELV257" s="18"/>
      <c r="ELW257" s="18"/>
      <c r="ELX257" s="18"/>
      <c r="ELY257" s="18"/>
      <c r="ELZ257" s="18"/>
      <c r="EMA257" s="18"/>
      <c r="EMB257" s="18"/>
      <c r="EMC257" s="18"/>
      <c r="EMD257" s="18"/>
      <c r="EME257" s="18"/>
      <c r="EMF257" s="18"/>
      <c r="EMG257" s="18"/>
      <c r="EMH257" s="18"/>
      <c r="EMI257" s="18"/>
      <c r="EMJ257" s="18"/>
      <c r="EMK257" s="18"/>
      <c r="EML257" s="18"/>
      <c r="EMM257" s="18"/>
      <c r="EMN257" s="18"/>
      <c r="EMO257" s="18"/>
      <c r="EMP257" s="18"/>
      <c r="EMQ257" s="18"/>
      <c r="EMR257" s="18"/>
      <c r="EMS257" s="18"/>
      <c r="EMT257" s="18"/>
      <c r="EMU257" s="18"/>
      <c r="EMV257" s="18"/>
      <c r="EMW257" s="18"/>
      <c r="EMX257" s="18"/>
      <c r="EMY257" s="18"/>
      <c r="EMZ257" s="18"/>
      <c r="ENA257" s="18"/>
      <c r="ENB257" s="18"/>
      <c r="ENC257" s="18"/>
      <c r="END257" s="18"/>
      <c r="ENE257" s="18"/>
      <c r="ENF257" s="18"/>
      <c r="ENG257" s="18"/>
      <c r="ENH257" s="18"/>
      <c r="ENI257" s="18"/>
      <c r="ENJ257" s="18"/>
      <c r="ENK257" s="18"/>
      <c r="ENL257" s="18"/>
      <c r="ENM257" s="18"/>
      <c r="ENN257" s="18"/>
      <c r="ENO257" s="18"/>
      <c r="ENP257" s="18"/>
      <c r="ENQ257" s="18"/>
      <c r="ENR257" s="18"/>
      <c r="ENS257" s="18"/>
      <c r="ENT257" s="18"/>
      <c r="ENU257" s="18"/>
      <c r="ENV257" s="18"/>
      <c r="ENW257" s="18"/>
      <c r="ENX257" s="18"/>
      <c r="ENY257" s="18"/>
      <c r="ENZ257" s="18"/>
      <c r="EOA257" s="18"/>
      <c r="EOB257" s="18"/>
      <c r="EOC257" s="18"/>
      <c r="EOD257" s="18"/>
      <c r="EOE257" s="18"/>
      <c r="EOF257" s="18"/>
      <c r="EOG257" s="18"/>
      <c r="EOH257" s="18"/>
      <c r="EOI257" s="18"/>
      <c r="EOJ257" s="18"/>
      <c r="EOK257" s="18"/>
      <c r="EOL257" s="18"/>
      <c r="EOM257" s="18"/>
      <c r="EON257" s="18"/>
      <c r="EOO257" s="18"/>
      <c r="EOP257" s="18"/>
      <c r="EOQ257" s="18"/>
      <c r="EOR257" s="18"/>
      <c r="EOS257" s="18"/>
      <c r="EOT257" s="18"/>
      <c r="EOU257" s="18"/>
      <c r="EOV257" s="18"/>
      <c r="EOW257" s="18"/>
      <c r="EOX257" s="18"/>
      <c r="EOY257" s="18"/>
      <c r="EOZ257" s="18"/>
      <c r="EPA257" s="18"/>
      <c r="EPB257" s="18"/>
      <c r="EPC257" s="18"/>
      <c r="EPD257" s="18"/>
      <c r="EPE257" s="18"/>
      <c r="EPF257" s="18"/>
      <c r="EPG257" s="18"/>
      <c r="EPH257" s="18"/>
      <c r="EPI257" s="18"/>
      <c r="EPJ257" s="18"/>
      <c r="EPK257" s="18"/>
      <c r="EPL257" s="18"/>
      <c r="EPM257" s="18"/>
      <c r="EPN257" s="18"/>
      <c r="EPO257" s="18"/>
      <c r="EPP257" s="18"/>
      <c r="EPQ257" s="18"/>
      <c r="EPR257" s="18"/>
      <c r="EPS257" s="18"/>
      <c r="EPT257" s="18"/>
      <c r="EPU257" s="18"/>
      <c r="EPV257" s="18"/>
      <c r="EPW257" s="18"/>
      <c r="EPX257" s="18"/>
      <c r="EPY257" s="18"/>
      <c r="EPZ257" s="18"/>
      <c r="EQA257" s="18"/>
      <c r="EQB257" s="18"/>
      <c r="EQC257" s="18"/>
      <c r="EQD257" s="18"/>
      <c r="EQE257" s="18"/>
      <c r="EQF257" s="18"/>
      <c r="EQG257" s="18"/>
      <c r="EQH257" s="18"/>
      <c r="EQI257" s="18"/>
      <c r="EQJ257" s="18"/>
      <c r="EQK257" s="18"/>
      <c r="EQL257" s="18"/>
      <c r="EQM257" s="18"/>
      <c r="EQN257" s="18"/>
      <c r="EQO257" s="18"/>
      <c r="EQP257" s="18"/>
      <c r="EQQ257" s="18"/>
      <c r="EQR257" s="18"/>
      <c r="EQS257" s="18"/>
      <c r="EQT257" s="18"/>
      <c r="EQU257" s="18"/>
      <c r="EQV257" s="18"/>
      <c r="EQW257" s="18"/>
      <c r="EQX257" s="18"/>
      <c r="EQY257" s="18"/>
      <c r="EQZ257" s="18"/>
      <c r="ERA257" s="18"/>
      <c r="ERB257" s="18"/>
      <c r="ERC257" s="18"/>
      <c r="ERD257" s="18"/>
      <c r="ERE257" s="18"/>
      <c r="ERF257" s="18"/>
      <c r="ERG257" s="18"/>
      <c r="ERH257" s="18"/>
      <c r="ERI257" s="18"/>
      <c r="ERJ257" s="18"/>
      <c r="ERK257" s="18"/>
      <c r="ERL257" s="18"/>
      <c r="ERM257" s="18"/>
      <c r="ERN257" s="18"/>
      <c r="ERO257" s="18"/>
      <c r="ERP257" s="18"/>
      <c r="ERQ257" s="18"/>
      <c r="ERR257" s="18"/>
      <c r="ERS257" s="18"/>
      <c r="ERT257" s="18"/>
      <c r="ERU257" s="18"/>
      <c r="ERV257" s="18"/>
      <c r="ERW257" s="18"/>
      <c r="ERX257" s="18"/>
      <c r="ERY257" s="18"/>
      <c r="ERZ257" s="18"/>
      <c r="ESA257" s="18"/>
      <c r="ESB257" s="18"/>
      <c r="ESC257" s="18"/>
      <c r="ESD257" s="18"/>
      <c r="ESE257" s="18"/>
      <c r="ESF257" s="18"/>
      <c r="ESG257" s="18"/>
      <c r="ESH257" s="18"/>
      <c r="ESI257" s="18"/>
      <c r="ESJ257" s="18"/>
      <c r="ESK257" s="18"/>
      <c r="ESL257" s="18"/>
      <c r="ESM257" s="18"/>
      <c r="ESN257" s="18"/>
      <c r="ESO257" s="18"/>
      <c r="ESP257" s="18"/>
      <c r="ESQ257" s="18"/>
      <c r="ESR257" s="18"/>
      <c r="ESS257" s="18"/>
      <c r="EST257" s="18"/>
      <c r="ESU257" s="18"/>
      <c r="ESV257" s="18"/>
      <c r="ESW257" s="18"/>
      <c r="ESX257" s="18"/>
      <c r="ESY257" s="18"/>
      <c r="ESZ257" s="18"/>
      <c r="ETA257" s="18"/>
      <c r="ETB257" s="18"/>
      <c r="ETC257" s="18"/>
      <c r="ETD257" s="18"/>
      <c r="ETE257" s="18"/>
      <c r="ETF257" s="18"/>
      <c r="ETG257" s="18"/>
      <c r="ETH257" s="18"/>
      <c r="ETI257" s="18"/>
      <c r="ETJ257" s="18"/>
      <c r="ETK257" s="18"/>
      <c r="ETL257" s="18"/>
      <c r="ETM257" s="18"/>
      <c r="ETN257" s="18"/>
      <c r="ETO257" s="18"/>
      <c r="ETP257" s="18"/>
      <c r="ETQ257" s="18"/>
      <c r="ETR257" s="18"/>
      <c r="ETS257" s="18"/>
      <c r="ETT257" s="18"/>
      <c r="ETU257" s="18"/>
      <c r="ETV257" s="18"/>
      <c r="ETW257" s="18"/>
      <c r="ETX257" s="18"/>
      <c r="ETY257" s="18"/>
      <c r="ETZ257" s="18"/>
      <c r="EUA257" s="18"/>
      <c r="EUB257" s="18"/>
      <c r="EUC257" s="18"/>
      <c r="EUD257" s="18"/>
      <c r="EUE257" s="18"/>
      <c r="EUF257" s="18"/>
      <c r="EUG257" s="18"/>
      <c r="EUH257" s="18"/>
      <c r="EUI257" s="18"/>
      <c r="EUJ257" s="18"/>
      <c r="EUK257" s="18"/>
      <c r="EUL257" s="18"/>
      <c r="EUM257" s="18"/>
      <c r="EUN257" s="18"/>
      <c r="EUO257" s="18"/>
      <c r="EUP257" s="18"/>
      <c r="EUQ257" s="18"/>
      <c r="EUR257" s="18"/>
      <c r="EUS257" s="18"/>
      <c r="EUT257" s="18"/>
      <c r="EUU257" s="18"/>
      <c r="EUV257" s="18"/>
      <c r="EUW257" s="18"/>
      <c r="EUX257" s="18"/>
      <c r="EUY257" s="18"/>
      <c r="EUZ257" s="18"/>
      <c r="EVA257" s="18"/>
      <c r="EVB257" s="18"/>
      <c r="EVC257" s="18"/>
      <c r="EVD257" s="18"/>
      <c r="EVE257" s="18"/>
      <c r="EVF257" s="18"/>
      <c r="EVG257" s="18"/>
      <c r="EVH257" s="18"/>
      <c r="EVI257" s="18"/>
      <c r="EVJ257" s="18"/>
      <c r="EVK257" s="18"/>
      <c r="EVL257" s="18"/>
      <c r="EVM257" s="18"/>
      <c r="EVN257" s="18"/>
      <c r="EVO257" s="18"/>
      <c r="EVP257" s="18"/>
      <c r="EVQ257" s="18"/>
      <c r="EVR257" s="18"/>
      <c r="EVS257" s="18"/>
      <c r="EVT257" s="18"/>
      <c r="EVU257" s="18"/>
      <c r="EVV257" s="18"/>
      <c r="EVW257" s="18"/>
      <c r="EVX257" s="18"/>
      <c r="EVY257" s="18"/>
      <c r="EVZ257" s="18"/>
      <c r="EWA257" s="18"/>
      <c r="EWB257" s="18"/>
      <c r="EWC257" s="18"/>
      <c r="EWD257" s="18"/>
      <c r="EWE257" s="18"/>
      <c r="EWF257" s="18"/>
      <c r="EWG257" s="18"/>
      <c r="EWH257" s="18"/>
      <c r="EWI257" s="18"/>
      <c r="EWJ257" s="18"/>
      <c r="EWK257" s="18"/>
      <c r="EWL257" s="18"/>
      <c r="EWM257" s="18"/>
      <c r="EWN257" s="18"/>
      <c r="EWO257" s="18"/>
      <c r="EWP257" s="18"/>
      <c r="EWQ257" s="18"/>
      <c r="EWR257" s="18"/>
      <c r="EWS257" s="18"/>
      <c r="EWT257" s="18"/>
      <c r="EWU257" s="18"/>
      <c r="EWV257" s="18"/>
      <c r="EWW257" s="18"/>
      <c r="EWX257" s="18"/>
      <c r="EWY257" s="18"/>
      <c r="EWZ257" s="18"/>
      <c r="EXA257" s="18"/>
      <c r="EXB257" s="18"/>
      <c r="EXC257" s="18"/>
      <c r="EXD257" s="18"/>
      <c r="EXE257" s="18"/>
      <c r="EXF257" s="18"/>
      <c r="EXG257" s="18"/>
      <c r="EXH257" s="18"/>
      <c r="EXI257" s="18"/>
      <c r="EXJ257" s="18"/>
      <c r="EXK257" s="18"/>
      <c r="EXL257" s="18"/>
      <c r="EXM257" s="18"/>
      <c r="EXN257" s="18"/>
      <c r="EXO257" s="18"/>
      <c r="EXP257" s="18"/>
      <c r="EXQ257" s="18"/>
      <c r="EXR257" s="18"/>
      <c r="EXS257" s="18"/>
      <c r="EXT257" s="18"/>
      <c r="EXU257" s="18"/>
      <c r="EXV257" s="18"/>
      <c r="EXW257" s="18"/>
      <c r="EXX257" s="18"/>
      <c r="EXY257" s="18"/>
      <c r="EXZ257" s="18"/>
      <c r="EYA257" s="18"/>
      <c r="EYB257" s="18"/>
      <c r="EYC257" s="18"/>
      <c r="EYD257" s="18"/>
      <c r="EYE257" s="18"/>
      <c r="EYF257" s="18"/>
      <c r="EYG257" s="18"/>
      <c r="EYH257" s="18"/>
      <c r="EYI257" s="18"/>
      <c r="EYJ257" s="18"/>
      <c r="EYK257" s="18"/>
      <c r="EYL257" s="18"/>
      <c r="EYM257" s="18"/>
      <c r="EYN257" s="18"/>
      <c r="EYO257" s="18"/>
      <c r="EYP257" s="18"/>
      <c r="EYQ257" s="18"/>
      <c r="EYR257" s="18"/>
      <c r="EYS257" s="18"/>
      <c r="EYT257" s="18"/>
      <c r="EYU257" s="18"/>
      <c r="EYV257" s="18"/>
      <c r="EYW257" s="18"/>
      <c r="EYX257" s="18"/>
      <c r="UFN257" s="18"/>
      <c r="UFO257" s="18"/>
      <c r="UFP257" s="18"/>
      <c r="UFQ257" s="18"/>
      <c r="UFR257" s="18"/>
      <c r="UFS257" s="18"/>
      <c r="UFT257" s="18"/>
      <c r="UFU257" s="18"/>
      <c r="UFV257" s="18"/>
      <c r="UFW257" s="18"/>
      <c r="UFX257" s="18"/>
      <c r="UFY257" s="18"/>
      <c r="UFZ257" s="18"/>
      <c r="UGA257" s="18"/>
      <c r="UGB257" s="18"/>
      <c r="UGC257" s="18"/>
      <c r="UGD257" s="18"/>
      <c r="UGE257" s="18"/>
      <c r="UGF257" s="18"/>
      <c r="UGG257" s="18"/>
      <c r="UGH257" s="18"/>
      <c r="UGI257" s="18"/>
      <c r="UGJ257" s="18"/>
      <c r="UGK257" s="18"/>
      <c r="UGL257" s="18"/>
      <c r="UGM257" s="18"/>
      <c r="UGN257" s="18"/>
      <c r="UGO257" s="18"/>
      <c r="UGP257" s="18"/>
      <c r="UGQ257" s="18"/>
      <c r="UGR257" s="18"/>
      <c r="UGS257" s="18"/>
      <c r="UGT257" s="18"/>
      <c r="UGU257" s="18"/>
      <c r="UGV257" s="18"/>
      <c r="UGW257" s="18"/>
      <c r="UGX257" s="18"/>
      <c r="UGY257" s="18"/>
      <c r="UGZ257" s="18"/>
      <c r="UHA257" s="18"/>
      <c r="UHB257" s="18"/>
      <c r="UHC257" s="18"/>
      <c r="UHD257" s="18"/>
      <c r="UHE257" s="18"/>
      <c r="UHF257" s="18"/>
      <c r="UHG257" s="18"/>
      <c r="UHH257" s="18"/>
      <c r="UHI257" s="18"/>
      <c r="UHJ257" s="18"/>
      <c r="UHK257" s="18"/>
      <c r="UHL257" s="18"/>
      <c r="UHM257" s="18"/>
      <c r="UHN257" s="18"/>
      <c r="UHO257" s="18"/>
      <c r="UHP257" s="18"/>
      <c r="UHQ257" s="18"/>
      <c r="UHR257" s="18"/>
      <c r="UHS257" s="18"/>
      <c r="UHT257" s="18"/>
      <c r="UHU257" s="18"/>
      <c r="UHV257" s="18"/>
      <c r="UHW257" s="18"/>
      <c r="UHX257" s="18"/>
      <c r="UHY257" s="18"/>
      <c r="UHZ257" s="18"/>
      <c r="UIA257" s="18"/>
      <c r="UIB257" s="18"/>
      <c r="UIC257" s="18"/>
      <c r="UID257" s="18"/>
      <c r="UIE257" s="18"/>
      <c r="UIF257" s="18"/>
      <c r="UIG257" s="18"/>
      <c r="UIH257" s="18"/>
      <c r="UII257" s="18"/>
      <c r="UIJ257" s="18"/>
      <c r="UIK257" s="18"/>
      <c r="UIL257" s="18"/>
      <c r="UIM257" s="18"/>
      <c r="UIN257" s="18"/>
      <c r="UIO257" s="18"/>
      <c r="UIP257" s="18"/>
      <c r="UIQ257" s="18"/>
      <c r="UIR257" s="18"/>
      <c r="UIS257" s="18"/>
      <c r="UIT257" s="18"/>
      <c r="UIU257" s="18"/>
      <c r="UIV257" s="18"/>
      <c r="UIW257" s="18"/>
      <c r="UIX257" s="18"/>
      <c r="UIY257" s="18"/>
      <c r="UIZ257" s="18"/>
      <c r="UJA257" s="18"/>
      <c r="UJB257" s="18"/>
      <c r="UJC257" s="18"/>
      <c r="UJD257" s="18"/>
      <c r="UJE257" s="18"/>
      <c r="UJF257" s="18"/>
      <c r="UJG257" s="18"/>
      <c r="UJH257" s="18"/>
      <c r="UJI257" s="18"/>
      <c r="UJJ257" s="18"/>
      <c r="UJK257" s="18"/>
      <c r="UJL257" s="18"/>
      <c r="UJM257" s="18"/>
      <c r="UJN257" s="18"/>
      <c r="UJO257" s="18"/>
      <c r="UJP257" s="18"/>
      <c r="UJQ257" s="18"/>
      <c r="UJR257" s="18"/>
      <c r="UJS257" s="18"/>
      <c r="UJT257" s="18"/>
      <c r="UJU257" s="18"/>
      <c r="UJV257" s="18"/>
      <c r="UJW257" s="18"/>
      <c r="UJX257" s="18"/>
      <c r="UJY257" s="18"/>
      <c r="UJZ257" s="18"/>
      <c r="UKA257" s="18"/>
      <c r="UKB257" s="18"/>
      <c r="UKC257" s="18"/>
      <c r="UKD257" s="18"/>
      <c r="UKE257" s="18"/>
      <c r="UKF257" s="18"/>
      <c r="UKG257" s="18"/>
      <c r="UKH257" s="18"/>
      <c r="UKI257" s="18"/>
      <c r="UKJ257" s="18"/>
      <c r="UKK257" s="18"/>
      <c r="UKL257" s="18"/>
      <c r="UKM257" s="18"/>
      <c r="UKN257" s="18"/>
      <c r="UKO257" s="18"/>
      <c r="UKP257" s="18"/>
      <c r="UKQ257" s="18"/>
      <c r="UKR257" s="18"/>
      <c r="UKS257" s="18"/>
      <c r="UKT257" s="18"/>
      <c r="UKU257" s="18"/>
      <c r="UKV257" s="18"/>
      <c r="UKW257" s="18"/>
      <c r="UKX257" s="18"/>
      <c r="UKY257" s="18"/>
      <c r="UKZ257" s="18"/>
      <c r="ULA257" s="18"/>
      <c r="ULB257" s="18"/>
      <c r="ULC257" s="18"/>
      <c r="ULD257" s="18"/>
      <c r="ULE257" s="18"/>
      <c r="ULF257" s="18"/>
      <c r="ULG257" s="18"/>
      <c r="ULH257" s="18"/>
      <c r="ULI257" s="18"/>
      <c r="ULJ257" s="18"/>
      <c r="ULK257" s="18"/>
      <c r="ULL257" s="18"/>
      <c r="ULM257" s="18"/>
      <c r="ULN257" s="18"/>
      <c r="ULO257" s="18"/>
      <c r="ULP257" s="18"/>
      <c r="ULQ257" s="18"/>
      <c r="ULR257" s="18"/>
      <c r="ULS257" s="18"/>
      <c r="ULT257" s="18"/>
      <c r="ULU257" s="18"/>
      <c r="ULV257" s="18"/>
      <c r="ULW257" s="18"/>
      <c r="ULX257" s="18"/>
      <c r="ULY257" s="18"/>
      <c r="ULZ257" s="18"/>
      <c r="UMA257" s="18"/>
      <c r="UMB257" s="18"/>
      <c r="UMC257" s="18"/>
      <c r="UMD257" s="18"/>
      <c r="UME257" s="18"/>
      <c r="UMF257" s="18"/>
      <c r="UMG257" s="18"/>
      <c r="UMH257" s="18"/>
      <c r="UMI257" s="18"/>
      <c r="UMJ257" s="18"/>
      <c r="UMK257" s="18"/>
      <c r="UML257" s="18"/>
      <c r="UMM257" s="18"/>
      <c r="UMN257" s="18"/>
      <c r="UMO257" s="18"/>
      <c r="UMP257" s="18"/>
      <c r="UMQ257" s="18"/>
      <c r="UMR257" s="18"/>
      <c r="UMS257" s="18"/>
      <c r="UMT257" s="18"/>
      <c r="UMU257" s="18"/>
      <c r="UMV257" s="18"/>
      <c r="UMW257" s="18"/>
      <c r="UMX257" s="18"/>
      <c r="UMY257" s="18"/>
      <c r="UMZ257" s="18"/>
      <c r="UNA257" s="18"/>
      <c r="UNB257" s="18"/>
      <c r="UNC257" s="18"/>
      <c r="UND257" s="18"/>
      <c r="UNE257" s="18"/>
      <c r="UNF257" s="18"/>
      <c r="UNG257" s="18"/>
      <c r="UNH257" s="18"/>
      <c r="UNI257" s="18"/>
      <c r="UNJ257" s="18"/>
      <c r="UNK257" s="18"/>
      <c r="UNL257" s="18"/>
      <c r="UNM257" s="18"/>
      <c r="UNN257" s="18"/>
      <c r="UNO257" s="18"/>
      <c r="UNP257" s="18"/>
      <c r="UNQ257" s="18"/>
      <c r="UNR257" s="18"/>
      <c r="UNS257" s="18"/>
      <c r="UNT257" s="18"/>
      <c r="UNU257" s="18"/>
      <c r="UNV257" s="18"/>
      <c r="UNW257" s="18"/>
      <c r="UNX257" s="18"/>
      <c r="UNY257" s="18"/>
      <c r="UNZ257" s="18"/>
      <c r="UOA257" s="18"/>
      <c r="UOB257" s="18"/>
      <c r="UOC257" s="18"/>
      <c r="UOD257" s="18"/>
      <c r="UOE257" s="18"/>
      <c r="UOF257" s="18"/>
      <c r="UOG257" s="18"/>
      <c r="UOH257" s="18"/>
      <c r="UOI257" s="18"/>
      <c r="UOJ257" s="18"/>
      <c r="UOK257" s="18"/>
      <c r="UOL257" s="18"/>
      <c r="UOM257" s="18"/>
      <c r="UON257" s="18"/>
      <c r="UOO257" s="18"/>
      <c r="UOP257" s="18"/>
      <c r="UOQ257" s="18"/>
      <c r="UOR257" s="18"/>
      <c r="UOS257" s="18"/>
      <c r="UOT257" s="18"/>
      <c r="UOU257" s="18"/>
      <c r="UOV257" s="18"/>
      <c r="UOW257" s="18"/>
      <c r="UOX257" s="18"/>
      <c r="UOY257" s="18"/>
      <c r="UOZ257" s="18"/>
      <c r="UPA257" s="18"/>
      <c r="UPB257" s="18"/>
      <c r="UPC257" s="18"/>
      <c r="UPD257" s="18"/>
      <c r="UPE257" s="18"/>
      <c r="UPF257" s="18"/>
      <c r="UPG257" s="18"/>
      <c r="UPH257" s="18"/>
      <c r="UPI257" s="18"/>
      <c r="UPJ257" s="18"/>
      <c r="UPK257" s="18"/>
      <c r="UPL257" s="18"/>
      <c r="UPM257" s="18"/>
      <c r="UPN257" s="18"/>
      <c r="UPO257" s="18"/>
      <c r="UPP257" s="18"/>
      <c r="UPQ257" s="18"/>
      <c r="UPR257" s="18"/>
      <c r="UPS257" s="18"/>
      <c r="UPT257" s="18"/>
      <c r="UPU257" s="18"/>
      <c r="UPV257" s="18"/>
      <c r="UPW257" s="18"/>
      <c r="UPX257" s="18"/>
      <c r="UPY257" s="18"/>
      <c r="UPZ257" s="18"/>
      <c r="UQA257" s="18"/>
      <c r="UQB257" s="18"/>
      <c r="UQC257" s="18"/>
      <c r="UQD257" s="18"/>
      <c r="UQE257" s="18"/>
      <c r="UQF257" s="18"/>
      <c r="UQG257" s="18"/>
      <c r="UQH257" s="18"/>
      <c r="UQI257" s="18"/>
      <c r="UQJ257" s="18"/>
      <c r="UQK257" s="18"/>
      <c r="UQL257" s="18"/>
      <c r="UQM257" s="18"/>
      <c r="UQN257" s="18"/>
      <c r="UQO257" s="18"/>
      <c r="UQP257" s="18"/>
      <c r="UQQ257" s="18"/>
      <c r="UQR257" s="18"/>
      <c r="UQS257" s="18"/>
      <c r="UQT257" s="18"/>
      <c r="UQU257" s="18"/>
      <c r="UQV257" s="18"/>
      <c r="UQW257" s="18"/>
      <c r="UQX257" s="18"/>
      <c r="UQY257" s="18"/>
      <c r="UQZ257" s="18"/>
      <c r="URA257" s="18"/>
      <c r="URB257" s="18"/>
      <c r="URC257" s="18"/>
      <c r="URD257" s="18"/>
      <c r="URE257" s="18"/>
      <c r="URF257" s="18"/>
      <c r="URG257" s="18"/>
      <c r="URH257" s="18"/>
      <c r="URI257" s="18"/>
      <c r="URJ257" s="18"/>
      <c r="URK257" s="18"/>
      <c r="URL257" s="18"/>
      <c r="URM257" s="18"/>
      <c r="URN257" s="18"/>
      <c r="URO257" s="18"/>
      <c r="URP257" s="18"/>
      <c r="URQ257" s="18"/>
      <c r="URR257" s="18"/>
      <c r="URS257" s="18"/>
      <c r="URT257" s="18"/>
      <c r="URU257" s="18"/>
      <c r="URV257" s="18"/>
      <c r="URW257" s="18"/>
      <c r="URX257" s="18"/>
      <c r="URY257" s="18"/>
      <c r="URZ257" s="18"/>
      <c r="USA257" s="18"/>
      <c r="USB257" s="18"/>
      <c r="USC257" s="18"/>
      <c r="USD257" s="18"/>
      <c r="USE257" s="18"/>
      <c r="USF257" s="18"/>
      <c r="USG257" s="18"/>
      <c r="USH257" s="18"/>
      <c r="USI257" s="18"/>
      <c r="USJ257" s="18"/>
      <c r="USK257" s="18"/>
      <c r="USL257" s="18"/>
      <c r="USM257" s="18"/>
      <c r="USN257" s="18"/>
      <c r="USO257" s="18"/>
      <c r="USP257" s="18"/>
      <c r="USQ257" s="18"/>
      <c r="USR257" s="18"/>
      <c r="USS257" s="18"/>
      <c r="UST257" s="18"/>
      <c r="USU257" s="18"/>
      <c r="USV257" s="18"/>
      <c r="USW257" s="18"/>
      <c r="USX257" s="18"/>
      <c r="USY257" s="18"/>
      <c r="USZ257" s="18"/>
      <c r="UTA257" s="18"/>
      <c r="UTB257" s="18"/>
      <c r="UTC257" s="18"/>
      <c r="UTD257" s="18"/>
      <c r="UTE257" s="18"/>
      <c r="UTF257" s="18"/>
      <c r="UTG257" s="18"/>
      <c r="UTH257" s="18"/>
      <c r="UTI257" s="18"/>
      <c r="UTJ257" s="18"/>
      <c r="UTK257" s="18"/>
      <c r="UTL257" s="18"/>
      <c r="UTM257" s="18"/>
      <c r="UTN257" s="18"/>
      <c r="UTO257" s="18"/>
      <c r="UTP257" s="18"/>
      <c r="UTQ257" s="18"/>
      <c r="UTR257" s="18"/>
      <c r="UTS257" s="18"/>
      <c r="UTT257" s="18"/>
      <c r="UTU257" s="18"/>
      <c r="UTV257" s="18"/>
      <c r="UTW257" s="18"/>
      <c r="UTX257" s="18"/>
      <c r="UTY257" s="18"/>
      <c r="UTZ257" s="18"/>
      <c r="UUA257" s="18"/>
      <c r="UUB257" s="18"/>
      <c r="UUC257" s="18"/>
      <c r="UUD257" s="18"/>
      <c r="UUE257" s="18"/>
      <c r="UUF257" s="18"/>
      <c r="UUG257" s="18"/>
      <c r="UUH257" s="18"/>
      <c r="UUI257" s="18"/>
      <c r="UUJ257" s="18"/>
      <c r="UUK257" s="18"/>
      <c r="UUL257" s="18"/>
      <c r="UUM257" s="18"/>
      <c r="UUN257" s="18"/>
      <c r="UUO257" s="18"/>
      <c r="UUP257" s="18"/>
      <c r="UUQ257" s="18"/>
      <c r="UUR257" s="18"/>
      <c r="UUS257" s="18"/>
      <c r="UUT257" s="18"/>
      <c r="UUU257" s="18"/>
      <c r="UUV257" s="18"/>
      <c r="UUW257" s="18"/>
      <c r="UUX257" s="18"/>
      <c r="UUY257" s="18"/>
      <c r="UUZ257" s="18"/>
      <c r="UVA257" s="18"/>
      <c r="UVB257" s="18"/>
      <c r="UVC257" s="18"/>
      <c r="UVD257" s="18"/>
      <c r="UVE257" s="18"/>
      <c r="UVF257" s="18"/>
      <c r="UVG257" s="18"/>
      <c r="UVH257" s="18"/>
      <c r="UVI257" s="18"/>
      <c r="UVJ257" s="18"/>
      <c r="UVK257" s="18"/>
      <c r="UVL257" s="18"/>
      <c r="UVM257" s="18"/>
      <c r="UVN257" s="18"/>
      <c r="UVO257" s="18"/>
      <c r="UVP257" s="18"/>
      <c r="UVQ257" s="18"/>
      <c r="UVR257" s="18"/>
      <c r="UVS257" s="18"/>
      <c r="UVT257" s="18"/>
      <c r="UVU257" s="18"/>
      <c r="UVV257" s="18"/>
      <c r="UVW257" s="18"/>
      <c r="UVX257" s="18"/>
      <c r="UVY257" s="18"/>
      <c r="UVZ257" s="18"/>
      <c r="UWA257" s="18"/>
      <c r="UWB257" s="18"/>
      <c r="UWC257" s="18"/>
      <c r="UWD257" s="18"/>
      <c r="UWE257" s="18"/>
      <c r="UWF257" s="18"/>
      <c r="UWG257" s="18"/>
      <c r="UWH257" s="18"/>
      <c r="UWI257" s="18"/>
      <c r="UWJ257" s="18"/>
      <c r="UWK257" s="18"/>
      <c r="UWL257" s="18"/>
      <c r="UWM257" s="18"/>
      <c r="UWN257" s="18"/>
      <c r="UWO257" s="18"/>
      <c r="UWP257" s="18"/>
      <c r="UWQ257" s="18"/>
      <c r="UWR257" s="18"/>
      <c r="UWS257" s="18"/>
      <c r="UWT257" s="18"/>
      <c r="UWU257" s="18"/>
      <c r="UWV257" s="18"/>
      <c r="UWW257" s="18"/>
      <c r="UWX257" s="18"/>
      <c r="UWY257" s="18"/>
      <c r="UWZ257" s="18"/>
      <c r="UXA257" s="18"/>
      <c r="UXB257" s="18"/>
      <c r="UXC257" s="18"/>
      <c r="UXD257" s="18"/>
      <c r="UXE257" s="18"/>
      <c r="UXF257" s="18"/>
      <c r="UXG257" s="18"/>
      <c r="UXH257" s="18"/>
      <c r="UXI257" s="18"/>
      <c r="UXJ257" s="18"/>
      <c r="UXK257" s="18"/>
      <c r="UXL257" s="18"/>
      <c r="UXM257" s="18"/>
      <c r="UXN257" s="18"/>
      <c r="UXO257" s="18"/>
      <c r="UXP257" s="18"/>
      <c r="UXQ257" s="18"/>
      <c r="UXR257" s="18"/>
      <c r="UXS257" s="18"/>
      <c r="UXT257" s="18"/>
      <c r="UXU257" s="18"/>
      <c r="UXV257" s="18"/>
      <c r="UXW257" s="18"/>
      <c r="UXX257" s="18"/>
      <c r="UXY257" s="18"/>
      <c r="UXZ257" s="18"/>
      <c r="UYA257" s="18"/>
      <c r="UYB257" s="18"/>
      <c r="UYC257" s="18"/>
      <c r="UYD257" s="18"/>
      <c r="UYE257" s="18"/>
      <c r="UYF257" s="18"/>
      <c r="UYG257" s="18"/>
      <c r="UYH257" s="18"/>
      <c r="UYI257" s="18"/>
      <c r="UYJ257" s="18"/>
      <c r="UYK257" s="18"/>
      <c r="UYL257" s="18"/>
      <c r="UYM257" s="18"/>
      <c r="UYN257" s="18"/>
      <c r="UYO257" s="18"/>
      <c r="UYP257" s="18"/>
      <c r="UYQ257" s="18"/>
      <c r="UYR257" s="18"/>
      <c r="UYS257" s="18"/>
      <c r="UYT257" s="18"/>
      <c r="UYU257" s="18"/>
      <c r="UYV257" s="18"/>
      <c r="UYW257" s="18"/>
      <c r="UYX257" s="18"/>
      <c r="UYY257" s="18"/>
      <c r="UYZ257" s="18"/>
      <c r="UZA257" s="18"/>
      <c r="UZB257" s="18"/>
      <c r="UZC257" s="18"/>
      <c r="UZD257" s="18"/>
      <c r="UZE257" s="18"/>
      <c r="UZF257" s="18"/>
      <c r="UZG257" s="18"/>
      <c r="UZH257" s="18"/>
      <c r="UZI257" s="18"/>
      <c r="UZJ257" s="18"/>
      <c r="UZK257" s="18"/>
      <c r="UZL257" s="18"/>
      <c r="UZM257" s="18"/>
      <c r="UZN257" s="18"/>
      <c r="UZO257" s="18"/>
      <c r="UZP257" s="18"/>
      <c r="UZQ257" s="18"/>
      <c r="UZR257" s="18"/>
      <c r="UZS257" s="18"/>
      <c r="UZT257" s="18"/>
      <c r="UZU257" s="18"/>
      <c r="UZV257" s="18"/>
      <c r="UZW257" s="18"/>
      <c r="UZX257" s="18"/>
      <c r="UZY257" s="18"/>
      <c r="UZZ257" s="18"/>
      <c r="VAA257" s="18"/>
      <c r="VAB257" s="18"/>
      <c r="VAC257" s="18"/>
      <c r="VAD257" s="18"/>
      <c r="VAE257" s="18"/>
      <c r="VAF257" s="18"/>
      <c r="VAG257" s="18"/>
      <c r="VAH257" s="18"/>
      <c r="VAI257" s="18"/>
      <c r="VAJ257" s="18"/>
      <c r="VAK257" s="18"/>
      <c r="VAL257" s="18"/>
      <c r="VAM257" s="18"/>
      <c r="VAN257" s="18"/>
      <c r="VAO257" s="18"/>
      <c r="VAP257" s="18"/>
      <c r="VAQ257" s="18"/>
      <c r="VAR257" s="18"/>
      <c r="VAS257" s="18"/>
      <c r="VAT257" s="18"/>
      <c r="VAU257" s="18"/>
      <c r="VAV257" s="18"/>
      <c r="VAW257" s="18"/>
      <c r="VAX257" s="18"/>
      <c r="VAY257" s="18"/>
      <c r="VAZ257" s="18"/>
      <c r="VBA257" s="18"/>
      <c r="VBB257" s="18"/>
      <c r="VBC257" s="18"/>
      <c r="VBD257" s="18"/>
      <c r="VBE257" s="18"/>
      <c r="VBF257" s="18"/>
      <c r="VBG257" s="18"/>
      <c r="VBH257" s="18"/>
      <c r="VBI257" s="18"/>
      <c r="VBJ257" s="18"/>
      <c r="VBK257" s="18"/>
      <c r="VBL257" s="18"/>
      <c r="VBM257" s="18"/>
      <c r="VBN257" s="18"/>
      <c r="VBO257" s="18"/>
      <c r="VBP257" s="18"/>
      <c r="VBQ257" s="18"/>
      <c r="VBR257" s="18"/>
      <c r="VBS257" s="18"/>
      <c r="VBT257" s="18"/>
      <c r="VBU257" s="18"/>
      <c r="VBV257" s="18"/>
      <c r="VBW257" s="18"/>
      <c r="VBX257" s="18"/>
      <c r="VBY257" s="18"/>
      <c r="VBZ257" s="18"/>
      <c r="VCA257" s="18"/>
      <c r="VCB257" s="18"/>
      <c r="VCC257" s="18"/>
      <c r="VCD257" s="18"/>
      <c r="VCE257" s="18"/>
      <c r="VCF257" s="18"/>
      <c r="VCG257" s="18"/>
      <c r="VCH257" s="18"/>
      <c r="VCI257" s="18"/>
      <c r="VCJ257" s="18"/>
      <c r="VCK257" s="18"/>
      <c r="VCL257" s="18"/>
      <c r="VCM257" s="18"/>
      <c r="VCN257" s="18"/>
      <c r="VCO257" s="18"/>
      <c r="VCP257" s="18"/>
      <c r="VCQ257" s="18"/>
      <c r="VCR257" s="18"/>
      <c r="VCS257" s="18"/>
      <c r="VCT257" s="18"/>
      <c r="VCU257" s="18"/>
      <c r="VCV257" s="18"/>
      <c r="VCW257" s="18"/>
      <c r="VCX257" s="18"/>
      <c r="VCY257" s="18"/>
      <c r="VCZ257" s="18"/>
      <c r="VDA257" s="18"/>
      <c r="VDB257" s="18"/>
      <c r="VDC257" s="18"/>
      <c r="VDD257" s="18"/>
      <c r="VDE257" s="18"/>
      <c r="VDF257" s="18"/>
      <c r="VDG257" s="18"/>
      <c r="VDH257" s="18"/>
      <c r="VDI257" s="18"/>
      <c r="VDJ257" s="18"/>
      <c r="VDK257" s="18"/>
      <c r="VDL257" s="18"/>
      <c r="VDM257" s="18"/>
      <c r="VDN257" s="18"/>
      <c r="VDO257" s="18"/>
      <c r="VDP257" s="18"/>
      <c r="VDQ257" s="18"/>
      <c r="VDR257" s="18"/>
      <c r="VDS257" s="18"/>
      <c r="VDT257" s="18"/>
      <c r="VDU257" s="18"/>
      <c r="VDV257" s="18"/>
      <c r="VDW257" s="18"/>
      <c r="VDX257" s="18"/>
      <c r="VDY257" s="18"/>
      <c r="VDZ257" s="18"/>
      <c r="VEA257" s="18"/>
      <c r="VEB257" s="18"/>
      <c r="VEC257" s="18"/>
      <c r="VED257" s="18"/>
      <c r="VEE257" s="18"/>
      <c r="VEF257" s="18"/>
      <c r="VEG257" s="18"/>
      <c r="VEH257" s="18"/>
      <c r="VEI257" s="18"/>
      <c r="VEJ257" s="18"/>
      <c r="VEK257" s="18"/>
      <c r="VEL257" s="18"/>
      <c r="VEM257" s="18"/>
      <c r="VEN257" s="18"/>
      <c r="VEO257" s="18"/>
      <c r="VEP257" s="18"/>
      <c r="VEQ257" s="18"/>
      <c r="VER257" s="18"/>
      <c r="VES257" s="18"/>
      <c r="VET257" s="18"/>
      <c r="VEU257" s="18"/>
      <c r="VEV257" s="18"/>
      <c r="VEW257" s="18"/>
      <c r="VEX257" s="18"/>
      <c r="VEY257" s="18"/>
      <c r="VEZ257" s="18"/>
      <c r="VFA257" s="18"/>
      <c r="VFB257" s="18"/>
      <c r="VFC257" s="18"/>
      <c r="VFD257" s="18"/>
      <c r="VFE257" s="18"/>
      <c r="VFF257" s="18"/>
      <c r="VFG257" s="18"/>
      <c r="VFH257" s="18"/>
      <c r="VFI257" s="18"/>
      <c r="VFJ257" s="18"/>
      <c r="VFK257" s="18"/>
      <c r="VFL257" s="18"/>
      <c r="VFM257" s="18"/>
      <c r="VFN257" s="18"/>
      <c r="VFO257" s="18"/>
      <c r="VFP257" s="18"/>
      <c r="VFQ257" s="18"/>
      <c r="VFR257" s="18"/>
      <c r="VFS257" s="18"/>
      <c r="VFT257" s="18"/>
      <c r="VFU257" s="18"/>
      <c r="VFV257" s="18"/>
      <c r="VFW257" s="18"/>
      <c r="VFX257" s="18"/>
      <c r="VFY257" s="18"/>
      <c r="VFZ257" s="18"/>
      <c r="VGA257" s="18"/>
      <c r="VGB257" s="18"/>
      <c r="VGC257" s="18"/>
      <c r="VGD257" s="18"/>
      <c r="VGE257" s="18"/>
      <c r="VGF257" s="18"/>
      <c r="VGG257" s="18"/>
      <c r="VGH257" s="18"/>
      <c r="VGI257" s="18"/>
      <c r="VGJ257" s="18"/>
      <c r="VGK257" s="18"/>
      <c r="VGL257" s="18"/>
      <c r="VGM257" s="18"/>
      <c r="VGN257" s="18"/>
      <c r="VGO257" s="18"/>
      <c r="VGP257" s="18"/>
      <c r="VGQ257" s="18"/>
      <c r="VGR257" s="18"/>
      <c r="VGS257" s="18"/>
      <c r="VGT257" s="18"/>
      <c r="VGU257" s="18"/>
      <c r="VGV257" s="18"/>
      <c r="VGW257" s="18"/>
      <c r="VGX257" s="18"/>
      <c r="VGY257" s="18"/>
      <c r="VGZ257" s="18"/>
      <c r="VHA257" s="18"/>
      <c r="VHB257" s="18"/>
      <c r="VHC257" s="18"/>
      <c r="VHD257" s="18"/>
      <c r="VHE257" s="18"/>
      <c r="VHF257" s="18"/>
      <c r="VHG257" s="18"/>
      <c r="VHH257" s="18"/>
      <c r="VHI257" s="18"/>
      <c r="VHJ257" s="18"/>
      <c r="VHK257" s="18"/>
      <c r="VHL257" s="18"/>
      <c r="VHM257" s="18"/>
      <c r="VHN257" s="18"/>
      <c r="VHO257" s="18"/>
      <c r="VHP257" s="18"/>
      <c r="VHQ257" s="18"/>
      <c r="VHR257" s="18"/>
      <c r="VHS257" s="18"/>
      <c r="VHT257" s="18"/>
      <c r="VHU257" s="18"/>
      <c r="VHV257" s="18"/>
      <c r="VHW257" s="18"/>
      <c r="VHX257" s="18"/>
      <c r="VHY257" s="18"/>
      <c r="VHZ257" s="18"/>
      <c r="VIA257" s="18"/>
      <c r="VIB257" s="18"/>
      <c r="VIC257" s="18"/>
      <c r="VID257" s="18"/>
      <c r="VIE257" s="18"/>
      <c r="VIF257" s="18"/>
      <c r="VIG257" s="18"/>
      <c r="VIH257" s="18"/>
      <c r="VII257" s="18"/>
      <c r="VIJ257" s="18"/>
      <c r="VIK257" s="18"/>
      <c r="VIL257" s="18"/>
      <c r="VIM257" s="18"/>
      <c r="VIN257" s="18"/>
      <c r="VIO257" s="18"/>
      <c r="VIP257" s="18"/>
      <c r="VIQ257" s="18"/>
      <c r="VIR257" s="18"/>
      <c r="VIS257" s="18"/>
      <c r="VIT257" s="18"/>
      <c r="VIU257" s="18"/>
      <c r="VIV257" s="18"/>
      <c r="VIW257" s="18"/>
      <c r="VIX257" s="18"/>
      <c r="VIY257" s="18"/>
      <c r="VIZ257" s="18"/>
      <c r="VJA257" s="18"/>
      <c r="VJB257" s="18"/>
      <c r="VJC257" s="18"/>
      <c r="VJD257" s="18"/>
      <c r="VJE257" s="18"/>
      <c r="VJF257" s="18"/>
      <c r="VJG257" s="18"/>
      <c r="VJH257" s="18"/>
      <c r="VJI257" s="18"/>
      <c r="VJJ257" s="18"/>
      <c r="VJK257" s="18"/>
      <c r="VJL257" s="18"/>
      <c r="VJM257" s="18"/>
      <c r="VJN257" s="18"/>
      <c r="VJO257" s="18"/>
      <c r="VJP257" s="18"/>
      <c r="VJQ257" s="18"/>
      <c r="VJR257" s="18"/>
      <c r="VJS257" s="18"/>
      <c r="VJT257" s="18"/>
      <c r="VJU257" s="18"/>
      <c r="VJV257" s="18"/>
      <c r="VJW257" s="18"/>
      <c r="VJX257" s="18"/>
      <c r="VJY257" s="18"/>
      <c r="VJZ257" s="18"/>
      <c r="VKA257" s="18"/>
      <c r="VKB257" s="18"/>
      <c r="VKC257" s="18"/>
      <c r="VKD257" s="18"/>
      <c r="VKE257" s="18"/>
      <c r="VKF257" s="18"/>
      <c r="VKG257" s="18"/>
      <c r="VKH257" s="18"/>
      <c r="VKI257" s="18"/>
      <c r="VKJ257" s="18"/>
      <c r="VKK257" s="18"/>
      <c r="VKL257" s="18"/>
      <c r="VKM257" s="18"/>
      <c r="VKN257" s="18"/>
      <c r="VKO257" s="18"/>
      <c r="VKP257" s="18"/>
      <c r="VKQ257" s="18"/>
      <c r="VKR257" s="18"/>
      <c r="VKS257" s="18"/>
      <c r="VKT257" s="18"/>
      <c r="VKU257" s="18"/>
      <c r="VKV257" s="18"/>
      <c r="VKW257" s="18"/>
      <c r="VKX257" s="18"/>
      <c r="VKY257" s="18"/>
      <c r="VKZ257" s="18"/>
      <c r="VLA257" s="18"/>
      <c r="VLB257" s="18"/>
      <c r="VLC257" s="18"/>
      <c r="VLD257" s="18"/>
      <c r="VLE257" s="18"/>
      <c r="VLF257" s="18"/>
      <c r="VLG257" s="18"/>
      <c r="VLH257" s="18"/>
      <c r="VLI257" s="18"/>
      <c r="VLJ257" s="18"/>
      <c r="VLK257" s="18"/>
      <c r="VLL257" s="18"/>
      <c r="VLM257" s="18"/>
      <c r="VLN257" s="18"/>
      <c r="VLO257" s="18"/>
      <c r="VLP257" s="18"/>
      <c r="VLQ257" s="18"/>
      <c r="VLR257" s="18"/>
      <c r="VLS257" s="18"/>
      <c r="VLT257" s="18"/>
      <c r="VLU257" s="18"/>
      <c r="VLV257" s="18"/>
      <c r="VLW257" s="18"/>
      <c r="VLX257" s="18"/>
      <c r="VLY257" s="18"/>
      <c r="VLZ257" s="18"/>
      <c r="VMA257" s="18"/>
      <c r="VMB257" s="18"/>
      <c r="VMC257" s="18"/>
      <c r="VMD257" s="18"/>
      <c r="VME257" s="18"/>
      <c r="VMF257" s="18"/>
      <c r="VMG257" s="18"/>
      <c r="VMH257" s="18"/>
      <c r="VMI257" s="18"/>
      <c r="VMJ257" s="18"/>
      <c r="VMK257" s="18"/>
      <c r="VML257" s="18"/>
      <c r="VMM257" s="18"/>
      <c r="VMN257" s="18"/>
      <c r="VMO257" s="18"/>
      <c r="VMP257" s="18"/>
      <c r="VMQ257" s="18"/>
      <c r="VMR257" s="18"/>
      <c r="VMS257" s="18"/>
      <c r="VMT257" s="18"/>
      <c r="VMU257" s="18"/>
      <c r="VMV257" s="18"/>
      <c r="VMW257" s="18"/>
      <c r="VMX257" s="18"/>
      <c r="VMY257" s="18"/>
      <c r="VMZ257" s="18"/>
      <c r="VNA257" s="18"/>
      <c r="VNB257" s="18"/>
      <c r="VNC257" s="18"/>
      <c r="VND257" s="18"/>
      <c r="VNE257" s="18"/>
      <c r="VNF257" s="18"/>
      <c r="VNG257" s="18"/>
      <c r="VNH257" s="18"/>
      <c r="VNI257" s="18"/>
      <c r="VNJ257" s="18"/>
      <c r="VNK257" s="18"/>
      <c r="VNL257" s="18"/>
      <c r="VNM257" s="18"/>
      <c r="VNN257" s="18"/>
      <c r="VNO257" s="18"/>
      <c r="VNP257" s="18"/>
      <c r="VNQ257" s="18"/>
      <c r="VNR257" s="18"/>
      <c r="VNS257" s="18"/>
      <c r="VNT257" s="18"/>
      <c r="VNU257" s="18"/>
      <c r="VNV257" s="18"/>
      <c r="VNW257" s="18"/>
      <c r="VNX257" s="18"/>
      <c r="VNY257" s="18"/>
      <c r="VNZ257" s="18"/>
      <c r="VOA257" s="18"/>
      <c r="VOB257" s="18"/>
      <c r="VOC257" s="18"/>
      <c r="VOD257" s="18"/>
      <c r="VOE257" s="18"/>
      <c r="VOF257" s="18"/>
      <c r="VOG257" s="18"/>
      <c r="VOH257" s="18"/>
      <c r="VOI257" s="18"/>
      <c r="VOJ257" s="18"/>
      <c r="VOK257" s="18"/>
      <c r="VOL257" s="18"/>
      <c r="VOM257" s="18"/>
      <c r="VON257" s="18"/>
      <c r="VOO257" s="18"/>
      <c r="VOP257" s="18"/>
      <c r="VOQ257" s="18"/>
      <c r="VOR257" s="18"/>
      <c r="VOS257" s="18"/>
      <c r="VOT257" s="18"/>
      <c r="VOU257" s="18"/>
      <c r="VOV257" s="18"/>
      <c r="VOW257" s="18"/>
      <c r="VOX257" s="18"/>
      <c r="VOY257" s="18"/>
      <c r="VOZ257" s="18"/>
      <c r="VPA257" s="18"/>
      <c r="VPB257" s="18"/>
      <c r="VPC257" s="18"/>
      <c r="VPD257" s="18"/>
      <c r="VPE257" s="18"/>
      <c r="VPF257" s="18"/>
      <c r="VPG257" s="18"/>
      <c r="VPH257" s="18"/>
      <c r="VPI257" s="18"/>
      <c r="VPJ257" s="18"/>
      <c r="VPK257" s="18"/>
      <c r="VPL257" s="18"/>
      <c r="VPM257" s="18"/>
      <c r="VPN257" s="18"/>
      <c r="VPO257" s="18"/>
      <c r="VPP257" s="18"/>
      <c r="VPQ257" s="18"/>
      <c r="VPR257" s="18"/>
      <c r="VPS257" s="18"/>
      <c r="VPT257" s="18"/>
      <c r="VPU257" s="18"/>
      <c r="VPV257" s="18"/>
      <c r="VPW257" s="18"/>
      <c r="VPX257" s="18"/>
      <c r="VPY257" s="18"/>
      <c r="VPZ257" s="18"/>
      <c r="VQA257" s="18"/>
      <c r="VQB257" s="18"/>
      <c r="VQC257" s="18"/>
      <c r="VQD257" s="18"/>
      <c r="VQE257" s="18"/>
      <c r="VQF257" s="18"/>
      <c r="VQG257" s="18"/>
      <c r="VQH257" s="18"/>
      <c r="VQI257" s="18"/>
      <c r="VQJ257" s="18"/>
      <c r="VQK257" s="18"/>
      <c r="VQL257" s="18"/>
      <c r="VQM257" s="18"/>
      <c r="VQN257" s="18"/>
      <c r="VQO257" s="18"/>
      <c r="VQP257" s="18"/>
      <c r="VQQ257" s="18"/>
      <c r="VQR257" s="18"/>
      <c r="VQS257" s="18"/>
      <c r="VQT257" s="18"/>
      <c r="VQU257" s="18"/>
      <c r="VQV257" s="18"/>
      <c r="VQW257" s="18"/>
      <c r="VQX257" s="18"/>
      <c r="VQY257" s="18"/>
      <c r="VQZ257" s="18"/>
      <c r="VRA257" s="18"/>
      <c r="VRB257" s="18"/>
      <c r="VRC257" s="18"/>
      <c r="VRD257" s="18"/>
      <c r="VRE257" s="18"/>
      <c r="VRF257" s="18"/>
      <c r="VRG257" s="18"/>
      <c r="VRH257" s="18"/>
      <c r="VRI257" s="18"/>
      <c r="VRJ257" s="18"/>
      <c r="VRK257" s="18"/>
      <c r="VRL257" s="18"/>
      <c r="VRM257" s="18"/>
      <c r="VRN257" s="18"/>
      <c r="VRO257" s="18"/>
      <c r="VRP257" s="18"/>
      <c r="VRQ257" s="18"/>
      <c r="VRR257" s="18"/>
      <c r="VRS257" s="18"/>
      <c r="VRT257" s="18"/>
      <c r="VRU257" s="18"/>
      <c r="VRV257" s="18"/>
      <c r="VRW257" s="18"/>
      <c r="VRX257" s="18"/>
      <c r="VRY257" s="18"/>
      <c r="VRZ257" s="18"/>
      <c r="VSA257" s="18"/>
      <c r="VSB257" s="18"/>
      <c r="VSC257" s="18"/>
      <c r="VSD257" s="18"/>
      <c r="VSE257" s="18"/>
      <c r="VSF257" s="18"/>
      <c r="VSG257" s="18"/>
      <c r="VSH257" s="18"/>
      <c r="VSI257" s="18"/>
      <c r="VSJ257" s="18"/>
      <c r="VSK257" s="18"/>
      <c r="VSL257" s="18"/>
      <c r="VSM257" s="18"/>
      <c r="VSN257" s="18"/>
      <c r="VSO257" s="18"/>
      <c r="VSP257" s="18"/>
      <c r="VSQ257" s="18"/>
      <c r="VSR257" s="18"/>
      <c r="VSS257" s="18"/>
      <c r="VST257" s="18"/>
      <c r="VSU257" s="18"/>
      <c r="VSV257" s="18"/>
      <c r="VSW257" s="18"/>
      <c r="VSX257" s="18"/>
      <c r="VSY257" s="18"/>
      <c r="VSZ257" s="18"/>
      <c r="VTA257" s="18"/>
      <c r="VTB257" s="18"/>
      <c r="VTC257" s="18"/>
      <c r="VTD257" s="18"/>
      <c r="VTE257" s="18"/>
      <c r="VTF257" s="18"/>
      <c r="VTG257" s="18"/>
      <c r="VTH257" s="18"/>
      <c r="VTI257" s="18"/>
      <c r="VTJ257" s="18"/>
      <c r="VTK257" s="18"/>
      <c r="VTL257" s="18"/>
      <c r="VTM257" s="18"/>
      <c r="VTN257" s="18"/>
      <c r="VTO257" s="18"/>
      <c r="VTP257" s="18"/>
      <c r="VTQ257" s="18"/>
      <c r="VTR257" s="18"/>
      <c r="VTS257" s="18"/>
      <c r="VTT257" s="18"/>
      <c r="VTU257" s="18"/>
      <c r="VTV257" s="18"/>
      <c r="VTW257" s="18"/>
      <c r="VTX257" s="18"/>
      <c r="VTY257" s="18"/>
      <c r="VTZ257" s="18"/>
      <c r="VUA257" s="18"/>
      <c r="VUB257" s="18"/>
      <c r="VUC257" s="18"/>
      <c r="VUD257" s="18"/>
      <c r="VUE257" s="18"/>
      <c r="VUF257" s="18"/>
      <c r="VUG257" s="18"/>
      <c r="VUH257" s="18"/>
      <c r="VUI257" s="18"/>
      <c r="VUJ257" s="18"/>
      <c r="VUK257" s="18"/>
      <c r="VUL257" s="18"/>
      <c r="VUM257" s="18"/>
      <c r="VUN257" s="18"/>
      <c r="VUO257" s="18"/>
      <c r="VUP257" s="18"/>
      <c r="VUQ257" s="18"/>
      <c r="VUR257" s="18"/>
      <c r="VUS257" s="18"/>
      <c r="VUT257" s="18"/>
      <c r="VUU257" s="18"/>
      <c r="VUV257" s="18"/>
      <c r="VUW257" s="18"/>
      <c r="VUX257" s="18"/>
      <c r="VUY257" s="18"/>
      <c r="VUZ257" s="18"/>
      <c r="VVA257" s="18"/>
      <c r="VVB257" s="18"/>
      <c r="VVC257" s="18"/>
      <c r="VVD257" s="18"/>
      <c r="VVE257" s="18"/>
      <c r="VVF257" s="18"/>
      <c r="VVG257" s="18"/>
      <c r="VVH257" s="18"/>
      <c r="VVI257" s="18"/>
      <c r="VVJ257" s="18"/>
      <c r="VVK257" s="18"/>
      <c r="VVL257" s="18"/>
      <c r="VVM257" s="18"/>
      <c r="VVN257" s="18"/>
      <c r="VVO257" s="18"/>
      <c r="VVP257" s="18"/>
      <c r="VVQ257" s="18"/>
      <c r="VVR257" s="18"/>
      <c r="VVS257" s="18"/>
      <c r="VVT257" s="18"/>
      <c r="VVU257" s="18"/>
      <c r="VVV257" s="18"/>
      <c r="VVW257" s="18"/>
      <c r="VVX257" s="18"/>
      <c r="VVY257" s="18"/>
      <c r="VVZ257" s="18"/>
      <c r="VWA257" s="18"/>
      <c r="VWB257" s="18"/>
      <c r="VWC257" s="18"/>
      <c r="VWD257" s="18"/>
      <c r="VWE257" s="18"/>
      <c r="VWF257" s="18"/>
      <c r="VWG257" s="18"/>
      <c r="VWH257" s="18"/>
      <c r="VWI257" s="18"/>
      <c r="VWJ257" s="18"/>
      <c r="VWK257" s="18"/>
      <c r="VWL257" s="18"/>
      <c r="VWM257" s="18"/>
      <c r="VWN257" s="18"/>
      <c r="VWO257" s="18"/>
      <c r="VWP257" s="18"/>
      <c r="VWQ257" s="18"/>
      <c r="VWR257" s="18"/>
      <c r="VWS257" s="18"/>
      <c r="VWT257" s="18"/>
      <c r="VWU257" s="18"/>
      <c r="VWV257" s="18"/>
      <c r="VWW257" s="18"/>
      <c r="VWX257" s="18"/>
      <c r="VWY257" s="18"/>
      <c r="VWZ257" s="18"/>
      <c r="VXA257" s="18"/>
      <c r="VXB257" s="18"/>
      <c r="VXC257" s="18"/>
      <c r="VXD257" s="18"/>
      <c r="VXE257" s="18"/>
      <c r="VXF257" s="18"/>
      <c r="VXG257" s="18"/>
      <c r="VXH257" s="18"/>
      <c r="VXI257" s="18"/>
      <c r="VXJ257" s="18"/>
      <c r="VXK257" s="18"/>
      <c r="VXL257" s="18"/>
      <c r="VXM257" s="18"/>
      <c r="VXN257" s="18"/>
      <c r="VXO257" s="18"/>
      <c r="VXP257" s="18"/>
      <c r="VXQ257" s="18"/>
      <c r="VXR257" s="18"/>
      <c r="VXS257" s="18"/>
      <c r="VXT257" s="18"/>
      <c r="VXU257" s="18"/>
      <c r="VXV257" s="18"/>
      <c r="VXW257" s="18"/>
      <c r="VXX257" s="18"/>
      <c r="VXY257" s="18"/>
      <c r="VXZ257" s="18"/>
      <c r="VYA257" s="18"/>
      <c r="VYB257" s="18"/>
      <c r="VYC257" s="18"/>
      <c r="VYD257" s="18"/>
      <c r="VYE257" s="18"/>
      <c r="VYF257" s="18"/>
      <c r="VYG257" s="18"/>
      <c r="VYH257" s="18"/>
      <c r="VYI257" s="18"/>
      <c r="VYJ257" s="18"/>
      <c r="VYK257" s="18"/>
      <c r="VYL257" s="18"/>
      <c r="VYM257" s="18"/>
      <c r="VYN257" s="18"/>
      <c r="VYO257" s="18"/>
      <c r="VYP257" s="18"/>
      <c r="VYQ257" s="18"/>
      <c r="VYR257" s="18"/>
      <c r="VYS257" s="18"/>
      <c r="VYT257" s="18"/>
      <c r="VYU257" s="18"/>
      <c r="VYV257" s="18"/>
      <c r="VYW257" s="18"/>
      <c r="VYX257" s="18"/>
      <c r="VYY257" s="18"/>
      <c r="VYZ257" s="18"/>
      <c r="VZA257" s="18"/>
      <c r="VZB257" s="18"/>
      <c r="VZC257" s="18"/>
      <c r="VZD257" s="18"/>
      <c r="VZE257" s="18"/>
      <c r="VZF257" s="18"/>
      <c r="VZG257" s="18"/>
      <c r="VZH257" s="18"/>
      <c r="VZI257" s="18"/>
      <c r="VZJ257" s="18"/>
      <c r="VZK257" s="18"/>
      <c r="VZL257" s="18"/>
      <c r="VZM257" s="18"/>
      <c r="VZN257" s="18"/>
      <c r="VZO257" s="18"/>
      <c r="VZP257" s="18"/>
      <c r="VZQ257" s="18"/>
      <c r="VZR257" s="18"/>
      <c r="VZS257" s="18"/>
      <c r="VZT257" s="18"/>
      <c r="VZU257" s="18"/>
      <c r="VZV257" s="18"/>
      <c r="VZW257" s="18"/>
      <c r="VZX257" s="18"/>
      <c r="VZY257" s="18"/>
      <c r="VZZ257" s="18"/>
      <c r="WAA257" s="18"/>
      <c r="WAB257" s="18"/>
      <c r="WAC257" s="18"/>
      <c r="WAD257" s="18"/>
      <c r="WAE257" s="18"/>
      <c r="WAF257" s="18"/>
      <c r="WAG257" s="18"/>
      <c r="WAH257" s="18"/>
      <c r="WAI257" s="18"/>
      <c r="WAJ257" s="18"/>
      <c r="WAK257" s="18"/>
      <c r="WAL257" s="18"/>
      <c r="WAM257" s="18"/>
      <c r="WAN257" s="18"/>
      <c r="WAO257" s="18"/>
      <c r="WAP257" s="18"/>
      <c r="WAQ257" s="18"/>
      <c r="WAR257" s="18"/>
      <c r="WAS257" s="18"/>
      <c r="WAT257" s="18"/>
      <c r="WAU257" s="18"/>
      <c r="WAV257" s="18"/>
      <c r="WAW257" s="18"/>
      <c r="WAX257" s="18"/>
      <c r="WAY257" s="18"/>
      <c r="WAZ257" s="18"/>
      <c r="WBA257" s="18"/>
      <c r="WBB257" s="18"/>
      <c r="WBC257" s="18"/>
      <c r="WBD257" s="18"/>
      <c r="WBE257" s="18"/>
      <c r="WBF257" s="18"/>
      <c r="WBG257" s="18"/>
      <c r="WBH257" s="18"/>
      <c r="WBI257" s="18"/>
      <c r="WBJ257" s="18"/>
      <c r="WBK257" s="18"/>
      <c r="WBL257" s="18"/>
      <c r="WBM257" s="18"/>
      <c r="WBN257" s="18"/>
      <c r="WBO257" s="18"/>
      <c r="WBP257" s="18"/>
      <c r="WBQ257" s="18"/>
      <c r="WBR257" s="18"/>
      <c r="WBS257" s="18"/>
      <c r="WBT257" s="18"/>
      <c r="WBU257" s="18"/>
      <c r="WBV257" s="18"/>
      <c r="WBW257" s="18"/>
      <c r="WBX257" s="18"/>
      <c r="WBY257" s="18"/>
      <c r="WBZ257" s="18"/>
      <c r="WCA257" s="18"/>
      <c r="WCB257" s="18"/>
      <c r="WCC257" s="18"/>
      <c r="WCD257" s="18"/>
      <c r="WCE257" s="18"/>
      <c r="WCF257" s="18"/>
      <c r="WCG257" s="18"/>
      <c r="WCH257" s="18"/>
      <c r="WCI257" s="18"/>
      <c r="WCJ257" s="18"/>
      <c r="WCK257" s="18"/>
      <c r="WCL257" s="18"/>
      <c r="WCM257" s="18"/>
      <c r="WCN257" s="18"/>
      <c r="WCO257" s="18"/>
      <c r="WCP257" s="18"/>
      <c r="WCQ257" s="18"/>
      <c r="WCR257" s="18"/>
      <c r="WCS257" s="18"/>
      <c r="WCT257" s="18"/>
      <c r="WCU257" s="18"/>
      <c r="WCV257" s="18"/>
      <c r="WCW257" s="18"/>
      <c r="WCX257" s="18"/>
      <c r="WCY257" s="18"/>
      <c r="WCZ257" s="18"/>
      <c r="WDA257" s="18"/>
      <c r="WDB257" s="18"/>
      <c r="WDC257" s="18"/>
      <c r="WDD257" s="18"/>
      <c r="WDE257" s="18"/>
      <c r="WDF257" s="18"/>
      <c r="WDG257" s="18"/>
      <c r="WDH257" s="18"/>
      <c r="WDI257" s="18"/>
      <c r="WDJ257" s="18"/>
      <c r="WDK257" s="18"/>
      <c r="WDL257" s="18"/>
      <c r="WDM257" s="18"/>
      <c r="WDN257" s="18"/>
      <c r="WDO257" s="18"/>
      <c r="WDP257" s="18"/>
      <c r="WDQ257" s="18"/>
      <c r="WDR257" s="18"/>
      <c r="WDS257" s="18"/>
      <c r="WDT257" s="18"/>
      <c r="WDU257" s="18"/>
      <c r="WDV257" s="18"/>
      <c r="WDW257" s="18"/>
      <c r="WDX257" s="18"/>
      <c r="WDY257" s="18"/>
      <c r="WDZ257" s="18"/>
      <c r="WEA257" s="18"/>
      <c r="WEB257" s="18"/>
      <c r="WEC257" s="18"/>
      <c r="WED257" s="18"/>
      <c r="WEE257" s="18"/>
      <c r="WEF257" s="18"/>
      <c r="WEG257" s="18"/>
      <c r="WEH257" s="18"/>
      <c r="WEI257" s="18"/>
      <c r="WEJ257" s="18"/>
      <c r="WEK257" s="18"/>
      <c r="WEL257" s="18"/>
      <c r="WEM257" s="18"/>
      <c r="WEN257" s="18"/>
      <c r="WEO257" s="18"/>
      <c r="WEP257" s="18"/>
      <c r="WEQ257" s="18"/>
      <c r="WER257" s="18"/>
      <c r="WES257" s="18"/>
      <c r="WET257" s="18"/>
      <c r="WEU257" s="18"/>
      <c r="WEV257" s="18"/>
      <c r="WEW257" s="18"/>
      <c r="WEX257" s="18"/>
      <c r="WEY257" s="18"/>
      <c r="WEZ257" s="18"/>
      <c r="WFA257" s="18"/>
      <c r="WFB257" s="18"/>
      <c r="WFC257" s="18"/>
      <c r="WFD257" s="18"/>
      <c r="WFE257" s="18"/>
      <c r="WFF257" s="18"/>
      <c r="WFG257" s="18"/>
      <c r="WFH257" s="18"/>
      <c r="WFI257" s="18"/>
      <c r="WFJ257" s="18"/>
      <c r="WFK257" s="18"/>
      <c r="WFL257" s="18"/>
      <c r="WFM257" s="18"/>
      <c r="WFN257" s="18"/>
      <c r="WFO257" s="18"/>
      <c r="WFP257" s="18"/>
      <c r="WFQ257" s="18"/>
      <c r="WFR257" s="18"/>
      <c r="WFS257" s="18"/>
      <c r="WFT257" s="18"/>
      <c r="WFU257" s="18"/>
      <c r="WFV257" s="18"/>
      <c r="WFW257" s="18"/>
      <c r="WFX257" s="18"/>
      <c r="WFY257" s="18"/>
      <c r="WFZ257" s="18"/>
      <c r="WGA257" s="18"/>
      <c r="WGB257" s="18"/>
      <c r="WGC257" s="18"/>
      <c r="WGD257" s="18"/>
      <c r="WGE257" s="18"/>
      <c r="WGF257" s="18"/>
      <c r="WGG257" s="18"/>
      <c r="WGH257" s="18"/>
      <c r="WGI257" s="18"/>
      <c r="WGJ257" s="18"/>
      <c r="WGK257" s="18"/>
      <c r="WGL257" s="18"/>
      <c r="WGM257" s="18"/>
      <c r="WGN257" s="18"/>
      <c r="WGO257" s="18"/>
      <c r="WGP257" s="18"/>
      <c r="WGQ257" s="18"/>
      <c r="WGR257" s="18"/>
      <c r="WGS257" s="18"/>
      <c r="WGT257" s="18"/>
      <c r="WGU257" s="18"/>
      <c r="WGV257" s="18"/>
      <c r="WGW257" s="18"/>
      <c r="WGX257" s="18"/>
      <c r="WGY257" s="18"/>
      <c r="WGZ257" s="18"/>
      <c r="WHA257" s="18"/>
      <c r="WHB257" s="18"/>
      <c r="WHC257" s="18"/>
      <c r="WHD257" s="18"/>
      <c r="WHE257" s="18"/>
      <c r="WHF257" s="18"/>
      <c r="WHG257" s="18"/>
      <c r="WHH257" s="18"/>
      <c r="WHI257" s="18"/>
      <c r="WHJ257" s="18"/>
      <c r="WHK257" s="18"/>
      <c r="WHL257" s="18"/>
      <c r="WHM257" s="18"/>
      <c r="WHN257" s="18"/>
      <c r="WHO257" s="18"/>
      <c r="WHP257" s="18"/>
      <c r="WHQ257" s="18"/>
      <c r="WHR257" s="18"/>
      <c r="WHS257" s="18"/>
      <c r="WHT257" s="18"/>
      <c r="WHU257" s="18"/>
      <c r="WHV257" s="18"/>
      <c r="WHW257" s="18"/>
      <c r="WHX257" s="18"/>
      <c r="WHY257" s="18"/>
      <c r="WHZ257" s="18"/>
      <c r="WIA257" s="18"/>
      <c r="WIB257" s="18"/>
      <c r="WIC257" s="18"/>
      <c r="WID257" s="18"/>
      <c r="WIE257" s="18"/>
      <c r="WIF257" s="18"/>
      <c r="WIG257" s="18"/>
      <c r="WIH257" s="18"/>
      <c r="WII257" s="18"/>
      <c r="WIJ257" s="18"/>
      <c r="WIK257" s="18"/>
      <c r="WIL257" s="18"/>
      <c r="WIM257" s="18"/>
      <c r="WIN257" s="18"/>
      <c r="WIO257" s="18"/>
      <c r="WIP257" s="18"/>
      <c r="WIQ257" s="18"/>
      <c r="WIR257" s="18"/>
      <c r="WIS257" s="18"/>
      <c r="WIT257" s="18"/>
      <c r="WIU257" s="18"/>
      <c r="WIV257" s="18"/>
      <c r="WIW257" s="18"/>
      <c r="WIX257" s="18"/>
      <c r="WIY257" s="18"/>
      <c r="WIZ257" s="18"/>
      <c r="WJA257" s="18"/>
      <c r="WJB257" s="18"/>
      <c r="WJC257" s="18"/>
      <c r="WJD257" s="18"/>
      <c r="WJE257" s="18"/>
      <c r="WJF257" s="18"/>
      <c r="WJG257" s="18"/>
      <c r="WJH257" s="18"/>
      <c r="WJI257" s="18"/>
      <c r="WJJ257" s="18"/>
      <c r="WJK257" s="18"/>
      <c r="WJL257" s="18"/>
      <c r="WJM257" s="18"/>
      <c r="WJN257" s="18"/>
      <c r="WJO257" s="18"/>
      <c r="WJP257" s="18"/>
      <c r="WJQ257" s="18"/>
      <c r="WJR257" s="18"/>
      <c r="WJS257" s="18"/>
      <c r="WJT257" s="18"/>
      <c r="WJU257" s="18"/>
      <c r="WJV257" s="18"/>
      <c r="WJW257" s="18"/>
      <c r="WJX257" s="18"/>
      <c r="WJY257" s="18"/>
      <c r="WJZ257" s="18"/>
      <c r="WKA257" s="18"/>
      <c r="WKB257" s="18"/>
      <c r="WKC257" s="18"/>
      <c r="WKD257" s="18"/>
      <c r="WKE257" s="18"/>
      <c r="WKF257" s="18"/>
      <c r="WKG257" s="18"/>
      <c r="WKH257" s="18"/>
      <c r="WKI257" s="18"/>
      <c r="WKJ257" s="18"/>
      <c r="WKK257" s="18"/>
      <c r="WKL257" s="18"/>
      <c r="WKM257" s="18"/>
      <c r="WKN257" s="18"/>
      <c r="WKO257" s="18"/>
      <c r="WKP257" s="18"/>
      <c r="WKQ257" s="18"/>
      <c r="WKR257" s="18"/>
      <c r="WKS257" s="18"/>
      <c r="WKT257" s="18"/>
      <c r="WKU257" s="18"/>
      <c r="WKV257" s="18"/>
      <c r="WKW257" s="18"/>
      <c r="WKX257" s="18"/>
      <c r="WKY257" s="18"/>
      <c r="WKZ257" s="18"/>
      <c r="WLA257" s="18"/>
      <c r="WLB257" s="18"/>
      <c r="WLC257" s="18"/>
      <c r="WLD257" s="18"/>
      <c r="WLE257" s="18"/>
      <c r="WLF257" s="18"/>
      <c r="WLG257" s="18"/>
      <c r="WLH257" s="18"/>
      <c r="WLI257" s="18"/>
      <c r="WLJ257" s="18"/>
      <c r="WLK257" s="18"/>
      <c r="WLL257" s="18"/>
      <c r="WLM257" s="18"/>
      <c r="WLN257" s="18"/>
      <c r="WLO257" s="18"/>
      <c r="WLP257" s="18"/>
      <c r="WLQ257" s="18"/>
      <c r="WLR257" s="18"/>
      <c r="WLS257" s="18"/>
      <c r="WLT257" s="18"/>
      <c r="WLU257" s="18"/>
      <c r="WLV257" s="18"/>
      <c r="WLW257" s="18"/>
      <c r="WLX257" s="18"/>
      <c r="WLY257" s="18"/>
      <c r="WLZ257" s="18"/>
      <c r="WMA257" s="18"/>
      <c r="WMB257" s="18"/>
      <c r="WMC257" s="18"/>
      <c r="WMD257" s="18"/>
      <c r="WME257" s="18"/>
      <c r="WMF257" s="18"/>
      <c r="WMG257" s="18"/>
      <c r="WMH257" s="18"/>
      <c r="WMI257" s="18"/>
      <c r="WMJ257" s="18"/>
      <c r="WMK257" s="18"/>
      <c r="WML257" s="18"/>
      <c r="WMM257" s="18"/>
      <c r="WMN257" s="18"/>
      <c r="WMO257" s="18"/>
      <c r="WMP257" s="18"/>
      <c r="WMQ257" s="18"/>
      <c r="WMR257" s="18"/>
      <c r="WMS257" s="18"/>
      <c r="WMT257" s="18"/>
      <c r="WMU257" s="18"/>
      <c r="WMV257" s="18"/>
      <c r="WMW257" s="18"/>
      <c r="WMX257" s="18"/>
      <c r="WMY257" s="18"/>
      <c r="WMZ257" s="18"/>
      <c r="WNA257" s="18"/>
      <c r="WNB257" s="18"/>
      <c r="WNC257" s="18"/>
      <c r="WND257" s="18"/>
      <c r="WNE257" s="18"/>
      <c r="WNF257" s="18"/>
      <c r="WNG257" s="18"/>
      <c r="WNH257" s="18"/>
      <c r="WNI257" s="18"/>
      <c r="WNJ257" s="18"/>
      <c r="WNK257" s="18"/>
      <c r="WNL257" s="18"/>
      <c r="WNM257" s="18"/>
      <c r="WNN257" s="18"/>
      <c r="WNO257" s="18"/>
      <c r="WNP257" s="18"/>
      <c r="WNQ257" s="18"/>
      <c r="WNR257" s="18"/>
      <c r="WNS257" s="18"/>
      <c r="WNT257" s="18"/>
      <c r="WNU257" s="18"/>
      <c r="WNV257" s="18"/>
      <c r="WNW257" s="18"/>
      <c r="WNX257" s="18"/>
      <c r="WNY257" s="18"/>
      <c r="WNZ257" s="18"/>
      <c r="WOA257" s="18"/>
      <c r="WOB257" s="18"/>
      <c r="WOC257" s="18"/>
      <c r="WOD257" s="18"/>
      <c r="WOE257" s="18"/>
      <c r="WOF257" s="18"/>
      <c r="WOG257" s="18"/>
      <c r="WOH257" s="18"/>
      <c r="WOI257" s="18"/>
      <c r="WOJ257" s="18"/>
      <c r="WOK257" s="18"/>
      <c r="WOL257" s="18"/>
      <c r="WOM257" s="18"/>
      <c r="WON257" s="18"/>
      <c r="WOO257" s="18"/>
      <c r="WOP257" s="18"/>
      <c r="WOQ257" s="18"/>
      <c r="WOR257" s="18"/>
      <c r="WOS257" s="18"/>
      <c r="WOT257" s="18"/>
      <c r="WOU257" s="18"/>
      <c r="WOV257" s="18"/>
      <c r="WOW257" s="18"/>
      <c r="WOX257" s="18"/>
      <c r="WOY257" s="18"/>
      <c r="WOZ257" s="18"/>
      <c r="WPA257" s="18"/>
      <c r="WPB257" s="18"/>
      <c r="WPC257" s="18"/>
      <c r="WPD257" s="18"/>
      <c r="WPE257" s="18"/>
      <c r="WPF257" s="18"/>
      <c r="WPG257" s="18"/>
      <c r="WPH257" s="18"/>
      <c r="WPI257" s="18"/>
      <c r="WPJ257" s="18"/>
      <c r="WPK257" s="18"/>
      <c r="WPL257" s="18"/>
      <c r="WPM257" s="18"/>
      <c r="WPN257" s="18"/>
      <c r="WPO257" s="18"/>
      <c r="WPP257" s="18"/>
      <c r="WPQ257" s="18"/>
      <c r="WPR257" s="18"/>
      <c r="WPS257" s="18"/>
      <c r="WPT257" s="18"/>
      <c r="WPU257" s="18"/>
      <c r="WPV257" s="18"/>
      <c r="WPW257" s="18"/>
      <c r="WPX257" s="18"/>
      <c r="WPY257" s="18"/>
      <c r="WPZ257" s="18"/>
      <c r="WQA257" s="18"/>
      <c r="WQB257" s="18"/>
      <c r="WQC257" s="18"/>
      <c r="WQD257" s="18"/>
      <c r="WQE257" s="18"/>
      <c r="WQF257" s="18"/>
      <c r="WQG257" s="18"/>
      <c r="WQH257" s="18"/>
      <c r="WQI257" s="18"/>
      <c r="WQJ257" s="18"/>
      <c r="WQK257" s="18"/>
      <c r="WQL257" s="18"/>
      <c r="WQM257" s="18"/>
      <c r="WQN257" s="18"/>
      <c r="WQO257" s="18"/>
      <c r="WQP257" s="18"/>
      <c r="WQQ257" s="18"/>
      <c r="WQR257" s="18"/>
      <c r="WQS257" s="18"/>
      <c r="WQT257" s="18"/>
      <c r="WQU257" s="18"/>
      <c r="WQV257" s="18"/>
      <c r="WQW257" s="18"/>
      <c r="WQX257" s="18"/>
      <c r="WQY257" s="18"/>
      <c r="WQZ257" s="18"/>
      <c r="WRA257" s="18"/>
      <c r="WRB257" s="18"/>
      <c r="WRC257" s="18"/>
      <c r="WRD257" s="18"/>
      <c r="WRE257" s="18"/>
      <c r="WRF257" s="18"/>
      <c r="WRG257" s="18"/>
      <c r="WRH257" s="18"/>
      <c r="WRI257" s="18"/>
      <c r="WRJ257" s="18"/>
      <c r="WRK257" s="18"/>
      <c r="WRL257" s="18"/>
      <c r="WRM257" s="18"/>
      <c r="WRN257" s="18"/>
      <c r="WRO257" s="18"/>
      <c r="WRP257" s="18"/>
      <c r="WRQ257" s="18"/>
      <c r="WRR257" s="18"/>
      <c r="WRS257" s="18"/>
      <c r="WRT257" s="18"/>
      <c r="WRU257" s="18"/>
      <c r="WRV257" s="18"/>
      <c r="WRW257" s="18"/>
      <c r="WRX257" s="18"/>
      <c r="WRY257" s="18"/>
      <c r="WRZ257" s="18"/>
      <c r="WSA257" s="18"/>
      <c r="WSB257" s="18"/>
      <c r="WSC257" s="18"/>
      <c r="WSD257" s="18"/>
      <c r="WSE257" s="18"/>
      <c r="WSF257" s="18"/>
      <c r="WSG257" s="18"/>
      <c r="WSH257" s="18"/>
      <c r="WSI257" s="18"/>
      <c r="WSJ257" s="18"/>
      <c r="WSK257" s="18"/>
      <c r="WSL257" s="18"/>
      <c r="WSM257" s="18"/>
      <c r="WSN257" s="18"/>
      <c r="WSO257" s="18"/>
      <c r="WSP257" s="18"/>
      <c r="WSQ257" s="18"/>
      <c r="WSR257" s="18"/>
      <c r="WSS257" s="18"/>
      <c r="WST257" s="18"/>
      <c r="WSU257" s="18"/>
      <c r="WSV257" s="18"/>
      <c r="WSW257" s="18"/>
      <c r="WSX257" s="18"/>
      <c r="WSY257" s="18"/>
      <c r="WSZ257" s="18"/>
      <c r="WTA257" s="18"/>
      <c r="WTB257" s="18"/>
      <c r="WTC257" s="18"/>
      <c r="WTD257" s="18"/>
      <c r="WTE257" s="18"/>
      <c r="WTF257" s="18"/>
      <c r="WTG257" s="18"/>
      <c r="WTH257" s="18"/>
      <c r="WTI257" s="18"/>
      <c r="WTJ257" s="18"/>
      <c r="WTK257" s="18"/>
      <c r="WTL257" s="18"/>
      <c r="WTM257" s="18"/>
      <c r="WTN257" s="18"/>
      <c r="WTO257" s="18"/>
      <c r="WTP257" s="18"/>
      <c r="WTQ257" s="18"/>
      <c r="WTR257" s="18"/>
      <c r="WTS257" s="18"/>
      <c r="WTT257" s="18"/>
      <c r="WTU257" s="18"/>
      <c r="WTV257" s="18"/>
      <c r="WTW257" s="18"/>
      <c r="WTX257" s="18"/>
      <c r="WTY257" s="18"/>
      <c r="WTZ257" s="18"/>
      <c r="WUA257" s="18"/>
      <c r="WUB257" s="18"/>
      <c r="WUC257" s="18"/>
      <c r="WUD257" s="18"/>
      <c r="WUE257" s="18"/>
      <c r="WUF257" s="18"/>
      <c r="WUG257" s="18"/>
      <c r="WUH257" s="18"/>
      <c r="WUI257" s="18"/>
      <c r="WUJ257" s="18"/>
      <c r="WUK257" s="18"/>
      <c r="WUL257" s="18"/>
      <c r="WUM257" s="18"/>
      <c r="WUN257" s="18"/>
      <c r="WUO257" s="18"/>
      <c r="WUP257" s="18"/>
      <c r="WUQ257" s="18"/>
      <c r="WUR257" s="18"/>
      <c r="WUS257" s="18"/>
      <c r="WUT257" s="18"/>
      <c r="WUU257" s="18"/>
      <c r="WUV257" s="18"/>
      <c r="WUW257" s="18"/>
      <c r="WUX257" s="18"/>
      <c r="WUY257" s="18"/>
      <c r="WUZ257" s="18"/>
      <c r="WVA257" s="18"/>
      <c r="WVB257" s="18"/>
      <c r="WVC257" s="18"/>
      <c r="WVD257" s="18"/>
      <c r="WVE257" s="18"/>
      <c r="WVF257" s="18"/>
      <c r="WVG257" s="18"/>
      <c r="WVH257" s="18"/>
      <c r="WVI257" s="18"/>
      <c r="WVJ257" s="18"/>
      <c r="WVK257" s="18"/>
      <c r="WVL257" s="18"/>
      <c r="WVM257" s="18"/>
      <c r="WVN257" s="18"/>
      <c r="WVO257" s="18"/>
      <c r="WVP257" s="18"/>
      <c r="WVQ257" s="18"/>
      <c r="WVR257" s="18"/>
      <c r="WVS257" s="18"/>
      <c r="WVT257" s="18"/>
      <c r="WVU257" s="18"/>
      <c r="WVV257" s="18"/>
      <c r="WVW257" s="18"/>
      <c r="WVX257" s="18"/>
      <c r="WVY257" s="18"/>
      <c r="WVZ257" s="18"/>
      <c r="WWA257" s="18"/>
      <c r="WWB257" s="18"/>
      <c r="WWC257" s="18"/>
      <c r="WWD257" s="18"/>
      <c r="WWE257" s="18"/>
      <c r="WWF257" s="18"/>
      <c r="WWG257" s="18"/>
      <c r="WWH257" s="18"/>
      <c r="WWI257" s="18"/>
      <c r="WWJ257" s="18"/>
      <c r="WWK257" s="18"/>
      <c r="WWL257" s="18"/>
      <c r="WWM257" s="18"/>
      <c r="WWN257" s="18"/>
      <c r="WWO257" s="18"/>
      <c r="WWP257" s="18"/>
      <c r="WWQ257" s="18"/>
      <c r="WWR257" s="18"/>
      <c r="WWS257" s="18"/>
      <c r="WWT257" s="18"/>
      <c r="WWU257" s="18"/>
      <c r="WWV257" s="18"/>
      <c r="WWW257" s="18"/>
      <c r="WWX257" s="18"/>
      <c r="WWY257" s="18"/>
      <c r="WWZ257" s="18"/>
      <c r="WXA257" s="18"/>
      <c r="WXB257" s="18"/>
      <c r="WXC257" s="18"/>
      <c r="WXD257" s="18"/>
      <c r="WXE257" s="18"/>
      <c r="WXF257" s="18"/>
      <c r="WXG257" s="18"/>
      <c r="WXH257" s="18"/>
      <c r="WXI257" s="18"/>
      <c r="WXJ257" s="18"/>
      <c r="WXK257" s="18"/>
      <c r="WXL257" s="18"/>
      <c r="WXM257" s="18"/>
      <c r="WXN257" s="18"/>
      <c r="WXO257" s="18"/>
      <c r="WXP257" s="18"/>
      <c r="WXQ257" s="18"/>
      <c r="WXR257" s="18"/>
      <c r="WXS257" s="18"/>
      <c r="WXT257" s="18"/>
      <c r="WXU257" s="18"/>
      <c r="WXV257" s="18"/>
      <c r="WXW257" s="18"/>
      <c r="WXX257" s="18"/>
      <c r="WXY257" s="18"/>
      <c r="WXZ257" s="18"/>
      <c r="WYA257" s="18"/>
      <c r="WYB257" s="18"/>
      <c r="WYC257" s="18"/>
      <c r="WYD257" s="18"/>
      <c r="WYE257" s="18"/>
      <c r="WYF257" s="18"/>
      <c r="WYG257" s="18"/>
      <c r="WYH257" s="18"/>
      <c r="WYI257" s="18"/>
      <c r="WYJ257" s="18"/>
      <c r="WYK257" s="18"/>
      <c r="WYL257" s="18"/>
      <c r="WYM257" s="18"/>
      <c r="WYN257" s="18"/>
      <c r="WYO257" s="18"/>
      <c r="WYP257" s="18"/>
      <c r="WYQ257" s="18"/>
      <c r="WYR257" s="18"/>
      <c r="WYS257" s="18"/>
      <c r="WYT257" s="18"/>
      <c r="WYU257" s="18"/>
      <c r="WYV257" s="18"/>
      <c r="WYW257" s="18"/>
      <c r="WYX257" s="18"/>
      <c r="WYY257" s="18"/>
      <c r="WYZ257" s="18"/>
      <c r="WZA257" s="18"/>
      <c r="WZB257" s="18"/>
      <c r="WZC257" s="18"/>
      <c r="WZD257" s="18"/>
      <c r="WZE257" s="18"/>
      <c r="WZF257" s="18"/>
      <c r="WZG257" s="18"/>
      <c r="WZH257" s="18"/>
      <c r="WZI257" s="18"/>
      <c r="WZJ257" s="18"/>
      <c r="WZK257" s="18"/>
      <c r="WZL257" s="18"/>
      <c r="WZM257" s="18"/>
      <c r="WZN257" s="18"/>
      <c r="WZO257" s="18"/>
      <c r="WZP257" s="18"/>
      <c r="WZQ257" s="18"/>
      <c r="WZR257" s="18"/>
      <c r="WZS257" s="18"/>
      <c r="WZT257" s="18"/>
      <c r="WZU257" s="18"/>
      <c r="WZV257" s="18"/>
      <c r="WZW257" s="18"/>
      <c r="WZX257" s="18"/>
      <c r="WZY257" s="18"/>
      <c r="WZZ257" s="18"/>
      <c r="XAA257" s="18"/>
      <c r="XAB257" s="18"/>
      <c r="XAC257" s="18"/>
      <c r="XAD257" s="18"/>
      <c r="XAE257" s="18"/>
      <c r="XAF257" s="18"/>
      <c r="XAG257" s="18"/>
      <c r="XAH257" s="18"/>
      <c r="XAI257" s="18"/>
      <c r="XAJ257" s="18"/>
      <c r="XAK257" s="18"/>
      <c r="XAL257" s="18"/>
      <c r="XAM257" s="18"/>
      <c r="XAN257" s="18"/>
      <c r="XAO257" s="18"/>
      <c r="XAP257" s="18"/>
      <c r="XAQ257" s="18"/>
      <c r="XAR257" s="18"/>
      <c r="XAS257" s="18"/>
      <c r="XAT257" s="18"/>
      <c r="XAU257" s="18"/>
      <c r="XAV257" s="18"/>
      <c r="XAW257" s="18"/>
      <c r="XAX257" s="18"/>
      <c r="XAY257" s="18"/>
      <c r="XAZ257" s="18"/>
      <c r="XBA257" s="18"/>
      <c r="XBB257" s="18"/>
      <c r="XBC257" s="18"/>
      <c r="XBD257" s="18"/>
      <c r="XBE257" s="18"/>
      <c r="XBF257" s="18"/>
      <c r="XBG257" s="18"/>
      <c r="XBH257" s="18"/>
      <c r="XBI257" s="18"/>
      <c r="XBJ257" s="18"/>
      <c r="XBK257" s="18"/>
      <c r="XBL257" s="18"/>
      <c r="XBM257" s="18"/>
      <c r="XBN257" s="18"/>
      <c r="XBO257" s="18"/>
      <c r="XBP257" s="18"/>
      <c r="XBQ257" s="18"/>
      <c r="XBR257" s="18"/>
      <c r="XBS257" s="18"/>
      <c r="XBT257" s="18"/>
      <c r="XBU257" s="18"/>
      <c r="XBV257" s="18"/>
      <c r="XBW257" s="18"/>
      <c r="XBX257" s="18"/>
      <c r="XBY257" s="18"/>
      <c r="XBZ257" s="18"/>
      <c r="XCA257" s="18"/>
      <c r="XCB257" s="18"/>
      <c r="XCC257" s="18"/>
      <c r="XCD257" s="18"/>
      <c r="XCE257" s="18"/>
      <c r="XCF257" s="18"/>
      <c r="XCG257" s="18"/>
      <c r="XCH257" s="18"/>
      <c r="XCI257" s="18"/>
      <c r="XCJ257" s="18"/>
      <c r="XCK257" s="18"/>
      <c r="XCL257" s="18"/>
      <c r="XCM257" s="18"/>
      <c r="XCN257" s="18"/>
      <c r="XCO257" s="18"/>
      <c r="XCP257" s="18"/>
      <c r="XCQ257" s="18"/>
      <c r="XCR257" s="18"/>
      <c r="XCS257" s="18"/>
      <c r="XCT257" s="18"/>
      <c r="XCU257" s="18"/>
      <c r="XCV257" s="18"/>
      <c r="XCW257" s="18"/>
      <c r="XCX257" s="18"/>
      <c r="XCY257" s="18"/>
      <c r="XCZ257" s="18"/>
      <c r="XDA257" s="18"/>
      <c r="XDB257" s="18"/>
      <c r="XDC257" s="18"/>
      <c r="XDD257" s="18"/>
      <c r="XDE257" s="18"/>
      <c r="XDF257" s="18"/>
      <c r="XDG257" s="18"/>
      <c r="XDH257" s="18"/>
      <c r="XDI257" s="18"/>
      <c r="XDJ257" s="18"/>
      <c r="XDK257" s="18"/>
      <c r="XDL257" s="18"/>
      <c r="XDM257" s="18"/>
      <c r="XDN257" s="18"/>
      <c r="XDO257" s="18"/>
      <c r="XDP257" s="18"/>
      <c r="XDQ257" s="18"/>
      <c r="XDR257" s="18"/>
      <c r="XDS257" s="18"/>
      <c r="XDT257" s="18"/>
      <c r="XDU257" s="18"/>
      <c r="XDV257" s="18"/>
      <c r="XDW257" s="18"/>
      <c r="XDX257" s="18"/>
      <c r="XDY257" s="18"/>
      <c r="XDZ257" s="18"/>
      <c r="XEA257" s="18"/>
      <c r="XEB257" s="18"/>
      <c r="XEC257" s="18"/>
      <c r="XED257" s="18"/>
      <c r="XEE257" s="18"/>
      <c r="XEF257" s="18"/>
      <c r="XEG257" s="18"/>
      <c r="XEH257" s="18"/>
      <c r="XEI257" s="18"/>
      <c r="XEJ257" s="18"/>
      <c r="XEK257" s="18"/>
      <c r="XEL257" s="18"/>
      <c r="XEM257" s="18"/>
      <c r="XEN257" s="18"/>
      <c r="XEO257" s="18"/>
      <c r="XEP257" s="18"/>
      <c r="XEQ257" s="18"/>
      <c r="XER257" s="18"/>
      <c r="XES257" s="18"/>
      <c r="XET257" s="18"/>
      <c r="XEU257" s="18"/>
      <c r="XEV257" s="18"/>
      <c r="XEW257" s="18"/>
      <c r="XEX257" s="18"/>
      <c r="XEY257" s="18"/>
      <c r="XEZ257" s="18"/>
      <c r="XFA257" s="18"/>
      <c r="XFB257" s="18"/>
      <c r="XFC257" s="18"/>
      <c r="XFD257" s="18"/>
    </row>
    <row r="258" spans="1:4054 14285:16384" s="17" customFormat="1" x14ac:dyDescent="0.25">
      <c r="A258" s="5"/>
      <c r="B258" s="26" t="s">
        <v>277</v>
      </c>
      <c r="C258" s="88" t="s">
        <v>278</v>
      </c>
      <c r="D258" s="36">
        <v>40</v>
      </c>
      <c r="E258" s="43">
        <v>2.1800000000000002</v>
      </c>
      <c r="F258" s="43">
        <v>6.89</v>
      </c>
      <c r="G258" s="43">
        <v>13.7</v>
      </c>
      <c r="H258" s="43">
        <v>126.12</v>
      </c>
      <c r="I258" s="43">
        <v>36.799999999999997</v>
      </c>
      <c r="J258" s="43">
        <v>3.4000000000000002E-2</v>
      </c>
      <c r="K258" s="43">
        <v>2.1000000000000001E-2</v>
      </c>
      <c r="L258" s="43">
        <v>0</v>
      </c>
      <c r="M258" s="43">
        <v>7.73</v>
      </c>
      <c r="N258" s="43">
        <v>3.87</v>
      </c>
      <c r="O258" s="43">
        <v>20.7</v>
      </c>
      <c r="P258" s="43">
        <v>0.33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4285:16384" s="17" customFormat="1" x14ac:dyDescent="0.25">
      <c r="A259" s="5"/>
      <c r="B259" s="26" t="s">
        <v>80</v>
      </c>
      <c r="C259" s="88" t="s">
        <v>81</v>
      </c>
      <c r="D259" s="36">
        <v>200</v>
      </c>
      <c r="E259" s="43">
        <v>1.52</v>
      </c>
      <c r="F259" s="43">
        <v>1.35</v>
      </c>
      <c r="G259" s="43">
        <v>8</v>
      </c>
      <c r="H259" s="43">
        <v>81</v>
      </c>
      <c r="I259" s="43">
        <v>10</v>
      </c>
      <c r="J259" s="43">
        <v>0.04</v>
      </c>
      <c r="K259" s="43">
        <v>0.16</v>
      </c>
      <c r="L259" s="43">
        <v>1.33</v>
      </c>
      <c r="M259" s="43">
        <v>66.67</v>
      </c>
      <c r="N259" s="43">
        <v>15.4</v>
      </c>
      <c r="O259" s="43">
        <v>92.8</v>
      </c>
      <c r="P259" s="43">
        <v>0.41</v>
      </c>
      <c r="Q259" s="16"/>
      <c r="AO259" s="43">
        <v>1.52</v>
      </c>
      <c r="AP259" s="43">
        <v>1.35</v>
      </c>
      <c r="AQ259" s="43">
        <v>15.9</v>
      </c>
      <c r="AR259" s="43">
        <v>81</v>
      </c>
      <c r="AS259" s="43">
        <v>10</v>
      </c>
      <c r="AT259" s="43">
        <v>0.04</v>
      </c>
      <c r="AU259" s="43">
        <v>0.16</v>
      </c>
      <c r="AV259" s="43">
        <v>1.33</v>
      </c>
      <c r="AW259" s="43">
        <v>126.6</v>
      </c>
      <c r="AX259" s="43">
        <v>15.4</v>
      </c>
      <c r="AY259" s="43">
        <v>92.8</v>
      </c>
      <c r="AZ259" s="43">
        <v>0.41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  <c r="XFD259" s="18"/>
    </row>
    <row r="260" spans="1:4054 14285:16384" ht="21.6" customHeight="1" x14ac:dyDescent="0.25">
      <c r="A260" s="5"/>
      <c r="B260" s="36" t="s">
        <v>74</v>
      </c>
      <c r="C260" s="42" t="s">
        <v>35</v>
      </c>
      <c r="D260" s="36">
        <v>100</v>
      </c>
      <c r="E260" s="43">
        <f t="shared" ref="E260:P260" si="116">BD260*100/100</f>
        <v>0.4</v>
      </c>
      <c r="F260" s="43">
        <f t="shared" si="116"/>
        <v>0.3</v>
      </c>
      <c r="G260" s="43">
        <f t="shared" si="116"/>
        <v>10.3</v>
      </c>
      <c r="H260" s="43">
        <f t="shared" si="116"/>
        <v>47</v>
      </c>
      <c r="I260" s="43">
        <f t="shared" si="116"/>
        <v>0</v>
      </c>
      <c r="J260" s="43">
        <f t="shared" si="116"/>
        <v>0.02</v>
      </c>
      <c r="K260" s="43">
        <f t="shared" si="116"/>
        <v>0.02</v>
      </c>
      <c r="L260" s="43">
        <f t="shared" si="116"/>
        <v>5</v>
      </c>
      <c r="M260" s="43">
        <f t="shared" si="116"/>
        <v>19</v>
      </c>
      <c r="N260" s="43">
        <f t="shared" si="116"/>
        <v>12</v>
      </c>
      <c r="O260" s="43">
        <f t="shared" si="116"/>
        <v>16</v>
      </c>
      <c r="P260" s="43">
        <f t="shared" si="116"/>
        <v>2.2999999999999998</v>
      </c>
      <c r="BD260" s="43">
        <v>0.4</v>
      </c>
      <c r="BE260" s="43">
        <v>0.3</v>
      </c>
      <c r="BF260" s="43">
        <v>10.3</v>
      </c>
      <c r="BG260" s="43">
        <v>47</v>
      </c>
      <c r="BH260" s="46"/>
      <c r="BI260" s="36">
        <v>0.02</v>
      </c>
      <c r="BJ260" s="36">
        <v>0.02</v>
      </c>
      <c r="BK260" s="43">
        <v>5</v>
      </c>
      <c r="BL260" s="43">
        <v>19</v>
      </c>
      <c r="BM260" s="43">
        <v>12</v>
      </c>
      <c r="BN260" s="43">
        <v>16</v>
      </c>
      <c r="BO260" s="43">
        <v>2.2999999999999998</v>
      </c>
    </row>
    <row r="261" spans="1:4054 14285:16384" s="17" customFormat="1" x14ac:dyDescent="0.25">
      <c r="A261" s="110"/>
      <c r="B261" s="26"/>
      <c r="C261" s="47" t="s">
        <v>205</v>
      </c>
      <c r="D261" s="36">
        <f>SUM(D257:D260)</f>
        <v>380</v>
      </c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16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18"/>
      <c r="AMA261" s="18"/>
      <c r="AMB261" s="18"/>
      <c r="AMC261" s="18"/>
      <c r="AMD261" s="18"/>
      <c r="AME261" s="18"/>
      <c r="AMF261" s="18"/>
      <c r="AMG261" s="18"/>
      <c r="AMH261" s="18"/>
      <c r="AMI261" s="18"/>
      <c r="AMJ261" s="18"/>
      <c r="AMK261" s="18"/>
      <c r="AML261" s="18"/>
      <c r="AMM261" s="18"/>
      <c r="AMN261" s="18"/>
      <c r="AMO261" s="18"/>
      <c r="AMP261" s="18"/>
      <c r="AMQ261" s="18"/>
      <c r="AMR261" s="18"/>
      <c r="AMS261" s="18"/>
      <c r="AMT261" s="18"/>
      <c r="AMU261" s="18"/>
      <c r="AMV261" s="18"/>
      <c r="AMW261" s="18"/>
      <c r="AMX261" s="18"/>
      <c r="AMY261" s="18"/>
      <c r="AMZ261" s="18"/>
      <c r="ANA261" s="18"/>
      <c r="ANB261" s="18"/>
      <c r="ANC261" s="18"/>
      <c r="AND261" s="18"/>
      <c r="ANE261" s="18"/>
      <c r="ANF261" s="18"/>
      <c r="ANG261" s="18"/>
      <c r="ANH261" s="18"/>
      <c r="ANI261" s="18"/>
      <c r="ANJ261" s="18"/>
      <c r="ANK261" s="18"/>
      <c r="ANL261" s="18"/>
      <c r="ANM261" s="18"/>
      <c r="ANN261" s="18"/>
      <c r="ANO261" s="18"/>
      <c r="ANP261" s="18"/>
      <c r="ANQ261" s="18"/>
      <c r="ANR261" s="18"/>
      <c r="ANS261" s="18"/>
      <c r="ANT261" s="18"/>
      <c r="ANU261" s="18"/>
      <c r="ANV261" s="18"/>
      <c r="ANW261" s="18"/>
      <c r="ANX261" s="18"/>
      <c r="ANY261" s="18"/>
      <c r="ANZ261" s="18"/>
      <c r="AOA261" s="18"/>
      <c r="AOB261" s="18"/>
      <c r="AOC261" s="18"/>
      <c r="AOD261" s="18"/>
      <c r="AOE261" s="18"/>
      <c r="AOF261" s="18"/>
      <c r="AOG261" s="18"/>
      <c r="AOH261" s="18"/>
      <c r="AOI261" s="18"/>
      <c r="AOJ261" s="18"/>
      <c r="AOK261" s="18"/>
      <c r="AOL261" s="18"/>
      <c r="AOM261" s="18"/>
      <c r="AON261" s="18"/>
      <c r="AOO261" s="18"/>
      <c r="AOP261" s="18"/>
      <c r="AOQ261" s="18"/>
      <c r="AOR261" s="18"/>
      <c r="AOS261" s="18"/>
      <c r="AOT261" s="18"/>
      <c r="AOU261" s="18"/>
      <c r="AOV261" s="18"/>
      <c r="AOW261" s="18"/>
      <c r="AOX261" s="18"/>
      <c r="AOY261" s="18"/>
      <c r="AOZ261" s="18"/>
      <c r="APA261" s="18"/>
      <c r="APB261" s="18"/>
      <c r="APC261" s="18"/>
      <c r="APD261" s="18"/>
      <c r="APE261" s="18"/>
      <c r="APF261" s="18"/>
      <c r="APG261" s="18"/>
      <c r="APH261" s="18"/>
      <c r="API261" s="18"/>
      <c r="APJ261" s="18"/>
      <c r="APK261" s="18"/>
      <c r="APL261" s="18"/>
      <c r="APM261" s="18"/>
      <c r="APN261" s="18"/>
      <c r="APO261" s="18"/>
      <c r="APP261" s="18"/>
      <c r="APQ261" s="18"/>
      <c r="APR261" s="18"/>
      <c r="APS261" s="18"/>
      <c r="APT261" s="18"/>
      <c r="APU261" s="18"/>
      <c r="APV261" s="18"/>
      <c r="APW261" s="18"/>
      <c r="APX261" s="18"/>
      <c r="APY261" s="18"/>
      <c r="APZ261" s="18"/>
      <c r="AQA261" s="18"/>
      <c r="AQB261" s="18"/>
      <c r="AQC261" s="18"/>
      <c r="AQD261" s="18"/>
      <c r="AQE261" s="18"/>
      <c r="AQF261" s="18"/>
      <c r="AQG261" s="18"/>
      <c r="AQH261" s="18"/>
      <c r="AQI261" s="18"/>
      <c r="AQJ261" s="18"/>
      <c r="AQK261" s="18"/>
      <c r="AQL261" s="18"/>
      <c r="AQM261" s="18"/>
      <c r="AQN261" s="18"/>
      <c r="AQO261" s="18"/>
      <c r="AQP261" s="18"/>
      <c r="AQQ261" s="18"/>
      <c r="AQR261" s="18"/>
      <c r="AQS261" s="18"/>
      <c r="AQT261" s="18"/>
      <c r="AQU261" s="18"/>
      <c r="AQV261" s="18"/>
      <c r="AQW261" s="18"/>
      <c r="AQX261" s="18"/>
      <c r="AQY261" s="18"/>
      <c r="AQZ261" s="18"/>
      <c r="ARA261" s="18"/>
      <c r="ARB261" s="18"/>
      <c r="ARC261" s="18"/>
      <c r="ARD261" s="18"/>
      <c r="ARE261" s="18"/>
      <c r="ARF261" s="18"/>
      <c r="ARG261" s="18"/>
      <c r="ARH261" s="18"/>
      <c r="ARI261" s="18"/>
      <c r="ARJ261" s="18"/>
      <c r="ARK261" s="18"/>
      <c r="ARL261" s="18"/>
      <c r="ARM261" s="18"/>
      <c r="ARN261" s="18"/>
      <c r="ARO261" s="18"/>
      <c r="ARP261" s="18"/>
      <c r="ARQ261" s="18"/>
      <c r="ARR261" s="18"/>
      <c r="ARS261" s="18"/>
      <c r="ART261" s="18"/>
      <c r="ARU261" s="18"/>
      <c r="ARV261" s="18"/>
      <c r="ARW261" s="18"/>
      <c r="ARX261" s="18"/>
      <c r="ARY261" s="18"/>
      <c r="ARZ261" s="18"/>
      <c r="ASA261" s="18"/>
      <c r="ASB261" s="18"/>
      <c r="ASC261" s="18"/>
      <c r="ASD261" s="18"/>
      <c r="ASE261" s="18"/>
      <c r="ASF261" s="18"/>
      <c r="ASG261" s="18"/>
      <c r="ASH261" s="18"/>
      <c r="ASI261" s="18"/>
      <c r="ASJ261" s="18"/>
      <c r="ASK261" s="18"/>
      <c r="ASL261" s="18"/>
      <c r="ASM261" s="18"/>
      <c r="ASN261" s="18"/>
      <c r="ASO261" s="18"/>
      <c r="ASP261" s="18"/>
      <c r="ASQ261" s="18"/>
      <c r="ASR261" s="18"/>
      <c r="ASS261" s="18"/>
      <c r="AST261" s="18"/>
      <c r="ASU261" s="18"/>
      <c r="ASV261" s="18"/>
      <c r="ASW261" s="18"/>
      <c r="ASX261" s="18"/>
      <c r="ASY261" s="18"/>
      <c r="ASZ261" s="18"/>
      <c r="ATA261" s="18"/>
      <c r="ATB261" s="18"/>
      <c r="ATC261" s="18"/>
      <c r="ATD261" s="18"/>
      <c r="ATE261" s="18"/>
      <c r="ATF261" s="18"/>
      <c r="ATG261" s="18"/>
      <c r="ATH261" s="18"/>
      <c r="ATI261" s="18"/>
      <c r="ATJ261" s="18"/>
      <c r="ATK261" s="18"/>
      <c r="ATL261" s="18"/>
      <c r="ATM261" s="18"/>
      <c r="ATN261" s="18"/>
      <c r="ATO261" s="18"/>
      <c r="ATP261" s="18"/>
      <c r="ATQ261" s="18"/>
      <c r="ATR261" s="18"/>
      <c r="ATS261" s="18"/>
      <c r="ATT261" s="18"/>
      <c r="ATU261" s="18"/>
      <c r="ATV261" s="18"/>
      <c r="ATW261" s="18"/>
      <c r="ATX261" s="18"/>
      <c r="ATY261" s="18"/>
      <c r="ATZ261" s="18"/>
      <c r="AUA261" s="18"/>
      <c r="AUB261" s="18"/>
      <c r="AUC261" s="18"/>
      <c r="AUD261" s="18"/>
      <c r="AUE261" s="18"/>
      <c r="AUF261" s="18"/>
      <c r="AUG261" s="18"/>
      <c r="AUH261" s="18"/>
      <c r="AUI261" s="18"/>
      <c r="AUJ261" s="18"/>
      <c r="AUK261" s="18"/>
      <c r="AUL261" s="18"/>
      <c r="AUM261" s="18"/>
      <c r="AUN261" s="18"/>
      <c r="AUO261" s="18"/>
      <c r="AUP261" s="18"/>
      <c r="AUQ261" s="18"/>
      <c r="AUR261" s="18"/>
      <c r="AUS261" s="18"/>
      <c r="AUT261" s="18"/>
      <c r="AUU261" s="18"/>
      <c r="AUV261" s="18"/>
      <c r="AUW261" s="18"/>
      <c r="AUX261" s="18"/>
      <c r="AUY261" s="18"/>
      <c r="AUZ261" s="18"/>
      <c r="AVA261" s="18"/>
      <c r="AVB261" s="18"/>
      <c r="AVC261" s="18"/>
      <c r="AVD261" s="18"/>
      <c r="AVE261" s="18"/>
      <c r="AVF261" s="18"/>
      <c r="AVG261" s="18"/>
      <c r="AVH261" s="18"/>
      <c r="AVI261" s="18"/>
      <c r="AVJ261" s="18"/>
      <c r="AVK261" s="18"/>
      <c r="AVL261" s="18"/>
      <c r="AVM261" s="18"/>
      <c r="AVN261" s="18"/>
      <c r="AVO261" s="18"/>
      <c r="AVP261" s="18"/>
      <c r="AVQ261" s="18"/>
      <c r="AVR261" s="18"/>
      <c r="AVS261" s="18"/>
      <c r="AVT261" s="18"/>
      <c r="AVU261" s="18"/>
      <c r="AVV261" s="18"/>
      <c r="AVW261" s="18"/>
      <c r="AVX261" s="18"/>
      <c r="AVY261" s="18"/>
      <c r="AVZ261" s="18"/>
      <c r="AWA261" s="18"/>
      <c r="AWB261" s="18"/>
      <c r="AWC261" s="18"/>
      <c r="AWD261" s="18"/>
      <c r="AWE261" s="18"/>
      <c r="AWF261" s="18"/>
      <c r="AWG261" s="18"/>
      <c r="AWH261" s="18"/>
      <c r="AWI261" s="18"/>
      <c r="AWJ261" s="18"/>
      <c r="AWK261" s="18"/>
      <c r="AWL261" s="18"/>
      <c r="AWM261" s="18"/>
      <c r="AWN261" s="18"/>
      <c r="AWO261" s="18"/>
      <c r="AWP261" s="18"/>
      <c r="AWQ261" s="18"/>
      <c r="AWR261" s="18"/>
      <c r="AWS261" s="18"/>
      <c r="AWT261" s="18"/>
      <c r="AWU261" s="18"/>
      <c r="AWV261" s="18"/>
      <c r="AWW261" s="18"/>
      <c r="AWX261" s="18"/>
      <c r="AWY261" s="18"/>
      <c r="AWZ261" s="18"/>
      <c r="AXA261" s="18"/>
      <c r="AXB261" s="18"/>
      <c r="AXC261" s="18"/>
      <c r="AXD261" s="18"/>
      <c r="AXE261" s="18"/>
      <c r="AXF261" s="18"/>
      <c r="AXG261" s="18"/>
      <c r="AXH261" s="18"/>
      <c r="AXI261" s="18"/>
      <c r="AXJ261" s="18"/>
      <c r="AXK261" s="18"/>
      <c r="AXL261" s="18"/>
      <c r="AXM261" s="18"/>
      <c r="AXN261" s="18"/>
      <c r="AXO261" s="18"/>
      <c r="AXP261" s="18"/>
      <c r="AXQ261" s="18"/>
      <c r="AXR261" s="18"/>
      <c r="AXS261" s="18"/>
      <c r="AXT261" s="18"/>
      <c r="AXU261" s="18"/>
      <c r="AXV261" s="18"/>
      <c r="AXW261" s="18"/>
      <c r="AXX261" s="18"/>
      <c r="AXY261" s="18"/>
      <c r="AXZ261" s="18"/>
      <c r="AYA261" s="18"/>
      <c r="AYB261" s="18"/>
      <c r="AYC261" s="18"/>
      <c r="AYD261" s="18"/>
      <c r="AYE261" s="18"/>
      <c r="AYF261" s="18"/>
      <c r="AYG261" s="18"/>
      <c r="AYH261" s="18"/>
      <c r="AYI261" s="18"/>
      <c r="AYJ261" s="18"/>
      <c r="AYK261" s="18"/>
      <c r="AYL261" s="18"/>
      <c r="AYM261" s="18"/>
      <c r="AYN261" s="18"/>
      <c r="AYO261" s="18"/>
      <c r="AYP261" s="18"/>
      <c r="AYQ261" s="18"/>
      <c r="AYR261" s="18"/>
      <c r="AYS261" s="18"/>
      <c r="AYT261" s="18"/>
      <c r="AYU261" s="18"/>
      <c r="AYV261" s="18"/>
      <c r="AYW261" s="18"/>
      <c r="AYX261" s="18"/>
      <c r="AYY261" s="18"/>
      <c r="AYZ261" s="18"/>
      <c r="AZA261" s="18"/>
      <c r="AZB261" s="18"/>
      <c r="AZC261" s="18"/>
      <c r="AZD261" s="18"/>
      <c r="AZE261" s="18"/>
      <c r="AZF261" s="18"/>
      <c r="AZG261" s="18"/>
      <c r="AZH261" s="18"/>
      <c r="AZI261" s="18"/>
      <c r="AZJ261" s="18"/>
      <c r="AZK261" s="18"/>
      <c r="AZL261" s="18"/>
      <c r="AZM261" s="18"/>
      <c r="AZN261" s="18"/>
      <c r="AZO261" s="18"/>
      <c r="AZP261" s="18"/>
      <c r="AZQ261" s="18"/>
      <c r="AZR261" s="18"/>
      <c r="AZS261" s="18"/>
      <c r="AZT261" s="18"/>
      <c r="AZU261" s="18"/>
      <c r="AZV261" s="18"/>
      <c r="AZW261" s="18"/>
      <c r="AZX261" s="18"/>
      <c r="AZY261" s="18"/>
      <c r="AZZ261" s="18"/>
      <c r="BAA261" s="18"/>
      <c r="BAB261" s="18"/>
      <c r="BAC261" s="18"/>
      <c r="BAD261" s="18"/>
      <c r="BAE261" s="18"/>
      <c r="BAF261" s="18"/>
      <c r="BAG261" s="18"/>
      <c r="BAH261" s="18"/>
      <c r="BAI261" s="18"/>
      <c r="BAJ261" s="18"/>
      <c r="BAK261" s="18"/>
      <c r="BAL261" s="18"/>
      <c r="BAM261" s="18"/>
      <c r="BAN261" s="18"/>
      <c r="BAO261" s="18"/>
      <c r="BAP261" s="18"/>
      <c r="BAQ261" s="18"/>
      <c r="BAR261" s="18"/>
      <c r="BAS261" s="18"/>
      <c r="BAT261" s="18"/>
      <c r="BAU261" s="18"/>
      <c r="BAV261" s="18"/>
      <c r="BAW261" s="18"/>
      <c r="BAX261" s="18"/>
      <c r="BAY261" s="18"/>
      <c r="BAZ261" s="18"/>
      <c r="BBA261" s="18"/>
      <c r="BBB261" s="18"/>
      <c r="BBC261" s="18"/>
      <c r="BBD261" s="18"/>
      <c r="BBE261" s="18"/>
      <c r="BBF261" s="18"/>
      <c r="BBG261" s="18"/>
      <c r="BBH261" s="18"/>
      <c r="BBI261" s="18"/>
      <c r="BBJ261" s="18"/>
      <c r="BBK261" s="18"/>
      <c r="BBL261" s="18"/>
      <c r="BBM261" s="18"/>
      <c r="BBN261" s="18"/>
      <c r="BBO261" s="18"/>
      <c r="BBP261" s="18"/>
      <c r="BBQ261" s="18"/>
      <c r="BBR261" s="18"/>
      <c r="BBS261" s="18"/>
      <c r="BBT261" s="18"/>
      <c r="BBU261" s="18"/>
      <c r="BBV261" s="18"/>
      <c r="BBW261" s="18"/>
      <c r="BBX261" s="18"/>
      <c r="BBY261" s="18"/>
      <c r="BBZ261" s="18"/>
      <c r="BCA261" s="18"/>
      <c r="BCB261" s="18"/>
      <c r="BCC261" s="18"/>
      <c r="BCD261" s="18"/>
      <c r="BCE261" s="18"/>
      <c r="BCF261" s="18"/>
      <c r="BCG261" s="18"/>
      <c r="BCH261" s="18"/>
      <c r="BCI261" s="18"/>
      <c r="BCJ261" s="18"/>
      <c r="BCK261" s="18"/>
      <c r="BCL261" s="18"/>
      <c r="BCM261" s="18"/>
      <c r="BCN261" s="18"/>
      <c r="BCO261" s="18"/>
      <c r="BCP261" s="18"/>
      <c r="BCQ261" s="18"/>
      <c r="BCR261" s="18"/>
      <c r="BCS261" s="18"/>
      <c r="BCT261" s="18"/>
      <c r="BCU261" s="18"/>
      <c r="BCV261" s="18"/>
      <c r="BCW261" s="18"/>
      <c r="BCX261" s="18"/>
      <c r="BCY261" s="18"/>
      <c r="BCZ261" s="18"/>
      <c r="BDA261" s="18"/>
      <c r="BDB261" s="18"/>
      <c r="BDC261" s="18"/>
      <c r="BDD261" s="18"/>
      <c r="BDE261" s="18"/>
      <c r="BDF261" s="18"/>
      <c r="BDG261" s="18"/>
      <c r="BDH261" s="18"/>
      <c r="BDI261" s="18"/>
      <c r="BDJ261" s="18"/>
      <c r="BDK261" s="18"/>
      <c r="BDL261" s="18"/>
      <c r="BDM261" s="18"/>
      <c r="BDN261" s="18"/>
      <c r="BDO261" s="18"/>
      <c r="BDP261" s="18"/>
      <c r="BDQ261" s="18"/>
      <c r="BDR261" s="18"/>
      <c r="BDS261" s="18"/>
      <c r="BDT261" s="18"/>
      <c r="BDU261" s="18"/>
      <c r="BDV261" s="18"/>
      <c r="BDW261" s="18"/>
      <c r="BDX261" s="18"/>
      <c r="BDY261" s="18"/>
      <c r="BDZ261" s="18"/>
      <c r="BEA261" s="18"/>
      <c r="BEB261" s="18"/>
      <c r="BEC261" s="18"/>
      <c r="BED261" s="18"/>
      <c r="BEE261" s="18"/>
      <c r="BEF261" s="18"/>
      <c r="BEG261" s="18"/>
      <c r="BEH261" s="18"/>
      <c r="BEI261" s="18"/>
      <c r="BEJ261" s="18"/>
      <c r="BEK261" s="18"/>
      <c r="BEL261" s="18"/>
      <c r="BEM261" s="18"/>
      <c r="BEN261" s="18"/>
      <c r="BEO261" s="18"/>
      <c r="BEP261" s="18"/>
      <c r="BEQ261" s="18"/>
      <c r="BER261" s="18"/>
      <c r="BES261" s="18"/>
      <c r="BET261" s="18"/>
      <c r="BEU261" s="18"/>
      <c r="BEV261" s="18"/>
      <c r="BEW261" s="18"/>
      <c r="BEX261" s="18"/>
      <c r="BEY261" s="18"/>
      <c r="BEZ261" s="18"/>
      <c r="BFA261" s="18"/>
      <c r="BFB261" s="18"/>
      <c r="BFC261" s="18"/>
      <c r="BFD261" s="18"/>
      <c r="BFE261" s="18"/>
      <c r="BFF261" s="18"/>
      <c r="BFG261" s="18"/>
      <c r="BFH261" s="18"/>
      <c r="BFI261" s="18"/>
      <c r="BFJ261" s="18"/>
      <c r="BFK261" s="18"/>
      <c r="BFL261" s="18"/>
      <c r="BFM261" s="18"/>
      <c r="BFN261" s="18"/>
      <c r="BFO261" s="18"/>
      <c r="BFP261" s="18"/>
      <c r="BFQ261" s="18"/>
      <c r="BFR261" s="18"/>
      <c r="BFS261" s="18"/>
      <c r="BFT261" s="18"/>
      <c r="BFU261" s="18"/>
      <c r="BFV261" s="18"/>
      <c r="BFW261" s="18"/>
      <c r="BFX261" s="18"/>
      <c r="BFY261" s="18"/>
      <c r="BFZ261" s="18"/>
      <c r="BGA261" s="18"/>
      <c r="BGB261" s="18"/>
      <c r="BGC261" s="18"/>
      <c r="BGD261" s="18"/>
      <c r="BGE261" s="18"/>
      <c r="BGF261" s="18"/>
      <c r="BGG261" s="18"/>
      <c r="BGH261" s="18"/>
      <c r="BGI261" s="18"/>
      <c r="BGJ261" s="18"/>
      <c r="BGK261" s="18"/>
      <c r="BGL261" s="18"/>
      <c r="BGM261" s="18"/>
      <c r="BGN261" s="18"/>
      <c r="BGO261" s="18"/>
      <c r="BGP261" s="18"/>
      <c r="BGQ261" s="18"/>
      <c r="BGR261" s="18"/>
      <c r="BGS261" s="18"/>
      <c r="BGT261" s="18"/>
      <c r="BGU261" s="18"/>
      <c r="BGV261" s="18"/>
      <c r="BGW261" s="18"/>
      <c r="BGX261" s="18"/>
      <c r="BGY261" s="18"/>
      <c r="BGZ261" s="18"/>
      <c r="BHA261" s="18"/>
      <c r="BHB261" s="18"/>
      <c r="BHC261" s="18"/>
      <c r="BHD261" s="18"/>
      <c r="BHE261" s="18"/>
      <c r="BHF261" s="18"/>
      <c r="BHG261" s="18"/>
      <c r="BHH261" s="18"/>
      <c r="BHI261" s="18"/>
      <c r="BHJ261" s="18"/>
      <c r="BHK261" s="18"/>
      <c r="BHL261" s="18"/>
      <c r="BHM261" s="18"/>
      <c r="BHN261" s="18"/>
      <c r="BHO261" s="18"/>
      <c r="BHP261" s="18"/>
      <c r="BHQ261" s="18"/>
      <c r="BHR261" s="18"/>
      <c r="BHS261" s="18"/>
      <c r="BHT261" s="18"/>
      <c r="BHU261" s="18"/>
      <c r="BHV261" s="18"/>
      <c r="BHW261" s="18"/>
      <c r="BHX261" s="18"/>
      <c r="BHY261" s="18"/>
      <c r="BHZ261" s="18"/>
      <c r="BIA261" s="18"/>
      <c r="BIB261" s="18"/>
      <c r="BIC261" s="18"/>
      <c r="BID261" s="18"/>
      <c r="BIE261" s="18"/>
      <c r="BIF261" s="18"/>
      <c r="BIG261" s="18"/>
      <c r="BIH261" s="18"/>
      <c r="BII261" s="18"/>
      <c r="BIJ261" s="18"/>
      <c r="BIK261" s="18"/>
      <c r="BIL261" s="18"/>
      <c r="BIM261" s="18"/>
      <c r="BIN261" s="18"/>
      <c r="BIO261" s="18"/>
      <c r="BIP261" s="18"/>
      <c r="BIQ261" s="18"/>
      <c r="BIR261" s="18"/>
      <c r="BIS261" s="18"/>
      <c r="BIT261" s="18"/>
      <c r="BIU261" s="18"/>
      <c r="BIV261" s="18"/>
      <c r="BIW261" s="18"/>
      <c r="BIX261" s="18"/>
      <c r="BIY261" s="18"/>
      <c r="BIZ261" s="18"/>
      <c r="BJA261" s="18"/>
      <c r="BJB261" s="18"/>
      <c r="BJC261" s="18"/>
      <c r="BJD261" s="18"/>
      <c r="BJE261" s="18"/>
      <c r="BJF261" s="18"/>
      <c r="BJG261" s="18"/>
      <c r="BJH261" s="18"/>
      <c r="BJI261" s="18"/>
      <c r="BJJ261" s="18"/>
      <c r="BJK261" s="18"/>
      <c r="BJL261" s="18"/>
      <c r="BJM261" s="18"/>
      <c r="BJN261" s="18"/>
      <c r="BJO261" s="18"/>
      <c r="BJP261" s="18"/>
      <c r="BJQ261" s="18"/>
      <c r="BJR261" s="18"/>
      <c r="BJS261" s="18"/>
      <c r="BJT261" s="18"/>
      <c r="BJU261" s="18"/>
      <c r="BJV261" s="18"/>
      <c r="BJW261" s="18"/>
      <c r="BJX261" s="18"/>
      <c r="BJY261" s="18"/>
      <c r="BJZ261" s="18"/>
      <c r="BKA261" s="18"/>
      <c r="BKB261" s="18"/>
      <c r="BKC261" s="18"/>
      <c r="BKD261" s="18"/>
      <c r="BKE261" s="18"/>
      <c r="BKF261" s="18"/>
      <c r="BKG261" s="18"/>
      <c r="BKH261" s="18"/>
      <c r="BKI261" s="18"/>
      <c r="BKJ261" s="18"/>
      <c r="BKK261" s="18"/>
      <c r="BKL261" s="18"/>
      <c r="BKM261" s="18"/>
      <c r="BKN261" s="18"/>
      <c r="BKO261" s="18"/>
      <c r="BKP261" s="18"/>
      <c r="BKQ261" s="18"/>
      <c r="BKR261" s="18"/>
      <c r="BKS261" s="18"/>
      <c r="BKT261" s="18"/>
      <c r="BKU261" s="18"/>
      <c r="BKV261" s="18"/>
      <c r="BKW261" s="18"/>
      <c r="BKX261" s="18"/>
      <c r="BKY261" s="18"/>
      <c r="BKZ261" s="18"/>
      <c r="BLA261" s="18"/>
      <c r="BLB261" s="18"/>
      <c r="BLC261" s="18"/>
      <c r="BLD261" s="18"/>
      <c r="BLE261" s="18"/>
      <c r="BLF261" s="18"/>
      <c r="BLG261" s="18"/>
      <c r="BLH261" s="18"/>
      <c r="BLI261" s="18"/>
      <c r="BLJ261" s="18"/>
      <c r="BLK261" s="18"/>
      <c r="BLL261" s="18"/>
      <c r="BLM261" s="18"/>
      <c r="BLN261" s="18"/>
      <c r="BLO261" s="18"/>
      <c r="BLP261" s="18"/>
      <c r="BLQ261" s="18"/>
      <c r="BLR261" s="18"/>
      <c r="BLS261" s="18"/>
      <c r="BLT261" s="18"/>
      <c r="BLU261" s="18"/>
      <c r="BLV261" s="18"/>
      <c r="BLW261" s="18"/>
      <c r="BLX261" s="18"/>
      <c r="BLY261" s="18"/>
      <c r="BLZ261" s="18"/>
      <c r="BMA261" s="18"/>
      <c r="BMB261" s="18"/>
      <c r="BMC261" s="18"/>
      <c r="BMD261" s="18"/>
      <c r="BME261" s="18"/>
      <c r="BMF261" s="18"/>
      <c r="BMG261" s="18"/>
      <c r="BMH261" s="18"/>
      <c r="BMI261" s="18"/>
      <c r="BMJ261" s="18"/>
      <c r="BMK261" s="18"/>
      <c r="BML261" s="18"/>
      <c r="BMM261" s="18"/>
      <c r="BMN261" s="18"/>
      <c r="BMO261" s="18"/>
      <c r="BMP261" s="18"/>
      <c r="BMQ261" s="18"/>
      <c r="BMR261" s="18"/>
      <c r="BMS261" s="18"/>
      <c r="BMT261" s="18"/>
      <c r="BMU261" s="18"/>
      <c r="BMV261" s="18"/>
      <c r="BMW261" s="18"/>
      <c r="BMX261" s="18"/>
      <c r="BMY261" s="18"/>
      <c r="BMZ261" s="18"/>
      <c r="BNA261" s="18"/>
      <c r="BNB261" s="18"/>
      <c r="BNC261" s="18"/>
      <c r="BND261" s="18"/>
      <c r="BNE261" s="18"/>
      <c r="BNF261" s="18"/>
      <c r="BNG261" s="18"/>
      <c r="BNH261" s="18"/>
      <c r="BNI261" s="18"/>
      <c r="BNJ261" s="18"/>
      <c r="BNK261" s="18"/>
      <c r="BNL261" s="18"/>
      <c r="BNM261" s="18"/>
      <c r="BNN261" s="18"/>
      <c r="BNO261" s="18"/>
      <c r="BNP261" s="18"/>
      <c r="BNQ261" s="18"/>
      <c r="BNR261" s="18"/>
      <c r="BNS261" s="18"/>
      <c r="BNT261" s="18"/>
      <c r="BNU261" s="18"/>
      <c r="BNV261" s="18"/>
      <c r="BNW261" s="18"/>
      <c r="BNX261" s="18"/>
      <c r="BNY261" s="18"/>
      <c r="BNZ261" s="18"/>
      <c r="BOA261" s="18"/>
      <c r="BOB261" s="18"/>
      <c r="BOC261" s="18"/>
      <c r="BOD261" s="18"/>
      <c r="BOE261" s="18"/>
      <c r="BOF261" s="18"/>
      <c r="BOG261" s="18"/>
      <c r="BOH261" s="18"/>
      <c r="BOI261" s="18"/>
      <c r="BOJ261" s="18"/>
      <c r="BOK261" s="18"/>
      <c r="BOL261" s="18"/>
      <c r="BOM261" s="18"/>
      <c r="BON261" s="18"/>
      <c r="BOO261" s="18"/>
      <c r="BOP261" s="18"/>
      <c r="BOQ261" s="18"/>
      <c r="BOR261" s="18"/>
      <c r="BOS261" s="18"/>
      <c r="BOT261" s="18"/>
      <c r="BOU261" s="18"/>
      <c r="BOV261" s="18"/>
      <c r="BOW261" s="18"/>
      <c r="BOX261" s="18"/>
      <c r="BOY261" s="18"/>
      <c r="BOZ261" s="18"/>
      <c r="BPA261" s="18"/>
      <c r="BPB261" s="18"/>
      <c r="BPC261" s="18"/>
      <c r="BPD261" s="18"/>
      <c r="BPE261" s="18"/>
      <c r="BPF261" s="18"/>
      <c r="BPG261" s="18"/>
      <c r="BPH261" s="18"/>
      <c r="BPI261" s="18"/>
      <c r="BPJ261" s="18"/>
      <c r="BPK261" s="18"/>
      <c r="BPL261" s="18"/>
      <c r="BPM261" s="18"/>
      <c r="BPN261" s="18"/>
      <c r="BPO261" s="18"/>
      <c r="BPP261" s="18"/>
      <c r="BPQ261" s="18"/>
      <c r="BPR261" s="18"/>
      <c r="BPS261" s="18"/>
      <c r="BPT261" s="18"/>
      <c r="BPU261" s="18"/>
      <c r="BPV261" s="18"/>
      <c r="BPW261" s="18"/>
      <c r="BPX261" s="18"/>
      <c r="BPY261" s="18"/>
      <c r="BPZ261" s="18"/>
      <c r="BQA261" s="18"/>
      <c r="BQB261" s="18"/>
      <c r="BQC261" s="18"/>
      <c r="BQD261" s="18"/>
      <c r="BQE261" s="18"/>
      <c r="BQF261" s="18"/>
      <c r="BQG261" s="18"/>
      <c r="BQH261" s="18"/>
      <c r="BQI261" s="18"/>
      <c r="BQJ261" s="18"/>
      <c r="BQK261" s="18"/>
      <c r="BQL261" s="18"/>
      <c r="BQM261" s="18"/>
      <c r="BQN261" s="18"/>
      <c r="BQO261" s="18"/>
      <c r="BQP261" s="18"/>
      <c r="BQQ261" s="18"/>
      <c r="BQR261" s="18"/>
      <c r="BQS261" s="18"/>
      <c r="BQT261" s="18"/>
      <c r="BQU261" s="18"/>
      <c r="BQV261" s="18"/>
      <c r="BQW261" s="18"/>
      <c r="BQX261" s="18"/>
      <c r="BQY261" s="18"/>
      <c r="BQZ261" s="18"/>
      <c r="BRA261" s="18"/>
      <c r="BRB261" s="18"/>
      <c r="BRC261" s="18"/>
      <c r="BRD261" s="18"/>
      <c r="BRE261" s="18"/>
      <c r="BRF261" s="18"/>
      <c r="BRG261" s="18"/>
      <c r="BRH261" s="18"/>
      <c r="BRI261" s="18"/>
      <c r="BRJ261" s="18"/>
      <c r="BRK261" s="18"/>
      <c r="BRL261" s="18"/>
      <c r="BRM261" s="18"/>
      <c r="BRN261" s="18"/>
      <c r="BRO261" s="18"/>
      <c r="BRP261" s="18"/>
      <c r="BRQ261" s="18"/>
      <c r="BRR261" s="18"/>
      <c r="BRS261" s="18"/>
      <c r="BRT261" s="18"/>
      <c r="BRU261" s="18"/>
      <c r="BRV261" s="18"/>
      <c r="BRW261" s="18"/>
      <c r="BRX261" s="18"/>
      <c r="BRY261" s="18"/>
      <c r="BRZ261" s="18"/>
      <c r="BSA261" s="18"/>
      <c r="BSB261" s="18"/>
      <c r="BSC261" s="18"/>
      <c r="BSD261" s="18"/>
      <c r="BSE261" s="18"/>
      <c r="BSF261" s="18"/>
      <c r="BSG261" s="18"/>
      <c r="BSH261" s="18"/>
      <c r="BSI261" s="18"/>
      <c r="BSJ261" s="18"/>
      <c r="BSK261" s="18"/>
      <c r="BSL261" s="18"/>
      <c r="BSM261" s="18"/>
      <c r="BSN261" s="18"/>
      <c r="BSO261" s="18"/>
      <c r="BSP261" s="18"/>
      <c r="BSQ261" s="18"/>
      <c r="BSR261" s="18"/>
      <c r="BSS261" s="18"/>
      <c r="BST261" s="18"/>
      <c r="BSU261" s="18"/>
      <c r="BSV261" s="18"/>
      <c r="BSW261" s="18"/>
      <c r="BSX261" s="18"/>
      <c r="BSY261" s="18"/>
      <c r="BSZ261" s="18"/>
      <c r="BTA261" s="18"/>
      <c r="BTB261" s="18"/>
      <c r="BTC261" s="18"/>
      <c r="BTD261" s="18"/>
      <c r="BTE261" s="18"/>
      <c r="BTF261" s="18"/>
      <c r="BTG261" s="18"/>
      <c r="BTH261" s="18"/>
      <c r="BTI261" s="18"/>
      <c r="BTJ261" s="18"/>
      <c r="BTK261" s="18"/>
      <c r="BTL261" s="18"/>
      <c r="BTM261" s="18"/>
      <c r="BTN261" s="18"/>
      <c r="BTO261" s="18"/>
      <c r="BTP261" s="18"/>
      <c r="BTQ261" s="18"/>
      <c r="BTR261" s="18"/>
      <c r="BTS261" s="18"/>
      <c r="BTT261" s="18"/>
      <c r="BTU261" s="18"/>
      <c r="BTV261" s="18"/>
      <c r="BTW261" s="18"/>
      <c r="BTX261" s="18"/>
      <c r="BTY261" s="18"/>
      <c r="BTZ261" s="18"/>
      <c r="BUA261" s="18"/>
      <c r="BUB261" s="18"/>
      <c r="BUC261" s="18"/>
      <c r="BUD261" s="18"/>
      <c r="BUE261" s="18"/>
      <c r="BUF261" s="18"/>
      <c r="BUG261" s="18"/>
      <c r="BUH261" s="18"/>
      <c r="BUI261" s="18"/>
      <c r="BUJ261" s="18"/>
      <c r="BUK261" s="18"/>
      <c r="BUL261" s="18"/>
      <c r="BUM261" s="18"/>
      <c r="BUN261" s="18"/>
      <c r="BUO261" s="18"/>
      <c r="BUP261" s="18"/>
      <c r="BUQ261" s="18"/>
      <c r="BUR261" s="18"/>
      <c r="BUS261" s="18"/>
      <c r="BUT261" s="18"/>
      <c r="BUU261" s="18"/>
      <c r="BUV261" s="18"/>
      <c r="BUW261" s="18"/>
      <c r="BUX261" s="18"/>
      <c r="BUY261" s="18"/>
      <c r="BUZ261" s="18"/>
      <c r="BVA261" s="18"/>
      <c r="BVB261" s="18"/>
      <c r="BVC261" s="18"/>
      <c r="BVD261" s="18"/>
      <c r="BVE261" s="18"/>
      <c r="BVF261" s="18"/>
      <c r="BVG261" s="18"/>
      <c r="BVH261" s="18"/>
      <c r="BVI261" s="18"/>
      <c r="BVJ261" s="18"/>
      <c r="BVK261" s="18"/>
      <c r="BVL261" s="18"/>
      <c r="BVM261" s="18"/>
      <c r="BVN261" s="18"/>
      <c r="BVO261" s="18"/>
      <c r="BVP261" s="18"/>
      <c r="BVQ261" s="18"/>
      <c r="BVR261" s="18"/>
      <c r="BVS261" s="18"/>
      <c r="BVT261" s="18"/>
      <c r="BVU261" s="18"/>
      <c r="BVV261" s="18"/>
      <c r="BVW261" s="18"/>
      <c r="BVX261" s="18"/>
      <c r="BVY261" s="18"/>
      <c r="BVZ261" s="18"/>
      <c r="BWA261" s="18"/>
      <c r="BWB261" s="18"/>
      <c r="BWC261" s="18"/>
      <c r="BWD261" s="18"/>
      <c r="BWE261" s="18"/>
      <c r="BWF261" s="18"/>
      <c r="BWG261" s="18"/>
      <c r="BWH261" s="18"/>
      <c r="BWI261" s="18"/>
      <c r="BWJ261" s="18"/>
      <c r="BWK261" s="18"/>
      <c r="BWL261" s="18"/>
      <c r="BWM261" s="18"/>
      <c r="BWN261" s="18"/>
      <c r="BWO261" s="18"/>
      <c r="BWP261" s="18"/>
      <c r="BWQ261" s="18"/>
      <c r="BWR261" s="18"/>
      <c r="BWS261" s="18"/>
      <c r="BWT261" s="18"/>
      <c r="BWU261" s="18"/>
      <c r="BWV261" s="18"/>
      <c r="BWW261" s="18"/>
      <c r="BWX261" s="18"/>
      <c r="BWY261" s="18"/>
      <c r="BWZ261" s="18"/>
      <c r="BXA261" s="18"/>
      <c r="BXB261" s="18"/>
      <c r="BXC261" s="18"/>
      <c r="BXD261" s="18"/>
      <c r="BXE261" s="18"/>
      <c r="BXF261" s="18"/>
      <c r="BXG261" s="18"/>
      <c r="BXH261" s="18"/>
      <c r="BXI261" s="18"/>
      <c r="BXJ261" s="18"/>
      <c r="BXK261" s="18"/>
      <c r="BXL261" s="18"/>
      <c r="BXM261" s="18"/>
      <c r="BXN261" s="18"/>
      <c r="BXO261" s="18"/>
      <c r="BXP261" s="18"/>
      <c r="BXQ261" s="18"/>
      <c r="BXR261" s="18"/>
      <c r="BXS261" s="18"/>
      <c r="BXT261" s="18"/>
      <c r="BXU261" s="18"/>
      <c r="BXV261" s="18"/>
      <c r="BXW261" s="18"/>
      <c r="BXX261" s="18"/>
      <c r="BXY261" s="18"/>
      <c r="BXZ261" s="18"/>
      <c r="BYA261" s="18"/>
      <c r="BYB261" s="18"/>
      <c r="BYC261" s="18"/>
      <c r="BYD261" s="18"/>
      <c r="BYE261" s="18"/>
      <c r="BYF261" s="18"/>
      <c r="BYG261" s="18"/>
      <c r="BYH261" s="18"/>
      <c r="BYI261" s="18"/>
      <c r="BYJ261" s="18"/>
      <c r="BYK261" s="18"/>
      <c r="BYL261" s="18"/>
      <c r="BYM261" s="18"/>
      <c r="BYN261" s="18"/>
      <c r="BYO261" s="18"/>
      <c r="BYP261" s="18"/>
      <c r="BYQ261" s="18"/>
      <c r="BYR261" s="18"/>
      <c r="BYS261" s="18"/>
      <c r="BYT261" s="18"/>
      <c r="BYU261" s="18"/>
      <c r="BYV261" s="18"/>
      <c r="BYW261" s="18"/>
      <c r="BYX261" s="18"/>
      <c r="BYY261" s="18"/>
      <c r="BYZ261" s="18"/>
      <c r="BZA261" s="18"/>
      <c r="BZB261" s="18"/>
      <c r="BZC261" s="18"/>
      <c r="BZD261" s="18"/>
      <c r="BZE261" s="18"/>
      <c r="BZF261" s="18"/>
      <c r="BZG261" s="18"/>
      <c r="BZH261" s="18"/>
      <c r="BZI261" s="18"/>
      <c r="BZJ261" s="18"/>
      <c r="BZK261" s="18"/>
      <c r="BZL261" s="18"/>
      <c r="BZM261" s="18"/>
      <c r="BZN261" s="18"/>
      <c r="BZO261" s="18"/>
      <c r="BZP261" s="18"/>
      <c r="BZQ261" s="18"/>
      <c r="BZR261" s="18"/>
      <c r="BZS261" s="18"/>
      <c r="BZT261" s="18"/>
      <c r="BZU261" s="18"/>
      <c r="BZV261" s="18"/>
      <c r="BZW261" s="18"/>
      <c r="BZX261" s="18"/>
      <c r="BZY261" s="18"/>
      <c r="BZZ261" s="18"/>
      <c r="CAA261" s="18"/>
      <c r="CAB261" s="18"/>
      <c r="CAC261" s="18"/>
      <c r="CAD261" s="18"/>
      <c r="CAE261" s="18"/>
      <c r="CAF261" s="18"/>
      <c r="CAG261" s="18"/>
      <c r="CAH261" s="18"/>
      <c r="CAI261" s="18"/>
      <c r="CAJ261" s="18"/>
      <c r="CAK261" s="18"/>
      <c r="CAL261" s="18"/>
      <c r="CAM261" s="18"/>
      <c r="CAN261" s="18"/>
      <c r="CAO261" s="18"/>
      <c r="CAP261" s="18"/>
      <c r="CAQ261" s="18"/>
      <c r="CAR261" s="18"/>
      <c r="CAS261" s="18"/>
      <c r="CAT261" s="18"/>
      <c r="CAU261" s="18"/>
      <c r="CAV261" s="18"/>
      <c r="CAW261" s="18"/>
      <c r="CAX261" s="18"/>
      <c r="CAY261" s="18"/>
      <c r="CAZ261" s="18"/>
      <c r="CBA261" s="18"/>
      <c r="CBB261" s="18"/>
      <c r="CBC261" s="18"/>
      <c r="CBD261" s="18"/>
      <c r="CBE261" s="18"/>
      <c r="CBF261" s="18"/>
      <c r="CBG261" s="18"/>
      <c r="CBH261" s="18"/>
      <c r="CBI261" s="18"/>
      <c r="CBJ261" s="18"/>
      <c r="CBK261" s="18"/>
      <c r="CBL261" s="18"/>
      <c r="CBM261" s="18"/>
      <c r="CBN261" s="18"/>
      <c r="CBO261" s="18"/>
      <c r="CBP261" s="18"/>
      <c r="CBQ261" s="18"/>
      <c r="CBR261" s="18"/>
      <c r="CBS261" s="18"/>
      <c r="CBT261" s="18"/>
      <c r="CBU261" s="18"/>
      <c r="CBV261" s="18"/>
      <c r="CBW261" s="18"/>
      <c r="CBX261" s="18"/>
      <c r="CBY261" s="18"/>
      <c r="CBZ261" s="18"/>
      <c r="CCA261" s="18"/>
      <c r="CCB261" s="18"/>
      <c r="CCC261" s="18"/>
      <c r="CCD261" s="18"/>
      <c r="CCE261" s="18"/>
      <c r="CCF261" s="18"/>
      <c r="CCG261" s="18"/>
      <c r="CCH261" s="18"/>
      <c r="CCI261" s="18"/>
      <c r="CCJ261" s="18"/>
      <c r="CCK261" s="18"/>
      <c r="CCL261" s="18"/>
      <c r="CCM261" s="18"/>
      <c r="CCN261" s="18"/>
      <c r="CCO261" s="18"/>
      <c r="CCP261" s="18"/>
      <c r="CCQ261" s="18"/>
      <c r="CCR261" s="18"/>
      <c r="CCS261" s="18"/>
      <c r="CCT261" s="18"/>
      <c r="CCU261" s="18"/>
      <c r="CCV261" s="18"/>
      <c r="CCW261" s="18"/>
      <c r="CCX261" s="18"/>
      <c r="CCY261" s="18"/>
      <c r="CCZ261" s="18"/>
      <c r="CDA261" s="18"/>
      <c r="CDB261" s="18"/>
      <c r="CDC261" s="18"/>
      <c r="CDD261" s="18"/>
      <c r="CDE261" s="18"/>
      <c r="CDF261" s="18"/>
      <c r="CDG261" s="18"/>
      <c r="CDH261" s="18"/>
      <c r="CDI261" s="18"/>
      <c r="CDJ261" s="18"/>
      <c r="CDK261" s="18"/>
      <c r="CDL261" s="18"/>
      <c r="CDM261" s="18"/>
      <c r="CDN261" s="18"/>
      <c r="CDO261" s="18"/>
      <c r="CDP261" s="18"/>
      <c r="CDQ261" s="18"/>
      <c r="CDR261" s="18"/>
      <c r="CDS261" s="18"/>
      <c r="CDT261" s="18"/>
      <c r="CDU261" s="18"/>
      <c r="CDV261" s="18"/>
      <c r="CDW261" s="18"/>
      <c r="CDX261" s="18"/>
      <c r="CDY261" s="18"/>
      <c r="CDZ261" s="18"/>
      <c r="CEA261" s="18"/>
      <c r="CEB261" s="18"/>
      <c r="CEC261" s="18"/>
      <c r="CED261" s="18"/>
      <c r="CEE261" s="18"/>
      <c r="CEF261" s="18"/>
      <c r="CEG261" s="18"/>
      <c r="CEH261" s="18"/>
      <c r="CEI261" s="18"/>
      <c r="CEJ261" s="18"/>
      <c r="CEK261" s="18"/>
      <c r="CEL261" s="18"/>
      <c r="CEM261" s="18"/>
      <c r="CEN261" s="18"/>
      <c r="CEO261" s="18"/>
      <c r="CEP261" s="18"/>
      <c r="CEQ261" s="18"/>
      <c r="CER261" s="18"/>
      <c r="CES261" s="18"/>
      <c r="CET261" s="18"/>
      <c r="CEU261" s="18"/>
      <c r="CEV261" s="18"/>
      <c r="CEW261" s="18"/>
      <c r="CEX261" s="18"/>
      <c r="CEY261" s="18"/>
      <c r="CEZ261" s="18"/>
      <c r="CFA261" s="18"/>
      <c r="CFB261" s="18"/>
      <c r="CFC261" s="18"/>
      <c r="CFD261" s="18"/>
      <c r="CFE261" s="18"/>
      <c r="CFF261" s="18"/>
      <c r="CFG261" s="18"/>
      <c r="CFH261" s="18"/>
      <c r="CFI261" s="18"/>
      <c r="CFJ261" s="18"/>
      <c r="CFK261" s="18"/>
      <c r="CFL261" s="18"/>
      <c r="CFM261" s="18"/>
      <c r="CFN261" s="18"/>
      <c r="CFO261" s="18"/>
      <c r="CFP261" s="18"/>
      <c r="CFQ261" s="18"/>
      <c r="CFR261" s="18"/>
      <c r="CFS261" s="18"/>
      <c r="CFT261" s="18"/>
      <c r="CFU261" s="18"/>
      <c r="CFV261" s="18"/>
      <c r="CFW261" s="18"/>
      <c r="CFX261" s="18"/>
      <c r="CFY261" s="18"/>
      <c r="CFZ261" s="18"/>
      <c r="CGA261" s="18"/>
      <c r="CGB261" s="18"/>
      <c r="CGC261" s="18"/>
      <c r="CGD261" s="18"/>
      <c r="CGE261" s="18"/>
      <c r="CGF261" s="18"/>
      <c r="CGG261" s="18"/>
      <c r="CGH261" s="18"/>
      <c r="CGI261" s="18"/>
      <c r="CGJ261" s="18"/>
      <c r="CGK261" s="18"/>
      <c r="CGL261" s="18"/>
      <c r="CGM261" s="18"/>
      <c r="CGN261" s="18"/>
      <c r="CGO261" s="18"/>
      <c r="CGP261" s="18"/>
      <c r="CGQ261" s="18"/>
      <c r="CGR261" s="18"/>
      <c r="CGS261" s="18"/>
      <c r="CGT261" s="18"/>
      <c r="CGU261" s="18"/>
      <c r="CGV261" s="18"/>
      <c r="CGW261" s="18"/>
      <c r="CGX261" s="18"/>
      <c r="CGY261" s="18"/>
      <c r="CGZ261" s="18"/>
      <c r="CHA261" s="18"/>
      <c r="CHB261" s="18"/>
      <c r="CHC261" s="18"/>
      <c r="CHD261" s="18"/>
      <c r="CHE261" s="18"/>
      <c r="CHF261" s="18"/>
      <c r="CHG261" s="18"/>
      <c r="CHH261" s="18"/>
      <c r="CHI261" s="18"/>
      <c r="CHJ261" s="18"/>
      <c r="CHK261" s="18"/>
      <c r="CHL261" s="18"/>
      <c r="CHM261" s="18"/>
      <c r="CHN261" s="18"/>
      <c r="CHO261" s="18"/>
      <c r="CHP261" s="18"/>
      <c r="CHQ261" s="18"/>
      <c r="CHR261" s="18"/>
      <c r="CHS261" s="18"/>
      <c r="CHT261" s="18"/>
      <c r="CHU261" s="18"/>
      <c r="CHV261" s="18"/>
      <c r="CHW261" s="18"/>
      <c r="CHX261" s="18"/>
      <c r="CHY261" s="18"/>
      <c r="CHZ261" s="18"/>
      <c r="CIA261" s="18"/>
      <c r="CIB261" s="18"/>
      <c r="CIC261" s="18"/>
      <c r="CID261" s="18"/>
      <c r="CIE261" s="18"/>
      <c r="CIF261" s="18"/>
      <c r="CIG261" s="18"/>
      <c r="CIH261" s="18"/>
      <c r="CII261" s="18"/>
      <c r="CIJ261" s="18"/>
      <c r="CIK261" s="18"/>
      <c r="CIL261" s="18"/>
      <c r="CIM261" s="18"/>
      <c r="CIN261" s="18"/>
      <c r="CIO261" s="18"/>
      <c r="CIP261" s="18"/>
      <c r="CIQ261" s="18"/>
      <c r="CIR261" s="18"/>
      <c r="CIS261" s="18"/>
      <c r="CIT261" s="18"/>
      <c r="CIU261" s="18"/>
      <c r="CIV261" s="18"/>
      <c r="CIW261" s="18"/>
      <c r="CIX261" s="18"/>
      <c r="CIY261" s="18"/>
      <c r="CIZ261" s="18"/>
      <c r="CJA261" s="18"/>
      <c r="CJB261" s="18"/>
      <c r="CJC261" s="18"/>
      <c r="CJD261" s="18"/>
      <c r="CJE261" s="18"/>
      <c r="CJF261" s="18"/>
      <c r="CJG261" s="18"/>
      <c r="CJH261" s="18"/>
      <c r="CJI261" s="18"/>
      <c r="CJJ261" s="18"/>
      <c r="CJK261" s="18"/>
      <c r="CJL261" s="18"/>
      <c r="CJM261" s="18"/>
      <c r="CJN261" s="18"/>
      <c r="CJO261" s="18"/>
      <c r="CJP261" s="18"/>
      <c r="CJQ261" s="18"/>
      <c r="CJR261" s="18"/>
      <c r="CJS261" s="18"/>
      <c r="CJT261" s="18"/>
      <c r="CJU261" s="18"/>
      <c r="CJV261" s="18"/>
      <c r="CJW261" s="18"/>
      <c r="CJX261" s="18"/>
      <c r="CJY261" s="18"/>
      <c r="CJZ261" s="18"/>
      <c r="CKA261" s="18"/>
      <c r="CKB261" s="18"/>
      <c r="CKC261" s="18"/>
      <c r="CKD261" s="18"/>
      <c r="CKE261" s="18"/>
      <c r="CKF261" s="18"/>
      <c r="CKG261" s="18"/>
      <c r="CKH261" s="18"/>
      <c r="CKI261" s="18"/>
      <c r="CKJ261" s="18"/>
      <c r="CKK261" s="18"/>
      <c r="CKL261" s="18"/>
      <c r="CKM261" s="18"/>
      <c r="CKN261" s="18"/>
      <c r="CKO261" s="18"/>
      <c r="CKP261" s="18"/>
      <c r="CKQ261" s="18"/>
      <c r="CKR261" s="18"/>
      <c r="CKS261" s="18"/>
      <c r="CKT261" s="18"/>
      <c r="CKU261" s="18"/>
      <c r="CKV261" s="18"/>
      <c r="CKW261" s="18"/>
      <c r="CKX261" s="18"/>
      <c r="CKY261" s="18"/>
      <c r="CKZ261" s="18"/>
      <c r="CLA261" s="18"/>
      <c r="CLB261" s="18"/>
      <c r="CLC261" s="18"/>
      <c r="CLD261" s="18"/>
      <c r="CLE261" s="18"/>
      <c r="CLF261" s="18"/>
      <c r="CLG261" s="18"/>
      <c r="CLH261" s="18"/>
      <c r="CLI261" s="18"/>
      <c r="CLJ261" s="18"/>
      <c r="CLK261" s="18"/>
      <c r="CLL261" s="18"/>
      <c r="CLM261" s="18"/>
      <c r="CLN261" s="18"/>
      <c r="CLO261" s="18"/>
      <c r="CLP261" s="18"/>
      <c r="CLQ261" s="18"/>
      <c r="CLR261" s="18"/>
      <c r="CLS261" s="18"/>
      <c r="CLT261" s="18"/>
      <c r="CLU261" s="18"/>
      <c r="CLV261" s="18"/>
      <c r="CLW261" s="18"/>
      <c r="CLX261" s="18"/>
      <c r="CLY261" s="18"/>
      <c r="CLZ261" s="18"/>
      <c r="CMA261" s="18"/>
      <c r="CMB261" s="18"/>
      <c r="CMC261" s="18"/>
      <c r="CMD261" s="18"/>
      <c r="CME261" s="18"/>
      <c r="CMF261" s="18"/>
      <c r="CMG261" s="18"/>
      <c r="CMH261" s="18"/>
      <c r="CMI261" s="18"/>
      <c r="CMJ261" s="18"/>
      <c r="CMK261" s="18"/>
      <c r="CML261" s="18"/>
      <c r="CMM261" s="18"/>
      <c r="CMN261" s="18"/>
      <c r="CMO261" s="18"/>
      <c r="CMP261" s="18"/>
      <c r="CMQ261" s="18"/>
      <c r="CMR261" s="18"/>
      <c r="CMS261" s="18"/>
      <c r="CMT261" s="18"/>
      <c r="CMU261" s="18"/>
      <c r="CMV261" s="18"/>
      <c r="CMW261" s="18"/>
      <c r="CMX261" s="18"/>
      <c r="CMY261" s="18"/>
      <c r="CMZ261" s="18"/>
      <c r="CNA261" s="18"/>
      <c r="CNB261" s="18"/>
      <c r="CNC261" s="18"/>
      <c r="CND261" s="18"/>
      <c r="CNE261" s="18"/>
      <c r="CNF261" s="18"/>
      <c r="CNG261" s="18"/>
      <c r="CNH261" s="18"/>
      <c r="CNI261" s="18"/>
      <c r="CNJ261" s="18"/>
      <c r="CNK261" s="18"/>
      <c r="CNL261" s="18"/>
      <c r="CNM261" s="18"/>
      <c r="CNN261" s="18"/>
      <c r="CNO261" s="18"/>
      <c r="CNP261" s="18"/>
      <c r="CNQ261" s="18"/>
      <c r="CNR261" s="18"/>
      <c r="CNS261" s="18"/>
      <c r="CNT261" s="18"/>
      <c r="CNU261" s="18"/>
      <c r="CNV261" s="18"/>
      <c r="CNW261" s="18"/>
      <c r="CNX261" s="18"/>
      <c r="CNY261" s="18"/>
      <c r="CNZ261" s="18"/>
      <c r="COA261" s="18"/>
      <c r="COB261" s="18"/>
      <c r="COC261" s="18"/>
      <c r="COD261" s="18"/>
      <c r="COE261" s="18"/>
      <c r="COF261" s="18"/>
      <c r="COG261" s="18"/>
      <c r="COH261" s="18"/>
      <c r="COI261" s="18"/>
      <c r="COJ261" s="18"/>
      <c r="COK261" s="18"/>
      <c r="COL261" s="18"/>
      <c r="COM261" s="18"/>
      <c r="CON261" s="18"/>
      <c r="COO261" s="18"/>
      <c r="COP261" s="18"/>
      <c r="COQ261" s="18"/>
      <c r="COR261" s="18"/>
      <c r="COS261" s="18"/>
      <c r="COT261" s="18"/>
      <c r="COU261" s="18"/>
      <c r="COV261" s="18"/>
      <c r="COW261" s="18"/>
      <c r="COX261" s="18"/>
      <c r="COY261" s="18"/>
      <c r="COZ261" s="18"/>
      <c r="CPA261" s="18"/>
      <c r="CPB261" s="18"/>
      <c r="CPC261" s="18"/>
      <c r="CPD261" s="18"/>
      <c r="CPE261" s="18"/>
      <c r="CPF261" s="18"/>
      <c r="CPG261" s="18"/>
      <c r="CPH261" s="18"/>
      <c r="CPI261" s="18"/>
      <c r="CPJ261" s="18"/>
      <c r="CPK261" s="18"/>
      <c r="CPL261" s="18"/>
      <c r="CPM261" s="18"/>
      <c r="CPN261" s="18"/>
      <c r="CPO261" s="18"/>
      <c r="CPP261" s="18"/>
      <c r="CPQ261" s="18"/>
      <c r="CPR261" s="18"/>
      <c r="CPS261" s="18"/>
      <c r="CPT261" s="18"/>
      <c r="CPU261" s="18"/>
      <c r="CPV261" s="18"/>
      <c r="CPW261" s="18"/>
      <c r="CPX261" s="18"/>
      <c r="CPY261" s="18"/>
      <c r="CPZ261" s="18"/>
      <c r="CQA261" s="18"/>
      <c r="CQB261" s="18"/>
      <c r="CQC261" s="18"/>
      <c r="CQD261" s="18"/>
      <c r="CQE261" s="18"/>
      <c r="CQF261" s="18"/>
      <c r="CQG261" s="18"/>
      <c r="CQH261" s="18"/>
      <c r="CQI261" s="18"/>
      <c r="CQJ261" s="18"/>
      <c r="CQK261" s="18"/>
      <c r="CQL261" s="18"/>
      <c r="CQM261" s="18"/>
      <c r="CQN261" s="18"/>
      <c r="CQO261" s="18"/>
      <c r="CQP261" s="18"/>
      <c r="CQQ261" s="18"/>
      <c r="CQR261" s="18"/>
      <c r="CQS261" s="18"/>
      <c r="CQT261" s="18"/>
      <c r="CQU261" s="18"/>
      <c r="CQV261" s="18"/>
      <c r="CQW261" s="18"/>
      <c r="CQX261" s="18"/>
      <c r="CQY261" s="18"/>
      <c r="CQZ261" s="18"/>
      <c r="CRA261" s="18"/>
      <c r="CRB261" s="18"/>
      <c r="CRC261" s="18"/>
      <c r="CRD261" s="18"/>
      <c r="CRE261" s="18"/>
      <c r="CRF261" s="18"/>
      <c r="CRG261" s="18"/>
      <c r="CRH261" s="18"/>
      <c r="CRI261" s="18"/>
      <c r="CRJ261" s="18"/>
      <c r="CRK261" s="18"/>
      <c r="CRL261" s="18"/>
      <c r="CRM261" s="18"/>
      <c r="CRN261" s="18"/>
      <c r="CRO261" s="18"/>
      <c r="CRP261" s="18"/>
      <c r="CRQ261" s="18"/>
      <c r="CRR261" s="18"/>
      <c r="CRS261" s="18"/>
      <c r="CRT261" s="18"/>
      <c r="CRU261" s="18"/>
      <c r="CRV261" s="18"/>
      <c r="CRW261" s="18"/>
      <c r="CRX261" s="18"/>
      <c r="CRY261" s="18"/>
      <c r="CRZ261" s="18"/>
      <c r="CSA261" s="18"/>
      <c r="CSB261" s="18"/>
      <c r="CSC261" s="18"/>
      <c r="CSD261" s="18"/>
      <c r="CSE261" s="18"/>
      <c r="CSF261" s="18"/>
      <c r="CSG261" s="18"/>
      <c r="CSH261" s="18"/>
      <c r="CSI261" s="18"/>
      <c r="CSJ261" s="18"/>
      <c r="CSK261" s="18"/>
      <c r="CSL261" s="18"/>
      <c r="CSM261" s="18"/>
      <c r="CSN261" s="18"/>
      <c r="CSO261" s="18"/>
      <c r="CSP261" s="18"/>
      <c r="CSQ261" s="18"/>
      <c r="CSR261" s="18"/>
      <c r="CSS261" s="18"/>
      <c r="CST261" s="18"/>
      <c r="CSU261" s="18"/>
      <c r="CSV261" s="18"/>
      <c r="CSW261" s="18"/>
      <c r="CSX261" s="18"/>
      <c r="CSY261" s="18"/>
      <c r="CSZ261" s="18"/>
      <c r="CTA261" s="18"/>
      <c r="CTB261" s="18"/>
      <c r="CTC261" s="18"/>
      <c r="CTD261" s="18"/>
      <c r="CTE261" s="18"/>
      <c r="CTF261" s="18"/>
      <c r="CTG261" s="18"/>
      <c r="CTH261" s="18"/>
      <c r="CTI261" s="18"/>
      <c r="CTJ261" s="18"/>
      <c r="CTK261" s="18"/>
      <c r="CTL261" s="18"/>
      <c r="CTM261" s="18"/>
      <c r="CTN261" s="18"/>
      <c r="CTO261" s="18"/>
      <c r="CTP261" s="18"/>
      <c r="CTQ261" s="18"/>
      <c r="CTR261" s="18"/>
      <c r="CTS261" s="18"/>
      <c r="CTT261" s="18"/>
      <c r="CTU261" s="18"/>
      <c r="CTV261" s="18"/>
      <c r="CTW261" s="18"/>
      <c r="CTX261" s="18"/>
      <c r="CTY261" s="18"/>
      <c r="CTZ261" s="18"/>
      <c r="CUA261" s="18"/>
      <c r="CUB261" s="18"/>
      <c r="CUC261" s="18"/>
      <c r="CUD261" s="18"/>
      <c r="CUE261" s="18"/>
      <c r="CUF261" s="18"/>
      <c r="CUG261" s="18"/>
      <c r="CUH261" s="18"/>
      <c r="CUI261" s="18"/>
      <c r="CUJ261" s="18"/>
      <c r="CUK261" s="18"/>
      <c r="CUL261" s="18"/>
      <c r="CUM261" s="18"/>
      <c r="CUN261" s="18"/>
      <c r="CUO261" s="18"/>
      <c r="CUP261" s="18"/>
      <c r="CUQ261" s="18"/>
      <c r="CUR261" s="18"/>
      <c r="CUS261" s="18"/>
      <c r="CUT261" s="18"/>
      <c r="CUU261" s="18"/>
      <c r="CUV261" s="18"/>
      <c r="CUW261" s="18"/>
      <c r="CUX261" s="18"/>
      <c r="CUY261" s="18"/>
      <c r="CUZ261" s="18"/>
      <c r="CVA261" s="18"/>
      <c r="CVB261" s="18"/>
      <c r="CVC261" s="18"/>
      <c r="CVD261" s="18"/>
      <c r="CVE261" s="18"/>
      <c r="CVF261" s="18"/>
      <c r="CVG261" s="18"/>
      <c r="CVH261" s="18"/>
      <c r="CVI261" s="18"/>
      <c r="CVJ261" s="18"/>
      <c r="CVK261" s="18"/>
      <c r="CVL261" s="18"/>
      <c r="CVM261" s="18"/>
      <c r="CVN261" s="18"/>
      <c r="CVO261" s="18"/>
      <c r="CVP261" s="18"/>
      <c r="CVQ261" s="18"/>
      <c r="CVR261" s="18"/>
      <c r="CVS261" s="18"/>
      <c r="CVT261" s="18"/>
      <c r="CVU261" s="18"/>
      <c r="CVV261" s="18"/>
      <c r="CVW261" s="18"/>
      <c r="CVX261" s="18"/>
      <c r="CVY261" s="18"/>
      <c r="CVZ261" s="18"/>
      <c r="CWA261" s="18"/>
      <c r="CWB261" s="18"/>
      <c r="CWC261" s="18"/>
      <c r="CWD261" s="18"/>
      <c r="CWE261" s="18"/>
      <c r="CWF261" s="18"/>
      <c r="CWG261" s="18"/>
      <c r="CWH261" s="18"/>
      <c r="CWI261" s="18"/>
      <c r="CWJ261" s="18"/>
      <c r="CWK261" s="18"/>
      <c r="CWL261" s="18"/>
      <c r="CWM261" s="18"/>
      <c r="CWN261" s="18"/>
      <c r="CWO261" s="18"/>
      <c r="CWP261" s="18"/>
      <c r="CWQ261" s="18"/>
      <c r="CWR261" s="18"/>
      <c r="CWS261" s="18"/>
      <c r="CWT261" s="18"/>
      <c r="CWU261" s="18"/>
      <c r="CWV261" s="18"/>
      <c r="CWW261" s="18"/>
      <c r="CWX261" s="18"/>
      <c r="CWY261" s="18"/>
      <c r="CWZ261" s="18"/>
      <c r="CXA261" s="18"/>
      <c r="CXB261" s="18"/>
      <c r="CXC261" s="18"/>
      <c r="CXD261" s="18"/>
      <c r="CXE261" s="18"/>
      <c r="CXF261" s="18"/>
      <c r="CXG261" s="18"/>
      <c r="CXH261" s="18"/>
      <c r="CXI261" s="18"/>
      <c r="CXJ261" s="18"/>
      <c r="CXK261" s="18"/>
      <c r="CXL261" s="18"/>
      <c r="CXM261" s="18"/>
      <c r="CXN261" s="18"/>
      <c r="CXO261" s="18"/>
      <c r="CXP261" s="18"/>
      <c r="CXQ261" s="18"/>
      <c r="CXR261" s="18"/>
      <c r="CXS261" s="18"/>
      <c r="CXT261" s="18"/>
      <c r="CXU261" s="18"/>
      <c r="CXV261" s="18"/>
      <c r="CXW261" s="18"/>
      <c r="CXX261" s="18"/>
      <c r="CXY261" s="18"/>
      <c r="CXZ261" s="18"/>
      <c r="CYA261" s="18"/>
      <c r="CYB261" s="18"/>
      <c r="CYC261" s="18"/>
      <c r="CYD261" s="18"/>
      <c r="CYE261" s="18"/>
      <c r="CYF261" s="18"/>
      <c r="CYG261" s="18"/>
      <c r="CYH261" s="18"/>
      <c r="CYI261" s="18"/>
      <c r="CYJ261" s="18"/>
      <c r="CYK261" s="18"/>
      <c r="CYL261" s="18"/>
      <c r="CYM261" s="18"/>
      <c r="CYN261" s="18"/>
      <c r="CYO261" s="18"/>
      <c r="CYP261" s="18"/>
      <c r="CYQ261" s="18"/>
      <c r="CYR261" s="18"/>
      <c r="CYS261" s="18"/>
      <c r="CYT261" s="18"/>
      <c r="CYU261" s="18"/>
      <c r="CYV261" s="18"/>
      <c r="CYW261" s="18"/>
      <c r="CYX261" s="18"/>
      <c r="CYY261" s="18"/>
      <c r="CYZ261" s="18"/>
      <c r="CZA261" s="18"/>
      <c r="CZB261" s="18"/>
      <c r="CZC261" s="18"/>
      <c r="CZD261" s="18"/>
      <c r="CZE261" s="18"/>
      <c r="CZF261" s="18"/>
      <c r="CZG261" s="18"/>
      <c r="CZH261" s="18"/>
      <c r="CZI261" s="18"/>
      <c r="CZJ261" s="18"/>
      <c r="CZK261" s="18"/>
      <c r="CZL261" s="18"/>
      <c r="CZM261" s="18"/>
      <c r="CZN261" s="18"/>
      <c r="CZO261" s="18"/>
      <c r="CZP261" s="18"/>
      <c r="CZQ261" s="18"/>
      <c r="CZR261" s="18"/>
      <c r="CZS261" s="18"/>
      <c r="CZT261" s="18"/>
      <c r="CZU261" s="18"/>
      <c r="CZV261" s="18"/>
      <c r="CZW261" s="18"/>
      <c r="CZX261" s="18"/>
      <c r="CZY261" s="18"/>
      <c r="CZZ261" s="18"/>
      <c r="DAA261" s="18"/>
      <c r="DAB261" s="18"/>
      <c r="DAC261" s="18"/>
      <c r="DAD261" s="18"/>
      <c r="DAE261" s="18"/>
      <c r="DAF261" s="18"/>
      <c r="DAG261" s="18"/>
      <c r="DAH261" s="18"/>
      <c r="DAI261" s="18"/>
      <c r="DAJ261" s="18"/>
      <c r="DAK261" s="18"/>
      <c r="DAL261" s="18"/>
      <c r="DAM261" s="18"/>
      <c r="DAN261" s="18"/>
      <c r="DAO261" s="18"/>
      <c r="DAP261" s="18"/>
      <c r="DAQ261" s="18"/>
      <c r="DAR261" s="18"/>
      <c r="DAS261" s="18"/>
      <c r="DAT261" s="18"/>
      <c r="DAU261" s="18"/>
      <c r="DAV261" s="18"/>
      <c r="DAW261" s="18"/>
      <c r="DAX261" s="18"/>
      <c r="DAY261" s="18"/>
      <c r="DAZ261" s="18"/>
      <c r="DBA261" s="18"/>
      <c r="DBB261" s="18"/>
      <c r="DBC261" s="18"/>
      <c r="DBD261" s="18"/>
      <c r="DBE261" s="18"/>
      <c r="DBF261" s="18"/>
      <c r="DBG261" s="18"/>
      <c r="DBH261" s="18"/>
      <c r="DBI261" s="18"/>
      <c r="DBJ261" s="18"/>
      <c r="DBK261" s="18"/>
      <c r="DBL261" s="18"/>
      <c r="DBM261" s="18"/>
      <c r="DBN261" s="18"/>
      <c r="DBO261" s="18"/>
      <c r="DBP261" s="18"/>
      <c r="DBQ261" s="18"/>
      <c r="DBR261" s="18"/>
      <c r="DBS261" s="18"/>
      <c r="DBT261" s="18"/>
      <c r="DBU261" s="18"/>
      <c r="DBV261" s="18"/>
      <c r="DBW261" s="18"/>
      <c r="DBX261" s="18"/>
      <c r="DBY261" s="18"/>
      <c r="DBZ261" s="18"/>
      <c r="DCA261" s="18"/>
      <c r="DCB261" s="18"/>
      <c r="DCC261" s="18"/>
      <c r="DCD261" s="18"/>
      <c r="DCE261" s="18"/>
      <c r="DCF261" s="18"/>
      <c r="DCG261" s="18"/>
      <c r="DCH261" s="18"/>
      <c r="DCI261" s="18"/>
      <c r="DCJ261" s="18"/>
      <c r="DCK261" s="18"/>
      <c r="DCL261" s="18"/>
      <c r="DCM261" s="18"/>
      <c r="DCN261" s="18"/>
      <c r="DCO261" s="18"/>
      <c r="DCP261" s="18"/>
      <c r="DCQ261" s="18"/>
      <c r="DCR261" s="18"/>
      <c r="DCS261" s="18"/>
      <c r="DCT261" s="18"/>
      <c r="DCU261" s="18"/>
      <c r="DCV261" s="18"/>
      <c r="DCW261" s="18"/>
      <c r="DCX261" s="18"/>
      <c r="DCY261" s="18"/>
      <c r="DCZ261" s="18"/>
      <c r="DDA261" s="18"/>
      <c r="DDB261" s="18"/>
      <c r="DDC261" s="18"/>
      <c r="DDD261" s="18"/>
      <c r="DDE261" s="18"/>
      <c r="DDF261" s="18"/>
      <c r="DDG261" s="18"/>
      <c r="DDH261" s="18"/>
      <c r="DDI261" s="18"/>
      <c r="DDJ261" s="18"/>
      <c r="DDK261" s="18"/>
      <c r="DDL261" s="18"/>
      <c r="DDM261" s="18"/>
      <c r="DDN261" s="18"/>
      <c r="DDO261" s="18"/>
      <c r="DDP261" s="18"/>
      <c r="DDQ261" s="18"/>
      <c r="DDR261" s="18"/>
      <c r="DDS261" s="18"/>
      <c r="DDT261" s="18"/>
      <c r="DDU261" s="18"/>
      <c r="DDV261" s="18"/>
      <c r="DDW261" s="18"/>
      <c r="DDX261" s="18"/>
      <c r="DDY261" s="18"/>
      <c r="DDZ261" s="18"/>
      <c r="DEA261" s="18"/>
      <c r="DEB261" s="18"/>
      <c r="DEC261" s="18"/>
      <c r="DED261" s="18"/>
      <c r="DEE261" s="18"/>
      <c r="DEF261" s="18"/>
      <c r="DEG261" s="18"/>
      <c r="DEH261" s="18"/>
      <c r="DEI261" s="18"/>
      <c r="DEJ261" s="18"/>
      <c r="DEK261" s="18"/>
      <c r="DEL261" s="18"/>
      <c r="DEM261" s="18"/>
      <c r="DEN261" s="18"/>
      <c r="DEO261" s="18"/>
      <c r="DEP261" s="18"/>
      <c r="DEQ261" s="18"/>
      <c r="DER261" s="18"/>
      <c r="DES261" s="18"/>
      <c r="DET261" s="18"/>
      <c r="DEU261" s="18"/>
      <c r="DEV261" s="18"/>
      <c r="DEW261" s="18"/>
      <c r="DEX261" s="18"/>
      <c r="DEY261" s="18"/>
      <c r="DEZ261" s="18"/>
      <c r="DFA261" s="18"/>
      <c r="DFB261" s="18"/>
      <c r="DFC261" s="18"/>
      <c r="DFD261" s="18"/>
      <c r="DFE261" s="18"/>
      <c r="DFF261" s="18"/>
      <c r="DFG261" s="18"/>
      <c r="DFH261" s="18"/>
      <c r="DFI261" s="18"/>
      <c r="DFJ261" s="18"/>
      <c r="DFK261" s="18"/>
      <c r="DFL261" s="18"/>
      <c r="DFM261" s="18"/>
      <c r="DFN261" s="18"/>
      <c r="DFO261" s="18"/>
      <c r="DFP261" s="18"/>
      <c r="DFQ261" s="18"/>
      <c r="DFR261" s="18"/>
      <c r="DFS261" s="18"/>
      <c r="DFT261" s="18"/>
      <c r="DFU261" s="18"/>
      <c r="DFV261" s="18"/>
      <c r="DFW261" s="18"/>
      <c r="DFX261" s="18"/>
      <c r="DFY261" s="18"/>
      <c r="DFZ261" s="18"/>
      <c r="DGA261" s="18"/>
      <c r="DGB261" s="18"/>
      <c r="DGC261" s="18"/>
      <c r="DGD261" s="18"/>
      <c r="DGE261" s="18"/>
      <c r="DGF261" s="18"/>
      <c r="DGG261" s="18"/>
      <c r="DGH261" s="18"/>
      <c r="DGI261" s="18"/>
      <c r="DGJ261" s="18"/>
      <c r="DGK261" s="18"/>
      <c r="DGL261" s="18"/>
      <c r="DGM261" s="18"/>
      <c r="DGN261" s="18"/>
      <c r="DGO261" s="18"/>
      <c r="DGP261" s="18"/>
      <c r="DGQ261" s="18"/>
      <c r="DGR261" s="18"/>
      <c r="DGS261" s="18"/>
      <c r="DGT261" s="18"/>
      <c r="DGU261" s="18"/>
      <c r="DGV261" s="18"/>
      <c r="DGW261" s="18"/>
      <c r="DGX261" s="18"/>
      <c r="DGY261" s="18"/>
      <c r="DGZ261" s="18"/>
      <c r="DHA261" s="18"/>
      <c r="DHB261" s="18"/>
      <c r="DHC261" s="18"/>
      <c r="DHD261" s="18"/>
      <c r="DHE261" s="18"/>
      <c r="DHF261" s="18"/>
      <c r="DHG261" s="18"/>
      <c r="DHH261" s="18"/>
      <c r="DHI261" s="18"/>
      <c r="DHJ261" s="18"/>
      <c r="DHK261" s="18"/>
      <c r="DHL261" s="18"/>
      <c r="DHM261" s="18"/>
      <c r="DHN261" s="18"/>
      <c r="DHO261" s="18"/>
      <c r="DHP261" s="18"/>
      <c r="DHQ261" s="18"/>
      <c r="DHR261" s="18"/>
      <c r="DHS261" s="18"/>
      <c r="DHT261" s="18"/>
      <c r="DHU261" s="18"/>
      <c r="DHV261" s="18"/>
      <c r="DHW261" s="18"/>
      <c r="DHX261" s="18"/>
      <c r="DHY261" s="18"/>
      <c r="DHZ261" s="18"/>
      <c r="DIA261" s="18"/>
      <c r="DIB261" s="18"/>
      <c r="DIC261" s="18"/>
      <c r="DID261" s="18"/>
      <c r="DIE261" s="18"/>
      <c r="DIF261" s="18"/>
      <c r="DIG261" s="18"/>
      <c r="DIH261" s="18"/>
      <c r="DII261" s="18"/>
      <c r="DIJ261" s="18"/>
      <c r="DIK261" s="18"/>
      <c r="DIL261" s="18"/>
      <c r="DIM261" s="18"/>
      <c r="DIN261" s="18"/>
      <c r="DIO261" s="18"/>
      <c r="DIP261" s="18"/>
      <c r="DIQ261" s="18"/>
      <c r="DIR261" s="18"/>
      <c r="DIS261" s="18"/>
      <c r="DIT261" s="18"/>
      <c r="DIU261" s="18"/>
      <c r="DIV261" s="18"/>
      <c r="DIW261" s="18"/>
      <c r="DIX261" s="18"/>
      <c r="DIY261" s="18"/>
      <c r="DIZ261" s="18"/>
      <c r="DJA261" s="18"/>
      <c r="DJB261" s="18"/>
      <c r="DJC261" s="18"/>
      <c r="DJD261" s="18"/>
      <c r="DJE261" s="18"/>
      <c r="DJF261" s="18"/>
      <c r="DJG261" s="18"/>
      <c r="DJH261" s="18"/>
      <c r="DJI261" s="18"/>
      <c r="DJJ261" s="18"/>
      <c r="DJK261" s="18"/>
      <c r="DJL261" s="18"/>
      <c r="DJM261" s="18"/>
      <c r="DJN261" s="18"/>
      <c r="DJO261" s="18"/>
      <c r="DJP261" s="18"/>
      <c r="DJQ261" s="18"/>
      <c r="DJR261" s="18"/>
      <c r="DJS261" s="18"/>
      <c r="DJT261" s="18"/>
      <c r="DJU261" s="18"/>
      <c r="DJV261" s="18"/>
      <c r="DJW261" s="18"/>
      <c r="DJX261" s="18"/>
      <c r="DJY261" s="18"/>
      <c r="DJZ261" s="18"/>
      <c r="DKA261" s="18"/>
      <c r="DKB261" s="18"/>
      <c r="DKC261" s="18"/>
      <c r="DKD261" s="18"/>
      <c r="DKE261" s="18"/>
      <c r="DKF261" s="18"/>
      <c r="DKG261" s="18"/>
      <c r="DKH261" s="18"/>
      <c r="DKI261" s="18"/>
      <c r="DKJ261" s="18"/>
      <c r="DKK261" s="18"/>
      <c r="DKL261" s="18"/>
      <c r="DKM261" s="18"/>
      <c r="DKN261" s="18"/>
      <c r="DKO261" s="18"/>
      <c r="DKP261" s="18"/>
      <c r="DKQ261" s="18"/>
      <c r="DKR261" s="18"/>
      <c r="DKS261" s="18"/>
      <c r="DKT261" s="18"/>
      <c r="DKU261" s="18"/>
      <c r="DKV261" s="18"/>
      <c r="DKW261" s="18"/>
      <c r="DKX261" s="18"/>
      <c r="DKY261" s="18"/>
      <c r="DKZ261" s="18"/>
      <c r="DLA261" s="18"/>
      <c r="DLB261" s="18"/>
      <c r="DLC261" s="18"/>
      <c r="DLD261" s="18"/>
      <c r="DLE261" s="18"/>
      <c r="DLF261" s="18"/>
      <c r="DLG261" s="18"/>
      <c r="DLH261" s="18"/>
      <c r="DLI261" s="18"/>
      <c r="DLJ261" s="18"/>
      <c r="DLK261" s="18"/>
      <c r="DLL261" s="18"/>
      <c r="DLM261" s="18"/>
      <c r="DLN261" s="18"/>
      <c r="DLO261" s="18"/>
      <c r="DLP261" s="18"/>
      <c r="DLQ261" s="18"/>
      <c r="DLR261" s="18"/>
      <c r="DLS261" s="18"/>
      <c r="DLT261" s="18"/>
      <c r="DLU261" s="18"/>
      <c r="DLV261" s="18"/>
      <c r="DLW261" s="18"/>
      <c r="DLX261" s="18"/>
      <c r="DLY261" s="18"/>
      <c r="DLZ261" s="18"/>
      <c r="DMA261" s="18"/>
      <c r="DMB261" s="18"/>
      <c r="DMC261" s="18"/>
      <c r="DMD261" s="18"/>
      <c r="DME261" s="18"/>
      <c r="DMF261" s="18"/>
      <c r="DMG261" s="18"/>
      <c r="DMH261" s="18"/>
      <c r="DMI261" s="18"/>
      <c r="DMJ261" s="18"/>
      <c r="DMK261" s="18"/>
      <c r="DML261" s="18"/>
      <c r="DMM261" s="18"/>
      <c r="DMN261" s="18"/>
      <c r="DMO261" s="18"/>
      <c r="DMP261" s="18"/>
      <c r="DMQ261" s="18"/>
      <c r="DMR261" s="18"/>
      <c r="DMS261" s="18"/>
      <c r="DMT261" s="18"/>
      <c r="DMU261" s="18"/>
      <c r="DMV261" s="18"/>
      <c r="DMW261" s="18"/>
      <c r="DMX261" s="18"/>
      <c r="DMY261" s="18"/>
      <c r="DMZ261" s="18"/>
      <c r="DNA261" s="18"/>
      <c r="DNB261" s="18"/>
      <c r="DNC261" s="18"/>
      <c r="DND261" s="18"/>
      <c r="DNE261" s="18"/>
      <c r="DNF261" s="18"/>
      <c r="DNG261" s="18"/>
      <c r="DNH261" s="18"/>
      <c r="DNI261" s="18"/>
      <c r="DNJ261" s="18"/>
      <c r="DNK261" s="18"/>
      <c r="DNL261" s="18"/>
      <c r="DNM261" s="18"/>
      <c r="DNN261" s="18"/>
      <c r="DNO261" s="18"/>
      <c r="DNP261" s="18"/>
      <c r="DNQ261" s="18"/>
      <c r="DNR261" s="18"/>
      <c r="DNS261" s="18"/>
      <c r="DNT261" s="18"/>
      <c r="DNU261" s="18"/>
      <c r="DNV261" s="18"/>
      <c r="DNW261" s="18"/>
      <c r="DNX261" s="18"/>
      <c r="DNY261" s="18"/>
      <c r="DNZ261" s="18"/>
      <c r="DOA261" s="18"/>
      <c r="DOB261" s="18"/>
      <c r="DOC261" s="18"/>
      <c r="DOD261" s="18"/>
      <c r="DOE261" s="18"/>
      <c r="DOF261" s="18"/>
      <c r="DOG261" s="18"/>
      <c r="DOH261" s="18"/>
      <c r="DOI261" s="18"/>
      <c r="DOJ261" s="18"/>
      <c r="DOK261" s="18"/>
      <c r="DOL261" s="18"/>
      <c r="DOM261" s="18"/>
      <c r="DON261" s="18"/>
      <c r="DOO261" s="18"/>
      <c r="DOP261" s="18"/>
      <c r="DOQ261" s="18"/>
      <c r="DOR261" s="18"/>
      <c r="DOS261" s="18"/>
      <c r="DOT261" s="18"/>
      <c r="DOU261" s="18"/>
      <c r="DOV261" s="18"/>
      <c r="DOW261" s="18"/>
      <c r="DOX261" s="18"/>
      <c r="DOY261" s="18"/>
      <c r="DOZ261" s="18"/>
      <c r="DPA261" s="18"/>
      <c r="DPB261" s="18"/>
      <c r="DPC261" s="18"/>
      <c r="DPD261" s="18"/>
      <c r="DPE261" s="18"/>
      <c r="DPF261" s="18"/>
      <c r="DPG261" s="18"/>
      <c r="DPH261" s="18"/>
      <c r="DPI261" s="18"/>
      <c r="DPJ261" s="18"/>
      <c r="DPK261" s="18"/>
      <c r="DPL261" s="18"/>
      <c r="DPM261" s="18"/>
      <c r="DPN261" s="18"/>
      <c r="DPO261" s="18"/>
      <c r="DPP261" s="18"/>
      <c r="DPQ261" s="18"/>
      <c r="DPR261" s="18"/>
      <c r="DPS261" s="18"/>
      <c r="DPT261" s="18"/>
      <c r="DPU261" s="18"/>
      <c r="DPV261" s="18"/>
      <c r="DPW261" s="18"/>
      <c r="DPX261" s="18"/>
      <c r="DPY261" s="18"/>
      <c r="DPZ261" s="18"/>
      <c r="DQA261" s="18"/>
      <c r="DQB261" s="18"/>
      <c r="DQC261" s="18"/>
      <c r="DQD261" s="18"/>
      <c r="DQE261" s="18"/>
      <c r="DQF261" s="18"/>
      <c r="DQG261" s="18"/>
      <c r="DQH261" s="18"/>
      <c r="DQI261" s="18"/>
      <c r="DQJ261" s="18"/>
      <c r="DQK261" s="18"/>
      <c r="DQL261" s="18"/>
      <c r="DQM261" s="18"/>
      <c r="DQN261" s="18"/>
      <c r="DQO261" s="18"/>
      <c r="DQP261" s="18"/>
      <c r="DQQ261" s="18"/>
      <c r="DQR261" s="18"/>
      <c r="DQS261" s="18"/>
      <c r="DQT261" s="18"/>
      <c r="DQU261" s="18"/>
      <c r="DQV261" s="18"/>
      <c r="DQW261" s="18"/>
      <c r="DQX261" s="18"/>
      <c r="DQY261" s="18"/>
      <c r="DQZ261" s="18"/>
      <c r="DRA261" s="18"/>
      <c r="DRB261" s="18"/>
      <c r="DRC261" s="18"/>
      <c r="DRD261" s="18"/>
      <c r="DRE261" s="18"/>
      <c r="DRF261" s="18"/>
      <c r="DRG261" s="18"/>
      <c r="DRH261" s="18"/>
      <c r="DRI261" s="18"/>
      <c r="DRJ261" s="18"/>
      <c r="DRK261" s="18"/>
      <c r="DRL261" s="18"/>
      <c r="DRM261" s="18"/>
      <c r="DRN261" s="18"/>
      <c r="DRO261" s="18"/>
      <c r="DRP261" s="18"/>
      <c r="DRQ261" s="18"/>
      <c r="DRR261" s="18"/>
      <c r="DRS261" s="18"/>
      <c r="DRT261" s="18"/>
      <c r="DRU261" s="18"/>
      <c r="DRV261" s="18"/>
      <c r="DRW261" s="18"/>
      <c r="DRX261" s="18"/>
      <c r="DRY261" s="18"/>
      <c r="DRZ261" s="18"/>
      <c r="DSA261" s="18"/>
      <c r="DSB261" s="18"/>
      <c r="DSC261" s="18"/>
      <c r="DSD261" s="18"/>
      <c r="DSE261" s="18"/>
      <c r="DSF261" s="18"/>
      <c r="DSG261" s="18"/>
      <c r="DSH261" s="18"/>
      <c r="DSI261" s="18"/>
      <c r="DSJ261" s="18"/>
      <c r="DSK261" s="18"/>
      <c r="DSL261" s="18"/>
      <c r="DSM261" s="18"/>
      <c r="DSN261" s="18"/>
      <c r="DSO261" s="18"/>
      <c r="DSP261" s="18"/>
      <c r="DSQ261" s="18"/>
      <c r="DSR261" s="18"/>
      <c r="DSS261" s="18"/>
      <c r="DST261" s="18"/>
      <c r="DSU261" s="18"/>
      <c r="DSV261" s="18"/>
      <c r="DSW261" s="18"/>
      <c r="DSX261" s="18"/>
      <c r="DSY261" s="18"/>
      <c r="DSZ261" s="18"/>
      <c r="DTA261" s="18"/>
      <c r="DTB261" s="18"/>
      <c r="DTC261" s="18"/>
      <c r="DTD261" s="18"/>
      <c r="DTE261" s="18"/>
      <c r="DTF261" s="18"/>
      <c r="DTG261" s="18"/>
      <c r="DTH261" s="18"/>
      <c r="DTI261" s="18"/>
      <c r="DTJ261" s="18"/>
      <c r="DTK261" s="18"/>
      <c r="DTL261" s="18"/>
      <c r="DTM261" s="18"/>
      <c r="DTN261" s="18"/>
      <c r="DTO261" s="18"/>
      <c r="DTP261" s="18"/>
      <c r="DTQ261" s="18"/>
      <c r="DTR261" s="18"/>
      <c r="DTS261" s="18"/>
      <c r="DTT261" s="18"/>
      <c r="DTU261" s="18"/>
      <c r="DTV261" s="18"/>
      <c r="DTW261" s="18"/>
      <c r="DTX261" s="18"/>
      <c r="DTY261" s="18"/>
      <c r="DTZ261" s="18"/>
      <c r="DUA261" s="18"/>
      <c r="DUB261" s="18"/>
      <c r="DUC261" s="18"/>
      <c r="DUD261" s="18"/>
      <c r="DUE261" s="18"/>
      <c r="DUF261" s="18"/>
      <c r="DUG261" s="18"/>
      <c r="DUH261" s="18"/>
      <c r="DUI261" s="18"/>
      <c r="DUJ261" s="18"/>
      <c r="DUK261" s="18"/>
      <c r="DUL261" s="18"/>
      <c r="DUM261" s="18"/>
      <c r="DUN261" s="18"/>
      <c r="DUO261" s="18"/>
      <c r="DUP261" s="18"/>
      <c r="DUQ261" s="18"/>
      <c r="DUR261" s="18"/>
      <c r="DUS261" s="18"/>
      <c r="DUT261" s="18"/>
      <c r="DUU261" s="18"/>
      <c r="DUV261" s="18"/>
      <c r="DUW261" s="18"/>
      <c r="DUX261" s="18"/>
      <c r="DUY261" s="18"/>
      <c r="DUZ261" s="18"/>
      <c r="DVA261" s="18"/>
      <c r="DVB261" s="18"/>
      <c r="DVC261" s="18"/>
      <c r="DVD261" s="18"/>
      <c r="DVE261" s="18"/>
      <c r="DVF261" s="18"/>
      <c r="DVG261" s="18"/>
      <c r="DVH261" s="18"/>
      <c r="DVI261" s="18"/>
      <c r="DVJ261" s="18"/>
      <c r="DVK261" s="18"/>
      <c r="DVL261" s="18"/>
      <c r="DVM261" s="18"/>
      <c r="DVN261" s="18"/>
      <c r="DVO261" s="18"/>
      <c r="DVP261" s="18"/>
      <c r="DVQ261" s="18"/>
      <c r="DVR261" s="18"/>
      <c r="DVS261" s="18"/>
      <c r="DVT261" s="18"/>
      <c r="DVU261" s="18"/>
      <c r="DVV261" s="18"/>
      <c r="DVW261" s="18"/>
      <c r="DVX261" s="18"/>
      <c r="DVY261" s="18"/>
      <c r="DVZ261" s="18"/>
      <c r="DWA261" s="18"/>
      <c r="DWB261" s="18"/>
      <c r="DWC261" s="18"/>
      <c r="DWD261" s="18"/>
      <c r="DWE261" s="18"/>
      <c r="DWF261" s="18"/>
      <c r="DWG261" s="18"/>
      <c r="DWH261" s="18"/>
      <c r="DWI261" s="18"/>
      <c r="DWJ261" s="18"/>
      <c r="DWK261" s="18"/>
      <c r="DWL261" s="18"/>
      <c r="DWM261" s="18"/>
      <c r="DWN261" s="18"/>
      <c r="DWO261" s="18"/>
      <c r="DWP261" s="18"/>
      <c r="DWQ261" s="18"/>
      <c r="DWR261" s="18"/>
      <c r="DWS261" s="18"/>
      <c r="DWT261" s="18"/>
      <c r="DWU261" s="18"/>
      <c r="DWV261" s="18"/>
      <c r="DWW261" s="18"/>
      <c r="DWX261" s="18"/>
      <c r="DWY261" s="18"/>
      <c r="DWZ261" s="18"/>
      <c r="DXA261" s="18"/>
      <c r="DXB261" s="18"/>
      <c r="DXC261" s="18"/>
      <c r="DXD261" s="18"/>
      <c r="DXE261" s="18"/>
      <c r="DXF261" s="18"/>
      <c r="DXG261" s="18"/>
      <c r="DXH261" s="18"/>
      <c r="DXI261" s="18"/>
      <c r="DXJ261" s="18"/>
      <c r="DXK261" s="18"/>
      <c r="DXL261" s="18"/>
      <c r="DXM261" s="18"/>
      <c r="DXN261" s="18"/>
      <c r="DXO261" s="18"/>
      <c r="DXP261" s="18"/>
      <c r="DXQ261" s="18"/>
      <c r="DXR261" s="18"/>
      <c r="DXS261" s="18"/>
      <c r="DXT261" s="18"/>
      <c r="DXU261" s="18"/>
      <c r="DXV261" s="18"/>
      <c r="DXW261" s="18"/>
      <c r="DXX261" s="18"/>
      <c r="DXY261" s="18"/>
      <c r="DXZ261" s="18"/>
      <c r="DYA261" s="18"/>
      <c r="DYB261" s="18"/>
      <c r="DYC261" s="18"/>
      <c r="DYD261" s="18"/>
      <c r="DYE261" s="18"/>
      <c r="DYF261" s="18"/>
      <c r="DYG261" s="18"/>
      <c r="DYH261" s="18"/>
      <c r="DYI261" s="18"/>
      <c r="DYJ261" s="18"/>
      <c r="DYK261" s="18"/>
      <c r="DYL261" s="18"/>
      <c r="DYM261" s="18"/>
      <c r="DYN261" s="18"/>
      <c r="DYO261" s="18"/>
      <c r="DYP261" s="18"/>
      <c r="DYQ261" s="18"/>
      <c r="DYR261" s="18"/>
      <c r="DYS261" s="18"/>
      <c r="DYT261" s="18"/>
      <c r="DYU261" s="18"/>
      <c r="DYV261" s="18"/>
      <c r="DYW261" s="18"/>
      <c r="DYX261" s="18"/>
      <c r="DYY261" s="18"/>
      <c r="DYZ261" s="18"/>
      <c r="DZA261" s="18"/>
      <c r="DZB261" s="18"/>
      <c r="DZC261" s="18"/>
      <c r="DZD261" s="18"/>
      <c r="DZE261" s="18"/>
      <c r="DZF261" s="18"/>
      <c r="DZG261" s="18"/>
      <c r="DZH261" s="18"/>
      <c r="DZI261" s="18"/>
      <c r="DZJ261" s="18"/>
      <c r="DZK261" s="18"/>
      <c r="DZL261" s="18"/>
      <c r="DZM261" s="18"/>
      <c r="DZN261" s="18"/>
      <c r="DZO261" s="18"/>
      <c r="DZP261" s="18"/>
      <c r="DZQ261" s="18"/>
      <c r="DZR261" s="18"/>
      <c r="DZS261" s="18"/>
      <c r="DZT261" s="18"/>
      <c r="DZU261" s="18"/>
      <c r="DZV261" s="18"/>
      <c r="DZW261" s="18"/>
      <c r="DZX261" s="18"/>
      <c r="DZY261" s="18"/>
      <c r="DZZ261" s="18"/>
      <c r="EAA261" s="18"/>
      <c r="EAB261" s="18"/>
      <c r="EAC261" s="18"/>
      <c r="EAD261" s="18"/>
      <c r="EAE261" s="18"/>
      <c r="EAF261" s="18"/>
      <c r="EAG261" s="18"/>
      <c r="EAH261" s="18"/>
      <c r="EAI261" s="18"/>
      <c r="EAJ261" s="18"/>
      <c r="EAK261" s="18"/>
      <c r="EAL261" s="18"/>
      <c r="EAM261" s="18"/>
      <c r="EAN261" s="18"/>
      <c r="EAO261" s="18"/>
      <c r="EAP261" s="18"/>
      <c r="EAQ261" s="18"/>
      <c r="EAR261" s="18"/>
      <c r="EAS261" s="18"/>
      <c r="EAT261" s="18"/>
      <c r="EAU261" s="18"/>
      <c r="EAV261" s="18"/>
      <c r="EAW261" s="18"/>
      <c r="EAX261" s="18"/>
      <c r="EAY261" s="18"/>
      <c r="EAZ261" s="18"/>
      <c r="EBA261" s="18"/>
      <c r="EBB261" s="18"/>
      <c r="EBC261" s="18"/>
      <c r="EBD261" s="18"/>
      <c r="EBE261" s="18"/>
      <c r="EBF261" s="18"/>
      <c r="EBG261" s="18"/>
      <c r="EBH261" s="18"/>
      <c r="EBI261" s="18"/>
      <c r="EBJ261" s="18"/>
      <c r="EBK261" s="18"/>
      <c r="EBL261" s="18"/>
      <c r="EBM261" s="18"/>
      <c r="EBN261" s="18"/>
      <c r="EBO261" s="18"/>
      <c r="EBP261" s="18"/>
      <c r="EBQ261" s="18"/>
      <c r="EBR261" s="18"/>
      <c r="EBS261" s="18"/>
      <c r="EBT261" s="18"/>
      <c r="EBU261" s="18"/>
      <c r="EBV261" s="18"/>
      <c r="EBW261" s="18"/>
      <c r="EBX261" s="18"/>
      <c r="EBY261" s="18"/>
      <c r="EBZ261" s="18"/>
      <c r="ECA261" s="18"/>
      <c r="ECB261" s="18"/>
      <c r="ECC261" s="18"/>
      <c r="ECD261" s="18"/>
      <c r="ECE261" s="18"/>
      <c r="ECF261" s="18"/>
      <c r="ECG261" s="18"/>
      <c r="ECH261" s="18"/>
      <c r="ECI261" s="18"/>
      <c r="ECJ261" s="18"/>
      <c r="ECK261" s="18"/>
      <c r="ECL261" s="18"/>
      <c r="ECM261" s="18"/>
      <c r="ECN261" s="18"/>
      <c r="ECO261" s="18"/>
      <c r="ECP261" s="18"/>
      <c r="ECQ261" s="18"/>
      <c r="ECR261" s="18"/>
      <c r="ECS261" s="18"/>
      <c r="ECT261" s="18"/>
      <c r="ECU261" s="18"/>
      <c r="ECV261" s="18"/>
      <c r="ECW261" s="18"/>
      <c r="ECX261" s="18"/>
      <c r="ECY261" s="18"/>
      <c r="ECZ261" s="18"/>
      <c r="EDA261" s="18"/>
      <c r="EDB261" s="18"/>
      <c r="EDC261" s="18"/>
      <c r="EDD261" s="18"/>
      <c r="EDE261" s="18"/>
      <c r="EDF261" s="18"/>
      <c r="EDG261" s="18"/>
      <c r="EDH261" s="18"/>
      <c r="EDI261" s="18"/>
      <c r="EDJ261" s="18"/>
      <c r="EDK261" s="18"/>
      <c r="EDL261" s="18"/>
      <c r="EDM261" s="18"/>
      <c r="EDN261" s="18"/>
      <c r="EDO261" s="18"/>
      <c r="EDP261" s="18"/>
      <c r="EDQ261" s="18"/>
      <c r="EDR261" s="18"/>
      <c r="EDS261" s="18"/>
      <c r="EDT261" s="18"/>
      <c r="EDU261" s="18"/>
      <c r="EDV261" s="18"/>
      <c r="EDW261" s="18"/>
      <c r="EDX261" s="18"/>
      <c r="EDY261" s="18"/>
      <c r="EDZ261" s="18"/>
      <c r="EEA261" s="18"/>
      <c r="EEB261" s="18"/>
      <c r="EEC261" s="18"/>
      <c r="EED261" s="18"/>
      <c r="EEE261" s="18"/>
      <c r="EEF261" s="18"/>
      <c r="EEG261" s="18"/>
      <c r="EEH261" s="18"/>
      <c r="EEI261" s="18"/>
      <c r="EEJ261" s="18"/>
      <c r="EEK261" s="18"/>
      <c r="EEL261" s="18"/>
      <c r="EEM261" s="18"/>
      <c r="EEN261" s="18"/>
      <c r="EEO261" s="18"/>
      <c r="EEP261" s="18"/>
      <c r="EEQ261" s="18"/>
      <c r="EER261" s="18"/>
      <c r="EES261" s="18"/>
      <c r="EET261" s="18"/>
      <c r="EEU261" s="18"/>
      <c r="EEV261" s="18"/>
      <c r="EEW261" s="18"/>
      <c r="EEX261" s="18"/>
      <c r="EEY261" s="18"/>
      <c r="EEZ261" s="18"/>
      <c r="EFA261" s="18"/>
      <c r="EFB261" s="18"/>
      <c r="EFC261" s="18"/>
      <c r="EFD261" s="18"/>
      <c r="EFE261" s="18"/>
      <c r="EFF261" s="18"/>
      <c r="EFG261" s="18"/>
      <c r="EFH261" s="18"/>
      <c r="EFI261" s="18"/>
      <c r="EFJ261" s="18"/>
      <c r="EFK261" s="18"/>
      <c r="EFL261" s="18"/>
      <c r="EFM261" s="18"/>
      <c r="EFN261" s="18"/>
      <c r="EFO261" s="18"/>
      <c r="EFP261" s="18"/>
      <c r="EFQ261" s="18"/>
      <c r="EFR261" s="18"/>
      <c r="EFS261" s="18"/>
      <c r="EFT261" s="18"/>
      <c r="EFU261" s="18"/>
      <c r="EFV261" s="18"/>
      <c r="EFW261" s="18"/>
      <c r="EFX261" s="18"/>
      <c r="EFY261" s="18"/>
      <c r="EFZ261" s="18"/>
      <c r="EGA261" s="18"/>
      <c r="EGB261" s="18"/>
      <c r="EGC261" s="18"/>
      <c r="EGD261" s="18"/>
      <c r="EGE261" s="18"/>
      <c r="EGF261" s="18"/>
      <c r="EGG261" s="18"/>
      <c r="EGH261" s="18"/>
      <c r="EGI261" s="18"/>
      <c r="EGJ261" s="18"/>
      <c r="EGK261" s="18"/>
      <c r="EGL261" s="18"/>
      <c r="EGM261" s="18"/>
      <c r="EGN261" s="18"/>
      <c r="EGO261" s="18"/>
      <c r="EGP261" s="18"/>
      <c r="EGQ261" s="18"/>
      <c r="EGR261" s="18"/>
      <c r="EGS261" s="18"/>
      <c r="EGT261" s="18"/>
      <c r="EGU261" s="18"/>
      <c r="EGV261" s="18"/>
      <c r="EGW261" s="18"/>
      <c r="EGX261" s="18"/>
      <c r="EGY261" s="18"/>
      <c r="EGZ261" s="18"/>
      <c r="EHA261" s="18"/>
      <c r="EHB261" s="18"/>
      <c r="EHC261" s="18"/>
      <c r="EHD261" s="18"/>
      <c r="EHE261" s="18"/>
      <c r="EHF261" s="18"/>
      <c r="EHG261" s="18"/>
      <c r="EHH261" s="18"/>
      <c r="EHI261" s="18"/>
      <c r="EHJ261" s="18"/>
      <c r="EHK261" s="18"/>
      <c r="EHL261" s="18"/>
      <c r="EHM261" s="18"/>
      <c r="EHN261" s="18"/>
      <c r="EHO261" s="18"/>
      <c r="EHP261" s="18"/>
      <c r="EHQ261" s="18"/>
      <c r="EHR261" s="18"/>
      <c r="EHS261" s="18"/>
      <c r="EHT261" s="18"/>
      <c r="EHU261" s="18"/>
      <c r="EHV261" s="18"/>
      <c r="EHW261" s="18"/>
      <c r="EHX261" s="18"/>
      <c r="EHY261" s="18"/>
      <c r="EHZ261" s="18"/>
      <c r="EIA261" s="18"/>
      <c r="EIB261" s="18"/>
      <c r="EIC261" s="18"/>
      <c r="EID261" s="18"/>
      <c r="EIE261" s="18"/>
      <c r="EIF261" s="18"/>
      <c r="EIG261" s="18"/>
      <c r="EIH261" s="18"/>
      <c r="EII261" s="18"/>
      <c r="EIJ261" s="18"/>
      <c r="EIK261" s="18"/>
      <c r="EIL261" s="18"/>
      <c r="EIM261" s="18"/>
      <c r="EIN261" s="18"/>
      <c r="EIO261" s="18"/>
      <c r="EIP261" s="18"/>
      <c r="EIQ261" s="18"/>
      <c r="EIR261" s="18"/>
      <c r="EIS261" s="18"/>
      <c r="EIT261" s="18"/>
      <c r="EIU261" s="18"/>
      <c r="EIV261" s="18"/>
      <c r="EIW261" s="18"/>
      <c r="EIX261" s="18"/>
      <c r="EIY261" s="18"/>
      <c r="EIZ261" s="18"/>
      <c r="EJA261" s="18"/>
      <c r="EJB261" s="18"/>
      <c r="EJC261" s="18"/>
      <c r="EJD261" s="18"/>
      <c r="EJE261" s="18"/>
      <c r="EJF261" s="18"/>
      <c r="EJG261" s="18"/>
      <c r="EJH261" s="18"/>
      <c r="EJI261" s="18"/>
      <c r="EJJ261" s="18"/>
      <c r="EJK261" s="18"/>
      <c r="EJL261" s="18"/>
      <c r="EJM261" s="18"/>
      <c r="EJN261" s="18"/>
      <c r="EJO261" s="18"/>
      <c r="EJP261" s="18"/>
      <c r="EJQ261" s="18"/>
      <c r="EJR261" s="18"/>
      <c r="EJS261" s="18"/>
      <c r="EJT261" s="18"/>
      <c r="EJU261" s="18"/>
      <c r="EJV261" s="18"/>
      <c r="EJW261" s="18"/>
      <c r="EJX261" s="18"/>
      <c r="EJY261" s="18"/>
      <c r="EJZ261" s="18"/>
      <c r="EKA261" s="18"/>
      <c r="EKB261" s="18"/>
      <c r="EKC261" s="18"/>
      <c r="EKD261" s="18"/>
      <c r="EKE261" s="18"/>
      <c r="EKF261" s="18"/>
      <c r="EKG261" s="18"/>
      <c r="EKH261" s="18"/>
      <c r="EKI261" s="18"/>
      <c r="EKJ261" s="18"/>
      <c r="EKK261" s="18"/>
      <c r="EKL261" s="18"/>
      <c r="EKM261" s="18"/>
      <c r="EKN261" s="18"/>
      <c r="EKO261" s="18"/>
      <c r="EKP261" s="18"/>
      <c r="EKQ261" s="18"/>
      <c r="EKR261" s="18"/>
      <c r="EKS261" s="18"/>
      <c r="EKT261" s="18"/>
      <c r="EKU261" s="18"/>
      <c r="EKV261" s="18"/>
      <c r="EKW261" s="18"/>
      <c r="EKX261" s="18"/>
      <c r="EKY261" s="18"/>
      <c r="EKZ261" s="18"/>
      <c r="ELA261" s="18"/>
      <c r="ELB261" s="18"/>
      <c r="ELC261" s="18"/>
      <c r="ELD261" s="18"/>
      <c r="ELE261" s="18"/>
      <c r="ELF261" s="18"/>
      <c r="ELG261" s="18"/>
      <c r="ELH261" s="18"/>
      <c r="ELI261" s="18"/>
      <c r="ELJ261" s="18"/>
      <c r="ELK261" s="18"/>
      <c r="ELL261" s="18"/>
      <c r="ELM261" s="18"/>
      <c r="ELN261" s="18"/>
      <c r="ELO261" s="18"/>
      <c r="ELP261" s="18"/>
      <c r="ELQ261" s="18"/>
      <c r="ELR261" s="18"/>
      <c r="ELS261" s="18"/>
      <c r="ELT261" s="18"/>
      <c r="ELU261" s="18"/>
      <c r="ELV261" s="18"/>
      <c r="ELW261" s="18"/>
      <c r="ELX261" s="18"/>
      <c r="ELY261" s="18"/>
      <c r="ELZ261" s="18"/>
      <c r="EMA261" s="18"/>
      <c r="EMB261" s="18"/>
      <c r="EMC261" s="18"/>
      <c r="EMD261" s="18"/>
      <c r="EME261" s="18"/>
      <c r="EMF261" s="18"/>
      <c r="EMG261" s="18"/>
      <c r="EMH261" s="18"/>
      <c r="EMI261" s="18"/>
      <c r="EMJ261" s="18"/>
      <c r="EMK261" s="18"/>
      <c r="EML261" s="18"/>
      <c r="EMM261" s="18"/>
      <c r="EMN261" s="18"/>
      <c r="EMO261" s="18"/>
      <c r="EMP261" s="18"/>
      <c r="EMQ261" s="18"/>
      <c r="EMR261" s="18"/>
      <c r="EMS261" s="18"/>
      <c r="EMT261" s="18"/>
      <c r="EMU261" s="18"/>
      <c r="EMV261" s="18"/>
      <c r="EMW261" s="18"/>
      <c r="EMX261" s="18"/>
      <c r="EMY261" s="18"/>
      <c r="EMZ261" s="18"/>
      <c r="ENA261" s="18"/>
      <c r="ENB261" s="18"/>
      <c r="ENC261" s="18"/>
      <c r="END261" s="18"/>
      <c r="ENE261" s="18"/>
      <c r="ENF261" s="18"/>
      <c r="ENG261" s="18"/>
      <c r="ENH261" s="18"/>
      <c r="ENI261" s="18"/>
      <c r="ENJ261" s="18"/>
      <c r="ENK261" s="18"/>
      <c r="ENL261" s="18"/>
      <c r="ENM261" s="18"/>
      <c r="ENN261" s="18"/>
      <c r="ENO261" s="18"/>
      <c r="ENP261" s="18"/>
      <c r="ENQ261" s="18"/>
      <c r="ENR261" s="18"/>
      <c r="ENS261" s="18"/>
      <c r="ENT261" s="18"/>
      <c r="ENU261" s="18"/>
      <c r="ENV261" s="18"/>
      <c r="ENW261" s="18"/>
      <c r="ENX261" s="18"/>
      <c r="ENY261" s="18"/>
      <c r="ENZ261" s="18"/>
      <c r="EOA261" s="18"/>
      <c r="EOB261" s="18"/>
      <c r="EOC261" s="18"/>
      <c r="EOD261" s="18"/>
      <c r="EOE261" s="18"/>
      <c r="EOF261" s="18"/>
      <c r="EOG261" s="18"/>
      <c r="EOH261" s="18"/>
      <c r="EOI261" s="18"/>
      <c r="EOJ261" s="18"/>
      <c r="EOK261" s="18"/>
      <c r="EOL261" s="18"/>
      <c r="EOM261" s="18"/>
      <c r="EON261" s="18"/>
      <c r="EOO261" s="18"/>
      <c r="EOP261" s="18"/>
      <c r="EOQ261" s="18"/>
      <c r="EOR261" s="18"/>
      <c r="EOS261" s="18"/>
      <c r="EOT261" s="18"/>
      <c r="EOU261" s="18"/>
      <c r="EOV261" s="18"/>
      <c r="EOW261" s="18"/>
      <c r="EOX261" s="18"/>
      <c r="EOY261" s="18"/>
      <c r="EOZ261" s="18"/>
      <c r="EPA261" s="18"/>
      <c r="EPB261" s="18"/>
      <c r="EPC261" s="18"/>
      <c r="EPD261" s="18"/>
      <c r="EPE261" s="18"/>
      <c r="EPF261" s="18"/>
      <c r="EPG261" s="18"/>
      <c r="EPH261" s="18"/>
      <c r="EPI261" s="18"/>
      <c r="EPJ261" s="18"/>
      <c r="EPK261" s="18"/>
      <c r="EPL261" s="18"/>
      <c r="EPM261" s="18"/>
      <c r="EPN261" s="18"/>
      <c r="EPO261" s="18"/>
      <c r="EPP261" s="18"/>
      <c r="EPQ261" s="18"/>
      <c r="EPR261" s="18"/>
      <c r="EPS261" s="18"/>
      <c r="EPT261" s="18"/>
      <c r="EPU261" s="18"/>
      <c r="EPV261" s="18"/>
      <c r="EPW261" s="18"/>
      <c r="EPX261" s="18"/>
      <c r="EPY261" s="18"/>
      <c r="EPZ261" s="18"/>
      <c r="EQA261" s="18"/>
      <c r="EQB261" s="18"/>
      <c r="EQC261" s="18"/>
      <c r="EQD261" s="18"/>
      <c r="EQE261" s="18"/>
      <c r="EQF261" s="18"/>
      <c r="EQG261" s="18"/>
      <c r="EQH261" s="18"/>
      <c r="EQI261" s="18"/>
      <c r="EQJ261" s="18"/>
      <c r="EQK261" s="18"/>
      <c r="EQL261" s="18"/>
      <c r="EQM261" s="18"/>
      <c r="EQN261" s="18"/>
      <c r="EQO261" s="18"/>
      <c r="EQP261" s="18"/>
      <c r="EQQ261" s="18"/>
      <c r="EQR261" s="18"/>
      <c r="EQS261" s="18"/>
      <c r="EQT261" s="18"/>
      <c r="EQU261" s="18"/>
      <c r="EQV261" s="18"/>
      <c r="EQW261" s="18"/>
      <c r="EQX261" s="18"/>
      <c r="EQY261" s="18"/>
      <c r="EQZ261" s="18"/>
      <c r="ERA261" s="18"/>
      <c r="ERB261" s="18"/>
      <c r="ERC261" s="18"/>
      <c r="ERD261" s="18"/>
      <c r="ERE261" s="18"/>
      <c r="ERF261" s="18"/>
      <c r="ERG261" s="18"/>
      <c r="ERH261" s="18"/>
      <c r="ERI261" s="18"/>
      <c r="ERJ261" s="18"/>
      <c r="ERK261" s="18"/>
      <c r="ERL261" s="18"/>
      <c r="ERM261" s="18"/>
      <c r="ERN261" s="18"/>
      <c r="ERO261" s="18"/>
      <c r="ERP261" s="18"/>
      <c r="ERQ261" s="18"/>
      <c r="ERR261" s="18"/>
      <c r="ERS261" s="18"/>
      <c r="ERT261" s="18"/>
      <c r="ERU261" s="18"/>
      <c r="ERV261" s="18"/>
      <c r="ERW261" s="18"/>
      <c r="ERX261" s="18"/>
      <c r="ERY261" s="18"/>
      <c r="ERZ261" s="18"/>
      <c r="ESA261" s="18"/>
      <c r="ESB261" s="18"/>
      <c r="ESC261" s="18"/>
      <c r="ESD261" s="18"/>
      <c r="ESE261" s="18"/>
      <c r="ESF261" s="18"/>
      <c r="ESG261" s="18"/>
      <c r="ESH261" s="18"/>
      <c r="ESI261" s="18"/>
      <c r="ESJ261" s="18"/>
      <c r="ESK261" s="18"/>
      <c r="ESL261" s="18"/>
      <c r="ESM261" s="18"/>
      <c r="ESN261" s="18"/>
      <c r="ESO261" s="18"/>
      <c r="ESP261" s="18"/>
      <c r="ESQ261" s="18"/>
      <c r="ESR261" s="18"/>
      <c r="ESS261" s="18"/>
      <c r="EST261" s="18"/>
      <c r="ESU261" s="18"/>
      <c r="ESV261" s="18"/>
      <c r="ESW261" s="18"/>
      <c r="ESX261" s="18"/>
      <c r="ESY261" s="18"/>
      <c r="ESZ261" s="18"/>
      <c r="ETA261" s="18"/>
      <c r="ETB261" s="18"/>
      <c r="ETC261" s="18"/>
      <c r="ETD261" s="18"/>
      <c r="ETE261" s="18"/>
      <c r="ETF261" s="18"/>
      <c r="ETG261" s="18"/>
      <c r="ETH261" s="18"/>
      <c r="ETI261" s="18"/>
      <c r="ETJ261" s="18"/>
      <c r="ETK261" s="18"/>
      <c r="ETL261" s="18"/>
      <c r="ETM261" s="18"/>
      <c r="ETN261" s="18"/>
      <c r="ETO261" s="18"/>
      <c r="ETP261" s="18"/>
      <c r="ETQ261" s="18"/>
      <c r="ETR261" s="18"/>
      <c r="ETS261" s="18"/>
      <c r="ETT261" s="18"/>
      <c r="ETU261" s="18"/>
      <c r="ETV261" s="18"/>
      <c r="ETW261" s="18"/>
      <c r="ETX261" s="18"/>
      <c r="ETY261" s="18"/>
      <c r="ETZ261" s="18"/>
      <c r="EUA261" s="18"/>
      <c r="EUB261" s="18"/>
      <c r="EUC261" s="18"/>
      <c r="EUD261" s="18"/>
      <c r="EUE261" s="18"/>
      <c r="EUF261" s="18"/>
      <c r="EUG261" s="18"/>
      <c r="EUH261" s="18"/>
      <c r="EUI261" s="18"/>
      <c r="EUJ261" s="18"/>
      <c r="EUK261" s="18"/>
      <c r="EUL261" s="18"/>
      <c r="EUM261" s="18"/>
      <c r="EUN261" s="18"/>
      <c r="EUO261" s="18"/>
      <c r="EUP261" s="18"/>
      <c r="EUQ261" s="18"/>
      <c r="EUR261" s="18"/>
      <c r="EUS261" s="18"/>
      <c r="EUT261" s="18"/>
      <c r="EUU261" s="18"/>
      <c r="EUV261" s="18"/>
      <c r="EUW261" s="18"/>
      <c r="EUX261" s="18"/>
      <c r="EUY261" s="18"/>
      <c r="EUZ261" s="18"/>
      <c r="EVA261" s="18"/>
      <c r="EVB261" s="18"/>
      <c r="EVC261" s="18"/>
      <c r="EVD261" s="18"/>
      <c r="EVE261" s="18"/>
      <c r="EVF261" s="18"/>
      <c r="EVG261" s="18"/>
      <c r="EVH261" s="18"/>
      <c r="EVI261" s="18"/>
      <c r="EVJ261" s="18"/>
      <c r="EVK261" s="18"/>
      <c r="EVL261" s="18"/>
      <c r="EVM261" s="18"/>
      <c r="EVN261" s="18"/>
      <c r="EVO261" s="18"/>
      <c r="EVP261" s="18"/>
      <c r="EVQ261" s="18"/>
      <c r="EVR261" s="18"/>
      <c r="EVS261" s="18"/>
      <c r="EVT261" s="18"/>
      <c r="EVU261" s="18"/>
      <c r="EVV261" s="18"/>
      <c r="EVW261" s="18"/>
      <c r="EVX261" s="18"/>
      <c r="EVY261" s="18"/>
      <c r="EVZ261" s="18"/>
      <c r="EWA261" s="18"/>
      <c r="EWB261" s="18"/>
      <c r="EWC261" s="18"/>
      <c r="EWD261" s="18"/>
      <c r="EWE261" s="18"/>
      <c r="EWF261" s="18"/>
      <c r="EWG261" s="18"/>
      <c r="EWH261" s="18"/>
      <c r="EWI261" s="18"/>
      <c r="EWJ261" s="18"/>
      <c r="EWK261" s="18"/>
      <c r="EWL261" s="18"/>
      <c r="EWM261" s="18"/>
      <c r="EWN261" s="18"/>
      <c r="EWO261" s="18"/>
      <c r="EWP261" s="18"/>
      <c r="EWQ261" s="18"/>
      <c r="EWR261" s="18"/>
      <c r="EWS261" s="18"/>
      <c r="EWT261" s="18"/>
      <c r="EWU261" s="18"/>
      <c r="EWV261" s="18"/>
      <c r="EWW261" s="18"/>
      <c r="EWX261" s="18"/>
      <c r="EWY261" s="18"/>
      <c r="EWZ261" s="18"/>
      <c r="EXA261" s="18"/>
      <c r="EXB261" s="18"/>
      <c r="EXC261" s="18"/>
      <c r="EXD261" s="18"/>
      <c r="EXE261" s="18"/>
      <c r="EXF261" s="18"/>
      <c r="EXG261" s="18"/>
      <c r="EXH261" s="18"/>
      <c r="EXI261" s="18"/>
      <c r="EXJ261" s="18"/>
      <c r="EXK261" s="18"/>
      <c r="EXL261" s="18"/>
      <c r="EXM261" s="18"/>
      <c r="EXN261" s="18"/>
      <c r="EXO261" s="18"/>
      <c r="EXP261" s="18"/>
      <c r="EXQ261" s="18"/>
      <c r="EXR261" s="18"/>
      <c r="EXS261" s="18"/>
      <c r="EXT261" s="18"/>
      <c r="EXU261" s="18"/>
      <c r="EXV261" s="18"/>
      <c r="EXW261" s="18"/>
      <c r="EXX261" s="18"/>
      <c r="EXY261" s="18"/>
      <c r="EXZ261" s="18"/>
      <c r="EYA261" s="18"/>
      <c r="EYB261" s="18"/>
      <c r="EYC261" s="18"/>
      <c r="EYD261" s="18"/>
      <c r="EYE261" s="18"/>
      <c r="EYF261" s="18"/>
      <c r="EYG261" s="18"/>
      <c r="EYH261" s="18"/>
      <c r="EYI261" s="18"/>
      <c r="EYJ261" s="18"/>
      <c r="EYK261" s="18"/>
      <c r="EYL261" s="18"/>
      <c r="EYM261" s="18"/>
      <c r="EYN261" s="18"/>
      <c r="EYO261" s="18"/>
      <c r="EYP261" s="18"/>
      <c r="EYQ261" s="18"/>
      <c r="EYR261" s="18"/>
      <c r="EYS261" s="18"/>
      <c r="EYT261" s="18"/>
      <c r="EYU261" s="18"/>
      <c r="EYV261" s="18"/>
      <c r="EYW261" s="18"/>
      <c r="EYX261" s="18"/>
      <c r="UFN261" s="18"/>
      <c r="UFO261" s="18"/>
      <c r="UFP261" s="18"/>
      <c r="UFQ261" s="18"/>
      <c r="UFR261" s="18"/>
      <c r="UFS261" s="18"/>
      <c r="UFT261" s="18"/>
      <c r="UFU261" s="18"/>
      <c r="UFV261" s="18"/>
      <c r="UFW261" s="18"/>
      <c r="UFX261" s="18"/>
      <c r="UFY261" s="18"/>
      <c r="UFZ261" s="18"/>
      <c r="UGA261" s="18"/>
      <c r="UGB261" s="18"/>
      <c r="UGC261" s="18"/>
      <c r="UGD261" s="18"/>
      <c r="UGE261" s="18"/>
      <c r="UGF261" s="18"/>
      <c r="UGG261" s="18"/>
      <c r="UGH261" s="18"/>
      <c r="UGI261" s="18"/>
      <c r="UGJ261" s="18"/>
      <c r="UGK261" s="18"/>
      <c r="UGL261" s="18"/>
      <c r="UGM261" s="18"/>
      <c r="UGN261" s="18"/>
      <c r="UGO261" s="18"/>
      <c r="UGP261" s="18"/>
      <c r="UGQ261" s="18"/>
      <c r="UGR261" s="18"/>
      <c r="UGS261" s="18"/>
      <c r="UGT261" s="18"/>
      <c r="UGU261" s="18"/>
      <c r="UGV261" s="18"/>
      <c r="UGW261" s="18"/>
      <c r="UGX261" s="18"/>
      <c r="UGY261" s="18"/>
      <c r="UGZ261" s="18"/>
      <c r="UHA261" s="18"/>
      <c r="UHB261" s="18"/>
      <c r="UHC261" s="18"/>
      <c r="UHD261" s="18"/>
      <c r="UHE261" s="18"/>
      <c r="UHF261" s="18"/>
      <c r="UHG261" s="18"/>
      <c r="UHH261" s="18"/>
      <c r="UHI261" s="18"/>
      <c r="UHJ261" s="18"/>
      <c r="UHK261" s="18"/>
      <c r="UHL261" s="18"/>
      <c r="UHM261" s="18"/>
      <c r="UHN261" s="18"/>
      <c r="UHO261" s="18"/>
      <c r="UHP261" s="18"/>
      <c r="UHQ261" s="18"/>
      <c r="UHR261" s="18"/>
      <c r="UHS261" s="18"/>
      <c r="UHT261" s="18"/>
      <c r="UHU261" s="18"/>
      <c r="UHV261" s="18"/>
      <c r="UHW261" s="18"/>
      <c r="UHX261" s="18"/>
      <c r="UHY261" s="18"/>
      <c r="UHZ261" s="18"/>
      <c r="UIA261" s="18"/>
      <c r="UIB261" s="18"/>
      <c r="UIC261" s="18"/>
      <c r="UID261" s="18"/>
      <c r="UIE261" s="18"/>
      <c r="UIF261" s="18"/>
      <c r="UIG261" s="18"/>
      <c r="UIH261" s="18"/>
      <c r="UII261" s="18"/>
      <c r="UIJ261" s="18"/>
      <c r="UIK261" s="18"/>
      <c r="UIL261" s="18"/>
      <c r="UIM261" s="18"/>
      <c r="UIN261" s="18"/>
      <c r="UIO261" s="18"/>
      <c r="UIP261" s="18"/>
      <c r="UIQ261" s="18"/>
      <c r="UIR261" s="18"/>
      <c r="UIS261" s="18"/>
      <c r="UIT261" s="18"/>
      <c r="UIU261" s="18"/>
      <c r="UIV261" s="18"/>
      <c r="UIW261" s="18"/>
      <c r="UIX261" s="18"/>
      <c r="UIY261" s="18"/>
      <c r="UIZ261" s="18"/>
      <c r="UJA261" s="18"/>
      <c r="UJB261" s="18"/>
      <c r="UJC261" s="18"/>
      <c r="UJD261" s="18"/>
      <c r="UJE261" s="18"/>
      <c r="UJF261" s="18"/>
      <c r="UJG261" s="18"/>
      <c r="UJH261" s="18"/>
      <c r="UJI261" s="18"/>
      <c r="UJJ261" s="18"/>
      <c r="UJK261" s="18"/>
      <c r="UJL261" s="18"/>
      <c r="UJM261" s="18"/>
      <c r="UJN261" s="18"/>
      <c r="UJO261" s="18"/>
      <c r="UJP261" s="18"/>
      <c r="UJQ261" s="18"/>
      <c r="UJR261" s="18"/>
      <c r="UJS261" s="18"/>
      <c r="UJT261" s="18"/>
      <c r="UJU261" s="18"/>
      <c r="UJV261" s="18"/>
      <c r="UJW261" s="18"/>
      <c r="UJX261" s="18"/>
      <c r="UJY261" s="18"/>
      <c r="UJZ261" s="18"/>
      <c r="UKA261" s="18"/>
      <c r="UKB261" s="18"/>
      <c r="UKC261" s="18"/>
      <c r="UKD261" s="18"/>
      <c r="UKE261" s="18"/>
      <c r="UKF261" s="18"/>
      <c r="UKG261" s="18"/>
      <c r="UKH261" s="18"/>
      <c r="UKI261" s="18"/>
      <c r="UKJ261" s="18"/>
      <c r="UKK261" s="18"/>
      <c r="UKL261" s="18"/>
      <c r="UKM261" s="18"/>
      <c r="UKN261" s="18"/>
      <c r="UKO261" s="18"/>
      <c r="UKP261" s="18"/>
      <c r="UKQ261" s="18"/>
      <c r="UKR261" s="18"/>
      <c r="UKS261" s="18"/>
      <c r="UKT261" s="18"/>
      <c r="UKU261" s="18"/>
      <c r="UKV261" s="18"/>
      <c r="UKW261" s="18"/>
      <c r="UKX261" s="18"/>
      <c r="UKY261" s="18"/>
      <c r="UKZ261" s="18"/>
      <c r="ULA261" s="18"/>
      <c r="ULB261" s="18"/>
      <c r="ULC261" s="18"/>
      <c r="ULD261" s="18"/>
      <c r="ULE261" s="18"/>
      <c r="ULF261" s="18"/>
      <c r="ULG261" s="18"/>
      <c r="ULH261" s="18"/>
      <c r="ULI261" s="18"/>
      <c r="ULJ261" s="18"/>
      <c r="ULK261" s="18"/>
      <c r="ULL261" s="18"/>
      <c r="ULM261" s="18"/>
      <c r="ULN261" s="18"/>
      <c r="ULO261" s="18"/>
      <c r="ULP261" s="18"/>
      <c r="ULQ261" s="18"/>
      <c r="ULR261" s="18"/>
      <c r="ULS261" s="18"/>
      <c r="ULT261" s="18"/>
      <c r="ULU261" s="18"/>
      <c r="ULV261" s="18"/>
      <c r="ULW261" s="18"/>
      <c r="ULX261" s="18"/>
      <c r="ULY261" s="18"/>
      <c r="ULZ261" s="18"/>
      <c r="UMA261" s="18"/>
      <c r="UMB261" s="18"/>
      <c r="UMC261" s="18"/>
      <c r="UMD261" s="18"/>
      <c r="UME261" s="18"/>
      <c r="UMF261" s="18"/>
      <c r="UMG261" s="18"/>
      <c r="UMH261" s="18"/>
      <c r="UMI261" s="18"/>
      <c r="UMJ261" s="18"/>
      <c r="UMK261" s="18"/>
      <c r="UML261" s="18"/>
      <c r="UMM261" s="18"/>
      <c r="UMN261" s="18"/>
      <c r="UMO261" s="18"/>
      <c r="UMP261" s="18"/>
      <c r="UMQ261" s="18"/>
      <c r="UMR261" s="18"/>
      <c r="UMS261" s="18"/>
      <c r="UMT261" s="18"/>
      <c r="UMU261" s="18"/>
      <c r="UMV261" s="18"/>
      <c r="UMW261" s="18"/>
      <c r="UMX261" s="18"/>
      <c r="UMY261" s="18"/>
      <c r="UMZ261" s="18"/>
      <c r="UNA261" s="18"/>
      <c r="UNB261" s="18"/>
      <c r="UNC261" s="18"/>
      <c r="UND261" s="18"/>
      <c r="UNE261" s="18"/>
      <c r="UNF261" s="18"/>
      <c r="UNG261" s="18"/>
      <c r="UNH261" s="18"/>
      <c r="UNI261" s="18"/>
      <c r="UNJ261" s="18"/>
      <c r="UNK261" s="18"/>
      <c r="UNL261" s="18"/>
      <c r="UNM261" s="18"/>
      <c r="UNN261" s="18"/>
      <c r="UNO261" s="18"/>
      <c r="UNP261" s="18"/>
      <c r="UNQ261" s="18"/>
      <c r="UNR261" s="18"/>
      <c r="UNS261" s="18"/>
      <c r="UNT261" s="18"/>
      <c r="UNU261" s="18"/>
      <c r="UNV261" s="18"/>
      <c r="UNW261" s="18"/>
      <c r="UNX261" s="18"/>
      <c r="UNY261" s="18"/>
      <c r="UNZ261" s="18"/>
      <c r="UOA261" s="18"/>
      <c r="UOB261" s="18"/>
      <c r="UOC261" s="18"/>
      <c r="UOD261" s="18"/>
      <c r="UOE261" s="18"/>
      <c r="UOF261" s="18"/>
      <c r="UOG261" s="18"/>
      <c r="UOH261" s="18"/>
      <c r="UOI261" s="18"/>
      <c r="UOJ261" s="18"/>
      <c r="UOK261" s="18"/>
      <c r="UOL261" s="18"/>
      <c r="UOM261" s="18"/>
      <c r="UON261" s="18"/>
      <c r="UOO261" s="18"/>
      <c r="UOP261" s="18"/>
      <c r="UOQ261" s="18"/>
      <c r="UOR261" s="18"/>
      <c r="UOS261" s="18"/>
      <c r="UOT261" s="18"/>
      <c r="UOU261" s="18"/>
      <c r="UOV261" s="18"/>
      <c r="UOW261" s="18"/>
      <c r="UOX261" s="18"/>
      <c r="UOY261" s="18"/>
      <c r="UOZ261" s="18"/>
      <c r="UPA261" s="18"/>
      <c r="UPB261" s="18"/>
      <c r="UPC261" s="18"/>
      <c r="UPD261" s="18"/>
      <c r="UPE261" s="18"/>
      <c r="UPF261" s="18"/>
      <c r="UPG261" s="18"/>
      <c r="UPH261" s="18"/>
      <c r="UPI261" s="18"/>
      <c r="UPJ261" s="18"/>
      <c r="UPK261" s="18"/>
      <c r="UPL261" s="18"/>
      <c r="UPM261" s="18"/>
      <c r="UPN261" s="18"/>
      <c r="UPO261" s="18"/>
      <c r="UPP261" s="18"/>
      <c r="UPQ261" s="18"/>
      <c r="UPR261" s="18"/>
      <c r="UPS261" s="18"/>
      <c r="UPT261" s="18"/>
      <c r="UPU261" s="18"/>
      <c r="UPV261" s="18"/>
      <c r="UPW261" s="18"/>
      <c r="UPX261" s="18"/>
      <c r="UPY261" s="18"/>
      <c r="UPZ261" s="18"/>
      <c r="UQA261" s="18"/>
      <c r="UQB261" s="18"/>
      <c r="UQC261" s="18"/>
      <c r="UQD261" s="18"/>
      <c r="UQE261" s="18"/>
      <c r="UQF261" s="18"/>
      <c r="UQG261" s="18"/>
      <c r="UQH261" s="18"/>
      <c r="UQI261" s="18"/>
      <c r="UQJ261" s="18"/>
      <c r="UQK261" s="18"/>
      <c r="UQL261" s="18"/>
      <c r="UQM261" s="18"/>
      <c r="UQN261" s="18"/>
      <c r="UQO261" s="18"/>
      <c r="UQP261" s="18"/>
      <c r="UQQ261" s="18"/>
      <c r="UQR261" s="18"/>
      <c r="UQS261" s="18"/>
      <c r="UQT261" s="18"/>
      <c r="UQU261" s="18"/>
      <c r="UQV261" s="18"/>
      <c r="UQW261" s="18"/>
      <c r="UQX261" s="18"/>
      <c r="UQY261" s="18"/>
      <c r="UQZ261" s="18"/>
      <c r="URA261" s="18"/>
      <c r="URB261" s="18"/>
      <c r="URC261" s="18"/>
      <c r="URD261" s="18"/>
      <c r="URE261" s="18"/>
      <c r="URF261" s="18"/>
      <c r="URG261" s="18"/>
      <c r="URH261" s="18"/>
      <c r="URI261" s="18"/>
      <c r="URJ261" s="18"/>
      <c r="URK261" s="18"/>
      <c r="URL261" s="18"/>
      <c r="URM261" s="18"/>
      <c r="URN261" s="18"/>
      <c r="URO261" s="18"/>
      <c r="URP261" s="18"/>
      <c r="URQ261" s="18"/>
      <c r="URR261" s="18"/>
      <c r="URS261" s="18"/>
      <c r="URT261" s="18"/>
      <c r="URU261" s="18"/>
      <c r="URV261" s="18"/>
      <c r="URW261" s="18"/>
      <c r="URX261" s="18"/>
      <c r="URY261" s="18"/>
      <c r="URZ261" s="18"/>
      <c r="USA261" s="18"/>
      <c r="USB261" s="18"/>
      <c r="USC261" s="18"/>
      <c r="USD261" s="18"/>
      <c r="USE261" s="18"/>
      <c r="USF261" s="18"/>
      <c r="USG261" s="18"/>
      <c r="USH261" s="18"/>
      <c r="USI261" s="18"/>
      <c r="USJ261" s="18"/>
      <c r="USK261" s="18"/>
      <c r="USL261" s="18"/>
      <c r="USM261" s="18"/>
      <c r="USN261" s="18"/>
      <c r="USO261" s="18"/>
      <c r="USP261" s="18"/>
      <c r="USQ261" s="18"/>
      <c r="USR261" s="18"/>
      <c r="USS261" s="18"/>
      <c r="UST261" s="18"/>
      <c r="USU261" s="18"/>
      <c r="USV261" s="18"/>
      <c r="USW261" s="18"/>
      <c r="USX261" s="18"/>
      <c r="USY261" s="18"/>
      <c r="USZ261" s="18"/>
      <c r="UTA261" s="18"/>
      <c r="UTB261" s="18"/>
      <c r="UTC261" s="18"/>
      <c r="UTD261" s="18"/>
      <c r="UTE261" s="18"/>
      <c r="UTF261" s="18"/>
      <c r="UTG261" s="18"/>
      <c r="UTH261" s="18"/>
      <c r="UTI261" s="18"/>
      <c r="UTJ261" s="18"/>
      <c r="UTK261" s="18"/>
      <c r="UTL261" s="18"/>
      <c r="UTM261" s="18"/>
      <c r="UTN261" s="18"/>
      <c r="UTO261" s="18"/>
      <c r="UTP261" s="18"/>
      <c r="UTQ261" s="18"/>
      <c r="UTR261" s="18"/>
      <c r="UTS261" s="18"/>
      <c r="UTT261" s="18"/>
      <c r="UTU261" s="18"/>
      <c r="UTV261" s="18"/>
      <c r="UTW261" s="18"/>
      <c r="UTX261" s="18"/>
      <c r="UTY261" s="18"/>
      <c r="UTZ261" s="18"/>
      <c r="UUA261" s="18"/>
      <c r="UUB261" s="18"/>
      <c r="UUC261" s="18"/>
      <c r="UUD261" s="18"/>
      <c r="UUE261" s="18"/>
      <c r="UUF261" s="18"/>
      <c r="UUG261" s="18"/>
      <c r="UUH261" s="18"/>
      <c r="UUI261" s="18"/>
      <c r="UUJ261" s="18"/>
      <c r="UUK261" s="18"/>
      <c r="UUL261" s="18"/>
      <c r="UUM261" s="18"/>
      <c r="UUN261" s="18"/>
      <c r="UUO261" s="18"/>
      <c r="UUP261" s="18"/>
      <c r="UUQ261" s="18"/>
      <c r="UUR261" s="18"/>
      <c r="UUS261" s="18"/>
      <c r="UUT261" s="18"/>
      <c r="UUU261" s="18"/>
      <c r="UUV261" s="18"/>
      <c r="UUW261" s="18"/>
      <c r="UUX261" s="18"/>
      <c r="UUY261" s="18"/>
      <c r="UUZ261" s="18"/>
      <c r="UVA261" s="18"/>
      <c r="UVB261" s="18"/>
      <c r="UVC261" s="18"/>
      <c r="UVD261" s="18"/>
      <c r="UVE261" s="18"/>
      <c r="UVF261" s="18"/>
      <c r="UVG261" s="18"/>
      <c r="UVH261" s="18"/>
      <c r="UVI261" s="18"/>
      <c r="UVJ261" s="18"/>
      <c r="UVK261" s="18"/>
      <c r="UVL261" s="18"/>
      <c r="UVM261" s="18"/>
      <c r="UVN261" s="18"/>
      <c r="UVO261" s="18"/>
      <c r="UVP261" s="18"/>
      <c r="UVQ261" s="18"/>
      <c r="UVR261" s="18"/>
      <c r="UVS261" s="18"/>
      <c r="UVT261" s="18"/>
      <c r="UVU261" s="18"/>
      <c r="UVV261" s="18"/>
      <c r="UVW261" s="18"/>
      <c r="UVX261" s="18"/>
      <c r="UVY261" s="18"/>
      <c r="UVZ261" s="18"/>
      <c r="UWA261" s="18"/>
      <c r="UWB261" s="18"/>
      <c r="UWC261" s="18"/>
      <c r="UWD261" s="18"/>
      <c r="UWE261" s="18"/>
      <c r="UWF261" s="18"/>
      <c r="UWG261" s="18"/>
      <c r="UWH261" s="18"/>
      <c r="UWI261" s="18"/>
      <c r="UWJ261" s="18"/>
      <c r="UWK261" s="18"/>
      <c r="UWL261" s="18"/>
      <c r="UWM261" s="18"/>
      <c r="UWN261" s="18"/>
      <c r="UWO261" s="18"/>
      <c r="UWP261" s="18"/>
      <c r="UWQ261" s="18"/>
      <c r="UWR261" s="18"/>
      <c r="UWS261" s="18"/>
      <c r="UWT261" s="18"/>
      <c r="UWU261" s="18"/>
      <c r="UWV261" s="18"/>
      <c r="UWW261" s="18"/>
      <c r="UWX261" s="18"/>
      <c r="UWY261" s="18"/>
      <c r="UWZ261" s="18"/>
      <c r="UXA261" s="18"/>
      <c r="UXB261" s="18"/>
      <c r="UXC261" s="18"/>
      <c r="UXD261" s="18"/>
      <c r="UXE261" s="18"/>
      <c r="UXF261" s="18"/>
      <c r="UXG261" s="18"/>
      <c r="UXH261" s="18"/>
      <c r="UXI261" s="18"/>
      <c r="UXJ261" s="18"/>
      <c r="UXK261" s="18"/>
      <c r="UXL261" s="18"/>
      <c r="UXM261" s="18"/>
      <c r="UXN261" s="18"/>
      <c r="UXO261" s="18"/>
      <c r="UXP261" s="18"/>
      <c r="UXQ261" s="18"/>
      <c r="UXR261" s="18"/>
      <c r="UXS261" s="18"/>
      <c r="UXT261" s="18"/>
      <c r="UXU261" s="18"/>
      <c r="UXV261" s="18"/>
      <c r="UXW261" s="18"/>
      <c r="UXX261" s="18"/>
      <c r="UXY261" s="18"/>
      <c r="UXZ261" s="18"/>
      <c r="UYA261" s="18"/>
      <c r="UYB261" s="18"/>
      <c r="UYC261" s="18"/>
      <c r="UYD261" s="18"/>
      <c r="UYE261" s="18"/>
      <c r="UYF261" s="18"/>
      <c r="UYG261" s="18"/>
      <c r="UYH261" s="18"/>
      <c r="UYI261" s="18"/>
      <c r="UYJ261" s="18"/>
      <c r="UYK261" s="18"/>
      <c r="UYL261" s="18"/>
      <c r="UYM261" s="18"/>
      <c r="UYN261" s="18"/>
      <c r="UYO261" s="18"/>
      <c r="UYP261" s="18"/>
      <c r="UYQ261" s="18"/>
      <c r="UYR261" s="18"/>
      <c r="UYS261" s="18"/>
      <c r="UYT261" s="18"/>
      <c r="UYU261" s="18"/>
      <c r="UYV261" s="18"/>
      <c r="UYW261" s="18"/>
      <c r="UYX261" s="18"/>
      <c r="UYY261" s="18"/>
      <c r="UYZ261" s="18"/>
      <c r="UZA261" s="18"/>
      <c r="UZB261" s="18"/>
      <c r="UZC261" s="18"/>
      <c r="UZD261" s="18"/>
      <c r="UZE261" s="18"/>
      <c r="UZF261" s="18"/>
      <c r="UZG261" s="18"/>
      <c r="UZH261" s="18"/>
      <c r="UZI261" s="18"/>
      <c r="UZJ261" s="18"/>
      <c r="UZK261" s="18"/>
      <c r="UZL261" s="18"/>
      <c r="UZM261" s="18"/>
      <c r="UZN261" s="18"/>
      <c r="UZO261" s="18"/>
      <c r="UZP261" s="18"/>
      <c r="UZQ261" s="18"/>
      <c r="UZR261" s="18"/>
      <c r="UZS261" s="18"/>
      <c r="UZT261" s="18"/>
      <c r="UZU261" s="18"/>
      <c r="UZV261" s="18"/>
      <c r="UZW261" s="18"/>
      <c r="UZX261" s="18"/>
      <c r="UZY261" s="18"/>
      <c r="UZZ261" s="18"/>
      <c r="VAA261" s="18"/>
      <c r="VAB261" s="18"/>
      <c r="VAC261" s="18"/>
      <c r="VAD261" s="18"/>
      <c r="VAE261" s="18"/>
      <c r="VAF261" s="18"/>
      <c r="VAG261" s="18"/>
      <c r="VAH261" s="18"/>
      <c r="VAI261" s="18"/>
      <c r="VAJ261" s="18"/>
      <c r="VAK261" s="18"/>
      <c r="VAL261" s="18"/>
      <c r="VAM261" s="18"/>
      <c r="VAN261" s="18"/>
      <c r="VAO261" s="18"/>
      <c r="VAP261" s="18"/>
      <c r="VAQ261" s="18"/>
      <c r="VAR261" s="18"/>
      <c r="VAS261" s="18"/>
      <c r="VAT261" s="18"/>
      <c r="VAU261" s="18"/>
      <c r="VAV261" s="18"/>
      <c r="VAW261" s="18"/>
      <c r="VAX261" s="18"/>
      <c r="VAY261" s="18"/>
      <c r="VAZ261" s="18"/>
      <c r="VBA261" s="18"/>
      <c r="VBB261" s="18"/>
      <c r="VBC261" s="18"/>
      <c r="VBD261" s="18"/>
      <c r="VBE261" s="18"/>
      <c r="VBF261" s="18"/>
      <c r="VBG261" s="18"/>
      <c r="VBH261" s="18"/>
      <c r="VBI261" s="18"/>
      <c r="VBJ261" s="18"/>
      <c r="VBK261" s="18"/>
      <c r="VBL261" s="18"/>
      <c r="VBM261" s="18"/>
      <c r="VBN261" s="18"/>
      <c r="VBO261" s="18"/>
      <c r="VBP261" s="18"/>
      <c r="VBQ261" s="18"/>
      <c r="VBR261" s="18"/>
      <c r="VBS261" s="18"/>
      <c r="VBT261" s="18"/>
      <c r="VBU261" s="18"/>
      <c r="VBV261" s="18"/>
      <c r="VBW261" s="18"/>
      <c r="VBX261" s="18"/>
      <c r="VBY261" s="18"/>
      <c r="VBZ261" s="18"/>
      <c r="VCA261" s="18"/>
      <c r="VCB261" s="18"/>
      <c r="VCC261" s="18"/>
      <c r="VCD261" s="18"/>
      <c r="VCE261" s="18"/>
      <c r="VCF261" s="18"/>
      <c r="VCG261" s="18"/>
      <c r="VCH261" s="18"/>
      <c r="VCI261" s="18"/>
      <c r="VCJ261" s="18"/>
      <c r="VCK261" s="18"/>
      <c r="VCL261" s="18"/>
      <c r="VCM261" s="18"/>
      <c r="VCN261" s="18"/>
      <c r="VCO261" s="18"/>
      <c r="VCP261" s="18"/>
      <c r="VCQ261" s="18"/>
      <c r="VCR261" s="18"/>
      <c r="VCS261" s="18"/>
      <c r="VCT261" s="18"/>
      <c r="VCU261" s="18"/>
      <c r="VCV261" s="18"/>
      <c r="VCW261" s="18"/>
      <c r="VCX261" s="18"/>
      <c r="VCY261" s="18"/>
      <c r="VCZ261" s="18"/>
      <c r="VDA261" s="18"/>
      <c r="VDB261" s="18"/>
      <c r="VDC261" s="18"/>
      <c r="VDD261" s="18"/>
      <c r="VDE261" s="18"/>
      <c r="VDF261" s="18"/>
      <c r="VDG261" s="18"/>
      <c r="VDH261" s="18"/>
      <c r="VDI261" s="18"/>
      <c r="VDJ261" s="18"/>
      <c r="VDK261" s="18"/>
      <c r="VDL261" s="18"/>
      <c r="VDM261" s="18"/>
      <c r="VDN261" s="18"/>
      <c r="VDO261" s="18"/>
      <c r="VDP261" s="18"/>
      <c r="VDQ261" s="18"/>
      <c r="VDR261" s="18"/>
      <c r="VDS261" s="18"/>
      <c r="VDT261" s="18"/>
      <c r="VDU261" s="18"/>
      <c r="VDV261" s="18"/>
      <c r="VDW261" s="18"/>
      <c r="VDX261" s="18"/>
      <c r="VDY261" s="18"/>
      <c r="VDZ261" s="18"/>
      <c r="VEA261" s="18"/>
      <c r="VEB261" s="18"/>
      <c r="VEC261" s="18"/>
      <c r="VED261" s="18"/>
      <c r="VEE261" s="18"/>
      <c r="VEF261" s="18"/>
      <c r="VEG261" s="18"/>
      <c r="VEH261" s="18"/>
      <c r="VEI261" s="18"/>
      <c r="VEJ261" s="18"/>
      <c r="VEK261" s="18"/>
      <c r="VEL261" s="18"/>
      <c r="VEM261" s="18"/>
      <c r="VEN261" s="18"/>
      <c r="VEO261" s="18"/>
      <c r="VEP261" s="18"/>
      <c r="VEQ261" s="18"/>
      <c r="VER261" s="18"/>
      <c r="VES261" s="18"/>
      <c r="VET261" s="18"/>
      <c r="VEU261" s="18"/>
      <c r="VEV261" s="18"/>
      <c r="VEW261" s="18"/>
      <c r="VEX261" s="18"/>
      <c r="VEY261" s="18"/>
      <c r="VEZ261" s="18"/>
      <c r="VFA261" s="18"/>
      <c r="VFB261" s="18"/>
      <c r="VFC261" s="18"/>
      <c r="VFD261" s="18"/>
      <c r="VFE261" s="18"/>
      <c r="VFF261" s="18"/>
      <c r="VFG261" s="18"/>
      <c r="VFH261" s="18"/>
      <c r="VFI261" s="18"/>
      <c r="VFJ261" s="18"/>
      <c r="VFK261" s="18"/>
      <c r="VFL261" s="18"/>
      <c r="VFM261" s="18"/>
      <c r="VFN261" s="18"/>
      <c r="VFO261" s="18"/>
      <c r="VFP261" s="18"/>
      <c r="VFQ261" s="18"/>
      <c r="VFR261" s="18"/>
      <c r="VFS261" s="18"/>
      <c r="VFT261" s="18"/>
      <c r="VFU261" s="18"/>
      <c r="VFV261" s="18"/>
      <c r="VFW261" s="18"/>
      <c r="VFX261" s="18"/>
      <c r="VFY261" s="18"/>
      <c r="VFZ261" s="18"/>
      <c r="VGA261" s="18"/>
      <c r="VGB261" s="18"/>
      <c r="VGC261" s="18"/>
      <c r="VGD261" s="18"/>
      <c r="VGE261" s="18"/>
      <c r="VGF261" s="18"/>
      <c r="VGG261" s="18"/>
      <c r="VGH261" s="18"/>
      <c r="VGI261" s="18"/>
      <c r="VGJ261" s="18"/>
      <c r="VGK261" s="18"/>
      <c r="VGL261" s="18"/>
      <c r="VGM261" s="18"/>
      <c r="VGN261" s="18"/>
      <c r="VGO261" s="18"/>
      <c r="VGP261" s="18"/>
      <c r="VGQ261" s="18"/>
      <c r="VGR261" s="18"/>
      <c r="VGS261" s="18"/>
      <c r="VGT261" s="18"/>
      <c r="VGU261" s="18"/>
      <c r="VGV261" s="18"/>
      <c r="VGW261" s="18"/>
      <c r="VGX261" s="18"/>
      <c r="VGY261" s="18"/>
      <c r="VGZ261" s="18"/>
      <c r="VHA261" s="18"/>
      <c r="VHB261" s="18"/>
      <c r="VHC261" s="18"/>
      <c r="VHD261" s="18"/>
      <c r="VHE261" s="18"/>
      <c r="VHF261" s="18"/>
      <c r="VHG261" s="18"/>
      <c r="VHH261" s="18"/>
      <c r="VHI261" s="18"/>
      <c r="VHJ261" s="18"/>
      <c r="VHK261" s="18"/>
      <c r="VHL261" s="18"/>
      <c r="VHM261" s="18"/>
      <c r="VHN261" s="18"/>
      <c r="VHO261" s="18"/>
      <c r="VHP261" s="18"/>
      <c r="VHQ261" s="18"/>
      <c r="VHR261" s="18"/>
      <c r="VHS261" s="18"/>
      <c r="VHT261" s="18"/>
      <c r="VHU261" s="18"/>
      <c r="VHV261" s="18"/>
      <c r="VHW261" s="18"/>
      <c r="VHX261" s="18"/>
      <c r="VHY261" s="18"/>
      <c r="VHZ261" s="18"/>
      <c r="VIA261" s="18"/>
      <c r="VIB261" s="18"/>
      <c r="VIC261" s="18"/>
      <c r="VID261" s="18"/>
      <c r="VIE261" s="18"/>
      <c r="VIF261" s="18"/>
      <c r="VIG261" s="18"/>
      <c r="VIH261" s="18"/>
      <c r="VII261" s="18"/>
      <c r="VIJ261" s="18"/>
      <c r="VIK261" s="18"/>
      <c r="VIL261" s="18"/>
      <c r="VIM261" s="18"/>
      <c r="VIN261" s="18"/>
      <c r="VIO261" s="18"/>
      <c r="VIP261" s="18"/>
      <c r="VIQ261" s="18"/>
      <c r="VIR261" s="18"/>
      <c r="VIS261" s="18"/>
      <c r="VIT261" s="18"/>
      <c r="VIU261" s="18"/>
      <c r="VIV261" s="18"/>
      <c r="VIW261" s="18"/>
      <c r="VIX261" s="18"/>
      <c r="VIY261" s="18"/>
      <c r="VIZ261" s="18"/>
      <c r="VJA261" s="18"/>
      <c r="VJB261" s="18"/>
      <c r="VJC261" s="18"/>
      <c r="VJD261" s="18"/>
      <c r="VJE261" s="18"/>
      <c r="VJF261" s="18"/>
      <c r="VJG261" s="18"/>
      <c r="VJH261" s="18"/>
      <c r="VJI261" s="18"/>
      <c r="VJJ261" s="18"/>
      <c r="VJK261" s="18"/>
      <c r="VJL261" s="18"/>
      <c r="VJM261" s="18"/>
      <c r="VJN261" s="18"/>
      <c r="VJO261" s="18"/>
      <c r="VJP261" s="18"/>
      <c r="VJQ261" s="18"/>
      <c r="VJR261" s="18"/>
      <c r="VJS261" s="18"/>
      <c r="VJT261" s="18"/>
      <c r="VJU261" s="18"/>
      <c r="VJV261" s="18"/>
      <c r="VJW261" s="18"/>
      <c r="VJX261" s="18"/>
      <c r="VJY261" s="18"/>
      <c r="VJZ261" s="18"/>
      <c r="VKA261" s="18"/>
      <c r="VKB261" s="18"/>
      <c r="VKC261" s="18"/>
      <c r="VKD261" s="18"/>
      <c r="VKE261" s="18"/>
      <c r="VKF261" s="18"/>
      <c r="VKG261" s="18"/>
      <c r="VKH261" s="18"/>
      <c r="VKI261" s="18"/>
      <c r="VKJ261" s="18"/>
      <c r="VKK261" s="18"/>
      <c r="VKL261" s="18"/>
      <c r="VKM261" s="18"/>
      <c r="VKN261" s="18"/>
      <c r="VKO261" s="18"/>
      <c r="VKP261" s="18"/>
      <c r="VKQ261" s="18"/>
      <c r="VKR261" s="18"/>
      <c r="VKS261" s="18"/>
      <c r="VKT261" s="18"/>
      <c r="VKU261" s="18"/>
      <c r="VKV261" s="18"/>
      <c r="VKW261" s="18"/>
      <c r="VKX261" s="18"/>
      <c r="VKY261" s="18"/>
      <c r="VKZ261" s="18"/>
      <c r="VLA261" s="18"/>
      <c r="VLB261" s="18"/>
      <c r="VLC261" s="18"/>
      <c r="VLD261" s="18"/>
      <c r="VLE261" s="18"/>
      <c r="VLF261" s="18"/>
      <c r="VLG261" s="18"/>
      <c r="VLH261" s="18"/>
      <c r="VLI261" s="18"/>
      <c r="VLJ261" s="18"/>
      <c r="VLK261" s="18"/>
      <c r="VLL261" s="18"/>
      <c r="VLM261" s="18"/>
      <c r="VLN261" s="18"/>
      <c r="VLO261" s="18"/>
      <c r="VLP261" s="18"/>
      <c r="VLQ261" s="18"/>
      <c r="VLR261" s="18"/>
      <c r="VLS261" s="18"/>
      <c r="VLT261" s="18"/>
      <c r="VLU261" s="18"/>
      <c r="VLV261" s="18"/>
      <c r="VLW261" s="18"/>
      <c r="VLX261" s="18"/>
      <c r="VLY261" s="18"/>
      <c r="VLZ261" s="18"/>
      <c r="VMA261" s="18"/>
      <c r="VMB261" s="18"/>
      <c r="VMC261" s="18"/>
      <c r="VMD261" s="18"/>
      <c r="VME261" s="18"/>
      <c r="VMF261" s="18"/>
      <c r="VMG261" s="18"/>
      <c r="VMH261" s="18"/>
      <c r="VMI261" s="18"/>
      <c r="VMJ261" s="18"/>
      <c r="VMK261" s="18"/>
      <c r="VML261" s="18"/>
      <c r="VMM261" s="18"/>
      <c r="VMN261" s="18"/>
      <c r="VMO261" s="18"/>
      <c r="VMP261" s="18"/>
      <c r="VMQ261" s="18"/>
      <c r="VMR261" s="18"/>
      <c r="VMS261" s="18"/>
      <c r="VMT261" s="18"/>
      <c r="VMU261" s="18"/>
      <c r="VMV261" s="18"/>
      <c r="VMW261" s="18"/>
      <c r="VMX261" s="18"/>
      <c r="VMY261" s="18"/>
      <c r="VMZ261" s="18"/>
      <c r="VNA261" s="18"/>
      <c r="VNB261" s="18"/>
      <c r="VNC261" s="18"/>
      <c r="VND261" s="18"/>
      <c r="VNE261" s="18"/>
      <c r="VNF261" s="18"/>
      <c r="VNG261" s="18"/>
      <c r="VNH261" s="18"/>
      <c r="VNI261" s="18"/>
      <c r="VNJ261" s="18"/>
      <c r="VNK261" s="18"/>
      <c r="VNL261" s="18"/>
      <c r="VNM261" s="18"/>
      <c r="VNN261" s="18"/>
      <c r="VNO261" s="18"/>
      <c r="VNP261" s="18"/>
      <c r="VNQ261" s="18"/>
      <c r="VNR261" s="18"/>
      <c r="VNS261" s="18"/>
      <c r="VNT261" s="18"/>
      <c r="VNU261" s="18"/>
      <c r="VNV261" s="18"/>
      <c r="VNW261" s="18"/>
      <c r="VNX261" s="18"/>
      <c r="VNY261" s="18"/>
      <c r="VNZ261" s="18"/>
      <c r="VOA261" s="18"/>
      <c r="VOB261" s="18"/>
      <c r="VOC261" s="18"/>
      <c r="VOD261" s="18"/>
      <c r="VOE261" s="18"/>
      <c r="VOF261" s="18"/>
      <c r="VOG261" s="18"/>
      <c r="VOH261" s="18"/>
      <c r="VOI261" s="18"/>
      <c r="VOJ261" s="18"/>
      <c r="VOK261" s="18"/>
      <c r="VOL261" s="18"/>
      <c r="VOM261" s="18"/>
      <c r="VON261" s="18"/>
      <c r="VOO261" s="18"/>
      <c r="VOP261" s="18"/>
      <c r="VOQ261" s="18"/>
      <c r="VOR261" s="18"/>
      <c r="VOS261" s="18"/>
      <c r="VOT261" s="18"/>
      <c r="VOU261" s="18"/>
      <c r="VOV261" s="18"/>
      <c r="VOW261" s="18"/>
      <c r="VOX261" s="18"/>
      <c r="VOY261" s="18"/>
      <c r="VOZ261" s="18"/>
      <c r="VPA261" s="18"/>
      <c r="VPB261" s="18"/>
      <c r="VPC261" s="18"/>
      <c r="VPD261" s="18"/>
      <c r="VPE261" s="18"/>
      <c r="VPF261" s="18"/>
      <c r="VPG261" s="18"/>
      <c r="VPH261" s="18"/>
      <c r="VPI261" s="18"/>
      <c r="VPJ261" s="18"/>
      <c r="VPK261" s="18"/>
      <c r="VPL261" s="18"/>
      <c r="VPM261" s="18"/>
      <c r="VPN261" s="18"/>
      <c r="VPO261" s="18"/>
      <c r="VPP261" s="18"/>
      <c r="VPQ261" s="18"/>
      <c r="VPR261" s="18"/>
      <c r="VPS261" s="18"/>
      <c r="VPT261" s="18"/>
      <c r="VPU261" s="18"/>
      <c r="VPV261" s="18"/>
      <c r="VPW261" s="18"/>
      <c r="VPX261" s="18"/>
      <c r="VPY261" s="18"/>
      <c r="VPZ261" s="18"/>
      <c r="VQA261" s="18"/>
      <c r="VQB261" s="18"/>
      <c r="VQC261" s="18"/>
      <c r="VQD261" s="18"/>
      <c r="VQE261" s="18"/>
      <c r="VQF261" s="18"/>
      <c r="VQG261" s="18"/>
      <c r="VQH261" s="18"/>
      <c r="VQI261" s="18"/>
      <c r="VQJ261" s="18"/>
      <c r="VQK261" s="18"/>
      <c r="VQL261" s="18"/>
      <c r="VQM261" s="18"/>
      <c r="VQN261" s="18"/>
      <c r="VQO261" s="18"/>
      <c r="VQP261" s="18"/>
      <c r="VQQ261" s="18"/>
      <c r="VQR261" s="18"/>
      <c r="VQS261" s="18"/>
      <c r="VQT261" s="18"/>
      <c r="VQU261" s="18"/>
      <c r="VQV261" s="18"/>
      <c r="VQW261" s="18"/>
      <c r="VQX261" s="18"/>
      <c r="VQY261" s="18"/>
      <c r="VQZ261" s="18"/>
      <c r="VRA261" s="18"/>
      <c r="VRB261" s="18"/>
      <c r="VRC261" s="18"/>
      <c r="VRD261" s="18"/>
      <c r="VRE261" s="18"/>
      <c r="VRF261" s="18"/>
      <c r="VRG261" s="18"/>
      <c r="VRH261" s="18"/>
      <c r="VRI261" s="18"/>
      <c r="VRJ261" s="18"/>
      <c r="VRK261" s="18"/>
      <c r="VRL261" s="18"/>
      <c r="VRM261" s="18"/>
      <c r="VRN261" s="18"/>
      <c r="VRO261" s="18"/>
      <c r="VRP261" s="18"/>
      <c r="VRQ261" s="18"/>
      <c r="VRR261" s="18"/>
      <c r="VRS261" s="18"/>
      <c r="VRT261" s="18"/>
      <c r="VRU261" s="18"/>
      <c r="VRV261" s="18"/>
      <c r="VRW261" s="18"/>
      <c r="VRX261" s="18"/>
      <c r="VRY261" s="18"/>
      <c r="VRZ261" s="18"/>
      <c r="VSA261" s="18"/>
      <c r="VSB261" s="18"/>
      <c r="VSC261" s="18"/>
      <c r="VSD261" s="18"/>
      <c r="VSE261" s="18"/>
      <c r="VSF261" s="18"/>
      <c r="VSG261" s="18"/>
      <c r="VSH261" s="18"/>
      <c r="VSI261" s="18"/>
      <c r="VSJ261" s="18"/>
      <c r="VSK261" s="18"/>
      <c r="VSL261" s="18"/>
      <c r="VSM261" s="18"/>
      <c r="VSN261" s="18"/>
      <c r="VSO261" s="18"/>
      <c r="VSP261" s="18"/>
      <c r="VSQ261" s="18"/>
      <c r="VSR261" s="18"/>
      <c r="VSS261" s="18"/>
      <c r="VST261" s="18"/>
      <c r="VSU261" s="18"/>
      <c r="VSV261" s="18"/>
      <c r="VSW261" s="18"/>
      <c r="VSX261" s="18"/>
      <c r="VSY261" s="18"/>
      <c r="VSZ261" s="18"/>
      <c r="VTA261" s="18"/>
      <c r="VTB261" s="18"/>
      <c r="VTC261" s="18"/>
      <c r="VTD261" s="18"/>
      <c r="VTE261" s="18"/>
      <c r="VTF261" s="18"/>
      <c r="VTG261" s="18"/>
      <c r="VTH261" s="18"/>
      <c r="VTI261" s="18"/>
      <c r="VTJ261" s="18"/>
      <c r="VTK261" s="18"/>
      <c r="VTL261" s="18"/>
      <c r="VTM261" s="18"/>
      <c r="VTN261" s="18"/>
      <c r="VTO261" s="18"/>
      <c r="VTP261" s="18"/>
      <c r="VTQ261" s="18"/>
      <c r="VTR261" s="18"/>
      <c r="VTS261" s="18"/>
      <c r="VTT261" s="18"/>
      <c r="VTU261" s="18"/>
      <c r="VTV261" s="18"/>
      <c r="VTW261" s="18"/>
      <c r="VTX261" s="18"/>
      <c r="VTY261" s="18"/>
      <c r="VTZ261" s="18"/>
      <c r="VUA261" s="18"/>
      <c r="VUB261" s="18"/>
      <c r="VUC261" s="18"/>
      <c r="VUD261" s="18"/>
      <c r="VUE261" s="18"/>
      <c r="VUF261" s="18"/>
      <c r="VUG261" s="18"/>
      <c r="VUH261" s="18"/>
      <c r="VUI261" s="18"/>
      <c r="VUJ261" s="18"/>
      <c r="VUK261" s="18"/>
      <c r="VUL261" s="18"/>
      <c r="VUM261" s="18"/>
      <c r="VUN261" s="18"/>
      <c r="VUO261" s="18"/>
      <c r="VUP261" s="18"/>
      <c r="VUQ261" s="18"/>
      <c r="VUR261" s="18"/>
      <c r="VUS261" s="18"/>
      <c r="VUT261" s="18"/>
      <c r="VUU261" s="18"/>
      <c r="VUV261" s="18"/>
      <c r="VUW261" s="18"/>
      <c r="VUX261" s="18"/>
      <c r="VUY261" s="18"/>
      <c r="VUZ261" s="18"/>
      <c r="VVA261" s="18"/>
      <c r="VVB261" s="18"/>
      <c r="VVC261" s="18"/>
      <c r="VVD261" s="18"/>
      <c r="VVE261" s="18"/>
      <c r="VVF261" s="18"/>
      <c r="VVG261" s="18"/>
      <c r="VVH261" s="18"/>
      <c r="VVI261" s="18"/>
      <c r="VVJ261" s="18"/>
      <c r="VVK261" s="18"/>
      <c r="VVL261" s="18"/>
      <c r="VVM261" s="18"/>
      <c r="VVN261" s="18"/>
      <c r="VVO261" s="18"/>
      <c r="VVP261" s="18"/>
      <c r="VVQ261" s="18"/>
      <c r="VVR261" s="18"/>
      <c r="VVS261" s="18"/>
      <c r="VVT261" s="18"/>
      <c r="VVU261" s="18"/>
      <c r="VVV261" s="18"/>
      <c r="VVW261" s="18"/>
      <c r="VVX261" s="18"/>
      <c r="VVY261" s="18"/>
      <c r="VVZ261" s="18"/>
      <c r="VWA261" s="18"/>
      <c r="VWB261" s="18"/>
      <c r="VWC261" s="18"/>
      <c r="VWD261" s="18"/>
      <c r="VWE261" s="18"/>
      <c r="VWF261" s="18"/>
      <c r="VWG261" s="18"/>
      <c r="VWH261" s="18"/>
      <c r="VWI261" s="18"/>
      <c r="VWJ261" s="18"/>
      <c r="VWK261" s="18"/>
      <c r="VWL261" s="18"/>
      <c r="VWM261" s="18"/>
      <c r="VWN261" s="18"/>
      <c r="VWO261" s="18"/>
      <c r="VWP261" s="18"/>
      <c r="VWQ261" s="18"/>
      <c r="VWR261" s="18"/>
      <c r="VWS261" s="18"/>
      <c r="VWT261" s="18"/>
      <c r="VWU261" s="18"/>
      <c r="VWV261" s="18"/>
      <c r="VWW261" s="18"/>
      <c r="VWX261" s="18"/>
      <c r="VWY261" s="18"/>
      <c r="VWZ261" s="18"/>
      <c r="VXA261" s="18"/>
      <c r="VXB261" s="18"/>
      <c r="VXC261" s="18"/>
      <c r="VXD261" s="18"/>
      <c r="VXE261" s="18"/>
      <c r="VXF261" s="18"/>
      <c r="VXG261" s="18"/>
      <c r="VXH261" s="18"/>
      <c r="VXI261" s="18"/>
      <c r="VXJ261" s="18"/>
      <c r="VXK261" s="18"/>
      <c r="VXL261" s="18"/>
      <c r="VXM261" s="18"/>
      <c r="VXN261" s="18"/>
      <c r="VXO261" s="18"/>
      <c r="VXP261" s="18"/>
      <c r="VXQ261" s="18"/>
      <c r="VXR261" s="18"/>
      <c r="VXS261" s="18"/>
      <c r="VXT261" s="18"/>
      <c r="VXU261" s="18"/>
      <c r="VXV261" s="18"/>
      <c r="VXW261" s="18"/>
      <c r="VXX261" s="18"/>
      <c r="VXY261" s="18"/>
      <c r="VXZ261" s="18"/>
      <c r="VYA261" s="18"/>
      <c r="VYB261" s="18"/>
      <c r="VYC261" s="18"/>
      <c r="VYD261" s="18"/>
      <c r="VYE261" s="18"/>
      <c r="VYF261" s="18"/>
      <c r="VYG261" s="18"/>
      <c r="VYH261" s="18"/>
      <c r="VYI261" s="18"/>
      <c r="VYJ261" s="18"/>
      <c r="VYK261" s="18"/>
      <c r="VYL261" s="18"/>
      <c r="VYM261" s="18"/>
      <c r="VYN261" s="18"/>
      <c r="VYO261" s="18"/>
      <c r="VYP261" s="18"/>
      <c r="VYQ261" s="18"/>
      <c r="VYR261" s="18"/>
      <c r="VYS261" s="18"/>
      <c r="VYT261" s="18"/>
      <c r="VYU261" s="18"/>
      <c r="VYV261" s="18"/>
      <c r="VYW261" s="18"/>
      <c r="VYX261" s="18"/>
      <c r="VYY261" s="18"/>
      <c r="VYZ261" s="18"/>
      <c r="VZA261" s="18"/>
      <c r="VZB261" s="18"/>
      <c r="VZC261" s="18"/>
      <c r="VZD261" s="18"/>
      <c r="VZE261" s="18"/>
      <c r="VZF261" s="18"/>
      <c r="VZG261" s="18"/>
      <c r="VZH261" s="18"/>
      <c r="VZI261" s="18"/>
      <c r="VZJ261" s="18"/>
      <c r="VZK261" s="18"/>
      <c r="VZL261" s="18"/>
      <c r="VZM261" s="18"/>
      <c r="VZN261" s="18"/>
      <c r="VZO261" s="18"/>
      <c r="VZP261" s="18"/>
      <c r="VZQ261" s="18"/>
      <c r="VZR261" s="18"/>
      <c r="VZS261" s="18"/>
      <c r="VZT261" s="18"/>
      <c r="VZU261" s="18"/>
      <c r="VZV261" s="18"/>
      <c r="VZW261" s="18"/>
      <c r="VZX261" s="18"/>
      <c r="VZY261" s="18"/>
      <c r="VZZ261" s="18"/>
      <c r="WAA261" s="18"/>
      <c r="WAB261" s="18"/>
      <c r="WAC261" s="18"/>
      <c r="WAD261" s="18"/>
      <c r="WAE261" s="18"/>
      <c r="WAF261" s="18"/>
      <c r="WAG261" s="18"/>
      <c r="WAH261" s="18"/>
      <c r="WAI261" s="18"/>
      <c r="WAJ261" s="18"/>
      <c r="WAK261" s="18"/>
      <c r="WAL261" s="18"/>
      <c r="WAM261" s="18"/>
      <c r="WAN261" s="18"/>
      <c r="WAO261" s="18"/>
      <c r="WAP261" s="18"/>
      <c r="WAQ261" s="18"/>
      <c r="WAR261" s="18"/>
      <c r="WAS261" s="18"/>
      <c r="WAT261" s="18"/>
      <c r="WAU261" s="18"/>
      <c r="WAV261" s="18"/>
      <c r="WAW261" s="18"/>
      <c r="WAX261" s="18"/>
      <c r="WAY261" s="18"/>
      <c r="WAZ261" s="18"/>
      <c r="WBA261" s="18"/>
      <c r="WBB261" s="18"/>
      <c r="WBC261" s="18"/>
      <c r="WBD261" s="18"/>
      <c r="WBE261" s="18"/>
      <c r="WBF261" s="18"/>
      <c r="WBG261" s="18"/>
      <c r="WBH261" s="18"/>
      <c r="WBI261" s="18"/>
      <c r="WBJ261" s="18"/>
      <c r="WBK261" s="18"/>
      <c r="WBL261" s="18"/>
      <c r="WBM261" s="18"/>
      <c r="WBN261" s="18"/>
      <c r="WBO261" s="18"/>
      <c r="WBP261" s="18"/>
      <c r="WBQ261" s="18"/>
      <c r="WBR261" s="18"/>
      <c r="WBS261" s="18"/>
      <c r="WBT261" s="18"/>
      <c r="WBU261" s="18"/>
      <c r="WBV261" s="18"/>
      <c r="WBW261" s="18"/>
      <c r="WBX261" s="18"/>
      <c r="WBY261" s="18"/>
      <c r="WBZ261" s="18"/>
      <c r="WCA261" s="18"/>
      <c r="WCB261" s="18"/>
      <c r="WCC261" s="18"/>
      <c r="WCD261" s="18"/>
      <c r="WCE261" s="18"/>
      <c r="WCF261" s="18"/>
      <c r="WCG261" s="18"/>
      <c r="WCH261" s="18"/>
      <c r="WCI261" s="18"/>
      <c r="WCJ261" s="18"/>
      <c r="WCK261" s="18"/>
      <c r="WCL261" s="18"/>
      <c r="WCM261" s="18"/>
      <c r="WCN261" s="18"/>
      <c r="WCO261" s="18"/>
      <c r="WCP261" s="18"/>
      <c r="WCQ261" s="18"/>
      <c r="WCR261" s="18"/>
      <c r="WCS261" s="18"/>
      <c r="WCT261" s="18"/>
      <c r="WCU261" s="18"/>
      <c r="WCV261" s="18"/>
      <c r="WCW261" s="18"/>
      <c r="WCX261" s="18"/>
      <c r="WCY261" s="18"/>
      <c r="WCZ261" s="18"/>
      <c r="WDA261" s="18"/>
      <c r="WDB261" s="18"/>
      <c r="WDC261" s="18"/>
      <c r="WDD261" s="18"/>
      <c r="WDE261" s="18"/>
      <c r="WDF261" s="18"/>
      <c r="WDG261" s="18"/>
      <c r="WDH261" s="18"/>
      <c r="WDI261" s="18"/>
      <c r="WDJ261" s="18"/>
      <c r="WDK261" s="18"/>
      <c r="WDL261" s="18"/>
      <c r="WDM261" s="18"/>
      <c r="WDN261" s="18"/>
      <c r="WDO261" s="18"/>
      <c r="WDP261" s="18"/>
      <c r="WDQ261" s="18"/>
      <c r="WDR261" s="18"/>
      <c r="WDS261" s="18"/>
      <c r="WDT261" s="18"/>
      <c r="WDU261" s="18"/>
      <c r="WDV261" s="18"/>
      <c r="WDW261" s="18"/>
      <c r="WDX261" s="18"/>
      <c r="WDY261" s="18"/>
      <c r="WDZ261" s="18"/>
      <c r="WEA261" s="18"/>
      <c r="WEB261" s="18"/>
      <c r="WEC261" s="18"/>
      <c r="WED261" s="18"/>
      <c r="WEE261" s="18"/>
      <c r="WEF261" s="18"/>
      <c r="WEG261" s="18"/>
      <c r="WEH261" s="18"/>
      <c r="WEI261" s="18"/>
      <c r="WEJ261" s="18"/>
      <c r="WEK261" s="18"/>
      <c r="WEL261" s="18"/>
      <c r="WEM261" s="18"/>
      <c r="WEN261" s="18"/>
      <c r="WEO261" s="18"/>
      <c r="WEP261" s="18"/>
      <c r="WEQ261" s="18"/>
      <c r="WER261" s="18"/>
      <c r="WES261" s="18"/>
      <c r="WET261" s="18"/>
      <c r="WEU261" s="18"/>
      <c r="WEV261" s="18"/>
      <c r="WEW261" s="18"/>
      <c r="WEX261" s="18"/>
      <c r="WEY261" s="18"/>
      <c r="WEZ261" s="18"/>
      <c r="WFA261" s="18"/>
      <c r="WFB261" s="18"/>
      <c r="WFC261" s="18"/>
      <c r="WFD261" s="18"/>
      <c r="WFE261" s="18"/>
      <c r="WFF261" s="18"/>
      <c r="WFG261" s="18"/>
      <c r="WFH261" s="18"/>
      <c r="WFI261" s="18"/>
      <c r="WFJ261" s="18"/>
      <c r="WFK261" s="18"/>
      <c r="WFL261" s="18"/>
      <c r="WFM261" s="18"/>
      <c r="WFN261" s="18"/>
      <c r="WFO261" s="18"/>
      <c r="WFP261" s="18"/>
      <c r="WFQ261" s="18"/>
      <c r="WFR261" s="18"/>
      <c r="WFS261" s="18"/>
      <c r="WFT261" s="18"/>
      <c r="WFU261" s="18"/>
      <c r="WFV261" s="18"/>
      <c r="WFW261" s="18"/>
      <c r="WFX261" s="18"/>
      <c r="WFY261" s="18"/>
      <c r="WFZ261" s="18"/>
      <c r="WGA261" s="18"/>
      <c r="WGB261" s="18"/>
      <c r="WGC261" s="18"/>
      <c r="WGD261" s="18"/>
      <c r="WGE261" s="18"/>
      <c r="WGF261" s="18"/>
      <c r="WGG261" s="18"/>
      <c r="WGH261" s="18"/>
      <c r="WGI261" s="18"/>
      <c r="WGJ261" s="18"/>
      <c r="WGK261" s="18"/>
      <c r="WGL261" s="18"/>
      <c r="WGM261" s="18"/>
      <c r="WGN261" s="18"/>
      <c r="WGO261" s="18"/>
      <c r="WGP261" s="18"/>
      <c r="WGQ261" s="18"/>
      <c r="WGR261" s="18"/>
      <c r="WGS261" s="18"/>
      <c r="WGT261" s="18"/>
      <c r="WGU261" s="18"/>
      <c r="WGV261" s="18"/>
      <c r="WGW261" s="18"/>
      <c r="WGX261" s="18"/>
      <c r="WGY261" s="18"/>
      <c r="WGZ261" s="18"/>
      <c r="WHA261" s="18"/>
      <c r="WHB261" s="18"/>
      <c r="WHC261" s="18"/>
      <c r="WHD261" s="18"/>
      <c r="WHE261" s="18"/>
      <c r="WHF261" s="18"/>
      <c r="WHG261" s="18"/>
      <c r="WHH261" s="18"/>
      <c r="WHI261" s="18"/>
      <c r="WHJ261" s="18"/>
      <c r="WHK261" s="18"/>
      <c r="WHL261" s="18"/>
      <c r="WHM261" s="18"/>
      <c r="WHN261" s="18"/>
      <c r="WHO261" s="18"/>
      <c r="WHP261" s="18"/>
      <c r="WHQ261" s="18"/>
      <c r="WHR261" s="18"/>
      <c r="WHS261" s="18"/>
      <c r="WHT261" s="18"/>
      <c r="WHU261" s="18"/>
      <c r="WHV261" s="18"/>
      <c r="WHW261" s="18"/>
      <c r="WHX261" s="18"/>
      <c r="WHY261" s="18"/>
      <c r="WHZ261" s="18"/>
      <c r="WIA261" s="18"/>
      <c r="WIB261" s="18"/>
      <c r="WIC261" s="18"/>
      <c r="WID261" s="18"/>
      <c r="WIE261" s="18"/>
      <c r="WIF261" s="18"/>
      <c r="WIG261" s="18"/>
      <c r="WIH261" s="18"/>
      <c r="WII261" s="18"/>
      <c r="WIJ261" s="18"/>
      <c r="WIK261" s="18"/>
      <c r="WIL261" s="18"/>
      <c r="WIM261" s="18"/>
      <c r="WIN261" s="18"/>
      <c r="WIO261" s="18"/>
      <c r="WIP261" s="18"/>
      <c r="WIQ261" s="18"/>
      <c r="WIR261" s="18"/>
      <c r="WIS261" s="18"/>
      <c r="WIT261" s="18"/>
      <c r="WIU261" s="18"/>
      <c r="WIV261" s="18"/>
      <c r="WIW261" s="18"/>
      <c r="WIX261" s="18"/>
      <c r="WIY261" s="18"/>
      <c r="WIZ261" s="18"/>
      <c r="WJA261" s="18"/>
      <c r="WJB261" s="18"/>
      <c r="WJC261" s="18"/>
      <c r="WJD261" s="18"/>
      <c r="WJE261" s="18"/>
      <c r="WJF261" s="18"/>
      <c r="WJG261" s="18"/>
      <c r="WJH261" s="18"/>
      <c r="WJI261" s="18"/>
      <c r="WJJ261" s="18"/>
      <c r="WJK261" s="18"/>
      <c r="WJL261" s="18"/>
      <c r="WJM261" s="18"/>
      <c r="WJN261" s="18"/>
      <c r="WJO261" s="18"/>
      <c r="WJP261" s="18"/>
      <c r="WJQ261" s="18"/>
      <c r="WJR261" s="18"/>
      <c r="WJS261" s="18"/>
      <c r="WJT261" s="18"/>
      <c r="WJU261" s="18"/>
      <c r="WJV261" s="18"/>
      <c r="WJW261" s="18"/>
      <c r="WJX261" s="18"/>
      <c r="WJY261" s="18"/>
      <c r="WJZ261" s="18"/>
      <c r="WKA261" s="18"/>
      <c r="WKB261" s="18"/>
      <c r="WKC261" s="18"/>
      <c r="WKD261" s="18"/>
      <c r="WKE261" s="18"/>
      <c r="WKF261" s="18"/>
      <c r="WKG261" s="18"/>
      <c r="WKH261" s="18"/>
      <c r="WKI261" s="18"/>
      <c r="WKJ261" s="18"/>
      <c r="WKK261" s="18"/>
      <c r="WKL261" s="18"/>
      <c r="WKM261" s="18"/>
      <c r="WKN261" s="18"/>
      <c r="WKO261" s="18"/>
      <c r="WKP261" s="18"/>
      <c r="WKQ261" s="18"/>
      <c r="WKR261" s="18"/>
      <c r="WKS261" s="18"/>
      <c r="WKT261" s="18"/>
      <c r="WKU261" s="18"/>
      <c r="WKV261" s="18"/>
      <c r="WKW261" s="18"/>
      <c r="WKX261" s="18"/>
      <c r="WKY261" s="18"/>
      <c r="WKZ261" s="18"/>
      <c r="WLA261" s="18"/>
      <c r="WLB261" s="18"/>
      <c r="WLC261" s="18"/>
      <c r="WLD261" s="18"/>
      <c r="WLE261" s="18"/>
      <c r="WLF261" s="18"/>
      <c r="WLG261" s="18"/>
      <c r="WLH261" s="18"/>
      <c r="WLI261" s="18"/>
      <c r="WLJ261" s="18"/>
      <c r="WLK261" s="18"/>
      <c r="WLL261" s="18"/>
      <c r="WLM261" s="18"/>
      <c r="WLN261" s="18"/>
      <c r="WLO261" s="18"/>
      <c r="WLP261" s="18"/>
      <c r="WLQ261" s="18"/>
      <c r="WLR261" s="18"/>
      <c r="WLS261" s="18"/>
      <c r="WLT261" s="18"/>
      <c r="WLU261" s="18"/>
      <c r="WLV261" s="18"/>
      <c r="WLW261" s="18"/>
      <c r="WLX261" s="18"/>
      <c r="WLY261" s="18"/>
      <c r="WLZ261" s="18"/>
      <c r="WMA261" s="18"/>
      <c r="WMB261" s="18"/>
      <c r="WMC261" s="18"/>
      <c r="WMD261" s="18"/>
      <c r="WME261" s="18"/>
      <c r="WMF261" s="18"/>
      <c r="WMG261" s="18"/>
      <c r="WMH261" s="18"/>
      <c r="WMI261" s="18"/>
      <c r="WMJ261" s="18"/>
      <c r="WMK261" s="18"/>
      <c r="WML261" s="18"/>
      <c r="WMM261" s="18"/>
      <c r="WMN261" s="18"/>
      <c r="WMO261" s="18"/>
      <c r="WMP261" s="18"/>
      <c r="WMQ261" s="18"/>
      <c r="WMR261" s="18"/>
      <c r="WMS261" s="18"/>
      <c r="WMT261" s="18"/>
      <c r="WMU261" s="18"/>
      <c r="WMV261" s="18"/>
      <c r="WMW261" s="18"/>
      <c r="WMX261" s="18"/>
      <c r="WMY261" s="18"/>
      <c r="WMZ261" s="18"/>
      <c r="WNA261" s="18"/>
      <c r="WNB261" s="18"/>
      <c r="WNC261" s="18"/>
      <c r="WND261" s="18"/>
      <c r="WNE261" s="18"/>
      <c r="WNF261" s="18"/>
      <c r="WNG261" s="18"/>
      <c r="WNH261" s="18"/>
      <c r="WNI261" s="18"/>
      <c r="WNJ261" s="18"/>
      <c r="WNK261" s="18"/>
      <c r="WNL261" s="18"/>
      <c r="WNM261" s="18"/>
      <c r="WNN261" s="18"/>
      <c r="WNO261" s="18"/>
      <c r="WNP261" s="18"/>
      <c r="WNQ261" s="18"/>
      <c r="WNR261" s="18"/>
      <c r="WNS261" s="18"/>
      <c r="WNT261" s="18"/>
      <c r="WNU261" s="18"/>
      <c r="WNV261" s="18"/>
      <c r="WNW261" s="18"/>
      <c r="WNX261" s="18"/>
      <c r="WNY261" s="18"/>
      <c r="WNZ261" s="18"/>
      <c r="WOA261" s="18"/>
      <c r="WOB261" s="18"/>
      <c r="WOC261" s="18"/>
      <c r="WOD261" s="18"/>
      <c r="WOE261" s="18"/>
      <c r="WOF261" s="18"/>
      <c r="WOG261" s="18"/>
      <c r="WOH261" s="18"/>
      <c r="WOI261" s="18"/>
      <c r="WOJ261" s="18"/>
      <c r="WOK261" s="18"/>
      <c r="WOL261" s="18"/>
      <c r="WOM261" s="18"/>
      <c r="WON261" s="18"/>
      <c r="WOO261" s="18"/>
      <c r="WOP261" s="18"/>
      <c r="WOQ261" s="18"/>
      <c r="WOR261" s="18"/>
      <c r="WOS261" s="18"/>
      <c r="WOT261" s="18"/>
      <c r="WOU261" s="18"/>
      <c r="WOV261" s="18"/>
      <c r="WOW261" s="18"/>
      <c r="WOX261" s="18"/>
      <c r="WOY261" s="18"/>
      <c r="WOZ261" s="18"/>
      <c r="WPA261" s="18"/>
      <c r="WPB261" s="18"/>
      <c r="WPC261" s="18"/>
      <c r="WPD261" s="18"/>
      <c r="WPE261" s="18"/>
      <c r="WPF261" s="18"/>
      <c r="WPG261" s="18"/>
      <c r="WPH261" s="18"/>
      <c r="WPI261" s="18"/>
      <c r="WPJ261" s="18"/>
      <c r="WPK261" s="18"/>
      <c r="WPL261" s="18"/>
      <c r="WPM261" s="18"/>
      <c r="WPN261" s="18"/>
      <c r="WPO261" s="18"/>
      <c r="WPP261" s="18"/>
      <c r="WPQ261" s="18"/>
      <c r="WPR261" s="18"/>
      <c r="WPS261" s="18"/>
      <c r="WPT261" s="18"/>
      <c r="WPU261" s="18"/>
      <c r="WPV261" s="18"/>
      <c r="WPW261" s="18"/>
      <c r="WPX261" s="18"/>
      <c r="WPY261" s="18"/>
      <c r="WPZ261" s="18"/>
      <c r="WQA261" s="18"/>
      <c r="WQB261" s="18"/>
      <c r="WQC261" s="18"/>
      <c r="WQD261" s="18"/>
      <c r="WQE261" s="18"/>
      <c r="WQF261" s="18"/>
      <c r="WQG261" s="18"/>
      <c r="WQH261" s="18"/>
      <c r="WQI261" s="18"/>
      <c r="WQJ261" s="18"/>
      <c r="WQK261" s="18"/>
      <c r="WQL261" s="18"/>
      <c r="WQM261" s="18"/>
      <c r="WQN261" s="18"/>
      <c r="WQO261" s="18"/>
      <c r="WQP261" s="18"/>
      <c r="WQQ261" s="18"/>
      <c r="WQR261" s="18"/>
      <c r="WQS261" s="18"/>
      <c r="WQT261" s="18"/>
      <c r="WQU261" s="18"/>
      <c r="WQV261" s="18"/>
      <c r="WQW261" s="18"/>
      <c r="WQX261" s="18"/>
      <c r="WQY261" s="18"/>
      <c r="WQZ261" s="18"/>
      <c r="WRA261" s="18"/>
      <c r="WRB261" s="18"/>
      <c r="WRC261" s="18"/>
      <c r="WRD261" s="18"/>
      <c r="WRE261" s="18"/>
      <c r="WRF261" s="18"/>
      <c r="WRG261" s="18"/>
      <c r="WRH261" s="18"/>
      <c r="WRI261" s="18"/>
      <c r="WRJ261" s="18"/>
      <c r="WRK261" s="18"/>
      <c r="WRL261" s="18"/>
      <c r="WRM261" s="18"/>
      <c r="WRN261" s="18"/>
      <c r="WRO261" s="18"/>
      <c r="WRP261" s="18"/>
      <c r="WRQ261" s="18"/>
      <c r="WRR261" s="18"/>
      <c r="WRS261" s="18"/>
      <c r="WRT261" s="18"/>
      <c r="WRU261" s="18"/>
      <c r="WRV261" s="18"/>
      <c r="WRW261" s="18"/>
      <c r="WRX261" s="18"/>
      <c r="WRY261" s="18"/>
      <c r="WRZ261" s="18"/>
      <c r="WSA261" s="18"/>
      <c r="WSB261" s="18"/>
      <c r="WSC261" s="18"/>
      <c r="WSD261" s="18"/>
      <c r="WSE261" s="18"/>
      <c r="WSF261" s="18"/>
      <c r="WSG261" s="18"/>
      <c r="WSH261" s="18"/>
      <c r="WSI261" s="18"/>
      <c r="WSJ261" s="18"/>
      <c r="WSK261" s="18"/>
      <c r="WSL261" s="18"/>
      <c r="WSM261" s="18"/>
      <c r="WSN261" s="18"/>
      <c r="WSO261" s="18"/>
      <c r="WSP261" s="18"/>
      <c r="WSQ261" s="18"/>
      <c r="WSR261" s="18"/>
      <c r="WSS261" s="18"/>
      <c r="WST261" s="18"/>
      <c r="WSU261" s="18"/>
      <c r="WSV261" s="18"/>
      <c r="WSW261" s="18"/>
      <c r="WSX261" s="18"/>
      <c r="WSY261" s="18"/>
      <c r="WSZ261" s="18"/>
      <c r="WTA261" s="18"/>
      <c r="WTB261" s="18"/>
      <c r="WTC261" s="18"/>
      <c r="WTD261" s="18"/>
      <c r="WTE261" s="18"/>
      <c r="WTF261" s="18"/>
      <c r="WTG261" s="18"/>
      <c r="WTH261" s="18"/>
      <c r="WTI261" s="18"/>
      <c r="WTJ261" s="18"/>
      <c r="WTK261" s="18"/>
      <c r="WTL261" s="18"/>
      <c r="WTM261" s="18"/>
      <c r="WTN261" s="18"/>
      <c r="WTO261" s="18"/>
      <c r="WTP261" s="18"/>
      <c r="WTQ261" s="18"/>
      <c r="WTR261" s="18"/>
      <c r="WTS261" s="18"/>
      <c r="WTT261" s="18"/>
      <c r="WTU261" s="18"/>
      <c r="WTV261" s="18"/>
      <c r="WTW261" s="18"/>
      <c r="WTX261" s="18"/>
      <c r="WTY261" s="18"/>
      <c r="WTZ261" s="18"/>
      <c r="WUA261" s="18"/>
      <c r="WUB261" s="18"/>
      <c r="WUC261" s="18"/>
      <c r="WUD261" s="18"/>
      <c r="WUE261" s="18"/>
      <c r="WUF261" s="18"/>
      <c r="WUG261" s="18"/>
      <c r="WUH261" s="18"/>
      <c r="WUI261" s="18"/>
      <c r="WUJ261" s="18"/>
      <c r="WUK261" s="18"/>
      <c r="WUL261" s="18"/>
      <c r="WUM261" s="18"/>
      <c r="WUN261" s="18"/>
      <c r="WUO261" s="18"/>
      <c r="WUP261" s="18"/>
      <c r="WUQ261" s="18"/>
      <c r="WUR261" s="18"/>
      <c r="WUS261" s="18"/>
      <c r="WUT261" s="18"/>
      <c r="WUU261" s="18"/>
      <c r="WUV261" s="18"/>
      <c r="WUW261" s="18"/>
      <c r="WUX261" s="18"/>
      <c r="WUY261" s="18"/>
      <c r="WUZ261" s="18"/>
      <c r="WVA261" s="18"/>
      <c r="WVB261" s="18"/>
      <c r="WVC261" s="18"/>
      <c r="WVD261" s="18"/>
      <c r="WVE261" s="18"/>
      <c r="WVF261" s="18"/>
      <c r="WVG261" s="18"/>
      <c r="WVH261" s="18"/>
      <c r="WVI261" s="18"/>
      <c r="WVJ261" s="18"/>
      <c r="WVK261" s="18"/>
      <c r="WVL261" s="18"/>
      <c r="WVM261" s="18"/>
      <c r="WVN261" s="18"/>
      <c r="WVO261" s="18"/>
      <c r="WVP261" s="18"/>
      <c r="WVQ261" s="18"/>
      <c r="WVR261" s="18"/>
      <c r="WVS261" s="18"/>
      <c r="WVT261" s="18"/>
      <c r="WVU261" s="18"/>
      <c r="WVV261" s="18"/>
      <c r="WVW261" s="18"/>
      <c r="WVX261" s="18"/>
      <c r="WVY261" s="18"/>
      <c r="WVZ261" s="18"/>
      <c r="WWA261" s="18"/>
      <c r="WWB261" s="18"/>
      <c r="WWC261" s="18"/>
      <c r="WWD261" s="18"/>
      <c r="WWE261" s="18"/>
      <c r="WWF261" s="18"/>
      <c r="WWG261" s="18"/>
      <c r="WWH261" s="18"/>
      <c r="WWI261" s="18"/>
      <c r="WWJ261" s="18"/>
      <c r="WWK261" s="18"/>
      <c r="WWL261" s="18"/>
      <c r="WWM261" s="18"/>
      <c r="WWN261" s="18"/>
      <c r="WWO261" s="18"/>
      <c r="WWP261" s="18"/>
      <c r="WWQ261" s="18"/>
      <c r="WWR261" s="18"/>
      <c r="WWS261" s="18"/>
      <c r="WWT261" s="18"/>
      <c r="WWU261" s="18"/>
      <c r="WWV261" s="18"/>
      <c r="WWW261" s="18"/>
      <c r="WWX261" s="18"/>
      <c r="WWY261" s="18"/>
      <c r="WWZ261" s="18"/>
      <c r="WXA261" s="18"/>
      <c r="WXB261" s="18"/>
      <c r="WXC261" s="18"/>
      <c r="WXD261" s="18"/>
      <c r="WXE261" s="18"/>
      <c r="WXF261" s="18"/>
      <c r="WXG261" s="18"/>
      <c r="WXH261" s="18"/>
      <c r="WXI261" s="18"/>
      <c r="WXJ261" s="18"/>
      <c r="WXK261" s="18"/>
      <c r="WXL261" s="18"/>
      <c r="WXM261" s="18"/>
      <c r="WXN261" s="18"/>
      <c r="WXO261" s="18"/>
      <c r="WXP261" s="18"/>
      <c r="WXQ261" s="18"/>
      <c r="WXR261" s="18"/>
      <c r="WXS261" s="18"/>
      <c r="WXT261" s="18"/>
      <c r="WXU261" s="18"/>
      <c r="WXV261" s="18"/>
      <c r="WXW261" s="18"/>
      <c r="WXX261" s="18"/>
      <c r="WXY261" s="18"/>
      <c r="WXZ261" s="18"/>
      <c r="WYA261" s="18"/>
      <c r="WYB261" s="18"/>
      <c r="WYC261" s="18"/>
      <c r="WYD261" s="18"/>
      <c r="WYE261" s="18"/>
      <c r="WYF261" s="18"/>
      <c r="WYG261" s="18"/>
      <c r="WYH261" s="18"/>
      <c r="WYI261" s="18"/>
      <c r="WYJ261" s="18"/>
      <c r="WYK261" s="18"/>
      <c r="WYL261" s="18"/>
      <c r="WYM261" s="18"/>
      <c r="WYN261" s="18"/>
      <c r="WYO261" s="18"/>
      <c r="WYP261" s="18"/>
      <c r="WYQ261" s="18"/>
      <c r="WYR261" s="18"/>
      <c r="WYS261" s="18"/>
      <c r="WYT261" s="18"/>
      <c r="WYU261" s="18"/>
      <c r="WYV261" s="18"/>
      <c r="WYW261" s="18"/>
      <c r="WYX261" s="18"/>
      <c r="WYY261" s="18"/>
      <c r="WYZ261" s="18"/>
      <c r="WZA261" s="18"/>
      <c r="WZB261" s="18"/>
      <c r="WZC261" s="18"/>
      <c r="WZD261" s="18"/>
      <c r="WZE261" s="18"/>
      <c r="WZF261" s="18"/>
      <c r="WZG261" s="18"/>
      <c r="WZH261" s="18"/>
      <c r="WZI261" s="18"/>
      <c r="WZJ261" s="18"/>
      <c r="WZK261" s="18"/>
      <c r="WZL261" s="18"/>
      <c r="WZM261" s="18"/>
      <c r="WZN261" s="18"/>
      <c r="WZO261" s="18"/>
      <c r="WZP261" s="18"/>
      <c r="WZQ261" s="18"/>
      <c r="WZR261" s="18"/>
      <c r="WZS261" s="18"/>
      <c r="WZT261" s="18"/>
      <c r="WZU261" s="18"/>
      <c r="WZV261" s="18"/>
      <c r="WZW261" s="18"/>
      <c r="WZX261" s="18"/>
      <c r="WZY261" s="18"/>
      <c r="WZZ261" s="18"/>
      <c r="XAA261" s="18"/>
      <c r="XAB261" s="18"/>
      <c r="XAC261" s="18"/>
      <c r="XAD261" s="18"/>
      <c r="XAE261" s="18"/>
      <c r="XAF261" s="18"/>
      <c r="XAG261" s="18"/>
      <c r="XAH261" s="18"/>
      <c r="XAI261" s="18"/>
      <c r="XAJ261" s="18"/>
      <c r="XAK261" s="18"/>
      <c r="XAL261" s="18"/>
      <c r="XAM261" s="18"/>
      <c r="XAN261" s="18"/>
      <c r="XAO261" s="18"/>
      <c r="XAP261" s="18"/>
      <c r="XAQ261" s="18"/>
      <c r="XAR261" s="18"/>
      <c r="XAS261" s="18"/>
      <c r="XAT261" s="18"/>
      <c r="XAU261" s="18"/>
      <c r="XAV261" s="18"/>
      <c r="XAW261" s="18"/>
      <c r="XAX261" s="18"/>
      <c r="XAY261" s="18"/>
      <c r="XAZ261" s="18"/>
      <c r="XBA261" s="18"/>
      <c r="XBB261" s="18"/>
      <c r="XBC261" s="18"/>
      <c r="XBD261" s="18"/>
      <c r="XBE261" s="18"/>
      <c r="XBF261" s="18"/>
      <c r="XBG261" s="18"/>
      <c r="XBH261" s="18"/>
      <c r="XBI261" s="18"/>
      <c r="XBJ261" s="18"/>
      <c r="XBK261" s="18"/>
      <c r="XBL261" s="18"/>
      <c r="XBM261" s="18"/>
      <c r="XBN261" s="18"/>
      <c r="XBO261" s="18"/>
      <c r="XBP261" s="18"/>
      <c r="XBQ261" s="18"/>
      <c r="XBR261" s="18"/>
      <c r="XBS261" s="18"/>
      <c r="XBT261" s="18"/>
      <c r="XBU261" s="18"/>
      <c r="XBV261" s="18"/>
      <c r="XBW261" s="18"/>
      <c r="XBX261" s="18"/>
      <c r="XBY261" s="18"/>
      <c r="XBZ261" s="18"/>
      <c r="XCA261" s="18"/>
      <c r="XCB261" s="18"/>
      <c r="XCC261" s="18"/>
      <c r="XCD261" s="18"/>
      <c r="XCE261" s="18"/>
      <c r="XCF261" s="18"/>
      <c r="XCG261" s="18"/>
      <c r="XCH261" s="18"/>
      <c r="XCI261" s="18"/>
      <c r="XCJ261" s="18"/>
      <c r="XCK261" s="18"/>
      <c r="XCL261" s="18"/>
      <c r="XCM261" s="18"/>
      <c r="XCN261" s="18"/>
      <c r="XCO261" s="18"/>
      <c r="XCP261" s="18"/>
      <c r="XCQ261" s="18"/>
      <c r="XCR261" s="18"/>
      <c r="XCS261" s="18"/>
      <c r="XCT261" s="18"/>
      <c r="XCU261" s="18"/>
      <c r="XCV261" s="18"/>
      <c r="XCW261" s="18"/>
      <c r="XCX261" s="18"/>
      <c r="XCY261" s="18"/>
      <c r="XCZ261" s="18"/>
      <c r="XDA261" s="18"/>
      <c r="XDB261" s="18"/>
      <c r="XDC261" s="18"/>
      <c r="XDD261" s="18"/>
      <c r="XDE261" s="18"/>
      <c r="XDF261" s="18"/>
      <c r="XDG261" s="18"/>
      <c r="XDH261" s="18"/>
      <c r="XDI261" s="18"/>
      <c r="XDJ261" s="18"/>
      <c r="XDK261" s="18"/>
      <c r="XDL261" s="18"/>
      <c r="XDM261" s="18"/>
      <c r="XDN261" s="18"/>
      <c r="XDO261" s="18"/>
      <c r="XDP261" s="18"/>
      <c r="XDQ261" s="18"/>
      <c r="XDR261" s="18"/>
      <c r="XDS261" s="18"/>
      <c r="XDT261" s="18"/>
      <c r="XDU261" s="18"/>
      <c r="XDV261" s="18"/>
      <c r="XDW261" s="18"/>
      <c r="XDX261" s="18"/>
      <c r="XDY261" s="18"/>
      <c r="XDZ261" s="18"/>
      <c r="XEA261" s="18"/>
      <c r="XEB261" s="18"/>
      <c r="XEC261" s="18"/>
      <c r="XED261" s="18"/>
      <c r="XEE261" s="18"/>
      <c r="XEF261" s="18"/>
      <c r="XEG261" s="18"/>
      <c r="XEH261" s="18"/>
      <c r="XEI261" s="18"/>
      <c r="XEJ261" s="18"/>
      <c r="XEK261" s="18"/>
      <c r="XEL261" s="18"/>
      <c r="XEM261" s="18"/>
      <c r="XEN261" s="18"/>
      <c r="XEO261" s="18"/>
      <c r="XEP261" s="18"/>
      <c r="XEQ261" s="18"/>
      <c r="XER261" s="18"/>
      <c r="XES261" s="18"/>
      <c r="XET261" s="18"/>
      <c r="XEU261" s="18"/>
      <c r="XEV261" s="18"/>
      <c r="XEW261" s="18"/>
      <c r="XEX261" s="18"/>
      <c r="XEY261" s="18"/>
      <c r="XEZ261" s="18"/>
      <c r="XFA261" s="18"/>
      <c r="XFB261" s="18"/>
      <c r="XFC261" s="18"/>
      <c r="XFD261" s="18"/>
    </row>
    <row r="262" spans="1:4054 14285:16384" s="17" customFormat="1" x14ac:dyDescent="0.25">
      <c r="A262" s="7" t="s">
        <v>58</v>
      </c>
      <c r="B262" s="7"/>
      <c r="C262" s="7"/>
      <c r="D262" s="7"/>
      <c r="E262" s="76">
        <f t="shared" ref="E262:P262" si="117">SUM(E257:E261)</f>
        <v>9.1999999999999993</v>
      </c>
      <c r="F262" s="76">
        <f t="shared" si="117"/>
        <v>13.139999999999999</v>
      </c>
      <c r="G262" s="76">
        <f t="shared" si="117"/>
        <v>32.299999999999997</v>
      </c>
      <c r="H262" s="76">
        <f t="shared" si="117"/>
        <v>317.12</v>
      </c>
      <c r="I262" s="76">
        <f t="shared" si="117"/>
        <v>146.80000000000001</v>
      </c>
      <c r="J262" s="76">
        <f t="shared" si="117"/>
        <v>0.12400000000000001</v>
      </c>
      <c r="K262" s="76">
        <f t="shared" si="117"/>
        <v>0.38100000000000001</v>
      </c>
      <c r="L262" s="76">
        <f t="shared" si="117"/>
        <v>6.33</v>
      </c>
      <c r="M262" s="76">
        <f t="shared" si="117"/>
        <v>115.4</v>
      </c>
      <c r="N262" s="76">
        <f t="shared" si="117"/>
        <v>36.270000000000003</v>
      </c>
      <c r="O262" s="76">
        <f t="shared" si="117"/>
        <v>206.5</v>
      </c>
      <c r="P262" s="76">
        <f t="shared" si="117"/>
        <v>4.04</v>
      </c>
      <c r="Q262" s="16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8"/>
      <c r="ALB262" s="18"/>
      <c r="ALC262" s="18"/>
      <c r="ALD262" s="18"/>
      <c r="ALE262" s="18"/>
      <c r="ALF262" s="18"/>
      <c r="ALG262" s="18"/>
      <c r="ALH262" s="18"/>
      <c r="ALI262" s="18"/>
      <c r="ALJ262" s="18"/>
      <c r="ALK262" s="18"/>
      <c r="ALL262" s="18"/>
      <c r="ALM262" s="18"/>
      <c r="ALN262" s="18"/>
      <c r="ALO262" s="18"/>
      <c r="ALP262" s="18"/>
      <c r="ALQ262" s="18"/>
      <c r="ALR262" s="18"/>
      <c r="ALS262" s="18"/>
      <c r="ALT262" s="18"/>
      <c r="ALU262" s="18"/>
      <c r="ALV262" s="18"/>
      <c r="ALW262" s="18"/>
      <c r="ALX262" s="18"/>
      <c r="ALY262" s="18"/>
      <c r="ALZ262" s="18"/>
      <c r="AMA262" s="18"/>
      <c r="AMB262" s="18"/>
      <c r="AMC262" s="18"/>
      <c r="AMD262" s="18"/>
      <c r="AME262" s="18"/>
      <c r="AMF262" s="18"/>
      <c r="AMG262" s="18"/>
      <c r="AMH262" s="18"/>
      <c r="AMI262" s="18"/>
      <c r="AMJ262" s="18"/>
      <c r="AMK262" s="18"/>
      <c r="AML262" s="18"/>
      <c r="AMM262" s="18"/>
      <c r="AMN262" s="18"/>
      <c r="AMO262" s="18"/>
      <c r="AMP262" s="18"/>
      <c r="AMQ262" s="18"/>
      <c r="AMR262" s="18"/>
      <c r="AMS262" s="18"/>
      <c r="AMT262" s="18"/>
      <c r="AMU262" s="18"/>
      <c r="AMV262" s="18"/>
      <c r="AMW262" s="18"/>
      <c r="AMX262" s="18"/>
      <c r="AMY262" s="18"/>
      <c r="AMZ262" s="18"/>
      <c r="ANA262" s="18"/>
      <c r="ANB262" s="18"/>
      <c r="ANC262" s="18"/>
      <c r="AND262" s="18"/>
      <c r="ANE262" s="18"/>
      <c r="ANF262" s="18"/>
      <c r="ANG262" s="18"/>
      <c r="ANH262" s="18"/>
      <c r="ANI262" s="18"/>
      <c r="ANJ262" s="18"/>
      <c r="ANK262" s="18"/>
      <c r="ANL262" s="18"/>
      <c r="ANM262" s="18"/>
      <c r="ANN262" s="18"/>
      <c r="ANO262" s="18"/>
      <c r="ANP262" s="18"/>
      <c r="ANQ262" s="18"/>
      <c r="ANR262" s="18"/>
      <c r="ANS262" s="18"/>
      <c r="ANT262" s="18"/>
      <c r="ANU262" s="18"/>
      <c r="ANV262" s="18"/>
      <c r="ANW262" s="18"/>
      <c r="ANX262" s="18"/>
      <c r="ANY262" s="18"/>
      <c r="ANZ262" s="18"/>
      <c r="AOA262" s="18"/>
      <c r="AOB262" s="18"/>
      <c r="AOC262" s="18"/>
      <c r="AOD262" s="18"/>
      <c r="AOE262" s="18"/>
      <c r="AOF262" s="18"/>
      <c r="AOG262" s="18"/>
      <c r="AOH262" s="18"/>
      <c r="AOI262" s="18"/>
      <c r="AOJ262" s="18"/>
      <c r="AOK262" s="18"/>
      <c r="AOL262" s="18"/>
      <c r="AOM262" s="18"/>
      <c r="AON262" s="18"/>
      <c r="AOO262" s="18"/>
      <c r="AOP262" s="18"/>
      <c r="AOQ262" s="18"/>
      <c r="AOR262" s="18"/>
      <c r="AOS262" s="18"/>
      <c r="AOT262" s="18"/>
      <c r="AOU262" s="18"/>
      <c r="AOV262" s="18"/>
      <c r="AOW262" s="18"/>
      <c r="AOX262" s="18"/>
      <c r="AOY262" s="18"/>
      <c r="AOZ262" s="18"/>
      <c r="APA262" s="18"/>
      <c r="APB262" s="18"/>
      <c r="APC262" s="18"/>
      <c r="APD262" s="18"/>
      <c r="APE262" s="18"/>
      <c r="APF262" s="18"/>
      <c r="APG262" s="18"/>
      <c r="APH262" s="18"/>
      <c r="API262" s="18"/>
      <c r="APJ262" s="18"/>
      <c r="APK262" s="18"/>
      <c r="APL262" s="18"/>
      <c r="APM262" s="18"/>
      <c r="APN262" s="18"/>
      <c r="APO262" s="18"/>
      <c r="APP262" s="18"/>
      <c r="APQ262" s="18"/>
      <c r="APR262" s="18"/>
      <c r="APS262" s="18"/>
      <c r="APT262" s="18"/>
      <c r="APU262" s="18"/>
      <c r="APV262" s="18"/>
      <c r="APW262" s="18"/>
      <c r="APX262" s="18"/>
      <c r="APY262" s="18"/>
      <c r="APZ262" s="18"/>
      <c r="AQA262" s="18"/>
      <c r="AQB262" s="18"/>
      <c r="AQC262" s="18"/>
      <c r="AQD262" s="18"/>
      <c r="AQE262" s="18"/>
      <c r="AQF262" s="18"/>
      <c r="AQG262" s="18"/>
      <c r="AQH262" s="18"/>
      <c r="AQI262" s="18"/>
      <c r="AQJ262" s="18"/>
      <c r="AQK262" s="18"/>
      <c r="AQL262" s="18"/>
      <c r="AQM262" s="18"/>
      <c r="AQN262" s="18"/>
      <c r="AQO262" s="18"/>
      <c r="AQP262" s="18"/>
      <c r="AQQ262" s="18"/>
      <c r="AQR262" s="18"/>
      <c r="AQS262" s="18"/>
      <c r="AQT262" s="18"/>
      <c r="AQU262" s="18"/>
      <c r="AQV262" s="18"/>
      <c r="AQW262" s="18"/>
      <c r="AQX262" s="18"/>
      <c r="AQY262" s="18"/>
      <c r="AQZ262" s="18"/>
      <c r="ARA262" s="18"/>
      <c r="ARB262" s="18"/>
      <c r="ARC262" s="18"/>
      <c r="ARD262" s="18"/>
      <c r="ARE262" s="18"/>
      <c r="ARF262" s="18"/>
      <c r="ARG262" s="18"/>
      <c r="ARH262" s="18"/>
      <c r="ARI262" s="18"/>
      <c r="ARJ262" s="18"/>
      <c r="ARK262" s="18"/>
      <c r="ARL262" s="18"/>
      <c r="ARM262" s="18"/>
      <c r="ARN262" s="18"/>
      <c r="ARO262" s="18"/>
      <c r="ARP262" s="18"/>
      <c r="ARQ262" s="18"/>
      <c r="ARR262" s="18"/>
      <c r="ARS262" s="18"/>
      <c r="ART262" s="18"/>
      <c r="ARU262" s="18"/>
      <c r="ARV262" s="18"/>
      <c r="ARW262" s="18"/>
      <c r="ARX262" s="18"/>
      <c r="ARY262" s="18"/>
      <c r="ARZ262" s="18"/>
      <c r="ASA262" s="18"/>
      <c r="ASB262" s="18"/>
      <c r="ASC262" s="18"/>
      <c r="ASD262" s="18"/>
      <c r="ASE262" s="18"/>
      <c r="ASF262" s="18"/>
      <c r="ASG262" s="18"/>
      <c r="ASH262" s="18"/>
      <c r="ASI262" s="18"/>
      <c r="ASJ262" s="18"/>
      <c r="ASK262" s="18"/>
      <c r="ASL262" s="18"/>
      <c r="ASM262" s="18"/>
      <c r="ASN262" s="18"/>
      <c r="ASO262" s="18"/>
      <c r="ASP262" s="18"/>
      <c r="ASQ262" s="18"/>
      <c r="ASR262" s="18"/>
      <c r="ASS262" s="18"/>
      <c r="AST262" s="18"/>
      <c r="ASU262" s="18"/>
      <c r="ASV262" s="18"/>
      <c r="ASW262" s="18"/>
      <c r="ASX262" s="18"/>
      <c r="ASY262" s="18"/>
      <c r="ASZ262" s="18"/>
      <c r="ATA262" s="18"/>
      <c r="ATB262" s="18"/>
      <c r="ATC262" s="18"/>
      <c r="ATD262" s="18"/>
      <c r="ATE262" s="18"/>
      <c r="ATF262" s="18"/>
      <c r="ATG262" s="18"/>
      <c r="ATH262" s="18"/>
      <c r="ATI262" s="18"/>
      <c r="ATJ262" s="18"/>
      <c r="ATK262" s="18"/>
      <c r="ATL262" s="18"/>
      <c r="ATM262" s="18"/>
      <c r="ATN262" s="18"/>
      <c r="ATO262" s="18"/>
      <c r="ATP262" s="18"/>
      <c r="ATQ262" s="18"/>
      <c r="ATR262" s="18"/>
      <c r="ATS262" s="18"/>
      <c r="ATT262" s="18"/>
      <c r="ATU262" s="18"/>
      <c r="ATV262" s="18"/>
      <c r="ATW262" s="18"/>
      <c r="ATX262" s="18"/>
      <c r="ATY262" s="18"/>
      <c r="ATZ262" s="18"/>
      <c r="AUA262" s="18"/>
      <c r="AUB262" s="18"/>
      <c r="AUC262" s="18"/>
      <c r="AUD262" s="18"/>
      <c r="AUE262" s="18"/>
      <c r="AUF262" s="18"/>
      <c r="AUG262" s="18"/>
      <c r="AUH262" s="18"/>
      <c r="AUI262" s="18"/>
      <c r="AUJ262" s="18"/>
      <c r="AUK262" s="18"/>
      <c r="AUL262" s="18"/>
      <c r="AUM262" s="18"/>
      <c r="AUN262" s="18"/>
      <c r="AUO262" s="18"/>
      <c r="AUP262" s="18"/>
      <c r="AUQ262" s="18"/>
      <c r="AUR262" s="18"/>
      <c r="AUS262" s="18"/>
      <c r="AUT262" s="18"/>
      <c r="AUU262" s="18"/>
      <c r="AUV262" s="18"/>
      <c r="AUW262" s="18"/>
      <c r="AUX262" s="18"/>
      <c r="AUY262" s="18"/>
      <c r="AUZ262" s="18"/>
      <c r="AVA262" s="18"/>
      <c r="AVB262" s="18"/>
      <c r="AVC262" s="18"/>
      <c r="AVD262" s="18"/>
      <c r="AVE262" s="18"/>
      <c r="AVF262" s="18"/>
      <c r="AVG262" s="18"/>
      <c r="AVH262" s="18"/>
      <c r="AVI262" s="18"/>
      <c r="AVJ262" s="18"/>
      <c r="AVK262" s="18"/>
      <c r="AVL262" s="18"/>
      <c r="AVM262" s="18"/>
      <c r="AVN262" s="18"/>
      <c r="AVO262" s="18"/>
      <c r="AVP262" s="18"/>
      <c r="AVQ262" s="18"/>
      <c r="AVR262" s="18"/>
      <c r="AVS262" s="18"/>
      <c r="AVT262" s="18"/>
      <c r="AVU262" s="18"/>
      <c r="AVV262" s="18"/>
      <c r="AVW262" s="18"/>
      <c r="AVX262" s="18"/>
      <c r="AVY262" s="18"/>
      <c r="AVZ262" s="18"/>
      <c r="AWA262" s="18"/>
      <c r="AWB262" s="18"/>
      <c r="AWC262" s="18"/>
      <c r="AWD262" s="18"/>
      <c r="AWE262" s="18"/>
      <c r="AWF262" s="18"/>
      <c r="AWG262" s="18"/>
      <c r="AWH262" s="18"/>
      <c r="AWI262" s="18"/>
      <c r="AWJ262" s="18"/>
      <c r="AWK262" s="18"/>
      <c r="AWL262" s="18"/>
      <c r="AWM262" s="18"/>
      <c r="AWN262" s="18"/>
      <c r="AWO262" s="18"/>
      <c r="AWP262" s="18"/>
      <c r="AWQ262" s="18"/>
      <c r="AWR262" s="18"/>
      <c r="AWS262" s="18"/>
      <c r="AWT262" s="18"/>
      <c r="AWU262" s="18"/>
      <c r="AWV262" s="18"/>
      <c r="AWW262" s="18"/>
      <c r="AWX262" s="18"/>
      <c r="AWY262" s="18"/>
      <c r="AWZ262" s="18"/>
      <c r="AXA262" s="18"/>
      <c r="AXB262" s="18"/>
      <c r="AXC262" s="18"/>
      <c r="AXD262" s="18"/>
      <c r="AXE262" s="18"/>
      <c r="AXF262" s="18"/>
      <c r="AXG262" s="18"/>
      <c r="AXH262" s="18"/>
      <c r="AXI262" s="18"/>
      <c r="AXJ262" s="18"/>
      <c r="AXK262" s="18"/>
      <c r="AXL262" s="18"/>
      <c r="AXM262" s="18"/>
      <c r="AXN262" s="18"/>
      <c r="AXO262" s="18"/>
      <c r="AXP262" s="18"/>
      <c r="AXQ262" s="18"/>
      <c r="AXR262" s="18"/>
      <c r="AXS262" s="18"/>
      <c r="AXT262" s="18"/>
      <c r="AXU262" s="18"/>
      <c r="AXV262" s="18"/>
      <c r="AXW262" s="18"/>
      <c r="AXX262" s="18"/>
      <c r="AXY262" s="18"/>
      <c r="AXZ262" s="18"/>
      <c r="AYA262" s="18"/>
      <c r="AYB262" s="18"/>
      <c r="AYC262" s="18"/>
      <c r="AYD262" s="18"/>
      <c r="AYE262" s="18"/>
      <c r="AYF262" s="18"/>
      <c r="AYG262" s="18"/>
      <c r="AYH262" s="18"/>
      <c r="AYI262" s="18"/>
      <c r="AYJ262" s="18"/>
      <c r="AYK262" s="18"/>
      <c r="AYL262" s="18"/>
      <c r="AYM262" s="18"/>
      <c r="AYN262" s="18"/>
      <c r="AYO262" s="18"/>
      <c r="AYP262" s="18"/>
      <c r="AYQ262" s="18"/>
      <c r="AYR262" s="18"/>
      <c r="AYS262" s="18"/>
      <c r="AYT262" s="18"/>
      <c r="AYU262" s="18"/>
      <c r="AYV262" s="18"/>
      <c r="AYW262" s="18"/>
      <c r="AYX262" s="18"/>
      <c r="AYY262" s="18"/>
      <c r="AYZ262" s="18"/>
      <c r="AZA262" s="18"/>
      <c r="AZB262" s="18"/>
      <c r="AZC262" s="18"/>
      <c r="AZD262" s="18"/>
      <c r="AZE262" s="18"/>
      <c r="AZF262" s="18"/>
      <c r="AZG262" s="18"/>
      <c r="AZH262" s="18"/>
      <c r="AZI262" s="18"/>
      <c r="AZJ262" s="18"/>
      <c r="AZK262" s="18"/>
      <c r="AZL262" s="18"/>
      <c r="AZM262" s="18"/>
      <c r="AZN262" s="18"/>
      <c r="AZO262" s="18"/>
      <c r="AZP262" s="18"/>
      <c r="AZQ262" s="18"/>
      <c r="AZR262" s="18"/>
      <c r="AZS262" s="18"/>
      <c r="AZT262" s="18"/>
      <c r="AZU262" s="18"/>
      <c r="AZV262" s="18"/>
      <c r="AZW262" s="18"/>
      <c r="AZX262" s="18"/>
      <c r="AZY262" s="18"/>
      <c r="AZZ262" s="18"/>
      <c r="BAA262" s="18"/>
      <c r="BAB262" s="18"/>
      <c r="BAC262" s="18"/>
      <c r="BAD262" s="18"/>
      <c r="BAE262" s="18"/>
      <c r="BAF262" s="18"/>
      <c r="BAG262" s="18"/>
      <c r="BAH262" s="18"/>
      <c r="BAI262" s="18"/>
      <c r="BAJ262" s="18"/>
      <c r="BAK262" s="18"/>
      <c r="BAL262" s="18"/>
      <c r="BAM262" s="18"/>
      <c r="BAN262" s="18"/>
      <c r="BAO262" s="18"/>
      <c r="BAP262" s="18"/>
      <c r="BAQ262" s="18"/>
      <c r="BAR262" s="18"/>
      <c r="BAS262" s="18"/>
      <c r="BAT262" s="18"/>
      <c r="BAU262" s="18"/>
      <c r="BAV262" s="18"/>
      <c r="BAW262" s="18"/>
      <c r="BAX262" s="18"/>
      <c r="BAY262" s="18"/>
      <c r="BAZ262" s="18"/>
      <c r="BBA262" s="18"/>
      <c r="BBB262" s="18"/>
      <c r="BBC262" s="18"/>
      <c r="BBD262" s="18"/>
      <c r="BBE262" s="18"/>
      <c r="BBF262" s="18"/>
      <c r="BBG262" s="18"/>
      <c r="BBH262" s="18"/>
      <c r="BBI262" s="18"/>
      <c r="BBJ262" s="18"/>
      <c r="BBK262" s="18"/>
      <c r="BBL262" s="18"/>
      <c r="BBM262" s="18"/>
      <c r="BBN262" s="18"/>
      <c r="BBO262" s="18"/>
      <c r="BBP262" s="18"/>
      <c r="BBQ262" s="18"/>
      <c r="BBR262" s="18"/>
      <c r="BBS262" s="18"/>
      <c r="BBT262" s="18"/>
      <c r="BBU262" s="18"/>
      <c r="BBV262" s="18"/>
      <c r="BBW262" s="18"/>
      <c r="BBX262" s="18"/>
      <c r="BBY262" s="18"/>
      <c r="BBZ262" s="18"/>
      <c r="BCA262" s="18"/>
      <c r="BCB262" s="18"/>
      <c r="BCC262" s="18"/>
      <c r="BCD262" s="18"/>
      <c r="BCE262" s="18"/>
      <c r="BCF262" s="18"/>
      <c r="BCG262" s="18"/>
      <c r="BCH262" s="18"/>
      <c r="BCI262" s="18"/>
      <c r="BCJ262" s="18"/>
      <c r="BCK262" s="18"/>
      <c r="BCL262" s="18"/>
      <c r="BCM262" s="18"/>
      <c r="BCN262" s="18"/>
      <c r="BCO262" s="18"/>
      <c r="BCP262" s="18"/>
      <c r="BCQ262" s="18"/>
      <c r="BCR262" s="18"/>
      <c r="BCS262" s="18"/>
      <c r="BCT262" s="18"/>
      <c r="BCU262" s="18"/>
      <c r="BCV262" s="18"/>
      <c r="BCW262" s="18"/>
      <c r="BCX262" s="18"/>
      <c r="BCY262" s="18"/>
      <c r="BCZ262" s="18"/>
      <c r="BDA262" s="18"/>
      <c r="BDB262" s="18"/>
      <c r="BDC262" s="18"/>
      <c r="BDD262" s="18"/>
      <c r="BDE262" s="18"/>
      <c r="BDF262" s="18"/>
      <c r="BDG262" s="18"/>
      <c r="BDH262" s="18"/>
      <c r="BDI262" s="18"/>
      <c r="BDJ262" s="18"/>
      <c r="BDK262" s="18"/>
      <c r="BDL262" s="18"/>
      <c r="BDM262" s="18"/>
      <c r="BDN262" s="18"/>
      <c r="BDO262" s="18"/>
      <c r="BDP262" s="18"/>
      <c r="BDQ262" s="18"/>
      <c r="BDR262" s="18"/>
      <c r="BDS262" s="18"/>
      <c r="BDT262" s="18"/>
      <c r="BDU262" s="18"/>
      <c r="BDV262" s="18"/>
      <c r="BDW262" s="18"/>
      <c r="BDX262" s="18"/>
      <c r="BDY262" s="18"/>
      <c r="BDZ262" s="18"/>
      <c r="BEA262" s="18"/>
      <c r="BEB262" s="18"/>
      <c r="BEC262" s="18"/>
      <c r="BED262" s="18"/>
      <c r="BEE262" s="18"/>
      <c r="BEF262" s="18"/>
      <c r="BEG262" s="18"/>
      <c r="BEH262" s="18"/>
      <c r="BEI262" s="18"/>
      <c r="BEJ262" s="18"/>
      <c r="BEK262" s="18"/>
      <c r="BEL262" s="18"/>
      <c r="BEM262" s="18"/>
      <c r="BEN262" s="18"/>
      <c r="BEO262" s="18"/>
      <c r="BEP262" s="18"/>
      <c r="BEQ262" s="18"/>
      <c r="BER262" s="18"/>
      <c r="BES262" s="18"/>
      <c r="BET262" s="18"/>
      <c r="BEU262" s="18"/>
      <c r="BEV262" s="18"/>
      <c r="BEW262" s="18"/>
      <c r="BEX262" s="18"/>
      <c r="BEY262" s="18"/>
      <c r="BEZ262" s="18"/>
      <c r="BFA262" s="18"/>
      <c r="BFB262" s="18"/>
      <c r="BFC262" s="18"/>
      <c r="BFD262" s="18"/>
      <c r="BFE262" s="18"/>
      <c r="BFF262" s="18"/>
      <c r="BFG262" s="18"/>
      <c r="BFH262" s="18"/>
      <c r="BFI262" s="18"/>
      <c r="BFJ262" s="18"/>
      <c r="BFK262" s="18"/>
      <c r="BFL262" s="18"/>
      <c r="BFM262" s="18"/>
      <c r="BFN262" s="18"/>
      <c r="BFO262" s="18"/>
      <c r="BFP262" s="18"/>
      <c r="BFQ262" s="18"/>
      <c r="BFR262" s="18"/>
      <c r="BFS262" s="18"/>
      <c r="BFT262" s="18"/>
      <c r="BFU262" s="18"/>
      <c r="BFV262" s="18"/>
      <c r="BFW262" s="18"/>
      <c r="BFX262" s="18"/>
      <c r="BFY262" s="18"/>
      <c r="BFZ262" s="18"/>
      <c r="BGA262" s="18"/>
      <c r="BGB262" s="18"/>
      <c r="BGC262" s="18"/>
      <c r="BGD262" s="18"/>
      <c r="BGE262" s="18"/>
      <c r="BGF262" s="18"/>
      <c r="BGG262" s="18"/>
      <c r="BGH262" s="18"/>
      <c r="BGI262" s="18"/>
      <c r="BGJ262" s="18"/>
      <c r="BGK262" s="18"/>
      <c r="BGL262" s="18"/>
      <c r="BGM262" s="18"/>
      <c r="BGN262" s="18"/>
      <c r="BGO262" s="18"/>
      <c r="BGP262" s="18"/>
      <c r="BGQ262" s="18"/>
      <c r="BGR262" s="18"/>
      <c r="BGS262" s="18"/>
      <c r="BGT262" s="18"/>
      <c r="BGU262" s="18"/>
      <c r="BGV262" s="18"/>
      <c r="BGW262" s="18"/>
      <c r="BGX262" s="18"/>
      <c r="BGY262" s="18"/>
      <c r="BGZ262" s="18"/>
      <c r="BHA262" s="18"/>
      <c r="BHB262" s="18"/>
      <c r="BHC262" s="18"/>
      <c r="BHD262" s="18"/>
      <c r="BHE262" s="18"/>
      <c r="BHF262" s="18"/>
      <c r="BHG262" s="18"/>
      <c r="BHH262" s="18"/>
      <c r="BHI262" s="18"/>
      <c r="BHJ262" s="18"/>
      <c r="BHK262" s="18"/>
      <c r="BHL262" s="18"/>
      <c r="BHM262" s="18"/>
      <c r="BHN262" s="18"/>
      <c r="BHO262" s="18"/>
      <c r="BHP262" s="18"/>
      <c r="BHQ262" s="18"/>
      <c r="BHR262" s="18"/>
      <c r="BHS262" s="18"/>
      <c r="BHT262" s="18"/>
      <c r="BHU262" s="18"/>
      <c r="BHV262" s="18"/>
      <c r="BHW262" s="18"/>
      <c r="BHX262" s="18"/>
      <c r="BHY262" s="18"/>
      <c r="BHZ262" s="18"/>
      <c r="BIA262" s="18"/>
      <c r="BIB262" s="18"/>
      <c r="BIC262" s="18"/>
      <c r="BID262" s="18"/>
      <c r="BIE262" s="18"/>
      <c r="BIF262" s="18"/>
      <c r="BIG262" s="18"/>
      <c r="BIH262" s="18"/>
      <c r="BII262" s="18"/>
      <c r="BIJ262" s="18"/>
      <c r="BIK262" s="18"/>
      <c r="BIL262" s="18"/>
      <c r="BIM262" s="18"/>
      <c r="BIN262" s="18"/>
      <c r="BIO262" s="18"/>
      <c r="BIP262" s="18"/>
      <c r="BIQ262" s="18"/>
      <c r="BIR262" s="18"/>
      <c r="BIS262" s="18"/>
      <c r="BIT262" s="18"/>
      <c r="BIU262" s="18"/>
      <c r="BIV262" s="18"/>
      <c r="BIW262" s="18"/>
      <c r="BIX262" s="18"/>
      <c r="BIY262" s="18"/>
      <c r="BIZ262" s="18"/>
      <c r="BJA262" s="18"/>
      <c r="BJB262" s="18"/>
      <c r="BJC262" s="18"/>
      <c r="BJD262" s="18"/>
      <c r="BJE262" s="18"/>
      <c r="BJF262" s="18"/>
      <c r="BJG262" s="18"/>
      <c r="BJH262" s="18"/>
      <c r="BJI262" s="18"/>
      <c r="BJJ262" s="18"/>
      <c r="BJK262" s="18"/>
      <c r="BJL262" s="18"/>
      <c r="BJM262" s="18"/>
      <c r="BJN262" s="18"/>
      <c r="BJO262" s="18"/>
      <c r="BJP262" s="18"/>
      <c r="BJQ262" s="18"/>
      <c r="BJR262" s="18"/>
      <c r="BJS262" s="18"/>
      <c r="BJT262" s="18"/>
      <c r="BJU262" s="18"/>
      <c r="BJV262" s="18"/>
      <c r="BJW262" s="18"/>
      <c r="BJX262" s="18"/>
      <c r="BJY262" s="18"/>
      <c r="BJZ262" s="18"/>
      <c r="BKA262" s="18"/>
      <c r="BKB262" s="18"/>
      <c r="BKC262" s="18"/>
      <c r="BKD262" s="18"/>
      <c r="BKE262" s="18"/>
      <c r="BKF262" s="18"/>
      <c r="BKG262" s="18"/>
      <c r="BKH262" s="18"/>
      <c r="BKI262" s="18"/>
      <c r="BKJ262" s="18"/>
      <c r="BKK262" s="18"/>
      <c r="BKL262" s="18"/>
      <c r="BKM262" s="18"/>
      <c r="BKN262" s="18"/>
      <c r="BKO262" s="18"/>
      <c r="BKP262" s="18"/>
      <c r="BKQ262" s="18"/>
      <c r="BKR262" s="18"/>
      <c r="BKS262" s="18"/>
      <c r="BKT262" s="18"/>
      <c r="BKU262" s="18"/>
      <c r="BKV262" s="18"/>
      <c r="BKW262" s="18"/>
      <c r="BKX262" s="18"/>
      <c r="BKY262" s="18"/>
      <c r="BKZ262" s="18"/>
      <c r="BLA262" s="18"/>
      <c r="BLB262" s="18"/>
      <c r="BLC262" s="18"/>
      <c r="BLD262" s="18"/>
      <c r="BLE262" s="18"/>
      <c r="BLF262" s="18"/>
      <c r="BLG262" s="18"/>
      <c r="BLH262" s="18"/>
      <c r="BLI262" s="18"/>
      <c r="BLJ262" s="18"/>
      <c r="BLK262" s="18"/>
      <c r="BLL262" s="18"/>
      <c r="BLM262" s="18"/>
      <c r="BLN262" s="18"/>
      <c r="BLO262" s="18"/>
      <c r="BLP262" s="18"/>
      <c r="BLQ262" s="18"/>
      <c r="BLR262" s="18"/>
      <c r="BLS262" s="18"/>
      <c r="BLT262" s="18"/>
      <c r="BLU262" s="18"/>
      <c r="BLV262" s="18"/>
      <c r="BLW262" s="18"/>
      <c r="BLX262" s="18"/>
      <c r="BLY262" s="18"/>
      <c r="BLZ262" s="18"/>
      <c r="BMA262" s="18"/>
      <c r="BMB262" s="18"/>
      <c r="BMC262" s="18"/>
      <c r="BMD262" s="18"/>
      <c r="BME262" s="18"/>
      <c r="BMF262" s="18"/>
      <c r="BMG262" s="18"/>
      <c r="BMH262" s="18"/>
      <c r="BMI262" s="18"/>
      <c r="BMJ262" s="18"/>
      <c r="BMK262" s="18"/>
      <c r="BML262" s="18"/>
      <c r="BMM262" s="18"/>
      <c r="BMN262" s="18"/>
      <c r="BMO262" s="18"/>
      <c r="BMP262" s="18"/>
      <c r="BMQ262" s="18"/>
      <c r="BMR262" s="18"/>
      <c r="BMS262" s="18"/>
      <c r="BMT262" s="18"/>
      <c r="BMU262" s="18"/>
      <c r="BMV262" s="18"/>
      <c r="BMW262" s="18"/>
      <c r="BMX262" s="18"/>
      <c r="BMY262" s="18"/>
      <c r="BMZ262" s="18"/>
      <c r="BNA262" s="18"/>
      <c r="BNB262" s="18"/>
      <c r="BNC262" s="18"/>
      <c r="BND262" s="18"/>
      <c r="BNE262" s="18"/>
      <c r="BNF262" s="18"/>
      <c r="BNG262" s="18"/>
      <c r="BNH262" s="18"/>
      <c r="BNI262" s="18"/>
      <c r="BNJ262" s="18"/>
      <c r="BNK262" s="18"/>
      <c r="BNL262" s="18"/>
      <c r="BNM262" s="18"/>
      <c r="BNN262" s="18"/>
      <c r="BNO262" s="18"/>
      <c r="BNP262" s="18"/>
      <c r="BNQ262" s="18"/>
      <c r="BNR262" s="18"/>
      <c r="BNS262" s="18"/>
      <c r="BNT262" s="18"/>
      <c r="BNU262" s="18"/>
      <c r="BNV262" s="18"/>
      <c r="BNW262" s="18"/>
      <c r="BNX262" s="18"/>
      <c r="BNY262" s="18"/>
      <c r="BNZ262" s="18"/>
      <c r="BOA262" s="18"/>
      <c r="BOB262" s="18"/>
      <c r="BOC262" s="18"/>
      <c r="BOD262" s="18"/>
      <c r="BOE262" s="18"/>
      <c r="BOF262" s="18"/>
      <c r="BOG262" s="18"/>
      <c r="BOH262" s="18"/>
      <c r="BOI262" s="18"/>
      <c r="BOJ262" s="18"/>
      <c r="BOK262" s="18"/>
      <c r="BOL262" s="18"/>
      <c r="BOM262" s="18"/>
      <c r="BON262" s="18"/>
      <c r="BOO262" s="18"/>
      <c r="BOP262" s="18"/>
      <c r="BOQ262" s="18"/>
      <c r="BOR262" s="18"/>
      <c r="BOS262" s="18"/>
      <c r="BOT262" s="18"/>
      <c r="BOU262" s="18"/>
      <c r="BOV262" s="18"/>
      <c r="BOW262" s="18"/>
      <c r="BOX262" s="18"/>
      <c r="BOY262" s="18"/>
      <c r="BOZ262" s="18"/>
      <c r="BPA262" s="18"/>
      <c r="BPB262" s="18"/>
      <c r="BPC262" s="18"/>
      <c r="BPD262" s="18"/>
      <c r="BPE262" s="18"/>
      <c r="BPF262" s="18"/>
      <c r="BPG262" s="18"/>
      <c r="BPH262" s="18"/>
      <c r="BPI262" s="18"/>
      <c r="BPJ262" s="18"/>
      <c r="BPK262" s="18"/>
      <c r="BPL262" s="18"/>
      <c r="BPM262" s="18"/>
      <c r="BPN262" s="18"/>
      <c r="BPO262" s="18"/>
      <c r="BPP262" s="18"/>
      <c r="BPQ262" s="18"/>
      <c r="BPR262" s="18"/>
      <c r="BPS262" s="18"/>
      <c r="BPT262" s="18"/>
      <c r="BPU262" s="18"/>
      <c r="BPV262" s="18"/>
      <c r="BPW262" s="18"/>
      <c r="BPX262" s="18"/>
      <c r="BPY262" s="18"/>
      <c r="BPZ262" s="18"/>
      <c r="BQA262" s="18"/>
      <c r="BQB262" s="18"/>
      <c r="BQC262" s="18"/>
      <c r="BQD262" s="18"/>
      <c r="BQE262" s="18"/>
      <c r="BQF262" s="18"/>
      <c r="BQG262" s="18"/>
      <c r="BQH262" s="18"/>
      <c r="BQI262" s="18"/>
      <c r="BQJ262" s="18"/>
      <c r="BQK262" s="18"/>
      <c r="BQL262" s="18"/>
      <c r="BQM262" s="18"/>
      <c r="BQN262" s="18"/>
      <c r="BQO262" s="18"/>
      <c r="BQP262" s="18"/>
      <c r="BQQ262" s="18"/>
      <c r="BQR262" s="18"/>
      <c r="BQS262" s="18"/>
      <c r="BQT262" s="18"/>
      <c r="BQU262" s="18"/>
      <c r="BQV262" s="18"/>
      <c r="BQW262" s="18"/>
      <c r="BQX262" s="18"/>
      <c r="BQY262" s="18"/>
      <c r="BQZ262" s="18"/>
      <c r="BRA262" s="18"/>
      <c r="BRB262" s="18"/>
      <c r="BRC262" s="18"/>
      <c r="BRD262" s="18"/>
      <c r="BRE262" s="18"/>
      <c r="BRF262" s="18"/>
      <c r="BRG262" s="18"/>
      <c r="BRH262" s="18"/>
      <c r="BRI262" s="18"/>
      <c r="BRJ262" s="18"/>
      <c r="BRK262" s="18"/>
      <c r="BRL262" s="18"/>
      <c r="BRM262" s="18"/>
      <c r="BRN262" s="18"/>
      <c r="BRO262" s="18"/>
      <c r="BRP262" s="18"/>
      <c r="BRQ262" s="18"/>
      <c r="BRR262" s="18"/>
      <c r="BRS262" s="18"/>
      <c r="BRT262" s="18"/>
      <c r="BRU262" s="18"/>
      <c r="BRV262" s="18"/>
      <c r="BRW262" s="18"/>
      <c r="BRX262" s="18"/>
      <c r="BRY262" s="18"/>
      <c r="BRZ262" s="18"/>
      <c r="BSA262" s="18"/>
      <c r="BSB262" s="18"/>
      <c r="BSC262" s="18"/>
      <c r="BSD262" s="18"/>
      <c r="BSE262" s="18"/>
      <c r="BSF262" s="18"/>
      <c r="BSG262" s="18"/>
      <c r="BSH262" s="18"/>
      <c r="BSI262" s="18"/>
      <c r="BSJ262" s="18"/>
      <c r="BSK262" s="18"/>
      <c r="BSL262" s="18"/>
      <c r="BSM262" s="18"/>
      <c r="BSN262" s="18"/>
      <c r="BSO262" s="18"/>
      <c r="BSP262" s="18"/>
      <c r="BSQ262" s="18"/>
      <c r="BSR262" s="18"/>
      <c r="BSS262" s="18"/>
      <c r="BST262" s="18"/>
      <c r="BSU262" s="18"/>
      <c r="BSV262" s="18"/>
      <c r="BSW262" s="18"/>
      <c r="BSX262" s="18"/>
      <c r="BSY262" s="18"/>
      <c r="BSZ262" s="18"/>
      <c r="BTA262" s="18"/>
      <c r="BTB262" s="18"/>
      <c r="BTC262" s="18"/>
      <c r="BTD262" s="18"/>
      <c r="BTE262" s="18"/>
      <c r="BTF262" s="18"/>
      <c r="BTG262" s="18"/>
      <c r="BTH262" s="18"/>
      <c r="BTI262" s="18"/>
      <c r="BTJ262" s="18"/>
      <c r="BTK262" s="18"/>
      <c r="BTL262" s="18"/>
      <c r="BTM262" s="18"/>
      <c r="BTN262" s="18"/>
      <c r="BTO262" s="18"/>
      <c r="BTP262" s="18"/>
      <c r="BTQ262" s="18"/>
      <c r="BTR262" s="18"/>
      <c r="BTS262" s="18"/>
      <c r="BTT262" s="18"/>
      <c r="BTU262" s="18"/>
      <c r="BTV262" s="18"/>
      <c r="BTW262" s="18"/>
      <c r="BTX262" s="18"/>
      <c r="BTY262" s="18"/>
      <c r="BTZ262" s="18"/>
      <c r="BUA262" s="18"/>
      <c r="BUB262" s="18"/>
      <c r="BUC262" s="18"/>
      <c r="BUD262" s="18"/>
      <c r="BUE262" s="18"/>
      <c r="BUF262" s="18"/>
      <c r="BUG262" s="18"/>
      <c r="BUH262" s="18"/>
      <c r="BUI262" s="18"/>
      <c r="BUJ262" s="18"/>
      <c r="BUK262" s="18"/>
      <c r="BUL262" s="18"/>
      <c r="BUM262" s="18"/>
      <c r="BUN262" s="18"/>
      <c r="BUO262" s="18"/>
      <c r="BUP262" s="18"/>
      <c r="BUQ262" s="18"/>
      <c r="BUR262" s="18"/>
      <c r="BUS262" s="18"/>
      <c r="BUT262" s="18"/>
      <c r="BUU262" s="18"/>
      <c r="BUV262" s="18"/>
      <c r="BUW262" s="18"/>
      <c r="BUX262" s="18"/>
      <c r="BUY262" s="18"/>
      <c r="BUZ262" s="18"/>
      <c r="BVA262" s="18"/>
      <c r="BVB262" s="18"/>
      <c r="BVC262" s="18"/>
      <c r="BVD262" s="18"/>
      <c r="BVE262" s="18"/>
      <c r="BVF262" s="18"/>
      <c r="BVG262" s="18"/>
      <c r="BVH262" s="18"/>
      <c r="BVI262" s="18"/>
      <c r="BVJ262" s="18"/>
      <c r="BVK262" s="18"/>
      <c r="BVL262" s="18"/>
      <c r="BVM262" s="18"/>
      <c r="BVN262" s="18"/>
      <c r="BVO262" s="18"/>
      <c r="BVP262" s="18"/>
      <c r="BVQ262" s="18"/>
      <c r="BVR262" s="18"/>
      <c r="BVS262" s="18"/>
      <c r="BVT262" s="18"/>
      <c r="BVU262" s="18"/>
      <c r="BVV262" s="18"/>
      <c r="BVW262" s="18"/>
      <c r="BVX262" s="18"/>
      <c r="BVY262" s="18"/>
      <c r="BVZ262" s="18"/>
      <c r="BWA262" s="18"/>
      <c r="BWB262" s="18"/>
      <c r="BWC262" s="18"/>
      <c r="BWD262" s="18"/>
      <c r="BWE262" s="18"/>
      <c r="BWF262" s="18"/>
      <c r="BWG262" s="18"/>
      <c r="BWH262" s="18"/>
      <c r="BWI262" s="18"/>
      <c r="BWJ262" s="18"/>
      <c r="BWK262" s="18"/>
      <c r="BWL262" s="18"/>
      <c r="BWM262" s="18"/>
      <c r="BWN262" s="18"/>
      <c r="BWO262" s="18"/>
      <c r="BWP262" s="18"/>
      <c r="BWQ262" s="18"/>
      <c r="BWR262" s="18"/>
      <c r="BWS262" s="18"/>
      <c r="BWT262" s="18"/>
      <c r="BWU262" s="18"/>
      <c r="BWV262" s="18"/>
      <c r="BWW262" s="18"/>
      <c r="BWX262" s="18"/>
      <c r="BWY262" s="18"/>
      <c r="BWZ262" s="18"/>
      <c r="BXA262" s="18"/>
      <c r="BXB262" s="18"/>
      <c r="BXC262" s="18"/>
      <c r="BXD262" s="18"/>
      <c r="BXE262" s="18"/>
      <c r="BXF262" s="18"/>
      <c r="BXG262" s="18"/>
      <c r="BXH262" s="18"/>
      <c r="BXI262" s="18"/>
      <c r="BXJ262" s="18"/>
      <c r="BXK262" s="18"/>
      <c r="BXL262" s="18"/>
      <c r="BXM262" s="18"/>
      <c r="BXN262" s="18"/>
      <c r="BXO262" s="18"/>
      <c r="BXP262" s="18"/>
      <c r="BXQ262" s="18"/>
      <c r="BXR262" s="18"/>
      <c r="BXS262" s="18"/>
      <c r="BXT262" s="18"/>
      <c r="BXU262" s="18"/>
      <c r="BXV262" s="18"/>
      <c r="BXW262" s="18"/>
      <c r="BXX262" s="18"/>
      <c r="BXY262" s="18"/>
      <c r="BXZ262" s="18"/>
      <c r="BYA262" s="18"/>
      <c r="BYB262" s="18"/>
      <c r="BYC262" s="18"/>
      <c r="BYD262" s="18"/>
      <c r="BYE262" s="18"/>
      <c r="BYF262" s="18"/>
      <c r="BYG262" s="18"/>
      <c r="BYH262" s="18"/>
      <c r="BYI262" s="18"/>
      <c r="BYJ262" s="18"/>
      <c r="BYK262" s="18"/>
      <c r="BYL262" s="18"/>
      <c r="BYM262" s="18"/>
      <c r="BYN262" s="18"/>
      <c r="BYO262" s="18"/>
      <c r="BYP262" s="18"/>
      <c r="BYQ262" s="18"/>
      <c r="BYR262" s="18"/>
      <c r="BYS262" s="18"/>
      <c r="BYT262" s="18"/>
      <c r="BYU262" s="18"/>
      <c r="BYV262" s="18"/>
      <c r="BYW262" s="18"/>
      <c r="BYX262" s="18"/>
      <c r="BYY262" s="18"/>
      <c r="BYZ262" s="18"/>
      <c r="BZA262" s="18"/>
      <c r="BZB262" s="18"/>
      <c r="BZC262" s="18"/>
      <c r="BZD262" s="18"/>
      <c r="BZE262" s="18"/>
      <c r="BZF262" s="18"/>
      <c r="BZG262" s="18"/>
      <c r="BZH262" s="18"/>
      <c r="BZI262" s="18"/>
      <c r="BZJ262" s="18"/>
      <c r="BZK262" s="18"/>
      <c r="BZL262" s="18"/>
      <c r="BZM262" s="18"/>
      <c r="BZN262" s="18"/>
      <c r="BZO262" s="18"/>
      <c r="BZP262" s="18"/>
      <c r="BZQ262" s="18"/>
      <c r="BZR262" s="18"/>
      <c r="BZS262" s="18"/>
      <c r="BZT262" s="18"/>
      <c r="BZU262" s="18"/>
      <c r="BZV262" s="18"/>
      <c r="BZW262" s="18"/>
      <c r="BZX262" s="18"/>
      <c r="BZY262" s="18"/>
      <c r="BZZ262" s="18"/>
      <c r="CAA262" s="18"/>
      <c r="CAB262" s="18"/>
      <c r="CAC262" s="18"/>
      <c r="CAD262" s="18"/>
      <c r="CAE262" s="18"/>
      <c r="CAF262" s="18"/>
      <c r="CAG262" s="18"/>
      <c r="CAH262" s="18"/>
      <c r="CAI262" s="18"/>
      <c r="CAJ262" s="18"/>
      <c r="CAK262" s="18"/>
      <c r="CAL262" s="18"/>
      <c r="CAM262" s="18"/>
      <c r="CAN262" s="18"/>
      <c r="CAO262" s="18"/>
      <c r="CAP262" s="18"/>
      <c r="CAQ262" s="18"/>
      <c r="CAR262" s="18"/>
      <c r="CAS262" s="18"/>
      <c r="CAT262" s="18"/>
      <c r="CAU262" s="18"/>
      <c r="CAV262" s="18"/>
      <c r="CAW262" s="18"/>
      <c r="CAX262" s="18"/>
      <c r="CAY262" s="18"/>
      <c r="CAZ262" s="18"/>
      <c r="CBA262" s="18"/>
      <c r="CBB262" s="18"/>
      <c r="CBC262" s="18"/>
      <c r="CBD262" s="18"/>
      <c r="CBE262" s="18"/>
      <c r="CBF262" s="18"/>
      <c r="CBG262" s="18"/>
      <c r="CBH262" s="18"/>
      <c r="CBI262" s="18"/>
      <c r="CBJ262" s="18"/>
      <c r="CBK262" s="18"/>
      <c r="CBL262" s="18"/>
      <c r="CBM262" s="18"/>
      <c r="CBN262" s="18"/>
      <c r="CBO262" s="18"/>
      <c r="CBP262" s="18"/>
      <c r="CBQ262" s="18"/>
      <c r="CBR262" s="18"/>
      <c r="CBS262" s="18"/>
      <c r="CBT262" s="18"/>
      <c r="CBU262" s="18"/>
      <c r="CBV262" s="18"/>
      <c r="CBW262" s="18"/>
      <c r="CBX262" s="18"/>
      <c r="CBY262" s="18"/>
      <c r="CBZ262" s="18"/>
      <c r="CCA262" s="18"/>
      <c r="CCB262" s="18"/>
      <c r="CCC262" s="18"/>
      <c r="CCD262" s="18"/>
      <c r="CCE262" s="18"/>
      <c r="CCF262" s="18"/>
      <c r="CCG262" s="18"/>
      <c r="CCH262" s="18"/>
      <c r="CCI262" s="18"/>
      <c r="CCJ262" s="18"/>
      <c r="CCK262" s="18"/>
      <c r="CCL262" s="18"/>
      <c r="CCM262" s="18"/>
      <c r="CCN262" s="18"/>
      <c r="CCO262" s="18"/>
      <c r="CCP262" s="18"/>
      <c r="CCQ262" s="18"/>
      <c r="CCR262" s="18"/>
      <c r="CCS262" s="18"/>
      <c r="CCT262" s="18"/>
      <c r="CCU262" s="18"/>
      <c r="CCV262" s="18"/>
      <c r="CCW262" s="18"/>
      <c r="CCX262" s="18"/>
      <c r="CCY262" s="18"/>
      <c r="CCZ262" s="18"/>
      <c r="CDA262" s="18"/>
      <c r="CDB262" s="18"/>
      <c r="CDC262" s="18"/>
      <c r="CDD262" s="18"/>
      <c r="CDE262" s="18"/>
      <c r="CDF262" s="18"/>
      <c r="CDG262" s="18"/>
      <c r="CDH262" s="18"/>
      <c r="CDI262" s="18"/>
      <c r="CDJ262" s="18"/>
      <c r="CDK262" s="18"/>
      <c r="CDL262" s="18"/>
      <c r="CDM262" s="18"/>
      <c r="CDN262" s="18"/>
      <c r="CDO262" s="18"/>
      <c r="CDP262" s="18"/>
      <c r="CDQ262" s="18"/>
      <c r="CDR262" s="18"/>
      <c r="CDS262" s="18"/>
      <c r="CDT262" s="18"/>
      <c r="CDU262" s="18"/>
      <c r="CDV262" s="18"/>
      <c r="CDW262" s="18"/>
      <c r="CDX262" s="18"/>
      <c r="CDY262" s="18"/>
      <c r="CDZ262" s="18"/>
      <c r="CEA262" s="18"/>
      <c r="CEB262" s="18"/>
      <c r="CEC262" s="18"/>
      <c r="CED262" s="18"/>
      <c r="CEE262" s="18"/>
      <c r="CEF262" s="18"/>
      <c r="CEG262" s="18"/>
      <c r="CEH262" s="18"/>
      <c r="CEI262" s="18"/>
      <c r="CEJ262" s="18"/>
      <c r="CEK262" s="18"/>
      <c r="CEL262" s="18"/>
      <c r="CEM262" s="18"/>
      <c r="CEN262" s="18"/>
      <c r="CEO262" s="18"/>
      <c r="CEP262" s="18"/>
      <c r="CEQ262" s="18"/>
      <c r="CER262" s="18"/>
      <c r="CES262" s="18"/>
      <c r="CET262" s="18"/>
      <c r="CEU262" s="18"/>
      <c r="CEV262" s="18"/>
      <c r="CEW262" s="18"/>
      <c r="CEX262" s="18"/>
      <c r="CEY262" s="18"/>
      <c r="CEZ262" s="18"/>
      <c r="CFA262" s="18"/>
      <c r="CFB262" s="18"/>
      <c r="CFC262" s="18"/>
      <c r="CFD262" s="18"/>
      <c r="CFE262" s="18"/>
      <c r="CFF262" s="18"/>
      <c r="CFG262" s="18"/>
      <c r="CFH262" s="18"/>
      <c r="CFI262" s="18"/>
      <c r="CFJ262" s="18"/>
      <c r="CFK262" s="18"/>
      <c r="CFL262" s="18"/>
      <c r="CFM262" s="18"/>
      <c r="CFN262" s="18"/>
      <c r="CFO262" s="18"/>
      <c r="CFP262" s="18"/>
      <c r="CFQ262" s="18"/>
      <c r="CFR262" s="18"/>
      <c r="CFS262" s="18"/>
      <c r="CFT262" s="18"/>
      <c r="CFU262" s="18"/>
      <c r="CFV262" s="18"/>
      <c r="CFW262" s="18"/>
      <c r="CFX262" s="18"/>
      <c r="CFY262" s="18"/>
      <c r="CFZ262" s="18"/>
      <c r="CGA262" s="18"/>
      <c r="CGB262" s="18"/>
      <c r="CGC262" s="18"/>
      <c r="CGD262" s="18"/>
      <c r="CGE262" s="18"/>
      <c r="CGF262" s="18"/>
      <c r="CGG262" s="18"/>
      <c r="CGH262" s="18"/>
      <c r="CGI262" s="18"/>
      <c r="CGJ262" s="18"/>
      <c r="CGK262" s="18"/>
      <c r="CGL262" s="18"/>
      <c r="CGM262" s="18"/>
      <c r="CGN262" s="18"/>
      <c r="CGO262" s="18"/>
      <c r="CGP262" s="18"/>
      <c r="CGQ262" s="18"/>
      <c r="CGR262" s="18"/>
      <c r="CGS262" s="18"/>
      <c r="CGT262" s="18"/>
      <c r="CGU262" s="18"/>
      <c r="CGV262" s="18"/>
      <c r="CGW262" s="18"/>
      <c r="CGX262" s="18"/>
      <c r="CGY262" s="18"/>
      <c r="CGZ262" s="18"/>
      <c r="CHA262" s="18"/>
      <c r="CHB262" s="18"/>
      <c r="CHC262" s="18"/>
      <c r="CHD262" s="18"/>
      <c r="CHE262" s="18"/>
      <c r="CHF262" s="18"/>
      <c r="CHG262" s="18"/>
      <c r="CHH262" s="18"/>
      <c r="CHI262" s="18"/>
      <c r="CHJ262" s="18"/>
      <c r="CHK262" s="18"/>
      <c r="CHL262" s="18"/>
      <c r="CHM262" s="18"/>
      <c r="CHN262" s="18"/>
      <c r="CHO262" s="18"/>
      <c r="CHP262" s="18"/>
      <c r="CHQ262" s="18"/>
      <c r="CHR262" s="18"/>
      <c r="CHS262" s="18"/>
      <c r="CHT262" s="18"/>
      <c r="CHU262" s="18"/>
      <c r="CHV262" s="18"/>
      <c r="CHW262" s="18"/>
      <c r="CHX262" s="18"/>
      <c r="CHY262" s="18"/>
      <c r="CHZ262" s="18"/>
      <c r="CIA262" s="18"/>
      <c r="CIB262" s="18"/>
      <c r="CIC262" s="18"/>
      <c r="CID262" s="18"/>
      <c r="CIE262" s="18"/>
      <c r="CIF262" s="18"/>
      <c r="CIG262" s="18"/>
      <c r="CIH262" s="18"/>
      <c r="CII262" s="18"/>
      <c r="CIJ262" s="18"/>
      <c r="CIK262" s="18"/>
      <c r="CIL262" s="18"/>
      <c r="CIM262" s="18"/>
      <c r="CIN262" s="18"/>
      <c r="CIO262" s="18"/>
      <c r="CIP262" s="18"/>
      <c r="CIQ262" s="18"/>
      <c r="CIR262" s="18"/>
      <c r="CIS262" s="18"/>
      <c r="CIT262" s="18"/>
      <c r="CIU262" s="18"/>
      <c r="CIV262" s="18"/>
      <c r="CIW262" s="18"/>
      <c r="CIX262" s="18"/>
      <c r="CIY262" s="18"/>
      <c r="CIZ262" s="18"/>
      <c r="CJA262" s="18"/>
      <c r="CJB262" s="18"/>
      <c r="CJC262" s="18"/>
      <c r="CJD262" s="18"/>
      <c r="CJE262" s="18"/>
      <c r="CJF262" s="18"/>
      <c r="CJG262" s="18"/>
      <c r="CJH262" s="18"/>
      <c r="CJI262" s="18"/>
      <c r="CJJ262" s="18"/>
      <c r="CJK262" s="18"/>
      <c r="CJL262" s="18"/>
      <c r="CJM262" s="18"/>
      <c r="CJN262" s="18"/>
      <c r="CJO262" s="18"/>
      <c r="CJP262" s="18"/>
      <c r="CJQ262" s="18"/>
      <c r="CJR262" s="18"/>
      <c r="CJS262" s="18"/>
      <c r="CJT262" s="18"/>
      <c r="CJU262" s="18"/>
      <c r="CJV262" s="18"/>
      <c r="CJW262" s="18"/>
      <c r="CJX262" s="18"/>
      <c r="CJY262" s="18"/>
      <c r="CJZ262" s="18"/>
      <c r="CKA262" s="18"/>
      <c r="CKB262" s="18"/>
      <c r="CKC262" s="18"/>
      <c r="CKD262" s="18"/>
      <c r="CKE262" s="18"/>
      <c r="CKF262" s="18"/>
      <c r="CKG262" s="18"/>
      <c r="CKH262" s="18"/>
      <c r="CKI262" s="18"/>
      <c r="CKJ262" s="18"/>
      <c r="CKK262" s="18"/>
      <c r="CKL262" s="18"/>
      <c r="CKM262" s="18"/>
      <c r="CKN262" s="18"/>
      <c r="CKO262" s="18"/>
      <c r="CKP262" s="18"/>
      <c r="CKQ262" s="18"/>
      <c r="CKR262" s="18"/>
      <c r="CKS262" s="18"/>
      <c r="CKT262" s="18"/>
      <c r="CKU262" s="18"/>
      <c r="CKV262" s="18"/>
      <c r="CKW262" s="18"/>
      <c r="CKX262" s="18"/>
      <c r="CKY262" s="18"/>
      <c r="CKZ262" s="18"/>
      <c r="CLA262" s="18"/>
      <c r="CLB262" s="18"/>
      <c r="CLC262" s="18"/>
      <c r="CLD262" s="18"/>
      <c r="CLE262" s="18"/>
      <c r="CLF262" s="18"/>
      <c r="CLG262" s="18"/>
      <c r="CLH262" s="18"/>
      <c r="CLI262" s="18"/>
      <c r="CLJ262" s="18"/>
      <c r="CLK262" s="18"/>
      <c r="CLL262" s="18"/>
      <c r="CLM262" s="18"/>
      <c r="CLN262" s="18"/>
      <c r="CLO262" s="18"/>
      <c r="CLP262" s="18"/>
      <c r="CLQ262" s="18"/>
      <c r="CLR262" s="18"/>
      <c r="CLS262" s="18"/>
      <c r="CLT262" s="18"/>
      <c r="CLU262" s="18"/>
      <c r="CLV262" s="18"/>
      <c r="CLW262" s="18"/>
      <c r="CLX262" s="18"/>
      <c r="CLY262" s="18"/>
      <c r="CLZ262" s="18"/>
      <c r="CMA262" s="18"/>
      <c r="CMB262" s="18"/>
      <c r="CMC262" s="18"/>
      <c r="CMD262" s="18"/>
      <c r="CME262" s="18"/>
      <c r="CMF262" s="18"/>
      <c r="CMG262" s="18"/>
      <c r="CMH262" s="18"/>
      <c r="CMI262" s="18"/>
      <c r="CMJ262" s="18"/>
      <c r="CMK262" s="18"/>
      <c r="CML262" s="18"/>
      <c r="CMM262" s="18"/>
      <c r="CMN262" s="18"/>
      <c r="CMO262" s="18"/>
      <c r="CMP262" s="18"/>
      <c r="CMQ262" s="18"/>
      <c r="CMR262" s="18"/>
      <c r="CMS262" s="18"/>
      <c r="CMT262" s="18"/>
      <c r="CMU262" s="18"/>
      <c r="CMV262" s="18"/>
      <c r="CMW262" s="18"/>
      <c r="CMX262" s="18"/>
      <c r="CMY262" s="18"/>
      <c r="CMZ262" s="18"/>
      <c r="CNA262" s="18"/>
      <c r="CNB262" s="18"/>
      <c r="CNC262" s="18"/>
      <c r="CND262" s="18"/>
      <c r="CNE262" s="18"/>
      <c r="CNF262" s="18"/>
      <c r="CNG262" s="18"/>
      <c r="CNH262" s="18"/>
      <c r="CNI262" s="18"/>
      <c r="CNJ262" s="18"/>
      <c r="CNK262" s="18"/>
      <c r="CNL262" s="18"/>
      <c r="CNM262" s="18"/>
      <c r="CNN262" s="18"/>
      <c r="CNO262" s="18"/>
      <c r="CNP262" s="18"/>
      <c r="CNQ262" s="18"/>
      <c r="CNR262" s="18"/>
      <c r="CNS262" s="18"/>
      <c r="CNT262" s="18"/>
      <c r="CNU262" s="18"/>
      <c r="CNV262" s="18"/>
      <c r="CNW262" s="18"/>
      <c r="CNX262" s="18"/>
      <c r="CNY262" s="18"/>
      <c r="CNZ262" s="18"/>
      <c r="COA262" s="18"/>
      <c r="COB262" s="18"/>
      <c r="COC262" s="18"/>
      <c r="COD262" s="18"/>
      <c r="COE262" s="18"/>
      <c r="COF262" s="18"/>
      <c r="COG262" s="18"/>
      <c r="COH262" s="18"/>
      <c r="COI262" s="18"/>
      <c r="COJ262" s="18"/>
      <c r="COK262" s="18"/>
      <c r="COL262" s="18"/>
      <c r="COM262" s="18"/>
      <c r="CON262" s="18"/>
      <c r="COO262" s="18"/>
      <c r="COP262" s="18"/>
      <c r="COQ262" s="18"/>
      <c r="COR262" s="18"/>
      <c r="COS262" s="18"/>
      <c r="COT262" s="18"/>
      <c r="COU262" s="18"/>
      <c r="COV262" s="18"/>
      <c r="COW262" s="18"/>
      <c r="COX262" s="18"/>
      <c r="COY262" s="18"/>
      <c r="COZ262" s="18"/>
      <c r="CPA262" s="18"/>
      <c r="CPB262" s="18"/>
      <c r="CPC262" s="18"/>
      <c r="CPD262" s="18"/>
      <c r="CPE262" s="18"/>
      <c r="CPF262" s="18"/>
      <c r="CPG262" s="18"/>
      <c r="CPH262" s="18"/>
      <c r="CPI262" s="18"/>
      <c r="CPJ262" s="18"/>
      <c r="CPK262" s="18"/>
      <c r="CPL262" s="18"/>
      <c r="CPM262" s="18"/>
      <c r="CPN262" s="18"/>
      <c r="CPO262" s="18"/>
      <c r="CPP262" s="18"/>
      <c r="CPQ262" s="18"/>
      <c r="CPR262" s="18"/>
      <c r="CPS262" s="18"/>
      <c r="CPT262" s="18"/>
      <c r="CPU262" s="18"/>
      <c r="CPV262" s="18"/>
      <c r="CPW262" s="18"/>
      <c r="CPX262" s="18"/>
      <c r="CPY262" s="18"/>
      <c r="CPZ262" s="18"/>
      <c r="CQA262" s="18"/>
      <c r="CQB262" s="18"/>
      <c r="CQC262" s="18"/>
      <c r="CQD262" s="18"/>
      <c r="CQE262" s="18"/>
      <c r="CQF262" s="18"/>
      <c r="CQG262" s="18"/>
      <c r="CQH262" s="18"/>
      <c r="CQI262" s="18"/>
      <c r="CQJ262" s="18"/>
      <c r="CQK262" s="18"/>
      <c r="CQL262" s="18"/>
      <c r="CQM262" s="18"/>
      <c r="CQN262" s="18"/>
      <c r="CQO262" s="18"/>
      <c r="CQP262" s="18"/>
      <c r="CQQ262" s="18"/>
      <c r="CQR262" s="18"/>
      <c r="CQS262" s="18"/>
      <c r="CQT262" s="18"/>
      <c r="CQU262" s="18"/>
      <c r="CQV262" s="18"/>
      <c r="CQW262" s="18"/>
      <c r="CQX262" s="18"/>
      <c r="CQY262" s="18"/>
      <c r="CQZ262" s="18"/>
      <c r="CRA262" s="18"/>
      <c r="CRB262" s="18"/>
      <c r="CRC262" s="18"/>
      <c r="CRD262" s="18"/>
      <c r="CRE262" s="18"/>
      <c r="CRF262" s="18"/>
      <c r="CRG262" s="18"/>
      <c r="CRH262" s="18"/>
      <c r="CRI262" s="18"/>
      <c r="CRJ262" s="18"/>
      <c r="CRK262" s="18"/>
      <c r="CRL262" s="18"/>
      <c r="CRM262" s="18"/>
      <c r="CRN262" s="18"/>
      <c r="CRO262" s="18"/>
      <c r="CRP262" s="18"/>
      <c r="CRQ262" s="18"/>
      <c r="CRR262" s="18"/>
      <c r="CRS262" s="18"/>
      <c r="CRT262" s="18"/>
      <c r="CRU262" s="18"/>
      <c r="CRV262" s="18"/>
      <c r="CRW262" s="18"/>
      <c r="CRX262" s="18"/>
      <c r="CRY262" s="18"/>
      <c r="CRZ262" s="18"/>
      <c r="CSA262" s="18"/>
      <c r="CSB262" s="18"/>
      <c r="CSC262" s="18"/>
      <c r="CSD262" s="18"/>
      <c r="CSE262" s="18"/>
      <c r="CSF262" s="18"/>
      <c r="CSG262" s="18"/>
      <c r="CSH262" s="18"/>
      <c r="CSI262" s="18"/>
      <c r="CSJ262" s="18"/>
      <c r="CSK262" s="18"/>
      <c r="CSL262" s="18"/>
      <c r="CSM262" s="18"/>
      <c r="CSN262" s="18"/>
      <c r="CSO262" s="18"/>
      <c r="CSP262" s="18"/>
      <c r="CSQ262" s="18"/>
      <c r="CSR262" s="18"/>
      <c r="CSS262" s="18"/>
      <c r="CST262" s="18"/>
      <c r="CSU262" s="18"/>
      <c r="CSV262" s="18"/>
      <c r="CSW262" s="18"/>
      <c r="CSX262" s="18"/>
      <c r="CSY262" s="18"/>
      <c r="CSZ262" s="18"/>
      <c r="CTA262" s="18"/>
      <c r="CTB262" s="18"/>
      <c r="CTC262" s="18"/>
      <c r="CTD262" s="18"/>
      <c r="CTE262" s="18"/>
      <c r="CTF262" s="18"/>
      <c r="CTG262" s="18"/>
      <c r="CTH262" s="18"/>
      <c r="CTI262" s="18"/>
      <c r="CTJ262" s="18"/>
      <c r="CTK262" s="18"/>
      <c r="CTL262" s="18"/>
      <c r="CTM262" s="18"/>
      <c r="CTN262" s="18"/>
      <c r="CTO262" s="18"/>
      <c r="CTP262" s="18"/>
      <c r="CTQ262" s="18"/>
      <c r="CTR262" s="18"/>
      <c r="CTS262" s="18"/>
      <c r="CTT262" s="18"/>
      <c r="CTU262" s="18"/>
      <c r="CTV262" s="18"/>
      <c r="CTW262" s="18"/>
      <c r="CTX262" s="18"/>
      <c r="CTY262" s="18"/>
      <c r="CTZ262" s="18"/>
      <c r="CUA262" s="18"/>
      <c r="CUB262" s="18"/>
      <c r="CUC262" s="18"/>
      <c r="CUD262" s="18"/>
      <c r="CUE262" s="18"/>
      <c r="CUF262" s="18"/>
      <c r="CUG262" s="18"/>
      <c r="CUH262" s="18"/>
      <c r="CUI262" s="18"/>
      <c r="CUJ262" s="18"/>
      <c r="CUK262" s="18"/>
      <c r="CUL262" s="18"/>
      <c r="CUM262" s="18"/>
      <c r="CUN262" s="18"/>
      <c r="CUO262" s="18"/>
      <c r="CUP262" s="18"/>
      <c r="CUQ262" s="18"/>
      <c r="CUR262" s="18"/>
      <c r="CUS262" s="18"/>
      <c r="CUT262" s="18"/>
      <c r="CUU262" s="18"/>
      <c r="CUV262" s="18"/>
      <c r="CUW262" s="18"/>
      <c r="CUX262" s="18"/>
      <c r="CUY262" s="18"/>
      <c r="CUZ262" s="18"/>
      <c r="CVA262" s="18"/>
      <c r="CVB262" s="18"/>
      <c r="CVC262" s="18"/>
      <c r="CVD262" s="18"/>
      <c r="CVE262" s="18"/>
      <c r="CVF262" s="18"/>
      <c r="CVG262" s="18"/>
      <c r="CVH262" s="18"/>
      <c r="CVI262" s="18"/>
      <c r="CVJ262" s="18"/>
      <c r="CVK262" s="18"/>
      <c r="CVL262" s="18"/>
      <c r="CVM262" s="18"/>
      <c r="CVN262" s="18"/>
      <c r="CVO262" s="18"/>
      <c r="CVP262" s="18"/>
      <c r="CVQ262" s="18"/>
      <c r="CVR262" s="18"/>
      <c r="CVS262" s="18"/>
      <c r="CVT262" s="18"/>
      <c r="CVU262" s="18"/>
      <c r="CVV262" s="18"/>
      <c r="CVW262" s="18"/>
      <c r="CVX262" s="18"/>
      <c r="CVY262" s="18"/>
      <c r="CVZ262" s="18"/>
      <c r="CWA262" s="18"/>
      <c r="CWB262" s="18"/>
      <c r="CWC262" s="18"/>
      <c r="CWD262" s="18"/>
      <c r="CWE262" s="18"/>
      <c r="CWF262" s="18"/>
      <c r="CWG262" s="18"/>
      <c r="CWH262" s="18"/>
      <c r="CWI262" s="18"/>
      <c r="CWJ262" s="18"/>
      <c r="CWK262" s="18"/>
      <c r="CWL262" s="18"/>
      <c r="CWM262" s="18"/>
      <c r="CWN262" s="18"/>
      <c r="CWO262" s="18"/>
      <c r="CWP262" s="18"/>
      <c r="CWQ262" s="18"/>
      <c r="CWR262" s="18"/>
      <c r="CWS262" s="18"/>
      <c r="CWT262" s="18"/>
      <c r="CWU262" s="18"/>
      <c r="CWV262" s="18"/>
      <c r="CWW262" s="18"/>
      <c r="CWX262" s="18"/>
      <c r="CWY262" s="18"/>
      <c r="CWZ262" s="18"/>
      <c r="CXA262" s="18"/>
      <c r="CXB262" s="18"/>
      <c r="CXC262" s="18"/>
      <c r="CXD262" s="18"/>
      <c r="CXE262" s="18"/>
      <c r="CXF262" s="18"/>
      <c r="CXG262" s="18"/>
      <c r="CXH262" s="18"/>
      <c r="CXI262" s="18"/>
      <c r="CXJ262" s="18"/>
      <c r="CXK262" s="18"/>
      <c r="CXL262" s="18"/>
      <c r="CXM262" s="18"/>
      <c r="CXN262" s="18"/>
      <c r="CXO262" s="18"/>
      <c r="CXP262" s="18"/>
      <c r="CXQ262" s="18"/>
      <c r="CXR262" s="18"/>
      <c r="CXS262" s="18"/>
      <c r="CXT262" s="18"/>
      <c r="CXU262" s="18"/>
      <c r="CXV262" s="18"/>
      <c r="CXW262" s="18"/>
      <c r="CXX262" s="18"/>
      <c r="CXY262" s="18"/>
      <c r="CXZ262" s="18"/>
      <c r="CYA262" s="18"/>
      <c r="CYB262" s="18"/>
      <c r="CYC262" s="18"/>
      <c r="CYD262" s="18"/>
      <c r="CYE262" s="18"/>
      <c r="CYF262" s="18"/>
      <c r="CYG262" s="18"/>
      <c r="CYH262" s="18"/>
      <c r="CYI262" s="18"/>
      <c r="CYJ262" s="18"/>
      <c r="CYK262" s="18"/>
      <c r="CYL262" s="18"/>
      <c r="CYM262" s="18"/>
      <c r="CYN262" s="18"/>
      <c r="CYO262" s="18"/>
      <c r="CYP262" s="18"/>
      <c r="CYQ262" s="18"/>
      <c r="CYR262" s="18"/>
      <c r="CYS262" s="18"/>
      <c r="CYT262" s="18"/>
      <c r="CYU262" s="18"/>
      <c r="CYV262" s="18"/>
      <c r="CYW262" s="18"/>
      <c r="CYX262" s="18"/>
      <c r="CYY262" s="18"/>
      <c r="CYZ262" s="18"/>
      <c r="CZA262" s="18"/>
      <c r="CZB262" s="18"/>
      <c r="CZC262" s="18"/>
      <c r="CZD262" s="18"/>
      <c r="CZE262" s="18"/>
      <c r="CZF262" s="18"/>
      <c r="CZG262" s="18"/>
      <c r="CZH262" s="18"/>
      <c r="CZI262" s="18"/>
      <c r="CZJ262" s="18"/>
      <c r="CZK262" s="18"/>
      <c r="CZL262" s="18"/>
      <c r="CZM262" s="18"/>
      <c r="CZN262" s="18"/>
      <c r="CZO262" s="18"/>
      <c r="CZP262" s="18"/>
      <c r="CZQ262" s="18"/>
      <c r="CZR262" s="18"/>
      <c r="CZS262" s="18"/>
      <c r="CZT262" s="18"/>
      <c r="CZU262" s="18"/>
      <c r="CZV262" s="18"/>
      <c r="CZW262" s="18"/>
      <c r="CZX262" s="18"/>
      <c r="CZY262" s="18"/>
      <c r="CZZ262" s="18"/>
      <c r="DAA262" s="18"/>
      <c r="DAB262" s="18"/>
      <c r="DAC262" s="18"/>
      <c r="DAD262" s="18"/>
      <c r="DAE262" s="18"/>
      <c r="DAF262" s="18"/>
      <c r="DAG262" s="18"/>
      <c r="DAH262" s="18"/>
      <c r="DAI262" s="18"/>
      <c r="DAJ262" s="18"/>
      <c r="DAK262" s="18"/>
      <c r="DAL262" s="18"/>
      <c r="DAM262" s="18"/>
      <c r="DAN262" s="18"/>
      <c r="DAO262" s="18"/>
      <c r="DAP262" s="18"/>
      <c r="DAQ262" s="18"/>
      <c r="DAR262" s="18"/>
      <c r="DAS262" s="18"/>
      <c r="DAT262" s="18"/>
      <c r="DAU262" s="18"/>
      <c r="DAV262" s="18"/>
      <c r="DAW262" s="18"/>
      <c r="DAX262" s="18"/>
      <c r="DAY262" s="18"/>
      <c r="DAZ262" s="18"/>
      <c r="DBA262" s="18"/>
      <c r="DBB262" s="18"/>
      <c r="DBC262" s="18"/>
      <c r="DBD262" s="18"/>
      <c r="DBE262" s="18"/>
      <c r="DBF262" s="18"/>
      <c r="DBG262" s="18"/>
      <c r="DBH262" s="18"/>
      <c r="DBI262" s="18"/>
      <c r="DBJ262" s="18"/>
      <c r="DBK262" s="18"/>
      <c r="DBL262" s="18"/>
      <c r="DBM262" s="18"/>
      <c r="DBN262" s="18"/>
      <c r="DBO262" s="18"/>
      <c r="DBP262" s="18"/>
      <c r="DBQ262" s="18"/>
      <c r="DBR262" s="18"/>
      <c r="DBS262" s="18"/>
      <c r="DBT262" s="18"/>
      <c r="DBU262" s="18"/>
      <c r="DBV262" s="18"/>
      <c r="DBW262" s="18"/>
      <c r="DBX262" s="18"/>
      <c r="DBY262" s="18"/>
      <c r="DBZ262" s="18"/>
      <c r="DCA262" s="18"/>
      <c r="DCB262" s="18"/>
      <c r="DCC262" s="18"/>
      <c r="DCD262" s="18"/>
      <c r="DCE262" s="18"/>
      <c r="DCF262" s="18"/>
      <c r="DCG262" s="18"/>
      <c r="DCH262" s="18"/>
      <c r="DCI262" s="18"/>
      <c r="DCJ262" s="18"/>
      <c r="DCK262" s="18"/>
      <c r="DCL262" s="18"/>
      <c r="DCM262" s="18"/>
      <c r="DCN262" s="18"/>
      <c r="DCO262" s="18"/>
      <c r="DCP262" s="18"/>
      <c r="DCQ262" s="18"/>
      <c r="DCR262" s="18"/>
      <c r="DCS262" s="18"/>
      <c r="DCT262" s="18"/>
      <c r="DCU262" s="18"/>
      <c r="DCV262" s="18"/>
      <c r="DCW262" s="18"/>
      <c r="DCX262" s="18"/>
      <c r="DCY262" s="18"/>
      <c r="DCZ262" s="18"/>
      <c r="DDA262" s="18"/>
      <c r="DDB262" s="18"/>
      <c r="DDC262" s="18"/>
      <c r="DDD262" s="18"/>
      <c r="DDE262" s="18"/>
      <c r="DDF262" s="18"/>
      <c r="DDG262" s="18"/>
      <c r="DDH262" s="18"/>
      <c r="DDI262" s="18"/>
      <c r="DDJ262" s="18"/>
      <c r="DDK262" s="18"/>
      <c r="DDL262" s="18"/>
      <c r="DDM262" s="18"/>
      <c r="DDN262" s="18"/>
      <c r="DDO262" s="18"/>
      <c r="DDP262" s="18"/>
      <c r="DDQ262" s="18"/>
      <c r="DDR262" s="18"/>
      <c r="DDS262" s="18"/>
      <c r="DDT262" s="18"/>
      <c r="DDU262" s="18"/>
      <c r="DDV262" s="18"/>
      <c r="DDW262" s="18"/>
      <c r="DDX262" s="18"/>
      <c r="DDY262" s="18"/>
      <c r="DDZ262" s="18"/>
      <c r="DEA262" s="18"/>
      <c r="DEB262" s="18"/>
      <c r="DEC262" s="18"/>
      <c r="DED262" s="18"/>
      <c r="DEE262" s="18"/>
      <c r="DEF262" s="18"/>
      <c r="DEG262" s="18"/>
      <c r="DEH262" s="18"/>
      <c r="DEI262" s="18"/>
      <c r="DEJ262" s="18"/>
      <c r="DEK262" s="18"/>
      <c r="DEL262" s="18"/>
      <c r="DEM262" s="18"/>
      <c r="DEN262" s="18"/>
      <c r="DEO262" s="18"/>
      <c r="DEP262" s="18"/>
      <c r="DEQ262" s="18"/>
      <c r="DER262" s="18"/>
      <c r="DES262" s="18"/>
      <c r="DET262" s="18"/>
      <c r="DEU262" s="18"/>
      <c r="DEV262" s="18"/>
      <c r="DEW262" s="18"/>
      <c r="DEX262" s="18"/>
      <c r="DEY262" s="18"/>
      <c r="DEZ262" s="18"/>
      <c r="DFA262" s="18"/>
      <c r="DFB262" s="18"/>
      <c r="DFC262" s="18"/>
      <c r="DFD262" s="18"/>
      <c r="DFE262" s="18"/>
      <c r="DFF262" s="18"/>
      <c r="DFG262" s="18"/>
      <c r="DFH262" s="18"/>
      <c r="DFI262" s="18"/>
      <c r="DFJ262" s="18"/>
      <c r="DFK262" s="18"/>
      <c r="DFL262" s="18"/>
      <c r="DFM262" s="18"/>
      <c r="DFN262" s="18"/>
      <c r="DFO262" s="18"/>
      <c r="DFP262" s="18"/>
      <c r="DFQ262" s="18"/>
      <c r="DFR262" s="18"/>
      <c r="DFS262" s="18"/>
      <c r="DFT262" s="18"/>
      <c r="DFU262" s="18"/>
      <c r="DFV262" s="18"/>
      <c r="DFW262" s="18"/>
      <c r="DFX262" s="18"/>
      <c r="DFY262" s="18"/>
      <c r="DFZ262" s="18"/>
      <c r="DGA262" s="18"/>
      <c r="DGB262" s="18"/>
      <c r="DGC262" s="18"/>
      <c r="DGD262" s="18"/>
      <c r="DGE262" s="18"/>
      <c r="DGF262" s="18"/>
      <c r="DGG262" s="18"/>
      <c r="DGH262" s="18"/>
      <c r="DGI262" s="18"/>
      <c r="DGJ262" s="18"/>
      <c r="DGK262" s="18"/>
      <c r="DGL262" s="18"/>
      <c r="DGM262" s="18"/>
      <c r="DGN262" s="18"/>
      <c r="DGO262" s="18"/>
      <c r="DGP262" s="18"/>
      <c r="DGQ262" s="18"/>
      <c r="DGR262" s="18"/>
      <c r="DGS262" s="18"/>
      <c r="DGT262" s="18"/>
      <c r="DGU262" s="18"/>
      <c r="DGV262" s="18"/>
      <c r="DGW262" s="18"/>
      <c r="DGX262" s="18"/>
      <c r="DGY262" s="18"/>
      <c r="DGZ262" s="18"/>
      <c r="DHA262" s="18"/>
      <c r="DHB262" s="18"/>
      <c r="DHC262" s="18"/>
      <c r="DHD262" s="18"/>
      <c r="DHE262" s="18"/>
      <c r="DHF262" s="18"/>
      <c r="DHG262" s="18"/>
      <c r="DHH262" s="18"/>
      <c r="DHI262" s="18"/>
      <c r="DHJ262" s="18"/>
      <c r="DHK262" s="18"/>
      <c r="DHL262" s="18"/>
      <c r="DHM262" s="18"/>
      <c r="DHN262" s="18"/>
      <c r="DHO262" s="18"/>
      <c r="DHP262" s="18"/>
      <c r="DHQ262" s="18"/>
      <c r="DHR262" s="18"/>
      <c r="DHS262" s="18"/>
      <c r="DHT262" s="18"/>
      <c r="DHU262" s="18"/>
      <c r="DHV262" s="18"/>
      <c r="DHW262" s="18"/>
      <c r="DHX262" s="18"/>
      <c r="DHY262" s="18"/>
      <c r="DHZ262" s="18"/>
      <c r="DIA262" s="18"/>
      <c r="DIB262" s="18"/>
      <c r="DIC262" s="18"/>
      <c r="DID262" s="18"/>
      <c r="DIE262" s="18"/>
      <c r="DIF262" s="18"/>
      <c r="DIG262" s="18"/>
      <c r="DIH262" s="18"/>
      <c r="DII262" s="18"/>
      <c r="DIJ262" s="18"/>
      <c r="DIK262" s="18"/>
      <c r="DIL262" s="18"/>
      <c r="DIM262" s="18"/>
      <c r="DIN262" s="18"/>
      <c r="DIO262" s="18"/>
      <c r="DIP262" s="18"/>
      <c r="DIQ262" s="18"/>
      <c r="DIR262" s="18"/>
      <c r="DIS262" s="18"/>
      <c r="DIT262" s="18"/>
      <c r="DIU262" s="18"/>
      <c r="DIV262" s="18"/>
      <c r="DIW262" s="18"/>
      <c r="DIX262" s="18"/>
      <c r="DIY262" s="18"/>
      <c r="DIZ262" s="18"/>
      <c r="DJA262" s="18"/>
      <c r="DJB262" s="18"/>
      <c r="DJC262" s="18"/>
      <c r="DJD262" s="18"/>
      <c r="DJE262" s="18"/>
      <c r="DJF262" s="18"/>
      <c r="DJG262" s="18"/>
      <c r="DJH262" s="18"/>
      <c r="DJI262" s="18"/>
      <c r="DJJ262" s="18"/>
      <c r="DJK262" s="18"/>
      <c r="DJL262" s="18"/>
      <c r="DJM262" s="18"/>
      <c r="DJN262" s="18"/>
      <c r="DJO262" s="18"/>
      <c r="DJP262" s="18"/>
      <c r="DJQ262" s="18"/>
      <c r="DJR262" s="18"/>
      <c r="DJS262" s="18"/>
      <c r="DJT262" s="18"/>
      <c r="DJU262" s="18"/>
      <c r="DJV262" s="18"/>
      <c r="DJW262" s="18"/>
      <c r="DJX262" s="18"/>
      <c r="DJY262" s="18"/>
      <c r="DJZ262" s="18"/>
      <c r="DKA262" s="18"/>
      <c r="DKB262" s="18"/>
      <c r="DKC262" s="18"/>
      <c r="DKD262" s="18"/>
      <c r="DKE262" s="18"/>
      <c r="DKF262" s="18"/>
      <c r="DKG262" s="18"/>
      <c r="DKH262" s="18"/>
      <c r="DKI262" s="18"/>
      <c r="DKJ262" s="18"/>
      <c r="DKK262" s="18"/>
      <c r="DKL262" s="18"/>
      <c r="DKM262" s="18"/>
      <c r="DKN262" s="18"/>
      <c r="DKO262" s="18"/>
      <c r="DKP262" s="18"/>
      <c r="DKQ262" s="18"/>
      <c r="DKR262" s="18"/>
      <c r="DKS262" s="18"/>
      <c r="DKT262" s="18"/>
      <c r="DKU262" s="18"/>
      <c r="DKV262" s="18"/>
      <c r="DKW262" s="18"/>
      <c r="DKX262" s="18"/>
      <c r="DKY262" s="18"/>
      <c r="DKZ262" s="18"/>
      <c r="DLA262" s="18"/>
      <c r="DLB262" s="18"/>
      <c r="DLC262" s="18"/>
      <c r="DLD262" s="18"/>
      <c r="DLE262" s="18"/>
      <c r="DLF262" s="18"/>
      <c r="DLG262" s="18"/>
      <c r="DLH262" s="18"/>
      <c r="DLI262" s="18"/>
      <c r="DLJ262" s="18"/>
      <c r="DLK262" s="18"/>
      <c r="DLL262" s="18"/>
      <c r="DLM262" s="18"/>
      <c r="DLN262" s="18"/>
      <c r="DLO262" s="18"/>
      <c r="DLP262" s="18"/>
      <c r="DLQ262" s="18"/>
      <c r="DLR262" s="18"/>
      <c r="DLS262" s="18"/>
      <c r="DLT262" s="18"/>
      <c r="DLU262" s="18"/>
      <c r="DLV262" s="18"/>
      <c r="DLW262" s="18"/>
      <c r="DLX262" s="18"/>
      <c r="DLY262" s="18"/>
      <c r="DLZ262" s="18"/>
      <c r="DMA262" s="18"/>
      <c r="DMB262" s="18"/>
      <c r="DMC262" s="18"/>
      <c r="DMD262" s="18"/>
      <c r="DME262" s="18"/>
      <c r="DMF262" s="18"/>
      <c r="DMG262" s="18"/>
      <c r="DMH262" s="18"/>
      <c r="DMI262" s="18"/>
      <c r="DMJ262" s="18"/>
      <c r="DMK262" s="18"/>
      <c r="DML262" s="18"/>
      <c r="DMM262" s="18"/>
      <c r="DMN262" s="18"/>
      <c r="DMO262" s="18"/>
      <c r="DMP262" s="18"/>
      <c r="DMQ262" s="18"/>
      <c r="DMR262" s="18"/>
      <c r="DMS262" s="18"/>
      <c r="DMT262" s="18"/>
      <c r="DMU262" s="18"/>
      <c r="DMV262" s="18"/>
      <c r="DMW262" s="18"/>
      <c r="DMX262" s="18"/>
      <c r="DMY262" s="18"/>
      <c r="DMZ262" s="18"/>
      <c r="DNA262" s="18"/>
      <c r="DNB262" s="18"/>
      <c r="DNC262" s="18"/>
      <c r="DND262" s="18"/>
      <c r="DNE262" s="18"/>
      <c r="DNF262" s="18"/>
      <c r="DNG262" s="18"/>
      <c r="DNH262" s="18"/>
      <c r="DNI262" s="18"/>
      <c r="DNJ262" s="18"/>
      <c r="DNK262" s="18"/>
      <c r="DNL262" s="18"/>
      <c r="DNM262" s="18"/>
      <c r="DNN262" s="18"/>
      <c r="DNO262" s="18"/>
      <c r="DNP262" s="18"/>
      <c r="DNQ262" s="18"/>
      <c r="DNR262" s="18"/>
      <c r="DNS262" s="18"/>
      <c r="DNT262" s="18"/>
      <c r="DNU262" s="18"/>
      <c r="DNV262" s="18"/>
      <c r="DNW262" s="18"/>
      <c r="DNX262" s="18"/>
      <c r="DNY262" s="18"/>
      <c r="DNZ262" s="18"/>
      <c r="DOA262" s="18"/>
      <c r="DOB262" s="18"/>
      <c r="DOC262" s="18"/>
      <c r="DOD262" s="18"/>
      <c r="DOE262" s="18"/>
      <c r="DOF262" s="18"/>
      <c r="DOG262" s="18"/>
      <c r="DOH262" s="18"/>
      <c r="DOI262" s="18"/>
      <c r="DOJ262" s="18"/>
      <c r="DOK262" s="18"/>
      <c r="DOL262" s="18"/>
      <c r="DOM262" s="18"/>
      <c r="DON262" s="18"/>
      <c r="DOO262" s="18"/>
      <c r="DOP262" s="18"/>
      <c r="DOQ262" s="18"/>
      <c r="DOR262" s="18"/>
      <c r="DOS262" s="18"/>
      <c r="DOT262" s="18"/>
      <c r="DOU262" s="18"/>
      <c r="DOV262" s="18"/>
      <c r="DOW262" s="18"/>
      <c r="DOX262" s="18"/>
      <c r="DOY262" s="18"/>
      <c r="DOZ262" s="18"/>
      <c r="DPA262" s="18"/>
      <c r="DPB262" s="18"/>
      <c r="DPC262" s="18"/>
      <c r="DPD262" s="18"/>
      <c r="DPE262" s="18"/>
      <c r="DPF262" s="18"/>
      <c r="DPG262" s="18"/>
      <c r="DPH262" s="18"/>
      <c r="DPI262" s="18"/>
      <c r="DPJ262" s="18"/>
      <c r="DPK262" s="18"/>
      <c r="DPL262" s="18"/>
      <c r="DPM262" s="18"/>
      <c r="DPN262" s="18"/>
      <c r="DPO262" s="18"/>
      <c r="DPP262" s="18"/>
      <c r="DPQ262" s="18"/>
      <c r="DPR262" s="18"/>
      <c r="DPS262" s="18"/>
      <c r="DPT262" s="18"/>
      <c r="DPU262" s="18"/>
      <c r="DPV262" s="18"/>
      <c r="DPW262" s="18"/>
      <c r="DPX262" s="18"/>
      <c r="DPY262" s="18"/>
      <c r="DPZ262" s="18"/>
      <c r="DQA262" s="18"/>
      <c r="DQB262" s="18"/>
      <c r="DQC262" s="18"/>
      <c r="DQD262" s="18"/>
      <c r="DQE262" s="18"/>
      <c r="DQF262" s="18"/>
      <c r="DQG262" s="18"/>
      <c r="DQH262" s="18"/>
      <c r="DQI262" s="18"/>
      <c r="DQJ262" s="18"/>
      <c r="DQK262" s="18"/>
      <c r="DQL262" s="18"/>
      <c r="DQM262" s="18"/>
      <c r="DQN262" s="18"/>
      <c r="DQO262" s="18"/>
      <c r="DQP262" s="18"/>
      <c r="DQQ262" s="18"/>
      <c r="DQR262" s="18"/>
      <c r="DQS262" s="18"/>
      <c r="DQT262" s="18"/>
      <c r="DQU262" s="18"/>
      <c r="DQV262" s="18"/>
      <c r="DQW262" s="18"/>
      <c r="DQX262" s="18"/>
      <c r="DQY262" s="18"/>
      <c r="DQZ262" s="18"/>
      <c r="DRA262" s="18"/>
      <c r="DRB262" s="18"/>
      <c r="DRC262" s="18"/>
      <c r="DRD262" s="18"/>
      <c r="DRE262" s="18"/>
      <c r="DRF262" s="18"/>
      <c r="DRG262" s="18"/>
      <c r="DRH262" s="18"/>
      <c r="DRI262" s="18"/>
      <c r="DRJ262" s="18"/>
      <c r="DRK262" s="18"/>
      <c r="DRL262" s="18"/>
      <c r="DRM262" s="18"/>
      <c r="DRN262" s="18"/>
      <c r="DRO262" s="18"/>
      <c r="DRP262" s="18"/>
      <c r="DRQ262" s="18"/>
      <c r="DRR262" s="18"/>
      <c r="DRS262" s="18"/>
      <c r="DRT262" s="18"/>
      <c r="DRU262" s="18"/>
      <c r="DRV262" s="18"/>
      <c r="DRW262" s="18"/>
      <c r="DRX262" s="18"/>
      <c r="DRY262" s="18"/>
      <c r="DRZ262" s="18"/>
      <c r="DSA262" s="18"/>
      <c r="DSB262" s="18"/>
      <c r="DSC262" s="18"/>
      <c r="DSD262" s="18"/>
      <c r="DSE262" s="18"/>
      <c r="DSF262" s="18"/>
      <c r="DSG262" s="18"/>
      <c r="DSH262" s="18"/>
      <c r="DSI262" s="18"/>
      <c r="DSJ262" s="18"/>
      <c r="DSK262" s="18"/>
      <c r="DSL262" s="18"/>
      <c r="DSM262" s="18"/>
      <c r="DSN262" s="18"/>
      <c r="DSO262" s="18"/>
      <c r="DSP262" s="18"/>
      <c r="DSQ262" s="18"/>
      <c r="DSR262" s="18"/>
      <c r="DSS262" s="18"/>
      <c r="DST262" s="18"/>
      <c r="DSU262" s="18"/>
      <c r="DSV262" s="18"/>
      <c r="DSW262" s="18"/>
      <c r="DSX262" s="18"/>
      <c r="DSY262" s="18"/>
      <c r="DSZ262" s="18"/>
      <c r="DTA262" s="18"/>
      <c r="DTB262" s="18"/>
      <c r="DTC262" s="18"/>
      <c r="DTD262" s="18"/>
      <c r="DTE262" s="18"/>
      <c r="DTF262" s="18"/>
      <c r="DTG262" s="18"/>
      <c r="DTH262" s="18"/>
      <c r="DTI262" s="18"/>
      <c r="DTJ262" s="18"/>
      <c r="DTK262" s="18"/>
      <c r="DTL262" s="18"/>
      <c r="DTM262" s="18"/>
      <c r="DTN262" s="18"/>
      <c r="DTO262" s="18"/>
      <c r="DTP262" s="18"/>
      <c r="DTQ262" s="18"/>
      <c r="DTR262" s="18"/>
      <c r="DTS262" s="18"/>
      <c r="DTT262" s="18"/>
      <c r="DTU262" s="18"/>
      <c r="DTV262" s="18"/>
      <c r="DTW262" s="18"/>
      <c r="DTX262" s="18"/>
      <c r="DTY262" s="18"/>
      <c r="DTZ262" s="18"/>
      <c r="DUA262" s="18"/>
      <c r="DUB262" s="18"/>
      <c r="DUC262" s="18"/>
      <c r="DUD262" s="18"/>
      <c r="DUE262" s="18"/>
      <c r="DUF262" s="18"/>
      <c r="DUG262" s="18"/>
      <c r="DUH262" s="18"/>
      <c r="DUI262" s="18"/>
      <c r="DUJ262" s="18"/>
      <c r="DUK262" s="18"/>
      <c r="DUL262" s="18"/>
      <c r="DUM262" s="18"/>
      <c r="DUN262" s="18"/>
      <c r="DUO262" s="18"/>
      <c r="DUP262" s="18"/>
      <c r="DUQ262" s="18"/>
      <c r="DUR262" s="18"/>
      <c r="DUS262" s="18"/>
      <c r="DUT262" s="18"/>
      <c r="DUU262" s="18"/>
      <c r="DUV262" s="18"/>
      <c r="DUW262" s="18"/>
      <c r="DUX262" s="18"/>
      <c r="DUY262" s="18"/>
      <c r="DUZ262" s="18"/>
      <c r="DVA262" s="18"/>
      <c r="DVB262" s="18"/>
      <c r="DVC262" s="18"/>
      <c r="DVD262" s="18"/>
      <c r="DVE262" s="18"/>
      <c r="DVF262" s="18"/>
      <c r="DVG262" s="18"/>
      <c r="DVH262" s="18"/>
      <c r="DVI262" s="18"/>
      <c r="DVJ262" s="18"/>
      <c r="DVK262" s="18"/>
      <c r="DVL262" s="18"/>
      <c r="DVM262" s="18"/>
      <c r="DVN262" s="18"/>
      <c r="DVO262" s="18"/>
      <c r="DVP262" s="18"/>
      <c r="DVQ262" s="18"/>
      <c r="DVR262" s="18"/>
      <c r="DVS262" s="18"/>
      <c r="DVT262" s="18"/>
      <c r="DVU262" s="18"/>
      <c r="DVV262" s="18"/>
      <c r="DVW262" s="18"/>
      <c r="DVX262" s="18"/>
      <c r="DVY262" s="18"/>
      <c r="DVZ262" s="18"/>
      <c r="DWA262" s="18"/>
      <c r="DWB262" s="18"/>
      <c r="DWC262" s="18"/>
      <c r="DWD262" s="18"/>
      <c r="DWE262" s="18"/>
      <c r="DWF262" s="18"/>
      <c r="DWG262" s="18"/>
      <c r="DWH262" s="18"/>
      <c r="DWI262" s="18"/>
      <c r="DWJ262" s="18"/>
      <c r="DWK262" s="18"/>
      <c r="DWL262" s="18"/>
      <c r="DWM262" s="18"/>
      <c r="DWN262" s="18"/>
      <c r="DWO262" s="18"/>
      <c r="DWP262" s="18"/>
      <c r="DWQ262" s="18"/>
      <c r="DWR262" s="18"/>
      <c r="DWS262" s="18"/>
      <c r="DWT262" s="18"/>
      <c r="DWU262" s="18"/>
      <c r="DWV262" s="18"/>
      <c r="DWW262" s="18"/>
      <c r="DWX262" s="18"/>
      <c r="DWY262" s="18"/>
      <c r="DWZ262" s="18"/>
      <c r="DXA262" s="18"/>
      <c r="DXB262" s="18"/>
      <c r="DXC262" s="18"/>
      <c r="DXD262" s="18"/>
      <c r="DXE262" s="18"/>
      <c r="DXF262" s="18"/>
      <c r="DXG262" s="18"/>
      <c r="DXH262" s="18"/>
      <c r="DXI262" s="18"/>
      <c r="DXJ262" s="18"/>
      <c r="DXK262" s="18"/>
      <c r="DXL262" s="18"/>
      <c r="DXM262" s="18"/>
      <c r="DXN262" s="18"/>
      <c r="DXO262" s="18"/>
      <c r="DXP262" s="18"/>
      <c r="DXQ262" s="18"/>
      <c r="DXR262" s="18"/>
      <c r="DXS262" s="18"/>
      <c r="DXT262" s="18"/>
      <c r="DXU262" s="18"/>
      <c r="DXV262" s="18"/>
      <c r="DXW262" s="18"/>
      <c r="DXX262" s="18"/>
      <c r="DXY262" s="18"/>
      <c r="DXZ262" s="18"/>
      <c r="DYA262" s="18"/>
      <c r="DYB262" s="18"/>
      <c r="DYC262" s="18"/>
      <c r="DYD262" s="18"/>
      <c r="DYE262" s="18"/>
      <c r="DYF262" s="18"/>
      <c r="DYG262" s="18"/>
      <c r="DYH262" s="18"/>
      <c r="DYI262" s="18"/>
      <c r="DYJ262" s="18"/>
      <c r="DYK262" s="18"/>
      <c r="DYL262" s="18"/>
      <c r="DYM262" s="18"/>
      <c r="DYN262" s="18"/>
      <c r="DYO262" s="18"/>
      <c r="DYP262" s="18"/>
      <c r="DYQ262" s="18"/>
      <c r="DYR262" s="18"/>
      <c r="DYS262" s="18"/>
      <c r="DYT262" s="18"/>
      <c r="DYU262" s="18"/>
      <c r="DYV262" s="18"/>
      <c r="DYW262" s="18"/>
      <c r="DYX262" s="18"/>
      <c r="DYY262" s="18"/>
      <c r="DYZ262" s="18"/>
      <c r="DZA262" s="18"/>
      <c r="DZB262" s="18"/>
      <c r="DZC262" s="18"/>
      <c r="DZD262" s="18"/>
      <c r="DZE262" s="18"/>
      <c r="DZF262" s="18"/>
      <c r="DZG262" s="18"/>
      <c r="DZH262" s="18"/>
      <c r="DZI262" s="18"/>
      <c r="DZJ262" s="18"/>
      <c r="DZK262" s="18"/>
      <c r="DZL262" s="18"/>
      <c r="DZM262" s="18"/>
      <c r="DZN262" s="18"/>
      <c r="DZO262" s="18"/>
      <c r="DZP262" s="18"/>
      <c r="DZQ262" s="18"/>
      <c r="DZR262" s="18"/>
      <c r="DZS262" s="18"/>
      <c r="DZT262" s="18"/>
      <c r="DZU262" s="18"/>
      <c r="DZV262" s="18"/>
      <c r="DZW262" s="18"/>
      <c r="DZX262" s="18"/>
      <c r="DZY262" s="18"/>
      <c r="DZZ262" s="18"/>
      <c r="EAA262" s="18"/>
      <c r="EAB262" s="18"/>
      <c r="EAC262" s="18"/>
      <c r="EAD262" s="18"/>
      <c r="EAE262" s="18"/>
      <c r="EAF262" s="18"/>
      <c r="EAG262" s="18"/>
      <c r="EAH262" s="18"/>
      <c r="EAI262" s="18"/>
      <c r="EAJ262" s="18"/>
      <c r="EAK262" s="18"/>
      <c r="EAL262" s="18"/>
      <c r="EAM262" s="18"/>
      <c r="EAN262" s="18"/>
      <c r="EAO262" s="18"/>
      <c r="EAP262" s="18"/>
      <c r="EAQ262" s="18"/>
      <c r="EAR262" s="18"/>
      <c r="EAS262" s="18"/>
      <c r="EAT262" s="18"/>
      <c r="EAU262" s="18"/>
      <c r="EAV262" s="18"/>
      <c r="EAW262" s="18"/>
      <c r="EAX262" s="18"/>
      <c r="EAY262" s="18"/>
      <c r="EAZ262" s="18"/>
      <c r="EBA262" s="18"/>
      <c r="EBB262" s="18"/>
      <c r="EBC262" s="18"/>
      <c r="EBD262" s="18"/>
      <c r="EBE262" s="18"/>
      <c r="EBF262" s="18"/>
      <c r="EBG262" s="18"/>
      <c r="EBH262" s="18"/>
      <c r="EBI262" s="18"/>
      <c r="EBJ262" s="18"/>
      <c r="EBK262" s="18"/>
      <c r="EBL262" s="18"/>
      <c r="EBM262" s="18"/>
      <c r="EBN262" s="18"/>
      <c r="EBO262" s="18"/>
      <c r="EBP262" s="18"/>
      <c r="EBQ262" s="18"/>
      <c r="EBR262" s="18"/>
      <c r="EBS262" s="18"/>
      <c r="EBT262" s="18"/>
      <c r="EBU262" s="18"/>
      <c r="EBV262" s="18"/>
      <c r="EBW262" s="18"/>
      <c r="EBX262" s="18"/>
      <c r="EBY262" s="18"/>
      <c r="EBZ262" s="18"/>
      <c r="ECA262" s="18"/>
      <c r="ECB262" s="18"/>
      <c r="ECC262" s="18"/>
      <c r="ECD262" s="18"/>
      <c r="ECE262" s="18"/>
      <c r="ECF262" s="18"/>
      <c r="ECG262" s="18"/>
      <c r="ECH262" s="18"/>
      <c r="ECI262" s="18"/>
      <c r="ECJ262" s="18"/>
      <c r="ECK262" s="18"/>
      <c r="ECL262" s="18"/>
      <c r="ECM262" s="18"/>
      <c r="ECN262" s="18"/>
      <c r="ECO262" s="18"/>
      <c r="ECP262" s="18"/>
      <c r="ECQ262" s="18"/>
      <c r="ECR262" s="18"/>
      <c r="ECS262" s="18"/>
      <c r="ECT262" s="18"/>
      <c r="ECU262" s="18"/>
      <c r="ECV262" s="18"/>
      <c r="ECW262" s="18"/>
      <c r="ECX262" s="18"/>
      <c r="ECY262" s="18"/>
      <c r="ECZ262" s="18"/>
      <c r="EDA262" s="18"/>
      <c r="EDB262" s="18"/>
      <c r="EDC262" s="18"/>
      <c r="EDD262" s="18"/>
      <c r="EDE262" s="18"/>
      <c r="EDF262" s="18"/>
      <c r="EDG262" s="18"/>
      <c r="EDH262" s="18"/>
      <c r="EDI262" s="18"/>
      <c r="EDJ262" s="18"/>
      <c r="EDK262" s="18"/>
      <c r="EDL262" s="18"/>
      <c r="EDM262" s="18"/>
      <c r="EDN262" s="18"/>
      <c r="EDO262" s="18"/>
      <c r="EDP262" s="18"/>
      <c r="EDQ262" s="18"/>
      <c r="EDR262" s="18"/>
      <c r="EDS262" s="18"/>
      <c r="EDT262" s="18"/>
      <c r="EDU262" s="18"/>
      <c r="EDV262" s="18"/>
      <c r="EDW262" s="18"/>
      <c r="EDX262" s="18"/>
      <c r="EDY262" s="18"/>
      <c r="EDZ262" s="18"/>
      <c r="EEA262" s="18"/>
      <c r="EEB262" s="18"/>
      <c r="EEC262" s="18"/>
      <c r="EED262" s="18"/>
      <c r="EEE262" s="18"/>
      <c r="EEF262" s="18"/>
      <c r="EEG262" s="18"/>
      <c r="EEH262" s="18"/>
      <c r="EEI262" s="18"/>
      <c r="EEJ262" s="18"/>
      <c r="EEK262" s="18"/>
      <c r="EEL262" s="18"/>
      <c r="EEM262" s="18"/>
      <c r="EEN262" s="18"/>
      <c r="EEO262" s="18"/>
      <c r="EEP262" s="18"/>
      <c r="EEQ262" s="18"/>
      <c r="EER262" s="18"/>
      <c r="EES262" s="18"/>
      <c r="EET262" s="18"/>
      <c r="EEU262" s="18"/>
      <c r="EEV262" s="18"/>
      <c r="EEW262" s="18"/>
      <c r="EEX262" s="18"/>
      <c r="EEY262" s="18"/>
      <c r="EEZ262" s="18"/>
      <c r="EFA262" s="18"/>
      <c r="EFB262" s="18"/>
      <c r="EFC262" s="18"/>
      <c r="EFD262" s="18"/>
      <c r="EFE262" s="18"/>
      <c r="EFF262" s="18"/>
      <c r="EFG262" s="18"/>
      <c r="EFH262" s="18"/>
      <c r="EFI262" s="18"/>
      <c r="EFJ262" s="18"/>
      <c r="EFK262" s="18"/>
      <c r="EFL262" s="18"/>
      <c r="EFM262" s="18"/>
      <c r="EFN262" s="18"/>
      <c r="EFO262" s="18"/>
      <c r="EFP262" s="18"/>
      <c r="EFQ262" s="18"/>
      <c r="EFR262" s="18"/>
      <c r="EFS262" s="18"/>
      <c r="EFT262" s="18"/>
      <c r="EFU262" s="18"/>
      <c r="EFV262" s="18"/>
      <c r="EFW262" s="18"/>
      <c r="EFX262" s="18"/>
      <c r="EFY262" s="18"/>
      <c r="EFZ262" s="18"/>
      <c r="EGA262" s="18"/>
      <c r="EGB262" s="18"/>
      <c r="EGC262" s="18"/>
      <c r="EGD262" s="18"/>
      <c r="EGE262" s="18"/>
      <c r="EGF262" s="18"/>
      <c r="EGG262" s="18"/>
      <c r="EGH262" s="18"/>
      <c r="EGI262" s="18"/>
      <c r="EGJ262" s="18"/>
      <c r="EGK262" s="18"/>
      <c r="EGL262" s="18"/>
      <c r="EGM262" s="18"/>
      <c r="EGN262" s="18"/>
      <c r="EGO262" s="18"/>
      <c r="EGP262" s="18"/>
      <c r="EGQ262" s="18"/>
      <c r="EGR262" s="18"/>
      <c r="EGS262" s="18"/>
      <c r="EGT262" s="18"/>
      <c r="EGU262" s="18"/>
      <c r="EGV262" s="18"/>
      <c r="EGW262" s="18"/>
      <c r="EGX262" s="18"/>
      <c r="EGY262" s="18"/>
      <c r="EGZ262" s="18"/>
      <c r="EHA262" s="18"/>
      <c r="EHB262" s="18"/>
      <c r="EHC262" s="18"/>
      <c r="EHD262" s="18"/>
      <c r="EHE262" s="18"/>
      <c r="EHF262" s="18"/>
      <c r="EHG262" s="18"/>
      <c r="EHH262" s="18"/>
      <c r="EHI262" s="18"/>
      <c r="EHJ262" s="18"/>
      <c r="EHK262" s="18"/>
      <c r="EHL262" s="18"/>
      <c r="EHM262" s="18"/>
      <c r="EHN262" s="18"/>
      <c r="EHO262" s="18"/>
      <c r="EHP262" s="18"/>
      <c r="EHQ262" s="18"/>
      <c r="EHR262" s="18"/>
      <c r="EHS262" s="18"/>
      <c r="EHT262" s="18"/>
      <c r="EHU262" s="18"/>
      <c r="EHV262" s="18"/>
      <c r="EHW262" s="18"/>
      <c r="EHX262" s="18"/>
      <c r="EHY262" s="18"/>
      <c r="EHZ262" s="18"/>
      <c r="EIA262" s="18"/>
      <c r="EIB262" s="18"/>
      <c r="EIC262" s="18"/>
      <c r="EID262" s="18"/>
      <c r="EIE262" s="18"/>
      <c r="EIF262" s="18"/>
      <c r="EIG262" s="18"/>
      <c r="EIH262" s="18"/>
      <c r="EII262" s="18"/>
      <c r="EIJ262" s="18"/>
      <c r="EIK262" s="18"/>
      <c r="EIL262" s="18"/>
      <c r="EIM262" s="18"/>
      <c r="EIN262" s="18"/>
      <c r="EIO262" s="18"/>
      <c r="EIP262" s="18"/>
      <c r="EIQ262" s="18"/>
      <c r="EIR262" s="18"/>
      <c r="EIS262" s="18"/>
      <c r="EIT262" s="18"/>
      <c r="EIU262" s="18"/>
      <c r="EIV262" s="18"/>
      <c r="EIW262" s="18"/>
      <c r="EIX262" s="18"/>
      <c r="EIY262" s="18"/>
      <c r="EIZ262" s="18"/>
      <c r="EJA262" s="18"/>
      <c r="EJB262" s="18"/>
      <c r="EJC262" s="18"/>
      <c r="EJD262" s="18"/>
      <c r="EJE262" s="18"/>
      <c r="EJF262" s="18"/>
      <c r="EJG262" s="18"/>
      <c r="EJH262" s="18"/>
      <c r="EJI262" s="18"/>
      <c r="EJJ262" s="18"/>
      <c r="EJK262" s="18"/>
      <c r="EJL262" s="18"/>
      <c r="EJM262" s="18"/>
      <c r="EJN262" s="18"/>
      <c r="EJO262" s="18"/>
      <c r="EJP262" s="18"/>
      <c r="EJQ262" s="18"/>
      <c r="EJR262" s="18"/>
      <c r="EJS262" s="18"/>
      <c r="EJT262" s="18"/>
      <c r="EJU262" s="18"/>
      <c r="EJV262" s="18"/>
      <c r="EJW262" s="18"/>
      <c r="EJX262" s="18"/>
      <c r="EJY262" s="18"/>
      <c r="EJZ262" s="18"/>
      <c r="EKA262" s="18"/>
      <c r="EKB262" s="18"/>
      <c r="EKC262" s="18"/>
      <c r="EKD262" s="18"/>
      <c r="EKE262" s="18"/>
      <c r="EKF262" s="18"/>
      <c r="EKG262" s="18"/>
      <c r="EKH262" s="18"/>
      <c r="EKI262" s="18"/>
      <c r="EKJ262" s="18"/>
      <c r="EKK262" s="18"/>
      <c r="EKL262" s="18"/>
      <c r="EKM262" s="18"/>
      <c r="EKN262" s="18"/>
      <c r="EKO262" s="18"/>
      <c r="EKP262" s="18"/>
      <c r="EKQ262" s="18"/>
      <c r="EKR262" s="18"/>
      <c r="EKS262" s="18"/>
      <c r="EKT262" s="18"/>
      <c r="EKU262" s="18"/>
      <c r="EKV262" s="18"/>
      <c r="EKW262" s="18"/>
      <c r="EKX262" s="18"/>
      <c r="EKY262" s="18"/>
      <c r="EKZ262" s="18"/>
      <c r="ELA262" s="18"/>
      <c r="ELB262" s="18"/>
      <c r="ELC262" s="18"/>
      <c r="ELD262" s="18"/>
      <c r="ELE262" s="18"/>
      <c r="ELF262" s="18"/>
      <c r="ELG262" s="18"/>
      <c r="ELH262" s="18"/>
      <c r="ELI262" s="18"/>
      <c r="ELJ262" s="18"/>
      <c r="ELK262" s="18"/>
      <c r="ELL262" s="18"/>
      <c r="ELM262" s="18"/>
      <c r="ELN262" s="18"/>
      <c r="ELO262" s="18"/>
      <c r="ELP262" s="18"/>
      <c r="ELQ262" s="18"/>
      <c r="ELR262" s="18"/>
      <c r="ELS262" s="18"/>
      <c r="ELT262" s="18"/>
      <c r="ELU262" s="18"/>
      <c r="ELV262" s="18"/>
      <c r="ELW262" s="18"/>
      <c r="ELX262" s="18"/>
      <c r="ELY262" s="18"/>
      <c r="ELZ262" s="18"/>
      <c r="EMA262" s="18"/>
      <c r="EMB262" s="18"/>
      <c r="EMC262" s="18"/>
      <c r="EMD262" s="18"/>
      <c r="EME262" s="18"/>
      <c r="EMF262" s="18"/>
      <c r="EMG262" s="18"/>
      <c r="EMH262" s="18"/>
      <c r="EMI262" s="18"/>
      <c r="EMJ262" s="18"/>
      <c r="EMK262" s="18"/>
      <c r="EML262" s="18"/>
      <c r="EMM262" s="18"/>
      <c r="EMN262" s="18"/>
      <c r="EMO262" s="18"/>
      <c r="EMP262" s="18"/>
      <c r="EMQ262" s="18"/>
      <c r="EMR262" s="18"/>
      <c r="EMS262" s="18"/>
      <c r="EMT262" s="18"/>
      <c r="EMU262" s="18"/>
      <c r="EMV262" s="18"/>
      <c r="EMW262" s="18"/>
      <c r="EMX262" s="18"/>
      <c r="EMY262" s="18"/>
      <c r="EMZ262" s="18"/>
      <c r="ENA262" s="18"/>
      <c r="ENB262" s="18"/>
      <c r="ENC262" s="18"/>
      <c r="END262" s="18"/>
      <c r="ENE262" s="18"/>
      <c r="ENF262" s="18"/>
      <c r="ENG262" s="18"/>
      <c r="ENH262" s="18"/>
      <c r="ENI262" s="18"/>
      <c r="ENJ262" s="18"/>
      <c r="ENK262" s="18"/>
      <c r="ENL262" s="18"/>
      <c r="ENM262" s="18"/>
      <c r="ENN262" s="18"/>
      <c r="ENO262" s="18"/>
      <c r="ENP262" s="18"/>
      <c r="ENQ262" s="18"/>
      <c r="ENR262" s="18"/>
      <c r="ENS262" s="18"/>
      <c r="ENT262" s="18"/>
      <c r="ENU262" s="18"/>
      <c r="ENV262" s="18"/>
      <c r="ENW262" s="18"/>
      <c r="ENX262" s="18"/>
      <c r="ENY262" s="18"/>
      <c r="ENZ262" s="18"/>
      <c r="EOA262" s="18"/>
      <c r="EOB262" s="18"/>
      <c r="EOC262" s="18"/>
      <c r="EOD262" s="18"/>
      <c r="EOE262" s="18"/>
      <c r="EOF262" s="18"/>
      <c r="EOG262" s="18"/>
      <c r="EOH262" s="18"/>
      <c r="EOI262" s="18"/>
      <c r="EOJ262" s="18"/>
      <c r="EOK262" s="18"/>
      <c r="EOL262" s="18"/>
      <c r="EOM262" s="18"/>
      <c r="EON262" s="18"/>
      <c r="EOO262" s="18"/>
      <c r="EOP262" s="18"/>
      <c r="EOQ262" s="18"/>
      <c r="EOR262" s="18"/>
      <c r="EOS262" s="18"/>
      <c r="EOT262" s="18"/>
      <c r="EOU262" s="18"/>
      <c r="EOV262" s="18"/>
      <c r="EOW262" s="18"/>
      <c r="EOX262" s="18"/>
      <c r="EOY262" s="18"/>
      <c r="EOZ262" s="18"/>
      <c r="EPA262" s="18"/>
      <c r="EPB262" s="18"/>
      <c r="EPC262" s="18"/>
      <c r="EPD262" s="18"/>
      <c r="EPE262" s="18"/>
      <c r="EPF262" s="18"/>
      <c r="EPG262" s="18"/>
      <c r="EPH262" s="18"/>
      <c r="EPI262" s="18"/>
      <c r="EPJ262" s="18"/>
      <c r="EPK262" s="18"/>
      <c r="EPL262" s="18"/>
      <c r="EPM262" s="18"/>
      <c r="EPN262" s="18"/>
      <c r="EPO262" s="18"/>
      <c r="EPP262" s="18"/>
      <c r="EPQ262" s="18"/>
      <c r="EPR262" s="18"/>
      <c r="EPS262" s="18"/>
      <c r="EPT262" s="18"/>
      <c r="EPU262" s="18"/>
      <c r="EPV262" s="18"/>
      <c r="EPW262" s="18"/>
      <c r="EPX262" s="18"/>
      <c r="EPY262" s="18"/>
      <c r="EPZ262" s="18"/>
      <c r="EQA262" s="18"/>
      <c r="EQB262" s="18"/>
      <c r="EQC262" s="18"/>
      <c r="EQD262" s="18"/>
      <c r="EQE262" s="18"/>
      <c r="EQF262" s="18"/>
      <c r="EQG262" s="18"/>
      <c r="EQH262" s="18"/>
      <c r="EQI262" s="18"/>
      <c r="EQJ262" s="18"/>
      <c r="EQK262" s="18"/>
      <c r="EQL262" s="18"/>
      <c r="EQM262" s="18"/>
      <c r="EQN262" s="18"/>
      <c r="EQO262" s="18"/>
      <c r="EQP262" s="18"/>
      <c r="EQQ262" s="18"/>
      <c r="EQR262" s="18"/>
      <c r="EQS262" s="18"/>
      <c r="EQT262" s="18"/>
      <c r="EQU262" s="18"/>
      <c r="EQV262" s="18"/>
      <c r="EQW262" s="18"/>
      <c r="EQX262" s="18"/>
      <c r="EQY262" s="18"/>
      <c r="EQZ262" s="18"/>
      <c r="ERA262" s="18"/>
      <c r="ERB262" s="18"/>
      <c r="ERC262" s="18"/>
      <c r="ERD262" s="18"/>
      <c r="ERE262" s="18"/>
      <c r="ERF262" s="18"/>
      <c r="ERG262" s="18"/>
      <c r="ERH262" s="18"/>
      <c r="ERI262" s="18"/>
      <c r="ERJ262" s="18"/>
      <c r="ERK262" s="18"/>
      <c r="ERL262" s="18"/>
      <c r="ERM262" s="18"/>
      <c r="ERN262" s="18"/>
      <c r="ERO262" s="18"/>
      <c r="ERP262" s="18"/>
      <c r="ERQ262" s="18"/>
      <c r="ERR262" s="18"/>
      <c r="ERS262" s="18"/>
      <c r="ERT262" s="18"/>
      <c r="ERU262" s="18"/>
      <c r="ERV262" s="18"/>
      <c r="ERW262" s="18"/>
      <c r="ERX262" s="18"/>
      <c r="ERY262" s="18"/>
      <c r="ERZ262" s="18"/>
      <c r="ESA262" s="18"/>
      <c r="ESB262" s="18"/>
      <c r="ESC262" s="18"/>
      <c r="ESD262" s="18"/>
      <c r="ESE262" s="18"/>
      <c r="ESF262" s="18"/>
      <c r="ESG262" s="18"/>
      <c r="ESH262" s="18"/>
      <c r="ESI262" s="18"/>
      <c r="ESJ262" s="18"/>
      <c r="ESK262" s="18"/>
      <c r="ESL262" s="18"/>
      <c r="ESM262" s="18"/>
      <c r="ESN262" s="18"/>
      <c r="ESO262" s="18"/>
      <c r="ESP262" s="18"/>
      <c r="ESQ262" s="18"/>
      <c r="ESR262" s="18"/>
      <c r="ESS262" s="18"/>
      <c r="EST262" s="18"/>
      <c r="ESU262" s="18"/>
      <c r="ESV262" s="18"/>
      <c r="ESW262" s="18"/>
      <c r="ESX262" s="18"/>
      <c r="ESY262" s="18"/>
      <c r="ESZ262" s="18"/>
      <c r="ETA262" s="18"/>
      <c r="ETB262" s="18"/>
      <c r="ETC262" s="18"/>
      <c r="ETD262" s="18"/>
      <c r="ETE262" s="18"/>
      <c r="ETF262" s="18"/>
      <c r="ETG262" s="18"/>
      <c r="ETH262" s="18"/>
      <c r="ETI262" s="18"/>
      <c r="ETJ262" s="18"/>
      <c r="ETK262" s="18"/>
      <c r="ETL262" s="18"/>
      <c r="ETM262" s="18"/>
      <c r="ETN262" s="18"/>
      <c r="ETO262" s="18"/>
      <c r="ETP262" s="18"/>
      <c r="ETQ262" s="18"/>
      <c r="ETR262" s="18"/>
      <c r="ETS262" s="18"/>
      <c r="ETT262" s="18"/>
      <c r="ETU262" s="18"/>
      <c r="ETV262" s="18"/>
      <c r="ETW262" s="18"/>
      <c r="ETX262" s="18"/>
      <c r="ETY262" s="18"/>
      <c r="ETZ262" s="18"/>
      <c r="EUA262" s="18"/>
      <c r="EUB262" s="18"/>
      <c r="EUC262" s="18"/>
      <c r="EUD262" s="18"/>
      <c r="EUE262" s="18"/>
      <c r="EUF262" s="18"/>
      <c r="EUG262" s="18"/>
      <c r="EUH262" s="18"/>
      <c r="EUI262" s="18"/>
      <c r="EUJ262" s="18"/>
      <c r="EUK262" s="18"/>
      <c r="EUL262" s="18"/>
      <c r="EUM262" s="18"/>
      <c r="EUN262" s="18"/>
      <c r="EUO262" s="18"/>
      <c r="EUP262" s="18"/>
      <c r="EUQ262" s="18"/>
      <c r="EUR262" s="18"/>
      <c r="EUS262" s="18"/>
      <c r="EUT262" s="18"/>
      <c r="EUU262" s="18"/>
      <c r="EUV262" s="18"/>
      <c r="EUW262" s="18"/>
      <c r="EUX262" s="18"/>
      <c r="EUY262" s="18"/>
      <c r="EUZ262" s="18"/>
      <c r="EVA262" s="18"/>
      <c r="EVB262" s="18"/>
      <c r="EVC262" s="18"/>
      <c r="EVD262" s="18"/>
      <c r="EVE262" s="18"/>
      <c r="EVF262" s="18"/>
      <c r="EVG262" s="18"/>
      <c r="EVH262" s="18"/>
      <c r="EVI262" s="18"/>
      <c r="EVJ262" s="18"/>
      <c r="EVK262" s="18"/>
      <c r="EVL262" s="18"/>
      <c r="EVM262" s="18"/>
      <c r="EVN262" s="18"/>
      <c r="EVO262" s="18"/>
      <c r="EVP262" s="18"/>
      <c r="EVQ262" s="18"/>
      <c r="EVR262" s="18"/>
      <c r="EVS262" s="18"/>
      <c r="EVT262" s="18"/>
      <c r="EVU262" s="18"/>
      <c r="EVV262" s="18"/>
      <c r="EVW262" s="18"/>
      <c r="EVX262" s="18"/>
      <c r="EVY262" s="18"/>
      <c r="EVZ262" s="18"/>
      <c r="EWA262" s="18"/>
      <c r="EWB262" s="18"/>
      <c r="EWC262" s="18"/>
      <c r="EWD262" s="18"/>
      <c r="EWE262" s="18"/>
      <c r="EWF262" s="18"/>
      <c r="EWG262" s="18"/>
      <c r="EWH262" s="18"/>
      <c r="EWI262" s="18"/>
      <c r="EWJ262" s="18"/>
      <c r="EWK262" s="18"/>
      <c r="EWL262" s="18"/>
      <c r="EWM262" s="18"/>
      <c r="EWN262" s="18"/>
      <c r="EWO262" s="18"/>
      <c r="EWP262" s="18"/>
      <c r="EWQ262" s="18"/>
      <c r="EWR262" s="18"/>
      <c r="EWS262" s="18"/>
      <c r="EWT262" s="18"/>
      <c r="EWU262" s="18"/>
      <c r="EWV262" s="18"/>
      <c r="EWW262" s="18"/>
      <c r="EWX262" s="18"/>
      <c r="EWY262" s="18"/>
      <c r="EWZ262" s="18"/>
      <c r="EXA262" s="18"/>
      <c r="EXB262" s="18"/>
      <c r="EXC262" s="18"/>
      <c r="EXD262" s="18"/>
      <c r="EXE262" s="18"/>
      <c r="EXF262" s="18"/>
      <c r="EXG262" s="18"/>
      <c r="EXH262" s="18"/>
      <c r="EXI262" s="18"/>
      <c r="EXJ262" s="18"/>
      <c r="EXK262" s="18"/>
      <c r="EXL262" s="18"/>
      <c r="EXM262" s="18"/>
      <c r="EXN262" s="18"/>
      <c r="EXO262" s="18"/>
      <c r="EXP262" s="18"/>
      <c r="EXQ262" s="18"/>
      <c r="EXR262" s="18"/>
      <c r="EXS262" s="18"/>
      <c r="EXT262" s="18"/>
      <c r="EXU262" s="18"/>
      <c r="EXV262" s="18"/>
      <c r="EXW262" s="18"/>
      <c r="EXX262" s="18"/>
      <c r="EXY262" s="18"/>
      <c r="EXZ262" s="18"/>
      <c r="EYA262" s="18"/>
      <c r="EYB262" s="18"/>
      <c r="EYC262" s="18"/>
      <c r="EYD262" s="18"/>
      <c r="EYE262" s="18"/>
      <c r="EYF262" s="18"/>
      <c r="EYG262" s="18"/>
      <c r="EYH262" s="18"/>
      <c r="EYI262" s="18"/>
      <c r="EYJ262" s="18"/>
      <c r="EYK262" s="18"/>
      <c r="EYL262" s="18"/>
      <c r="EYM262" s="18"/>
      <c r="EYN262" s="18"/>
      <c r="EYO262" s="18"/>
      <c r="EYP262" s="18"/>
      <c r="EYQ262" s="18"/>
      <c r="EYR262" s="18"/>
      <c r="EYS262" s="18"/>
      <c r="EYT262" s="18"/>
      <c r="EYU262" s="18"/>
      <c r="EYV262" s="18"/>
      <c r="EYW262" s="18"/>
      <c r="EYX262" s="18"/>
      <c r="UFN262" s="18"/>
      <c r="UFO262" s="18"/>
      <c r="UFP262" s="18"/>
      <c r="UFQ262" s="18"/>
      <c r="UFR262" s="18"/>
      <c r="UFS262" s="18"/>
      <c r="UFT262" s="18"/>
      <c r="UFU262" s="18"/>
      <c r="UFV262" s="18"/>
      <c r="UFW262" s="18"/>
      <c r="UFX262" s="18"/>
      <c r="UFY262" s="18"/>
      <c r="UFZ262" s="18"/>
      <c r="UGA262" s="18"/>
      <c r="UGB262" s="18"/>
      <c r="UGC262" s="18"/>
      <c r="UGD262" s="18"/>
      <c r="UGE262" s="18"/>
      <c r="UGF262" s="18"/>
      <c r="UGG262" s="18"/>
      <c r="UGH262" s="18"/>
      <c r="UGI262" s="18"/>
      <c r="UGJ262" s="18"/>
      <c r="UGK262" s="18"/>
      <c r="UGL262" s="18"/>
      <c r="UGM262" s="18"/>
      <c r="UGN262" s="18"/>
      <c r="UGO262" s="18"/>
      <c r="UGP262" s="18"/>
      <c r="UGQ262" s="18"/>
      <c r="UGR262" s="18"/>
      <c r="UGS262" s="18"/>
      <c r="UGT262" s="18"/>
      <c r="UGU262" s="18"/>
      <c r="UGV262" s="18"/>
      <c r="UGW262" s="18"/>
      <c r="UGX262" s="18"/>
      <c r="UGY262" s="18"/>
      <c r="UGZ262" s="18"/>
      <c r="UHA262" s="18"/>
      <c r="UHB262" s="18"/>
      <c r="UHC262" s="18"/>
      <c r="UHD262" s="18"/>
      <c r="UHE262" s="18"/>
      <c r="UHF262" s="18"/>
      <c r="UHG262" s="18"/>
      <c r="UHH262" s="18"/>
      <c r="UHI262" s="18"/>
      <c r="UHJ262" s="18"/>
      <c r="UHK262" s="18"/>
      <c r="UHL262" s="18"/>
      <c r="UHM262" s="18"/>
      <c r="UHN262" s="18"/>
      <c r="UHO262" s="18"/>
      <c r="UHP262" s="18"/>
      <c r="UHQ262" s="18"/>
      <c r="UHR262" s="18"/>
      <c r="UHS262" s="18"/>
      <c r="UHT262" s="18"/>
      <c r="UHU262" s="18"/>
      <c r="UHV262" s="18"/>
      <c r="UHW262" s="18"/>
      <c r="UHX262" s="18"/>
      <c r="UHY262" s="18"/>
      <c r="UHZ262" s="18"/>
      <c r="UIA262" s="18"/>
      <c r="UIB262" s="18"/>
      <c r="UIC262" s="18"/>
      <c r="UID262" s="18"/>
      <c r="UIE262" s="18"/>
      <c r="UIF262" s="18"/>
      <c r="UIG262" s="18"/>
      <c r="UIH262" s="18"/>
      <c r="UII262" s="18"/>
      <c r="UIJ262" s="18"/>
      <c r="UIK262" s="18"/>
      <c r="UIL262" s="18"/>
      <c r="UIM262" s="18"/>
      <c r="UIN262" s="18"/>
      <c r="UIO262" s="18"/>
      <c r="UIP262" s="18"/>
      <c r="UIQ262" s="18"/>
      <c r="UIR262" s="18"/>
      <c r="UIS262" s="18"/>
      <c r="UIT262" s="18"/>
      <c r="UIU262" s="18"/>
      <c r="UIV262" s="18"/>
      <c r="UIW262" s="18"/>
      <c r="UIX262" s="18"/>
      <c r="UIY262" s="18"/>
      <c r="UIZ262" s="18"/>
      <c r="UJA262" s="18"/>
      <c r="UJB262" s="18"/>
      <c r="UJC262" s="18"/>
      <c r="UJD262" s="18"/>
      <c r="UJE262" s="18"/>
      <c r="UJF262" s="18"/>
      <c r="UJG262" s="18"/>
      <c r="UJH262" s="18"/>
      <c r="UJI262" s="18"/>
      <c r="UJJ262" s="18"/>
      <c r="UJK262" s="18"/>
      <c r="UJL262" s="18"/>
      <c r="UJM262" s="18"/>
      <c r="UJN262" s="18"/>
      <c r="UJO262" s="18"/>
      <c r="UJP262" s="18"/>
      <c r="UJQ262" s="18"/>
      <c r="UJR262" s="18"/>
      <c r="UJS262" s="18"/>
      <c r="UJT262" s="18"/>
      <c r="UJU262" s="18"/>
      <c r="UJV262" s="18"/>
      <c r="UJW262" s="18"/>
      <c r="UJX262" s="18"/>
      <c r="UJY262" s="18"/>
      <c r="UJZ262" s="18"/>
      <c r="UKA262" s="18"/>
      <c r="UKB262" s="18"/>
      <c r="UKC262" s="18"/>
      <c r="UKD262" s="18"/>
      <c r="UKE262" s="18"/>
      <c r="UKF262" s="18"/>
      <c r="UKG262" s="18"/>
      <c r="UKH262" s="18"/>
      <c r="UKI262" s="18"/>
      <c r="UKJ262" s="18"/>
      <c r="UKK262" s="18"/>
      <c r="UKL262" s="18"/>
      <c r="UKM262" s="18"/>
      <c r="UKN262" s="18"/>
      <c r="UKO262" s="18"/>
      <c r="UKP262" s="18"/>
      <c r="UKQ262" s="18"/>
      <c r="UKR262" s="18"/>
      <c r="UKS262" s="18"/>
      <c r="UKT262" s="18"/>
      <c r="UKU262" s="18"/>
      <c r="UKV262" s="18"/>
      <c r="UKW262" s="18"/>
      <c r="UKX262" s="18"/>
      <c r="UKY262" s="18"/>
      <c r="UKZ262" s="18"/>
      <c r="ULA262" s="18"/>
      <c r="ULB262" s="18"/>
      <c r="ULC262" s="18"/>
      <c r="ULD262" s="18"/>
      <c r="ULE262" s="18"/>
      <c r="ULF262" s="18"/>
      <c r="ULG262" s="18"/>
      <c r="ULH262" s="18"/>
      <c r="ULI262" s="18"/>
      <c r="ULJ262" s="18"/>
      <c r="ULK262" s="18"/>
      <c r="ULL262" s="18"/>
      <c r="ULM262" s="18"/>
      <c r="ULN262" s="18"/>
      <c r="ULO262" s="18"/>
      <c r="ULP262" s="18"/>
      <c r="ULQ262" s="18"/>
      <c r="ULR262" s="18"/>
      <c r="ULS262" s="18"/>
      <c r="ULT262" s="18"/>
      <c r="ULU262" s="18"/>
      <c r="ULV262" s="18"/>
      <c r="ULW262" s="18"/>
      <c r="ULX262" s="18"/>
      <c r="ULY262" s="18"/>
      <c r="ULZ262" s="18"/>
      <c r="UMA262" s="18"/>
      <c r="UMB262" s="18"/>
      <c r="UMC262" s="18"/>
      <c r="UMD262" s="18"/>
      <c r="UME262" s="18"/>
      <c r="UMF262" s="18"/>
      <c r="UMG262" s="18"/>
      <c r="UMH262" s="18"/>
      <c r="UMI262" s="18"/>
      <c r="UMJ262" s="18"/>
      <c r="UMK262" s="18"/>
      <c r="UML262" s="18"/>
      <c r="UMM262" s="18"/>
      <c r="UMN262" s="18"/>
      <c r="UMO262" s="18"/>
      <c r="UMP262" s="18"/>
      <c r="UMQ262" s="18"/>
      <c r="UMR262" s="18"/>
      <c r="UMS262" s="18"/>
      <c r="UMT262" s="18"/>
      <c r="UMU262" s="18"/>
      <c r="UMV262" s="18"/>
      <c r="UMW262" s="18"/>
      <c r="UMX262" s="18"/>
      <c r="UMY262" s="18"/>
      <c r="UMZ262" s="18"/>
      <c r="UNA262" s="18"/>
      <c r="UNB262" s="18"/>
      <c r="UNC262" s="18"/>
      <c r="UND262" s="18"/>
      <c r="UNE262" s="18"/>
      <c r="UNF262" s="18"/>
      <c r="UNG262" s="18"/>
      <c r="UNH262" s="18"/>
      <c r="UNI262" s="18"/>
      <c r="UNJ262" s="18"/>
      <c r="UNK262" s="18"/>
      <c r="UNL262" s="18"/>
      <c r="UNM262" s="18"/>
      <c r="UNN262" s="18"/>
      <c r="UNO262" s="18"/>
      <c r="UNP262" s="18"/>
      <c r="UNQ262" s="18"/>
      <c r="UNR262" s="18"/>
      <c r="UNS262" s="18"/>
      <c r="UNT262" s="18"/>
      <c r="UNU262" s="18"/>
      <c r="UNV262" s="18"/>
      <c r="UNW262" s="18"/>
      <c r="UNX262" s="18"/>
      <c r="UNY262" s="18"/>
      <c r="UNZ262" s="18"/>
      <c r="UOA262" s="18"/>
      <c r="UOB262" s="18"/>
      <c r="UOC262" s="18"/>
      <c r="UOD262" s="18"/>
      <c r="UOE262" s="18"/>
      <c r="UOF262" s="18"/>
      <c r="UOG262" s="18"/>
      <c r="UOH262" s="18"/>
      <c r="UOI262" s="18"/>
      <c r="UOJ262" s="18"/>
      <c r="UOK262" s="18"/>
      <c r="UOL262" s="18"/>
      <c r="UOM262" s="18"/>
      <c r="UON262" s="18"/>
      <c r="UOO262" s="18"/>
      <c r="UOP262" s="18"/>
      <c r="UOQ262" s="18"/>
      <c r="UOR262" s="18"/>
      <c r="UOS262" s="18"/>
      <c r="UOT262" s="18"/>
      <c r="UOU262" s="18"/>
      <c r="UOV262" s="18"/>
      <c r="UOW262" s="18"/>
      <c r="UOX262" s="18"/>
      <c r="UOY262" s="18"/>
      <c r="UOZ262" s="18"/>
      <c r="UPA262" s="18"/>
      <c r="UPB262" s="18"/>
      <c r="UPC262" s="18"/>
      <c r="UPD262" s="18"/>
      <c r="UPE262" s="18"/>
      <c r="UPF262" s="18"/>
      <c r="UPG262" s="18"/>
      <c r="UPH262" s="18"/>
      <c r="UPI262" s="18"/>
      <c r="UPJ262" s="18"/>
      <c r="UPK262" s="18"/>
      <c r="UPL262" s="18"/>
      <c r="UPM262" s="18"/>
      <c r="UPN262" s="18"/>
      <c r="UPO262" s="18"/>
      <c r="UPP262" s="18"/>
      <c r="UPQ262" s="18"/>
      <c r="UPR262" s="18"/>
      <c r="UPS262" s="18"/>
      <c r="UPT262" s="18"/>
      <c r="UPU262" s="18"/>
      <c r="UPV262" s="18"/>
      <c r="UPW262" s="18"/>
      <c r="UPX262" s="18"/>
      <c r="UPY262" s="18"/>
      <c r="UPZ262" s="18"/>
      <c r="UQA262" s="18"/>
      <c r="UQB262" s="18"/>
      <c r="UQC262" s="18"/>
      <c r="UQD262" s="18"/>
      <c r="UQE262" s="18"/>
      <c r="UQF262" s="18"/>
      <c r="UQG262" s="18"/>
      <c r="UQH262" s="18"/>
      <c r="UQI262" s="18"/>
      <c r="UQJ262" s="18"/>
      <c r="UQK262" s="18"/>
      <c r="UQL262" s="18"/>
      <c r="UQM262" s="18"/>
      <c r="UQN262" s="18"/>
      <c r="UQO262" s="18"/>
      <c r="UQP262" s="18"/>
      <c r="UQQ262" s="18"/>
      <c r="UQR262" s="18"/>
      <c r="UQS262" s="18"/>
      <c r="UQT262" s="18"/>
      <c r="UQU262" s="18"/>
      <c r="UQV262" s="18"/>
      <c r="UQW262" s="18"/>
      <c r="UQX262" s="18"/>
      <c r="UQY262" s="18"/>
      <c r="UQZ262" s="18"/>
      <c r="URA262" s="18"/>
      <c r="URB262" s="18"/>
      <c r="URC262" s="18"/>
      <c r="URD262" s="18"/>
      <c r="URE262" s="18"/>
      <c r="URF262" s="18"/>
      <c r="URG262" s="18"/>
      <c r="URH262" s="18"/>
      <c r="URI262" s="18"/>
      <c r="URJ262" s="18"/>
      <c r="URK262" s="18"/>
      <c r="URL262" s="18"/>
      <c r="URM262" s="18"/>
      <c r="URN262" s="18"/>
      <c r="URO262" s="18"/>
      <c r="URP262" s="18"/>
      <c r="URQ262" s="18"/>
      <c r="URR262" s="18"/>
      <c r="URS262" s="18"/>
      <c r="URT262" s="18"/>
      <c r="URU262" s="18"/>
      <c r="URV262" s="18"/>
      <c r="URW262" s="18"/>
      <c r="URX262" s="18"/>
      <c r="URY262" s="18"/>
      <c r="URZ262" s="18"/>
      <c r="USA262" s="18"/>
      <c r="USB262" s="18"/>
      <c r="USC262" s="18"/>
      <c r="USD262" s="18"/>
      <c r="USE262" s="18"/>
      <c r="USF262" s="18"/>
      <c r="USG262" s="18"/>
      <c r="USH262" s="18"/>
      <c r="USI262" s="18"/>
      <c r="USJ262" s="18"/>
      <c r="USK262" s="18"/>
      <c r="USL262" s="18"/>
      <c r="USM262" s="18"/>
      <c r="USN262" s="18"/>
      <c r="USO262" s="18"/>
      <c r="USP262" s="18"/>
      <c r="USQ262" s="18"/>
      <c r="USR262" s="18"/>
      <c r="USS262" s="18"/>
      <c r="UST262" s="18"/>
      <c r="USU262" s="18"/>
      <c r="USV262" s="18"/>
      <c r="USW262" s="18"/>
      <c r="USX262" s="18"/>
      <c r="USY262" s="18"/>
      <c r="USZ262" s="18"/>
      <c r="UTA262" s="18"/>
      <c r="UTB262" s="18"/>
      <c r="UTC262" s="18"/>
      <c r="UTD262" s="18"/>
      <c r="UTE262" s="18"/>
      <c r="UTF262" s="18"/>
      <c r="UTG262" s="18"/>
      <c r="UTH262" s="18"/>
      <c r="UTI262" s="18"/>
      <c r="UTJ262" s="18"/>
      <c r="UTK262" s="18"/>
      <c r="UTL262" s="18"/>
      <c r="UTM262" s="18"/>
      <c r="UTN262" s="18"/>
      <c r="UTO262" s="18"/>
      <c r="UTP262" s="18"/>
      <c r="UTQ262" s="18"/>
      <c r="UTR262" s="18"/>
      <c r="UTS262" s="18"/>
      <c r="UTT262" s="18"/>
      <c r="UTU262" s="18"/>
      <c r="UTV262" s="18"/>
      <c r="UTW262" s="18"/>
      <c r="UTX262" s="18"/>
      <c r="UTY262" s="18"/>
      <c r="UTZ262" s="18"/>
      <c r="UUA262" s="18"/>
      <c r="UUB262" s="18"/>
      <c r="UUC262" s="18"/>
      <c r="UUD262" s="18"/>
      <c r="UUE262" s="18"/>
      <c r="UUF262" s="18"/>
      <c r="UUG262" s="18"/>
      <c r="UUH262" s="18"/>
      <c r="UUI262" s="18"/>
      <c r="UUJ262" s="18"/>
      <c r="UUK262" s="18"/>
      <c r="UUL262" s="18"/>
      <c r="UUM262" s="18"/>
      <c r="UUN262" s="18"/>
      <c r="UUO262" s="18"/>
      <c r="UUP262" s="18"/>
      <c r="UUQ262" s="18"/>
      <c r="UUR262" s="18"/>
      <c r="UUS262" s="18"/>
      <c r="UUT262" s="18"/>
      <c r="UUU262" s="18"/>
      <c r="UUV262" s="18"/>
      <c r="UUW262" s="18"/>
      <c r="UUX262" s="18"/>
      <c r="UUY262" s="18"/>
      <c r="UUZ262" s="18"/>
      <c r="UVA262" s="18"/>
      <c r="UVB262" s="18"/>
      <c r="UVC262" s="18"/>
      <c r="UVD262" s="18"/>
      <c r="UVE262" s="18"/>
      <c r="UVF262" s="18"/>
      <c r="UVG262" s="18"/>
      <c r="UVH262" s="18"/>
      <c r="UVI262" s="18"/>
      <c r="UVJ262" s="18"/>
      <c r="UVK262" s="18"/>
      <c r="UVL262" s="18"/>
      <c r="UVM262" s="18"/>
      <c r="UVN262" s="18"/>
      <c r="UVO262" s="18"/>
      <c r="UVP262" s="18"/>
      <c r="UVQ262" s="18"/>
      <c r="UVR262" s="18"/>
      <c r="UVS262" s="18"/>
      <c r="UVT262" s="18"/>
      <c r="UVU262" s="18"/>
      <c r="UVV262" s="18"/>
      <c r="UVW262" s="18"/>
      <c r="UVX262" s="18"/>
      <c r="UVY262" s="18"/>
      <c r="UVZ262" s="18"/>
      <c r="UWA262" s="18"/>
      <c r="UWB262" s="18"/>
      <c r="UWC262" s="18"/>
      <c r="UWD262" s="18"/>
      <c r="UWE262" s="18"/>
      <c r="UWF262" s="18"/>
      <c r="UWG262" s="18"/>
      <c r="UWH262" s="18"/>
      <c r="UWI262" s="18"/>
      <c r="UWJ262" s="18"/>
      <c r="UWK262" s="18"/>
      <c r="UWL262" s="18"/>
      <c r="UWM262" s="18"/>
      <c r="UWN262" s="18"/>
      <c r="UWO262" s="18"/>
      <c r="UWP262" s="18"/>
      <c r="UWQ262" s="18"/>
      <c r="UWR262" s="18"/>
      <c r="UWS262" s="18"/>
      <c r="UWT262" s="18"/>
      <c r="UWU262" s="18"/>
      <c r="UWV262" s="18"/>
      <c r="UWW262" s="18"/>
      <c r="UWX262" s="18"/>
      <c r="UWY262" s="18"/>
      <c r="UWZ262" s="18"/>
      <c r="UXA262" s="18"/>
      <c r="UXB262" s="18"/>
      <c r="UXC262" s="18"/>
      <c r="UXD262" s="18"/>
      <c r="UXE262" s="18"/>
      <c r="UXF262" s="18"/>
      <c r="UXG262" s="18"/>
      <c r="UXH262" s="18"/>
      <c r="UXI262" s="18"/>
      <c r="UXJ262" s="18"/>
      <c r="UXK262" s="18"/>
      <c r="UXL262" s="18"/>
      <c r="UXM262" s="18"/>
      <c r="UXN262" s="18"/>
      <c r="UXO262" s="18"/>
      <c r="UXP262" s="18"/>
      <c r="UXQ262" s="18"/>
      <c r="UXR262" s="18"/>
      <c r="UXS262" s="18"/>
      <c r="UXT262" s="18"/>
      <c r="UXU262" s="18"/>
      <c r="UXV262" s="18"/>
      <c r="UXW262" s="18"/>
      <c r="UXX262" s="18"/>
      <c r="UXY262" s="18"/>
      <c r="UXZ262" s="18"/>
      <c r="UYA262" s="18"/>
      <c r="UYB262" s="18"/>
      <c r="UYC262" s="18"/>
      <c r="UYD262" s="18"/>
      <c r="UYE262" s="18"/>
      <c r="UYF262" s="18"/>
      <c r="UYG262" s="18"/>
      <c r="UYH262" s="18"/>
      <c r="UYI262" s="18"/>
      <c r="UYJ262" s="18"/>
      <c r="UYK262" s="18"/>
      <c r="UYL262" s="18"/>
      <c r="UYM262" s="18"/>
      <c r="UYN262" s="18"/>
      <c r="UYO262" s="18"/>
      <c r="UYP262" s="18"/>
      <c r="UYQ262" s="18"/>
      <c r="UYR262" s="18"/>
      <c r="UYS262" s="18"/>
      <c r="UYT262" s="18"/>
      <c r="UYU262" s="18"/>
      <c r="UYV262" s="18"/>
      <c r="UYW262" s="18"/>
      <c r="UYX262" s="18"/>
      <c r="UYY262" s="18"/>
      <c r="UYZ262" s="18"/>
      <c r="UZA262" s="18"/>
      <c r="UZB262" s="18"/>
      <c r="UZC262" s="18"/>
      <c r="UZD262" s="18"/>
      <c r="UZE262" s="18"/>
      <c r="UZF262" s="18"/>
      <c r="UZG262" s="18"/>
      <c r="UZH262" s="18"/>
      <c r="UZI262" s="18"/>
      <c r="UZJ262" s="18"/>
      <c r="UZK262" s="18"/>
      <c r="UZL262" s="18"/>
      <c r="UZM262" s="18"/>
      <c r="UZN262" s="18"/>
      <c r="UZO262" s="18"/>
      <c r="UZP262" s="18"/>
      <c r="UZQ262" s="18"/>
      <c r="UZR262" s="18"/>
      <c r="UZS262" s="18"/>
      <c r="UZT262" s="18"/>
      <c r="UZU262" s="18"/>
      <c r="UZV262" s="18"/>
      <c r="UZW262" s="18"/>
      <c r="UZX262" s="18"/>
      <c r="UZY262" s="18"/>
      <c r="UZZ262" s="18"/>
      <c r="VAA262" s="18"/>
      <c r="VAB262" s="18"/>
      <c r="VAC262" s="18"/>
      <c r="VAD262" s="18"/>
      <c r="VAE262" s="18"/>
      <c r="VAF262" s="18"/>
      <c r="VAG262" s="18"/>
      <c r="VAH262" s="18"/>
      <c r="VAI262" s="18"/>
      <c r="VAJ262" s="18"/>
      <c r="VAK262" s="18"/>
      <c r="VAL262" s="18"/>
      <c r="VAM262" s="18"/>
      <c r="VAN262" s="18"/>
      <c r="VAO262" s="18"/>
      <c r="VAP262" s="18"/>
      <c r="VAQ262" s="18"/>
      <c r="VAR262" s="18"/>
      <c r="VAS262" s="18"/>
      <c r="VAT262" s="18"/>
      <c r="VAU262" s="18"/>
      <c r="VAV262" s="18"/>
      <c r="VAW262" s="18"/>
      <c r="VAX262" s="18"/>
      <c r="VAY262" s="18"/>
      <c r="VAZ262" s="18"/>
      <c r="VBA262" s="18"/>
      <c r="VBB262" s="18"/>
      <c r="VBC262" s="18"/>
      <c r="VBD262" s="18"/>
      <c r="VBE262" s="18"/>
      <c r="VBF262" s="18"/>
      <c r="VBG262" s="18"/>
      <c r="VBH262" s="18"/>
      <c r="VBI262" s="18"/>
      <c r="VBJ262" s="18"/>
      <c r="VBK262" s="18"/>
      <c r="VBL262" s="18"/>
      <c r="VBM262" s="18"/>
      <c r="VBN262" s="18"/>
      <c r="VBO262" s="18"/>
      <c r="VBP262" s="18"/>
      <c r="VBQ262" s="18"/>
      <c r="VBR262" s="18"/>
      <c r="VBS262" s="18"/>
      <c r="VBT262" s="18"/>
      <c r="VBU262" s="18"/>
      <c r="VBV262" s="18"/>
      <c r="VBW262" s="18"/>
      <c r="VBX262" s="18"/>
      <c r="VBY262" s="18"/>
      <c r="VBZ262" s="18"/>
      <c r="VCA262" s="18"/>
      <c r="VCB262" s="18"/>
      <c r="VCC262" s="18"/>
      <c r="VCD262" s="18"/>
      <c r="VCE262" s="18"/>
      <c r="VCF262" s="18"/>
      <c r="VCG262" s="18"/>
      <c r="VCH262" s="18"/>
      <c r="VCI262" s="18"/>
      <c r="VCJ262" s="18"/>
      <c r="VCK262" s="18"/>
      <c r="VCL262" s="18"/>
      <c r="VCM262" s="18"/>
      <c r="VCN262" s="18"/>
      <c r="VCO262" s="18"/>
      <c r="VCP262" s="18"/>
      <c r="VCQ262" s="18"/>
      <c r="VCR262" s="18"/>
      <c r="VCS262" s="18"/>
      <c r="VCT262" s="18"/>
      <c r="VCU262" s="18"/>
      <c r="VCV262" s="18"/>
      <c r="VCW262" s="18"/>
      <c r="VCX262" s="18"/>
      <c r="VCY262" s="18"/>
      <c r="VCZ262" s="18"/>
      <c r="VDA262" s="18"/>
      <c r="VDB262" s="18"/>
      <c r="VDC262" s="18"/>
      <c r="VDD262" s="18"/>
      <c r="VDE262" s="18"/>
      <c r="VDF262" s="18"/>
      <c r="VDG262" s="18"/>
      <c r="VDH262" s="18"/>
      <c r="VDI262" s="18"/>
      <c r="VDJ262" s="18"/>
      <c r="VDK262" s="18"/>
      <c r="VDL262" s="18"/>
      <c r="VDM262" s="18"/>
      <c r="VDN262" s="18"/>
      <c r="VDO262" s="18"/>
      <c r="VDP262" s="18"/>
      <c r="VDQ262" s="18"/>
      <c r="VDR262" s="18"/>
      <c r="VDS262" s="18"/>
      <c r="VDT262" s="18"/>
      <c r="VDU262" s="18"/>
      <c r="VDV262" s="18"/>
      <c r="VDW262" s="18"/>
      <c r="VDX262" s="18"/>
      <c r="VDY262" s="18"/>
      <c r="VDZ262" s="18"/>
      <c r="VEA262" s="18"/>
      <c r="VEB262" s="18"/>
      <c r="VEC262" s="18"/>
      <c r="VED262" s="18"/>
      <c r="VEE262" s="18"/>
      <c r="VEF262" s="18"/>
      <c r="VEG262" s="18"/>
      <c r="VEH262" s="18"/>
      <c r="VEI262" s="18"/>
      <c r="VEJ262" s="18"/>
      <c r="VEK262" s="18"/>
      <c r="VEL262" s="18"/>
      <c r="VEM262" s="18"/>
      <c r="VEN262" s="18"/>
      <c r="VEO262" s="18"/>
      <c r="VEP262" s="18"/>
      <c r="VEQ262" s="18"/>
      <c r="VER262" s="18"/>
      <c r="VES262" s="18"/>
      <c r="VET262" s="18"/>
      <c r="VEU262" s="18"/>
      <c r="VEV262" s="18"/>
      <c r="VEW262" s="18"/>
      <c r="VEX262" s="18"/>
      <c r="VEY262" s="18"/>
      <c r="VEZ262" s="18"/>
      <c r="VFA262" s="18"/>
      <c r="VFB262" s="18"/>
      <c r="VFC262" s="18"/>
      <c r="VFD262" s="18"/>
      <c r="VFE262" s="18"/>
      <c r="VFF262" s="18"/>
      <c r="VFG262" s="18"/>
      <c r="VFH262" s="18"/>
      <c r="VFI262" s="18"/>
      <c r="VFJ262" s="18"/>
      <c r="VFK262" s="18"/>
      <c r="VFL262" s="18"/>
      <c r="VFM262" s="18"/>
      <c r="VFN262" s="18"/>
      <c r="VFO262" s="18"/>
      <c r="VFP262" s="18"/>
      <c r="VFQ262" s="18"/>
      <c r="VFR262" s="18"/>
      <c r="VFS262" s="18"/>
      <c r="VFT262" s="18"/>
      <c r="VFU262" s="18"/>
      <c r="VFV262" s="18"/>
      <c r="VFW262" s="18"/>
      <c r="VFX262" s="18"/>
      <c r="VFY262" s="18"/>
      <c r="VFZ262" s="18"/>
      <c r="VGA262" s="18"/>
      <c r="VGB262" s="18"/>
      <c r="VGC262" s="18"/>
      <c r="VGD262" s="18"/>
      <c r="VGE262" s="18"/>
      <c r="VGF262" s="18"/>
      <c r="VGG262" s="18"/>
      <c r="VGH262" s="18"/>
      <c r="VGI262" s="18"/>
      <c r="VGJ262" s="18"/>
      <c r="VGK262" s="18"/>
      <c r="VGL262" s="18"/>
      <c r="VGM262" s="18"/>
      <c r="VGN262" s="18"/>
      <c r="VGO262" s="18"/>
      <c r="VGP262" s="18"/>
      <c r="VGQ262" s="18"/>
      <c r="VGR262" s="18"/>
      <c r="VGS262" s="18"/>
      <c r="VGT262" s="18"/>
      <c r="VGU262" s="18"/>
      <c r="VGV262" s="18"/>
      <c r="VGW262" s="18"/>
      <c r="VGX262" s="18"/>
      <c r="VGY262" s="18"/>
      <c r="VGZ262" s="18"/>
      <c r="VHA262" s="18"/>
      <c r="VHB262" s="18"/>
      <c r="VHC262" s="18"/>
      <c r="VHD262" s="18"/>
      <c r="VHE262" s="18"/>
      <c r="VHF262" s="18"/>
      <c r="VHG262" s="18"/>
      <c r="VHH262" s="18"/>
      <c r="VHI262" s="18"/>
      <c r="VHJ262" s="18"/>
      <c r="VHK262" s="18"/>
      <c r="VHL262" s="18"/>
      <c r="VHM262" s="18"/>
      <c r="VHN262" s="18"/>
      <c r="VHO262" s="18"/>
      <c r="VHP262" s="18"/>
      <c r="VHQ262" s="18"/>
      <c r="VHR262" s="18"/>
      <c r="VHS262" s="18"/>
      <c r="VHT262" s="18"/>
      <c r="VHU262" s="18"/>
      <c r="VHV262" s="18"/>
      <c r="VHW262" s="18"/>
      <c r="VHX262" s="18"/>
      <c r="VHY262" s="18"/>
      <c r="VHZ262" s="18"/>
      <c r="VIA262" s="18"/>
      <c r="VIB262" s="18"/>
      <c r="VIC262" s="18"/>
      <c r="VID262" s="18"/>
      <c r="VIE262" s="18"/>
      <c r="VIF262" s="18"/>
      <c r="VIG262" s="18"/>
      <c r="VIH262" s="18"/>
      <c r="VII262" s="18"/>
      <c r="VIJ262" s="18"/>
      <c r="VIK262" s="18"/>
      <c r="VIL262" s="18"/>
      <c r="VIM262" s="18"/>
      <c r="VIN262" s="18"/>
      <c r="VIO262" s="18"/>
      <c r="VIP262" s="18"/>
      <c r="VIQ262" s="18"/>
      <c r="VIR262" s="18"/>
      <c r="VIS262" s="18"/>
      <c r="VIT262" s="18"/>
      <c r="VIU262" s="18"/>
      <c r="VIV262" s="18"/>
      <c r="VIW262" s="18"/>
      <c r="VIX262" s="18"/>
      <c r="VIY262" s="18"/>
      <c r="VIZ262" s="18"/>
      <c r="VJA262" s="18"/>
      <c r="VJB262" s="18"/>
      <c r="VJC262" s="18"/>
      <c r="VJD262" s="18"/>
      <c r="VJE262" s="18"/>
      <c r="VJF262" s="18"/>
      <c r="VJG262" s="18"/>
      <c r="VJH262" s="18"/>
      <c r="VJI262" s="18"/>
      <c r="VJJ262" s="18"/>
      <c r="VJK262" s="18"/>
      <c r="VJL262" s="18"/>
      <c r="VJM262" s="18"/>
      <c r="VJN262" s="18"/>
      <c r="VJO262" s="18"/>
      <c r="VJP262" s="18"/>
      <c r="VJQ262" s="18"/>
      <c r="VJR262" s="18"/>
      <c r="VJS262" s="18"/>
      <c r="VJT262" s="18"/>
      <c r="VJU262" s="18"/>
      <c r="VJV262" s="18"/>
      <c r="VJW262" s="18"/>
      <c r="VJX262" s="18"/>
      <c r="VJY262" s="18"/>
      <c r="VJZ262" s="18"/>
      <c r="VKA262" s="18"/>
      <c r="VKB262" s="18"/>
      <c r="VKC262" s="18"/>
      <c r="VKD262" s="18"/>
      <c r="VKE262" s="18"/>
      <c r="VKF262" s="18"/>
      <c r="VKG262" s="18"/>
      <c r="VKH262" s="18"/>
      <c r="VKI262" s="18"/>
      <c r="VKJ262" s="18"/>
      <c r="VKK262" s="18"/>
      <c r="VKL262" s="18"/>
      <c r="VKM262" s="18"/>
      <c r="VKN262" s="18"/>
      <c r="VKO262" s="18"/>
      <c r="VKP262" s="18"/>
      <c r="VKQ262" s="18"/>
      <c r="VKR262" s="18"/>
      <c r="VKS262" s="18"/>
      <c r="VKT262" s="18"/>
      <c r="VKU262" s="18"/>
      <c r="VKV262" s="18"/>
      <c r="VKW262" s="18"/>
      <c r="VKX262" s="18"/>
      <c r="VKY262" s="18"/>
      <c r="VKZ262" s="18"/>
      <c r="VLA262" s="18"/>
      <c r="VLB262" s="18"/>
      <c r="VLC262" s="18"/>
      <c r="VLD262" s="18"/>
      <c r="VLE262" s="18"/>
      <c r="VLF262" s="18"/>
      <c r="VLG262" s="18"/>
      <c r="VLH262" s="18"/>
      <c r="VLI262" s="18"/>
      <c r="VLJ262" s="18"/>
      <c r="VLK262" s="18"/>
      <c r="VLL262" s="18"/>
      <c r="VLM262" s="18"/>
      <c r="VLN262" s="18"/>
      <c r="VLO262" s="18"/>
      <c r="VLP262" s="18"/>
      <c r="VLQ262" s="18"/>
      <c r="VLR262" s="18"/>
      <c r="VLS262" s="18"/>
      <c r="VLT262" s="18"/>
      <c r="VLU262" s="18"/>
      <c r="VLV262" s="18"/>
      <c r="VLW262" s="18"/>
      <c r="VLX262" s="18"/>
      <c r="VLY262" s="18"/>
      <c r="VLZ262" s="18"/>
      <c r="VMA262" s="18"/>
      <c r="VMB262" s="18"/>
      <c r="VMC262" s="18"/>
      <c r="VMD262" s="18"/>
      <c r="VME262" s="18"/>
      <c r="VMF262" s="18"/>
      <c r="VMG262" s="18"/>
      <c r="VMH262" s="18"/>
      <c r="VMI262" s="18"/>
      <c r="VMJ262" s="18"/>
      <c r="VMK262" s="18"/>
      <c r="VML262" s="18"/>
      <c r="VMM262" s="18"/>
      <c r="VMN262" s="18"/>
      <c r="VMO262" s="18"/>
      <c r="VMP262" s="18"/>
      <c r="VMQ262" s="18"/>
      <c r="VMR262" s="18"/>
      <c r="VMS262" s="18"/>
      <c r="VMT262" s="18"/>
      <c r="VMU262" s="18"/>
      <c r="VMV262" s="18"/>
      <c r="VMW262" s="18"/>
      <c r="VMX262" s="18"/>
      <c r="VMY262" s="18"/>
      <c r="VMZ262" s="18"/>
      <c r="VNA262" s="18"/>
      <c r="VNB262" s="18"/>
      <c r="VNC262" s="18"/>
      <c r="VND262" s="18"/>
      <c r="VNE262" s="18"/>
      <c r="VNF262" s="18"/>
      <c r="VNG262" s="18"/>
      <c r="VNH262" s="18"/>
      <c r="VNI262" s="18"/>
      <c r="VNJ262" s="18"/>
      <c r="VNK262" s="18"/>
      <c r="VNL262" s="18"/>
      <c r="VNM262" s="18"/>
      <c r="VNN262" s="18"/>
      <c r="VNO262" s="18"/>
      <c r="VNP262" s="18"/>
      <c r="VNQ262" s="18"/>
      <c r="VNR262" s="18"/>
      <c r="VNS262" s="18"/>
      <c r="VNT262" s="18"/>
      <c r="VNU262" s="18"/>
      <c r="VNV262" s="18"/>
      <c r="VNW262" s="18"/>
      <c r="VNX262" s="18"/>
      <c r="VNY262" s="18"/>
      <c r="VNZ262" s="18"/>
      <c r="VOA262" s="18"/>
      <c r="VOB262" s="18"/>
      <c r="VOC262" s="18"/>
      <c r="VOD262" s="18"/>
      <c r="VOE262" s="18"/>
      <c r="VOF262" s="18"/>
      <c r="VOG262" s="18"/>
      <c r="VOH262" s="18"/>
      <c r="VOI262" s="18"/>
      <c r="VOJ262" s="18"/>
      <c r="VOK262" s="18"/>
      <c r="VOL262" s="18"/>
      <c r="VOM262" s="18"/>
      <c r="VON262" s="18"/>
      <c r="VOO262" s="18"/>
      <c r="VOP262" s="18"/>
      <c r="VOQ262" s="18"/>
      <c r="VOR262" s="18"/>
      <c r="VOS262" s="18"/>
      <c r="VOT262" s="18"/>
      <c r="VOU262" s="18"/>
      <c r="VOV262" s="18"/>
      <c r="VOW262" s="18"/>
      <c r="VOX262" s="18"/>
      <c r="VOY262" s="18"/>
      <c r="VOZ262" s="18"/>
      <c r="VPA262" s="18"/>
      <c r="VPB262" s="18"/>
      <c r="VPC262" s="18"/>
      <c r="VPD262" s="18"/>
      <c r="VPE262" s="18"/>
      <c r="VPF262" s="18"/>
      <c r="VPG262" s="18"/>
      <c r="VPH262" s="18"/>
      <c r="VPI262" s="18"/>
      <c r="VPJ262" s="18"/>
      <c r="VPK262" s="18"/>
      <c r="VPL262" s="18"/>
      <c r="VPM262" s="18"/>
      <c r="VPN262" s="18"/>
      <c r="VPO262" s="18"/>
      <c r="VPP262" s="18"/>
      <c r="VPQ262" s="18"/>
      <c r="VPR262" s="18"/>
      <c r="VPS262" s="18"/>
      <c r="VPT262" s="18"/>
      <c r="VPU262" s="18"/>
      <c r="VPV262" s="18"/>
      <c r="VPW262" s="18"/>
      <c r="VPX262" s="18"/>
      <c r="VPY262" s="18"/>
      <c r="VPZ262" s="18"/>
      <c r="VQA262" s="18"/>
      <c r="VQB262" s="18"/>
      <c r="VQC262" s="18"/>
      <c r="VQD262" s="18"/>
      <c r="VQE262" s="18"/>
      <c r="VQF262" s="18"/>
      <c r="VQG262" s="18"/>
      <c r="VQH262" s="18"/>
      <c r="VQI262" s="18"/>
      <c r="VQJ262" s="18"/>
      <c r="VQK262" s="18"/>
      <c r="VQL262" s="18"/>
      <c r="VQM262" s="18"/>
      <c r="VQN262" s="18"/>
      <c r="VQO262" s="18"/>
      <c r="VQP262" s="18"/>
      <c r="VQQ262" s="18"/>
      <c r="VQR262" s="18"/>
      <c r="VQS262" s="18"/>
      <c r="VQT262" s="18"/>
      <c r="VQU262" s="18"/>
      <c r="VQV262" s="18"/>
      <c r="VQW262" s="18"/>
      <c r="VQX262" s="18"/>
      <c r="VQY262" s="18"/>
      <c r="VQZ262" s="18"/>
      <c r="VRA262" s="18"/>
      <c r="VRB262" s="18"/>
      <c r="VRC262" s="18"/>
      <c r="VRD262" s="18"/>
      <c r="VRE262" s="18"/>
      <c r="VRF262" s="18"/>
      <c r="VRG262" s="18"/>
      <c r="VRH262" s="18"/>
      <c r="VRI262" s="18"/>
      <c r="VRJ262" s="18"/>
      <c r="VRK262" s="18"/>
      <c r="VRL262" s="18"/>
      <c r="VRM262" s="18"/>
      <c r="VRN262" s="18"/>
      <c r="VRO262" s="18"/>
      <c r="VRP262" s="18"/>
      <c r="VRQ262" s="18"/>
      <c r="VRR262" s="18"/>
      <c r="VRS262" s="18"/>
      <c r="VRT262" s="18"/>
      <c r="VRU262" s="18"/>
      <c r="VRV262" s="18"/>
      <c r="VRW262" s="18"/>
      <c r="VRX262" s="18"/>
      <c r="VRY262" s="18"/>
      <c r="VRZ262" s="18"/>
      <c r="VSA262" s="18"/>
      <c r="VSB262" s="18"/>
      <c r="VSC262" s="18"/>
      <c r="VSD262" s="18"/>
      <c r="VSE262" s="18"/>
      <c r="VSF262" s="18"/>
      <c r="VSG262" s="18"/>
      <c r="VSH262" s="18"/>
      <c r="VSI262" s="18"/>
      <c r="VSJ262" s="18"/>
      <c r="VSK262" s="18"/>
      <c r="VSL262" s="18"/>
      <c r="VSM262" s="18"/>
      <c r="VSN262" s="18"/>
      <c r="VSO262" s="18"/>
      <c r="VSP262" s="18"/>
      <c r="VSQ262" s="18"/>
      <c r="VSR262" s="18"/>
      <c r="VSS262" s="18"/>
      <c r="VST262" s="18"/>
      <c r="VSU262" s="18"/>
      <c r="VSV262" s="18"/>
      <c r="VSW262" s="18"/>
      <c r="VSX262" s="18"/>
      <c r="VSY262" s="18"/>
      <c r="VSZ262" s="18"/>
      <c r="VTA262" s="18"/>
      <c r="VTB262" s="18"/>
      <c r="VTC262" s="18"/>
      <c r="VTD262" s="18"/>
      <c r="VTE262" s="18"/>
      <c r="VTF262" s="18"/>
      <c r="VTG262" s="18"/>
      <c r="VTH262" s="18"/>
      <c r="VTI262" s="18"/>
      <c r="VTJ262" s="18"/>
      <c r="VTK262" s="18"/>
      <c r="VTL262" s="18"/>
      <c r="VTM262" s="18"/>
      <c r="VTN262" s="18"/>
      <c r="VTO262" s="18"/>
      <c r="VTP262" s="18"/>
      <c r="VTQ262" s="18"/>
      <c r="VTR262" s="18"/>
      <c r="VTS262" s="18"/>
      <c r="VTT262" s="18"/>
      <c r="VTU262" s="18"/>
      <c r="VTV262" s="18"/>
      <c r="VTW262" s="18"/>
      <c r="VTX262" s="18"/>
      <c r="VTY262" s="18"/>
      <c r="VTZ262" s="18"/>
      <c r="VUA262" s="18"/>
      <c r="VUB262" s="18"/>
      <c r="VUC262" s="18"/>
      <c r="VUD262" s="18"/>
      <c r="VUE262" s="18"/>
      <c r="VUF262" s="18"/>
      <c r="VUG262" s="18"/>
      <c r="VUH262" s="18"/>
      <c r="VUI262" s="18"/>
      <c r="VUJ262" s="18"/>
      <c r="VUK262" s="18"/>
      <c r="VUL262" s="18"/>
      <c r="VUM262" s="18"/>
      <c r="VUN262" s="18"/>
      <c r="VUO262" s="18"/>
      <c r="VUP262" s="18"/>
      <c r="VUQ262" s="18"/>
      <c r="VUR262" s="18"/>
      <c r="VUS262" s="18"/>
      <c r="VUT262" s="18"/>
      <c r="VUU262" s="18"/>
      <c r="VUV262" s="18"/>
      <c r="VUW262" s="18"/>
      <c r="VUX262" s="18"/>
      <c r="VUY262" s="18"/>
      <c r="VUZ262" s="18"/>
      <c r="VVA262" s="18"/>
      <c r="VVB262" s="18"/>
      <c r="VVC262" s="18"/>
      <c r="VVD262" s="18"/>
      <c r="VVE262" s="18"/>
      <c r="VVF262" s="18"/>
      <c r="VVG262" s="18"/>
      <c r="VVH262" s="18"/>
      <c r="VVI262" s="18"/>
      <c r="VVJ262" s="18"/>
      <c r="VVK262" s="18"/>
      <c r="VVL262" s="18"/>
      <c r="VVM262" s="18"/>
      <c r="VVN262" s="18"/>
      <c r="VVO262" s="18"/>
      <c r="VVP262" s="18"/>
      <c r="VVQ262" s="18"/>
      <c r="VVR262" s="18"/>
      <c r="VVS262" s="18"/>
      <c r="VVT262" s="18"/>
      <c r="VVU262" s="18"/>
      <c r="VVV262" s="18"/>
      <c r="VVW262" s="18"/>
      <c r="VVX262" s="18"/>
      <c r="VVY262" s="18"/>
      <c r="VVZ262" s="18"/>
      <c r="VWA262" s="18"/>
      <c r="VWB262" s="18"/>
      <c r="VWC262" s="18"/>
      <c r="VWD262" s="18"/>
      <c r="VWE262" s="18"/>
      <c r="VWF262" s="18"/>
      <c r="VWG262" s="18"/>
      <c r="VWH262" s="18"/>
      <c r="VWI262" s="18"/>
      <c r="VWJ262" s="18"/>
      <c r="VWK262" s="18"/>
      <c r="VWL262" s="18"/>
      <c r="VWM262" s="18"/>
      <c r="VWN262" s="18"/>
      <c r="VWO262" s="18"/>
      <c r="VWP262" s="18"/>
      <c r="VWQ262" s="18"/>
      <c r="VWR262" s="18"/>
      <c r="VWS262" s="18"/>
      <c r="VWT262" s="18"/>
      <c r="VWU262" s="18"/>
      <c r="VWV262" s="18"/>
      <c r="VWW262" s="18"/>
      <c r="VWX262" s="18"/>
      <c r="VWY262" s="18"/>
      <c r="VWZ262" s="18"/>
      <c r="VXA262" s="18"/>
      <c r="VXB262" s="18"/>
      <c r="VXC262" s="18"/>
      <c r="VXD262" s="18"/>
      <c r="VXE262" s="18"/>
      <c r="VXF262" s="18"/>
      <c r="VXG262" s="18"/>
      <c r="VXH262" s="18"/>
      <c r="VXI262" s="18"/>
      <c r="VXJ262" s="18"/>
      <c r="VXK262" s="18"/>
      <c r="VXL262" s="18"/>
      <c r="VXM262" s="18"/>
      <c r="VXN262" s="18"/>
      <c r="VXO262" s="18"/>
      <c r="VXP262" s="18"/>
      <c r="VXQ262" s="18"/>
      <c r="VXR262" s="18"/>
      <c r="VXS262" s="18"/>
      <c r="VXT262" s="18"/>
      <c r="VXU262" s="18"/>
      <c r="VXV262" s="18"/>
      <c r="VXW262" s="18"/>
      <c r="VXX262" s="18"/>
      <c r="VXY262" s="18"/>
      <c r="VXZ262" s="18"/>
      <c r="VYA262" s="18"/>
      <c r="VYB262" s="18"/>
      <c r="VYC262" s="18"/>
      <c r="VYD262" s="18"/>
      <c r="VYE262" s="18"/>
      <c r="VYF262" s="18"/>
      <c r="VYG262" s="18"/>
      <c r="VYH262" s="18"/>
      <c r="VYI262" s="18"/>
      <c r="VYJ262" s="18"/>
      <c r="VYK262" s="18"/>
      <c r="VYL262" s="18"/>
      <c r="VYM262" s="18"/>
      <c r="VYN262" s="18"/>
      <c r="VYO262" s="18"/>
      <c r="VYP262" s="18"/>
      <c r="VYQ262" s="18"/>
      <c r="VYR262" s="18"/>
      <c r="VYS262" s="18"/>
      <c r="VYT262" s="18"/>
      <c r="VYU262" s="18"/>
      <c r="VYV262" s="18"/>
      <c r="VYW262" s="18"/>
      <c r="VYX262" s="18"/>
      <c r="VYY262" s="18"/>
      <c r="VYZ262" s="18"/>
      <c r="VZA262" s="18"/>
      <c r="VZB262" s="18"/>
      <c r="VZC262" s="18"/>
      <c r="VZD262" s="18"/>
      <c r="VZE262" s="18"/>
      <c r="VZF262" s="18"/>
      <c r="VZG262" s="18"/>
      <c r="VZH262" s="18"/>
      <c r="VZI262" s="18"/>
      <c r="VZJ262" s="18"/>
      <c r="VZK262" s="18"/>
      <c r="VZL262" s="18"/>
      <c r="VZM262" s="18"/>
      <c r="VZN262" s="18"/>
      <c r="VZO262" s="18"/>
      <c r="VZP262" s="18"/>
      <c r="VZQ262" s="18"/>
      <c r="VZR262" s="18"/>
      <c r="VZS262" s="18"/>
      <c r="VZT262" s="18"/>
      <c r="VZU262" s="18"/>
      <c r="VZV262" s="18"/>
      <c r="VZW262" s="18"/>
      <c r="VZX262" s="18"/>
      <c r="VZY262" s="18"/>
      <c r="VZZ262" s="18"/>
      <c r="WAA262" s="18"/>
      <c r="WAB262" s="18"/>
      <c r="WAC262" s="18"/>
      <c r="WAD262" s="18"/>
      <c r="WAE262" s="18"/>
      <c r="WAF262" s="18"/>
      <c r="WAG262" s="18"/>
      <c r="WAH262" s="18"/>
      <c r="WAI262" s="18"/>
      <c r="WAJ262" s="18"/>
      <c r="WAK262" s="18"/>
      <c r="WAL262" s="18"/>
      <c r="WAM262" s="18"/>
      <c r="WAN262" s="18"/>
      <c r="WAO262" s="18"/>
      <c r="WAP262" s="18"/>
      <c r="WAQ262" s="18"/>
      <c r="WAR262" s="18"/>
      <c r="WAS262" s="18"/>
      <c r="WAT262" s="18"/>
      <c r="WAU262" s="18"/>
      <c r="WAV262" s="18"/>
      <c r="WAW262" s="18"/>
      <c r="WAX262" s="18"/>
      <c r="WAY262" s="18"/>
      <c r="WAZ262" s="18"/>
      <c r="WBA262" s="18"/>
      <c r="WBB262" s="18"/>
      <c r="WBC262" s="18"/>
      <c r="WBD262" s="18"/>
      <c r="WBE262" s="18"/>
      <c r="WBF262" s="18"/>
      <c r="WBG262" s="18"/>
      <c r="WBH262" s="18"/>
      <c r="WBI262" s="18"/>
      <c r="WBJ262" s="18"/>
      <c r="WBK262" s="18"/>
      <c r="WBL262" s="18"/>
      <c r="WBM262" s="18"/>
      <c r="WBN262" s="18"/>
      <c r="WBO262" s="18"/>
      <c r="WBP262" s="18"/>
      <c r="WBQ262" s="18"/>
      <c r="WBR262" s="18"/>
      <c r="WBS262" s="18"/>
      <c r="WBT262" s="18"/>
      <c r="WBU262" s="18"/>
      <c r="WBV262" s="18"/>
      <c r="WBW262" s="18"/>
      <c r="WBX262" s="18"/>
      <c r="WBY262" s="18"/>
      <c r="WBZ262" s="18"/>
      <c r="WCA262" s="18"/>
      <c r="WCB262" s="18"/>
      <c r="WCC262" s="18"/>
      <c r="WCD262" s="18"/>
      <c r="WCE262" s="18"/>
      <c r="WCF262" s="18"/>
      <c r="WCG262" s="18"/>
      <c r="WCH262" s="18"/>
      <c r="WCI262" s="18"/>
      <c r="WCJ262" s="18"/>
      <c r="WCK262" s="18"/>
      <c r="WCL262" s="18"/>
      <c r="WCM262" s="18"/>
      <c r="WCN262" s="18"/>
      <c r="WCO262" s="18"/>
      <c r="WCP262" s="18"/>
      <c r="WCQ262" s="18"/>
      <c r="WCR262" s="18"/>
      <c r="WCS262" s="18"/>
      <c r="WCT262" s="18"/>
      <c r="WCU262" s="18"/>
      <c r="WCV262" s="18"/>
      <c r="WCW262" s="18"/>
      <c r="WCX262" s="18"/>
      <c r="WCY262" s="18"/>
      <c r="WCZ262" s="18"/>
      <c r="WDA262" s="18"/>
      <c r="WDB262" s="18"/>
      <c r="WDC262" s="18"/>
      <c r="WDD262" s="18"/>
      <c r="WDE262" s="18"/>
      <c r="WDF262" s="18"/>
      <c r="WDG262" s="18"/>
      <c r="WDH262" s="18"/>
      <c r="WDI262" s="18"/>
      <c r="WDJ262" s="18"/>
      <c r="WDK262" s="18"/>
      <c r="WDL262" s="18"/>
      <c r="WDM262" s="18"/>
      <c r="WDN262" s="18"/>
      <c r="WDO262" s="18"/>
      <c r="WDP262" s="18"/>
      <c r="WDQ262" s="18"/>
      <c r="WDR262" s="18"/>
      <c r="WDS262" s="18"/>
      <c r="WDT262" s="18"/>
      <c r="WDU262" s="18"/>
      <c r="WDV262" s="18"/>
      <c r="WDW262" s="18"/>
      <c r="WDX262" s="18"/>
      <c r="WDY262" s="18"/>
      <c r="WDZ262" s="18"/>
      <c r="WEA262" s="18"/>
      <c r="WEB262" s="18"/>
      <c r="WEC262" s="18"/>
      <c r="WED262" s="18"/>
      <c r="WEE262" s="18"/>
      <c r="WEF262" s="18"/>
      <c r="WEG262" s="18"/>
      <c r="WEH262" s="18"/>
      <c r="WEI262" s="18"/>
      <c r="WEJ262" s="18"/>
      <c r="WEK262" s="18"/>
      <c r="WEL262" s="18"/>
      <c r="WEM262" s="18"/>
      <c r="WEN262" s="18"/>
      <c r="WEO262" s="18"/>
      <c r="WEP262" s="18"/>
      <c r="WEQ262" s="18"/>
      <c r="WER262" s="18"/>
      <c r="WES262" s="18"/>
      <c r="WET262" s="18"/>
      <c r="WEU262" s="18"/>
      <c r="WEV262" s="18"/>
      <c r="WEW262" s="18"/>
      <c r="WEX262" s="18"/>
      <c r="WEY262" s="18"/>
      <c r="WEZ262" s="18"/>
      <c r="WFA262" s="18"/>
      <c r="WFB262" s="18"/>
      <c r="WFC262" s="18"/>
      <c r="WFD262" s="18"/>
      <c r="WFE262" s="18"/>
      <c r="WFF262" s="18"/>
      <c r="WFG262" s="18"/>
      <c r="WFH262" s="18"/>
      <c r="WFI262" s="18"/>
      <c r="WFJ262" s="18"/>
      <c r="WFK262" s="18"/>
      <c r="WFL262" s="18"/>
      <c r="WFM262" s="18"/>
      <c r="WFN262" s="18"/>
      <c r="WFO262" s="18"/>
      <c r="WFP262" s="18"/>
      <c r="WFQ262" s="18"/>
      <c r="WFR262" s="18"/>
      <c r="WFS262" s="18"/>
      <c r="WFT262" s="18"/>
      <c r="WFU262" s="18"/>
      <c r="WFV262" s="18"/>
      <c r="WFW262" s="18"/>
      <c r="WFX262" s="18"/>
      <c r="WFY262" s="18"/>
      <c r="WFZ262" s="18"/>
      <c r="WGA262" s="18"/>
      <c r="WGB262" s="18"/>
      <c r="WGC262" s="18"/>
      <c r="WGD262" s="18"/>
      <c r="WGE262" s="18"/>
      <c r="WGF262" s="18"/>
      <c r="WGG262" s="18"/>
      <c r="WGH262" s="18"/>
      <c r="WGI262" s="18"/>
      <c r="WGJ262" s="18"/>
      <c r="WGK262" s="18"/>
      <c r="WGL262" s="18"/>
      <c r="WGM262" s="18"/>
      <c r="WGN262" s="18"/>
      <c r="WGO262" s="18"/>
      <c r="WGP262" s="18"/>
      <c r="WGQ262" s="18"/>
      <c r="WGR262" s="18"/>
      <c r="WGS262" s="18"/>
      <c r="WGT262" s="18"/>
      <c r="WGU262" s="18"/>
      <c r="WGV262" s="18"/>
      <c r="WGW262" s="18"/>
      <c r="WGX262" s="18"/>
      <c r="WGY262" s="18"/>
      <c r="WGZ262" s="18"/>
      <c r="WHA262" s="18"/>
      <c r="WHB262" s="18"/>
      <c r="WHC262" s="18"/>
      <c r="WHD262" s="18"/>
      <c r="WHE262" s="18"/>
      <c r="WHF262" s="18"/>
      <c r="WHG262" s="18"/>
      <c r="WHH262" s="18"/>
      <c r="WHI262" s="18"/>
      <c r="WHJ262" s="18"/>
      <c r="WHK262" s="18"/>
      <c r="WHL262" s="18"/>
      <c r="WHM262" s="18"/>
      <c r="WHN262" s="18"/>
      <c r="WHO262" s="18"/>
      <c r="WHP262" s="18"/>
      <c r="WHQ262" s="18"/>
      <c r="WHR262" s="18"/>
      <c r="WHS262" s="18"/>
      <c r="WHT262" s="18"/>
      <c r="WHU262" s="18"/>
      <c r="WHV262" s="18"/>
      <c r="WHW262" s="18"/>
      <c r="WHX262" s="18"/>
      <c r="WHY262" s="18"/>
      <c r="WHZ262" s="18"/>
      <c r="WIA262" s="18"/>
      <c r="WIB262" s="18"/>
      <c r="WIC262" s="18"/>
      <c r="WID262" s="18"/>
      <c r="WIE262" s="18"/>
      <c r="WIF262" s="18"/>
      <c r="WIG262" s="18"/>
      <c r="WIH262" s="18"/>
      <c r="WII262" s="18"/>
      <c r="WIJ262" s="18"/>
      <c r="WIK262" s="18"/>
      <c r="WIL262" s="18"/>
      <c r="WIM262" s="18"/>
      <c r="WIN262" s="18"/>
      <c r="WIO262" s="18"/>
      <c r="WIP262" s="18"/>
      <c r="WIQ262" s="18"/>
      <c r="WIR262" s="18"/>
      <c r="WIS262" s="18"/>
      <c r="WIT262" s="18"/>
      <c r="WIU262" s="18"/>
      <c r="WIV262" s="18"/>
      <c r="WIW262" s="18"/>
      <c r="WIX262" s="18"/>
      <c r="WIY262" s="18"/>
      <c r="WIZ262" s="18"/>
      <c r="WJA262" s="18"/>
      <c r="WJB262" s="18"/>
      <c r="WJC262" s="18"/>
      <c r="WJD262" s="18"/>
      <c r="WJE262" s="18"/>
      <c r="WJF262" s="18"/>
      <c r="WJG262" s="18"/>
      <c r="WJH262" s="18"/>
      <c r="WJI262" s="18"/>
      <c r="WJJ262" s="18"/>
      <c r="WJK262" s="18"/>
      <c r="WJL262" s="18"/>
      <c r="WJM262" s="18"/>
      <c r="WJN262" s="18"/>
      <c r="WJO262" s="18"/>
      <c r="WJP262" s="18"/>
      <c r="WJQ262" s="18"/>
      <c r="WJR262" s="18"/>
      <c r="WJS262" s="18"/>
      <c r="WJT262" s="18"/>
      <c r="WJU262" s="18"/>
      <c r="WJV262" s="18"/>
      <c r="WJW262" s="18"/>
      <c r="WJX262" s="18"/>
      <c r="WJY262" s="18"/>
      <c r="WJZ262" s="18"/>
      <c r="WKA262" s="18"/>
      <c r="WKB262" s="18"/>
      <c r="WKC262" s="18"/>
      <c r="WKD262" s="18"/>
      <c r="WKE262" s="18"/>
      <c r="WKF262" s="18"/>
      <c r="WKG262" s="18"/>
      <c r="WKH262" s="18"/>
      <c r="WKI262" s="18"/>
      <c r="WKJ262" s="18"/>
      <c r="WKK262" s="18"/>
      <c r="WKL262" s="18"/>
      <c r="WKM262" s="18"/>
      <c r="WKN262" s="18"/>
      <c r="WKO262" s="18"/>
      <c r="WKP262" s="18"/>
      <c r="WKQ262" s="18"/>
      <c r="WKR262" s="18"/>
      <c r="WKS262" s="18"/>
      <c r="WKT262" s="18"/>
      <c r="WKU262" s="18"/>
      <c r="WKV262" s="18"/>
      <c r="WKW262" s="18"/>
      <c r="WKX262" s="18"/>
      <c r="WKY262" s="18"/>
      <c r="WKZ262" s="18"/>
      <c r="WLA262" s="18"/>
      <c r="WLB262" s="18"/>
      <c r="WLC262" s="18"/>
      <c r="WLD262" s="18"/>
      <c r="WLE262" s="18"/>
      <c r="WLF262" s="18"/>
      <c r="WLG262" s="18"/>
      <c r="WLH262" s="18"/>
      <c r="WLI262" s="18"/>
      <c r="WLJ262" s="18"/>
      <c r="WLK262" s="18"/>
      <c r="WLL262" s="18"/>
      <c r="WLM262" s="18"/>
      <c r="WLN262" s="18"/>
      <c r="WLO262" s="18"/>
      <c r="WLP262" s="18"/>
      <c r="WLQ262" s="18"/>
      <c r="WLR262" s="18"/>
      <c r="WLS262" s="18"/>
      <c r="WLT262" s="18"/>
      <c r="WLU262" s="18"/>
      <c r="WLV262" s="18"/>
      <c r="WLW262" s="18"/>
      <c r="WLX262" s="18"/>
      <c r="WLY262" s="18"/>
      <c r="WLZ262" s="18"/>
      <c r="WMA262" s="18"/>
      <c r="WMB262" s="18"/>
      <c r="WMC262" s="18"/>
      <c r="WMD262" s="18"/>
      <c r="WME262" s="18"/>
      <c r="WMF262" s="18"/>
      <c r="WMG262" s="18"/>
      <c r="WMH262" s="18"/>
      <c r="WMI262" s="18"/>
      <c r="WMJ262" s="18"/>
      <c r="WMK262" s="18"/>
      <c r="WML262" s="18"/>
      <c r="WMM262" s="18"/>
      <c r="WMN262" s="18"/>
      <c r="WMO262" s="18"/>
      <c r="WMP262" s="18"/>
      <c r="WMQ262" s="18"/>
      <c r="WMR262" s="18"/>
      <c r="WMS262" s="18"/>
      <c r="WMT262" s="18"/>
      <c r="WMU262" s="18"/>
      <c r="WMV262" s="18"/>
      <c r="WMW262" s="18"/>
      <c r="WMX262" s="18"/>
      <c r="WMY262" s="18"/>
      <c r="WMZ262" s="18"/>
      <c r="WNA262" s="18"/>
      <c r="WNB262" s="18"/>
      <c r="WNC262" s="18"/>
      <c r="WND262" s="18"/>
      <c r="WNE262" s="18"/>
      <c r="WNF262" s="18"/>
      <c r="WNG262" s="18"/>
      <c r="WNH262" s="18"/>
      <c r="WNI262" s="18"/>
      <c r="WNJ262" s="18"/>
      <c r="WNK262" s="18"/>
      <c r="WNL262" s="18"/>
      <c r="WNM262" s="18"/>
      <c r="WNN262" s="18"/>
      <c r="WNO262" s="18"/>
      <c r="WNP262" s="18"/>
      <c r="WNQ262" s="18"/>
      <c r="WNR262" s="18"/>
      <c r="WNS262" s="18"/>
      <c r="WNT262" s="18"/>
      <c r="WNU262" s="18"/>
      <c r="WNV262" s="18"/>
      <c r="WNW262" s="18"/>
      <c r="WNX262" s="18"/>
      <c r="WNY262" s="18"/>
      <c r="WNZ262" s="18"/>
      <c r="WOA262" s="18"/>
      <c r="WOB262" s="18"/>
      <c r="WOC262" s="18"/>
      <c r="WOD262" s="18"/>
      <c r="WOE262" s="18"/>
      <c r="WOF262" s="18"/>
      <c r="WOG262" s="18"/>
      <c r="WOH262" s="18"/>
      <c r="WOI262" s="18"/>
      <c r="WOJ262" s="18"/>
      <c r="WOK262" s="18"/>
      <c r="WOL262" s="18"/>
      <c r="WOM262" s="18"/>
      <c r="WON262" s="18"/>
      <c r="WOO262" s="18"/>
      <c r="WOP262" s="18"/>
      <c r="WOQ262" s="18"/>
      <c r="WOR262" s="18"/>
      <c r="WOS262" s="18"/>
      <c r="WOT262" s="18"/>
      <c r="WOU262" s="18"/>
      <c r="WOV262" s="18"/>
      <c r="WOW262" s="18"/>
      <c r="WOX262" s="18"/>
      <c r="WOY262" s="18"/>
      <c r="WOZ262" s="18"/>
      <c r="WPA262" s="18"/>
      <c r="WPB262" s="18"/>
      <c r="WPC262" s="18"/>
      <c r="WPD262" s="18"/>
      <c r="WPE262" s="18"/>
      <c r="WPF262" s="18"/>
      <c r="WPG262" s="18"/>
      <c r="WPH262" s="18"/>
      <c r="WPI262" s="18"/>
      <c r="WPJ262" s="18"/>
      <c r="WPK262" s="18"/>
      <c r="WPL262" s="18"/>
      <c r="WPM262" s="18"/>
      <c r="WPN262" s="18"/>
      <c r="WPO262" s="18"/>
      <c r="WPP262" s="18"/>
      <c r="WPQ262" s="18"/>
      <c r="WPR262" s="18"/>
      <c r="WPS262" s="18"/>
      <c r="WPT262" s="18"/>
      <c r="WPU262" s="18"/>
      <c r="WPV262" s="18"/>
      <c r="WPW262" s="18"/>
      <c r="WPX262" s="18"/>
      <c r="WPY262" s="18"/>
      <c r="WPZ262" s="18"/>
      <c r="WQA262" s="18"/>
      <c r="WQB262" s="18"/>
      <c r="WQC262" s="18"/>
      <c r="WQD262" s="18"/>
      <c r="WQE262" s="18"/>
      <c r="WQF262" s="18"/>
      <c r="WQG262" s="18"/>
      <c r="WQH262" s="18"/>
      <c r="WQI262" s="18"/>
      <c r="WQJ262" s="18"/>
      <c r="WQK262" s="18"/>
      <c r="WQL262" s="18"/>
      <c r="WQM262" s="18"/>
      <c r="WQN262" s="18"/>
      <c r="WQO262" s="18"/>
      <c r="WQP262" s="18"/>
      <c r="WQQ262" s="18"/>
      <c r="WQR262" s="18"/>
      <c r="WQS262" s="18"/>
      <c r="WQT262" s="18"/>
      <c r="WQU262" s="18"/>
      <c r="WQV262" s="18"/>
      <c r="WQW262" s="18"/>
      <c r="WQX262" s="18"/>
      <c r="WQY262" s="18"/>
      <c r="WQZ262" s="18"/>
      <c r="WRA262" s="18"/>
      <c r="WRB262" s="18"/>
      <c r="WRC262" s="18"/>
      <c r="WRD262" s="18"/>
      <c r="WRE262" s="18"/>
      <c r="WRF262" s="18"/>
      <c r="WRG262" s="18"/>
      <c r="WRH262" s="18"/>
      <c r="WRI262" s="18"/>
      <c r="WRJ262" s="18"/>
      <c r="WRK262" s="18"/>
      <c r="WRL262" s="18"/>
      <c r="WRM262" s="18"/>
      <c r="WRN262" s="18"/>
      <c r="WRO262" s="18"/>
      <c r="WRP262" s="18"/>
      <c r="WRQ262" s="18"/>
      <c r="WRR262" s="18"/>
      <c r="WRS262" s="18"/>
      <c r="WRT262" s="18"/>
      <c r="WRU262" s="18"/>
      <c r="WRV262" s="18"/>
      <c r="WRW262" s="18"/>
      <c r="WRX262" s="18"/>
      <c r="WRY262" s="18"/>
      <c r="WRZ262" s="18"/>
      <c r="WSA262" s="18"/>
      <c r="WSB262" s="18"/>
      <c r="WSC262" s="18"/>
      <c r="WSD262" s="18"/>
      <c r="WSE262" s="18"/>
      <c r="WSF262" s="18"/>
      <c r="WSG262" s="18"/>
      <c r="WSH262" s="18"/>
      <c r="WSI262" s="18"/>
      <c r="WSJ262" s="18"/>
      <c r="WSK262" s="18"/>
      <c r="WSL262" s="18"/>
      <c r="WSM262" s="18"/>
      <c r="WSN262" s="18"/>
      <c r="WSO262" s="18"/>
      <c r="WSP262" s="18"/>
      <c r="WSQ262" s="18"/>
      <c r="WSR262" s="18"/>
      <c r="WSS262" s="18"/>
      <c r="WST262" s="18"/>
      <c r="WSU262" s="18"/>
      <c r="WSV262" s="18"/>
      <c r="WSW262" s="18"/>
      <c r="WSX262" s="18"/>
      <c r="WSY262" s="18"/>
      <c r="WSZ262" s="18"/>
      <c r="WTA262" s="18"/>
      <c r="WTB262" s="18"/>
      <c r="WTC262" s="18"/>
      <c r="WTD262" s="18"/>
      <c r="WTE262" s="18"/>
      <c r="WTF262" s="18"/>
      <c r="WTG262" s="18"/>
      <c r="WTH262" s="18"/>
      <c r="WTI262" s="18"/>
      <c r="WTJ262" s="18"/>
      <c r="WTK262" s="18"/>
      <c r="WTL262" s="18"/>
      <c r="WTM262" s="18"/>
      <c r="WTN262" s="18"/>
      <c r="WTO262" s="18"/>
      <c r="WTP262" s="18"/>
      <c r="WTQ262" s="18"/>
      <c r="WTR262" s="18"/>
      <c r="WTS262" s="18"/>
      <c r="WTT262" s="18"/>
      <c r="WTU262" s="18"/>
      <c r="WTV262" s="18"/>
      <c r="WTW262" s="18"/>
      <c r="WTX262" s="18"/>
      <c r="WTY262" s="18"/>
      <c r="WTZ262" s="18"/>
      <c r="WUA262" s="18"/>
      <c r="WUB262" s="18"/>
      <c r="WUC262" s="18"/>
      <c r="WUD262" s="18"/>
      <c r="WUE262" s="18"/>
      <c r="WUF262" s="18"/>
      <c r="WUG262" s="18"/>
      <c r="WUH262" s="18"/>
      <c r="WUI262" s="18"/>
      <c r="WUJ262" s="18"/>
      <c r="WUK262" s="18"/>
      <c r="WUL262" s="18"/>
      <c r="WUM262" s="18"/>
      <c r="WUN262" s="18"/>
      <c r="WUO262" s="18"/>
      <c r="WUP262" s="18"/>
      <c r="WUQ262" s="18"/>
      <c r="WUR262" s="18"/>
      <c r="WUS262" s="18"/>
      <c r="WUT262" s="18"/>
      <c r="WUU262" s="18"/>
      <c r="WUV262" s="18"/>
      <c r="WUW262" s="18"/>
      <c r="WUX262" s="18"/>
      <c r="WUY262" s="18"/>
      <c r="WUZ262" s="18"/>
      <c r="WVA262" s="18"/>
      <c r="WVB262" s="18"/>
      <c r="WVC262" s="18"/>
      <c r="WVD262" s="18"/>
      <c r="WVE262" s="18"/>
      <c r="WVF262" s="18"/>
      <c r="WVG262" s="18"/>
      <c r="WVH262" s="18"/>
      <c r="WVI262" s="18"/>
      <c r="WVJ262" s="18"/>
      <c r="WVK262" s="18"/>
      <c r="WVL262" s="18"/>
      <c r="WVM262" s="18"/>
      <c r="WVN262" s="18"/>
      <c r="WVO262" s="18"/>
      <c r="WVP262" s="18"/>
      <c r="WVQ262" s="18"/>
      <c r="WVR262" s="18"/>
      <c r="WVS262" s="18"/>
      <c r="WVT262" s="18"/>
      <c r="WVU262" s="18"/>
      <c r="WVV262" s="18"/>
      <c r="WVW262" s="18"/>
      <c r="WVX262" s="18"/>
      <c r="WVY262" s="18"/>
      <c r="WVZ262" s="18"/>
      <c r="WWA262" s="18"/>
      <c r="WWB262" s="18"/>
      <c r="WWC262" s="18"/>
      <c r="WWD262" s="18"/>
      <c r="WWE262" s="18"/>
      <c r="WWF262" s="18"/>
      <c r="WWG262" s="18"/>
      <c r="WWH262" s="18"/>
      <c r="WWI262" s="18"/>
      <c r="WWJ262" s="18"/>
      <c r="WWK262" s="18"/>
      <c r="WWL262" s="18"/>
      <c r="WWM262" s="18"/>
      <c r="WWN262" s="18"/>
      <c r="WWO262" s="18"/>
      <c r="WWP262" s="18"/>
      <c r="WWQ262" s="18"/>
      <c r="WWR262" s="18"/>
      <c r="WWS262" s="18"/>
      <c r="WWT262" s="18"/>
      <c r="WWU262" s="18"/>
      <c r="WWV262" s="18"/>
      <c r="WWW262" s="18"/>
      <c r="WWX262" s="18"/>
      <c r="WWY262" s="18"/>
      <c r="WWZ262" s="18"/>
      <c r="WXA262" s="18"/>
      <c r="WXB262" s="18"/>
      <c r="WXC262" s="18"/>
      <c r="WXD262" s="18"/>
      <c r="WXE262" s="18"/>
      <c r="WXF262" s="18"/>
      <c r="WXG262" s="18"/>
      <c r="WXH262" s="18"/>
      <c r="WXI262" s="18"/>
      <c r="WXJ262" s="18"/>
      <c r="WXK262" s="18"/>
      <c r="WXL262" s="18"/>
      <c r="WXM262" s="18"/>
      <c r="WXN262" s="18"/>
      <c r="WXO262" s="18"/>
      <c r="WXP262" s="18"/>
      <c r="WXQ262" s="18"/>
      <c r="WXR262" s="18"/>
      <c r="WXS262" s="18"/>
      <c r="WXT262" s="18"/>
      <c r="WXU262" s="18"/>
      <c r="WXV262" s="18"/>
      <c r="WXW262" s="18"/>
      <c r="WXX262" s="18"/>
      <c r="WXY262" s="18"/>
      <c r="WXZ262" s="18"/>
      <c r="WYA262" s="18"/>
      <c r="WYB262" s="18"/>
      <c r="WYC262" s="18"/>
      <c r="WYD262" s="18"/>
      <c r="WYE262" s="18"/>
      <c r="WYF262" s="18"/>
      <c r="WYG262" s="18"/>
      <c r="WYH262" s="18"/>
      <c r="WYI262" s="18"/>
      <c r="WYJ262" s="18"/>
      <c r="WYK262" s="18"/>
      <c r="WYL262" s="18"/>
      <c r="WYM262" s="18"/>
      <c r="WYN262" s="18"/>
      <c r="WYO262" s="18"/>
      <c r="WYP262" s="18"/>
      <c r="WYQ262" s="18"/>
      <c r="WYR262" s="18"/>
      <c r="WYS262" s="18"/>
      <c r="WYT262" s="18"/>
      <c r="WYU262" s="18"/>
      <c r="WYV262" s="18"/>
      <c r="WYW262" s="18"/>
      <c r="WYX262" s="18"/>
      <c r="WYY262" s="18"/>
      <c r="WYZ262" s="18"/>
      <c r="WZA262" s="18"/>
      <c r="WZB262" s="18"/>
      <c r="WZC262" s="18"/>
      <c r="WZD262" s="18"/>
      <c r="WZE262" s="18"/>
      <c r="WZF262" s="18"/>
      <c r="WZG262" s="18"/>
      <c r="WZH262" s="18"/>
      <c r="WZI262" s="18"/>
      <c r="WZJ262" s="18"/>
      <c r="WZK262" s="18"/>
      <c r="WZL262" s="18"/>
      <c r="WZM262" s="18"/>
      <c r="WZN262" s="18"/>
      <c r="WZO262" s="18"/>
      <c r="WZP262" s="18"/>
      <c r="WZQ262" s="18"/>
      <c r="WZR262" s="18"/>
      <c r="WZS262" s="18"/>
      <c r="WZT262" s="18"/>
      <c r="WZU262" s="18"/>
      <c r="WZV262" s="18"/>
      <c r="WZW262" s="18"/>
      <c r="WZX262" s="18"/>
      <c r="WZY262" s="18"/>
      <c r="WZZ262" s="18"/>
      <c r="XAA262" s="18"/>
      <c r="XAB262" s="18"/>
      <c r="XAC262" s="18"/>
      <c r="XAD262" s="18"/>
      <c r="XAE262" s="18"/>
      <c r="XAF262" s="18"/>
      <c r="XAG262" s="18"/>
      <c r="XAH262" s="18"/>
      <c r="XAI262" s="18"/>
      <c r="XAJ262" s="18"/>
      <c r="XAK262" s="18"/>
      <c r="XAL262" s="18"/>
      <c r="XAM262" s="18"/>
      <c r="XAN262" s="18"/>
      <c r="XAO262" s="18"/>
      <c r="XAP262" s="18"/>
      <c r="XAQ262" s="18"/>
      <c r="XAR262" s="18"/>
      <c r="XAS262" s="18"/>
      <c r="XAT262" s="18"/>
      <c r="XAU262" s="18"/>
      <c r="XAV262" s="18"/>
      <c r="XAW262" s="18"/>
      <c r="XAX262" s="18"/>
      <c r="XAY262" s="18"/>
      <c r="XAZ262" s="18"/>
      <c r="XBA262" s="18"/>
      <c r="XBB262" s="18"/>
      <c r="XBC262" s="18"/>
      <c r="XBD262" s="18"/>
      <c r="XBE262" s="18"/>
      <c r="XBF262" s="18"/>
      <c r="XBG262" s="18"/>
      <c r="XBH262" s="18"/>
      <c r="XBI262" s="18"/>
      <c r="XBJ262" s="18"/>
      <c r="XBK262" s="18"/>
      <c r="XBL262" s="18"/>
      <c r="XBM262" s="18"/>
      <c r="XBN262" s="18"/>
      <c r="XBO262" s="18"/>
      <c r="XBP262" s="18"/>
      <c r="XBQ262" s="18"/>
      <c r="XBR262" s="18"/>
      <c r="XBS262" s="18"/>
      <c r="XBT262" s="18"/>
      <c r="XBU262" s="18"/>
      <c r="XBV262" s="18"/>
      <c r="XBW262" s="18"/>
      <c r="XBX262" s="18"/>
      <c r="XBY262" s="18"/>
      <c r="XBZ262" s="18"/>
      <c r="XCA262" s="18"/>
      <c r="XCB262" s="18"/>
      <c r="XCC262" s="18"/>
      <c r="XCD262" s="18"/>
      <c r="XCE262" s="18"/>
      <c r="XCF262" s="18"/>
      <c r="XCG262" s="18"/>
      <c r="XCH262" s="18"/>
      <c r="XCI262" s="18"/>
      <c r="XCJ262" s="18"/>
      <c r="XCK262" s="18"/>
      <c r="XCL262" s="18"/>
      <c r="XCM262" s="18"/>
      <c r="XCN262" s="18"/>
      <c r="XCO262" s="18"/>
      <c r="XCP262" s="18"/>
      <c r="XCQ262" s="18"/>
      <c r="XCR262" s="18"/>
      <c r="XCS262" s="18"/>
      <c r="XCT262" s="18"/>
      <c r="XCU262" s="18"/>
      <c r="XCV262" s="18"/>
      <c r="XCW262" s="18"/>
      <c r="XCX262" s="18"/>
      <c r="XCY262" s="18"/>
      <c r="XCZ262" s="18"/>
      <c r="XDA262" s="18"/>
      <c r="XDB262" s="18"/>
      <c r="XDC262" s="18"/>
      <c r="XDD262" s="18"/>
      <c r="XDE262" s="18"/>
      <c r="XDF262" s="18"/>
      <c r="XDG262" s="18"/>
      <c r="XDH262" s="18"/>
      <c r="XDI262" s="18"/>
      <c r="XDJ262" s="18"/>
      <c r="XDK262" s="18"/>
      <c r="XDL262" s="18"/>
      <c r="XDM262" s="18"/>
      <c r="XDN262" s="18"/>
      <c r="XDO262" s="18"/>
      <c r="XDP262" s="18"/>
      <c r="XDQ262" s="18"/>
      <c r="XDR262" s="18"/>
      <c r="XDS262" s="18"/>
      <c r="XDT262" s="18"/>
      <c r="XDU262" s="18"/>
      <c r="XDV262" s="18"/>
      <c r="XDW262" s="18"/>
      <c r="XDX262" s="18"/>
      <c r="XDY262" s="18"/>
      <c r="XDZ262" s="18"/>
      <c r="XEA262" s="18"/>
      <c r="XEB262" s="18"/>
      <c r="XEC262" s="18"/>
      <c r="XED262" s="18"/>
      <c r="XEE262" s="18"/>
      <c r="XEF262" s="18"/>
      <c r="XEG262" s="18"/>
      <c r="XEH262" s="18"/>
      <c r="XEI262" s="18"/>
      <c r="XEJ262" s="18"/>
      <c r="XEK262" s="18"/>
      <c r="XEL262" s="18"/>
      <c r="XEM262" s="18"/>
      <c r="XEN262" s="18"/>
      <c r="XEO262" s="18"/>
      <c r="XEP262" s="18"/>
      <c r="XEQ262" s="18"/>
      <c r="XER262" s="18"/>
      <c r="XES262" s="18"/>
      <c r="XET262" s="18"/>
      <c r="XEU262" s="18"/>
      <c r="XEV262" s="18"/>
      <c r="XEW262" s="18"/>
      <c r="XEX262" s="18"/>
      <c r="XEY262" s="18"/>
      <c r="XEZ262" s="18"/>
      <c r="XFA262" s="18"/>
      <c r="XFB262" s="18"/>
      <c r="XFC262" s="18"/>
      <c r="XFD262" s="18"/>
    </row>
    <row r="263" spans="1:4054 14285:16384" x14ac:dyDescent="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</row>
    <row r="264" spans="1:4054 14285:16384" ht="39.6" customHeight="1" x14ac:dyDescent="0.25">
      <c r="A264" s="20"/>
      <c r="B264" s="20"/>
      <c r="C264" s="21"/>
      <c r="D264" s="20"/>
      <c r="E264" s="20" t="s">
        <v>8</v>
      </c>
      <c r="F264" s="20" t="s">
        <v>9</v>
      </c>
      <c r="G264" s="20" t="s">
        <v>10</v>
      </c>
      <c r="H264" s="77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4285:16384" ht="18.75" x14ac:dyDescent="0.25">
      <c r="A265" s="10" t="s">
        <v>187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4285:16384" ht="15" customHeight="1" x14ac:dyDescent="0.25">
      <c r="A266" s="160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4285:16384" x14ac:dyDescent="0.25">
      <c r="A267" s="160"/>
      <c r="B267" s="36" t="s">
        <v>147</v>
      </c>
      <c r="C267" s="42" t="s">
        <v>148</v>
      </c>
      <c r="D267" s="28">
        <v>60</v>
      </c>
      <c r="E267" s="29">
        <f t="shared" ref="E267:J267" si="118">BD267*60/60</f>
        <v>0.78</v>
      </c>
      <c r="F267" s="29">
        <f t="shared" si="118"/>
        <v>1.95</v>
      </c>
      <c r="G267" s="29">
        <f t="shared" si="118"/>
        <v>3.87</v>
      </c>
      <c r="H267" s="29">
        <f t="shared" si="118"/>
        <v>36.24</v>
      </c>
      <c r="I267" s="29">
        <f t="shared" si="118"/>
        <v>122.25</v>
      </c>
      <c r="J267" s="29">
        <f t="shared" si="118"/>
        <v>1.2999999999999999E-2</v>
      </c>
      <c r="K267" s="29">
        <v>0.23</v>
      </c>
      <c r="L267" s="29">
        <f>BK267*60/60</f>
        <v>10.25</v>
      </c>
      <c r="M267" s="29">
        <f>BL267*60/60</f>
        <v>14.98</v>
      </c>
      <c r="N267" s="29">
        <f>BM267*60/60</f>
        <v>9.0500000000000007</v>
      </c>
      <c r="O267" s="29">
        <f>BN267*60/60</f>
        <v>16.98</v>
      </c>
      <c r="P267" s="29">
        <f>BO267*60/60</f>
        <v>0.28000000000000003</v>
      </c>
      <c r="Q267" s="79">
        <v>0.6</v>
      </c>
      <c r="R267" s="79">
        <v>2.36</v>
      </c>
      <c r="S267" s="79">
        <v>3.85</v>
      </c>
      <c r="T267" s="79">
        <v>38.75</v>
      </c>
      <c r="U267" s="79">
        <v>0.01</v>
      </c>
      <c r="V267" s="80">
        <v>0.01</v>
      </c>
      <c r="W267" s="80">
        <v>0.03</v>
      </c>
      <c r="X267" s="79">
        <v>3.75</v>
      </c>
      <c r="Y267" s="79">
        <v>20</v>
      </c>
      <c r="Z267" s="79">
        <v>7.5</v>
      </c>
      <c r="AA267" s="79">
        <v>18.75</v>
      </c>
      <c r="AB267" s="79">
        <v>0.35</v>
      </c>
      <c r="BD267" s="29">
        <v>0.78</v>
      </c>
      <c r="BE267" s="29">
        <v>1.95</v>
      </c>
      <c r="BF267" s="29">
        <v>3.87</v>
      </c>
      <c r="BG267" s="29">
        <v>36.24</v>
      </c>
      <c r="BH267" s="29">
        <v>122.25</v>
      </c>
      <c r="BI267" s="29">
        <v>1.2999999999999999E-2</v>
      </c>
      <c r="BJ267" s="29" t="e">
        <f>#REF!*60/100</f>
        <v>#REF!</v>
      </c>
      <c r="BK267" s="29">
        <v>10.25</v>
      </c>
      <c r="BL267" s="29">
        <v>14.98</v>
      </c>
      <c r="BM267" s="29">
        <v>9.0500000000000007</v>
      </c>
      <c r="BN267" s="29">
        <v>16.98</v>
      </c>
      <c r="BO267" s="29">
        <v>0.28000000000000003</v>
      </c>
    </row>
    <row r="268" spans="1:4054 14285:16384" x14ac:dyDescent="0.25">
      <c r="A268" s="160"/>
      <c r="B268" s="36" t="s">
        <v>116</v>
      </c>
      <c r="C268" s="27" t="s">
        <v>117</v>
      </c>
      <c r="D268" s="36">
        <v>90</v>
      </c>
      <c r="E268" s="43">
        <v>6.3</v>
      </c>
      <c r="F268" s="43">
        <v>4.74</v>
      </c>
      <c r="G268" s="43">
        <v>13.65</v>
      </c>
      <c r="H268" s="43">
        <v>122.08</v>
      </c>
      <c r="I268" s="43" t="s">
        <v>249</v>
      </c>
      <c r="J268" s="43">
        <v>0.06</v>
      </c>
      <c r="K268" s="43">
        <v>7.0000000000000007E-2</v>
      </c>
      <c r="L268" s="43">
        <v>0.56000000000000005</v>
      </c>
      <c r="M268" s="43">
        <v>26.4</v>
      </c>
      <c r="N268" s="43">
        <v>57.6</v>
      </c>
      <c r="O268" s="43">
        <v>129.6</v>
      </c>
      <c r="P268" s="43">
        <v>1.24</v>
      </c>
      <c r="Q268" s="43">
        <v>11.35</v>
      </c>
      <c r="R268" s="43">
        <v>2.9</v>
      </c>
      <c r="S268" s="43">
        <v>3.8</v>
      </c>
      <c r="T268" s="43">
        <v>103</v>
      </c>
      <c r="U268" s="43">
        <v>5.73</v>
      </c>
      <c r="V268" s="36">
        <v>0.05</v>
      </c>
      <c r="W268" s="36">
        <v>0.04</v>
      </c>
      <c r="X268" s="43">
        <v>3.92</v>
      </c>
      <c r="Y268" s="43">
        <v>39.42</v>
      </c>
      <c r="Z268" s="43">
        <v>37.08</v>
      </c>
      <c r="AA268" s="43">
        <v>140.97999999999999</v>
      </c>
      <c r="AB268" s="43">
        <v>0.8</v>
      </c>
    </row>
    <row r="269" spans="1:4054 14285:16384" x14ac:dyDescent="0.25">
      <c r="A269" s="160"/>
      <c r="B269" s="36" t="s">
        <v>108</v>
      </c>
      <c r="C269" s="42" t="s">
        <v>109</v>
      </c>
      <c r="D269" s="36">
        <v>150</v>
      </c>
      <c r="E269" s="43">
        <v>3.64</v>
      </c>
      <c r="F269" s="43">
        <v>4.3</v>
      </c>
      <c r="G269" s="43">
        <v>36.67</v>
      </c>
      <c r="H269" s="43">
        <v>199.95</v>
      </c>
      <c r="I269" s="43">
        <v>18.399999999999999</v>
      </c>
      <c r="J269" s="43">
        <v>0.02</v>
      </c>
      <c r="K269" s="43">
        <f>BJ269*180/100</f>
        <v>1.8000000000000002E-2</v>
      </c>
      <c r="L269" s="43">
        <v>0</v>
      </c>
      <c r="M269" s="43">
        <v>2.42</v>
      </c>
      <c r="N269" s="43">
        <v>19.010000000000002</v>
      </c>
      <c r="O269" s="43">
        <v>60.6</v>
      </c>
      <c r="P269" s="43">
        <v>0.51</v>
      </c>
      <c r="BD269" s="43">
        <v>2.4300000000000002</v>
      </c>
      <c r="BE269" s="43">
        <v>2.87</v>
      </c>
      <c r="BF269" s="43">
        <v>24.44</v>
      </c>
      <c r="BG269" s="43">
        <v>133</v>
      </c>
      <c r="BH269" s="43" t="e">
        <f>#REF!*150/100</f>
        <v>#REF!</v>
      </c>
      <c r="BI269" s="43">
        <v>0.02</v>
      </c>
      <c r="BJ269" s="43">
        <v>0.01</v>
      </c>
      <c r="BK269" s="43" t="e">
        <f>#REF!*150/100</f>
        <v>#REF!</v>
      </c>
      <c r="BL269" s="43">
        <v>1.61</v>
      </c>
      <c r="BM269" s="43">
        <v>12.67</v>
      </c>
      <c r="BN269" s="43">
        <v>40.4</v>
      </c>
      <c r="BO269" s="43">
        <v>0.4</v>
      </c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</row>
    <row r="270" spans="1:4054 14285:16384" x14ac:dyDescent="0.25">
      <c r="A270" s="160"/>
      <c r="B270" s="36" t="s">
        <v>29</v>
      </c>
      <c r="C270" s="42" t="s">
        <v>30</v>
      </c>
      <c r="D270" s="36">
        <v>20</v>
      </c>
      <c r="E270" s="43">
        <f>BD270*20/20</f>
        <v>1.36</v>
      </c>
      <c r="F270" s="43">
        <f>BE270*20/20</f>
        <v>0.24</v>
      </c>
      <c r="G270" s="43">
        <f>BF270*20/20</f>
        <v>6.7200000000000006</v>
      </c>
      <c r="H270" s="43">
        <v>34</v>
      </c>
      <c r="I270" s="43">
        <f t="shared" ref="I270:P270" si="119">BH270*20/20</f>
        <v>0</v>
      </c>
      <c r="J270" s="43">
        <f t="shared" si="119"/>
        <v>0.03</v>
      </c>
      <c r="K270" s="43">
        <f t="shared" si="119"/>
        <v>0.02</v>
      </c>
      <c r="L270" s="43">
        <f t="shared" si="119"/>
        <v>0</v>
      </c>
      <c r="M270" s="43">
        <f t="shared" si="119"/>
        <v>9.01</v>
      </c>
      <c r="N270" s="43">
        <f t="shared" si="119"/>
        <v>9.41</v>
      </c>
      <c r="O270" s="43">
        <f t="shared" si="119"/>
        <v>30.139999999999997</v>
      </c>
      <c r="P270" s="43">
        <f t="shared" si="119"/>
        <v>0.75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UFN270" s="31"/>
    </row>
    <row r="271" spans="1:4054 14285:16384" x14ac:dyDescent="0.25">
      <c r="A271" s="160"/>
      <c r="B271" s="36" t="s">
        <v>29</v>
      </c>
      <c r="C271" s="27" t="s">
        <v>31</v>
      </c>
      <c r="D271" s="36">
        <v>40</v>
      </c>
      <c r="E271" s="43">
        <f>BD271*40/20</f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20">BH271*40/20</f>
        <v>0</v>
      </c>
      <c r="J271" s="43">
        <f t="shared" si="120"/>
        <v>0</v>
      </c>
      <c r="K271" s="43">
        <f t="shared" si="120"/>
        <v>0.02</v>
      </c>
      <c r="L271" s="43">
        <f t="shared" si="120"/>
        <v>0</v>
      </c>
      <c r="M271" s="43">
        <f t="shared" si="120"/>
        <v>8</v>
      </c>
      <c r="N271" s="43">
        <f t="shared" si="120"/>
        <v>5.6</v>
      </c>
      <c r="O271" s="43">
        <f t="shared" si="120"/>
        <v>26</v>
      </c>
      <c r="P271" s="43">
        <f t="shared" si="120"/>
        <v>0.44000000000000006</v>
      </c>
      <c r="Q271" s="43">
        <v>3.03</v>
      </c>
      <c r="R271" s="43">
        <v>0.36</v>
      </c>
      <c r="S271" s="43">
        <v>19.64</v>
      </c>
      <c r="T271" s="43">
        <v>93.77</v>
      </c>
      <c r="U271" s="43"/>
      <c r="V271" s="43"/>
      <c r="W271" s="43">
        <v>1.2999999999999999E-2</v>
      </c>
      <c r="X271" s="43"/>
      <c r="Y271" s="43">
        <v>8</v>
      </c>
      <c r="Z271" s="43">
        <v>5.6</v>
      </c>
      <c r="AA271" s="43">
        <v>26</v>
      </c>
      <c r="AB271" s="43">
        <v>0.44</v>
      </c>
      <c r="AC271" s="43">
        <v>3</v>
      </c>
      <c r="AD271" s="43">
        <f t="shared" ref="AD271:AN271" si="121">AP271*40/40</f>
        <v>0</v>
      </c>
      <c r="AE271" s="43">
        <f t="shared" si="121"/>
        <v>0</v>
      </c>
      <c r="AF271" s="43">
        <f t="shared" si="121"/>
        <v>0</v>
      </c>
      <c r="AG271" s="43">
        <f t="shared" si="121"/>
        <v>0</v>
      </c>
      <c r="AH271" s="43">
        <f t="shared" si="121"/>
        <v>0</v>
      </c>
      <c r="AI271" s="43">
        <f t="shared" si="121"/>
        <v>0</v>
      </c>
      <c r="AJ271" s="43">
        <f t="shared" si="121"/>
        <v>0</v>
      </c>
      <c r="AK271" s="43">
        <f t="shared" si="121"/>
        <v>0</v>
      </c>
      <c r="AL271" s="43">
        <f t="shared" si="121"/>
        <v>0</v>
      </c>
      <c r="AM271" s="43">
        <f t="shared" si="121"/>
        <v>0</v>
      </c>
      <c r="AN271" s="43">
        <f t="shared" si="121"/>
        <v>0</v>
      </c>
      <c r="BD271" s="43">
        <v>1.48</v>
      </c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UCK271" s="16"/>
      <c r="UCL271" s="16"/>
      <c r="UCM271" s="16"/>
      <c r="UCN271" s="16"/>
      <c r="UCO271" s="16"/>
      <c r="UCP271" s="16"/>
      <c r="UCQ271" s="16"/>
      <c r="UCR271" s="16"/>
      <c r="UCS271" s="16"/>
      <c r="UCT271" s="16"/>
      <c r="UCU271" s="16"/>
      <c r="UCV271" s="16"/>
      <c r="UCW271" s="16"/>
      <c r="UCX271" s="16"/>
      <c r="UCY271" s="16"/>
      <c r="UCZ271" s="16"/>
      <c r="UDA271" s="16"/>
      <c r="UDB271" s="16"/>
      <c r="UDC271" s="16"/>
      <c r="UDD271" s="16"/>
      <c r="UDE271" s="16"/>
      <c r="UDF271" s="16"/>
      <c r="UDG271" s="16"/>
      <c r="UDH271" s="16"/>
      <c r="UDI271" s="16"/>
      <c r="UDJ271" s="16"/>
      <c r="UDK271" s="16"/>
      <c r="UDL271" s="16"/>
      <c r="UDM271" s="16"/>
      <c r="UDN271" s="16"/>
      <c r="UDO271" s="16"/>
      <c r="UDP271" s="16"/>
      <c r="UDQ271" s="16"/>
      <c r="UDR271" s="16"/>
      <c r="UDS271" s="16"/>
      <c r="UDT271" s="16"/>
      <c r="UDU271" s="16"/>
      <c r="UDV271" s="16"/>
      <c r="UDW271" s="16"/>
      <c r="UDX271" s="16"/>
      <c r="UDY271" s="16"/>
      <c r="UDZ271" s="16"/>
      <c r="UEA271" s="16"/>
      <c r="UEB271" s="16"/>
      <c r="UEC271" s="16"/>
      <c r="UED271" s="16"/>
      <c r="UEE271" s="16"/>
      <c r="UEF271" s="16"/>
      <c r="UEG271" s="16"/>
      <c r="UEH271" s="16"/>
      <c r="UEI271" s="16"/>
      <c r="UEJ271" s="16"/>
      <c r="UEK271" s="16"/>
      <c r="UEL271" s="16"/>
      <c r="UEM271" s="16"/>
      <c r="UEN271" s="16"/>
      <c r="UEO271" s="16"/>
      <c r="UEP271" s="16"/>
      <c r="UEQ271" s="16"/>
      <c r="UER271" s="16"/>
      <c r="UES271" s="16"/>
      <c r="UET271" s="16"/>
      <c r="UEU271" s="16"/>
      <c r="UEV271" s="16"/>
      <c r="UEW271" s="16"/>
      <c r="UEX271" s="16"/>
      <c r="UEY271" s="16"/>
      <c r="UEZ271" s="16"/>
      <c r="UFA271" s="16"/>
      <c r="UFB271" s="16"/>
      <c r="UFC271" s="16"/>
      <c r="UFD271" s="16"/>
      <c r="UFE271" s="16"/>
      <c r="UFF271" s="16"/>
      <c r="UFG271" s="16"/>
      <c r="UFH271" s="16"/>
      <c r="UFI271" s="16"/>
      <c r="UFJ271" s="16"/>
      <c r="UFK271" s="16"/>
      <c r="UFL271" s="16"/>
      <c r="UFM271" s="16"/>
    </row>
    <row r="272" spans="1:4054 14285:16384" x14ac:dyDescent="0.25">
      <c r="A272" s="160"/>
      <c r="B272" s="36" t="s">
        <v>120</v>
      </c>
      <c r="C272" s="27" t="s">
        <v>121</v>
      </c>
      <c r="D272" s="36">
        <v>180</v>
      </c>
      <c r="E272" s="43">
        <f t="shared" ref="E272:P272" si="122">BD272*180/100</f>
        <v>0.126</v>
      </c>
      <c r="F272" s="43">
        <f t="shared" si="122"/>
        <v>7.2000000000000008E-2</v>
      </c>
      <c r="G272" s="43">
        <f t="shared" si="122"/>
        <v>22.031999999999996</v>
      </c>
      <c r="H272" s="43">
        <f t="shared" si="122"/>
        <v>102.6</v>
      </c>
      <c r="I272" s="43">
        <f t="shared" si="122"/>
        <v>0</v>
      </c>
      <c r="J272" s="43">
        <f t="shared" si="122"/>
        <v>1.8000000000000002E-2</v>
      </c>
      <c r="K272" s="43">
        <f t="shared" si="122"/>
        <v>1.8000000000000002E-2</v>
      </c>
      <c r="L272" s="43">
        <f t="shared" si="122"/>
        <v>21.6</v>
      </c>
      <c r="M272" s="43">
        <f t="shared" si="122"/>
        <v>12.6</v>
      </c>
      <c r="N272" s="43">
        <f t="shared" si="122"/>
        <v>5.0220000000000002</v>
      </c>
      <c r="O272" s="43">
        <f t="shared" si="122"/>
        <v>8.0459999999999994</v>
      </c>
      <c r="P272" s="43">
        <f t="shared" si="122"/>
        <v>0.126</v>
      </c>
      <c r="Q272" s="81">
        <v>1</v>
      </c>
      <c r="R272" s="81"/>
      <c r="S272" s="81">
        <v>20.2</v>
      </c>
      <c r="T272" s="81">
        <v>84.8</v>
      </c>
      <c r="U272" s="81"/>
      <c r="V272" s="27">
        <v>0.02</v>
      </c>
      <c r="W272" s="27">
        <v>0.02</v>
      </c>
      <c r="X272" s="81">
        <v>4</v>
      </c>
      <c r="Y272" s="81">
        <v>14</v>
      </c>
      <c r="Z272" s="81">
        <v>14</v>
      </c>
      <c r="AA272" s="81">
        <v>14</v>
      </c>
      <c r="AB272" s="81">
        <v>2.8</v>
      </c>
      <c r="BD272" s="43">
        <v>7.0000000000000007E-2</v>
      </c>
      <c r="BE272" s="43">
        <v>0.04</v>
      </c>
      <c r="BF272" s="43">
        <v>12.24</v>
      </c>
      <c r="BG272" s="43">
        <v>57</v>
      </c>
      <c r="BH272" s="43"/>
      <c r="BI272" s="43">
        <v>0.01</v>
      </c>
      <c r="BJ272" s="43">
        <v>0.01</v>
      </c>
      <c r="BK272" s="43">
        <v>12</v>
      </c>
      <c r="BL272" s="43">
        <v>7</v>
      </c>
      <c r="BM272" s="43">
        <v>2.79</v>
      </c>
      <c r="BN272" s="43">
        <v>4.47</v>
      </c>
      <c r="BO272" s="43">
        <v>7.0000000000000007E-2</v>
      </c>
      <c r="UCK272" s="16"/>
      <c r="UCL272" s="16"/>
      <c r="UCM272" s="16"/>
      <c r="UCN272" s="16"/>
      <c r="UCO272" s="16"/>
      <c r="UCP272" s="16"/>
      <c r="UCQ272" s="16"/>
      <c r="UCR272" s="16"/>
      <c r="UCS272" s="16"/>
      <c r="UCT272" s="16"/>
      <c r="UCU272" s="16"/>
      <c r="UCV272" s="16"/>
      <c r="UCW272" s="16"/>
      <c r="UCX272" s="16"/>
      <c r="UCY272" s="16"/>
      <c r="UCZ272" s="16"/>
      <c r="UDA272" s="16"/>
      <c r="UDB272" s="16"/>
      <c r="UDC272" s="16"/>
      <c r="UDD272" s="16"/>
      <c r="UDE272" s="16"/>
      <c r="UDF272" s="16"/>
      <c r="UDG272" s="16"/>
      <c r="UDH272" s="16"/>
      <c r="UDI272" s="16"/>
      <c r="UDJ272" s="16"/>
      <c r="UDK272" s="16"/>
      <c r="UDL272" s="16"/>
      <c r="UDM272" s="16"/>
      <c r="UDN272" s="16"/>
      <c r="UDO272" s="16"/>
      <c r="UDP272" s="16"/>
      <c r="UDQ272" s="16"/>
      <c r="UDR272" s="16"/>
      <c r="UDS272" s="16"/>
      <c r="UDT272" s="16"/>
      <c r="UDU272" s="16"/>
      <c r="UDV272" s="16"/>
      <c r="UDW272" s="16"/>
      <c r="UDX272" s="16"/>
      <c r="UDY272" s="16"/>
      <c r="UDZ272" s="16"/>
      <c r="UEA272" s="16"/>
      <c r="UEB272" s="16"/>
      <c r="UEC272" s="16"/>
      <c r="UED272" s="16"/>
      <c r="UEE272" s="16"/>
      <c r="UEF272" s="16"/>
      <c r="UEG272" s="16"/>
      <c r="UEH272" s="16"/>
      <c r="UEI272" s="16"/>
      <c r="UEJ272" s="16"/>
      <c r="UEK272" s="16"/>
      <c r="UEL272" s="16"/>
      <c r="UEM272" s="16"/>
      <c r="UEN272" s="16"/>
      <c r="UEO272" s="16"/>
      <c r="UEP272" s="16"/>
      <c r="UEQ272" s="16"/>
      <c r="UER272" s="16"/>
      <c r="UES272" s="16"/>
      <c r="UET272" s="16"/>
      <c r="UEU272" s="16"/>
      <c r="UEV272" s="16"/>
      <c r="UEW272" s="16"/>
      <c r="UEX272" s="16"/>
      <c r="UEY272" s="16"/>
      <c r="UEZ272" s="16"/>
      <c r="UFA272" s="16"/>
      <c r="UFB272" s="16"/>
      <c r="UFC272" s="16"/>
      <c r="UFD272" s="16"/>
      <c r="UFE272" s="16"/>
      <c r="UFF272" s="16"/>
      <c r="UFG272" s="16"/>
      <c r="UFH272" s="16"/>
      <c r="UFI272" s="16"/>
      <c r="UFJ272" s="16"/>
      <c r="UFK272" s="16"/>
      <c r="UFL272" s="16"/>
      <c r="UFM272" s="16"/>
    </row>
    <row r="273" spans="1:4054 14158:16384" x14ac:dyDescent="0.25">
      <c r="A273" s="8" t="s">
        <v>279</v>
      </c>
      <c r="B273" s="8"/>
      <c r="C273" s="8"/>
      <c r="D273" s="48">
        <f>SUM(D267:D272)</f>
        <v>540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4054 14158:16384" x14ac:dyDescent="0.25">
      <c r="A274" s="7" t="s">
        <v>111</v>
      </c>
      <c r="B274" s="7"/>
      <c r="C274" s="7"/>
      <c r="D274" s="7"/>
      <c r="E274" s="49">
        <f t="shared" ref="E274:P274" si="123">SUM(E267:E273)</f>
        <v>15.165999999999999</v>
      </c>
      <c r="F274" s="49">
        <f t="shared" si="123"/>
        <v>11.661999999999999</v>
      </c>
      <c r="G274" s="49">
        <f t="shared" si="123"/>
        <v>104.04199999999999</v>
      </c>
      <c r="H274" s="49">
        <f t="shared" si="123"/>
        <v>588.87</v>
      </c>
      <c r="I274" s="49">
        <f t="shared" si="123"/>
        <v>140.65</v>
      </c>
      <c r="J274" s="49">
        <f t="shared" si="123"/>
        <v>0.14100000000000001</v>
      </c>
      <c r="K274" s="49">
        <f t="shared" si="123"/>
        <v>0.37600000000000011</v>
      </c>
      <c r="L274" s="49">
        <f t="shared" si="123"/>
        <v>32.410000000000004</v>
      </c>
      <c r="M274" s="49">
        <f t="shared" si="123"/>
        <v>73.41</v>
      </c>
      <c r="N274" s="49">
        <f t="shared" si="123"/>
        <v>105.69200000000001</v>
      </c>
      <c r="O274" s="49">
        <f t="shared" si="123"/>
        <v>271.36599999999993</v>
      </c>
      <c r="P274" s="49">
        <f t="shared" si="123"/>
        <v>3.3460000000000001</v>
      </c>
      <c r="Q274" s="15">
        <f>SUM(E274:P274)</f>
        <v>1347.1309999999999</v>
      </c>
    </row>
    <row r="275" spans="1:4054 14158:16384" ht="15" customHeight="1" x14ac:dyDescent="0.25">
      <c r="A275" s="171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4054 14158:16384" s="54" customFormat="1" x14ac:dyDescent="0.25">
      <c r="A276" s="171"/>
      <c r="B276" s="36" t="s">
        <v>189</v>
      </c>
      <c r="C276" s="42" t="s">
        <v>280</v>
      </c>
      <c r="D276" s="36">
        <v>225</v>
      </c>
      <c r="E276" s="36">
        <v>1.42</v>
      </c>
      <c r="F276" s="36">
        <v>3.96</v>
      </c>
      <c r="G276" s="36">
        <v>6.32</v>
      </c>
      <c r="H276" s="36">
        <v>70</v>
      </c>
      <c r="I276" s="36">
        <v>112.2</v>
      </c>
      <c r="J276" s="36">
        <v>0.04</v>
      </c>
      <c r="K276" s="36">
        <v>0.04</v>
      </c>
      <c r="L276" s="36">
        <v>12.62</v>
      </c>
      <c r="M276" s="36">
        <v>39.4</v>
      </c>
      <c r="N276" s="36">
        <v>17.7</v>
      </c>
      <c r="O276" s="36">
        <v>39.200000000000003</v>
      </c>
      <c r="P276" s="36">
        <v>0.66</v>
      </c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  <c r="JL276" s="18"/>
      <c r="JM276" s="18"/>
      <c r="JN276" s="18"/>
      <c r="JO276" s="18"/>
      <c r="JP276" s="18"/>
      <c r="JQ276" s="18"/>
      <c r="JR276" s="18"/>
      <c r="JS276" s="18"/>
      <c r="JT276" s="18"/>
      <c r="JU276" s="18"/>
      <c r="JV276" s="18"/>
      <c r="JW276" s="18"/>
      <c r="JX276" s="18"/>
      <c r="JY276" s="18"/>
      <c r="JZ276" s="18"/>
      <c r="KA276" s="18"/>
      <c r="KB276" s="18"/>
      <c r="KC276" s="18"/>
      <c r="KD276" s="18"/>
      <c r="KE276" s="18"/>
      <c r="KF276" s="18"/>
      <c r="KG276" s="18"/>
      <c r="KH276" s="18"/>
      <c r="KI276" s="18"/>
      <c r="KJ276" s="18"/>
      <c r="KK276" s="18"/>
      <c r="KL276" s="18"/>
      <c r="KM276" s="18"/>
      <c r="KN276" s="18"/>
      <c r="KO276" s="18"/>
      <c r="KP276" s="18"/>
      <c r="KQ276" s="18"/>
      <c r="KR276" s="18"/>
      <c r="KS276" s="18"/>
      <c r="KT276" s="18"/>
      <c r="KU276" s="18"/>
      <c r="KV276" s="18"/>
      <c r="KW276" s="18"/>
      <c r="KX276" s="18"/>
      <c r="KY276" s="18"/>
      <c r="KZ276" s="18"/>
      <c r="LA276" s="18"/>
      <c r="LB276" s="18"/>
      <c r="LC276" s="18"/>
      <c r="LD276" s="18"/>
      <c r="LE276" s="18"/>
      <c r="LF276" s="18"/>
      <c r="LG276" s="18"/>
      <c r="LH276" s="18"/>
      <c r="LI276" s="18"/>
      <c r="LJ276" s="18"/>
      <c r="LK276" s="18"/>
      <c r="LL276" s="18"/>
      <c r="LM276" s="18"/>
      <c r="LN276" s="18"/>
      <c r="LO276" s="18"/>
      <c r="LP276" s="18"/>
      <c r="LQ276" s="18"/>
      <c r="LR276" s="18"/>
      <c r="LS276" s="18"/>
      <c r="LT276" s="18"/>
      <c r="LU276" s="18"/>
      <c r="LV276" s="18"/>
      <c r="LW276" s="18"/>
      <c r="LX276" s="18"/>
      <c r="LY276" s="18"/>
      <c r="LZ276" s="18"/>
      <c r="MA276" s="18"/>
      <c r="MB276" s="18"/>
      <c r="MC276" s="18"/>
      <c r="MD276" s="18"/>
      <c r="ME276" s="18"/>
      <c r="MF276" s="18"/>
      <c r="MG276" s="18"/>
      <c r="MH276" s="18"/>
      <c r="MI276" s="18"/>
      <c r="MJ276" s="18"/>
      <c r="MK276" s="18"/>
      <c r="ML276" s="18"/>
      <c r="MM276" s="18"/>
      <c r="MN276" s="18"/>
      <c r="MO276" s="18"/>
      <c r="MP276" s="18"/>
      <c r="MQ276" s="18"/>
      <c r="MR276" s="18"/>
      <c r="MS276" s="18"/>
      <c r="MT276" s="18"/>
      <c r="MU276" s="18"/>
      <c r="MV276" s="18"/>
      <c r="MW276" s="18"/>
      <c r="MX276" s="18"/>
      <c r="MY276" s="18"/>
      <c r="MZ276" s="18"/>
      <c r="NA276" s="18"/>
      <c r="NB276" s="18"/>
      <c r="NC276" s="18"/>
      <c r="ND276" s="18"/>
      <c r="NE276" s="18"/>
      <c r="NF276" s="18"/>
      <c r="NG276" s="18"/>
      <c r="NH276" s="18"/>
      <c r="NI276" s="18"/>
      <c r="NJ276" s="18"/>
      <c r="NK276" s="18"/>
      <c r="NL276" s="18"/>
      <c r="NM276" s="18"/>
      <c r="NN276" s="18"/>
      <c r="NO276" s="18"/>
      <c r="NP276" s="18"/>
      <c r="NQ276" s="18"/>
      <c r="NR276" s="18"/>
      <c r="NS276" s="18"/>
      <c r="NT276" s="18"/>
      <c r="NU276" s="18"/>
      <c r="NV276" s="18"/>
      <c r="NW276" s="18"/>
      <c r="NX276" s="18"/>
      <c r="NY276" s="18"/>
      <c r="NZ276" s="18"/>
      <c r="OA276" s="18"/>
      <c r="OB276" s="18"/>
      <c r="OC276" s="18"/>
      <c r="OD276" s="18"/>
      <c r="OE276" s="18"/>
      <c r="OF276" s="18"/>
      <c r="OG276" s="18"/>
      <c r="OH276" s="18"/>
      <c r="OI276" s="18"/>
      <c r="OJ276" s="18"/>
      <c r="OK276" s="18"/>
      <c r="OL276" s="18"/>
      <c r="OM276" s="18"/>
      <c r="ON276" s="18"/>
      <c r="OO276" s="18"/>
      <c r="OP276" s="18"/>
      <c r="OQ276" s="18"/>
      <c r="OR276" s="18"/>
      <c r="OS276" s="18"/>
      <c r="OT276" s="18"/>
      <c r="OU276" s="18"/>
      <c r="OV276" s="18"/>
      <c r="OW276" s="18"/>
      <c r="OX276" s="18"/>
      <c r="OY276" s="18"/>
      <c r="OZ276" s="18"/>
      <c r="PA276" s="18"/>
      <c r="PB276" s="18"/>
      <c r="PC276" s="18"/>
      <c r="PD276" s="18"/>
      <c r="PE276" s="18"/>
      <c r="PF276" s="18"/>
      <c r="PG276" s="18"/>
      <c r="PH276" s="18"/>
      <c r="PI276" s="18"/>
      <c r="PJ276" s="18"/>
      <c r="PK276" s="18"/>
      <c r="PL276" s="18"/>
      <c r="PM276" s="18"/>
      <c r="PN276" s="18"/>
      <c r="PO276" s="18"/>
      <c r="PP276" s="18"/>
      <c r="PQ276" s="18"/>
      <c r="PR276" s="18"/>
      <c r="PS276" s="18"/>
      <c r="PT276" s="18"/>
      <c r="PU276" s="18"/>
      <c r="PV276" s="18"/>
      <c r="PW276" s="18"/>
      <c r="PX276" s="18"/>
      <c r="PY276" s="18"/>
      <c r="PZ276" s="18"/>
      <c r="QA276" s="18"/>
      <c r="QB276" s="18"/>
      <c r="QC276" s="18"/>
      <c r="QD276" s="18"/>
      <c r="QE276" s="18"/>
      <c r="QF276" s="18"/>
      <c r="QG276" s="18"/>
      <c r="QH276" s="18"/>
      <c r="QI276" s="18"/>
      <c r="QJ276" s="18"/>
      <c r="QK276" s="18"/>
      <c r="QL276" s="18"/>
      <c r="QM276" s="18"/>
      <c r="QN276" s="18"/>
      <c r="QO276" s="18"/>
      <c r="QP276" s="18"/>
      <c r="QQ276" s="18"/>
      <c r="QR276" s="18"/>
      <c r="QS276" s="18"/>
      <c r="QT276" s="18"/>
      <c r="QU276" s="18"/>
      <c r="QV276" s="18"/>
      <c r="QW276" s="18"/>
      <c r="QX276" s="18"/>
      <c r="QY276" s="18"/>
      <c r="QZ276" s="18"/>
      <c r="RA276" s="18"/>
      <c r="RB276" s="18"/>
      <c r="RC276" s="18"/>
      <c r="RD276" s="18"/>
      <c r="RE276" s="18"/>
      <c r="RF276" s="18"/>
      <c r="RG276" s="18"/>
      <c r="RH276" s="18"/>
      <c r="RI276" s="18"/>
      <c r="RJ276" s="18"/>
      <c r="RK276" s="18"/>
      <c r="RL276" s="18"/>
      <c r="RM276" s="18"/>
      <c r="RN276" s="18"/>
      <c r="RO276" s="18"/>
      <c r="RP276" s="18"/>
      <c r="RQ276" s="18"/>
      <c r="RR276" s="18"/>
      <c r="RS276" s="18"/>
      <c r="RT276" s="18"/>
      <c r="RU276" s="18"/>
      <c r="RV276" s="18"/>
      <c r="RW276" s="18"/>
      <c r="RX276" s="18"/>
      <c r="RY276" s="18"/>
      <c r="RZ276" s="18"/>
      <c r="SA276" s="18"/>
      <c r="SB276" s="18"/>
      <c r="SC276" s="18"/>
      <c r="SD276" s="18"/>
      <c r="SE276" s="18"/>
      <c r="SF276" s="18"/>
      <c r="SG276" s="18"/>
      <c r="SH276" s="18"/>
      <c r="SI276" s="18"/>
      <c r="SJ276" s="18"/>
      <c r="SK276" s="18"/>
      <c r="SL276" s="18"/>
      <c r="SM276" s="18"/>
      <c r="SN276" s="18"/>
      <c r="SO276" s="18"/>
      <c r="SP276" s="18"/>
      <c r="SQ276" s="18"/>
      <c r="SR276" s="18"/>
      <c r="SS276" s="18"/>
      <c r="ST276" s="18"/>
      <c r="SU276" s="18"/>
      <c r="SV276" s="18"/>
      <c r="SW276" s="18"/>
      <c r="SX276" s="18"/>
      <c r="SY276" s="18"/>
      <c r="SZ276" s="18"/>
      <c r="TA276" s="18"/>
      <c r="TB276" s="18"/>
      <c r="TC276" s="18"/>
      <c r="TD276" s="18"/>
      <c r="TE276" s="18"/>
      <c r="TF276" s="18"/>
      <c r="TG276" s="18"/>
      <c r="TH276" s="18"/>
      <c r="TI276" s="18"/>
      <c r="TJ276" s="18"/>
      <c r="TK276" s="18"/>
      <c r="TL276" s="18"/>
      <c r="TM276" s="18"/>
      <c r="TN276" s="18"/>
      <c r="TO276" s="18"/>
      <c r="TP276" s="18"/>
      <c r="TQ276" s="18"/>
      <c r="TR276" s="18"/>
      <c r="TS276" s="18"/>
      <c r="TT276" s="18"/>
      <c r="TU276" s="18"/>
      <c r="TV276" s="18"/>
      <c r="TW276" s="18"/>
      <c r="TX276" s="18"/>
      <c r="TY276" s="18"/>
      <c r="TZ276" s="18"/>
      <c r="UA276" s="18"/>
      <c r="UB276" s="18"/>
      <c r="UC276" s="18"/>
      <c r="UD276" s="18"/>
      <c r="UE276" s="18"/>
      <c r="UF276" s="18"/>
      <c r="UG276" s="18"/>
      <c r="UH276" s="18"/>
      <c r="UI276" s="18"/>
      <c r="UJ276" s="18"/>
      <c r="UK276" s="18"/>
      <c r="UL276" s="18"/>
      <c r="UM276" s="18"/>
      <c r="UN276" s="18"/>
      <c r="UO276" s="18"/>
      <c r="UP276" s="18"/>
      <c r="UQ276" s="18"/>
      <c r="UR276" s="18"/>
      <c r="US276" s="18"/>
      <c r="UT276" s="18"/>
      <c r="UU276" s="18"/>
      <c r="UV276" s="18"/>
      <c r="UW276" s="18"/>
      <c r="UX276" s="18"/>
      <c r="UY276" s="18"/>
      <c r="UZ276" s="18"/>
      <c r="VA276" s="18"/>
      <c r="VB276" s="18"/>
      <c r="VC276" s="18"/>
      <c r="VD276" s="18"/>
      <c r="VE276" s="18"/>
      <c r="VF276" s="18"/>
      <c r="VG276" s="18"/>
      <c r="VH276" s="18"/>
      <c r="VI276" s="18"/>
      <c r="VJ276" s="18"/>
      <c r="VK276" s="18"/>
      <c r="VL276" s="18"/>
      <c r="VM276" s="18"/>
      <c r="VN276" s="18"/>
      <c r="VO276" s="18"/>
      <c r="VP276" s="18"/>
      <c r="VQ276" s="18"/>
      <c r="VR276" s="18"/>
      <c r="VS276" s="18"/>
      <c r="VT276" s="18"/>
      <c r="VU276" s="18"/>
      <c r="VV276" s="18"/>
      <c r="VW276" s="18"/>
      <c r="VX276" s="18"/>
      <c r="VY276" s="18"/>
      <c r="VZ276" s="18"/>
      <c r="WA276" s="18"/>
      <c r="WB276" s="18"/>
      <c r="WC276" s="18"/>
      <c r="WD276" s="18"/>
      <c r="WE276" s="18"/>
      <c r="WF276" s="18"/>
      <c r="WG276" s="18"/>
      <c r="WH276" s="18"/>
      <c r="WI276" s="18"/>
      <c r="WJ276" s="18"/>
      <c r="WK276" s="18"/>
      <c r="WL276" s="18"/>
      <c r="WM276" s="18"/>
      <c r="WN276" s="18"/>
      <c r="WO276" s="18"/>
      <c r="WP276" s="18"/>
      <c r="WQ276" s="18"/>
      <c r="WR276" s="18"/>
      <c r="WS276" s="18"/>
      <c r="WT276" s="18"/>
      <c r="WU276" s="18"/>
      <c r="WV276" s="18"/>
      <c r="WW276" s="18"/>
      <c r="WX276" s="18"/>
      <c r="WY276" s="18"/>
      <c r="WZ276" s="18"/>
      <c r="XA276" s="18"/>
      <c r="XB276" s="18"/>
      <c r="XC276" s="18"/>
      <c r="XD276" s="18"/>
      <c r="XE276" s="18"/>
      <c r="XF276" s="18"/>
      <c r="XG276" s="18"/>
      <c r="XH276" s="18"/>
      <c r="XI276" s="18"/>
      <c r="XJ276" s="18"/>
      <c r="XK276" s="18"/>
      <c r="XL276" s="18"/>
      <c r="XM276" s="18"/>
      <c r="XN276" s="18"/>
      <c r="XO276" s="18"/>
      <c r="XP276" s="18"/>
      <c r="XQ276" s="18"/>
      <c r="XR276" s="18"/>
      <c r="XS276" s="18"/>
      <c r="XT276" s="18"/>
      <c r="XU276" s="18"/>
      <c r="XV276" s="18"/>
      <c r="XW276" s="18"/>
      <c r="XX276" s="18"/>
      <c r="XY276" s="18"/>
      <c r="XZ276" s="18"/>
      <c r="YA276" s="18"/>
      <c r="YB276" s="18"/>
      <c r="YC276" s="18"/>
      <c r="YD276" s="18"/>
      <c r="YE276" s="18"/>
      <c r="YF276" s="18"/>
      <c r="YG276" s="18"/>
      <c r="YH276" s="18"/>
      <c r="YI276" s="18"/>
      <c r="YJ276" s="18"/>
      <c r="YK276" s="18"/>
      <c r="YL276" s="18"/>
      <c r="YM276" s="18"/>
      <c r="YN276" s="18"/>
      <c r="YO276" s="18"/>
      <c r="YP276" s="18"/>
      <c r="YQ276" s="18"/>
      <c r="YR276" s="18"/>
      <c r="YS276" s="18"/>
      <c r="YT276" s="18"/>
      <c r="YU276" s="18"/>
      <c r="YV276" s="18"/>
      <c r="YW276" s="18"/>
      <c r="YX276" s="18"/>
      <c r="YY276" s="18"/>
      <c r="YZ276" s="18"/>
      <c r="ZA276" s="18"/>
      <c r="ZB276" s="18"/>
      <c r="ZC276" s="18"/>
      <c r="ZD276" s="18"/>
      <c r="ZE276" s="18"/>
      <c r="ZF276" s="18"/>
      <c r="ZG276" s="18"/>
      <c r="ZH276" s="18"/>
      <c r="ZI276" s="18"/>
      <c r="ZJ276" s="18"/>
      <c r="ZK276" s="18"/>
      <c r="ZL276" s="18"/>
      <c r="ZM276" s="18"/>
      <c r="ZN276" s="18"/>
      <c r="ZO276" s="18"/>
      <c r="ZP276" s="18"/>
      <c r="ZQ276" s="18"/>
      <c r="ZR276" s="18"/>
      <c r="ZS276" s="18"/>
      <c r="ZT276" s="18"/>
      <c r="ZU276" s="18"/>
      <c r="ZV276" s="18"/>
      <c r="ZW276" s="18"/>
      <c r="ZX276" s="18"/>
      <c r="ZY276" s="18"/>
      <c r="ZZ276" s="18"/>
      <c r="AAA276" s="18"/>
      <c r="AAB276" s="18"/>
      <c r="AAC276" s="18"/>
      <c r="AAD276" s="18"/>
      <c r="AAE276" s="18"/>
      <c r="AAF276" s="18"/>
      <c r="AAG276" s="18"/>
      <c r="AAH276" s="18"/>
      <c r="AAI276" s="18"/>
      <c r="AAJ276" s="18"/>
      <c r="AAK276" s="18"/>
      <c r="AAL276" s="18"/>
      <c r="AAM276" s="18"/>
      <c r="AAN276" s="18"/>
      <c r="AAO276" s="18"/>
      <c r="AAP276" s="18"/>
      <c r="AAQ276" s="18"/>
      <c r="AAR276" s="18"/>
      <c r="AAS276" s="18"/>
      <c r="AAT276" s="18"/>
      <c r="AAU276" s="18"/>
      <c r="AAV276" s="18"/>
      <c r="AAW276" s="18"/>
      <c r="AAX276" s="18"/>
      <c r="AAY276" s="18"/>
      <c r="AAZ276" s="18"/>
      <c r="ABA276" s="18"/>
      <c r="ABB276" s="18"/>
      <c r="ABC276" s="18"/>
      <c r="ABD276" s="18"/>
      <c r="ABE276" s="18"/>
      <c r="ABF276" s="18"/>
      <c r="ABG276" s="18"/>
      <c r="ABH276" s="18"/>
      <c r="ABI276" s="18"/>
      <c r="ABJ276" s="18"/>
      <c r="ABK276" s="18"/>
      <c r="ABL276" s="18"/>
      <c r="ABM276" s="18"/>
      <c r="ABN276" s="18"/>
      <c r="ABO276" s="18"/>
      <c r="ABP276" s="18"/>
      <c r="ABQ276" s="18"/>
      <c r="ABR276" s="18"/>
      <c r="ABS276" s="18"/>
      <c r="ABT276" s="18"/>
      <c r="ABU276" s="18"/>
      <c r="ABV276" s="18"/>
      <c r="ABW276" s="18"/>
      <c r="ABX276" s="18"/>
      <c r="ABY276" s="18"/>
      <c r="ABZ276" s="18"/>
      <c r="ACA276" s="18"/>
      <c r="ACB276" s="18"/>
      <c r="ACC276" s="18"/>
      <c r="ACD276" s="18"/>
      <c r="ACE276" s="18"/>
      <c r="ACF276" s="18"/>
      <c r="ACG276" s="18"/>
      <c r="ACH276" s="18"/>
      <c r="ACI276" s="18"/>
      <c r="ACJ276" s="18"/>
      <c r="ACK276" s="18"/>
      <c r="ACL276" s="18"/>
      <c r="ACM276" s="18"/>
      <c r="ACN276" s="18"/>
      <c r="ACO276" s="18"/>
      <c r="ACP276" s="18"/>
      <c r="ACQ276" s="18"/>
      <c r="ACR276" s="18"/>
      <c r="ACS276" s="18"/>
      <c r="ACT276" s="18"/>
      <c r="ACU276" s="18"/>
      <c r="ACV276" s="18"/>
      <c r="ACW276" s="18"/>
      <c r="ACX276" s="18"/>
      <c r="ACY276" s="18"/>
      <c r="ACZ276" s="18"/>
      <c r="ADA276" s="18"/>
      <c r="ADB276" s="18"/>
      <c r="ADC276" s="18"/>
      <c r="ADD276" s="18"/>
      <c r="ADE276" s="18"/>
      <c r="ADF276" s="18"/>
      <c r="ADG276" s="18"/>
      <c r="ADH276" s="18"/>
      <c r="ADI276" s="18"/>
      <c r="ADJ276" s="18"/>
      <c r="ADK276" s="18"/>
      <c r="ADL276" s="18"/>
      <c r="ADM276" s="18"/>
      <c r="ADN276" s="18"/>
      <c r="ADO276" s="18"/>
      <c r="ADP276" s="18"/>
      <c r="ADQ276" s="18"/>
      <c r="ADR276" s="18"/>
      <c r="ADS276" s="18"/>
      <c r="ADT276" s="18"/>
      <c r="ADU276" s="18"/>
      <c r="ADV276" s="18"/>
      <c r="ADW276" s="18"/>
      <c r="ADX276" s="18"/>
      <c r="ADY276" s="18"/>
      <c r="ADZ276" s="18"/>
      <c r="AEA276" s="18"/>
      <c r="AEB276" s="18"/>
      <c r="AEC276" s="18"/>
      <c r="AED276" s="18"/>
      <c r="AEE276" s="18"/>
      <c r="AEF276" s="18"/>
      <c r="AEG276" s="18"/>
      <c r="AEH276" s="18"/>
      <c r="AEI276" s="18"/>
      <c r="AEJ276" s="18"/>
      <c r="AEK276" s="18"/>
      <c r="AEL276" s="18"/>
      <c r="AEM276" s="18"/>
      <c r="AEN276" s="18"/>
      <c r="AEO276" s="18"/>
      <c r="AEP276" s="18"/>
      <c r="AEQ276" s="18"/>
      <c r="AER276" s="18"/>
      <c r="AES276" s="18"/>
      <c r="AET276" s="18"/>
      <c r="AEU276" s="18"/>
      <c r="AEV276" s="18"/>
      <c r="AEW276" s="18"/>
      <c r="AEX276" s="18"/>
      <c r="AEY276" s="18"/>
      <c r="AEZ276" s="18"/>
      <c r="AFA276" s="18"/>
      <c r="AFB276" s="18"/>
      <c r="AFC276" s="18"/>
      <c r="AFD276" s="18"/>
      <c r="AFE276" s="18"/>
      <c r="AFF276" s="18"/>
      <c r="AFG276" s="18"/>
      <c r="AFH276" s="18"/>
      <c r="AFI276" s="18"/>
      <c r="AFJ276" s="18"/>
      <c r="AFK276" s="18"/>
      <c r="AFL276" s="18"/>
      <c r="AFM276" s="18"/>
      <c r="AFN276" s="18"/>
      <c r="AFO276" s="18"/>
      <c r="AFP276" s="18"/>
      <c r="AFQ276" s="18"/>
      <c r="AFR276" s="18"/>
      <c r="AFS276" s="18"/>
      <c r="AFT276" s="18"/>
      <c r="AFU276" s="18"/>
      <c r="AFV276" s="18"/>
      <c r="AFW276" s="18"/>
      <c r="AFX276" s="18"/>
      <c r="AFY276" s="18"/>
      <c r="AFZ276" s="18"/>
      <c r="AGA276" s="18"/>
      <c r="AGB276" s="18"/>
      <c r="AGC276" s="18"/>
      <c r="AGD276" s="18"/>
      <c r="AGE276" s="18"/>
      <c r="AGF276" s="18"/>
      <c r="AGG276" s="18"/>
      <c r="AGH276" s="18"/>
      <c r="AGI276" s="18"/>
      <c r="AGJ276" s="18"/>
      <c r="AGK276" s="18"/>
      <c r="AGL276" s="18"/>
      <c r="AGM276" s="18"/>
      <c r="AGN276" s="18"/>
      <c r="AGO276" s="18"/>
      <c r="AGP276" s="18"/>
      <c r="AGQ276" s="18"/>
      <c r="AGR276" s="18"/>
      <c r="AGS276" s="18"/>
      <c r="AGT276" s="18"/>
      <c r="AGU276" s="18"/>
      <c r="AGV276" s="18"/>
      <c r="AGW276" s="18"/>
      <c r="AGX276" s="18"/>
      <c r="AGY276" s="18"/>
      <c r="AGZ276" s="18"/>
      <c r="AHA276" s="18"/>
      <c r="AHB276" s="18"/>
      <c r="AHC276" s="18"/>
      <c r="AHD276" s="18"/>
      <c r="AHE276" s="18"/>
      <c r="AHF276" s="18"/>
      <c r="AHG276" s="18"/>
      <c r="AHH276" s="18"/>
      <c r="AHI276" s="18"/>
      <c r="AHJ276" s="18"/>
      <c r="AHK276" s="18"/>
      <c r="AHL276" s="18"/>
      <c r="AHM276" s="18"/>
      <c r="AHN276" s="18"/>
      <c r="AHO276" s="18"/>
      <c r="AHP276" s="18"/>
      <c r="AHQ276" s="18"/>
      <c r="AHR276" s="18"/>
      <c r="AHS276" s="18"/>
      <c r="AHT276" s="18"/>
      <c r="AHU276" s="18"/>
      <c r="AHV276" s="18"/>
      <c r="AHW276" s="18"/>
      <c r="AHX276" s="18"/>
      <c r="AHY276" s="18"/>
      <c r="AHZ276" s="18"/>
      <c r="AIA276" s="18"/>
      <c r="AIB276" s="18"/>
      <c r="AIC276" s="18"/>
      <c r="AID276" s="18"/>
      <c r="AIE276" s="18"/>
      <c r="AIF276" s="18"/>
      <c r="AIG276" s="18"/>
      <c r="AIH276" s="18"/>
      <c r="AII276" s="18"/>
      <c r="AIJ276" s="18"/>
      <c r="AIK276" s="18"/>
      <c r="AIL276" s="18"/>
      <c r="AIM276" s="18"/>
      <c r="AIN276" s="18"/>
      <c r="AIO276" s="18"/>
      <c r="AIP276" s="18"/>
      <c r="AIQ276" s="18"/>
      <c r="AIR276" s="18"/>
      <c r="AIS276" s="18"/>
      <c r="AIT276" s="18"/>
      <c r="AIU276" s="18"/>
      <c r="AIV276" s="18"/>
      <c r="AIW276" s="18"/>
      <c r="AIX276" s="18"/>
      <c r="AIY276" s="18"/>
      <c r="AIZ276" s="18"/>
      <c r="AJA276" s="18"/>
      <c r="AJB276" s="18"/>
      <c r="AJC276" s="18"/>
      <c r="AJD276" s="18"/>
      <c r="AJE276" s="18"/>
      <c r="AJF276" s="18"/>
      <c r="AJG276" s="18"/>
      <c r="AJH276" s="18"/>
      <c r="AJI276" s="18"/>
      <c r="AJJ276" s="18"/>
      <c r="AJK276" s="18"/>
      <c r="AJL276" s="18"/>
      <c r="AJM276" s="18"/>
      <c r="AJN276" s="18"/>
      <c r="AJO276" s="18"/>
      <c r="AJP276" s="18"/>
      <c r="AJQ276" s="18"/>
      <c r="AJR276" s="18"/>
      <c r="AJS276" s="18"/>
      <c r="AJT276" s="18"/>
      <c r="AJU276" s="18"/>
      <c r="AJV276" s="18"/>
      <c r="AJW276" s="18"/>
      <c r="AJX276" s="18"/>
      <c r="AJY276" s="18"/>
      <c r="AJZ276" s="18"/>
      <c r="AKA276" s="18"/>
      <c r="AKB276" s="18"/>
      <c r="AKC276" s="18"/>
      <c r="AKD276" s="18"/>
      <c r="AKE276" s="18"/>
      <c r="AKF276" s="18"/>
      <c r="AKG276" s="18"/>
      <c r="AKH276" s="18"/>
      <c r="AKI276" s="18"/>
      <c r="AKJ276" s="18"/>
      <c r="AKK276" s="18"/>
      <c r="AKL276" s="18"/>
      <c r="AKM276" s="18"/>
      <c r="AKN276" s="18"/>
      <c r="AKO276" s="18"/>
      <c r="AKP276" s="18"/>
      <c r="AKQ276" s="18"/>
      <c r="AKR276" s="18"/>
      <c r="AKS276" s="18"/>
      <c r="AKT276" s="18"/>
      <c r="AKU276" s="18"/>
      <c r="AKV276" s="18"/>
      <c r="AKW276" s="18"/>
      <c r="AKX276" s="18"/>
      <c r="AKY276" s="18"/>
      <c r="AKZ276" s="18"/>
      <c r="ALA276" s="18"/>
      <c r="ALB276" s="18"/>
      <c r="ALC276" s="18"/>
      <c r="ALD276" s="18"/>
      <c r="ALE276" s="18"/>
      <c r="ALF276" s="18"/>
      <c r="ALG276" s="18"/>
      <c r="ALH276" s="18"/>
      <c r="ALI276" s="18"/>
      <c r="ALJ276" s="18"/>
      <c r="ALK276" s="18"/>
      <c r="ALL276" s="18"/>
      <c r="ALM276" s="18"/>
      <c r="ALN276" s="18"/>
      <c r="ALO276" s="18"/>
      <c r="ALP276" s="18"/>
      <c r="ALQ276" s="18"/>
      <c r="ALR276" s="18"/>
      <c r="ALS276" s="18"/>
      <c r="ALT276" s="18"/>
      <c r="ALU276" s="18"/>
      <c r="ALV276" s="18"/>
      <c r="ALW276" s="18"/>
      <c r="ALX276" s="18"/>
      <c r="ALY276" s="18"/>
      <c r="ALZ276" s="18"/>
      <c r="AMA276" s="18"/>
      <c r="AMB276" s="18"/>
      <c r="AMC276" s="18"/>
      <c r="AMD276" s="18"/>
      <c r="AME276" s="18"/>
      <c r="AMF276" s="18"/>
      <c r="AMG276" s="18"/>
      <c r="AMH276" s="18"/>
      <c r="AMI276" s="18"/>
      <c r="AMJ276" s="18"/>
      <c r="AMK276" s="18"/>
      <c r="AML276" s="18"/>
      <c r="AMM276" s="18"/>
      <c r="AMN276" s="18"/>
      <c r="AMO276" s="18"/>
      <c r="AMP276" s="18"/>
      <c r="AMQ276" s="18"/>
      <c r="AMR276" s="18"/>
      <c r="AMS276" s="18"/>
      <c r="AMT276" s="18"/>
      <c r="AMU276" s="18"/>
      <c r="AMV276" s="18"/>
      <c r="AMW276" s="18"/>
      <c r="AMX276" s="18"/>
      <c r="AMY276" s="18"/>
      <c r="AMZ276" s="18"/>
      <c r="ANA276" s="18"/>
      <c r="ANB276" s="18"/>
      <c r="ANC276" s="18"/>
      <c r="AND276" s="18"/>
      <c r="ANE276" s="18"/>
      <c r="ANF276" s="18"/>
      <c r="ANG276" s="18"/>
      <c r="ANH276" s="18"/>
      <c r="ANI276" s="18"/>
      <c r="ANJ276" s="18"/>
      <c r="ANK276" s="18"/>
      <c r="ANL276" s="18"/>
      <c r="ANM276" s="18"/>
      <c r="ANN276" s="18"/>
      <c r="ANO276" s="18"/>
      <c r="ANP276" s="18"/>
      <c r="ANQ276" s="18"/>
      <c r="ANR276" s="18"/>
      <c r="ANS276" s="18"/>
      <c r="ANT276" s="18"/>
      <c r="ANU276" s="18"/>
      <c r="ANV276" s="18"/>
      <c r="ANW276" s="18"/>
      <c r="ANX276" s="18"/>
      <c r="ANY276" s="18"/>
      <c r="ANZ276" s="18"/>
      <c r="AOA276" s="18"/>
      <c r="AOB276" s="18"/>
      <c r="AOC276" s="18"/>
      <c r="AOD276" s="18"/>
      <c r="AOE276" s="18"/>
      <c r="AOF276" s="18"/>
      <c r="AOG276" s="18"/>
      <c r="AOH276" s="18"/>
      <c r="AOI276" s="18"/>
      <c r="AOJ276" s="18"/>
      <c r="AOK276" s="18"/>
      <c r="AOL276" s="18"/>
      <c r="AOM276" s="18"/>
      <c r="AON276" s="18"/>
      <c r="AOO276" s="18"/>
      <c r="AOP276" s="18"/>
      <c r="AOQ276" s="18"/>
      <c r="AOR276" s="18"/>
      <c r="AOS276" s="18"/>
      <c r="AOT276" s="18"/>
      <c r="AOU276" s="18"/>
      <c r="AOV276" s="18"/>
      <c r="AOW276" s="18"/>
      <c r="AOX276" s="18"/>
      <c r="AOY276" s="18"/>
      <c r="AOZ276" s="18"/>
      <c r="APA276" s="18"/>
      <c r="APB276" s="18"/>
      <c r="APC276" s="18"/>
      <c r="APD276" s="18"/>
      <c r="APE276" s="18"/>
      <c r="APF276" s="18"/>
      <c r="APG276" s="18"/>
      <c r="APH276" s="18"/>
      <c r="API276" s="18"/>
      <c r="APJ276" s="18"/>
      <c r="APK276" s="18"/>
      <c r="APL276" s="18"/>
      <c r="APM276" s="18"/>
      <c r="APN276" s="18"/>
      <c r="APO276" s="18"/>
      <c r="APP276" s="18"/>
      <c r="APQ276" s="18"/>
      <c r="APR276" s="18"/>
      <c r="APS276" s="18"/>
      <c r="APT276" s="18"/>
      <c r="APU276" s="18"/>
      <c r="APV276" s="18"/>
      <c r="APW276" s="18"/>
      <c r="APX276" s="18"/>
      <c r="APY276" s="18"/>
      <c r="APZ276" s="18"/>
      <c r="AQA276" s="18"/>
      <c r="AQB276" s="18"/>
      <c r="AQC276" s="18"/>
      <c r="AQD276" s="18"/>
      <c r="AQE276" s="18"/>
      <c r="AQF276" s="18"/>
      <c r="AQG276" s="18"/>
      <c r="AQH276" s="18"/>
      <c r="AQI276" s="18"/>
      <c r="AQJ276" s="18"/>
      <c r="AQK276" s="18"/>
      <c r="AQL276" s="18"/>
      <c r="AQM276" s="18"/>
      <c r="AQN276" s="18"/>
      <c r="AQO276" s="18"/>
      <c r="AQP276" s="18"/>
      <c r="AQQ276" s="18"/>
      <c r="AQR276" s="18"/>
      <c r="AQS276" s="18"/>
      <c r="AQT276" s="18"/>
      <c r="AQU276" s="18"/>
      <c r="AQV276" s="18"/>
      <c r="AQW276" s="18"/>
      <c r="AQX276" s="18"/>
      <c r="AQY276" s="18"/>
      <c r="AQZ276" s="18"/>
      <c r="ARA276" s="18"/>
      <c r="ARB276" s="18"/>
      <c r="ARC276" s="18"/>
      <c r="ARD276" s="18"/>
      <c r="ARE276" s="18"/>
      <c r="ARF276" s="18"/>
      <c r="ARG276" s="18"/>
      <c r="ARH276" s="18"/>
      <c r="ARI276" s="18"/>
      <c r="ARJ276" s="18"/>
      <c r="ARK276" s="18"/>
      <c r="ARL276" s="18"/>
      <c r="ARM276" s="18"/>
      <c r="ARN276" s="18"/>
      <c r="ARO276" s="18"/>
      <c r="ARP276" s="18"/>
      <c r="ARQ276" s="18"/>
      <c r="ARR276" s="18"/>
      <c r="ARS276" s="18"/>
      <c r="ART276" s="18"/>
      <c r="ARU276" s="18"/>
      <c r="ARV276" s="18"/>
      <c r="ARW276" s="18"/>
      <c r="ARX276" s="18"/>
      <c r="ARY276" s="18"/>
      <c r="ARZ276" s="18"/>
      <c r="ASA276" s="18"/>
      <c r="ASB276" s="18"/>
      <c r="ASC276" s="18"/>
      <c r="ASD276" s="18"/>
      <c r="ASE276" s="18"/>
      <c r="ASF276" s="18"/>
      <c r="ASG276" s="18"/>
      <c r="ASH276" s="18"/>
      <c r="ASI276" s="18"/>
      <c r="ASJ276" s="18"/>
      <c r="ASK276" s="18"/>
      <c r="ASL276" s="18"/>
      <c r="ASM276" s="18"/>
      <c r="ASN276" s="18"/>
      <c r="ASO276" s="18"/>
      <c r="ASP276" s="18"/>
      <c r="ASQ276" s="18"/>
      <c r="ASR276" s="18"/>
      <c r="ASS276" s="18"/>
      <c r="AST276" s="18"/>
      <c r="ASU276" s="18"/>
      <c r="ASV276" s="18"/>
      <c r="ASW276" s="18"/>
      <c r="ASX276" s="18"/>
      <c r="ASY276" s="18"/>
      <c r="ASZ276" s="18"/>
      <c r="ATA276" s="18"/>
      <c r="ATB276" s="18"/>
      <c r="ATC276" s="18"/>
      <c r="ATD276" s="18"/>
      <c r="ATE276" s="18"/>
      <c r="ATF276" s="18"/>
      <c r="ATG276" s="18"/>
      <c r="ATH276" s="18"/>
      <c r="ATI276" s="18"/>
      <c r="ATJ276" s="18"/>
      <c r="ATK276" s="18"/>
      <c r="ATL276" s="18"/>
      <c r="ATM276" s="18"/>
      <c r="ATN276" s="18"/>
      <c r="ATO276" s="18"/>
      <c r="ATP276" s="18"/>
      <c r="ATQ276" s="18"/>
      <c r="ATR276" s="18"/>
      <c r="ATS276" s="18"/>
      <c r="ATT276" s="18"/>
      <c r="ATU276" s="18"/>
      <c r="ATV276" s="18"/>
      <c r="ATW276" s="18"/>
      <c r="ATX276" s="18"/>
      <c r="ATY276" s="18"/>
      <c r="ATZ276" s="18"/>
      <c r="AUA276" s="18"/>
      <c r="AUB276" s="18"/>
      <c r="AUC276" s="18"/>
      <c r="AUD276" s="18"/>
      <c r="AUE276" s="18"/>
      <c r="AUF276" s="18"/>
      <c r="AUG276" s="18"/>
      <c r="AUH276" s="18"/>
      <c r="AUI276" s="18"/>
      <c r="AUJ276" s="18"/>
      <c r="AUK276" s="18"/>
      <c r="AUL276" s="18"/>
      <c r="AUM276" s="18"/>
      <c r="AUN276" s="18"/>
      <c r="AUO276" s="18"/>
      <c r="AUP276" s="18"/>
      <c r="AUQ276" s="18"/>
      <c r="AUR276" s="18"/>
      <c r="AUS276" s="18"/>
      <c r="AUT276" s="18"/>
      <c r="AUU276" s="18"/>
      <c r="AUV276" s="18"/>
      <c r="AUW276" s="18"/>
      <c r="AUX276" s="18"/>
      <c r="AUY276" s="18"/>
      <c r="AUZ276" s="18"/>
      <c r="AVA276" s="18"/>
      <c r="AVB276" s="18"/>
      <c r="AVC276" s="18"/>
      <c r="AVD276" s="18"/>
      <c r="AVE276" s="18"/>
      <c r="AVF276" s="18"/>
      <c r="AVG276" s="18"/>
      <c r="AVH276" s="18"/>
      <c r="AVI276" s="18"/>
      <c r="AVJ276" s="18"/>
      <c r="AVK276" s="18"/>
      <c r="AVL276" s="18"/>
      <c r="AVM276" s="18"/>
      <c r="AVN276" s="18"/>
      <c r="AVO276" s="18"/>
      <c r="AVP276" s="18"/>
      <c r="AVQ276" s="18"/>
      <c r="AVR276" s="18"/>
      <c r="AVS276" s="18"/>
      <c r="AVT276" s="18"/>
      <c r="AVU276" s="18"/>
      <c r="AVV276" s="18"/>
      <c r="AVW276" s="18"/>
      <c r="AVX276" s="18"/>
      <c r="AVY276" s="18"/>
      <c r="AVZ276" s="18"/>
      <c r="AWA276" s="18"/>
      <c r="AWB276" s="18"/>
      <c r="AWC276" s="18"/>
      <c r="AWD276" s="18"/>
      <c r="AWE276" s="18"/>
      <c r="AWF276" s="18"/>
      <c r="AWG276" s="18"/>
      <c r="AWH276" s="18"/>
      <c r="AWI276" s="18"/>
      <c r="AWJ276" s="18"/>
      <c r="AWK276" s="18"/>
      <c r="AWL276" s="18"/>
      <c r="AWM276" s="18"/>
      <c r="AWN276" s="18"/>
      <c r="AWO276" s="18"/>
      <c r="AWP276" s="18"/>
      <c r="AWQ276" s="18"/>
      <c r="AWR276" s="18"/>
      <c r="AWS276" s="18"/>
      <c r="AWT276" s="18"/>
      <c r="AWU276" s="18"/>
      <c r="AWV276" s="18"/>
      <c r="AWW276" s="18"/>
      <c r="AWX276" s="18"/>
      <c r="AWY276" s="18"/>
      <c r="AWZ276" s="18"/>
      <c r="AXA276" s="18"/>
      <c r="AXB276" s="18"/>
      <c r="AXC276" s="18"/>
      <c r="AXD276" s="18"/>
      <c r="AXE276" s="18"/>
      <c r="AXF276" s="18"/>
      <c r="AXG276" s="18"/>
      <c r="AXH276" s="18"/>
      <c r="AXI276" s="18"/>
      <c r="AXJ276" s="18"/>
      <c r="AXK276" s="18"/>
      <c r="AXL276" s="18"/>
      <c r="AXM276" s="18"/>
      <c r="AXN276" s="18"/>
      <c r="AXO276" s="18"/>
      <c r="AXP276" s="18"/>
      <c r="AXQ276" s="18"/>
      <c r="AXR276" s="18"/>
      <c r="AXS276" s="18"/>
      <c r="AXT276" s="18"/>
      <c r="AXU276" s="18"/>
      <c r="AXV276" s="18"/>
      <c r="AXW276" s="18"/>
      <c r="AXX276" s="18"/>
      <c r="AXY276" s="18"/>
      <c r="AXZ276" s="18"/>
      <c r="AYA276" s="18"/>
      <c r="AYB276" s="18"/>
      <c r="AYC276" s="18"/>
      <c r="AYD276" s="18"/>
      <c r="AYE276" s="18"/>
      <c r="AYF276" s="18"/>
      <c r="AYG276" s="18"/>
      <c r="AYH276" s="18"/>
      <c r="AYI276" s="18"/>
      <c r="AYJ276" s="18"/>
      <c r="AYK276" s="18"/>
      <c r="AYL276" s="18"/>
      <c r="AYM276" s="18"/>
      <c r="AYN276" s="18"/>
      <c r="AYO276" s="18"/>
      <c r="AYP276" s="18"/>
      <c r="AYQ276" s="18"/>
      <c r="AYR276" s="18"/>
      <c r="AYS276" s="18"/>
      <c r="AYT276" s="18"/>
      <c r="AYU276" s="18"/>
      <c r="AYV276" s="18"/>
      <c r="AYW276" s="18"/>
      <c r="AYX276" s="18"/>
      <c r="AYY276" s="18"/>
      <c r="AYZ276" s="18"/>
      <c r="AZA276" s="18"/>
      <c r="AZB276" s="18"/>
      <c r="AZC276" s="18"/>
      <c r="AZD276" s="18"/>
      <c r="AZE276" s="18"/>
      <c r="AZF276" s="18"/>
      <c r="AZG276" s="18"/>
      <c r="AZH276" s="18"/>
      <c r="AZI276" s="18"/>
      <c r="AZJ276" s="18"/>
      <c r="AZK276" s="18"/>
      <c r="AZL276" s="18"/>
      <c r="AZM276" s="18"/>
      <c r="AZN276" s="18"/>
      <c r="AZO276" s="18"/>
      <c r="AZP276" s="18"/>
      <c r="AZQ276" s="18"/>
      <c r="AZR276" s="18"/>
      <c r="AZS276" s="18"/>
      <c r="AZT276" s="18"/>
      <c r="AZU276" s="18"/>
      <c r="AZV276" s="18"/>
      <c r="AZW276" s="18"/>
      <c r="AZX276" s="18"/>
      <c r="AZY276" s="18"/>
      <c r="AZZ276" s="18"/>
      <c r="BAA276" s="18"/>
      <c r="BAB276" s="18"/>
      <c r="BAC276" s="18"/>
      <c r="BAD276" s="18"/>
      <c r="BAE276" s="18"/>
      <c r="BAF276" s="18"/>
      <c r="BAG276" s="18"/>
      <c r="BAH276" s="18"/>
      <c r="BAI276" s="18"/>
      <c r="BAJ276" s="18"/>
      <c r="BAK276" s="18"/>
      <c r="BAL276" s="18"/>
      <c r="BAM276" s="18"/>
      <c r="BAN276" s="18"/>
      <c r="BAO276" s="18"/>
      <c r="BAP276" s="18"/>
      <c r="BAQ276" s="18"/>
      <c r="BAR276" s="18"/>
      <c r="BAS276" s="18"/>
      <c r="BAT276" s="18"/>
      <c r="BAU276" s="18"/>
      <c r="BAV276" s="18"/>
      <c r="BAW276" s="18"/>
      <c r="BAX276" s="18"/>
      <c r="BAY276" s="18"/>
      <c r="BAZ276" s="18"/>
      <c r="BBA276" s="18"/>
      <c r="BBB276" s="18"/>
      <c r="BBC276" s="18"/>
      <c r="BBD276" s="18"/>
      <c r="BBE276" s="18"/>
      <c r="BBF276" s="18"/>
      <c r="BBG276" s="18"/>
      <c r="BBH276" s="18"/>
      <c r="BBI276" s="18"/>
      <c r="BBJ276" s="18"/>
      <c r="BBK276" s="18"/>
      <c r="BBL276" s="18"/>
      <c r="BBM276" s="18"/>
      <c r="BBN276" s="18"/>
      <c r="BBO276" s="18"/>
      <c r="BBP276" s="18"/>
      <c r="BBQ276" s="18"/>
      <c r="BBR276" s="18"/>
      <c r="BBS276" s="18"/>
      <c r="BBT276" s="18"/>
      <c r="BBU276" s="18"/>
      <c r="BBV276" s="18"/>
      <c r="BBW276" s="18"/>
      <c r="BBX276" s="18"/>
      <c r="BBY276" s="18"/>
      <c r="BBZ276" s="18"/>
      <c r="BCA276" s="18"/>
      <c r="BCB276" s="18"/>
      <c r="BCC276" s="18"/>
      <c r="BCD276" s="18"/>
      <c r="BCE276" s="18"/>
      <c r="BCF276" s="18"/>
      <c r="BCG276" s="18"/>
      <c r="BCH276" s="18"/>
      <c r="BCI276" s="18"/>
      <c r="BCJ276" s="18"/>
      <c r="BCK276" s="18"/>
      <c r="BCL276" s="18"/>
      <c r="BCM276" s="18"/>
      <c r="BCN276" s="18"/>
      <c r="BCO276" s="18"/>
      <c r="BCP276" s="18"/>
      <c r="BCQ276" s="18"/>
      <c r="BCR276" s="18"/>
      <c r="BCS276" s="18"/>
      <c r="BCT276" s="18"/>
      <c r="BCU276" s="18"/>
      <c r="BCV276" s="18"/>
      <c r="BCW276" s="18"/>
      <c r="BCX276" s="18"/>
      <c r="BCY276" s="18"/>
      <c r="BCZ276" s="18"/>
      <c r="BDA276" s="18"/>
      <c r="BDB276" s="18"/>
      <c r="BDC276" s="18"/>
      <c r="BDD276" s="18"/>
      <c r="BDE276" s="18"/>
      <c r="BDF276" s="18"/>
      <c r="BDG276" s="18"/>
      <c r="BDH276" s="18"/>
      <c r="BDI276" s="18"/>
      <c r="BDJ276" s="18"/>
      <c r="BDK276" s="18"/>
      <c r="BDL276" s="18"/>
      <c r="BDM276" s="18"/>
      <c r="BDN276" s="18"/>
      <c r="BDO276" s="18"/>
      <c r="BDP276" s="18"/>
      <c r="BDQ276" s="18"/>
      <c r="BDR276" s="18"/>
      <c r="BDS276" s="18"/>
      <c r="BDT276" s="18"/>
      <c r="BDU276" s="18"/>
      <c r="BDV276" s="18"/>
      <c r="BDW276" s="18"/>
      <c r="BDX276" s="18"/>
      <c r="BDY276" s="18"/>
      <c r="BDZ276" s="18"/>
      <c r="BEA276" s="18"/>
      <c r="BEB276" s="18"/>
      <c r="BEC276" s="18"/>
      <c r="BED276" s="18"/>
      <c r="BEE276" s="18"/>
      <c r="BEF276" s="18"/>
      <c r="BEG276" s="18"/>
      <c r="BEH276" s="18"/>
      <c r="BEI276" s="18"/>
      <c r="BEJ276" s="18"/>
      <c r="BEK276" s="18"/>
      <c r="BEL276" s="18"/>
      <c r="BEM276" s="18"/>
      <c r="BEN276" s="18"/>
      <c r="BEO276" s="18"/>
      <c r="BEP276" s="18"/>
      <c r="BEQ276" s="18"/>
      <c r="BER276" s="18"/>
      <c r="BES276" s="18"/>
      <c r="BET276" s="18"/>
      <c r="BEU276" s="18"/>
      <c r="BEV276" s="18"/>
      <c r="BEW276" s="18"/>
      <c r="BEX276" s="18"/>
      <c r="BEY276" s="18"/>
      <c r="BEZ276" s="18"/>
      <c r="BFA276" s="18"/>
      <c r="BFB276" s="18"/>
      <c r="BFC276" s="18"/>
      <c r="BFD276" s="18"/>
      <c r="BFE276" s="18"/>
      <c r="BFF276" s="18"/>
      <c r="BFG276" s="18"/>
      <c r="BFH276" s="18"/>
      <c r="BFI276" s="18"/>
      <c r="BFJ276" s="18"/>
      <c r="BFK276" s="18"/>
      <c r="BFL276" s="18"/>
      <c r="BFM276" s="18"/>
      <c r="BFN276" s="18"/>
      <c r="BFO276" s="18"/>
      <c r="BFP276" s="18"/>
      <c r="BFQ276" s="18"/>
      <c r="BFR276" s="18"/>
      <c r="BFS276" s="18"/>
      <c r="BFT276" s="18"/>
      <c r="BFU276" s="18"/>
      <c r="BFV276" s="18"/>
      <c r="BFW276" s="18"/>
      <c r="BFX276" s="18"/>
      <c r="BFY276" s="18"/>
      <c r="BFZ276" s="18"/>
      <c r="BGA276" s="18"/>
      <c r="BGB276" s="18"/>
      <c r="BGC276" s="18"/>
      <c r="BGD276" s="18"/>
      <c r="BGE276" s="18"/>
      <c r="BGF276" s="18"/>
      <c r="BGG276" s="18"/>
      <c r="BGH276" s="18"/>
      <c r="BGI276" s="18"/>
      <c r="BGJ276" s="18"/>
      <c r="BGK276" s="18"/>
      <c r="BGL276" s="18"/>
      <c r="BGM276" s="18"/>
      <c r="BGN276" s="18"/>
      <c r="BGO276" s="18"/>
      <c r="BGP276" s="18"/>
      <c r="BGQ276" s="18"/>
      <c r="BGR276" s="18"/>
      <c r="BGS276" s="18"/>
      <c r="BGT276" s="18"/>
      <c r="BGU276" s="18"/>
      <c r="BGV276" s="18"/>
      <c r="BGW276" s="18"/>
      <c r="BGX276" s="18"/>
      <c r="BGY276" s="18"/>
      <c r="BGZ276" s="18"/>
      <c r="BHA276" s="18"/>
      <c r="BHB276" s="18"/>
      <c r="BHC276" s="18"/>
      <c r="BHD276" s="18"/>
      <c r="BHE276" s="18"/>
      <c r="BHF276" s="18"/>
      <c r="BHG276" s="18"/>
      <c r="BHH276" s="18"/>
      <c r="BHI276" s="18"/>
      <c r="BHJ276" s="18"/>
      <c r="BHK276" s="18"/>
      <c r="BHL276" s="18"/>
      <c r="BHM276" s="18"/>
      <c r="BHN276" s="18"/>
      <c r="BHO276" s="18"/>
      <c r="BHP276" s="18"/>
      <c r="BHQ276" s="18"/>
      <c r="BHR276" s="18"/>
      <c r="BHS276" s="18"/>
      <c r="BHT276" s="18"/>
      <c r="BHU276" s="18"/>
      <c r="BHV276" s="18"/>
      <c r="BHW276" s="18"/>
      <c r="BHX276" s="18"/>
      <c r="BHY276" s="18"/>
      <c r="BHZ276" s="18"/>
      <c r="BIA276" s="18"/>
      <c r="BIB276" s="18"/>
      <c r="BIC276" s="18"/>
      <c r="BID276" s="18"/>
      <c r="BIE276" s="18"/>
      <c r="BIF276" s="18"/>
      <c r="BIG276" s="18"/>
      <c r="BIH276" s="18"/>
      <c r="BII276" s="18"/>
      <c r="BIJ276" s="18"/>
      <c r="BIK276" s="18"/>
      <c r="BIL276" s="18"/>
      <c r="BIM276" s="18"/>
      <c r="BIN276" s="18"/>
      <c r="BIO276" s="18"/>
      <c r="BIP276" s="18"/>
      <c r="BIQ276" s="18"/>
      <c r="BIR276" s="18"/>
      <c r="BIS276" s="18"/>
      <c r="BIT276" s="18"/>
      <c r="BIU276" s="18"/>
      <c r="BIV276" s="18"/>
      <c r="BIW276" s="18"/>
      <c r="BIX276" s="18"/>
      <c r="BIY276" s="18"/>
      <c r="BIZ276" s="18"/>
      <c r="BJA276" s="18"/>
      <c r="BJB276" s="18"/>
      <c r="BJC276" s="18"/>
      <c r="BJD276" s="18"/>
      <c r="BJE276" s="18"/>
      <c r="BJF276" s="18"/>
      <c r="BJG276" s="18"/>
      <c r="BJH276" s="18"/>
      <c r="BJI276" s="18"/>
      <c r="BJJ276" s="18"/>
      <c r="BJK276" s="18"/>
      <c r="BJL276" s="18"/>
      <c r="BJM276" s="18"/>
      <c r="BJN276" s="18"/>
      <c r="BJO276" s="18"/>
      <c r="BJP276" s="18"/>
      <c r="BJQ276" s="18"/>
      <c r="BJR276" s="18"/>
      <c r="BJS276" s="18"/>
      <c r="BJT276" s="18"/>
      <c r="BJU276" s="18"/>
      <c r="BJV276" s="18"/>
      <c r="BJW276" s="18"/>
      <c r="BJX276" s="18"/>
      <c r="BJY276" s="18"/>
      <c r="BJZ276" s="18"/>
      <c r="BKA276" s="18"/>
      <c r="BKB276" s="18"/>
      <c r="BKC276" s="18"/>
      <c r="BKD276" s="18"/>
      <c r="BKE276" s="18"/>
      <c r="BKF276" s="18"/>
      <c r="BKG276" s="18"/>
      <c r="BKH276" s="18"/>
      <c r="BKI276" s="18"/>
      <c r="BKJ276" s="18"/>
      <c r="BKK276" s="18"/>
      <c r="BKL276" s="18"/>
      <c r="BKM276" s="18"/>
      <c r="BKN276" s="18"/>
      <c r="BKO276" s="18"/>
      <c r="BKP276" s="18"/>
      <c r="BKQ276" s="18"/>
      <c r="BKR276" s="18"/>
      <c r="BKS276" s="18"/>
      <c r="BKT276" s="18"/>
      <c r="BKU276" s="18"/>
      <c r="BKV276" s="18"/>
      <c r="BKW276" s="18"/>
      <c r="BKX276" s="18"/>
      <c r="BKY276" s="18"/>
      <c r="BKZ276" s="18"/>
      <c r="BLA276" s="18"/>
      <c r="BLB276" s="18"/>
      <c r="BLC276" s="18"/>
      <c r="BLD276" s="18"/>
      <c r="BLE276" s="18"/>
      <c r="BLF276" s="18"/>
      <c r="BLG276" s="18"/>
      <c r="BLH276" s="18"/>
      <c r="BLI276" s="18"/>
      <c r="BLJ276" s="18"/>
      <c r="BLK276" s="18"/>
      <c r="BLL276" s="18"/>
      <c r="BLM276" s="18"/>
      <c r="BLN276" s="18"/>
      <c r="BLO276" s="18"/>
      <c r="BLP276" s="18"/>
      <c r="BLQ276" s="18"/>
      <c r="BLR276" s="18"/>
      <c r="BLS276" s="18"/>
      <c r="BLT276" s="18"/>
      <c r="BLU276" s="18"/>
      <c r="BLV276" s="18"/>
      <c r="BLW276" s="18"/>
      <c r="BLX276" s="18"/>
      <c r="BLY276" s="18"/>
      <c r="BLZ276" s="18"/>
      <c r="BMA276" s="18"/>
      <c r="BMB276" s="18"/>
      <c r="BMC276" s="18"/>
      <c r="BMD276" s="18"/>
      <c r="BME276" s="18"/>
      <c r="BMF276" s="18"/>
      <c r="BMG276" s="18"/>
      <c r="BMH276" s="18"/>
      <c r="BMI276" s="18"/>
      <c r="BMJ276" s="18"/>
      <c r="BMK276" s="18"/>
      <c r="BML276" s="18"/>
      <c r="BMM276" s="18"/>
      <c r="BMN276" s="18"/>
      <c r="BMO276" s="18"/>
      <c r="BMP276" s="18"/>
      <c r="BMQ276" s="18"/>
      <c r="BMR276" s="18"/>
      <c r="BMS276" s="18"/>
      <c r="BMT276" s="18"/>
      <c r="BMU276" s="18"/>
      <c r="BMV276" s="18"/>
      <c r="BMW276" s="18"/>
      <c r="BMX276" s="18"/>
      <c r="BMY276" s="18"/>
      <c r="BMZ276" s="18"/>
      <c r="BNA276" s="18"/>
      <c r="BNB276" s="18"/>
      <c r="BNC276" s="18"/>
      <c r="BND276" s="18"/>
      <c r="BNE276" s="18"/>
      <c r="BNF276" s="18"/>
      <c r="BNG276" s="18"/>
      <c r="BNH276" s="18"/>
      <c r="BNI276" s="18"/>
      <c r="BNJ276" s="18"/>
      <c r="BNK276" s="18"/>
      <c r="BNL276" s="18"/>
      <c r="BNM276" s="18"/>
      <c r="BNN276" s="18"/>
      <c r="BNO276" s="18"/>
      <c r="BNP276" s="18"/>
      <c r="BNQ276" s="18"/>
      <c r="BNR276" s="18"/>
      <c r="BNS276" s="18"/>
      <c r="BNT276" s="18"/>
      <c r="BNU276" s="18"/>
      <c r="BNV276" s="18"/>
      <c r="BNW276" s="18"/>
      <c r="BNX276" s="18"/>
      <c r="BNY276" s="18"/>
      <c r="BNZ276" s="18"/>
      <c r="BOA276" s="18"/>
      <c r="BOB276" s="18"/>
      <c r="BOC276" s="18"/>
      <c r="BOD276" s="18"/>
      <c r="BOE276" s="18"/>
      <c r="BOF276" s="18"/>
      <c r="BOG276" s="18"/>
      <c r="BOH276" s="18"/>
      <c r="BOI276" s="18"/>
      <c r="BOJ276" s="18"/>
      <c r="BOK276" s="18"/>
      <c r="BOL276" s="18"/>
      <c r="BOM276" s="18"/>
      <c r="BON276" s="18"/>
      <c r="BOO276" s="18"/>
      <c r="BOP276" s="18"/>
      <c r="BOQ276" s="18"/>
      <c r="BOR276" s="18"/>
      <c r="BOS276" s="18"/>
      <c r="BOT276" s="18"/>
      <c r="BOU276" s="18"/>
      <c r="BOV276" s="18"/>
      <c r="BOW276" s="18"/>
      <c r="BOX276" s="18"/>
      <c r="BOY276" s="18"/>
      <c r="BOZ276" s="18"/>
      <c r="BPA276" s="18"/>
      <c r="BPB276" s="18"/>
      <c r="BPC276" s="18"/>
      <c r="BPD276" s="18"/>
      <c r="BPE276" s="18"/>
      <c r="BPF276" s="18"/>
      <c r="BPG276" s="18"/>
      <c r="BPH276" s="18"/>
      <c r="BPI276" s="18"/>
      <c r="BPJ276" s="18"/>
      <c r="BPK276" s="18"/>
      <c r="BPL276" s="18"/>
      <c r="BPM276" s="18"/>
      <c r="BPN276" s="18"/>
      <c r="BPO276" s="18"/>
      <c r="BPP276" s="18"/>
      <c r="BPQ276" s="18"/>
      <c r="BPR276" s="18"/>
      <c r="BPS276" s="18"/>
      <c r="BPT276" s="18"/>
      <c r="BPU276" s="18"/>
      <c r="BPV276" s="18"/>
      <c r="BPW276" s="18"/>
      <c r="BPX276" s="18"/>
      <c r="BPY276" s="18"/>
      <c r="BPZ276" s="18"/>
      <c r="BQA276" s="18"/>
      <c r="BQB276" s="18"/>
      <c r="BQC276" s="18"/>
      <c r="BQD276" s="18"/>
      <c r="BQE276" s="18"/>
      <c r="BQF276" s="18"/>
      <c r="BQG276" s="18"/>
      <c r="BQH276" s="18"/>
      <c r="BQI276" s="18"/>
      <c r="BQJ276" s="18"/>
      <c r="BQK276" s="18"/>
      <c r="BQL276" s="18"/>
      <c r="BQM276" s="18"/>
      <c r="BQN276" s="18"/>
      <c r="BQO276" s="18"/>
      <c r="BQP276" s="18"/>
      <c r="BQQ276" s="18"/>
      <c r="BQR276" s="18"/>
      <c r="BQS276" s="18"/>
      <c r="BQT276" s="18"/>
      <c r="BQU276" s="18"/>
      <c r="BQV276" s="18"/>
      <c r="BQW276" s="18"/>
      <c r="BQX276" s="18"/>
      <c r="BQY276" s="18"/>
      <c r="BQZ276" s="18"/>
      <c r="BRA276" s="18"/>
      <c r="BRB276" s="18"/>
      <c r="BRC276" s="18"/>
      <c r="BRD276" s="18"/>
      <c r="BRE276" s="18"/>
      <c r="BRF276" s="18"/>
      <c r="BRG276" s="18"/>
      <c r="BRH276" s="18"/>
      <c r="BRI276" s="18"/>
      <c r="BRJ276" s="18"/>
      <c r="BRK276" s="18"/>
      <c r="BRL276" s="18"/>
      <c r="BRM276" s="18"/>
      <c r="BRN276" s="18"/>
      <c r="BRO276" s="18"/>
      <c r="BRP276" s="18"/>
      <c r="BRQ276" s="18"/>
      <c r="BRR276" s="18"/>
      <c r="BRS276" s="18"/>
      <c r="BRT276" s="18"/>
      <c r="BRU276" s="18"/>
      <c r="BRV276" s="18"/>
      <c r="BRW276" s="18"/>
      <c r="BRX276" s="18"/>
      <c r="BRY276" s="18"/>
      <c r="BRZ276" s="18"/>
      <c r="BSA276" s="18"/>
      <c r="BSB276" s="18"/>
      <c r="BSC276" s="18"/>
      <c r="BSD276" s="18"/>
      <c r="BSE276" s="18"/>
      <c r="BSF276" s="18"/>
      <c r="BSG276" s="18"/>
      <c r="BSH276" s="18"/>
      <c r="BSI276" s="18"/>
      <c r="BSJ276" s="18"/>
      <c r="BSK276" s="18"/>
      <c r="BSL276" s="18"/>
      <c r="BSM276" s="18"/>
      <c r="BSN276" s="18"/>
      <c r="BSO276" s="18"/>
      <c r="BSP276" s="18"/>
      <c r="BSQ276" s="18"/>
      <c r="BSR276" s="18"/>
      <c r="BSS276" s="18"/>
      <c r="BST276" s="18"/>
      <c r="BSU276" s="18"/>
      <c r="BSV276" s="18"/>
      <c r="BSW276" s="18"/>
      <c r="BSX276" s="18"/>
      <c r="BSY276" s="18"/>
      <c r="BSZ276" s="18"/>
      <c r="BTA276" s="18"/>
      <c r="BTB276" s="18"/>
      <c r="BTC276" s="18"/>
      <c r="BTD276" s="18"/>
      <c r="BTE276" s="18"/>
      <c r="BTF276" s="18"/>
      <c r="BTG276" s="18"/>
      <c r="BTH276" s="18"/>
      <c r="BTI276" s="18"/>
      <c r="BTJ276" s="18"/>
      <c r="BTK276" s="18"/>
      <c r="BTL276" s="18"/>
      <c r="BTM276" s="18"/>
      <c r="BTN276" s="18"/>
      <c r="BTO276" s="18"/>
      <c r="BTP276" s="18"/>
      <c r="BTQ276" s="18"/>
      <c r="BTR276" s="18"/>
      <c r="BTS276" s="18"/>
      <c r="BTT276" s="18"/>
      <c r="BTU276" s="18"/>
      <c r="BTV276" s="18"/>
      <c r="BTW276" s="18"/>
      <c r="BTX276" s="18"/>
      <c r="BTY276" s="18"/>
      <c r="BTZ276" s="18"/>
      <c r="BUA276" s="18"/>
      <c r="BUB276" s="18"/>
      <c r="BUC276" s="18"/>
      <c r="BUD276" s="18"/>
      <c r="BUE276" s="18"/>
      <c r="BUF276" s="18"/>
      <c r="BUG276" s="18"/>
      <c r="BUH276" s="18"/>
      <c r="BUI276" s="18"/>
      <c r="BUJ276" s="18"/>
      <c r="BUK276" s="18"/>
      <c r="BUL276" s="18"/>
      <c r="BUM276" s="18"/>
      <c r="BUN276" s="18"/>
      <c r="BUO276" s="18"/>
      <c r="BUP276" s="18"/>
      <c r="BUQ276" s="18"/>
      <c r="BUR276" s="18"/>
      <c r="BUS276" s="18"/>
      <c r="BUT276" s="18"/>
      <c r="BUU276" s="18"/>
      <c r="BUV276" s="18"/>
      <c r="BUW276" s="18"/>
      <c r="BUX276" s="18"/>
      <c r="BUY276" s="18"/>
      <c r="BUZ276" s="18"/>
      <c r="BVA276" s="18"/>
      <c r="BVB276" s="18"/>
      <c r="BVC276" s="18"/>
      <c r="BVD276" s="18"/>
      <c r="BVE276" s="18"/>
      <c r="BVF276" s="18"/>
      <c r="BVG276" s="18"/>
      <c r="BVH276" s="18"/>
      <c r="BVI276" s="18"/>
      <c r="BVJ276" s="18"/>
      <c r="BVK276" s="18"/>
      <c r="BVL276" s="18"/>
      <c r="BVM276" s="18"/>
      <c r="BVN276" s="18"/>
      <c r="BVO276" s="18"/>
      <c r="BVP276" s="18"/>
      <c r="BVQ276" s="18"/>
      <c r="BVR276" s="18"/>
      <c r="BVS276" s="18"/>
      <c r="BVT276" s="18"/>
      <c r="BVU276" s="18"/>
      <c r="BVV276" s="18"/>
      <c r="BVW276" s="18"/>
      <c r="BVX276" s="18"/>
      <c r="BVY276" s="18"/>
      <c r="BVZ276" s="18"/>
      <c r="BWA276" s="18"/>
      <c r="BWB276" s="18"/>
      <c r="BWC276" s="18"/>
      <c r="BWD276" s="18"/>
      <c r="BWE276" s="18"/>
      <c r="BWF276" s="18"/>
      <c r="BWG276" s="18"/>
      <c r="BWH276" s="18"/>
      <c r="BWI276" s="18"/>
      <c r="BWJ276" s="18"/>
      <c r="BWK276" s="18"/>
      <c r="BWL276" s="18"/>
      <c r="BWM276" s="18"/>
      <c r="BWN276" s="18"/>
      <c r="BWO276" s="18"/>
      <c r="BWP276" s="18"/>
      <c r="BWQ276" s="18"/>
      <c r="BWR276" s="18"/>
      <c r="BWS276" s="18"/>
      <c r="BWT276" s="18"/>
      <c r="BWU276" s="18"/>
      <c r="BWV276" s="18"/>
      <c r="BWW276" s="18"/>
      <c r="BWX276" s="18"/>
      <c r="BWY276" s="18"/>
      <c r="BWZ276" s="18"/>
      <c r="BXA276" s="18"/>
      <c r="BXB276" s="18"/>
      <c r="BXC276" s="18"/>
      <c r="BXD276" s="18"/>
      <c r="BXE276" s="18"/>
      <c r="BXF276" s="18"/>
      <c r="BXG276" s="18"/>
      <c r="BXH276" s="18"/>
      <c r="BXI276" s="18"/>
      <c r="BXJ276" s="18"/>
      <c r="BXK276" s="18"/>
      <c r="BXL276" s="18"/>
      <c r="BXM276" s="18"/>
      <c r="BXN276" s="18"/>
      <c r="BXO276" s="18"/>
      <c r="BXP276" s="18"/>
      <c r="BXQ276" s="18"/>
      <c r="BXR276" s="18"/>
      <c r="BXS276" s="18"/>
      <c r="BXT276" s="18"/>
      <c r="BXU276" s="18"/>
      <c r="BXV276" s="18"/>
      <c r="BXW276" s="18"/>
      <c r="BXX276" s="18"/>
      <c r="BXY276" s="18"/>
      <c r="BXZ276" s="18"/>
      <c r="BYA276" s="18"/>
      <c r="BYB276" s="18"/>
      <c r="BYC276" s="18"/>
      <c r="BYD276" s="18"/>
      <c r="BYE276" s="18"/>
      <c r="BYF276" s="18"/>
      <c r="BYG276" s="18"/>
      <c r="BYH276" s="18"/>
      <c r="BYI276" s="18"/>
      <c r="BYJ276" s="18"/>
      <c r="BYK276" s="18"/>
      <c r="BYL276" s="18"/>
      <c r="BYM276" s="18"/>
      <c r="BYN276" s="18"/>
      <c r="BYO276" s="18"/>
      <c r="BYP276" s="18"/>
      <c r="BYQ276" s="18"/>
      <c r="BYR276" s="18"/>
      <c r="BYS276" s="18"/>
      <c r="BYT276" s="18"/>
      <c r="BYU276" s="18"/>
      <c r="BYV276" s="18"/>
      <c r="BYW276" s="18"/>
      <c r="BYX276" s="18"/>
      <c r="BYY276" s="18"/>
      <c r="BYZ276" s="18"/>
      <c r="BZA276" s="18"/>
      <c r="BZB276" s="18"/>
      <c r="BZC276" s="18"/>
      <c r="BZD276" s="18"/>
      <c r="BZE276" s="18"/>
      <c r="BZF276" s="18"/>
      <c r="BZG276" s="18"/>
      <c r="BZH276" s="18"/>
      <c r="BZI276" s="18"/>
      <c r="BZJ276" s="18"/>
      <c r="BZK276" s="18"/>
      <c r="BZL276" s="18"/>
      <c r="BZM276" s="18"/>
      <c r="BZN276" s="18"/>
      <c r="BZO276" s="18"/>
      <c r="BZP276" s="18"/>
      <c r="BZQ276" s="18"/>
      <c r="BZR276" s="18"/>
      <c r="BZS276" s="18"/>
      <c r="BZT276" s="18"/>
      <c r="BZU276" s="18"/>
      <c r="BZV276" s="18"/>
      <c r="BZW276" s="18"/>
      <c r="BZX276" s="18"/>
      <c r="BZY276" s="18"/>
      <c r="BZZ276" s="18"/>
      <c r="CAA276" s="18"/>
      <c r="CAB276" s="18"/>
      <c r="CAC276" s="18"/>
      <c r="CAD276" s="18"/>
      <c r="CAE276" s="18"/>
      <c r="CAF276" s="18"/>
      <c r="CAG276" s="18"/>
      <c r="CAH276" s="18"/>
      <c r="CAI276" s="18"/>
      <c r="CAJ276" s="18"/>
      <c r="CAK276" s="18"/>
      <c r="CAL276" s="18"/>
      <c r="CAM276" s="18"/>
      <c r="CAN276" s="18"/>
      <c r="CAO276" s="18"/>
      <c r="CAP276" s="18"/>
      <c r="CAQ276" s="18"/>
      <c r="CAR276" s="18"/>
      <c r="CAS276" s="18"/>
      <c r="CAT276" s="18"/>
      <c r="CAU276" s="18"/>
      <c r="CAV276" s="18"/>
      <c r="CAW276" s="18"/>
      <c r="CAX276" s="18"/>
      <c r="CAY276" s="18"/>
      <c r="CAZ276" s="18"/>
      <c r="CBA276" s="18"/>
      <c r="CBB276" s="18"/>
      <c r="CBC276" s="18"/>
      <c r="CBD276" s="18"/>
      <c r="CBE276" s="18"/>
      <c r="CBF276" s="18"/>
      <c r="CBG276" s="18"/>
      <c r="CBH276" s="18"/>
      <c r="CBI276" s="18"/>
      <c r="CBJ276" s="18"/>
      <c r="CBK276" s="18"/>
      <c r="CBL276" s="18"/>
      <c r="CBM276" s="18"/>
      <c r="CBN276" s="18"/>
      <c r="CBO276" s="18"/>
      <c r="CBP276" s="18"/>
      <c r="CBQ276" s="18"/>
      <c r="CBR276" s="18"/>
      <c r="CBS276" s="18"/>
      <c r="CBT276" s="18"/>
      <c r="CBU276" s="18"/>
      <c r="CBV276" s="18"/>
      <c r="CBW276" s="18"/>
      <c r="CBX276" s="18"/>
      <c r="CBY276" s="18"/>
      <c r="CBZ276" s="18"/>
      <c r="CCA276" s="18"/>
      <c r="CCB276" s="18"/>
      <c r="CCC276" s="18"/>
      <c r="CCD276" s="18"/>
      <c r="CCE276" s="18"/>
      <c r="CCF276" s="18"/>
      <c r="CCG276" s="18"/>
      <c r="CCH276" s="18"/>
      <c r="CCI276" s="18"/>
      <c r="CCJ276" s="18"/>
      <c r="CCK276" s="18"/>
      <c r="CCL276" s="18"/>
      <c r="CCM276" s="18"/>
      <c r="CCN276" s="18"/>
      <c r="CCO276" s="18"/>
      <c r="CCP276" s="18"/>
      <c r="CCQ276" s="18"/>
      <c r="CCR276" s="18"/>
      <c r="CCS276" s="18"/>
      <c r="CCT276" s="18"/>
      <c r="CCU276" s="18"/>
      <c r="CCV276" s="18"/>
      <c r="CCW276" s="18"/>
      <c r="CCX276" s="18"/>
      <c r="CCY276" s="18"/>
      <c r="CCZ276" s="18"/>
      <c r="CDA276" s="18"/>
      <c r="CDB276" s="18"/>
      <c r="CDC276" s="18"/>
      <c r="CDD276" s="18"/>
      <c r="CDE276" s="18"/>
      <c r="CDF276" s="18"/>
      <c r="CDG276" s="18"/>
      <c r="CDH276" s="18"/>
      <c r="CDI276" s="18"/>
      <c r="CDJ276" s="18"/>
      <c r="CDK276" s="18"/>
      <c r="CDL276" s="18"/>
      <c r="CDM276" s="18"/>
      <c r="CDN276" s="18"/>
      <c r="CDO276" s="18"/>
      <c r="CDP276" s="18"/>
      <c r="CDQ276" s="18"/>
      <c r="CDR276" s="18"/>
      <c r="CDS276" s="18"/>
      <c r="CDT276" s="18"/>
      <c r="CDU276" s="18"/>
      <c r="CDV276" s="18"/>
      <c r="CDW276" s="18"/>
      <c r="CDX276" s="18"/>
      <c r="CDY276" s="18"/>
      <c r="CDZ276" s="18"/>
      <c r="CEA276" s="18"/>
      <c r="CEB276" s="18"/>
      <c r="CEC276" s="18"/>
      <c r="CED276" s="18"/>
      <c r="CEE276" s="18"/>
      <c r="CEF276" s="18"/>
      <c r="CEG276" s="18"/>
      <c r="CEH276" s="18"/>
      <c r="CEI276" s="18"/>
      <c r="CEJ276" s="18"/>
      <c r="CEK276" s="18"/>
      <c r="CEL276" s="18"/>
      <c r="CEM276" s="18"/>
      <c r="CEN276" s="18"/>
      <c r="CEO276" s="18"/>
      <c r="CEP276" s="18"/>
      <c r="CEQ276" s="18"/>
      <c r="CER276" s="18"/>
      <c r="CES276" s="18"/>
      <c r="CET276" s="18"/>
      <c r="CEU276" s="18"/>
      <c r="CEV276" s="18"/>
      <c r="CEW276" s="18"/>
      <c r="CEX276" s="18"/>
      <c r="CEY276" s="18"/>
      <c r="CEZ276" s="18"/>
      <c r="CFA276" s="18"/>
      <c r="CFB276" s="18"/>
      <c r="CFC276" s="18"/>
      <c r="CFD276" s="18"/>
      <c r="CFE276" s="18"/>
      <c r="CFF276" s="18"/>
      <c r="CFG276" s="18"/>
      <c r="CFH276" s="18"/>
      <c r="CFI276" s="18"/>
      <c r="CFJ276" s="18"/>
      <c r="CFK276" s="18"/>
      <c r="CFL276" s="18"/>
      <c r="CFM276" s="18"/>
      <c r="CFN276" s="18"/>
      <c r="CFO276" s="18"/>
      <c r="CFP276" s="18"/>
      <c r="CFQ276" s="18"/>
      <c r="CFR276" s="18"/>
      <c r="CFS276" s="18"/>
      <c r="CFT276" s="18"/>
      <c r="CFU276" s="18"/>
      <c r="CFV276" s="18"/>
      <c r="CFW276" s="18"/>
      <c r="CFX276" s="18"/>
      <c r="CFY276" s="18"/>
      <c r="CFZ276" s="18"/>
      <c r="CGA276" s="18"/>
      <c r="CGB276" s="18"/>
      <c r="CGC276" s="18"/>
      <c r="CGD276" s="18"/>
      <c r="CGE276" s="18"/>
      <c r="CGF276" s="18"/>
      <c r="CGG276" s="18"/>
      <c r="CGH276" s="18"/>
      <c r="CGI276" s="18"/>
      <c r="CGJ276" s="18"/>
      <c r="CGK276" s="18"/>
      <c r="CGL276" s="18"/>
      <c r="CGM276" s="18"/>
      <c r="CGN276" s="18"/>
      <c r="CGO276" s="18"/>
      <c r="CGP276" s="18"/>
      <c r="CGQ276" s="18"/>
      <c r="CGR276" s="18"/>
      <c r="CGS276" s="18"/>
      <c r="CGT276" s="18"/>
      <c r="CGU276" s="18"/>
      <c r="CGV276" s="18"/>
      <c r="CGW276" s="18"/>
      <c r="CGX276" s="18"/>
      <c r="CGY276" s="18"/>
      <c r="CGZ276" s="18"/>
      <c r="CHA276" s="18"/>
      <c r="CHB276" s="18"/>
      <c r="CHC276" s="18"/>
      <c r="CHD276" s="18"/>
      <c r="CHE276" s="18"/>
      <c r="CHF276" s="18"/>
      <c r="CHG276" s="18"/>
      <c r="CHH276" s="18"/>
      <c r="CHI276" s="18"/>
      <c r="CHJ276" s="18"/>
      <c r="CHK276" s="18"/>
      <c r="CHL276" s="18"/>
      <c r="CHM276" s="18"/>
      <c r="CHN276" s="18"/>
      <c r="CHO276" s="18"/>
      <c r="CHP276" s="18"/>
      <c r="CHQ276" s="18"/>
      <c r="CHR276" s="18"/>
      <c r="CHS276" s="18"/>
      <c r="CHT276" s="18"/>
      <c r="CHU276" s="18"/>
      <c r="CHV276" s="18"/>
      <c r="CHW276" s="18"/>
      <c r="CHX276" s="18"/>
      <c r="CHY276" s="18"/>
      <c r="CHZ276" s="18"/>
      <c r="CIA276" s="18"/>
      <c r="CIB276" s="18"/>
      <c r="CIC276" s="18"/>
      <c r="CID276" s="18"/>
      <c r="CIE276" s="18"/>
      <c r="CIF276" s="18"/>
      <c r="CIG276" s="18"/>
      <c r="CIH276" s="18"/>
      <c r="CII276" s="18"/>
      <c r="CIJ276" s="18"/>
      <c r="CIK276" s="18"/>
      <c r="CIL276" s="18"/>
      <c r="CIM276" s="18"/>
      <c r="CIN276" s="18"/>
      <c r="CIO276" s="18"/>
      <c r="CIP276" s="18"/>
      <c r="CIQ276" s="18"/>
      <c r="CIR276" s="18"/>
      <c r="CIS276" s="18"/>
      <c r="CIT276" s="18"/>
      <c r="CIU276" s="18"/>
      <c r="CIV276" s="18"/>
      <c r="CIW276" s="18"/>
      <c r="CIX276" s="18"/>
      <c r="CIY276" s="18"/>
      <c r="CIZ276" s="18"/>
      <c r="CJA276" s="18"/>
      <c r="CJB276" s="18"/>
      <c r="CJC276" s="18"/>
      <c r="CJD276" s="18"/>
      <c r="CJE276" s="18"/>
      <c r="CJF276" s="18"/>
      <c r="CJG276" s="18"/>
      <c r="CJH276" s="18"/>
      <c r="CJI276" s="18"/>
      <c r="CJJ276" s="18"/>
      <c r="CJK276" s="18"/>
      <c r="CJL276" s="18"/>
      <c r="CJM276" s="18"/>
      <c r="CJN276" s="18"/>
      <c r="CJO276" s="18"/>
      <c r="CJP276" s="18"/>
      <c r="CJQ276" s="18"/>
      <c r="CJR276" s="18"/>
      <c r="CJS276" s="18"/>
      <c r="CJT276" s="18"/>
      <c r="CJU276" s="18"/>
      <c r="CJV276" s="18"/>
      <c r="CJW276" s="18"/>
      <c r="CJX276" s="18"/>
      <c r="CJY276" s="18"/>
      <c r="CJZ276" s="18"/>
      <c r="CKA276" s="18"/>
      <c r="CKB276" s="18"/>
      <c r="CKC276" s="18"/>
      <c r="CKD276" s="18"/>
      <c r="CKE276" s="18"/>
      <c r="CKF276" s="18"/>
      <c r="CKG276" s="18"/>
      <c r="CKH276" s="18"/>
      <c r="CKI276" s="18"/>
      <c r="CKJ276" s="18"/>
      <c r="CKK276" s="18"/>
      <c r="CKL276" s="18"/>
      <c r="CKM276" s="18"/>
      <c r="CKN276" s="18"/>
      <c r="CKO276" s="18"/>
      <c r="CKP276" s="18"/>
      <c r="CKQ276" s="18"/>
      <c r="CKR276" s="18"/>
      <c r="CKS276" s="18"/>
      <c r="CKT276" s="18"/>
      <c r="CKU276" s="18"/>
      <c r="CKV276" s="18"/>
      <c r="CKW276" s="18"/>
      <c r="CKX276" s="18"/>
      <c r="CKY276" s="18"/>
      <c r="CKZ276" s="18"/>
      <c r="CLA276" s="18"/>
      <c r="CLB276" s="18"/>
      <c r="CLC276" s="18"/>
      <c r="CLD276" s="18"/>
      <c r="CLE276" s="18"/>
      <c r="CLF276" s="18"/>
      <c r="CLG276" s="18"/>
      <c r="CLH276" s="18"/>
      <c r="CLI276" s="18"/>
      <c r="CLJ276" s="18"/>
      <c r="CLK276" s="18"/>
      <c r="CLL276" s="18"/>
      <c r="CLM276" s="18"/>
      <c r="CLN276" s="18"/>
      <c r="CLO276" s="18"/>
      <c r="CLP276" s="18"/>
      <c r="CLQ276" s="18"/>
      <c r="CLR276" s="18"/>
      <c r="CLS276" s="18"/>
      <c r="CLT276" s="18"/>
      <c r="CLU276" s="18"/>
      <c r="CLV276" s="18"/>
      <c r="CLW276" s="18"/>
      <c r="CLX276" s="18"/>
      <c r="CLY276" s="18"/>
      <c r="CLZ276" s="18"/>
      <c r="CMA276" s="18"/>
      <c r="CMB276" s="18"/>
      <c r="CMC276" s="18"/>
      <c r="CMD276" s="18"/>
      <c r="CME276" s="18"/>
      <c r="CMF276" s="18"/>
      <c r="CMG276" s="18"/>
      <c r="CMH276" s="18"/>
      <c r="CMI276" s="18"/>
      <c r="CMJ276" s="18"/>
      <c r="CMK276" s="18"/>
      <c r="CML276" s="18"/>
      <c r="CMM276" s="18"/>
      <c r="CMN276" s="18"/>
      <c r="CMO276" s="18"/>
      <c r="CMP276" s="18"/>
      <c r="CMQ276" s="18"/>
      <c r="CMR276" s="18"/>
      <c r="CMS276" s="18"/>
      <c r="CMT276" s="18"/>
      <c r="CMU276" s="18"/>
      <c r="CMV276" s="18"/>
      <c r="CMW276" s="18"/>
      <c r="CMX276" s="18"/>
      <c r="CMY276" s="18"/>
      <c r="CMZ276" s="18"/>
      <c r="CNA276" s="18"/>
      <c r="CNB276" s="18"/>
      <c r="CNC276" s="18"/>
      <c r="CND276" s="18"/>
      <c r="CNE276" s="18"/>
      <c r="CNF276" s="18"/>
      <c r="CNG276" s="18"/>
      <c r="CNH276" s="18"/>
      <c r="CNI276" s="18"/>
      <c r="CNJ276" s="18"/>
      <c r="CNK276" s="18"/>
      <c r="CNL276" s="18"/>
      <c r="CNM276" s="18"/>
      <c r="CNN276" s="18"/>
      <c r="CNO276" s="18"/>
      <c r="CNP276" s="18"/>
      <c r="CNQ276" s="18"/>
      <c r="CNR276" s="18"/>
      <c r="CNS276" s="18"/>
      <c r="CNT276" s="18"/>
      <c r="CNU276" s="18"/>
      <c r="CNV276" s="18"/>
      <c r="CNW276" s="18"/>
      <c r="CNX276" s="18"/>
      <c r="CNY276" s="18"/>
      <c r="CNZ276" s="18"/>
      <c r="COA276" s="18"/>
      <c r="COB276" s="18"/>
      <c r="COC276" s="18"/>
      <c r="COD276" s="18"/>
      <c r="COE276" s="18"/>
      <c r="COF276" s="18"/>
      <c r="COG276" s="18"/>
      <c r="COH276" s="18"/>
      <c r="COI276" s="18"/>
      <c r="COJ276" s="18"/>
      <c r="COK276" s="18"/>
      <c r="COL276" s="18"/>
      <c r="COM276" s="18"/>
      <c r="CON276" s="18"/>
      <c r="COO276" s="18"/>
      <c r="COP276" s="18"/>
      <c r="COQ276" s="18"/>
      <c r="COR276" s="18"/>
      <c r="COS276" s="18"/>
      <c r="COT276" s="18"/>
      <c r="COU276" s="18"/>
      <c r="COV276" s="18"/>
      <c r="COW276" s="18"/>
      <c r="COX276" s="18"/>
      <c r="COY276" s="18"/>
      <c r="COZ276" s="18"/>
      <c r="CPA276" s="18"/>
      <c r="CPB276" s="18"/>
      <c r="CPC276" s="18"/>
      <c r="CPD276" s="18"/>
      <c r="CPE276" s="18"/>
      <c r="CPF276" s="18"/>
      <c r="CPG276" s="18"/>
      <c r="CPH276" s="18"/>
      <c r="CPI276" s="18"/>
      <c r="CPJ276" s="18"/>
      <c r="CPK276" s="18"/>
      <c r="CPL276" s="18"/>
      <c r="CPM276" s="18"/>
      <c r="CPN276" s="18"/>
      <c r="CPO276" s="18"/>
      <c r="CPP276" s="18"/>
      <c r="CPQ276" s="18"/>
      <c r="CPR276" s="18"/>
      <c r="CPS276" s="18"/>
      <c r="CPT276" s="18"/>
      <c r="CPU276" s="18"/>
      <c r="CPV276" s="18"/>
      <c r="CPW276" s="18"/>
      <c r="CPX276" s="18"/>
      <c r="CPY276" s="18"/>
      <c r="CPZ276" s="18"/>
      <c r="CQA276" s="18"/>
      <c r="CQB276" s="18"/>
      <c r="CQC276" s="18"/>
      <c r="CQD276" s="18"/>
      <c r="CQE276" s="18"/>
      <c r="CQF276" s="18"/>
      <c r="CQG276" s="18"/>
      <c r="CQH276" s="18"/>
      <c r="CQI276" s="18"/>
      <c r="CQJ276" s="18"/>
      <c r="CQK276" s="18"/>
      <c r="CQL276" s="18"/>
      <c r="CQM276" s="18"/>
      <c r="CQN276" s="18"/>
      <c r="CQO276" s="18"/>
      <c r="CQP276" s="18"/>
      <c r="CQQ276" s="18"/>
      <c r="CQR276" s="18"/>
      <c r="CQS276" s="18"/>
      <c r="CQT276" s="18"/>
      <c r="CQU276" s="18"/>
      <c r="CQV276" s="18"/>
      <c r="CQW276" s="18"/>
      <c r="CQX276" s="18"/>
      <c r="CQY276" s="18"/>
      <c r="CQZ276" s="18"/>
      <c r="CRA276" s="18"/>
      <c r="CRB276" s="18"/>
      <c r="CRC276" s="18"/>
      <c r="CRD276" s="18"/>
      <c r="CRE276" s="18"/>
      <c r="CRF276" s="18"/>
      <c r="CRG276" s="18"/>
      <c r="CRH276" s="18"/>
      <c r="CRI276" s="18"/>
      <c r="CRJ276" s="18"/>
      <c r="CRK276" s="18"/>
      <c r="CRL276" s="18"/>
      <c r="CRM276" s="18"/>
      <c r="CRN276" s="18"/>
      <c r="CRO276" s="18"/>
      <c r="CRP276" s="18"/>
      <c r="CRQ276" s="18"/>
      <c r="CRR276" s="18"/>
      <c r="CRS276" s="18"/>
      <c r="CRT276" s="18"/>
      <c r="CRU276" s="18"/>
      <c r="CRV276" s="18"/>
      <c r="CRW276" s="18"/>
      <c r="CRX276" s="18"/>
      <c r="CRY276" s="18"/>
      <c r="CRZ276" s="18"/>
      <c r="CSA276" s="18"/>
      <c r="CSB276" s="18"/>
      <c r="CSC276" s="18"/>
      <c r="CSD276" s="18"/>
      <c r="CSE276" s="18"/>
      <c r="CSF276" s="18"/>
      <c r="CSG276" s="18"/>
      <c r="CSH276" s="18"/>
      <c r="CSI276" s="18"/>
      <c r="CSJ276" s="18"/>
      <c r="CSK276" s="18"/>
      <c r="CSL276" s="18"/>
      <c r="CSM276" s="18"/>
      <c r="CSN276" s="18"/>
      <c r="CSO276" s="18"/>
      <c r="CSP276" s="18"/>
      <c r="CSQ276" s="18"/>
      <c r="CSR276" s="18"/>
      <c r="CSS276" s="18"/>
      <c r="CST276" s="18"/>
      <c r="CSU276" s="18"/>
      <c r="CSV276" s="18"/>
      <c r="CSW276" s="18"/>
      <c r="CSX276" s="18"/>
      <c r="CSY276" s="18"/>
      <c r="CSZ276" s="18"/>
      <c r="CTA276" s="18"/>
      <c r="CTB276" s="18"/>
      <c r="CTC276" s="18"/>
      <c r="CTD276" s="18"/>
      <c r="CTE276" s="18"/>
      <c r="CTF276" s="18"/>
      <c r="CTG276" s="18"/>
      <c r="CTH276" s="18"/>
      <c r="CTI276" s="18"/>
      <c r="CTJ276" s="18"/>
      <c r="CTK276" s="18"/>
      <c r="CTL276" s="18"/>
      <c r="CTM276" s="18"/>
      <c r="CTN276" s="18"/>
      <c r="CTO276" s="18"/>
      <c r="CTP276" s="18"/>
      <c r="CTQ276" s="18"/>
      <c r="CTR276" s="18"/>
      <c r="CTS276" s="18"/>
      <c r="CTT276" s="18"/>
      <c r="CTU276" s="18"/>
      <c r="CTV276" s="18"/>
      <c r="CTW276" s="18"/>
      <c r="CTX276" s="18"/>
      <c r="CTY276" s="18"/>
      <c r="CTZ276" s="18"/>
      <c r="CUA276" s="18"/>
      <c r="CUB276" s="18"/>
      <c r="CUC276" s="18"/>
      <c r="CUD276" s="18"/>
      <c r="CUE276" s="18"/>
      <c r="CUF276" s="18"/>
      <c r="CUG276" s="18"/>
      <c r="CUH276" s="18"/>
      <c r="CUI276" s="18"/>
      <c r="CUJ276" s="18"/>
      <c r="CUK276" s="18"/>
      <c r="CUL276" s="18"/>
      <c r="CUM276" s="18"/>
      <c r="CUN276" s="18"/>
      <c r="CUO276" s="18"/>
      <c r="CUP276" s="18"/>
      <c r="CUQ276" s="18"/>
      <c r="CUR276" s="18"/>
      <c r="CUS276" s="18"/>
      <c r="CUT276" s="18"/>
      <c r="CUU276" s="18"/>
      <c r="CUV276" s="18"/>
      <c r="CUW276" s="18"/>
      <c r="CUX276" s="18"/>
      <c r="CUY276" s="18"/>
      <c r="CUZ276" s="18"/>
      <c r="CVA276" s="18"/>
      <c r="CVB276" s="18"/>
      <c r="CVC276" s="18"/>
      <c r="CVD276" s="18"/>
      <c r="CVE276" s="18"/>
      <c r="CVF276" s="18"/>
      <c r="CVG276" s="18"/>
      <c r="CVH276" s="18"/>
      <c r="CVI276" s="18"/>
      <c r="CVJ276" s="18"/>
      <c r="CVK276" s="18"/>
      <c r="CVL276" s="18"/>
      <c r="CVM276" s="18"/>
      <c r="CVN276" s="18"/>
      <c r="CVO276" s="18"/>
      <c r="CVP276" s="18"/>
      <c r="CVQ276" s="18"/>
      <c r="CVR276" s="18"/>
      <c r="CVS276" s="18"/>
      <c r="CVT276" s="18"/>
      <c r="CVU276" s="18"/>
      <c r="CVV276" s="18"/>
      <c r="CVW276" s="18"/>
      <c r="CVX276" s="18"/>
      <c r="CVY276" s="18"/>
      <c r="CVZ276" s="18"/>
      <c r="CWA276" s="18"/>
      <c r="CWB276" s="18"/>
      <c r="CWC276" s="18"/>
      <c r="CWD276" s="18"/>
      <c r="CWE276" s="18"/>
      <c r="CWF276" s="18"/>
      <c r="CWG276" s="18"/>
      <c r="CWH276" s="18"/>
      <c r="CWI276" s="18"/>
      <c r="CWJ276" s="18"/>
      <c r="CWK276" s="18"/>
      <c r="CWL276" s="18"/>
      <c r="CWM276" s="18"/>
      <c r="CWN276" s="18"/>
      <c r="CWO276" s="18"/>
      <c r="CWP276" s="18"/>
      <c r="CWQ276" s="18"/>
      <c r="CWR276" s="18"/>
      <c r="CWS276" s="18"/>
      <c r="CWT276" s="18"/>
      <c r="CWU276" s="18"/>
      <c r="CWV276" s="18"/>
      <c r="CWW276" s="18"/>
      <c r="CWX276" s="18"/>
      <c r="CWY276" s="18"/>
      <c r="CWZ276" s="18"/>
      <c r="CXA276" s="18"/>
      <c r="CXB276" s="18"/>
      <c r="CXC276" s="18"/>
      <c r="CXD276" s="18"/>
      <c r="CXE276" s="18"/>
      <c r="CXF276" s="18"/>
      <c r="CXG276" s="18"/>
      <c r="CXH276" s="18"/>
      <c r="CXI276" s="18"/>
      <c r="CXJ276" s="18"/>
      <c r="CXK276" s="18"/>
      <c r="CXL276" s="18"/>
      <c r="CXM276" s="18"/>
      <c r="CXN276" s="18"/>
      <c r="CXO276" s="18"/>
      <c r="CXP276" s="18"/>
      <c r="CXQ276" s="18"/>
      <c r="CXR276" s="18"/>
      <c r="CXS276" s="18"/>
      <c r="CXT276" s="18"/>
      <c r="CXU276" s="18"/>
      <c r="CXV276" s="18"/>
      <c r="CXW276" s="18"/>
      <c r="CXX276" s="18"/>
      <c r="CXY276" s="18"/>
      <c r="CXZ276" s="18"/>
      <c r="CYA276" s="18"/>
      <c r="CYB276" s="18"/>
      <c r="CYC276" s="18"/>
      <c r="CYD276" s="18"/>
      <c r="CYE276" s="18"/>
      <c r="CYF276" s="18"/>
      <c r="CYG276" s="18"/>
      <c r="CYH276" s="18"/>
      <c r="CYI276" s="18"/>
      <c r="CYJ276" s="18"/>
      <c r="CYK276" s="18"/>
      <c r="CYL276" s="18"/>
      <c r="CYM276" s="18"/>
      <c r="CYN276" s="18"/>
      <c r="CYO276" s="18"/>
      <c r="CYP276" s="18"/>
      <c r="CYQ276" s="18"/>
      <c r="CYR276" s="18"/>
      <c r="CYS276" s="18"/>
      <c r="CYT276" s="18"/>
      <c r="CYU276" s="18"/>
      <c r="CYV276" s="18"/>
      <c r="CYW276" s="18"/>
      <c r="CYX276" s="18"/>
      <c r="CYY276" s="18"/>
      <c r="CYZ276" s="18"/>
      <c r="CZA276" s="18"/>
      <c r="CZB276" s="18"/>
      <c r="CZC276" s="18"/>
      <c r="CZD276" s="18"/>
      <c r="CZE276" s="18"/>
      <c r="CZF276" s="18"/>
      <c r="CZG276" s="18"/>
      <c r="CZH276" s="18"/>
      <c r="CZI276" s="18"/>
      <c r="CZJ276" s="18"/>
      <c r="CZK276" s="18"/>
      <c r="CZL276" s="18"/>
      <c r="CZM276" s="18"/>
      <c r="CZN276" s="18"/>
      <c r="CZO276" s="18"/>
      <c r="CZP276" s="18"/>
      <c r="CZQ276" s="18"/>
      <c r="CZR276" s="18"/>
      <c r="CZS276" s="18"/>
      <c r="CZT276" s="18"/>
      <c r="CZU276" s="18"/>
      <c r="CZV276" s="18"/>
      <c r="CZW276" s="18"/>
      <c r="CZX276" s="18"/>
      <c r="CZY276" s="18"/>
      <c r="CZZ276" s="18"/>
      <c r="DAA276" s="18"/>
      <c r="DAB276" s="18"/>
      <c r="DAC276" s="18"/>
      <c r="DAD276" s="18"/>
      <c r="DAE276" s="18"/>
      <c r="DAF276" s="18"/>
      <c r="DAG276" s="18"/>
      <c r="DAH276" s="18"/>
      <c r="DAI276" s="18"/>
      <c r="DAJ276" s="18"/>
      <c r="DAK276" s="18"/>
      <c r="DAL276" s="18"/>
      <c r="DAM276" s="18"/>
      <c r="DAN276" s="18"/>
      <c r="DAO276" s="18"/>
      <c r="DAP276" s="18"/>
      <c r="DAQ276" s="18"/>
      <c r="DAR276" s="18"/>
      <c r="DAS276" s="18"/>
      <c r="DAT276" s="18"/>
      <c r="DAU276" s="18"/>
      <c r="DAV276" s="18"/>
      <c r="DAW276" s="18"/>
      <c r="DAX276" s="18"/>
      <c r="DAY276" s="18"/>
      <c r="DAZ276" s="18"/>
      <c r="DBA276" s="18"/>
      <c r="DBB276" s="18"/>
      <c r="DBC276" s="18"/>
      <c r="DBD276" s="18"/>
      <c r="DBE276" s="18"/>
      <c r="DBF276" s="18"/>
      <c r="DBG276" s="18"/>
      <c r="DBH276" s="18"/>
      <c r="DBI276" s="18"/>
      <c r="DBJ276" s="18"/>
      <c r="DBK276" s="18"/>
      <c r="DBL276" s="18"/>
      <c r="DBM276" s="18"/>
      <c r="DBN276" s="18"/>
      <c r="DBO276" s="18"/>
      <c r="DBP276" s="18"/>
      <c r="DBQ276" s="18"/>
      <c r="DBR276" s="18"/>
      <c r="DBS276" s="18"/>
      <c r="DBT276" s="18"/>
      <c r="DBU276" s="18"/>
      <c r="DBV276" s="18"/>
      <c r="DBW276" s="18"/>
      <c r="DBX276" s="18"/>
      <c r="DBY276" s="18"/>
      <c r="DBZ276" s="18"/>
      <c r="DCA276" s="18"/>
      <c r="DCB276" s="18"/>
      <c r="DCC276" s="18"/>
      <c r="DCD276" s="18"/>
      <c r="DCE276" s="18"/>
      <c r="DCF276" s="18"/>
      <c r="DCG276" s="18"/>
      <c r="DCH276" s="18"/>
      <c r="DCI276" s="18"/>
      <c r="DCJ276" s="18"/>
      <c r="DCK276" s="18"/>
      <c r="DCL276" s="18"/>
      <c r="DCM276" s="18"/>
      <c r="DCN276" s="18"/>
      <c r="DCO276" s="18"/>
      <c r="DCP276" s="18"/>
      <c r="DCQ276" s="18"/>
      <c r="DCR276" s="18"/>
      <c r="DCS276" s="18"/>
      <c r="DCT276" s="18"/>
      <c r="DCU276" s="18"/>
      <c r="DCV276" s="18"/>
      <c r="DCW276" s="18"/>
      <c r="DCX276" s="18"/>
      <c r="DCY276" s="18"/>
      <c r="DCZ276" s="18"/>
      <c r="DDA276" s="18"/>
      <c r="DDB276" s="18"/>
      <c r="DDC276" s="18"/>
      <c r="DDD276" s="18"/>
      <c r="DDE276" s="18"/>
      <c r="DDF276" s="18"/>
      <c r="DDG276" s="18"/>
      <c r="DDH276" s="18"/>
      <c r="DDI276" s="18"/>
      <c r="DDJ276" s="18"/>
      <c r="DDK276" s="18"/>
      <c r="DDL276" s="18"/>
      <c r="DDM276" s="18"/>
      <c r="DDN276" s="18"/>
      <c r="DDO276" s="18"/>
      <c r="DDP276" s="18"/>
      <c r="DDQ276" s="18"/>
      <c r="DDR276" s="18"/>
      <c r="DDS276" s="18"/>
      <c r="DDT276" s="18"/>
      <c r="DDU276" s="18"/>
      <c r="DDV276" s="18"/>
      <c r="DDW276" s="18"/>
      <c r="DDX276" s="18"/>
      <c r="DDY276" s="18"/>
      <c r="DDZ276" s="18"/>
      <c r="DEA276" s="18"/>
      <c r="DEB276" s="18"/>
      <c r="DEC276" s="18"/>
      <c r="DED276" s="18"/>
      <c r="DEE276" s="18"/>
      <c r="DEF276" s="18"/>
      <c r="DEG276" s="18"/>
      <c r="DEH276" s="18"/>
      <c r="DEI276" s="18"/>
      <c r="DEJ276" s="18"/>
      <c r="DEK276" s="18"/>
      <c r="DEL276" s="18"/>
      <c r="DEM276" s="18"/>
      <c r="DEN276" s="18"/>
      <c r="DEO276" s="18"/>
      <c r="DEP276" s="18"/>
      <c r="DEQ276" s="18"/>
      <c r="DER276" s="18"/>
      <c r="DES276" s="18"/>
      <c r="DET276" s="18"/>
      <c r="DEU276" s="18"/>
      <c r="DEV276" s="18"/>
      <c r="DEW276" s="18"/>
      <c r="DEX276" s="18"/>
      <c r="DEY276" s="18"/>
      <c r="DEZ276" s="18"/>
      <c r="DFA276" s="18"/>
      <c r="DFB276" s="18"/>
      <c r="DFC276" s="18"/>
      <c r="DFD276" s="18"/>
      <c r="DFE276" s="18"/>
      <c r="DFF276" s="18"/>
      <c r="DFG276" s="18"/>
      <c r="DFH276" s="18"/>
      <c r="DFI276" s="18"/>
      <c r="DFJ276" s="18"/>
      <c r="DFK276" s="18"/>
      <c r="DFL276" s="18"/>
      <c r="DFM276" s="18"/>
      <c r="DFN276" s="18"/>
      <c r="DFO276" s="18"/>
      <c r="DFP276" s="18"/>
      <c r="DFQ276" s="18"/>
      <c r="DFR276" s="18"/>
      <c r="DFS276" s="18"/>
      <c r="DFT276" s="18"/>
      <c r="DFU276" s="18"/>
      <c r="DFV276" s="18"/>
      <c r="DFW276" s="18"/>
      <c r="DFX276" s="18"/>
      <c r="DFY276" s="18"/>
      <c r="DFZ276" s="18"/>
      <c r="DGA276" s="18"/>
      <c r="DGB276" s="18"/>
      <c r="DGC276" s="18"/>
      <c r="DGD276" s="18"/>
      <c r="DGE276" s="18"/>
      <c r="DGF276" s="18"/>
      <c r="DGG276" s="18"/>
      <c r="DGH276" s="18"/>
      <c r="DGI276" s="18"/>
      <c r="DGJ276" s="18"/>
      <c r="DGK276" s="18"/>
      <c r="DGL276" s="18"/>
      <c r="DGM276" s="18"/>
      <c r="DGN276" s="18"/>
      <c r="DGO276" s="18"/>
      <c r="DGP276" s="18"/>
      <c r="DGQ276" s="18"/>
      <c r="DGR276" s="18"/>
      <c r="DGS276" s="18"/>
      <c r="DGT276" s="18"/>
      <c r="DGU276" s="18"/>
      <c r="DGV276" s="18"/>
      <c r="DGW276" s="18"/>
      <c r="DGX276" s="18"/>
      <c r="DGY276" s="18"/>
      <c r="DGZ276" s="18"/>
      <c r="DHA276" s="18"/>
      <c r="DHB276" s="18"/>
      <c r="DHC276" s="18"/>
      <c r="DHD276" s="18"/>
      <c r="DHE276" s="18"/>
      <c r="DHF276" s="18"/>
      <c r="DHG276" s="18"/>
      <c r="DHH276" s="18"/>
      <c r="DHI276" s="18"/>
      <c r="DHJ276" s="18"/>
      <c r="DHK276" s="18"/>
      <c r="DHL276" s="18"/>
      <c r="DHM276" s="18"/>
      <c r="DHN276" s="18"/>
      <c r="DHO276" s="18"/>
      <c r="DHP276" s="18"/>
      <c r="DHQ276" s="18"/>
      <c r="DHR276" s="18"/>
      <c r="DHS276" s="18"/>
      <c r="DHT276" s="18"/>
      <c r="DHU276" s="18"/>
      <c r="DHV276" s="18"/>
      <c r="DHW276" s="18"/>
      <c r="DHX276" s="18"/>
      <c r="DHY276" s="18"/>
      <c r="DHZ276" s="18"/>
      <c r="DIA276" s="18"/>
      <c r="DIB276" s="18"/>
      <c r="DIC276" s="18"/>
      <c r="DID276" s="18"/>
      <c r="DIE276" s="18"/>
      <c r="DIF276" s="18"/>
      <c r="DIG276" s="18"/>
      <c r="DIH276" s="18"/>
      <c r="DII276" s="18"/>
      <c r="DIJ276" s="18"/>
      <c r="DIK276" s="18"/>
      <c r="DIL276" s="18"/>
      <c r="DIM276" s="18"/>
      <c r="DIN276" s="18"/>
      <c r="DIO276" s="18"/>
      <c r="DIP276" s="18"/>
      <c r="DIQ276" s="18"/>
      <c r="DIR276" s="18"/>
      <c r="DIS276" s="18"/>
      <c r="DIT276" s="18"/>
      <c r="DIU276" s="18"/>
      <c r="DIV276" s="18"/>
      <c r="DIW276" s="18"/>
      <c r="DIX276" s="18"/>
      <c r="DIY276" s="18"/>
      <c r="DIZ276" s="18"/>
      <c r="DJA276" s="18"/>
      <c r="DJB276" s="18"/>
      <c r="DJC276" s="18"/>
      <c r="DJD276" s="18"/>
      <c r="DJE276" s="18"/>
      <c r="DJF276" s="18"/>
      <c r="DJG276" s="18"/>
      <c r="DJH276" s="18"/>
      <c r="DJI276" s="18"/>
      <c r="DJJ276" s="18"/>
      <c r="DJK276" s="18"/>
      <c r="DJL276" s="18"/>
      <c r="DJM276" s="18"/>
      <c r="DJN276" s="18"/>
      <c r="DJO276" s="18"/>
      <c r="DJP276" s="18"/>
      <c r="DJQ276" s="18"/>
      <c r="DJR276" s="18"/>
      <c r="DJS276" s="18"/>
      <c r="DJT276" s="18"/>
      <c r="DJU276" s="18"/>
      <c r="DJV276" s="18"/>
      <c r="DJW276" s="18"/>
      <c r="DJX276" s="18"/>
      <c r="DJY276" s="18"/>
      <c r="DJZ276" s="18"/>
      <c r="DKA276" s="18"/>
      <c r="DKB276" s="18"/>
      <c r="DKC276" s="18"/>
      <c r="DKD276" s="18"/>
      <c r="DKE276" s="18"/>
      <c r="DKF276" s="18"/>
      <c r="DKG276" s="18"/>
      <c r="DKH276" s="18"/>
      <c r="DKI276" s="18"/>
      <c r="DKJ276" s="18"/>
      <c r="DKK276" s="18"/>
      <c r="DKL276" s="18"/>
      <c r="DKM276" s="18"/>
      <c r="DKN276" s="18"/>
      <c r="DKO276" s="18"/>
      <c r="DKP276" s="18"/>
      <c r="DKQ276" s="18"/>
      <c r="DKR276" s="18"/>
      <c r="DKS276" s="18"/>
      <c r="DKT276" s="18"/>
      <c r="DKU276" s="18"/>
      <c r="DKV276" s="18"/>
      <c r="DKW276" s="18"/>
      <c r="DKX276" s="18"/>
      <c r="DKY276" s="18"/>
      <c r="DKZ276" s="18"/>
      <c r="DLA276" s="18"/>
      <c r="DLB276" s="18"/>
      <c r="DLC276" s="18"/>
      <c r="DLD276" s="18"/>
      <c r="DLE276" s="18"/>
      <c r="DLF276" s="18"/>
      <c r="DLG276" s="18"/>
      <c r="DLH276" s="18"/>
      <c r="DLI276" s="18"/>
      <c r="DLJ276" s="18"/>
      <c r="DLK276" s="18"/>
      <c r="DLL276" s="18"/>
      <c r="DLM276" s="18"/>
      <c r="DLN276" s="18"/>
      <c r="DLO276" s="18"/>
      <c r="DLP276" s="18"/>
      <c r="DLQ276" s="18"/>
      <c r="DLR276" s="18"/>
      <c r="DLS276" s="18"/>
      <c r="DLT276" s="18"/>
      <c r="DLU276" s="18"/>
      <c r="DLV276" s="18"/>
      <c r="DLW276" s="18"/>
      <c r="DLX276" s="18"/>
      <c r="DLY276" s="18"/>
      <c r="DLZ276" s="18"/>
      <c r="DMA276" s="18"/>
      <c r="DMB276" s="18"/>
      <c r="DMC276" s="18"/>
      <c r="DMD276" s="18"/>
      <c r="DME276" s="18"/>
      <c r="DMF276" s="18"/>
      <c r="DMG276" s="18"/>
      <c r="DMH276" s="18"/>
      <c r="DMI276" s="18"/>
      <c r="DMJ276" s="18"/>
      <c r="DMK276" s="18"/>
      <c r="DML276" s="18"/>
      <c r="DMM276" s="18"/>
      <c r="DMN276" s="18"/>
      <c r="DMO276" s="18"/>
      <c r="DMP276" s="18"/>
      <c r="DMQ276" s="18"/>
      <c r="DMR276" s="18"/>
      <c r="DMS276" s="18"/>
      <c r="DMT276" s="18"/>
      <c r="DMU276" s="18"/>
      <c r="DMV276" s="18"/>
      <c r="DMW276" s="18"/>
      <c r="DMX276" s="18"/>
      <c r="DMY276" s="18"/>
      <c r="DMZ276" s="18"/>
      <c r="DNA276" s="18"/>
      <c r="DNB276" s="18"/>
      <c r="DNC276" s="18"/>
      <c r="DND276" s="18"/>
      <c r="DNE276" s="18"/>
      <c r="DNF276" s="18"/>
      <c r="DNG276" s="18"/>
      <c r="DNH276" s="18"/>
      <c r="DNI276" s="18"/>
      <c r="DNJ276" s="18"/>
      <c r="DNK276" s="18"/>
      <c r="DNL276" s="18"/>
      <c r="DNM276" s="18"/>
      <c r="DNN276" s="18"/>
      <c r="DNO276" s="18"/>
      <c r="DNP276" s="18"/>
      <c r="DNQ276" s="18"/>
      <c r="DNR276" s="18"/>
      <c r="DNS276" s="18"/>
      <c r="DNT276" s="18"/>
      <c r="DNU276" s="18"/>
      <c r="DNV276" s="18"/>
      <c r="DNW276" s="18"/>
      <c r="DNX276" s="18"/>
      <c r="DNY276" s="18"/>
      <c r="DNZ276" s="18"/>
      <c r="DOA276" s="18"/>
      <c r="DOB276" s="18"/>
      <c r="DOC276" s="18"/>
      <c r="DOD276" s="18"/>
      <c r="DOE276" s="18"/>
      <c r="DOF276" s="18"/>
      <c r="DOG276" s="18"/>
      <c r="DOH276" s="18"/>
      <c r="DOI276" s="18"/>
      <c r="DOJ276" s="18"/>
      <c r="DOK276" s="18"/>
      <c r="DOL276" s="18"/>
      <c r="DOM276" s="18"/>
      <c r="DON276" s="18"/>
      <c r="DOO276" s="18"/>
      <c r="DOP276" s="18"/>
      <c r="DOQ276" s="18"/>
      <c r="DOR276" s="18"/>
      <c r="DOS276" s="18"/>
      <c r="DOT276" s="18"/>
      <c r="DOU276" s="18"/>
      <c r="DOV276" s="18"/>
      <c r="DOW276" s="18"/>
      <c r="DOX276" s="18"/>
      <c r="DOY276" s="18"/>
      <c r="DOZ276" s="18"/>
      <c r="DPA276" s="18"/>
      <c r="DPB276" s="18"/>
      <c r="DPC276" s="18"/>
      <c r="DPD276" s="18"/>
      <c r="DPE276" s="18"/>
      <c r="DPF276" s="18"/>
      <c r="DPG276" s="18"/>
      <c r="DPH276" s="18"/>
      <c r="DPI276" s="18"/>
      <c r="DPJ276" s="18"/>
      <c r="DPK276" s="18"/>
      <c r="DPL276" s="18"/>
      <c r="DPM276" s="18"/>
      <c r="DPN276" s="18"/>
      <c r="DPO276" s="18"/>
      <c r="DPP276" s="18"/>
      <c r="DPQ276" s="18"/>
      <c r="DPR276" s="18"/>
      <c r="DPS276" s="18"/>
      <c r="DPT276" s="18"/>
      <c r="DPU276" s="18"/>
      <c r="DPV276" s="18"/>
      <c r="DPW276" s="18"/>
      <c r="DPX276" s="18"/>
      <c r="DPY276" s="18"/>
      <c r="DPZ276" s="18"/>
      <c r="DQA276" s="18"/>
      <c r="DQB276" s="18"/>
      <c r="DQC276" s="18"/>
      <c r="DQD276" s="18"/>
      <c r="DQE276" s="18"/>
      <c r="DQF276" s="18"/>
      <c r="DQG276" s="18"/>
      <c r="DQH276" s="18"/>
      <c r="DQI276" s="18"/>
      <c r="DQJ276" s="18"/>
      <c r="DQK276" s="18"/>
      <c r="DQL276" s="18"/>
      <c r="DQM276" s="18"/>
      <c r="DQN276" s="18"/>
      <c r="DQO276" s="18"/>
      <c r="DQP276" s="18"/>
      <c r="DQQ276" s="18"/>
      <c r="DQR276" s="18"/>
      <c r="DQS276" s="18"/>
      <c r="DQT276" s="18"/>
      <c r="DQU276" s="18"/>
      <c r="DQV276" s="18"/>
      <c r="DQW276" s="18"/>
      <c r="DQX276" s="18"/>
      <c r="DQY276" s="18"/>
      <c r="DQZ276" s="18"/>
      <c r="DRA276" s="18"/>
      <c r="DRB276" s="18"/>
      <c r="DRC276" s="18"/>
      <c r="DRD276" s="18"/>
      <c r="DRE276" s="18"/>
      <c r="DRF276" s="18"/>
      <c r="DRG276" s="18"/>
      <c r="DRH276" s="18"/>
      <c r="DRI276" s="18"/>
      <c r="DRJ276" s="18"/>
      <c r="DRK276" s="18"/>
      <c r="DRL276" s="18"/>
      <c r="DRM276" s="18"/>
      <c r="DRN276" s="18"/>
      <c r="DRO276" s="18"/>
      <c r="DRP276" s="18"/>
      <c r="DRQ276" s="18"/>
      <c r="DRR276" s="18"/>
      <c r="DRS276" s="18"/>
      <c r="DRT276" s="18"/>
      <c r="DRU276" s="18"/>
      <c r="DRV276" s="18"/>
      <c r="DRW276" s="18"/>
      <c r="DRX276" s="18"/>
      <c r="DRY276" s="18"/>
      <c r="DRZ276" s="18"/>
      <c r="DSA276" s="18"/>
      <c r="DSB276" s="18"/>
      <c r="DSC276" s="18"/>
      <c r="DSD276" s="18"/>
      <c r="DSE276" s="18"/>
      <c r="DSF276" s="18"/>
      <c r="DSG276" s="18"/>
      <c r="DSH276" s="18"/>
      <c r="DSI276" s="18"/>
      <c r="DSJ276" s="18"/>
      <c r="DSK276" s="18"/>
      <c r="DSL276" s="18"/>
      <c r="DSM276" s="18"/>
      <c r="DSN276" s="18"/>
      <c r="DSO276" s="18"/>
      <c r="DSP276" s="18"/>
      <c r="DSQ276" s="18"/>
      <c r="DSR276" s="18"/>
      <c r="DSS276" s="18"/>
      <c r="DST276" s="18"/>
      <c r="DSU276" s="18"/>
      <c r="DSV276" s="18"/>
      <c r="DSW276" s="18"/>
      <c r="DSX276" s="18"/>
      <c r="DSY276" s="18"/>
      <c r="DSZ276" s="18"/>
      <c r="DTA276" s="18"/>
      <c r="DTB276" s="18"/>
      <c r="DTC276" s="18"/>
      <c r="DTD276" s="18"/>
      <c r="DTE276" s="18"/>
      <c r="DTF276" s="18"/>
      <c r="DTG276" s="18"/>
      <c r="DTH276" s="18"/>
      <c r="DTI276" s="18"/>
      <c r="DTJ276" s="18"/>
      <c r="DTK276" s="18"/>
      <c r="DTL276" s="18"/>
      <c r="DTM276" s="18"/>
      <c r="DTN276" s="18"/>
      <c r="DTO276" s="18"/>
      <c r="DTP276" s="18"/>
      <c r="DTQ276" s="18"/>
      <c r="DTR276" s="18"/>
      <c r="DTS276" s="18"/>
      <c r="DTT276" s="18"/>
      <c r="DTU276" s="18"/>
      <c r="DTV276" s="18"/>
      <c r="DTW276" s="18"/>
      <c r="DTX276" s="18"/>
      <c r="DTY276" s="18"/>
      <c r="DTZ276" s="18"/>
      <c r="DUA276" s="18"/>
      <c r="DUB276" s="18"/>
      <c r="DUC276" s="18"/>
      <c r="DUD276" s="18"/>
      <c r="DUE276" s="18"/>
      <c r="DUF276" s="18"/>
      <c r="DUG276" s="18"/>
      <c r="DUH276" s="18"/>
      <c r="DUI276" s="18"/>
      <c r="DUJ276" s="18"/>
      <c r="DUK276" s="18"/>
      <c r="DUL276" s="18"/>
      <c r="DUM276" s="18"/>
      <c r="DUN276" s="18"/>
      <c r="DUO276" s="18"/>
      <c r="DUP276" s="18"/>
      <c r="DUQ276" s="18"/>
      <c r="DUR276" s="18"/>
      <c r="DUS276" s="18"/>
      <c r="DUT276" s="18"/>
      <c r="DUU276" s="18"/>
      <c r="DUV276" s="18"/>
      <c r="DUW276" s="18"/>
      <c r="DUX276" s="18"/>
      <c r="DUY276" s="18"/>
      <c r="DUZ276" s="18"/>
      <c r="DVA276" s="18"/>
      <c r="DVB276" s="18"/>
      <c r="DVC276" s="18"/>
      <c r="DVD276" s="18"/>
      <c r="DVE276" s="18"/>
      <c r="DVF276" s="18"/>
      <c r="DVG276" s="18"/>
      <c r="DVH276" s="18"/>
      <c r="DVI276" s="18"/>
      <c r="DVJ276" s="18"/>
      <c r="DVK276" s="18"/>
      <c r="DVL276" s="18"/>
      <c r="DVM276" s="18"/>
      <c r="DVN276" s="18"/>
      <c r="DVO276" s="18"/>
      <c r="DVP276" s="18"/>
      <c r="DVQ276" s="18"/>
      <c r="DVR276" s="18"/>
      <c r="DVS276" s="18"/>
      <c r="DVT276" s="18"/>
      <c r="DVU276" s="18"/>
      <c r="DVV276" s="18"/>
      <c r="DVW276" s="18"/>
      <c r="DVX276" s="18"/>
      <c r="DVY276" s="18"/>
      <c r="DVZ276" s="18"/>
      <c r="DWA276" s="18"/>
      <c r="DWB276" s="18"/>
      <c r="DWC276" s="18"/>
      <c r="DWD276" s="18"/>
      <c r="DWE276" s="18"/>
      <c r="DWF276" s="18"/>
      <c r="DWG276" s="18"/>
      <c r="DWH276" s="18"/>
      <c r="DWI276" s="18"/>
      <c r="DWJ276" s="18"/>
      <c r="DWK276" s="18"/>
      <c r="DWL276" s="18"/>
      <c r="DWM276" s="18"/>
      <c r="DWN276" s="18"/>
      <c r="DWO276" s="18"/>
      <c r="DWP276" s="18"/>
      <c r="DWQ276" s="18"/>
      <c r="DWR276" s="18"/>
      <c r="DWS276" s="18"/>
      <c r="DWT276" s="18"/>
      <c r="DWU276" s="18"/>
      <c r="DWV276" s="18"/>
      <c r="DWW276" s="18"/>
      <c r="DWX276" s="18"/>
      <c r="DWY276" s="18"/>
      <c r="DWZ276" s="18"/>
      <c r="DXA276" s="18"/>
      <c r="DXB276" s="18"/>
      <c r="DXC276" s="18"/>
      <c r="DXD276" s="18"/>
      <c r="DXE276" s="18"/>
      <c r="DXF276" s="18"/>
      <c r="DXG276" s="18"/>
      <c r="DXH276" s="18"/>
      <c r="DXI276" s="18"/>
      <c r="DXJ276" s="18"/>
      <c r="DXK276" s="18"/>
      <c r="DXL276" s="18"/>
      <c r="DXM276" s="18"/>
      <c r="DXN276" s="18"/>
      <c r="DXO276" s="18"/>
      <c r="DXP276" s="18"/>
      <c r="DXQ276" s="18"/>
      <c r="DXR276" s="18"/>
      <c r="DXS276" s="18"/>
      <c r="DXT276" s="18"/>
      <c r="DXU276" s="18"/>
      <c r="DXV276" s="18"/>
      <c r="DXW276" s="18"/>
      <c r="DXX276" s="18"/>
      <c r="DXY276" s="18"/>
      <c r="DXZ276" s="18"/>
      <c r="DYA276" s="18"/>
      <c r="DYB276" s="18"/>
      <c r="DYC276" s="18"/>
      <c r="DYD276" s="18"/>
      <c r="DYE276" s="18"/>
      <c r="DYF276" s="18"/>
      <c r="DYG276" s="18"/>
      <c r="DYH276" s="18"/>
      <c r="DYI276" s="18"/>
      <c r="DYJ276" s="18"/>
      <c r="DYK276" s="18"/>
      <c r="DYL276" s="18"/>
      <c r="DYM276" s="18"/>
      <c r="DYN276" s="18"/>
      <c r="DYO276" s="18"/>
      <c r="DYP276" s="18"/>
      <c r="DYQ276" s="18"/>
      <c r="DYR276" s="18"/>
      <c r="DYS276" s="18"/>
      <c r="DYT276" s="18"/>
      <c r="DYU276" s="18"/>
      <c r="DYV276" s="18"/>
      <c r="DYW276" s="18"/>
      <c r="DYX276" s="18"/>
      <c r="DYY276" s="18"/>
      <c r="DYZ276" s="18"/>
      <c r="DZA276" s="18"/>
      <c r="DZB276" s="18"/>
      <c r="DZC276" s="18"/>
      <c r="DZD276" s="18"/>
      <c r="DZE276" s="18"/>
      <c r="DZF276" s="18"/>
      <c r="DZG276" s="18"/>
      <c r="DZH276" s="18"/>
      <c r="DZI276" s="18"/>
      <c r="DZJ276" s="18"/>
      <c r="DZK276" s="18"/>
      <c r="DZL276" s="18"/>
      <c r="DZM276" s="18"/>
      <c r="DZN276" s="18"/>
      <c r="DZO276" s="18"/>
      <c r="DZP276" s="18"/>
      <c r="DZQ276" s="18"/>
      <c r="DZR276" s="18"/>
      <c r="DZS276" s="18"/>
      <c r="DZT276" s="18"/>
      <c r="DZU276" s="18"/>
      <c r="DZV276" s="18"/>
      <c r="DZW276" s="18"/>
      <c r="DZX276" s="18"/>
      <c r="DZY276" s="18"/>
      <c r="DZZ276" s="18"/>
      <c r="EAA276" s="18"/>
      <c r="EAB276" s="18"/>
      <c r="EAC276" s="18"/>
      <c r="EAD276" s="18"/>
      <c r="EAE276" s="18"/>
      <c r="EAF276" s="18"/>
      <c r="EAG276" s="18"/>
      <c r="EAH276" s="18"/>
      <c r="EAI276" s="18"/>
      <c r="EAJ276" s="18"/>
      <c r="EAK276" s="18"/>
      <c r="EAL276" s="18"/>
      <c r="EAM276" s="18"/>
      <c r="EAN276" s="18"/>
      <c r="EAO276" s="18"/>
      <c r="EAP276" s="18"/>
      <c r="EAQ276" s="18"/>
      <c r="EAR276" s="18"/>
      <c r="EAS276" s="18"/>
      <c r="EAT276" s="18"/>
      <c r="EAU276" s="18"/>
      <c r="EAV276" s="18"/>
      <c r="EAW276" s="18"/>
      <c r="EAX276" s="18"/>
      <c r="EAY276" s="18"/>
      <c r="EAZ276" s="18"/>
      <c r="EBA276" s="18"/>
      <c r="EBB276" s="18"/>
      <c r="EBC276" s="18"/>
      <c r="EBD276" s="18"/>
      <c r="EBE276" s="18"/>
      <c r="EBF276" s="18"/>
      <c r="EBG276" s="18"/>
      <c r="EBH276" s="18"/>
      <c r="EBI276" s="18"/>
      <c r="EBJ276" s="18"/>
      <c r="EBK276" s="18"/>
      <c r="EBL276" s="18"/>
      <c r="EBM276" s="18"/>
      <c r="EBN276" s="18"/>
      <c r="EBO276" s="18"/>
      <c r="EBP276" s="18"/>
      <c r="EBQ276" s="18"/>
      <c r="EBR276" s="18"/>
      <c r="EBS276" s="18"/>
      <c r="EBT276" s="18"/>
      <c r="EBU276" s="18"/>
      <c r="EBV276" s="18"/>
      <c r="EBW276" s="18"/>
      <c r="EBX276" s="18"/>
      <c r="EBY276" s="18"/>
      <c r="EBZ276" s="18"/>
      <c r="ECA276" s="18"/>
      <c r="ECB276" s="18"/>
      <c r="ECC276" s="18"/>
      <c r="ECD276" s="18"/>
      <c r="ECE276" s="18"/>
      <c r="ECF276" s="18"/>
      <c r="ECG276" s="18"/>
      <c r="ECH276" s="18"/>
      <c r="ECI276" s="18"/>
      <c r="ECJ276" s="18"/>
      <c r="ECK276" s="18"/>
      <c r="ECL276" s="18"/>
      <c r="ECM276" s="18"/>
      <c r="ECN276" s="18"/>
      <c r="ECO276" s="18"/>
      <c r="ECP276" s="18"/>
      <c r="ECQ276" s="18"/>
      <c r="ECR276" s="18"/>
      <c r="ECS276" s="18"/>
      <c r="ECT276" s="18"/>
      <c r="ECU276" s="18"/>
      <c r="ECV276" s="18"/>
      <c r="ECW276" s="18"/>
      <c r="ECX276" s="18"/>
      <c r="ECY276" s="18"/>
      <c r="ECZ276" s="18"/>
      <c r="EDA276" s="18"/>
      <c r="EDB276" s="18"/>
      <c r="EDC276" s="18"/>
      <c r="EDD276" s="18"/>
      <c r="EDE276" s="18"/>
      <c r="EDF276" s="18"/>
      <c r="EDG276" s="18"/>
      <c r="EDH276" s="18"/>
      <c r="EDI276" s="18"/>
      <c r="EDJ276" s="18"/>
      <c r="EDK276" s="18"/>
      <c r="EDL276" s="18"/>
      <c r="EDM276" s="18"/>
      <c r="EDN276" s="18"/>
      <c r="EDO276" s="18"/>
      <c r="EDP276" s="18"/>
      <c r="EDQ276" s="18"/>
      <c r="EDR276" s="18"/>
      <c r="EDS276" s="18"/>
      <c r="EDT276" s="18"/>
      <c r="EDU276" s="18"/>
      <c r="EDV276" s="18"/>
      <c r="EDW276" s="18"/>
      <c r="EDX276" s="18"/>
      <c r="EDY276" s="18"/>
      <c r="EDZ276" s="18"/>
      <c r="EEA276" s="18"/>
      <c r="EEB276" s="18"/>
      <c r="EEC276" s="18"/>
      <c r="EED276" s="18"/>
      <c r="EEE276" s="18"/>
      <c r="EEF276" s="18"/>
      <c r="EEG276" s="18"/>
      <c r="EEH276" s="18"/>
      <c r="EEI276" s="18"/>
      <c r="EEJ276" s="18"/>
      <c r="EEK276" s="18"/>
      <c r="EEL276" s="18"/>
      <c r="EEM276" s="18"/>
      <c r="EEN276" s="18"/>
      <c r="EEO276" s="18"/>
      <c r="EEP276" s="18"/>
      <c r="EEQ276" s="18"/>
      <c r="EER276" s="18"/>
      <c r="EES276" s="18"/>
      <c r="EET276" s="18"/>
      <c r="EEU276" s="18"/>
      <c r="EEV276" s="18"/>
      <c r="EEW276" s="18"/>
      <c r="EEX276" s="18"/>
      <c r="EEY276" s="18"/>
      <c r="EEZ276" s="18"/>
      <c r="EFA276" s="18"/>
      <c r="EFB276" s="18"/>
      <c r="EFC276" s="18"/>
      <c r="EFD276" s="18"/>
      <c r="EFE276" s="18"/>
      <c r="EFF276" s="18"/>
      <c r="EFG276" s="18"/>
      <c r="EFH276" s="18"/>
      <c r="EFI276" s="18"/>
      <c r="EFJ276" s="18"/>
      <c r="EFK276" s="18"/>
      <c r="EFL276" s="18"/>
      <c r="EFM276" s="18"/>
      <c r="EFN276" s="18"/>
      <c r="EFO276" s="18"/>
      <c r="EFP276" s="18"/>
      <c r="EFQ276" s="18"/>
      <c r="EFR276" s="18"/>
      <c r="EFS276" s="18"/>
      <c r="EFT276" s="18"/>
      <c r="EFU276" s="18"/>
      <c r="EFV276" s="18"/>
      <c r="EFW276" s="18"/>
      <c r="EFX276" s="18"/>
      <c r="EFY276" s="18"/>
      <c r="EFZ276" s="18"/>
      <c r="EGA276" s="18"/>
      <c r="EGB276" s="18"/>
      <c r="EGC276" s="18"/>
      <c r="EGD276" s="18"/>
      <c r="EGE276" s="18"/>
      <c r="EGF276" s="18"/>
      <c r="EGG276" s="18"/>
      <c r="EGH276" s="18"/>
      <c r="EGI276" s="18"/>
      <c r="EGJ276" s="18"/>
      <c r="EGK276" s="18"/>
      <c r="EGL276" s="18"/>
      <c r="EGM276" s="18"/>
      <c r="EGN276" s="18"/>
      <c r="EGO276" s="18"/>
      <c r="EGP276" s="18"/>
      <c r="EGQ276" s="18"/>
      <c r="EGR276" s="18"/>
      <c r="EGS276" s="18"/>
      <c r="EGT276" s="18"/>
      <c r="EGU276" s="18"/>
      <c r="EGV276" s="18"/>
      <c r="EGW276" s="18"/>
      <c r="EGX276" s="18"/>
      <c r="EGY276" s="18"/>
      <c r="EGZ276" s="18"/>
      <c r="EHA276" s="18"/>
      <c r="EHB276" s="18"/>
      <c r="EHC276" s="18"/>
      <c r="EHD276" s="18"/>
      <c r="EHE276" s="18"/>
      <c r="EHF276" s="18"/>
      <c r="EHG276" s="18"/>
      <c r="EHH276" s="18"/>
      <c r="EHI276" s="18"/>
      <c r="EHJ276" s="18"/>
      <c r="EHK276" s="18"/>
      <c r="EHL276" s="18"/>
      <c r="EHM276" s="18"/>
      <c r="EHN276" s="18"/>
      <c r="EHO276" s="18"/>
      <c r="EHP276" s="18"/>
      <c r="EHQ276" s="18"/>
      <c r="EHR276" s="18"/>
      <c r="EHS276" s="18"/>
      <c r="EHT276" s="18"/>
      <c r="EHU276" s="18"/>
      <c r="EHV276" s="18"/>
      <c r="EHW276" s="18"/>
      <c r="EHX276" s="18"/>
      <c r="EHY276" s="18"/>
      <c r="EHZ276" s="18"/>
      <c r="EIA276" s="18"/>
      <c r="EIB276" s="18"/>
      <c r="EIC276" s="18"/>
      <c r="EID276" s="18"/>
      <c r="EIE276" s="18"/>
      <c r="EIF276" s="18"/>
      <c r="EIG276" s="18"/>
      <c r="EIH276" s="18"/>
      <c r="EII276" s="18"/>
      <c r="EIJ276" s="18"/>
      <c r="EIK276" s="18"/>
      <c r="EIL276" s="18"/>
      <c r="EIM276" s="18"/>
      <c r="EIN276" s="18"/>
      <c r="EIO276" s="18"/>
      <c r="EIP276" s="18"/>
      <c r="EIQ276" s="18"/>
      <c r="EIR276" s="18"/>
      <c r="EIS276" s="18"/>
      <c r="EIT276" s="18"/>
      <c r="EIU276" s="18"/>
      <c r="EIV276" s="18"/>
      <c r="EIW276" s="18"/>
      <c r="EIX276" s="18"/>
      <c r="EIY276" s="18"/>
      <c r="EIZ276" s="18"/>
      <c r="EJA276" s="18"/>
      <c r="EJB276" s="18"/>
      <c r="EJC276" s="18"/>
      <c r="EJD276" s="18"/>
      <c r="EJE276" s="18"/>
      <c r="EJF276" s="18"/>
      <c r="EJG276" s="18"/>
      <c r="EJH276" s="18"/>
      <c r="EJI276" s="18"/>
      <c r="EJJ276" s="18"/>
      <c r="EJK276" s="18"/>
      <c r="EJL276" s="18"/>
      <c r="EJM276" s="18"/>
      <c r="EJN276" s="18"/>
      <c r="EJO276" s="18"/>
      <c r="EJP276" s="18"/>
      <c r="EJQ276" s="18"/>
      <c r="EJR276" s="18"/>
      <c r="EJS276" s="18"/>
      <c r="EJT276" s="18"/>
      <c r="EJU276" s="18"/>
      <c r="EJV276" s="18"/>
      <c r="EJW276" s="18"/>
      <c r="EJX276" s="18"/>
      <c r="EJY276" s="18"/>
      <c r="EJZ276" s="18"/>
      <c r="EKA276" s="18"/>
      <c r="EKB276" s="18"/>
      <c r="EKC276" s="18"/>
      <c r="EKD276" s="18"/>
      <c r="EKE276" s="18"/>
      <c r="EKF276" s="18"/>
      <c r="EKG276" s="18"/>
      <c r="EKH276" s="18"/>
      <c r="EKI276" s="18"/>
      <c r="EKJ276" s="18"/>
      <c r="EKK276" s="18"/>
      <c r="EKL276" s="18"/>
      <c r="EKM276" s="18"/>
      <c r="EKN276" s="18"/>
      <c r="EKO276" s="18"/>
      <c r="EKP276" s="18"/>
      <c r="EKQ276" s="18"/>
      <c r="EKR276" s="18"/>
      <c r="EKS276" s="18"/>
      <c r="EKT276" s="18"/>
      <c r="EKU276" s="18"/>
      <c r="EKV276" s="18"/>
      <c r="EKW276" s="18"/>
      <c r="EKX276" s="18"/>
      <c r="EKY276" s="18"/>
      <c r="EKZ276" s="18"/>
      <c r="ELA276" s="18"/>
      <c r="ELB276" s="18"/>
      <c r="ELC276" s="18"/>
      <c r="ELD276" s="18"/>
      <c r="ELE276" s="18"/>
      <c r="ELF276" s="18"/>
      <c r="ELG276" s="18"/>
      <c r="ELH276" s="18"/>
      <c r="ELI276" s="18"/>
      <c r="ELJ276" s="18"/>
      <c r="ELK276" s="18"/>
      <c r="ELL276" s="18"/>
      <c r="ELM276" s="18"/>
      <c r="ELN276" s="18"/>
      <c r="ELO276" s="18"/>
      <c r="ELP276" s="18"/>
      <c r="ELQ276" s="18"/>
      <c r="ELR276" s="18"/>
      <c r="ELS276" s="18"/>
      <c r="ELT276" s="18"/>
      <c r="ELU276" s="18"/>
      <c r="ELV276" s="18"/>
      <c r="ELW276" s="18"/>
      <c r="ELX276" s="18"/>
      <c r="ELY276" s="18"/>
      <c r="ELZ276" s="18"/>
      <c r="EMA276" s="18"/>
      <c r="EMB276" s="18"/>
      <c r="EMC276" s="18"/>
      <c r="EMD276" s="18"/>
      <c r="EME276" s="18"/>
      <c r="EMF276" s="18"/>
      <c r="EMG276" s="18"/>
      <c r="EMH276" s="18"/>
      <c r="EMI276" s="18"/>
      <c r="EMJ276" s="18"/>
      <c r="EMK276" s="18"/>
      <c r="EML276" s="18"/>
      <c r="EMM276" s="18"/>
      <c r="EMN276" s="18"/>
      <c r="EMO276" s="18"/>
      <c r="EMP276" s="18"/>
      <c r="EMQ276" s="18"/>
      <c r="EMR276" s="18"/>
      <c r="EMS276" s="18"/>
      <c r="EMT276" s="18"/>
      <c r="EMU276" s="18"/>
      <c r="EMV276" s="18"/>
      <c r="EMW276" s="18"/>
      <c r="EMX276" s="18"/>
      <c r="EMY276" s="18"/>
      <c r="EMZ276" s="18"/>
      <c r="ENA276" s="18"/>
      <c r="ENB276" s="18"/>
      <c r="ENC276" s="18"/>
      <c r="END276" s="18"/>
      <c r="ENE276" s="18"/>
      <c r="ENF276" s="18"/>
      <c r="ENG276" s="18"/>
      <c r="ENH276" s="18"/>
      <c r="ENI276" s="18"/>
      <c r="ENJ276" s="18"/>
      <c r="ENK276" s="18"/>
      <c r="ENL276" s="18"/>
      <c r="ENM276" s="18"/>
      <c r="ENN276" s="18"/>
      <c r="ENO276" s="18"/>
      <c r="ENP276" s="18"/>
      <c r="ENQ276" s="18"/>
      <c r="ENR276" s="18"/>
      <c r="ENS276" s="18"/>
      <c r="ENT276" s="18"/>
      <c r="ENU276" s="18"/>
      <c r="ENV276" s="18"/>
      <c r="ENW276" s="18"/>
      <c r="ENX276" s="18"/>
      <c r="ENY276" s="18"/>
      <c r="ENZ276" s="18"/>
      <c r="EOA276" s="18"/>
      <c r="EOB276" s="18"/>
      <c r="EOC276" s="18"/>
      <c r="EOD276" s="18"/>
      <c r="EOE276" s="18"/>
      <c r="EOF276" s="18"/>
      <c r="EOG276" s="18"/>
      <c r="EOH276" s="18"/>
      <c r="EOI276" s="18"/>
      <c r="EOJ276" s="18"/>
      <c r="EOK276" s="18"/>
      <c r="EOL276" s="18"/>
      <c r="EOM276" s="18"/>
      <c r="EON276" s="18"/>
      <c r="EOO276" s="18"/>
      <c r="EOP276" s="18"/>
      <c r="EOQ276" s="18"/>
      <c r="EOR276" s="18"/>
      <c r="EOS276" s="18"/>
      <c r="EOT276" s="18"/>
      <c r="EOU276" s="18"/>
      <c r="EOV276" s="18"/>
      <c r="EOW276" s="18"/>
      <c r="EOX276" s="18"/>
      <c r="EOY276" s="18"/>
      <c r="EOZ276" s="18"/>
      <c r="EPA276" s="18"/>
      <c r="EPB276" s="18"/>
      <c r="EPC276" s="18"/>
      <c r="EPD276" s="18"/>
      <c r="EPE276" s="18"/>
      <c r="EPF276" s="18"/>
      <c r="EPG276" s="18"/>
      <c r="EPH276" s="18"/>
      <c r="EPI276" s="18"/>
      <c r="EPJ276" s="18"/>
      <c r="EPK276" s="18"/>
      <c r="EPL276" s="18"/>
      <c r="EPM276" s="18"/>
      <c r="EPN276" s="18"/>
      <c r="EPO276" s="18"/>
      <c r="EPP276" s="18"/>
      <c r="EPQ276" s="18"/>
      <c r="EPR276" s="18"/>
      <c r="EPS276" s="18"/>
      <c r="EPT276" s="18"/>
      <c r="EPU276" s="18"/>
      <c r="EPV276" s="18"/>
      <c r="EPW276" s="18"/>
      <c r="EPX276" s="18"/>
      <c r="EPY276" s="18"/>
      <c r="EPZ276" s="18"/>
      <c r="EQA276" s="18"/>
      <c r="EQB276" s="18"/>
      <c r="EQC276" s="18"/>
      <c r="EQD276" s="18"/>
      <c r="EQE276" s="18"/>
      <c r="EQF276" s="18"/>
      <c r="EQG276" s="18"/>
      <c r="EQH276" s="18"/>
      <c r="EQI276" s="18"/>
      <c r="EQJ276" s="18"/>
      <c r="EQK276" s="18"/>
      <c r="EQL276" s="18"/>
      <c r="EQM276" s="18"/>
      <c r="EQN276" s="18"/>
      <c r="EQO276" s="18"/>
      <c r="EQP276" s="18"/>
      <c r="EQQ276" s="18"/>
      <c r="EQR276" s="18"/>
      <c r="EQS276" s="18"/>
      <c r="EQT276" s="18"/>
      <c r="EQU276" s="18"/>
      <c r="EQV276" s="18"/>
      <c r="EQW276" s="18"/>
      <c r="EQX276" s="18"/>
      <c r="EQY276" s="18"/>
      <c r="EQZ276" s="18"/>
      <c r="ERA276" s="18"/>
      <c r="ERB276" s="18"/>
      <c r="ERC276" s="18"/>
      <c r="ERD276" s="18"/>
      <c r="ERE276" s="18"/>
      <c r="ERF276" s="18"/>
      <c r="ERG276" s="18"/>
      <c r="ERH276" s="18"/>
      <c r="ERI276" s="18"/>
      <c r="ERJ276" s="18"/>
      <c r="ERK276" s="18"/>
      <c r="ERL276" s="18"/>
      <c r="ERM276" s="18"/>
      <c r="ERN276" s="18"/>
      <c r="ERO276" s="18"/>
      <c r="ERP276" s="18"/>
      <c r="ERQ276" s="18"/>
      <c r="ERR276" s="18"/>
      <c r="ERS276" s="18"/>
      <c r="ERT276" s="18"/>
      <c r="ERU276" s="18"/>
      <c r="ERV276" s="18"/>
      <c r="ERW276" s="18"/>
      <c r="ERX276" s="18"/>
      <c r="ERY276" s="18"/>
      <c r="ERZ276" s="18"/>
      <c r="ESA276" s="18"/>
      <c r="ESB276" s="18"/>
      <c r="ESC276" s="18"/>
      <c r="ESD276" s="18"/>
      <c r="ESE276" s="18"/>
      <c r="ESF276" s="18"/>
      <c r="ESG276" s="18"/>
      <c r="ESH276" s="18"/>
      <c r="ESI276" s="18"/>
      <c r="ESJ276" s="18"/>
      <c r="ESK276" s="18"/>
      <c r="ESL276" s="18"/>
      <c r="ESM276" s="18"/>
      <c r="ESN276" s="18"/>
      <c r="ESO276" s="18"/>
      <c r="ESP276" s="18"/>
      <c r="ESQ276" s="18"/>
      <c r="ESR276" s="18"/>
      <c r="ESS276" s="18"/>
      <c r="EST276" s="18"/>
      <c r="ESU276" s="18"/>
      <c r="ESV276" s="18"/>
      <c r="ESW276" s="18"/>
      <c r="ESX276" s="18"/>
      <c r="ESY276" s="18"/>
      <c r="ESZ276" s="18"/>
      <c r="ETA276" s="18"/>
      <c r="ETB276" s="18"/>
      <c r="ETC276" s="18"/>
      <c r="ETD276" s="18"/>
      <c r="ETE276" s="18"/>
      <c r="ETF276" s="18"/>
      <c r="ETG276" s="18"/>
      <c r="ETH276" s="18"/>
      <c r="ETI276" s="18"/>
      <c r="ETJ276" s="18"/>
      <c r="ETK276" s="18"/>
      <c r="ETL276" s="18"/>
      <c r="ETM276" s="18"/>
      <c r="ETN276" s="18"/>
      <c r="ETO276" s="18"/>
      <c r="ETP276" s="18"/>
      <c r="ETQ276" s="18"/>
      <c r="ETR276" s="18"/>
      <c r="ETS276" s="18"/>
      <c r="ETT276" s="18"/>
      <c r="ETU276" s="18"/>
      <c r="ETV276" s="18"/>
      <c r="ETW276" s="18"/>
      <c r="ETX276" s="18"/>
      <c r="ETY276" s="18"/>
      <c r="ETZ276" s="18"/>
      <c r="EUA276" s="18"/>
      <c r="EUB276" s="18"/>
      <c r="EUC276" s="18"/>
      <c r="EUD276" s="18"/>
      <c r="EUE276" s="18"/>
      <c r="EUF276" s="18"/>
      <c r="EUG276" s="18"/>
      <c r="EUH276" s="18"/>
      <c r="EUI276" s="18"/>
      <c r="EUJ276" s="18"/>
      <c r="EUK276" s="18"/>
      <c r="EUL276" s="18"/>
      <c r="EUM276" s="18"/>
      <c r="EUN276" s="18"/>
      <c r="EUO276" s="18"/>
      <c r="EUP276" s="18"/>
      <c r="EUQ276" s="18"/>
      <c r="EUR276" s="18"/>
      <c r="EUS276" s="18"/>
      <c r="EUT276" s="18"/>
      <c r="EUU276" s="18"/>
      <c r="EUV276" s="18"/>
      <c r="EUW276" s="18"/>
      <c r="EUX276" s="18"/>
      <c r="EUY276" s="18"/>
      <c r="EUZ276" s="18"/>
      <c r="EVA276" s="18"/>
      <c r="EVB276" s="18"/>
      <c r="EVC276" s="18"/>
      <c r="EVD276" s="18"/>
      <c r="EVE276" s="18"/>
      <c r="EVF276" s="18"/>
      <c r="EVG276" s="18"/>
      <c r="EVH276" s="18"/>
      <c r="EVI276" s="18"/>
      <c r="EVJ276" s="18"/>
      <c r="EVK276" s="18"/>
      <c r="EVL276" s="18"/>
      <c r="EVM276" s="18"/>
      <c r="EVN276" s="18"/>
      <c r="EVO276" s="18"/>
      <c r="EVP276" s="18"/>
      <c r="EVQ276" s="18"/>
      <c r="EVR276" s="18"/>
      <c r="EVS276" s="18"/>
      <c r="EVT276" s="18"/>
      <c r="EVU276" s="18"/>
      <c r="EVV276" s="18"/>
      <c r="EVW276" s="18"/>
      <c r="EVX276" s="18"/>
      <c r="EVY276" s="18"/>
      <c r="EVZ276" s="18"/>
      <c r="EWA276" s="18"/>
      <c r="EWB276" s="18"/>
      <c r="EWC276" s="18"/>
      <c r="EWD276" s="18"/>
      <c r="EWE276" s="18"/>
      <c r="EWF276" s="18"/>
      <c r="EWG276" s="18"/>
      <c r="EWH276" s="18"/>
      <c r="EWI276" s="18"/>
      <c r="EWJ276" s="18"/>
      <c r="EWK276" s="18"/>
      <c r="EWL276" s="18"/>
      <c r="EWM276" s="18"/>
      <c r="EWN276" s="18"/>
      <c r="EWO276" s="18"/>
      <c r="EWP276" s="18"/>
      <c r="EWQ276" s="18"/>
      <c r="EWR276" s="18"/>
      <c r="EWS276" s="18"/>
      <c r="EWT276" s="18"/>
      <c r="EWU276" s="18"/>
      <c r="EWV276" s="18"/>
      <c r="EWW276" s="18"/>
      <c r="EWX276" s="18"/>
      <c r="EWY276" s="18"/>
      <c r="EWZ276" s="18"/>
      <c r="EXA276" s="18"/>
      <c r="EXB276" s="18"/>
      <c r="EXC276" s="18"/>
      <c r="EXD276" s="18"/>
      <c r="EXE276" s="18"/>
      <c r="EXF276" s="18"/>
      <c r="EXG276" s="18"/>
      <c r="EXH276" s="18"/>
      <c r="EXI276" s="18"/>
      <c r="EXJ276" s="18"/>
      <c r="EXK276" s="18"/>
      <c r="EXL276" s="18"/>
      <c r="EXM276" s="18"/>
      <c r="EXN276" s="18"/>
      <c r="EXO276" s="18"/>
      <c r="EXP276" s="18"/>
      <c r="EXQ276" s="18"/>
      <c r="EXR276" s="18"/>
      <c r="EXS276" s="18"/>
      <c r="EXT276" s="18"/>
      <c r="EXU276" s="18"/>
      <c r="EXV276" s="18"/>
      <c r="EXW276" s="18"/>
      <c r="EXX276" s="18"/>
      <c r="EXY276" s="18"/>
      <c r="EXZ276" s="18"/>
      <c r="EYA276" s="18"/>
      <c r="EYB276" s="18"/>
      <c r="EYC276" s="18"/>
      <c r="EYD276" s="18"/>
      <c r="EYE276" s="18"/>
      <c r="EYF276" s="18"/>
      <c r="EYG276" s="18"/>
      <c r="EYH276" s="18"/>
      <c r="EYI276" s="18"/>
      <c r="EYJ276" s="18"/>
      <c r="EYK276" s="18"/>
      <c r="EYL276" s="18"/>
      <c r="EYM276" s="18"/>
      <c r="EYN276" s="18"/>
      <c r="EYO276" s="18"/>
      <c r="EYP276" s="18"/>
      <c r="EYQ276" s="18"/>
      <c r="EYR276" s="18"/>
      <c r="EYS276" s="18"/>
      <c r="EYT276" s="18"/>
      <c r="EYU276" s="18"/>
      <c r="EYV276" s="18"/>
      <c r="EYW276" s="18"/>
      <c r="EYX276" s="18"/>
      <c r="TXN276" s="55"/>
      <c r="TXO276" s="55"/>
      <c r="TXP276" s="55"/>
      <c r="TXQ276" s="55"/>
      <c r="TXR276" s="55"/>
      <c r="TXS276" s="55"/>
      <c r="TXT276" s="55"/>
      <c r="TXU276" s="55"/>
      <c r="TXV276" s="55"/>
      <c r="TXW276" s="55"/>
      <c r="TXX276" s="55"/>
      <c r="TXY276" s="55"/>
      <c r="TXZ276" s="55"/>
      <c r="TYA276" s="55"/>
      <c r="TYB276" s="55"/>
      <c r="TYC276" s="55"/>
      <c r="TYD276" s="55"/>
      <c r="TYE276" s="55"/>
      <c r="TYF276" s="55"/>
      <c r="TYG276" s="55"/>
      <c r="TYH276" s="55"/>
      <c r="TYI276" s="55"/>
      <c r="TYJ276" s="55"/>
      <c r="TYK276" s="55"/>
      <c r="TYL276" s="55"/>
      <c r="TYM276" s="55"/>
      <c r="TYN276" s="55"/>
      <c r="TYO276" s="55"/>
      <c r="TYP276" s="55"/>
      <c r="TYQ276" s="55"/>
      <c r="TYR276" s="55"/>
      <c r="TYS276" s="55"/>
      <c r="TYT276" s="55"/>
      <c r="TYU276" s="55"/>
      <c r="TYV276" s="55"/>
      <c r="TYW276" s="55"/>
      <c r="TYX276" s="55"/>
      <c r="TYY276" s="55"/>
      <c r="TYZ276" s="55"/>
      <c r="TZA276" s="55"/>
      <c r="TZB276" s="55"/>
      <c r="TZC276" s="55"/>
      <c r="TZD276" s="55"/>
      <c r="TZE276" s="55"/>
      <c r="TZF276" s="55"/>
      <c r="TZG276" s="55"/>
      <c r="TZH276" s="55"/>
      <c r="TZI276" s="55"/>
      <c r="TZJ276" s="55"/>
      <c r="TZK276" s="55"/>
      <c r="TZL276" s="55"/>
      <c r="TZM276" s="55"/>
      <c r="TZN276" s="55"/>
      <c r="TZO276" s="55"/>
      <c r="TZP276" s="55"/>
      <c r="TZQ276" s="55"/>
      <c r="TZR276" s="55"/>
      <c r="TZS276" s="55"/>
      <c r="TZT276" s="55"/>
      <c r="TZU276" s="55"/>
      <c r="TZV276" s="55"/>
      <c r="TZW276" s="55"/>
      <c r="TZX276" s="55"/>
      <c r="TZY276" s="55"/>
      <c r="TZZ276" s="55"/>
      <c r="UAA276" s="55"/>
      <c r="UAB276" s="55"/>
      <c r="UAC276" s="55"/>
      <c r="UAD276" s="55"/>
      <c r="UAE276" s="55"/>
      <c r="UAF276" s="55"/>
      <c r="UAG276" s="55"/>
      <c r="UAH276" s="55"/>
      <c r="UAI276" s="55"/>
      <c r="UAJ276" s="55"/>
      <c r="UAK276" s="55"/>
      <c r="UAL276" s="55"/>
      <c r="UAM276" s="55"/>
      <c r="UAN276" s="55"/>
      <c r="UAO276" s="55"/>
      <c r="UAP276" s="55"/>
      <c r="UAQ276" s="55"/>
      <c r="UAR276" s="55"/>
      <c r="UAS276" s="55"/>
      <c r="UAT276" s="55"/>
      <c r="UAU276" s="55"/>
      <c r="UAV276" s="55"/>
      <c r="UAW276" s="55"/>
      <c r="UAX276" s="55"/>
      <c r="UAY276" s="55"/>
      <c r="UAZ276" s="55"/>
      <c r="UBA276" s="55"/>
      <c r="UBB276" s="55"/>
      <c r="UBC276" s="55"/>
      <c r="UBD276" s="55"/>
      <c r="UBE276" s="55"/>
      <c r="UBF276" s="55"/>
      <c r="UBG276" s="55"/>
      <c r="UBH276" s="55"/>
      <c r="UBI276" s="55"/>
      <c r="UBJ276" s="55"/>
      <c r="UBK276" s="55"/>
      <c r="UBL276" s="55"/>
      <c r="UBM276" s="55"/>
      <c r="UBN276" s="55"/>
      <c r="UBO276" s="55"/>
      <c r="UBP276" s="55"/>
      <c r="UBQ276" s="55"/>
      <c r="UBR276" s="55"/>
      <c r="UBS276" s="55"/>
      <c r="UBT276" s="55"/>
      <c r="UBU276" s="55"/>
      <c r="UBV276" s="55"/>
      <c r="UBW276" s="55"/>
      <c r="UBX276" s="55"/>
      <c r="UBY276" s="55"/>
      <c r="UBZ276" s="55"/>
      <c r="UCA276" s="55"/>
      <c r="UCB276" s="55"/>
      <c r="UCC276" s="55"/>
      <c r="UCD276" s="55"/>
      <c r="UCE276" s="55"/>
      <c r="UCF276" s="55"/>
      <c r="UCG276" s="55"/>
      <c r="UCH276" s="55"/>
      <c r="UCI276" s="55"/>
      <c r="UCJ276" s="55"/>
      <c r="UCK276" s="56"/>
      <c r="UCL276" s="56"/>
      <c r="UCM276" s="56"/>
      <c r="UCN276" s="56"/>
      <c r="UCO276" s="56"/>
      <c r="UCP276" s="56"/>
      <c r="UCQ276" s="56"/>
      <c r="UCR276" s="56"/>
      <c r="UCS276" s="56"/>
      <c r="UCT276" s="56"/>
      <c r="UCU276" s="56"/>
      <c r="UCV276" s="56"/>
      <c r="UCW276" s="56"/>
      <c r="UCX276" s="56"/>
      <c r="UCY276" s="56"/>
      <c r="UCZ276" s="56"/>
      <c r="UDA276" s="56"/>
      <c r="UDB276" s="56"/>
      <c r="UDC276" s="56"/>
      <c r="UDD276" s="56"/>
      <c r="UDE276" s="56"/>
      <c r="UDF276" s="56"/>
      <c r="UDG276" s="56"/>
      <c r="UDH276" s="56"/>
      <c r="UDI276" s="56"/>
      <c r="UDJ276" s="56"/>
      <c r="UDK276" s="56"/>
      <c r="UDL276" s="56"/>
      <c r="UDM276" s="56"/>
      <c r="UDN276" s="56"/>
      <c r="UDO276" s="56"/>
      <c r="UDP276" s="56"/>
      <c r="UDQ276" s="56"/>
      <c r="UDR276" s="56"/>
      <c r="UDS276" s="56"/>
      <c r="UDT276" s="56"/>
      <c r="UDU276" s="56"/>
      <c r="UDV276" s="56"/>
      <c r="UDW276" s="56"/>
      <c r="UDX276" s="56"/>
      <c r="UDY276" s="56"/>
      <c r="UDZ276" s="56"/>
      <c r="UEA276" s="56"/>
      <c r="UEB276" s="56"/>
      <c r="UEC276" s="56"/>
      <c r="UED276" s="56"/>
      <c r="UEE276" s="56"/>
      <c r="UEF276" s="56"/>
      <c r="UEG276" s="56"/>
      <c r="UEH276" s="56"/>
      <c r="UEI276" s="56"/>
      <c r="UEJ276" s="56"/>
      <c r="UEK276" s="56"/>
      <c r="UEL276" s="56"/>
      <c r="UEM276" s="56"/>
      <c r="UEN276" s="56"/>
      <c r="UEO276" s="56"/>
      <c r="UEP276" s="56"/>
      <c r="UEQ276" s="56"/>
      <c r="UER276" s="56"/>
      <c r="UES276" s="56"/>
      <c r="UET276" s="56"/>
      <c r="UEU276" s="56"/>
      <c r="UEV276" s="56"/>
      <c r="UEW276" s="56"/>
      <c r="UEX276" s="56"/>
      <c r="UEY276" s="56"/>
      <c r="UEZ276" s="56"/>
      <c r="UFA276" s="56"/>
      <c r="UFB276" s="56"/>
      <c r="UFC276" s="56"/>
      <c r="UFD276" s="56"/>
      <c r="UFE276" s="56"/>
      <c r="UFF276" s="56"/>
      <c r="UFG276" s="56"/>
      <c r="UFH276" s="56"/>
      <c r="UFI276" s="56"/>
      <c r="UFJ276" s="56"/>
      <c r="UFK276" s="56"/>
      <c r="UFL276" s="56"/>
      <c r="UFM276" s="56"/>
      <c r="UFN276" s="18"/>
      <c r="UFO276" s="18"/>
      <c r="UFP276" s="18"/>
      <c r="UFQ276" s="18"/>
      <c r="UFR276" s="18"/>
      <c r="UFS276" s="18"/>
      <c r="UFT276" s="18"/>
      <c r="UFU276" s="18"/>
      <c r="UFV276" s="18"/>
      <c r="UFW276" s="18"/>
      <c r="UFX276" s="18"/>
      <c r="UFY276" s="18"/>
      <c r="UFZ276" s="18"/>
      <c r="UGA276" s="18"/>
      <c r="UGB276" s="18"/>
      <c r="UGC276" s="18"/>
      <c r="UGD276" s="18"/>
      <c r="UGE276" s="18"/>
      <c r="UGF276" s="18"/>
      <c r="UGG276" s="18"/>
      <c r="UGH276" s="18"/>
      <c r="UGI276" s="18"/>
      <c r="UGJ276" s="18"/>
      <c r="UGK276" s="18"/>
      <c r="UGL276" s="18"/>
      <c r="UGM276" s="18"/>
      <c r="UGN276" s="18"/>
      <c r="UGO276" s="18"/>
      <c r="UGP276" s="18"/>
      <c r="UGQ276" s="18"/>
      <c r="UGR276" s="18"/>
      <c r="UGS276" s="18"/>
      <c r="UGT276" s="18"/>
      <c r="UGU276" s="18"/>
      <c r="UGV276" s="18"/>
      <c r="UGW276" s="18"/>
      <c r="UGX276" s="18"/>
      <c r="UGY276" s="18"/>
      <c r="UGZ276" s="18"/>
      <c r="UHA276" s="18"/>
      <c r="UHB276" s="18"/>
      <c r="UHC276" s="18"/>
      <c r="UHD276" s="18"/>
      <c r="UHE276" s="18"/>
      <c r="UHF276" s="18"/>
      <c r="UHG276" s="18"/>
      <c r="UHH276" s="18"/>
      <c r="UHI276" s="18"/>
      <c r="UHJ276" s="18"/>
      <c r="UHK276" s="18"/>
      <c r="UHL276" s="18"/>
      <c r="UHM276" s="18"/>
      <c r="UHN276" s="18"/>
      <c r="UHO276" s="18"/>
      <c r="UHP276" s="18"/>
      <c r="UHQ276" s="18"/>
      <c r="UHR276" s="18"/>
      <c r="UHS276" s="18"/>
      <c r="UHT276" s="18"/>
      <c r="UHU276" s="18"/>
      <c r="UHV276" s="18"/>
      <c r="UHW276" s="18"/>
      <c r="UHX276" s="18"/>
      <c r="UHY276" s="18"/>
      <c r="UHZ276" s="18"/>
      <c r="UIA276" s="18"/>
      <c r="UIB276" s="18"/>
      <c r="UIC276" s="18"/>
      <c r="UID276" s="18"/>
      <c r="UIE276" s="18"/>
      <c r="UIF276" s="18"/>
      <c r="UIG276" s="18"/>
      <c r="UIH276" s="18"/>
      <c r="UII276" s="18"/>
      <c r="UIJ276" s="18"/>
      <c r="UIK276" s="18"/>
      <c r="UIL276" s="18"/>
      <c r="UIM276" s="18"/>
      <c r="UIN276" s="18"/>
      <c r="UIO276" s="18"/>
      <c r="UIP276" s="18"/>
      <c r="UIQ276" s="18"/>
      <c r="UIR276" s="18"/>
      <c r="UIS276" s="18"/>
      <c r="UIT276" s="18"/>
      <c r="UIU276" s="18"/>
      <c r="UIV276" s="18"/>
      <c r="UIW276" s="18"/>
      <c r="UIX276" s="18"/>
      <c r="UIY276" s="18"/>
      <c r="UIZ276" s="18"/>
      <c r="UJA276" s="18"/>
      <c r="UJB276" s="18"/>
      <c r="UJC276" s="18"/>
      <c r="UJD276" s="18"/>
      <c r="UJE276" s="18"/>
      <c r="UJF276" s="18"/>
      <c r="UJG276" s="18"/>
      <c r="UJH276" s="18"/>
      <c r="UJI276" s="18"/>
      <c r="UJJ276" s="18"/>
      <c r="UJK276" s="18"/>
      <c r="UJL276" s="18"/>
      <c r="UJM276" s="18"/>
      <c r="UJN276" s="18"/>
      <c r="UJO276" s="18"/>
      <c r="UJP276" s="18"/>
      <c r="UJQ276" s="18"/>
      <c r="UJR276" s="18"/>
      <c r="UJS276" s="18"/>
      <c r="UJT276" s="18"/>
      <c r="UJU276" s="18"/>
      <c r="UJV276" s="18"/>
      <c r="UJW276" s="18"/>
      <c r="UJX276" s="18"/>
      <c r="UJY276" s="18"/>
      <c r="UJZ276" s="18"/>
      <c r="UKA276" s="18"/>
      <c r="UKB276" s="18"/>
      <c r="UKC276" s="18"/>
      <c r="UKD276" s="18"/>
      <c r="UKE276" s="18"/>
      <c r="UKF276" s="18"/>
      <c r="UKG276" s="18"/>
      <c r="UKH276" s="18"/>
      <c r="UKI276" s="18"/>
      <c r="UKJ276" s="18"/>
      <c r="UKK276" s="18"/>
      <c r="UKL276" s="18"/>
      <c r="UKM276" s="18"/>
      <c r="UKN276" s="18"/>
      <c r="UKO276" s="18"/>
      <c r="UKP276" s="18"/>
      <c r="UKQ276" s="18"/>
      <c r="UKR276" s="18"/>
      <c r="UKS276" s="18"/>
      <c r="UKT276" s="18"/>
      <c r="UKU276" s="18"/>
      <c r="UKV276" s="18"/>
      <c r="UKW276" s="18"/>
      <c r="UKX276" s="18"/>
      <c r="UKY276" s="18"/>
      <c r="UKZ276" s="18"/>
      <c r="ULA276" s="18"/>
      <c r="ULB276" s="18"/>
      <c r="ULC276" s="18"/>
      <c r="ULD276" s="18"/>
      <c r="ULE276" s="18"/>
      <c r="ULF276" s="18"/>
      <c r="ULG276" s="18"/>
      <c r="ULH276" s="18"/>
      <c r="ULI276" s="18"/>
      <c r="ULJ276" s="18"/>
      <c r="ULK276" s="18"/>
      <c r="ULL276" s="18"/>
      <c r="ULM276" s="18"/>
      <c r="ULN276" s="18"/>
      <c r="ULO276" s="18"/>
      <c r="ULP276" s="18"/>
      <c r="ULQ276" s="18"/>
      <c r="ULR276" s="18"/>
      <c r="ULS276" s="18"/>
      <c r="ULT276" s="18"/>
      <c r="ULU276" s="18"/>
      <c r="ULV276" s="18"/>
      <c r="ULW276" s="18"/>
      <c r="ULX276" s="18"/>
      <c r="ULY276" s="18"/>
      <c r="ULZ276" s="18"/>
      <c r="UMA276" s="18"/>
      <c r="UMB276" s="18"/>
      <c r="UMC276" s="18"/>
      <c r="UMD276" s="18"/>
      <c r="UME276" s="18"/>
      <c r="UMF276" s="18"/>
      <c r="UMG276" s="18"/>
      <c r="UMH276" s="18"/>
      <c r="UMI276" s="18"/>
      <c r="UMJ276" s="18"/>
      <c r="UMK276" s="18"/>
      <c r="UML276" s="18"/>
      <c r="UMM276" s="18"/>
      <c r="UMN276" s="18"/>
      <c r="UMO276" s="18"/>
      <c r="UMP276" s="18"/>
      <c r="UMQ276" s="18"/>
      <c r="UMR276" s="18"/>
      <c r="UMS276" s="18"/>
      <c r="UMT276" s="18"/>
      <c r="UMU276" s="18"/>
      <c r="UMV276" s="18"/>
      <c r="UMW276" s="18"/>
      <c r="UMX276" s="18"/>
      <c r="UMY276" s="18"/>
      <c r="UMZ276" s="18"/>
      <c r="UNA276" s="18"/>
      <c r="UNB276" s="18"/>
      <c r="UNC276" s="18"/>
      <c r="UND276" s="18"/>
      <c r="UNE276" s="18"/>
      <c r="UNF276" s="18"/>
      <c r="UNG276" s="18"/>
      <c r="UNH276" s="18"/>
      <c r="UNI276" s="18"/>
      <c r="UNJ276" s="18"/>
      <c r="UNK276" s="18"/>
      <c r="UNL276" s="18"/>
      <c r="UNM276" s="18"/>
      <c r="UNN276" s="18"/>
      <c r="UNO276" s="18"/>
      <c r="UNP276" s="18"/>
      <c r="UNQ276" s="18"/>
      <c r="UNR276" s="18"/>
      <c r="UNS276" s="18"/>
      <c r="UNT276" s="18"/>
      <c r="UNU276" s="18"/>
      <c r="UNV276" s="18"/>
      <c r="UNW276" s="18"/>
      <c r="UNX276" s="18"/>
      <c r="UNY276" s="18"/>
      <c r="UNZ276" s="18"/>
      <c r="UOA276" s="18"/>
      <c r="UOB276" s="18"/>
      <c r="UOC276" s="18"/>
      <c r="UOD276" s="18"/>
      <c r="UOE276" s="18"/>
      <c r="UOF276" s="18"/>
      <c r="UOG276" s="18"/>
      <c r="UOH276" s="18"/>
      <c r="UOI276" s="18"/>
      <c r="UOJ276" s="18"/>
      <c r="UOK276" s="18"/>
      <c r="UOL276" s="18"/>
      <c r="UOM276" s="18"/>
      <c r="UON276" s="18"/>
      <c r="UOO276" s="18"/>
      <c r="UOP276" s="18"/>
      <c r="UOQ276" s="18"/>
      <c r="UOR276" s="18"/>
      <c r="UOS276" s="18"/>
      <c r="UOT276" s="18"/>
      <c r="UOU276" s="18"/>
      <c r="UOV276" s="18"/>
      <c r="UOW276" s="18"/>
      <c r="UOX276" s="18"/>
      <c r="UOY276" s="18"/>
      <c r="UOZ276" s="18"/>
      <c r="UPA276" s="18"/>
      <c r="UPB276" s="18"/>
      <c r="UPC276" s="18"/>
      <c r="UPD276" s="18"/>
      <c r="UPE276" s="18"/>
      <c r="UPF276" s="18"/>
      <c r="UPG276" s="18"/>
      <c r="UPH276" s="18"/>
      <c r="UPI276" s="18"/>
      <c r="UPJ276" s="18"/>
      <c r="UPK276" s="18"/>
      <c r="UPL276" s="18"/>
      <c r="UPM276" s="18"/>
      <c r="UPN276" s="18"/>
      <c r="UPO276" s="18"/>
      <c r="UPP276" s="18"/>
      <c r="UPQ276" s="18"/>
      <c r="UPR276" s="18"/>
      <c r="UPS276" s="18"/>
      <c r="UPT276" s="18"/>
      <c r="UPU276" s="18"/>
      <c r="UPV276" s="18"/>
      <c r="UPW276" s="18"/>
      <c r="UPX276" s="18"/>
      <c r="UPY276" s="18"/>
      <c r="UPZ276" s="18"/>
      <c r="UQA276" s="18"/>
      <c r="UQB276" s="18"/>
      <c r="UQC276" s="18"/>
      <c r="UQD276" s="18"/>
      <c r="UQE276" s="18"/>
      <c r="UQF276" s="18"/>
      <c r="UQG276" s="18"/>
      <c r="UQH276" s="18"/>
      <c r="UQI276" s="18"/>
      <c r="UQJ276" s="18"/>
      <c r="UQK276" s="18"/>
      <c r="UQL276" s="18"/>
      <c r="UQM276" s="18"/>
      <c r="UQN276" s="18"/>
      <c r="UQO276" s="18"/>
      <c r="UQP276" s="18"/>
      <c r="UQQ276" s="18"/>
      <c r="UQR276" s="18"/>
      <c r="UQS276" s="18"/>
      <c r="UQT276" s="18"/>
      <c r="UQU276" s="18"/>
      <c r="UQV276" s="18"/>
      <c r="UQW276" s="18"/>
      <c r="UQX276" s="18"/>
      <c r="UQY276" s="18"/>
      <c r="UQZ276" s="18"/>
      <c r="URA276" s="18"/>
      <c r="URB276" s="18"/>
      <c r="URC276" s="18"/>
      <c r="URD276" s="18"/>
      <c r="URE276" s="18"/>
      <c r="URF276" s="18"/>
      <c r="URG276" s="18"/>
      <c r="URH276" s="18"/>
      <c r="URI276" s="18"/>
      <c r="URJ276" s="18"/>
      <c r="URK276" s="18"/>
      <c r="URL276" s="18"/>
      <c r="URM276" s="18"/>
      <c r="URN276" s="18"/>
      <c r="URO276" s="18"/>
      <c r="URP276" s="18"/>
      <c r="URQ276" s="18"/>
      <c r="URR276" s="18"/>
      <c r="URS276" s="18"/>
      <c r="URT276" s="18"/>
      <c r="URU276" s="18"/>
      <c r="URV276" s="18"/>
      <c r="URW276" s="18"/>
      <c r="URX276" s="18"/>
      <c r="URY276" s="18"/>
      <c r="URZ276" s="18"/>
      <c r="USA276" s="18"/>
      <c r="USB276" s="18"/>
      <c r="USC276" s="18"/>
      <c r="USD276" s="18"/>
      <c r="USE276" s="18"/>
      <c r="USF276" s="18"/>
      <c r="USG276" s="18"/>
      <c r="USH276" s="18"/>
      <c r="USI276" s="18"/>
      <c r="USJ276" s="18"/>
      <c r="USK276" s="18"/>
      <c r="USL276" s="18"/>
      <c r="USM276" s="18"/>
      <c r="USN276" s="18"/>
      <c r="USO276" s="18"/>
      <c r="USP276" s="18"/>
      <c r="USQ276" s="18"/>
      <c r="USR276" s="18"/>
      <c r="USS276" s="18"/>
      <c r="UST276" s="18"/>
      <c r="USU276" s="18"/>
      <c r="USV276" s="18"/>
      <c r="USW276" s="18"/>
      <c r="USX276" s="18"/>
      <c r="USY276" s="18"/>
      <c r="USZ276" s="18"/>
      <c r="UTA276" s="18"/>
      <c r="UTB276" s="18"/>
      <c r="UTC276" s="18"/>
      <c r="UTD276" s="18"/>
      <c r="UTE276" s="18"/>
      <c r="UTF276" s="18"/>
      <c r="UTG276" s="18"/>
      <c r="UTH276" s="18"/>
      <c r="UTI276" s="18"/>
      <c r="UTJ276" s="18"/>
      <c r="UTK276" s="18"/>
      <c r="UTL276" s="18"/>
      <c r="UTM276" s="18"/>
      <c r="UTN276" s="18"/>
      <c r="UTO276" s="18"/>
      <c r="UTP276" s="18"/>
      <c r="UTQ276" s="18"/>
      <c r="UTR276" s="18"/>
      <c r="UTS276" s="18"/>
      <c r="UTT276" s="18"/>
      <c r="UTU276" s="18"/>
      <c r="UTV276" s="18"/>
      <c r="UTW276" s="18"/>
      <c r="UTX276" s="18"/>
      <c r="UTY276" s="18"/>
      <c r="UTZ276" s="18"/>
      <c r="UUA276" s="18"/>
      <c r="UUB276" s="18"/>
      <c r="UUC276" s="18"/>
      <c r="UUD276" s="18"/>
      <c r="UUE276" s="18"/>
      <c r="UUF276" s="18"/>
      <c r="UUG276" s="18"/>
      <c r="UUH276" s="18"/>
      <c r="UUI276" s="18"/>
      <c r="UUJ276" s="18"/>
      <c r="UUK276" s="18"/>
      <c r="UUL276" s="18"/>
      <c r="UUM276" s="18"/>
      <c r="UUN276" s="18"/>
      <c r="UUO276" s="18"/>
      <c r="UUP276" s="18"/>
      <c r="UUQ276" s="18"/>
      <c r="UUR276" s="18"/>
      <c r="UUS276" s="18"/>
      <c r="UUT276" s="18"/>
      <c r="UUU276" s="18"/>
      <c r="UUV276" s="18"/>
      <c r="UUW276" s="18"/>
      <c r="UUX276" s="18"/>
      <c r="UUY276" s="18"/>
      <c r="UUZ276" s="18"/>
      <c r="UVA276" s="18"/>
      <c r="UVB276" s="18"/>
      <c r="UVC276" s="18"/>
      <c r="UVD276" s="18"/>
      <c r="UVE276" s="18"/>
      <c r="UVF276" s="18"/>
      <c r="UVG276" s="18"/>
      <c r="UVH276" s="18"/>
      <c r="UVI276" s="18"/>
      <c r="UVJ276" s="18"/>
      <c r="UVK276" s="18"/>
      <c r="UVL276" s="18"/>
      <c r="UVM276" s="18"/>
      <c r="UVN276" s="18"/>
      <c r="UVO276" s="18"/>
      <c r="UVP276" s="18"/>
      <c r="UVQ276" s="18"/>
      <c r="UVR276" s="18"/>
      <c r="UVS276" s="18"/>
      <c r="UVT276" s="18"/>
      <c r="UVU276" s="18"/>
      <c r="UVV276" s="18"/>
      <c r="UVW276" s="18"/>
      <c r="UVX276" s="18"/>
      <c r="UVY276" s="18"/>
      <c r="UVZ276" s="18"/>
      <c r="UWA276" s="18"/>
      <c r="UWB276" s="18"/>
      <c r="UWC276" s="18"/>
      <c r="UWD276" s="18"/>
      <c r="UWE276" s="18"/>
      <c r="UWF276" s="18"/>
      <c r="UWG276" s="18"/>
      <c r="UWH276" s="18"/>
      <c r="UWI276" s="18"/>
      <c r="UWJ276" s="18"/>
      <c r="UWK276" s="18"/>
      <c r="UWL276" s="18"/>
      <c r="UWM276" s="18"/>
      <c r="UWN276" s="18"/>
      <c r="UWO276" s="18"/>
      <c r="UWP276" s="18"/>
      <c r="UWQ276" s="18"/>
      <c r="UWR276" s="18"/>
      <c r="UWS276" s="18"/>
      <c r="UWT276" s="18"/>
      <c r="UWU276" s="18"/>
      <c r="UWV276" s="18"/>
      <c r="UWW276" s="18"/>
      <c r="UWX276" s="18"/>
      <c r="UWY276" s="18"/>
      <c r="UWZ276" s="18"/>
      <c r="UXA276" s="18"/>
      <c r="UXB276" s="18"/>
      <c r="UXC276" s="18"/>
      <c r="UXD276" s="18"/>
      <c r="UXE276" s="18"/>
      <c r="UXF276" s="18"/>
      <c r="UXG276" s="18"/>
      <c r="UXH276" s="18"/>
      <c r="UXI276" s="18"/>
      <c r="UXJ276" s="18"/>
      <c r="UXK276" s="18"/>
      <c r="UXL276" s="18"/>
      <c r="UXM276" s="18"/>
      <c r="UXN276" s="18"/>
      <c r="UXO276" s="18"/>
      <c r="UXP276" s="18"/>
      <c r="UXQ276" s="18"/>
      <c r="UXR276" s="18"/>
      <c r="UXS276" s="18"/>
      <c r="UXT276" s="18"/>
      <c r="UXU276" s="18"/>
      <c r="UXV276" s="18"/>
      <c r="UXW276" s="18"/>
      <c r="UXX276" s="18"/>
      <c r="UXY276" s="18"/>
      <c r="UXZ276" s="18"/>
      <c r="UYA276" s="18"/>
      <c r="UYB276" s="18"/>
      <c r="UYC276" s="18"/>
      <c r="UYD276" s="18"/>
      <c r="UYE276" s="18"/>
      <c r="UYF276" s="18"/>
      <c r="UYG276" s="18"/>
      <c r="UYH276" s="18"/>
      <c r="UYI276" s="18"/>
      <c r="UYJ276" s="18"/>
      <c r="UYK276" s="18"/>
      <c r="UYL276" s="18"/>
      <c r="UYM276" s="18"/>
      <c r="UYN276" s="18"/>
      <c r="UYO276" s="18"/>
      <c r="UYP276" s="18"/>
      <c r="UYQ276" s="18"/>
      <c r="UYR276" s="18"/>
      <c r="UYS276" s="18"/>
      <c r="UYT276" s="18"/>
      <c r="UYU276" s="18"/>
      <c r="UYV276" s="18"/>
      <c r="UYW276" s="18"/>
      <c r="UYX276" s="18"/>
      <c r="UYY276" s="18"/>
      <c r="UYZ276" s="18"/>
      <c r="UZA276" s="18"/>
      <c r="UZB276" s="18"/>
      <c r="UZC276" s="18"/>
      <c r="UZD276" s="18"/>
      <c r="UZE276" s="18"/>
      <c r="UZF276" s="18"/>
      <c r="UZG276" s="18"/>
      <c r="UZH276" s="18"/>
      <c r="UZI276" s="18"/>
      <c r="UZJ276" s="18"/>
      <c r="UZK276" s="18"/>
      <c r="UZL276" s="18"/>
      <c r="UZM276" s="18"/>
      <c r="UZN276" s="18"/>
      <c r="UZO276" s="18"/>
      <c r="UZP276" s="18"/>
      <c r="UZQ276" s="18"/>
      <c r="UZR276" s="18"/>
      <c r="UZS276" s="18"/>
      <c r="UZT276" s="18"/>
      <c r="UZU276" s="18"/>
      <c r="UZV276" s="18"/>
      <c r="UZW276" s="18"/>
      <c r="UZX276" s="18"/>
      <c r="UZY276" s="18"/>
      <c r="UZZ276" s="18"/>
      <c r="VAA276" s="18"/>
      <c r="VAB276" s="18"/>
      <c r="VAC276" s="18"/>
      <c r="VAD276" s="18"/>
      <c r="VAE276" s="18"/>
      <c r="VAF276" s="18"/>
      <c r="VAG276" s="18"/>
      <c r="VAH276" s="18"/>
      <c r="VAI276" s="18"/>
      <c r="VAJ276" s="18"/>
      <c r="VAK276" s="18"/>
      <c r="VAL276" s="18"/>
      <c r="VAM276" s="18"/>
      <c r="VAN276" s="18"/>
      <c r="VAO276" s="18"/>
      <c r="VAP276" s="18"/>
      <c r="VAQ276" s="18"/>
      <c r="VAR276" s="18"/>
      <c r="VAS276" s="18"/>
      <c r="VAT276" s="18"/>
      <c r="VAU276" s="18"/>
      <c r="VAV276" s="18"/>
      <c r="VAW276" s="18"/>
      <c r="VAX276" s="18"/>
      <c r="VAY276" s="18"/>
      <c r="VAZ276" s="18"/>
      <c r="VBA276" s="18"/>
      <c r="VBB276" s="18"/>
      <c r="VBC276" s="18"/>
      <c r="VBD276" s="18"/>
      <c r="VBE276" s="18"/>
      <c r="VBF276" s="18"/>
      <c r="VBG276" s="18"/>
      <c r="VBH276" s="18"/>
      <c r="VBI276" s="18"/>
      <c r="VBJ276" s="18"/>
      <c r="VBK276" s="18"/>
      <c r="VBL276" s="18"/>
      <c r="VBM276" s="18"/>
      <c r="VBN276" s="18"/>
      <c r="VBO276" s="18"/>
      <c r="VBP276" s="18"/>
      <c r="VBQ276" s="18"/>
      <c r="VBR276" s="18"/>
      <c r="VBS276" s="18"/>
      <c r="VBT276" s="18"/>
      <c r="VBU276" s="18"/>
      <c r="VBV276" s="18"/>
      <c r="VBW276" s="18"/>
      <c r="VBX276" s="18"/>
      <c r="VBY276" s="18"/>
      <c r="VBZ276" s="18"/>
      <c r="VCA276" s="18"/>
      <c r="VCB276" s="18"/>
      <c r="VCC276" s="18"/>
      <c r="VCD276" s="18"/>
      <c r="VCE276" s="18"/>
      <c r="VCF276" s="18"/>
      <c r="VCG276" s="18"/>
      <c r="VCH276" s="18"/>
      <c r="VCI276" s="18"/>
      <c r="VCJ276" s="18"/>
      <c r="VCK276" s="18"/>
      <c r="VCL276" s="18"/>
      <c r="VCM276" s="18"/>
      <c r="VCN276" s="18"/>
      <c r="VCO276" s="18"/>
      <c r="VCP276" s="18"/>
      <c r="VCQ276" s="18"/>
      <c r="VCR276" s="18"/>
      <c r="VCS276" s="18"/>
      <c r="VCT276" s="18"/>
      <c r="VCU276" s="18"/>
      <c r="VCV276" s="18"/>
      <c r="VCW276" s="18"/>
      <c r="VCX276" s="18"/>
      <c r="VCY276" s="18"/>
      <c r="VCZ276" s="18"/>
      <c r="VDA276" s="18"/>
      <c r="VDB276" s="18"/>
      <c r="VDC276" s="18"/>
      <c r="VDD276" s="18"/>
      <c r="VDE276" s="18"/>
      <c r="VDF276" s="18"/>
      <c r="VDG276" s="18"/>
      <c r="VDH276" s="18"/>
      <c r="VDI276" s="18"/>
      <c r="VDJ276" s="18"/>
      <c r="VDK276" s="18"/>
      <c r="VDL276" s="18"/>
      <c r="VDM276" s="18"/>
      <c r="VDN276" s="18"/>
      <c r="VDO276" s="18"/>
      <c r="VDP276" s="18"/>
      <c r="VDQ276" s="18"/>
      <c r="VDR276" s="18"/>
      <c r="VDS276" s="18"/>
      <c r="VDT276" s="18"/>
      <c r="VDU276" s="18"/>
      <c r="VDV276" s="18"/>
      <c r="VDW276" s="18"/>
      <c r="VDX276" s="18"/>
      <c r="VDY276" s="18"/>
      <c r="VDZ276" s="18"/>
      <c r="VEA276" s="18"/>
      <c r="VEB276" s="18"/>
      <c r="VEC276" s="18"/>
      <c r="VED276" s="18"/>
      <c r="VEE276" s="18"/>
      <c r="VEF276" s="18"/>
      <c r="VEG276" s="18"/>
      <c r="VEH276" s="18"/>
      <c r="VEI276" s="18"/>
      <c r="VEJ276" s="18"/>
      <c r="VEK276" s="18"/>
      <c r="VEL276" s="18"/>
      <c r="VEM276" s="18"/>
      <c r="VEN276" s="18"/>
      <c r="VEO276" s="18"/>
      <c r="VEP276" s="18"/>
      <c r="VEQ276" s="18"/>
      <c r="VER276" s="18"/>
      <c r="VES276" s="18"/>
      <c r="VET276" s="18"/>
      <c r="VEU276" s="18"/>
      <c r="VEV276" s="18"/>
      <c r="VEW276" s="18"/>
      <c r="VEX276" s="18"/>
      <c r="VEY276" s="18"/>
      <c r="VEZ276" s="18"/>
      <c r="VFA276" s="18"/>
      <c r="VFB276" s="18"/>
      <c r="VFC276" s="18"/>
      <c r="VFD276" s="18"/>
      <c r="VFE276" s="18"/>
      <c r="VFF276" s="18"/>
      <c r="VFG276" s="18"/>
      <c r="VFH276" s="18"/>
      <c r="VFI276" s="18"/>
      <c r="VFJ276" s="18"/>
      <c r="VFK276" s="18"/>
      <c r="VFL276" s="18"/>
      <c r="VFM276" s="18"/>
      <c r="VFN276" s="18"/>
      <c r="VFO276" s="18"/>
      <c r="VFP276" s="18"/>
      <c r="VFQ276" s="18"/>
      <c r="VFR276" s="18"/>
      <c r="VFS276" s="18"/>
      <c r="VFT276" s="18"/>
      <c r="VFU276" s="18"/>
      <c r="VFV276" s="18"/>
      <c r="VFW276" s="18"/>
      <c r="VFX276" s="18"/>
      <c r="VFY276" s="18"/>
      <c r="VFZ276" s="18"/>
      <c r="VGA276" s="18"/>
      <c r="VGB276" s="18"/>
      <c r="VGC276" s="18"/>
      <c r="VGD276" s="18"/>
      <c r="VGE276" s="18"/>
      <c r="VGF276" s="18"/>
      <c r="VGG276" s="18"/>
      <c r="VGH276" s="18"/>
      <c r="VGI276" s="18"/>
      <c r="VGJ276" s="18"/>
      <c r="VGK276" s="18"/>
      <c r="VGL276" s="18"/>
      <c r="VGM276" s="18"/>
      <c r="VGN276" s="18"/>
      <c r="VGO276" s="18"/>
      <c r="VGP276" s="18"/>
      <c r="VGQ276" s="18"/>
      <c r="VGR276" s="18"/>
      <c r="VGS276" s="18"/>
      <c r="VGT276" s="18"/>
      <c r="VGU276" s="18"/>
      <c r="VGV276" s="18"/>
      <c r="VGW276" s="18"/>
      <c r="VGX276" s="18"/>
      <c r="VGY276" s="18"/>
      <c r="VGZ276" s="18"/>
      <c r="VHA276" s="18"/>
      <c r="VHB276" s="18"/>
      <c r="VHC276" s="18"/>
      <c r="VHD276" s="18"/>
      <c r="VHE276" s="18"/>
      <c r="VHF276" s="18"/>
      <c r="VHG276" s="18"/>
      <c r="VHH276" s="18"/>
      <c r="VHI276" s="18"/>
      <c r="VHJ276" s="18"/>
      <c r="VHK276" s="18"/>
      <c r="VHL276" s="18"/>
      <c r="VHM276" s="18"/>
      <c r="VHN276" s="18"/>
      <c r="VHO276" s="18"/>
      <c r="VHP276" s="18"/>
      <c r="VHQ276" s="18"/>
      <c r="VHR276" s="18"/>
      <c r="VHS276" s="18"/>
      <c r="VHT276" s="18"/>
      <c r="VHU276" s="18"/>
      <c r="VHV276" s="18"/>
      <c r="VHW276" s="18"/>
      <c r="VHX276" s="18"/>
      <c r="VHY276" s="18"/>
      <c r="VHZ276" s="18"/>
      <c r="VIA276" s="18"/>
      <c r="VIB276" s="18"/>
      <c r="VIC276" s="18"/>
      <c r="VID276" s="18"/>
      <c r="VIE276" s="18"/>
      <c r="VIF276" s="18"/>
      <c r="VIG276" s="18"/>
      <c r="VIH276" s="18"/>
      <c r="VII276" s="18"/>
      <c r="VIJ276" s="18"/>
      <c r="VIK276" s="18"/>
      <c r="VIL276" s="18"/>
      <c r="VIM276" s="18"/>
      <c r="VIN276" s="18"/>
      <c r="VIO276" s="18"/>
      <c r="VIP276" s="18"/>
      <c r="VIQ276" s="18"/>
      <c r="VIR276" s="18"/>
      <c r="VIS276" s="18"/>
      <c r="VIT276" s="18"/>
      <c r="VIU276" s="18"/>
      <c r="VIV276" s="18"/>
      <c r="VIW276" s="18"/>
      <c r="VIX276" s="18"/>
      <c r="VIY276" s="18"/>
      <c r="VIZ276" s="18"/>
      <c r="VJA276" s="18"/>
      <c r="VJB276" s="18"/>
      <c r="VJC276" s="18"/>
      <c r="VJD276" s="18"/>
      <c r="VJE276" s="18"/>
      <c r="VJF276" s="18"/>
      <c r="VJG276" s="18"/>
      <c r="VJH276" s="18"/>
      <c r="VJI276" s="18"/>
      <c r="VJJ276" s="18"/>
      <c r="VJK276" s="18"/>
      <c r="VJL276" s="18"/>
      <c r="VJM276" s="18"/>
      <c r="VJN276" s="18"/>
      <c r="VJO276" s="18"/>
      <c r="VJP276" s="18"/>
      <c r="VJQ276" s="18"/>
      <c r="VJR276" s="18"/>
      <c r="VJS276" s="18"/>
      <c r="VJT276" s="18"/>
      <c r="VJU276" s="18"/>
      <c r="VJV276" s="18"/>
      <c r="VJW276" s="18"/>
      <c r="VJX276" s="18"/>
      <c r="VJY276" s="18"/>
      <c r="VJZ276" s="18"/>
      <c r="VKA276" s="18"/>
      <c r="VKB276" s="18"/>
      <c r="VKC276" s="18"/>
      <c r="VKD276" s="18"/>
      <c r="VKE276" s="18"/>
      <c r="VKF276" s="18"/>
      <c r="VKG276" s="18"/>
      <c r="VKH276" s="18"/>
      <c r="VKI276" s="18"/>
      <c r="VKJ276" s="18"/>
      <c r="VKK276" s="18"/>
      <c r="VKL276" s="18"/>
      <c r="VKM276" s="18"/>
      <c r="VKN276" s="18"/>
      <c r="VKO276" s="18"/>
      <c r="VKP276" s="18"/>
      <c r="VKQ276" s="18"/>
      <c r="VKR276" s="18"/>
      <c r="VKS276" s="18"/>
      <c r="VKT276" s="18"/>
      <c r="VKU276" s="18"/>
      <c r="VKV276" s="18"/>
      <c r="VKW276" s="18"/>
      <c r="VKX276" s="18"/>
      <c r="VKY276" s="18"/>
      <c r="VKZ276" s="18"/>
      <c r="VLA276" s="18"/>
      <c r="VLB276" s="18"/>
      <c r="VLC276" s="18"/>
      <c r="VLD276" s="18"/>
      <c r="VLE276" s="18"/>
      <c r="VLF276" s="18"/>
      <c r="VLG276" s="18"/>
      <c r="VLH276" s="18"/>
      <c r="VLI276" s="18"/>
      <c r="VLJ276" s="18"/>
      <c r="VLK276" s="18"/>
      <c r="VLL276" s="18"/>
      <c r="VLM276" s="18"/>
      <c r="VLN276" s="18"/>
      <c r="VLO276" s="18"/>
      <c r="VLP276" s="18"/>
      <c r="VLQ276" s="18"/>
      <c r="VLR276" s="18"/>
      <c r="VLS276" s="18"/>
      <c r="VLT276" s="18"/>
      <c r="VLU276" s="18"/>
      <c r="VLV276" s="18"/>
      <c r="VLW276" s="18"/>
      <c r="VLX276" s="18"/>
      <c r="VLY276" s="18"/>
      <c r="VLZ276" s="18"/>
      <c r="VMA276" s="18"/>
      <c r="VMB276" s="18"/>
      <c r="VMC276" s="18"/>
      <c r="VMD276" s="18"/>
      <c r="VME276" s="18"/>
      <c r="VMF276" s="18"/>
      <c r="VMG276" s="18"/>
      <c r="VMH276" s="18"/>
      <c r="VMI276" s="18"/>
      <c r="VMJ276" s="18"/>
      <c r="VMK276" s="18"/>
      <c r="VML276" s="18"/>
      <c r="VMM276" s="18"/>
      <c r="VMN276" s="18"/>
      <c r="VMO276" s="18"/>
      <c r="VMP276" s="18"/>
      <c r="VMQ276" s="18"/>
      <c r="VMR276" s="18"/>
      <c r="VMS276" s="18"/>
      <c r="VMT276" s="18"/>
      <c r="VMU276" s="18"/>
      <c r="VMV276" s="18"/>
      <c r="VMW276" s="18"/>
      <c r="VMX276" s="18"/>
      <c r="VMY276" s="18"/>
      <c r="VMZ276" s="18"/>
      <c r="VNA276" s="18"/>
      <c r="VNB276" s="18"/>
      <c r="VNC276" s="18"/>
      <c r="VND276" s="18"/>
      <c r="VNE276" s="18"/>
      <c r="VNF276" s="18"/>
      <c r="VNG276" s="18"/>
      <c r="VNH276" s="18"/>
      <c r="VNI276" s="18"/>
      <c r="VNJ276" s="18"/>
      <c r="VNK276" s="18"/>
      <c r="VNL276" s="18"/>
      <c r="VNM276" s="18"/>
      <c r="VNN276" s="18"/>
      <c r="VNO276" s="18"/>
      <c r="VNP276" s="18"/>
      <c r="VNQ276" s="18"/>
      <c r="VNR276" s="18"/>
      <c r="VNS276" s="18"/>
      <c r="VNT276" s="18"/>
      <c r="VNU276" s="18"/>
      <c r="VNV276" s="18"/>
      <c r="VNW276" s="18"/>
      <c r="VNX276" s="18"/>
      <c r="VNY276" s="18"/>
      <c r="VNZ276" s="18"/>
      <c r="VOA276" s="18"/>
      <c r="VOB276" s="18"/>
      <c r="VOC276" s="18"/>
      <c r="VOD276" s="18"/>
      <c r="VOE276" s="18"/>
      <c r="VOF276" s="18"/>
      <c r="VOG276" s="18"/>
      <c r="VOH276" s="18"/>
      <c r="VOI276" s="18"/>
      <c r="VOJ276" s="18"/>
      <c r="VOK276" s="18"/>
      <c r="VOL276" s="18"/>
      <c r="VOM276" s="18"/>
      <c r="VON276" s="18"/>
      <c r="VOO276" s="18"/>
      <c r="VOP276" s="18"/>
      <c r="VOQ276" s="18"/>
      <c r="VOR276" s="18"/>
      <c r="VOS276" s="18"/>
      <c r="VOT276" s="18"/>
      <c r="VOU276" s="18"/>
      <c r="VOV276" s="18"/>
      <c r="VOW276" s="18"/>
      <c r="VOX276" s="18"/>
      <c r="VOY276" s="18"/>
      <c r="VOZ276" s="18"/>
      <c r="VPA276" s="18"/>
      <c r="VPB276" s="18"/>
      <c r="VPC276" s="18"/>
      <c r="VPD276" s="18"/>
      <c r="VPE276" s="18"/>
      <c r="VPF276" s="18"/>
      <c r="VPG276" s="18"/>
      <c r="VPH276" s="18"/>
      <c r="VPI276" s="18"/>
      <c r="VPJ276" s="18"/>
      <c r="VPK276" s="18"/>
      <c r="VPL276" s="18"/>
      <c r="VPM276" s="18"/>
      <c r="VPN276" s="18"/>
      <c r="VPO276" s="18"/>
      <c r="VPP276" s="18"/>
      <c r="VPQ276" s="18"/>
      <c r="VPR276" s="18"/>
      <c r="VPS276" s="18"/>
      <c r="VPT276" s="18"/>
      <c r="VPU276" s="18"/>
      <c r="VPV276" s="18"/>
      <c r="VPW276" s="18"/>
      <c r="VPX276" s="18"/>
      <c r="VPY276" s="18"/>
      <c r="VPZ276" s="18"/>
      <c r="VQA276" s="18"/>
      <c r="VQB276" s="18"/>
      <c r="VQC276" s="18"/>
      <c r="VQD276" s="18"/>
      <c r="VQE276" s="18"/>
      <c r="VQF276" s="18"/>
      <c r="VQG276" s="18"/>
      <c r="VQH276" s="18"/>
      <c r="VQI276" s="18"/>
      <c r="VQJ276" s="18"/>
      <c r="VQK276" s="18"/>
      <c r="VQL276" s="18"/>
      <c r="VQM276" s="18"/>
      <c r="VQN276" s="18"/>
      <c r="VQO276" s="18"/>
      <c r="VQP276" s="18"/>
      <c r="VQQ276" s="18"/>
      <c r="VQR276" s="18"/>
      <c r="VQS276" s="18"/>
      <c r="VQT276" s="18"/>
      <c r="VQU276" s="18"/>
      <c r="VQV276" s="18"/>
      <c r="VQW276" s="18"/>
      <c r="VQX276" s="18"/>
      <c r="VQY276" s="18"/>
      <c r="VQZ276" s="18"/>
      <c r="VRA276" s="18"/>
      <c r="VRB276" s="18"/>
      <c r="VRC276" s="18"/>
      <c r="VRD276" s="18"/>
      <c r="VRE276" s="18"/>
      <c r="VRF276" s="18"/>
      <c r="VRG276" s="18"/>
      <c r="VRH276" s="18"/>
      <c r="VRI276" s="18"/>
      <c r="VRJ276" s="18"/>
      <c r="VRK276" s="18"/>
      <c r="VRL276" s="18"/>
      <c r="VRM276" s="18"/>
      <c r="VRN276" s="18"/>
      <c r="VRO276" s="18"/>
      <c r="VRP276" s="18"/>
      <c r="VRQ276" s="18"/>
      <c r="VRR276" s="18"/>
      <c r="VRS276" s="18"/>
      <c r="VRT276" s="18"/>
      <c r="VRU276" s="18"/>
      <c r="VRV276" s="18"/>
      <c r="VRW276" s="18"/>
      <c r="VRX276" s="18"/>
      <c r="VRY276" s="18"/>
      <c r="VRZ276" s="18"/>
      <c r="VSA276" s="18"/>
      <c r="VSB276" s="18"/>
      <c r="VSC276" s="18"/>
      <c r="VSD276" s="18"/>
      <c r="VSE276" s="18"/>
      <c r="VSF276" s="18"/>
      <c r="VSG276" s="18"/>
      <c r="VSH276" s="18"/>
      <c r="VSI276" s="18"/>
      <c r="VSJ276" s="18"/>
      <c r="VSK276" s="18"/>
      <c r="VSL276" s="18"/>
      <c r="VSM276" s="18"/>
      <c r="VSN276" s="18"/>
      <c r="VSO276" s="18"/>
      <c r="VSP276" s="18"/>
      <c r="VSQ276" s="18"/>
      <c r="VSR276" s="18"/>
      <c r="VSS276" s="18"/>
      <c r="VST276" s="18"/>
      <c r="VSU276" s="18"/>
      <c r="VSV276" s="18"/>
      <c r="VSW276" s="18"/>
      <c r="VSX276" s="18"/>
      <c r="VSY276" s="18"/>
      <c r="VSZ276" s="18"/>
      <c r="VTA276" s="18"/>
      <c r="VTB276" s="18"/>
      <c r="VTC276" s="18"/>
      <c r="VTD276" s="18"/>
      <c r="VTE276" s="18"/>
      <c r="VTF276" s="18"/>
      <c r="VTG276" s="18"/>
      <c r="VTH276" s="18"/>
      <c r="VTI276" s="18"/>
      <c r="VTJ276" s="18"/>
      <c r="VTK276" s="18"/>
      <c r="VTL276" s="18"/>
      <c r="VTM276" s="18"/>
      <c r="VTN276" s="18"/>
      <c r="VTO276" s="18"/>
      <c r="VTP276" s="18"/>
      <c r="VTQ276" s="18"/>
      <c r="VTR276" s="18"/>
      <c r="VTS276" s="18"/>
      <c r="VTT276" s="18"/>
      <c r="VTU276" s="18"/>
      <c r="VTV276" s="18"/>
      <c r="VTW276" s="18"/>
      <c r="VTX276" s="18"/>
      <c r="VTY276" s="18"/>
      <c r="VTZ276" s="18"/>
      <c r="VUA276" s="18"/>
      <c r="VUB276" s="18"/>
      <c r="VUC276" s="18"/>
      <c r="VUD276" s="18"/>
      <c r="VUE276" s="18"/>
      <c r="VUF276" s="18"/>
      <c r="VUG276" s="18"/>
      <c r="VUH276" s="18"/>
      <c r="VUI276" s="18"/>
      <c r="VUJ276" s="18"/>
      <c r="VUK276" s="18"/>
      <c r="VUL276" s="18"/>
      <c r="VUM276" s="18"/>
      <c r="VUN276" s="18"/>
      <c r="VUO276" s="18"/>
      <c r="VUP276" s="18"/>
      <c r="VUQ276" s="18"/>
      <c r="VUR276" s="18"/>
      <c r="VUS276" s="18"/>
      <c r="VUT276" s="18"/>
      <c r="VUU276" s="18"/>
      <c r="VUV276" s="18"/>
      <c r="VUW276" s="18"/>
      <c r="VUX276" s="18"/>
      <c r="VUY276" s="18"/>
      <c r="VUZ276" s="18"/>
      <c r="VVA276" s="18"/>
      <c r="VVB276" s="18"/>
      <c r="VVC276" s="18"/>
      <c r="VVD276" s="18"/>
      <c r="VVE276" s="18"/>
      <c r="VVF276" s="18"/>
      <c r="VVG276" s="18"/>
      <c r="VVH276" s="18"/>
      <c r="VVI276" s="18"/>
      <c r="VVJ276" s="18"/>
      <c r="VVK276" s="18"/>
      <c r="VVL276" s="18"/>
      <c r="VVM276" s="18"/>
      <c r="VVN276" s="18"/>
      <c r="VVO276" s="18"/>
      <c r="VVP276" s="18"/>
      <c r="VVQ276" s="18"/>
      <c r="VVR276" s="18"/>
      <c r="VVS276" s="18"/>
      <c r="VVT276" s="18"/>
      <c r="VVU276" s="18"/>
      <c r="VVV276" s="18"/>
      <c r="VVW276" s="18"/>
      <c r="VVX276" s="18"/>
      <c r="VVY276" s="18"/>
      <c r="VVZ276" s="18"/>
      <c r="VWA276" s="18"/>
      <c r="VWB276" s="18"/>
      <c r="VWC276" s="18"/>
      <c r="VWD276" s="18"/>
      <c r="VWE276" s="18"/>
      <c r="VWF276" s="18"/>
      <c r="VWG276" s="18"/>
      <c r="VWH276" s="18"/>
      <c r="VWI276" s="18"/>
      <c r="VWJ276" s="18"/>
      <c r="VWK276" s="18"/>
      <c r="VWL276" s="18"/>
      <c r="VWM276" s="18"/>
      <c r="VWN276" s="18"/>
      <c r="VWO276" s="18"/>
      <c r="VWP276" s="18"/>
      <c r="VWQ276" s="18"/>
      <c r="VWR276" s="18"/>
      <c r="VWS276" s="18"/>
      <c r="VWT276" s="18"/>
      <c r="VWU276" s="18"/>
      <c r="VWV276" s="18"/>
      <c r="VWW276" s="18"/>
      <c r="VWX276" s="18"/>
      <c r="VWY276" s="18"/>
      <c r="VWZ276" s="18"/>
      <c r="VXA276" s="18"/>
      <c r="VXB276" s="18"/>
      <c r="VXC276" s="18"/>
      <c r="VXD276" s="18"/>
      <c r="VXE276" s="18"/>
      <c r="VXF276" s="18"/>
      <c r="VXG276" s="18"/>
      <c r="VXH276" s="18"/>
      <c r="VXI276" s="18"/>
      <c r="VXJ276" s="18"/>
      <c r="VXK276" s="18"/>
      <c r="VXL276" s="18"/>
      <c r="VXM276" s="18"/>
      <c r="VXN276" s="18"/>
      <c r="VXO276" s="18"/>
      <c r="VXP276" s="18"/>
      <c r="VXQ276" s="18"/>
      <c r="VXR276" s="18"/>
      <c r="VXS276" s="18"/>
      <c r="VXT276" s="18"/>
      <c r="VXU276" s="18"/>
      <c r="VXV276" s="18"/>
      <c r="VXW276" s="18"/>
      <c r="VXX276" s="18"/>
      <c r="VXY276" s="18"/>
      <c r="VXZ276" s="18"/>
      <c r="VYA276" s="18"/>
      <c r="VYB276" s="18"/>
      <c r="VYC276" s="18"/>
      <c r="VYD276" s="18"/>
      <c r="VYE276" s="18"/>
      <c r="VYF276" s="18"/>
      <c r="VYG276" s="18"/>
      <c r="VYH276" s="18"/>
      <c r="VYI276" s="18"/>
      <c r="VYJ276" s="18"/>
      <c r="VYK276" s="18"/>
      <c r="VYL276" s="18"/>
      <c r="VYM276" s="18"/>
      <c r="VYN276" s="18"/>
      <c r="VYO276" s="18"/>
      <c r="VYP276" s="18"/>
      <c r="VYQ276" s="18"/>
      <c r="VYR276" s="18"/>
      <c r="VYS276" s="18"/>
      <c r="VYT276" s="18"/>
      <c r="VYU276" s="18"/>
      <c r="VYV276" s="18"/>
      <c r="VYW276" s="18"/>
      <c r="VYX276" s="18"/>
      <c r="VYY276" s="18"/>
      <c r="VYZ276" s="18"/>
      <c r="VZA276" s="18"/>
      <c r="VZB276" s="18"/>
      <c r="VZC276" s="18"/>
      <c r="VZD276" s="18"/>
      <c r="VZE276" s="18"/>
      <c r="VZF276" s="18"/>
      <c r="VZG276" s="18"/>
      <c r="VZH276" s="18"/>
      <c r="VZI276" s="18"/>
      <c r="VZJ276" s="18"/>
      <c r="VZK276" s="18"/>
      <c r="VZL276" s="18"/>
      <c r="VZM276" s="18"/>
      <c r="VZN276" s="18"/>
      <c r="VZO276" s="18"/>
      <c r="VZP276" s="18"/>
      <c r="VZQ276" s="18"/>
      <c r="VZR276" s="18"/>
      <c r="VZS276" s="18"/>
      <c r="VZT276" s="18"/>
      <c r="VZU276" s="18"/>
      <c r="VZV276" s="18"/>
      <c r="VZW276" s="18"/>
      <c r="VZX276" s="18"/>
      <c r="VZY276" s="18"/>
      <c r="VZZ276" s="18"/>
      <c r="WAA276" s="18"/>
      <c r="WAB276" s="18"/>
      <c r="WAC276" s="18"/>
      <c r="WAD276" s="18"/>
      <c r="WAE276" s="18"/>
      <c r="WAF276" s="18"/>
      <c r="WAG276" s="18"/>
      <c r="WAH276" s="18"/>
      <c r="WAI276" s="18"/>
      <c r="WAJ276" s="18"/>
      <c r="WAK276" s="18"/>
      <c r="WAL276" s="18"/>
      <c r="WAM276" s="18"/>
      <c r="WAN276" s="18"/>
      <c r="WAO276" s="18"/>
      <c r="WAP276" s="18"/>
      <c r="WAQ276" s="18"/>
      <c r="WAR276" s="18"/>
      <c r="WAS276" s="18"/>
      <c r="WAT276" s="18"/>
      <c r="WAU276" s="18"/>
      <c r="WAV276" s="18"/>
      <c r="WAW276" s="18"/>
      <c r="WAX276" s="18"/>
      <c r="WAY276" s="18"/>
      <c r="WAZ276" s="18"/>
      <c r="WBA276" s="18"/>
      <c r="WBB276" s="18"/>
      <c r="WBC276" s="18"/>
      <c r="WBD276" s="18"/>
      <c r="WBE276" s="18"/>
      <c r="WBF276" s="18"/>
      <c r="WBG276" s="18"/>
      <c r="WBH276" s="18"/>
      <c r="WBI276" s="18"/>
      <c r="WBJ276" s="18"/>
      <c r="WBK276" s="18"/>
      <c r="WBL276" s="18"/>
      <c r="WBM276" s="18"/>
      <c r="WBN276" s="18"/>
      <c r="WBO276" s="18"/>
      <c r="WBP276" s="18"/>
      <c r="WBQ276" s="18"/>
      <c r="WBR276" s="18"/>
      <c r="WBS276" s="18"/>
      <c r="WBT276" s="18"/>
      <c r="WBU276" s="18"/>
      <c r="WBV276" s="18"/>
      <c r="WBW276" s="18"/>
      <c r="WBX276" s="18"/>
      <c r="WBY276" s="18"/>
      <c r="WBZ276" s="18"/>
      <c r="WCA276" s="18"/>
      <c r="WCB276" s="18"/>
      <c r="WCC276" s="18"/>
      <c r="WCD276" s="18"/>
      <c r="WCE276" s="18"/>
      <c r="WCF276" s="18"/>
      <c r="WCG276" s="18"/>
      <c r="WCH276" s="18"/>
      <c r="WCI276" s="18"/>
      <c r="WCJ276" s="18"/>
      <c r="WCK276" s="18"/>
      <c r="WCL276" s="18"/>
      <c r="WCM276" s="18"/>
      <c r="WCN276" s="18"/>
      <c r="WCO276" s="18"/>
      <c r="WCP276" s="18"/>
      <c r="WCQ276" s="18"/>
      <c r="WCR276" s="18"/>
      <c r="WCS276" s="18"/>
      <c r="WCT276" s="18"/>
      <c r="WCU276" s="18"/>
      <c r="WCV276" s="18"/>
      <c r="WCW276" s="18"/>
      <c r="WCX276" s="18"/>
      <c r="WCY276" s="18"/>
      <c r="WCZ276" s="18"/>
      <c r="WDA276" s="18"/>
      <c r="WDB276" s="18"/>
      <c r="WDC276" s="18"/>
      <c r="WDD276" s="18"/>
      <c r="WDE276" s="18"/>
      <c r="WDF276" s="18"/>
      <c r="WDG276" s="18"/>
      <c r="WDH276" s="18"/>
      <c r="WDI276" s="18"/>
      <c r="WDJ276" s="18"/>
      <c r="WDK276" s="18"/>
      <c r="WDL276" s="18"/>
      <c r="WDM276" s="18"/>
      <c r="WDN276" s="18"/>
      <c r="WDO276" s="18"/>
      <c r="WDP276" s="18"/>
      <c r="WDQ276" s="18"/>
      <c r="WDR276" s="18"/>
      <c r="WDS276" s="18"/>
      <c r="WDT276" s="18"/>
      <c r="WDU276" s="18"/>
      <c r="WDV276" s="18"/>
      <c r="WDW276" s="18"/>
      <c r="WDX276" s="18"/>
      <c r="WDY276" s="18"/>
      <c r="WDZ276" s="18"/>
      <c r="WEA276" s="18"/>
      <c r="WEB276" s="18"/>
      <c r="WEC276" s="18"/>
      <c r="WED276" s="18"/>
      <c r="WEE276" s="18"/>
      <c r="WEF276" s="18"/>
      <c r="WEG276" s="18"/>
      <c r="WEH276" s="18"/>
      <c r="WEI276" s="18"/>
      <c r="WEJ276" s="18"/>
      <c r="WEK276" s="18"/>
      <c r="WEL276" s="18"/>
      <c r="WEM276" s="18"/>
      <c r="WEN276" s="18"/>
      <c r="WEO276" s="18"/>
      <c r="WEP276" s="18"/>
      <c r="WEQ276" s="18"/>
      <c r="WER276" s="18"/>
      <c r="WES276" s="18"/>
      <c r="WET276" s="18"/>
      <c r="WEU276" s="18"/>
      <c r="WEV276" s="18"/>
      <c r="WEW276" s="18"/>
      <c r="WEX276" s="18"/>
      <c r="WEY276" s="18"/>
      <c r="WEZ276" s="18"/>
      <c r="WFA276" s="18"/>
      <c r="WFB276" s="18"/>
      <c r="WFC276" s="18"/>
      <c r="WFD276" s="18"/>
      <c r="WFE276" s="18"/>
      <c r="WFF276" s="18"/>
      <c r="WFG276" s="18"/>
      <c r="WFH276" s="18"/>
      <c r="WFI276" s="18"/>
      <c r="WFJ276" s="18"/>
      <c r="WFK276" s="18"/>
      <c r="WFL276" s="18"/>
      <c r="WFM276" s="18"/>
      <c r="WFN276" s="18"/>
      <c r="WFO276" s="18"/>
      <c r="WFP276" s="18"/>
      <c r="WFQ276" s="18"/>
      <c r="WFR276" s="18"/>
      <c r="WFS276" s="18"/>
      <c r="WFT276" s="18"/>
      <c r="WFU276" s="18"/>
      <c r="WFV276" s="18"/>
      <c r="WFW276" s="18"/>
      <c r="WFX276" s="18"/>
      <c r="WFY276" s="18"/>
      <c r="WFZ276" s="18"/>
      <c r="WGA276" s="18"/>
      <c r="WGB276" s="18"/>
      <c r="WGC276" s="18"/>
      <c r="WGD276" s="18"/>
      <c r="WGE276" s="18"/>
      <c r="WGF276" s="18"/>
      <c r="WGG276" s="18"/>
      <c r="WGH276" s="18"/>
      <c r="WGI276" s="18"/>
      <c r="WGJ276" s="18"/>
      <c r="WGK276" s="18"/>
      <c r="WGL276" s="18"/>
      <c r="WGM276" s="18"/>
      <c r="WGN276" s="18"/>
      <c r="WGO276" s="18"/>
      <c r="WGP276" s="18"/>
      <c r="WGQ276" s="18"/>
      <c r="WGR276" s="18"/>
      <c r="WGS276" s="18"/>
      <c r="WGT276" s="18"/>
      <c r="WGU276" s="18"/>
      <c r="WGV276" s="18"/>
      <c r="WGW276" s="18"/>
      <c r="WGX276" s="18"/>
      <c r="WGY276" s="18"/>
      <c r="WGZ276" s="18"/>
      <c r="WHA276" s="18"/>
      <c r="WHB276" s="18"/>
      <c r="WHC276" s="18"/>
      <c r="WHD276" s="18"/>
      <c r="WHE276" s="18"/>
      <c r="WHF276" s="18"/>
      <c r="WHG276" s="18"/>
      <c r="WHH276" s="18"/>
      <c r="WHI276" s="18"/>
      <c r="WHJ276" s="18"/>
      <c r="WHK276" s="18"/>
      <c r="WHL276" s="18"/>
      <c r="WHM276" s="18"/>
      <c r="WHN276" s="18"/>
      <c r="WHO276" s="18"/>
      <c r="WHP276" s="18"/>
      <c r="WHQ276" s="18"/>
      <c r="WHR276" s="18"/>
      <c r="WHS276" s="18"/>
      <c r="WHT276" s="18"/>
      <c r="WHU276" s="18"/>
      <c r="WHV276" s="18"/>
      <c r="WHW276" s="18"/>
      <c r="WHX276" s="18"/>
      <c r="WHY276" s="18"/>
      <c r="WHZ276" s="18"/>
      <c r="WIA276" s="18"/>
      <c r="WIB276" s="18"/>
      <c r="WIC276" s="18"/>
      <c r="WID276" s="18"/>
      <c r="WIE276" s="18"/>
      <c r="WIF276" s="18"/>
      <c r="WIG276" s="18"/>
      <c r="WIH276" s="18"/>
      <c r="WII276" s="18"/>
      <c r="WIJ276" s="18"/>
      <c r="WIK276" s="18"/>
      <c r="WIL276" s="18"/>
      <c r="WIM276" s="18"/>
      <c r="WIN276" s="18"/>
      <c r="WIO276" s="18"/>
      <c r="WIP276" s="18"/>
      <c r="WIQ276" s="18"/>
      <c r="WIR276" s="18"/>
      <c r="WIS276" s="18"/>
      <c r="WIT276" s="18"/>
      <c r="WIU276" s="18"/>
      <c r="WIV276" s="18"/>
      <c r="WIW276" s="18"/>
      <c r="WIX276" s="18"/>
      <c r="WIY276" s="18"/>
      <c r="WIZ276" s="18"/>
      <c r="WJA276" s="18"/>
      <c r="WJB276" s="18"/>
      <c r="WJC276" s="18"/>
      <c r="WJD276" s="18"/>
      <c r="WJE276" s="18"/>
      <c r="WJF276" s="18"/>
      <c r="WJG276" s="18"/>
      <c r="WJH276" s="18"/>
      <c r="WJI276" s="18"/>
      <c r="WJJ276" s="18"/>
      <c r="WJK276" s="18"/>
      <c r="WJL276" s="18"/>
      <c r="WJM276" s="18"/>
      <c r="WJN276" s="18"/>
      <c r="WJO276" s="18"/>
      <c r="WJP276" s="18"/>
      <c r="WJQ276" s="18"/>
      <c r="WJR276" s="18"/>
      <c r="WJS276" s="18"/>
      <c r="WJT276" s="18"/>
      <c r="WJU276" s="18"/>
      <c r="WJV276" s="18"/>
      <c r="WJW276" s="18"/>
      <c r="WJX276" s="18"/>
      <c r="WJY276" s="18"/>
      <c r="WJZ276" s="18"/>
      <c r="WKA276" s="18"/>
      <c r="WKB276" s="18"/>
      <c r="WKC276" s="18"/>
      <c r="WKD276" s="18"/>
      <c r="WKE276" s="18"/>
      <c r="WKF276" s="18"/>
      <c r="WKG276" s="18"/>
      <c r="WKH276" s="18"/>
      <c r="WKI276" s="18"/>
      <c r="WKJ276" s="18"/>
      <c r="WKK276" s="18"/>
      <c r="WKL276" s="18"/>
      <c r="WKM276" s="18"/>
      <c r="WKN276" s="18"/>
      <c r="WKO276" s="18"/>
      <c r="WKP276" s="18"/>
      <c r="WKQ276" s="18"/>
      <c r="WKR276" s="18"/>
      <c r="WKS276" s="18"/>
      <c r="WKT276" s="18"/>
      <c r="WKU276" s="18"/>
      <c r="WKV276" s="18"/>
      <c r="WKW276" s="18"/>
      <c r="WKX276" s="18"/>
      <c r="WKY276" s="18"/>
      <c r="WKZ276" s="18"/>
      <c r="WLA276" s="18"/>
      <c r="WLB276" s="18"/>
      <c r="WLC276" s="18"/>
      <c r="WLD276" s="18"/>
      <c r="WLE276" s="18"/>
      <c r="WLF276" s="18"/>
      <c r="WLG276" s="18"/>
      <c r="WLH276" s="18"/>
      <c r="WLI276" s="18"/>
      <c r="WLJ276" s="18"/>
      <c r="WLK276" s="18"/>
      <c r="WLL276" s="18"/>
      <c r="WLM276" s="18"/>
      <c r="WLN276" s="18"/>
      <c r="WLO276" s="18"/>
      <c r="WLP276" s="18"/>
      <c r="WLQ276" s="18"/>
      <c r="WLR276" s="18"/>
      <c r="WLS276" s="18"/>
      <c r="WLT276" s="18"/>
      <c r="WLU276" s="18"/>
      <c r="WLV276" s="18"/>
      <c r="WLW276" s="18"/>
      <c r="WLX276" s="18"/>
      <c r="WLY276" s="18"/>
      <c r="WLZ276" s="18"/>
      <c r="WMA276" s="18"/>
      <c r="WMB276" s="18"/>
      <c r="WMC276" s="18"/>
      <c r="WMD276" s="18"/>
      <c r="WME276" s="18"/>
      <c r="WMF276" s="18"/>
      <c r="WMG276" s="18"/>
      <c r="WMH276" s="18"/>
      <c r="WMI276" s="18"/>
      <c r="WMJ276" s="18"/>
      <c r="WMK276" s="18"/>
      <c r="WML276" s="18"/>
      <c r="WMM276" s="18"/>
      <c r="WMN276" s="18"/>
      <c r="WMO276" s="18"/>
      <c r="WMP276" s="18"/>
      <c r="WMQ276" s="18"/>
      <c r="WMR276" s="18"/>
      <c r="WMS276" s="18"/>
      <c r="WMT276" s="18"/>
      <c r="WMU276" s="18"/>
      <c r="WMV276" s="18"/>
      <c r="WMW276" s="18"/>
      <c r="WMX276" s="18"/>
      <c r="WMY276" s="18"/>
      <c r="WMZ276" s="18"/>
      <c r="WNA276" s="18"/>
      <c r="WNB276" s="18"/>
      <c r="WNC276" s="18"/>
      <c r="WND276" s="18"/>
      <c r="WNE276" s="18"/>
      <c r="WNF276" s="18"/>
      <c r="WNG276" s="18"/>
      <c r="WNH276" s="18"/>
      <c r="WNI276" s="18"/>
      <c r="WNJ276" s="18"/>
      <c r="WNK276" s="18"/>
      <c r="WNL276" s="18"/>
      <c r="WNM276" s="18"/>
      <c r="WNN276" s="18"/>
      <c r="WNO276" s="18"/>
      <c r="WNP276" s="18"/>
      <c r="WNQ276" s="18"/>
      <c r="WNR276" s="18"/>
      <c r="WNS276" s="18"/>
      <c r="WNT276" s="18"/>
      <c r="WNU276" s="18"/>
      <c r="WNV276" s="18"/>
      <c r="WNW276" s="18"/>
      <c r="WNX276" s="18"/>
      <c r="WNY276" s="18"/>
      <c r="WNZ276" s="18"/>
      <c r="WOA276" s="18"/>
      <c r="WOB276" s="18"/>
      <c r="WOC276" s="18"/>
      <c r="WOD276" s="18"/>
      <c r="WOE276" s="18"/>
      <c r="WOF276" s="18"/>
      <c r="WOG276" s="18"/>
      <c r="WOH276" s="18"/>
      <c r="WOI276" s="18"/>
      <c r="WOJ276" s="18"/>
      <c r="WOK276" s="18"/>
      <c r="WOL276" s="18"/>
      <c r="WOM276" s="18"/>
      <c r="WON276" s="18"/>
      <c r="WOO276" s="18"/>
      <c r="WOP276" s="18"/>
      <c r="WOQ276" s="18"/>
      <c r="WOR276" s="18"/>
      <c r="WOS276" s="18"/>
      <c r="WOT276" s="18"/>
      <c r="WOU276" s="18"/>
      <c r="WOV276" s="18"/>
      <c r="WOW276" s="18"/>
      <c r="WOX276" s="18"/>
      <c r="WOY276" s="18"/>
      <c r="WOZ276" s="18"/>
      <c r="WPA276" s="18"/>
      <c r="WPB276" s="18"/>
      <c r="WPC276" s="18"/>
      <c r="WPD276" s="18"/>
      <c r="WPE276" s="18"/>
      <c r="WPF276" s="18"/>
      <c r="WPG276" s="18"/>
      <c r="WPH276" s="18"/>
      <c r="WPI276" s="18"/>
      <c r="WPJ276" s="18"/>
      <c r="WPK276" s="18"/>
      <c r="WPL276" s="18"/>
      <c r="WPM276" s="18"/>
      <c r="WPN276" s="18"/>
      <c r="WPO276" s="18"/>
      <c r="WPP276" s="18"/>
      <c r="WPQ276" s="18"/>
      <c r="WPR276" s="18"/>
      <c r="WPS276" s="18"/>
      <c r="WPT276" s="18"/>
      <c r="WPU276" s="18"/>
      <c r="WPV276" s="18"/>
      <c r="WPW276" s="18"/>
      <c r="WPX276" s="18"/>
      <c r="WPY276" s="18"/>
      <c r="WPZ276" s="18"/>
      <c r="WQA276" s="18"/>
      <c r="WQB276" s="18"/>
      <c r="WQC276" s="18"/>
      <c r="WQD276" s="18"/>
      <c r="WQE276" s="18"/>
      <c r="WQF276" s="18"/>
      <c r="WQG276" s="18"/>
      <c r="WQH276" s="18"/>
      <c r="WQI276" s="18"/>
      <c r="WQJ276" s="18"/>
      <c r="WQK276" s="18"/>
      <c r="WQL276" s="18"/>
      <c r="WQM276" s="18"/>
      <c r="WQN276" s="18"/>
      <c r="WQO276" s="18"/>
      <c r="WQP276" s="18"/>
      <c r="WQQ276" s="18"/>
      <c r="WQR276" s="18"/>
      <c r="WQS276" s="18"/>
      <c r="WQT276" s="18"/>
      <c r="WQU276" s="18"/>
      <c r="WQV276" s="18"/>
      <c r="WQW276" s="18"/>
      <c r="WQX276" s="18"/>
      <c r="WQY276" s="18"/>
      <c r="WQZ276" s="18"/>
      <c r="WRA276" s="18"/>
      <c r="WRB276" s="18"/>
      <c r="WRC276" s="18"/>
      <c r="WRD276" s="18"/>
      <c r="WRE276" s="18"/>
      <c r="WRF276" s="18"/>
      <c r="WRG276" s="18"/>
      <c r="WRH276" s="18"/>
      <c r="WRI276" s="18"/>
      <c r="WRJ276" s="18"/>
      <c r="WRK276" s="18"/>
      <c r="WRL276" s="18"/>
      <c r="WRM276" s="18"/>
      <c r="WRN276" s="18"/>
      <c r="WRO276" s="18"/>
      <c r="WRP276" s="18"/>
      <c r="WRQ276" s="18"/>
      <c r="WRR276" s="18"/>
      <c r="WRS276" s="18"/>
      <c r="WRT276" s="18"/>
      <c r="WRU276" s="18"/>
      <c r="WRV276" s="18"/>
      <c r="WRW276" s="18"/>
      <c r="WRX276" s="18"/>
      <c r="WRY276" s="18"/>
      <c r="WRZ276" s="18"/>
      <c r="WSA276" s="18"/>
      <c r="WSB276" s="18"/>
      <c r="WSC276" s="18"/>
      <c r="WSD276" s="18"/>
      <c r="WSE276" s="18"/>
      <c r="WSF276" s="18"/>
      <c r="WSG276" s="18"/>
      <c r="WSH276" s="18"/>
      <c r="WSI276" s="18"/>
      <c r="WSJ276" s="18"/>
      <c r="WSK276" s="18"/>
      <c r="WSL276" s="18"/>
      <c r="WSM276" s="18"/>
      <c r="WSN276" s="18"/>
      <c r="WSO276" s="18"/>
      <c r="WSP276" s="18"/>
      <c r="WSQ276" s="18"/>
      <c r="WSR276" s="18"/>
      <c r="WSS276" s="18"/>
      <c r="WST276" s="18"/>
      <c r="WSU276" s="18"/>
      <c r="WSV276" s="18"/>
      <c r="WSW276" s="18"/>
      <c r="WSX276" s="18"/>
      <c r="WSY276" s="18"/>
      <c r="WSZ276" s="18"/>
      <c r="WTA276" s="18"/>
      <c r="WTB276" s="18"/>
      <c r="WTC276" s="18"/>
      <c r="WTD276" s="18"/>
      <c r="WTE276" s="18"/>
      <c r="WTF276" s="18"/>
      <c r="WTG276" s="18"/>
      <c r="WTH276" s="18"/>
      <c r="WTI276" s="18"/>
      <c r="WTJ276" s="18"/>
      <c r="WTK276" s="18"/>
      <c r="WTL276" s="18"/>
      <c r="WTM276" s="18"/>
      <c r="WTN276" s="18"/>
      <c r="WTO276" s="18"/>
      <c r="WTP276" s="18"/>
      <c r="WTQ276" s="18"/>
      <c r="WTR276" s="18"/>
      <c r="WTS276" s="18"/>
      <c r="WTT276" s="18"/>
      <c r="WTU276" s="18"/>
      <c r="WTV276" s="18"/>
      <c r="WTW276" s="18"/>
      <c r="WTX276" s="18"/>
      <c r="WTY276" s="18"/>
      <c r="WTZ276" s="18"/>
      <c r="WUA276" s="18"/>
      <c r="WUB276" s="18"/>
      <c r="WUC276" s="18"/>
      <c r="WUD276" s="18"/>
      <c r="WUE276" s="18"/>
      <c r="WUF276" s="18"/>
      <c r="WUG276" s="18"/>
      <c r="WUH276" s="18"/>
      <c r="WUI276" s="18"/>
      <c r="WUJ276" s="18"/>
      <c r="WUK276" s="18"/>
      <c r="WUL276" s="18"/>
      <c r="WUM276" s="18"/>
      <c r="WUN276" s="18"/>
      <c r="WUO276" s="18"/>
      <c r="WUP276" s="18"/>
      <c r="WUQ276" s="18"/>
      <c r="WUR276" s="18"/>
      <c r="WUS276" s="18"/>
      <c r="WUT276" s="18"/>
      <c r="WUU276" s="18"/>
      <c r="WUV276" s="18"/>
      <c r="WUW276" s="18"/>
      <c r="WUX276" s="18"/>
      <c r="WUY276" s="18"/>
      <c r="WUZ276" s="18"/>
      <c r="WVA276" s="18"/>
      <c r="WVB276" s="18"/>
      <c r="WVC276" s="18"/>
      <c r="WVD276" s="18"/>
      <c r="WVE276" s="18"/>
      <c r="WVF276" s="18"/>
      <c r="WVG276" s="18"/>
      <c r="WVH276" s="18"/>
      <c r="WVI276" s="18"/>
      <c r="WVJ276" s="18"/>
      <c r="WVK276" s="18"/>
      <c r="WVL276" s="18"/>
      <c r="WVM276" s="18"/>
      <c r="WVN276" s="18"/>
      <c r="WVO276" s="18"/>
      <c r="WVP276" s="18"/>
      <c r="WVQ276" s="18"/>
      <c r="WVR276" s="18"/>
      <c r="WVS276" s="18"/>
      <c r="WVT276" s="18"/>
      <c r="WVU276" s="18"/>
      <c r="WVV276" s="18"/>
      <c r="WVW276" s="18"/>
      <c r="WVX276" s="18"/>
      <c r="WVY276" s="18"/>
      <c r="WVZ276" s="18"/>
      <c r="WWA276" s="18"/>
      <c r="WWB276" s="18"/>
      <c r="WWC276" s="18"/>
      <c r="WWD276" s="18"/>
      <c r="WWE276" s="18"/>
      <c r="WWF276" s="18"/>
      <c r="WWG276" s="18"/>
      <c r="WWH276" s="18"/>
      <c r="WWI276" s="18"/>
      <c r="WWJ276" s="18"/>
      <c r="WWK276" s="18"/>
      <c r="WWL276" s="18"/>
      <c r="WWM276" s="18"/>
      <c r="WWN276" s="18"/>
      <c r="WWO276" s="18"/>
      <c r="WWP276" s="18"/>
      <c r="WWQ276" s="18"/>
      <c r="WWR276" s="18"/>
      <c r="WWS276" s="18"/>
      <c r="WWT276" s="18"/>
      <c r="WWU276" s="18"/>
      <c r="WWV276" s="18"/>
      <c r="WWW276" s="18"/>
      <c r="WWX276" s="18"/>
      <c r="WWY276" s="18"/>
      <c r="WWZ276" s="18"/>
      <c r="WXA276" s="18"/>
      <c r="WXB276" s="18"/>
      <c r="WXC276" s="18"/>
      <c r="WXD276" s="18"/>
      <c r="WXE276" s="18"/>
      <c r="WXF276" s="18"/>
      <c r="WXG276" s="18"/>
      <c r="WXH276" s="18"/>
      <c r="WXI276" s="18"/>
      <c r="WXJ276" s="18"/>
      <c r="WXK276" s="18"/>
      <c r="WXL276" s="18"/>
      <c r="WXM276" s="18"/>
      <c r="WXN276" s="18"/>
      <c r="WXO276" s="18"/>
      <c r="WXP276" s="18"/>
      <c r="WXQ276" s="18"/>
      <c r="WXR276" s="18"/>
      <c r="WXS276" s="18"/>
      <c r="WXT276" s="18"/>
      <c r="WXU276" s="18"/>
      <c r="WXV276" s="18"/>
      <c r="WXW276" s="18"/>
      <c r="WXX276" s="18"/>
      <c r="WXY276" s="18"/>
      <c r="WXZ276" s="18"/>
      <c r="WYA276" s="18"/>
      <c r="WYB276" s="18"/>
      <c r="WYC276" s="18"/>
      <c r="WYD276" s="18"/>
      <c r="WYE276" s="18"/>
      <c r="WYF276" s="18"/>
      <c r="WYG276" s="18"/>
      <c r="WYH276" s="18"/>
      <c r="WYI276" s="18"/>
      <c r="WYJ276" s="18"/>
      <c r="WYK276" s="18"/>
      <c r="WYL276" s="18"/>
      <c r="WYM276" s="18"/>
      <c r="WYN276" s="18"/>
      <c r="WYO276" s="18"/>
      <c r="WYP276" s="18"/>
      <c r="WYQ276" s="18"/>
      <c r="WYR276" s="18"/>
      <c r="WYS276" s="18"/>
      <c r="WYT276" s="18"/>
      <c r="WYU276" s="18"/>
      <c r="WYV276" s="18"/>
      <c r="WYW276" s="18"/>
      <c r="WYX276" s="18"/>
      <c r="WYY276" s="18"/>
      <c r="WYZ276" s="18"/>
      <c r="WZA276" s="18"/>
      <c r="WZB276" s="18"/>
      <c r="WZC276" s="18"/>
      <c r="WZD276" s="18"/>
      <c r="WZE276" s="18"/>
      <c r="WZF276" s="18"/>
      <c r="WZG276" s="18"/>
      <c r="WZH276" s="18"/>
      <c r="WZI276" s="18"/>
      <c r="WZJ276" s="18"/>
      <c r="WZK276" s="18"/>
      <c r="WZL276" s="18"/>
      <c r="WZM276" s="18"/>
      <c r="WZN276" s="18"/>
      <c r="WZO276" s="18"/>
      <c r="WZP276" s="18"/>
      <c r="WZQ276" s="18"/>
      <c r="WZR276" s="18"/>
      <c r="WZS276" s="18"/>
      <c r="WZT276" s="18"/>
      <c r="WZU276" s="18"/>
      <c r="WZV276" s="18"/>
      <c r="WZW276" s="18"/>
      <c r="WZX276" s="18"/>
      <c r="WZY276" s="18"/>
      <c r="WZZ276" s="18"/>
      <c r="XAA276" s="18"/>
      <c r="XAB276" s="18"/>
      <c r="XAC276" s="18"/>
      <c r="XAD276" s="18"/>
      <c r="XAE276" s="18"/>
      <c r="XAF276" s="18"/>
      <c r="XAG276" s="18"/>
      <c r="XAH276" s="18"/>
      <c r="XAI276" s="18"/>
      <c r="XAJ276" s="18"/>
      <c r="XAK276" s="18"/>
      <c r="XAL276" s="18"/>
      <c r="XAM276" s="18"/>
      <c r="XAN276" s="18"/>
      <c r="XAO276" s="18"/>
      <c r="XAP276" s="18"/>
      <c r="XAQ276" s="18"/>
      <c r="XAR276" s="18"/>
      <c r="XAS276" s="18"/>
      <c r="XAT276" s="18"/>
      <c r="XAU276" s="18"/>
      <c r="XAV276" s="18"/>
      <c r="XAW276" s="18"/>
      <c r="XAX276" s="18"/>
      <c r="XAY276" s="18"/>
      <c r="XAZ276" s="18"/>
      <c r="XBA276" s="18"/>
      <c r="XBB276" s="18"/>
      <c r="XBC276" s="18"/>
      <c r="XBD276" s="18"/>
      <c r="XBE276" s="18"/>
      <c r="XBF276" s="18"/>
      <c r="XBG276" s="18"/>
      <c r="XBH276" s="18"/>
      <c r="XBI276" s="18"/>
      <c r="XBJ276" s="18"/>
      <c r="XBK276" s="18"/>
      <c r="XBL276" s="18"/>
      <c r="XBM276" s="18"/>
      <c r="XBN276" s="18"/>
      <c r="XBO276" s="18"/>
      <c r="XBP276" s="18"/>
      <c r="XBQ276" s="18"/>
      <c r="XBR276" s="18"/>
      <c r="XBS276" s="18"/>
      <c r="XBT276" s="18"/>
      <c r="XBU276" s="18"/>
      <c r="XBV276" s="18"/>
      <c r="XBW276" s="18"/>
      <c r="XBX276" s="18"/>
      <c r="XBY276" s="18"/>
      <c r="XBZ276" s="18"/>
      <c r="XCA276" s="18"/>
      <c r="XCB276" s="18"/>
      <c r="XCC276" s="18"/>
      <c r="XCD276" s="18"/>
      <c r="XCE276" s="18"/>
      <c r="XCF276" s="18"/>
      <c r="XCG276" s="18"/>
      <c r="XCH276" s="18"/>
      <c r="XCI276" s="18"/>
      <c r="XCJ276" s="18"/>
      <c r="XCK276" s="18"/>
      <c r="XCL276" s="18"/>
      <c r="XCM276" s="18"/>
      <c r="XCN276" s="18"/>
      <c r="XCO276" s="18"/>
      <c r="XCP276" s="18"/>
      <c r="XCQ276" s="18"/>
      <c r="XCR276" s="18"/>
      <c r="XCS276" s="18"/>
      <c r="XCT276" s="18"/>
      <c r="XCU276" s="18"/>
      <c r="XCV276" s="18"/>
      <c r="XCW276" s="18"/>
      <c r="XCX276" s="18"/>
      <c r="XCY276" s="18"/>
      <c r="XCZ276" s="18"/>
      <c r="XDA276" s="18"/>
      <c r="XDB276" s="18"/>
      <c r="XDC276" s="18"/>
      <c r="XDD276" s="18"/>
      <c r="XDE276" s="18"/>
      <c r="XDF276" s="18"/>
      <c r="XDG276" s="18"/>
      <c r="XDH276" s="18"/>
      <c r="XDI276" s="18"/>
      <c r="XDJ276" s="18"/>
      <c r="XDK276" s="18"/>
      <c r="XDL276" s="18"/>
      <c r="XDM276" s="18"/>
      <c r="XDN276" s="18"/>
      <c r="XDO276" s="18"/>
      <c r="XDP276" s="18"/>
      <c r="XDQ276" s="18"/>
      <c r="XDR276" s="18"/>
      <c r="XDS276" s="18"/>
      <c r="XDT276" s="18"/>
      <c r="XDU276" s="18"/>
      <c r="XDV276" s="18"/>
      <c r="XDW276" s="18"/>
      <c r="XDX276" s="18"/>
      <c r="XDY276" s="18"/>
      <c r="XDZ276" s="18"/>
      <c r="XEA276" s="18"/>
      <c r="XEB276" s="18"/>
      <c r="XEC276" s="18"/>
      <c r="XED276" s="18"/>
      <c r="XEE276" s="18"/>
      <c r="XEF276" s="18"/>
      <c r="XEG276" s="18"/>
      <c r="XEH276" s="18"/>
      <c r="XEI276" s="18"/>
      <c r="XEJ276" s="18"/>
      <c r="XEK276" s="18"/>
      <c r="XEL276" s="18"/>
      <c r="XEM276" s="18"/>
      <c r="XEN276" s="18"/>
      <c r="XEO276" s="18"/>
      <c r="XEP276" s="18"/>
      <c r="XEQ276" s="18"/>
      <c r="XER276" s="18"/>
      <c r="XES276" s="18"/>
      <c r="XET276" s="18"/>
      <c r="XEU276" s="18"/>
      <c r="XEV276" s="18"/>
      <c r="XEW276" s="18"/>
      <c r="XEX276" s="18"/>
      <c r="XEY276" s="18"/>
      <c r="XEZ276" s="18"/>
      <c r="XFA276" s="18"/>
      <c r="XFB276" s="18"/>
      <c r="XFC276" s="18"/>
      <c r="XFD276" s="18"/>
    </row>
    <row r="277" spans="1:4054 14158:16384" x14ac:dyDescent="0.25">
      <c r="A277" s="171"/>
      <c r="B277" s="36" t="s">
        <v>191</v>
      </c>
      <c r="C277" s="27" t="s">
        <v>281</v>
      </c>
      <c r="D277" s="36">
        <v>200</v>
      </c>
      <c r="E277" s="43">
        <v>17.8</v>
      </c>
      <c r="F277" s="43">
        <v>12.7</v>
      </c>
      <c r="G277" s="43">
        <v>23.87</v>
      </c>
      <c r="H277" s="43">
        <v>290.58999999999997</v>
      </c>
      <c r="I277" s="43">
        <v>100</v>
      </c>
      <c r="J277" s="43">
        <v>0.02</v>
      </c>
      <c r="K277" s="43">
        <v>0.02</v>
      </c>
      <c r="L277" s="43">
        <v>5</v>
      </c>
      <c r="M277" s="43">
        <v>50.2</v>
      </c>
      <c r="N277" s="43">
        <v>11</v>
      </c>
      <c r="O277" s="43">
        <v>60</v>
      </c>
      <c r="P277" s="43">
        <v>0.2</v>
      </c>
      <c r="BD277" s="43">
        <v>16.940000000000001</v>
      </c>
      <c r="BE277" s="43">
        <v>17.05</v>
      </c>
      <c r="BF277" s="43">
        <v>17.47</v>
      </c>
      <c r="BG277" s="43">
        <v>291</v>
      </c>
      <c r="BH277" s="43"/>
      <c r="BI277" s="36">
        <v>0.17</v>
      </c>
      <c r="BJ277" s="36">
        <v>0.19</v>
      </c>
      <c r="BK277" s="43">
        <v>21.78</v>
      </c>
      <c r="BL277" s="43">
        <v>22.65</v>
      </c>
      <c r="BM277" s="43">
        <v>43.27</v>
      </c>
      <c r="BN277" s="43">
        <v>214.87</v>
      </c>
      <c r="BO277" s="43">
        <v>3.18</v>
      </c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31"/>
    </row>
    <row r="278" spans="1:4054 14158:16384" x14ac:dyDescent="0.25">
      <c r="A278" s="171"/>
      <c r="B278" s="36" t="s">
        <v>29</v>
      </c>
      <c r="C278" s="42" t="s">
        <v>30</v>
      </c>
      <c r="D278" s="36">
        <v>28</v>
      </c>
      <c r="E278" s="43">
        <f>BD278*28/20</f>
        <v>1.9040000000000004</v>
      </c>
      <c r="F278" s="43">
        <f>BE278*28/20</f>
        <v>0.33599999999999997</v>
      </c>
      <c r="G278" s="43">
        <f>BF278*28/20</f>
        <v>9.4079999999999995</v>
      </c>
      <c r="H278" s="43">
        <v>48</v>
      </c>
      <c r="I278" s="43">
        <f t="shared" ref="I278:P278" si="124">BH278*28/20</f>
        <v>0</v>
      </c>
      <c r="J278" s="43">
        <f t="shared" si="124"/>
        <v>4.1999999999999996E-2</v>
      </c>
      <c r="K278" s="43">
        <f t="shared" si="124"/>
        <v>2.8000000000000004E-2</v>
      </c>
      <c r="L278" s="43">
        <f t="shared" si="124"/>
        <v>0</v>
      </c>
      <c r="M278" s="43">
        <f t="shared" si="124"/>
        <v>12.614000000000001</v>
      </c>
      <c r="N278" s="43">
        <f t="shared" si="124"/>
        <v>13.174000000000001</v>
      </c>
      <c r="O278" s="43">
        <f t="shared" si="124"/>
        <v>42.196000000000005</v>
      </c>
      <c r="P278" s="43">
        <f t="shared" si="124"/>
        <v>1.05</v>
      </c>
      <c r="Q278" s="43">
        <v>1.7</v>
      </c>
      <c r="R278" s="43">
        <v>0.3</v>
      </c>
      <c r="S278" s="43">
        <v>8.4</v>
      </c>
      <c r="T278" s="43">
        <v>42.7</v>
      </c>
      <c r="U278" s="43"/>
      <c r="V278" s="43">
        <v>0.04</v>
      </c>
      <c r="W278" s="43">
        <v>0.02</v>
      </c>
      <c r="X278" s="43"/>
      <c r="Y278" s="43">
        <v>11.26</v>
      </c>
      <c r="Z278" s="43">
        <v>11.76</v>
      </c>
      <c r="AA278" s="43">
        <v>37.68</v>
      </c>
      <c r="AB278" s="43">
        <v>0.94</v>
      </c>
      <c r="BD278" s="43">
        <v>1.36</v>
      </c>
      <c r="BE278" s="43">
        <v>0.24</v>
      </c>
      <c r="BF278" s="43">
        <v>6.72</v>
      </c>
      <c r="BG278" s="43">
        <v>34.159999999999997</v>
      </c>
      <c r="BH278" s="43"/>
      <c r="BI278" s="43">
        <v>0.03</v>
      </c>
      <c r="BJ278" s="43">
        <v>0.02</v>
      </c>
      <c r="BK278" s="43"/>
      <c r="BL278" s="43">
        <v>9.01</v>
      </c>
      <c r="BM278" s="43">
        <v>9.41</v>
      </c>
      <c r="BN278" s="43">
        <v>30.14</v>
      </c>
      <c r="BO278" s="43">
        <v>0.75</v>
      </c>
    </row>
    <row r="279" spans="1:4054 14158:16384" x14ac:dyDescent="0.25">
      <c r="A279" s="171"/>
      <c r="B279" s="36" t="s">
        <v>29</v>
      </c>
      <c r="C279" s="27" t="s">
        <v>31</v>
      </c>
      <c r="D279" s="36">
        <v>45</v>
      </c>
      <c r="E279" s="43">
        <f>BD279*45/20</f>
        <v>3.3299999999999996</v>
      </c>
      <c r="F279" s="43">
        <f>BE279*45/20</f>
        <v>0.40499999999999997</v>
      </c>
      <c r="G279" s="43">
        <v>23.74</v>
      </c>
      <c r="H279" s="43">
        <v>106</v>
      </c>
      <c r="I279" s="43">
        <f t="shared" ref="I279:P279" si="125">BH279*45/20</f>
        <v>0</v>
      </c>
      <c r="J279" s="43">
        <f t="shared" si="125"/>
        <v>0</v>
      </c>
      <c r="K279" s="43">
        <f t="shared" si="125"/>
        <v>2.2499999999999999E-2</v>
      </c>
      <c r="L279" s="43">
        <f t="shared" si="125"/>
        <v>0</v>
      </c>
      <c r="M279" s="43">
        <f t="shared" si="125"/>
        <v>9</v>
      </c>
      <c r="N279" s="43">
        <f t="shared" si="125"/>
        <v>6.2999999999999989</v>
      </c>
      <c r="O279" s="43">
        <f t="shared" si="125"/>
        <v>29.25</v>
      </c>
      <c r="P279" s="43">
        <f t="shared" si="125"/>
        <v>0.495</v>
      </c>
      <c r="Q279" s="43">
        <v>3.03</v>
      </c>
      <c r="R279" s="43">
        <v>0.36</v>
      </c>
      <c r="S279" s="43">
        <v>19.64</v>
      </c>
      <c r="T279" s="43">
        <v>93.77</v>
      </c>
      <c r="U279" s="43"/>
      <c r="V279" s="43"/>
      <c r="W279" s="43">
        <v>1.2999999999999999E-2</v>
      </c>
      <c r="X279" s="43"/>
      <c r="Y279" s="43">
        <v>8</v>
      </c>
      <c r="Z279" s="43">
        <v>5.6</v>
      </c>
      <c r="AA279" s="43">
        <v>26</v>
      </c>
      <c r="AB279" s="43">
        <v>0.44</v>
      </c>
      <c r="AC279" s="43">
        <v>3</v>
      </c>
      <c r="AD279" s="43">
        <f t="shared" ref="AD279:AN279" si="126">AP279*40/40</f>
        <v>0</v>
      </c>
      <c r="AE279" s="43">
        <f t="shared" si="126"/>
        <v>0</v>
      </c>
      <c r="AF279" s="43">
        <f t="shared" si="126"/>
        <v>0</v>
      </c>
      <c r="AG279" s="43">
        <f t="shared" si="126"/>
        <v>0</v>
      </c>
      <c r="AH279" s="43">
        <f t="shared" si="126"/>
        <v>0</v>
      </c>
      <c r="AI279" s="43">
        <f t="shared" si="126"/>
        <v>0</v>
      </c>
      <c r="AJ279" s="43">
        <f t="shared" si="126"/>
        <v>0</v>
      </c>
      <c r="AK279" s="43">
        <f t="shared" si="126"/>
        <v>0</v>
      </c>
      <c r="AL279" s="43">
        <f t="shared" si="126"/>
        <v>0</v>
      </c>
      <c r="AM279" s="43">
        <f t="shared" si="126"/>
        <v>0</v>
      </c>
      <c r="AN279" s="43">
        <f t="shared" si="126"/>
        <v>0</v>
      </c>
      <c r="BD279" s="43">
        <v>1.48</v>
      </c>
      <c r="BE279" s="43">
        <v>0.18</v>
      </c>
      <c r="BF279" s="43">
        <v>9.82</v>
      </c>
      <c r="BG279" s="43">
        <v>46.89</v>
      </c>
      <c r="BH279" s="43"/>
      <c r="BI279" s="43"/>
      <c r="BJ279" s="43">
        <v>0.01</v>
      </c>
      <c r="BK279" s="43"/>
      <c r="BL279" s="43">
        <v>4</v>
      </c>
      <c r="BM279" s="43">
        <v>2.8</v>
      </c>
      <c r="BN279" s="43">
        <v>13</v>
      </c>
      <c r="BO279" s="43">
        <v>0.22</v>
      </c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</row>
    <row r="280" spans="1:4054 14158:16384" s="16" customFormat="1" x14ac:dyDescent="0.25">
      <c r="A280" s="171"/>
      <c r="B280" s="36" t="s">
        <v>193</v>
      </c>
      <c r="C280" s="61" t="s">
        <v>194</v>
      </c>
      <c r="D280" s="36">
        <v>75</v>
      </c>
      <c r="E280" s="43">
        <v>9.2200000000000006</v>
      </c>
      <c r="F280" s="43">
        <v>5.48</v>
      </c>
      <c r="G280" s="43">
        <v>29.18</v>
      </c>
      <c r="H280" s="43">
        <v>202</v>
      </c>
      <c r="I280" s="43">
        <v>34</v>
      </c>
      <c r="J280" s="43">
        <v>0.08</v>
      </c>
      <c r="K280" s="43">
        <v>0.12</v>
      </c>
      <c r="L280" s="43">
        <v>0.04</v>
      </c>
      <c r="M280" s="43">
        <v>50.8</v>
      </c>
      <c r="N280" s="43">
        <v>21.6</v>
      </c>
      <c r="O280" s="43">
        <v>90.2</v>
      </c>
      <c r="P280" s="43">
        <v>0.9</v>
      </c>
      <c r="AC280" s="43">
        <v>0.5</v>
      </c>
      <c r="AD280" s="43">
        <v>0</v>
      </c>
      <c r="AE280" s="43">
        <v>19.8</v>
      </c>
      <c r="AF280" s="43">
        <v>81</v>
      </c>
      <c r="AG280" s="43">
        <v>15</v>
      </c>
      <c r="AH280" s="43">
        <v>0</v>
      </c>
      <c r="AI280" s="43">
        <v>0</v>
      </c>
      <c r="AJ280" s="43">
        <v>0.02</v>
      </c>
      <c r="AK280" s="43">
        <v>50</v>
      </c>
      <c r="AL280" s="43">
        <v>2.1</v>
      </c>
      <c r="AM280" s="43">
        <v>4.3</v>
      </c>
      <c r="AN280" s="43">
        <v>0.09</v>
      </c>
      <c r="AQ280" s="62">
        <v>0.6</v>
      </c>
      <c r="AR280" s="62">
        <v>0.08</v>
      </c>
      <c r="AS280" s="62">
        <v>28.81</v>
      </c>
      <c r="AT280" s="62">
        <v>119.52</v>
      </c>
      <c r="AU280" s="63"/>
      <c r="AV280" s="64">
        <v>1.4E-2</v>
      </c>
      <c r="AW280" s="64">
        <v>0.02</v>
      </c>
      <c r="AX280" s="64">
        <v>0.65</v>
      </c>
      <c r="AY280" s="62">
        <v>29.23</v>
      </c>
      <c r="AZ280" s="62">
        <v>15.71</v>
      </c>
      <c r="BA280" s="62">
        <v>21.1</v>
      </c>
      <c r="BB280" s="62">
        <v>0.63</v>
      </c>
      <c r="BD280" s="43">
        <v>0.08</v>
      </c>
      <c r="BE280" s="43">
        <v>0.08</v>
      </c>
      <c r="BF280" s="43">
        <v>13.94</v>
      </c>
      <c r="BG280" s="43">
        <v>57</v>
      </c>
      <c r="BH280" s="43"/>
      <c r="BI280" s="43">
        <v>1E-3</v>
      </c>
      <c r="BJ280" s="43">
        <v>0.01</v>
      </c>
      <c r="BK280" s="65">
        <v>0.45</v>
      </c>
      <c r="BL280" s="43">
        <v>7.09</v>
      </c>
      <c r="BM280" s="43">
        <v>2.57</v>
      </c>
      <c r="BN280" s="43">
        <v>2.2000000000000002</v>
      </c>
      <c r="BO280" s="43">
        <v>0.47</v>
      </c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  <c r="JL280" s="18"/>
      <c r="JM280" s="18"/>
      <c r="JN280" s="18"/>
      <c r="JO280" s="18"/>
      <c r="JP280" s="18"/>
      <c r="JQ280" s="18"/>
      <c r="JR280" s="18"/>
      <c r="JS280" s="18"/>
      <c r="JT280" s="18"/>
      <c r="JU280" s="18"/>
      <c r="JV280" s="18"/>
      <c r="JW280" s="18"/>
      <c r="JX280" s="18"/>
      <c r="JY280" s="18"/>
      <c r="JZ280" s="18"/>
      <c r="KA280" s="18"/>
      <c r="KB280" s="18"/>
      <c r="KC280" s="18"/>
      <c r="KD280" s="18"/>
      <c r="KE280" s="18"/>
      <c r="KF280" s="18"/>
      <c r="KG280" s="18"/>
      <c r="KH280" s="18"/>
      <c r="KI280" s="18"/>
      <c r="KJ280" s="18"/>
      <c r="KK280" s="18"/>
      <c r="KL280" s="18"/>
      <c r="KM280" s="18"/>
      <c r="KN280" s="18"/>
      <c r="KO280" s="18"/>
      <c r="KP280" s="18"/>
      <c r="KQ280" s="18"/>
      <c r="KR280" s="18"/>
      <c r="KS280" s="18"/>
      <c r="KT280" s="18"/>
      <c r="KU280" s="18"/>
      <c r="KV280" s="18"/>
      <c r="KW280" s="18"/>
      <c r="KX280" s="18"/>
      <c r="KY280" s="18"/>
      <c r="KZ280" s="18"/>
      <c r="LA280" s="18"/>
      <c r="LB280" s="18"/>
      <c r="LC280" s="18"/>
      <c r="LD280" s="18"/>
      <c r="LE280" s="18"/>
      <c r="LF280" s="18"/>
      <c r="LG280" s="18"/>
      <c r="LH280" s="18"/>
      <c r="LI280" s="18"/>
      <c r="LJ280" s="18"/>
      <c r="LK280" s="18"/>
      <c r="LL280" s="18"/>
      <c r="LM280" s="18"/>
      <c r="LN280" s="18"/>
      <c r="LO280" s="18"/>
      <c r="LP280" s="18"/>
      <c r="LQ280" s="18"/>
      <c r="LR280" s="18"/>
      <c r="LS280" s="18"/>
      <c r="LT280" s="18"/>
      <c r="LU280" s="18"/>
      <c r="LV280" s="18"/>
      <c r="LW280" s="18"/>
      <c r="LX280" s="18"/>
      <c r="LY280" s="18"/>
      <c r="LZ280" s="18"/>
      <c r="MA280" s="18"/>
      <c r="MB280" s="18"/>
      <c r="MC280" s="18"/>
      <c r="MD280" s="18"/>
      <c r="ME280" s="18"/>
      <c r="MF280" s="18"/>
      <c r="MG280" s="18"/>
      <c r="MH280" s="18"/>
      <c r="MI280" s="18"/>
      <c r="MJ280" s="18"/>
      <c r="MK280" s="18"/>
      <c r="ML280" s="18"/>
      <c r="MM280" s="18"/>
      <c r="MN280" s="18"/>
      <c r="MO280" s="18"/>
      <c r="MP280" s="18"/>
      <c r="MQ280" s="18"/>
      <c r="MR280" s="18"/>
      <c r="MS280" s="18"/>
      <c r="MT280" s="18"/>
      <c r="MU280" s="18"/>
      <c r="MV280" s="18"/>
      <c r="MW280" s="18"/>
      <c r="MX280" s="18"/>
      <c r="MY280" s="18"/>
      <c r="MZ280" s="18"/>
      <c r="NA280" s="18"/>
      <c r="NB280" s="18"/>
      <c r="NC280" s="18"/>
      <c r="ND280" s="18"/>
      <c r="NE280" s="18"/>
      <c r="NF280" s="18"/>
      <c r="NG280" s="18"/>
      <c r="NH280" s="18"/>
      <c r="NI280" s="18"/>
      <c r="NJ280" s="18"/>
      <c r="NK280" s="18"/>
      <c r="NL280" s="18"/>
      <c r="NM280" s="18"/>
      <c r="NN280" s="18"/>
      <c r="NO280" s="18"/>
      <c r="NP280" s="18"/>
      <c r="NQ280" s="18"/>
      <c r="NR280" s="18"/>
      <c r="NS280" s="18"/>
      <c r="NT280" s="18"/>
      <c r="NU280" s="18"/>
      <c r="NV280" s="18"/>
      <c r="NW280" s="18"/>
      <c r="NX280" s="18"/>
      <c r="NY280" s="18"/>
      <c r="NZ280" s="18"/>
      <c r="OA280" s="18"/>
      <c r="OB280" s="18"/>
      <c r="OC280" s="18"/>
      <c r="OD280" s="18"/>
      <c r="OE280" s="18"/>
      <c r="OF280" s="18"/>
      <c r="OG280" s="18"/>
      <c r="OH280" s="18"/>
      <c r="OI280" s="18"/>
      <c r="OJ280" s="18"/>
      <c r="OK280" s="18"/>
      <c r="OL280" s="18"/>
      <c r="OM280" s="18"/>
      <c r="ON280" s="18"/>
      <c r="OO280" s="18"/>
      <c r="OP280" s="18"/>
      <c r="OQ280" s="18"/>
      <c r="OR280" s="18"/>
      <c r="OS280" s="18"/>
      <c r="OT280" s="18"/>
      <c r="OU280" s="18"/>
      <c r="OV280" s="18"/>
      <c r="OW280" s="18"/>
      <c r="OX280" s="18"/>
      <c r="OY280" s="18"/>
      <c r="OZ280" s="18"/>
      <c r="PA280" s="18"/>
      <c r="PB280" s="18"/>
      <c r="PC280" s="18"/>
      <c r="PD280" s="18"/>
      <c r="PE280" s="18"/>
      <c r="PF280" s="18"/>
      <c r="PG280" s="18"/>
      <c r="PH280" s="18"/>
      <c r="PI280" s="18"/>
      <c r="PJ280" s="18"/>
      <c r="PK280" s="18"/>
      <c r="PL280" s="18"/>
      <c r="PM280" s="18"/>
      <c r="PN280" s="18"/>
      <c r="PO280" s="18"/>
      <c r="PP280" s="18"/>
      <c r="PQ280" s="18"/>
      <c r="PR280" s="18"/>
      <c r="PS280" s="18"/>
      <c r="PT280" s="18"/>
      <c r="PU280" s="18"/>
      <c r="PV280" s="18"/>
      <c r="PW280" s="18"/>
      <c r="PX280" s="18"/>
      <c r="PY280" s="18"/>
      <c r="PZ280" s="18"/>
      <c r="QA280" s="18"/>
      <c r="QB280" s="18"/>
      <c r="QC280" s="18"/>
      <c r="QD280" s="18"/>
      <c r="QE280" s="18"/>
      <c r="QF280" s="18"/>
      <c r="QG280" s="18"/>
      <c r="QH280" s="18"/>
      <c r="QI280" s="18"/>
      <c r="QJ280" s="18"/>
      <c r="QK280" s="18"/>
      <c r="QL280" s="18"/>
      <c r="QM280" s="18"/>
      <c r="QN280" s="18"/>
      <c r="QO280" s="18"/>
      <c r="QP280" s="18"/>
      <c r="QQ280" s="18"/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/>
      <c r="RF280" s="18"/>
      <c r="RG280" s="18"/>
      <c r="RH280" s="18"/>
      <c r="RI280" s="18"/>
      <c r="RJ280" s="18"/>
      <c r="RK280" s="18"/>
      <c r="RL280" s="18"/>
      <c r="RM280" s="18"/>
      <c r="RN280" s="18"/>
      <c r="RO280" s="18"/>
      <c r="RP280" s="18"/>
      <c r="RQ280" s="18"/>
      <c r="RR280" s="18"/>
      <c r="RS280" s="18"/>
      <c r="RT280" s="18"/>
      <c r="RU280" s="18"/>
      <c r="RV280" s="18"/>
      <c r="RW280" s="18"/>
      <c r="RX280" s="18"/>
      <c r="RY280" s="18"/>
      <c r="RZ280" s="18"/>
      <c r="SA280" s="18"/>
      <c r="SB280" s="18"/>
      <c r="SC280" s="18"/>
      <c r="SD280" s="18"/>
      <c r="SE280" s="18"/>
      <c r="SF280" s="18"/>
      <c r="SG280" s="18"/>
      <c r="SH280" s="18"/>
      <c r="SI280" s="18"/>
      <c r="SJ280" s="18"/>
      <c r="SK280" s="18"/>
      <c r="SL280" s="18"/>
      <c r="SM280" s="18"/>
      <c r="SN280" s="18"/>
      <c r="SO280" s="18"/>
      <c r="SP280" s="18"/>
      <c r="SQ280" s="18"/>
      <c r="SR280" s="18"/>
      <c r="SS280" s="18"/>
      <c r="ST280" s="18"/>
      <c r="SU280" s="18"/>
      <c r="SV280" s="18"/>
      <c r="SW280" s="18"/>
      <c r="SX280" s="18"/>
      <c r="SY280" s="18"/>
      <c r="SZ280" s="18"/>
      <c r="TA280" s="18"/>
      <c r="TB280" s="18"/>
      <c r="TC280" s="18"/>
      <c r="TD280" s="18"/>
      <c r="TE280" s="18"/>
      <c r="TF280" s="18"/>
      <c r="TG280" s="18"/>
      <c r="TH280" s="18"/>
      <c r="TI280" s="18"/>
      <c r="TJ280" s="18"/>
      <c r="TK280" s="18"/>
      <c r="TL280" s="18"/>
      <c r="TM280" s="18"/>
      <c r="TN280" s="18"/>
      <c r="TO280" s="18"/>
      <c r="TP280" s="18"/>
      <c r="TQ280" s="18"/>
      <c r="TR280" s="18"/>
      <c r="TS280" s="18"/>
      <c r="TT280" s="18"/>
      <c r="TU280" s="18"/>
      <c r="TV280" s="18"/>
      <c r="TW280" s="18"/>
      <c r="TX280" s="18"/>
      <c r="TY280" s="18"/>
      <c r="TZ280" s="18"/>
      <c r="UA280" s="18"/>
      <c r="UB280" s="18"/>
      <c r="UC280" s="18"/>
      <c r="UD280" s="18"/>
      <c r="UE280" s="18"/>
      <c r="UF280" s="18"/>
      <c r="UG280" s="18"/>
      <c r="UH280" s="18"/>
      <c r="UI280" s="18"/>
      <c r="UJ280" s="18"/>
      <c r="UK280" s="18"/>
      <c r="UL280" s="18"/>
      <c r="UM280" s="18"/>
      <c r="UN280" s="18"/>
      <c r="UO280" s="18"/>
      <c r="UP280" s="18"/>
      <c r="UQ280" s="18"/>
      <c r="UR280" s="18"/>
      <c r="US280" s="18"/>
      <c r="UT280" s="18"/>
      <c r="UU280" s="18"/>
      <c r="UV280" s="18"/>
      <c r="UW280" s="18"/>
      <c r="UX280" s="18"/>
      <c r="UY280" s="18"/>
      <c r="UZ280" s="18"/>
      <c r="VA280" s="18"/>
      <c r="VB280" s="18"/>
      <c r="VC280" s="18"/>
      <c r="VD280" s="18"/>
      <c r="VE280" s="18"/>
      <c r="VF280" s="18"/>
      <c r="VG280" s="18"/>
      <c r="VH280" s="18"/>
      <c r="VI280" s="18"/>
      <c r="VJ280" s="18"/>
      <c r="VK280" s="18"/>
      <c r="VL280" s="18"/>
      <c r="VM280" s="18"/>
      <c r="VN280" s="18"/>
      <c r="VO280" s="18"/>
      <c r="VP280" s="18"/>
      <c r="VQ280" s="18"/>
      <c r="VR280" s="18"/>
      <c r="VS280" s="18"/>
      <c r="VT280" s="18"/>
      <c r="VU280" s="18"/>
      <c r="VV280" s="18"/>
      <c r="VW280" s="18"/>
      <c r="VX280" s="18"/>
      <c r="VY280" s="18"/>
      <c r="VZ280" s="18"/>
      <c r="WA280" s="18"/>
      <c r="WB280" s="18"/>
      <c r="WC280" s="18"/>
      <c r="WD280" s="18"/>
      <c r="WE280" s="18"/>
      <c r="WF280" s="18"/>
      <c r="WG280" s="18"/>
      <c r="WH280" s="18"/>
      <c r="WI280" s="18"/>
      <c r="WJ280" s="18"/>
      <c r="WK280" s="18"/>
      <c r="WL280" s="18"/>
      <c r="WM280" s="18"/>
      <c r="WN280" s="18"/>
      <c r="WO280" s="18"/>
      <c r="WP280" s="18"/>
      <c r="WQ280" s="18"/>
      <c r="WR280" s="18"/>
      <c r="WS280" s="18"/>
      <c r="WT280" s="18"/>
      <c r="WU280" s="18"/>
      <c r="WV280" s="18"/>
      <c r="WW280" s="18"/>
      <c r="WX280" s="18"/>
      <c r="WY280" s="18"/>
      <c r="WZ280" s="18"/>
      <c r="XA280" s="18"/>
      <c r="XB280" s="18"/>
      <c r="XC280" s="18"/>
      <c r="XD280" s="18"/>
      <c r="XE280" s="18"/>
      <c r="XF280" s="18"/>
      <c r="XG280" s="18"/>
      <c r="XH280" s="18"/>
      <c r="XI280" s="18"/>
      <c r="XJ280" s="18"/>
      <c r="XK280" s="18"/>
      <c r="XL280" s="18"/>
      <c r="XM280" s="18"/>
      <c r="XN280" s="18"/>
      <c r="XO280" s="18"/>
      <c r="XP280" s="18"/>
      <c r="XQ280" s="18"/>
      <c r="XR280" s="18"/>
      <c r="XS280" s="18"/>
      <c r="XT280" s="18"/>
      <c r="XU280" s="18"/>
      <c r="XV280" s="18"/>
      <c r="XW280" s="18"/>
      <c r="XX280" s="18"/>
      <c r="XY280" s="18"/>
      <c r="XZ280" s="18"/>
      <c r="YA280" s="18"/>
      <c r="YB280" s="18"/>
      <c r="YC280" s="18"/>
      <c r="YD280" s="18"/>
      <c r="YE280" s="18"/>
      <c r="YF280" s="18"/>
      <c r="YG280" s="18"/>
      <c r="YH280" s="18"/>
      <c r="YI280" s="18"/>
      <c r="YJ280" s="18"/>
      <c r="YK280" s="18"/>
      <c r="YL280" s="18"/>
      <c r="YM280" s="18"/>
      <c r="YN280" s="18"/>
      <c r="YO280" s="18"/>
      <c r="YP280" s="18"/>
      <c r="YQ280" s="18"/>
      <c r="YR280" s="18"/>
      <c r="YS280" s="18"/>
      <c r="YT280" s="18"/>
      <c r="YU280" s="18"/>
      <c r="YV280" s="18"/>
      <c r="YW280" s="18"/>
      <c r="YX280" s="18"/>
      <c r="YY280" s="18"/>
      <c r="YZ280" s="18"/>
      <c r="ZA280" s="18"/>
      <c r="ZB280" s="18"/>
      <c r="ZC280" s="18"/>
      <c r="ZD280" s="18"/>
      <c r="ZE280" s="18"/>
      <c r="ZF280" s="18"/>
      <c r="ZG280" s="18"/>
      <c r="ZH280" s="18"/>
      <c r="ZI280" s="18"/>
      <c r="ZJ280" s="18"/>
      <c r="ZK280" s="18"/>
      <c r="ZL280" s="18"/>
      <c r="ZM280" s="18"/>
      <c r="ZN280" s="18"/>
      <c r="ZO280" s="18"/>
      <c r="ZP280" s="18"/>
      <c r="ZQ280" s="18"/>
      <c r="ZR280" s="18"/>
      <c r="ZS280" s="18"/>
      <c r="ZT280" s="18"/>
      <c r="ZU280" s="18"/>
      <c r="ZV280" s="18"/>
      <c r="ZW280" s="18"/>
      <c r="ZX280" s="18"/>
      <c r="ZY280" s="18"/>
      <c r="ZZ280" s="18"/>
      <c r="AAA280" s="18"/>
      <c r="AAB280" s="18"/>
      <c r="AAC280" s="18"/>
      <c r="AAD280" s="18"/>
      <c r="AAE280" s="18"/>
      <c r="AAF280" s="18"/>
      <c r="AAG280" s="18"/>
      <c r="AAH280" s="18"/>
      <c r="AAI280" s="18"/>
      <c r="AAJ280" s="18"/>
      <c r="AAK280" s="18"/>
      <c r="AAL280" s="18"/>
      <c r="AAM280" s="18"/>
      <c r="AAN280" s="18"/>
      <c r="AAO280" s="18"/>
      <c r="AAP280" s="18"/>
      <c r="AAQ280" s="18"/>
      <c r="AAR280" s="18"/>
      <c r="AAS280" s="18"/>
      <c r="AAT280" s="18"/>
      <c r="AAU280" s="18"/>
      <c r="AAV280" s="18"/>
      <c r="AAW280" s="18"/>
      <c r="AAX280" s="18"/>
      <c r="AAY280" s="18"/>
      <c r="AAZ280" s="18"/>
      <c r="ABA280" s="18"/>
      <c r="ABB280" s="18"/>
      <c r="ABC280" s="18"/>
      <c r="ABD280" s="18"/>
      <c r="ABE280" s="18"/>
      <c r="ABF280" s="18"/>
      <c r="ABG280" s="18"/>
      <c r="ABH280" s="18"/>
      <c r="ABI280" s="18"/>
      <c r="ABJ280" s="18"/>
      <c r="ABK280" s="18"/>
      <c r="ABL280" s="18"/>
      <c r="ABM280" s="18"/>
      <c r="ABN280" s="18"/>
      <c r="ABO280" s="18"/>
      <c r="ABP280" s="18"/>
      <c r="ABQ280" s="18"/>
      <c r="ABR280" s="18"/>
      <c r="ABS280" s="18"/>
      <c r="ABT280" s="18"/>
      <c r="ABU280" s="18"/>
      <c r="ABV280" s="18"/>
      <c r="ABW280" s="18"/>
      <c r="ABX280" s="18"/>
      <c r="ABY280" s="18"/>
      <c r="ABZ280" s="18"/>
      <c r="ACA280" s="18"/>
      <c r="ACB280" s="18"/>
      <c r="ACC280" s="18"/>
      <c r="ACD280" s="18"/>
      <c r="ACE280" s="18"/>
      <c r="ACF280" s="18"/>
      <c r="ACG280" s="18"/>
      <c r="ACH280" s="18"/>
      <c r="ACI280" s="18"/>
      <c r="ACJ280" s="18"/>
      <c r="ACK280" s="18"/>
      <c r="ACL280" s="18"/>
      <c r="ACM280" s="18"/>
      <c r="ACN280" s="18"/>
      <c r="ACO280" s="18"/>
      <c r="ACP280" s="18"/>
      <c r="ACQ280" s="18"/>
      <c r="ACR280" s="18"/>
      <c r="ACS280" s="18"/>
      <c r="ACT280" s="18"/>
      <c r="ACU280" s="18"/>
      <c r="ACV280" s="18"/>
      <c r="ACW280" s="18"/>
      <c r="ACX280" s="18"/>
      <c r="ACY280" s="18"/>
      <c r="ACZ280" s="18"/>
      <c r="ADA280" s="18"/>
      <c r="ADB280" s="18"/>
      <c r="ADC280" s="18"/>
      <c r="ADD280" s="18"/>
      <c r="ADE280" s="18"/>
      <c r="ADF280" s="18"/>
      <c r="ADG280" s="18"/>
      <c r="ADH280" s="18"/>
      <c r="ADI280" s="18"/>
      <c r="ADJ280" s="18"/>
      <c r="ADK280" s="18"/>
      <c r="ADL280" s="18"/>
      <c r="ADM280" s="18"/>
      <c r="ADN280" s="18"/>
      <c r="ADO280" s="18"/>
      <c r="ADP280" s="18"/>
      <c r="ADQ280" s="18"/>
      <c r="ADR280" s="18"/>
      <c r="ADS280" s="18"/>
      <c r="ADT280" s="18"/>
      <c r="ADU280" s="18"/>
      <c r="ADV280" s="18"/>
      <c r="ADW280" s="18"/>
      <c r="ADX280" s="18"/>
      <c r="ADY280" s="18"/>
      <c r="ADZ280" s="18"/>
      <c r="AEA280" s="18"/>
      <c r="AEB280" s="18"/>
      <c r="AEC280" s="18"/>
      <c r="AED280" s="18"/>
      <c r="AEE280" s="18"/>
      <c r="AEF280" s="18"/>
      <c r="AEG280" s="18"/>
      <c r="AEH280" s="18"/>
      <c r="AEI280" s="18"/>
      <c r="AEJ280" s="18"/>
      <c r="AEK280" s="18"/>
      <c r="AEL280" s="18"/>
      <c r="AEM280" s="18"/>
      <c r="AEN280" s="18"/>
      <c r="AEO280" s="18"/>
      <c r="AEP280" s="18"/>
      <c r="AEQ280" s="18"/>
      <c r="AER280" s="18"/>
      <c r="AES280" s="18"/>
      <c r="AET280" s="18"/>
      <c r="AEU280" s="18"/>
      <c r="AEV280" s="18"/>
      <c r="AEW280" s="18"/>
      <c r="AEX280" s="18"/>
      <c r="AEY280" s="18"/>
      <c r="AEZ280" s="18"/>
      <c r="AFA280" s="18"/>
      <c r="AFB280" s="18"/>
      <c r="AFC280" s="18"/>
      <c r="AFD280" s="18"/>
      <c r="AFE280" s="18"/>
      <c r="AFF280" s="18"/>
      <c r="AFG280" s="18"/>
      <c r="AFH280" s="18"/>
      <c r="AFI280" s="18"/>
      <c r="AFJ280" s="18"/>
      <c r="AFK280" s="18"/>
      <c r="AFL280" s="18"/>
      <c r="AFM280" s="18"/>
      <c r="AFN280" s="18"/>
      <c r="AFO280" s="18"/>
      <c r="AFP280" s="18"/>
      <c r="AFQ280" s="18"/>
      <c r="AFR280" s="18"/>
      <c r="AFS280" s="18"/>
      <c r="AFT280" s="18"/>
      <c r="AFU280" s="18"/>
      <c r="AFV280" s="18"/>
      <c r="AFW280" s="18"/>
      <c r="AFX280" s="18"/>
      <c r="AFY280" s="18"/>
      <c r="AFZ280" s="18"/>
      <c r="AGA280" s="18"/>
      <c r="AGB280" s="18"/>
      <c r="AGC280" s="18"/>
      <c r="AGD280" s="18"/>
      <c r="AGE280" s="18"/>
      <c r="AGF280" s="18"/>
      <c r="AGG280" s="18"/>
      <c r="AGH280" s="18"/>
      <c r="AGI280" s="18"/>
      <c r="AGJ280" s="18"/>
      <c r="AGK280" s="18"/>
      <c r="AGL280" s="18"/>
      <c r="AGM280" s="18"/>
      <c r="AGN280" s="18"/>
      <c r="AGO280" s="18"/>
      <c r="AGP280" s="18"/>
      <c r="AGQ280" s="18"/>
      <c r="AGR280" s="18"/>
      <c r="AGS280" s="18"/>
      <c r="AGT280" s="18"/>
      <c r="AGU280" s="18"/>
      <c r="AGV280" s="18"/>
      <c r="AGW280" s="18"/>
      <c r="AGX280" s="18"/>
      <c r="AGY280" s="18"/>
      <c r="AGZ280" s="18"/>
      <c r="AHA280" s="18"/>
      <c r="AHB280" s="18"/>
      <c r="AHC280" s="18"/>
      <c r="AHD280" s="18"/>
      <c r="AHE280" s="18"/>
      <c r="AHF280" s="18"/>
      <c r="AHG280" s="18"/>
      <c r="AHH280" s="18"/>
      <c r="AHI280" s="18"/>
      <c r="AHJ280" s="18"/>
      <c r="AHK280" s="18"/>
      <c r="AHL280" s="18"/>
      <c r="AHM280" s="18"/>
      <c r="AHN280" s="18"/>
      <c r="AHO280" s="18"/>
      <c r="AHP280" s="18"/>
      <c r="AHQ280" s="18"/>
      <c r="AHR280" s="18"/>
      <c r="AHS280" s="18"/>
      <c r="AHT280" s="18"/>
      <c r="AHU280" s="18"/>
      <c r="AHV280" s="18"/>
      <c r="AHW280" s="18"/>
      <c r="AHX280" s="18"/>
      <c r="AHY280" s="18"/>
      <c r="AHZ280" s="18"/>
      <c r="AIA280" s="18"/>
      <c r="AIB280" s="18"/>
      <c r="AIC280" s="18"/>
      <c r="AID280" s="18"/>
      <c r="AIE280" s="18"/>
      <c r="AIF280" s="18"/>
      <c r="AIG280" s="18"/>
      <c r="AIH280" s="18"/>
      <c r="AII280" s="18"/>
      <c r="AIJ280" s="18"/>
      <c r="AIK280" s="18"/>
      <c r="AIL280" s="18"/>
      <c r="AIM280" s="18"/>
      <c r="AIN280" s="18"/>
      <c r="AIO280" s="18"/>
      <c r="AIP280" s="18"/>
      <c r="AIQ280" s="18"/>
      <c r="AIR280" s="18"/>
      <c r="AIS280" s="18"/>
      <c r="AIT280" s="18"/>
      <c r="AIU280" s="18"/>
      <c r="AIV280" s="18"/>
      <c r="AIW280" s="18"/>
      <c r="AIX280" s="18"/>
      <c r="AIY280" s="18"/>
      <c r="AIZ280" s="18"/>
      <c r="AJA280" s="18"/>
      <c r="AJB280" s="18"/>
      <c r="AJC280" s="18"/>
      <c r="AJD280" s="18"/>
      <c r="AJE280" s="18"/>
      <c r="AJF280" s="18"/>
      <c r="AJG280" s="18"/>
      <c r="AJH280" s="18"/>
      <c r="AJI280" s="18"/>
      <c r="AJJ280" s="18"/>
      <c r="AJK280" s="18"/>
      <c r="AJL280" s="18"/>
      <c r="AJM280" s="18"/>
      <c r="AJN280" s="18"/>
      <c r="AJO280" s="18"/>
      <c r="AJP280" s="18"/>
      <c r="AJQ280" s="18"/>
      <c r="AJR280" s="18"/>
      <c r="AJS280" s="18"/>
      <c r="AJT280" s="18"/>
      <c r="AJU280" s="18"/>
      <c r="AJV280" s="18"/>
      <c r="AJW280" s="18"/>
      <c r="AJX280" s="18"/>
      <c r="AJY280" s="18"/>
      <c r="AJZ280" s="18"/>
      <c r="AKA280" s="18"/>
      <c r="AKB280" s="18"/>
      <c r="AKC280" s="18"/>
      <c r="AKD280" s="18"/>
      <c r="AKE280" s="18"/>
      <c r="AKF280" s="18"/>
      <c r="AKG280" s="18"/>
      <c r="AKH280" s="18"/>
      <c r="AKI280" s="18"/>
      <c r="AKJ280" s="18"/>
      <c r="AKK280" s="18"/>
      <c r="AKL280" s="18"/>
      <c r="AKM280" s="18"/>
      <c r="AKN280" s="18"/>
      <c r="AKO280" s="18"/>
      <c r="AKP280" s="18"/>
      <c r="AKQ280" s="18"/>
      <c r="AKR280" s="18"/>
      <c r="AKS280" s="18"/>
      <c r="AKT280" s="18"/>
      <c r="AKU280" s="18"/>
      <c r="AKV280" s="18"/>
      <c r="AKW280" s="18"/>
      <c r="AKX280" s="18"/>
      <c r="AKY280" s="18"/>
      <c r="AKZ280" s="18"/>
      <c r="ALA280" s="18"/>
      <c r="ALB280" s="18"/>
      <c r="ALC280" s="18"/>
      <c r="ALD280" s="18"/>
      <c r="ALE280" s="18"/>
      <c r="ALF280" s="18"/>
      <c r="ALG280" s="18"/>
      <c r="ALH280" s="18"/>
      <c r="ALI280" s="18"/>
      <c r="ALJ280" s="18"/>
      <c r="ALK280" s="18"/>
      <c r="ALL280" s="18"/>
      <c r="ALM280" s="18"/>
      <c r="ALN280" s="18"/>
      <c r="ALO280" s="18"/>
      <c r="ALP280" s="18"/>
      <c r="ALQ280" s="18"/>
      <c r="ALR280" s="18"/>
      <c r="ALS280" s="18"/>
      <c r="ALT280" s="18"/>
      <c r="ALU280" s="18"/>
      <c r="ALV280" s="18"/>
      <c r="ALW280" s="18"/>
      <c r="ALX280" s="18"/>
      <c r="ALY280" s="18"/>
      <c r="ALZ280" s="18"/>
      <c r="AMA280" s="18"/>
      <c r="AMB280" s="18"/>
      <c r="AMC280" s="18"/>
      <c r="AMD280" s="18"/>
      <c r="AME280" s="18"/>
      <c r="AMF280" s="18"/>
      <c r="AMG280" s="18"/>
      <c r="AMH280" s="18"/>
      <c r="AMI280" s="18"/>
      <c r="AMJ280" s="18"/>
      <c r="AMK280" s="18"/>
      <c r="AML280" s="18"/>
      <c r="AMM280" s="18"/>
      <c r="AMN280" s="18"/>
      <c r="AMO280" s="18"/>
      <c r="AMP280" s="18"/>
      <c r="AMQ280" s="18"/>
      <c r="AMR280" s="18"/>
      <c r="AMS280" s="18"/>
      <c r="AMT280" s="18"/>
      <c r="AMU280" s="18"/>
      <c r="AMV280" s="18"/>
      <c r="AMW280" s="18"/>
      <c r="AMX280" s="18"/>
      <c r="AMY280" s="18"/>
      <c r="AMZ280" s="18"/>
      <c r="ANA280" s="18"/>
      <c r="ANB280" s="18"/>
      <c r="ANC280" s="18"/>
      <c r="AND280" s="18"/>
      <c r="ANE280" s="18"/>
      <c r="ANF280" s="18"/>
      <c r="ANG280" s="18"/>
      <c r="ANH280" s="18"/>
      <c r="ANI280" s="18"/>
      <c r="ANJ280" s="18"/>
      <c r="ANK280" s="18"/>
      <c r="ANL280" s="18"/>
      <c r="ANM280" s="18"/>
      <c r="ANN280" s="18"/>
      <c r="ANO280" s="18"/>
      <c r="ANP280" s="18"/>
      <c r="ANQ280" s="18"/>
      <c r="ANR280" s="18"/>
      <c r="ANS280" s="18"/>
      <c r="ANT280" s="18"/>
      <c r="ANU280" s="18"/>
      <c r="ANV280" s="18"/>
      <c r="ANW280" s="18"/>
      <c r="ANX280" s="18"/>
      <c r="ANY280" s="18"/>
      <c r="ANZ280" s="18"/>
      <c r="AOA280" s="18"/>
      <c r="AOB280" s="18"/>
      <c r="AOC280" s="18"/>
      <c r="AOD280" s="18"/>
      <c r="AOE280" s="18"/>
      <c r="AOF280" s="18"/>
      <c r="AOG280" s="18"/>
      <c r="AOH280" s="18"/>
      <c r="AOI280" s="18"/>
      <c r="AOJ280" s="18"/>
      <c r="AOK280" s="18"/>
      <c r="AOL280" s="18"/>
      <c r="AOM280" s="18"/>
      <c r="AON280" s="18"/>
      <c r="AOO280" s="18"/>
      <c r="AOP280" s="18"/>
      <c r="AOQ280" s="18"/>
      <c r="AOR280" s="18"/>
      <c r="AOS280" s="18"/>
      <c r="AOT280" s="18"/>
      <c r="AOU280" s="18"/>
      <c r="AOV280" s="18"/>
      <c r="AOW280" s="18"/>
      <c r="AOX280" s="18"/>
      <c r="AOY280" s="18"/>
      <c r="AOZ280" s="18"/>
      <c r="APA280" s="18"/>
      <c r="APB280" s="18"/>
      <c r="APC280" s="18"/>
      <c r="APD280" s="18"/>
      <c r="APE280" s="18"/>
      <c r="APF280" s="18"/>
      <c r="APG280" s="18"/>
      <c r="APH280" s="18"/>
      <c r="API280" s="18"/>
      <c r="APJ280" s="18"/>
      <c r="APK280" s="18"/>
      <c r="APL280" s="18"/>
      <c r="APM280" s="18"/>
      <c r="APN280" s="18"/>
      <c r="APO280" s="18"/>
      <c r="APP280" s="18"/>
      <c r="APQ280" s="18"/>
      <c r="APR280" s="18"/>
      <c r="APS280" s="18"/>
      <c r="APT280" s="18"/>
      <c r="APU280" s="18"/>
      <c r="APV280" s="18"/>
      <c r="APW280" s="18"/>
      <c r="APX280" s="18"/>
      <c r="APY280" s="18"/>
      <c r="APZ280" s="18"/>
      <c r="AQA280" s="18"/>
      <c r="AQB280" s="18"/>
      <c r="AQC280" s="18"/>
      <c r="AQD280" s="18"/>
      <c r="AQE280" s="18"/>
      <c r="AQF280" s="18"/>
      <c r="AQG280" s="18"/>
      <c r="AQH280" s="18"/>
      <c r="AQI280" s="18"/>
      <c r="AQJ280" s="18"/>
      <c r="AQK280" s="18"/>
      <c r="AQL280" s="18"/>
      <c r="AQM280" s="18"/>
      <c r="AQN280" s="18"/>
      <c r="AQO280" s="18"/>
      <c r="AQP280" s="18"/>
      <c r="AQQ280" s="18"/>
      <c r="AQR280" s="18"/>
      <c r="AQS280" s="18"/>
      <c r="AQT280" s="18"/>
      <c r="AQU280" s="18"/>
      <c r="AQV280" s="18"/>
      <c r="AQW280" s="18"/>
      <c r="AQX280" s="18"/>
      <c r="AQY280" s="18"/>
      <c r="AQZ280" s="18"/>
      <c r="ARA280" s="18"/>
      <c r="ARB280" s="18"/>
      <c r="ARC280" s="18"/>
      <c r="ARD280" s="18"/>
      <c r="ARE280" s="18"/>
      <c r="ARF280" s="18"/>
      <c r="ARG280" s="18"/>
      <c r="ARH280" s="18"/>
      <c r="ARI280" s="18"/>
      <c r="ARJ280" s="18"/>
      <c r="ARK280" s="18"/>
      <c r="ARL280" s="18"/>
      <c r="ARM280" s="18"/>
      <c r="ARN280" s="18"/>
      <c r="ARO280" s="18"/>
      <c r="ARP280" s="18"/>
      <c r="ARQ280" s="18"/>
      <c r="ARR280" s="18"/>
      <c r="ARS280" s="18"/>
      <c r="ART280" s="18"/>
      <c r="ARU280" s="18"/>
      <c r="ARV280" s="18"/>
      <c r="ARW280" s="18"/>
      <c r="ARX280" s="18"/>
      <c r="ARY280" s="18"/>
      <c r="ARZ280" s="18"/>
      <c r="ASA280" s="18"/>
      <c r="ASB280" s="18"/>
      <c r="ASC280" s="18"/>
      <c r="ASD280" s="18"/>
      <c r="ASE280" s="18"/>
      <c r="ASF280" s="18"/>
      <c r="ASG280" s="18"/>
      <c r="ASH280" s="18"/>
      <c r="ASI280" s="18"/>
      <c r="ASJ280" s="18"/>
      <c r="ASK280" s="18"/>
      <c r="ASL280" s="18"/>
      <c r="ASM280" s="18"/>
      <c r="ASN280" s="18"/>
      <c r="ASO280" s="18"/>
      <c r="ASP280" s="18"/>
      <c r="ASQ280" s="18"/>
      <c r="ASR280" s="18"/>
      <c r="ASS280" s="18"/>
      <c r="AST280" s="18"/>
      <c r="ASU280" s="18"/>
      <c r="ASV280" s="18"/>
      <c r="ASW280" s="18"/>
      <c r="ASX280" s="18"/>
      <c r="ASY280" s="18"/>
      <c r="ASZ280" s="18"/>
      <c r="ATA280" s="18"/>
      <c r="ATB280" s="18"/>
      <c r="ATC280" s="18"/>
      <c r="ATD280" s="18"/>
      <c r="ATE280" s="18"/>
      <c r="ATF280" s="18"/>
      <c r="ATG280" s="18"/>
      <c r="ATH280" s="18"/>
      <c r="ATI280" s="18"/>
      <c r="ATJ280" s="18"/>
      <c r="ATK280" s="18"/>
      <c r="ATL280" s="18"/>
      <c r="ATM280" s="18"/>
      <c r="ATN280" s="18"/>
      <c r="ATO280" s="18"/>
      <c r="ATP280" s="18"/>
      <c r="ATQ280" s="18"/>
      <c r="ATR280" s="18"/>
      <c r="ATS280" s="18"/>
      <c r="ATT280" s="18"/>
      <c r="ATU280" s="18"/>
      <c r="ATV280" s="18"/>
      <c r="ATW280" s="18"/>
      <c r="ATX280" s="18"/>
      <c r="ATY280" s="18"/>
      <c r="ATZ280" s="18"/>
      <c r="AUA280" s="18"/>
      <c r="AUB280" s="18"/>
      <c r="AUC280" s="18"/>
      <c r="AUD280" s="18"/>
      <c r="AUE280" s="18"/>
      <c r="AUF280" s="18"/>
      <c r="AUG280" s="18"/>
      <c r="AUH280" s="18"/>
      <c r="AUI280" s="18"/>
      <c r="AUJ280" s="18"/>
      <c r="AUK280" s="18"/>
      <c r="AUL280" s="18"/>
      <c r="AUM280" s="18"/>
      <c r="AUN280" s="18"/>
      <c r="AUO280" s="18"/>
      <c r="AUP280" s="18"/>
      <c r="AUQ280" s="18"/>
      <c r="AUR280" s="18"/>
      <c r="AUS280" s="18"/>
      <c r="AUT280" s="18"/>
      <c r="AUU280" s="18"/>
      <c r="AUV280" s="18"/>
      <c r="AUW280" s="18"/>
      <c r="AUX280" s="18"/>
      <c r="AUY280" s="18"/>
      <c r="AUZ280" s="18"/>
      <c r="AVA280" s="18"/>
      <c r="AVB280" s="18"/>
      <c r="AVC280" s="18"/>
      <c r="AVD280" s="18"/>
      <c r="AVE280" s="18"/>
      <c r="AVF280" s="18"/>
      <c r="AVG280" s="18"/>
      <c r="AVH280" s="18"/>
      <c r="AVI280" s="18"/>
      <c r="AVJ280" s="18"/>
      <c r="AVK280" s="18"/>
      <c r="AVL280" s="18"/>
      <c r="AVM280" s="18"/>
      <c r="AVN280" s="18"/>
      <c r="AVO280" s="18"/>
      <c r="AVP280" s="18"/>
      <c r="AVQ280" s="18"/>
      <c r="AVR280" s="18"/>
      <c r="AVS280" s="18"/>
      <c r="AVT280" s="18"/>
      <c r="AVU280" s="18"/>
      <c r="AVV280" s="18"/>
      <c r="AVW280" s="18"/>
      <c r="AVX280" s="18"/>
      <c r="AVY280" s="18"/>
      <c r="AVZ280" s="18"/>
      <c r="AWA280" s="18"/>
      <c r="AWB280" s="18"/>
      <c r="AWC280" s="18"/>
      <c r="AWD280" s="18"/>
      <c r="AWE280" s="18"/>
      <c r="AWF280" s="18"/>
      <c r="AWG280" s="18"/>
      <c r="AWH280" s="18"/>
      <c r="AWI280" s="18"/>
      <c r="AWJ280" s="18"/>
      <c r="AWK280" s="18"/>
      <c r="AWL280" s="18"/>
      <c r="AWM280" s="18"/>
      <c r="AWN280" s="18"/>
      <c r="AWO280" s="18"/>
      <c r="AWP280" s="18"/>
      <c r="AWQ280" s="18"/>
      <c r="AWR280" s="18"/>
      <c r="AWS280" s="18"/>
      <c r="AWT280" s="18"/>
      <c r="AWU280" s="18"/>
      <c r="AWV280" s="18"/>
      <c r="AWW280" s="18"/>
      <c r="AWX280" s="18"/>
      <c r="AWY280" s="18"/>
      <c r="AWZ280" s="18"/>
      <c r="AXA280" s="18"/>
      <c r="AXB280" s="18"/>
      <c r="AXC280" s="18"/>
      <c r="AXD280" s="18"/>
      <c r="AXE280" s="18"/>
      <c r="AXF280" s="18"/>
      <c r="AXG280" s="18"/>
      <c r="AXH280" s="18"/>
      <c r="AXI280" s="18"/>
      <c r="AXJ280" s="18"/>
      <c r="AXK280" s="18"/>
      <c r="AXL280" s="18"/>
      <c r="AXM280" s="18"/>
      <c r="AXN280" s="18"/>
      <c r="AXO280" s="18"/>
      <c r="AXP280" s="18"/>
      <c r="AXQ280" s="18"/>
      <c r="AXR280" s="18"/>
      <c r="AXS280" s="18"/>
      <c r="AXT280" s="18"/>
      <c r="AXU280" s="18"/>
      <c r="AXV280" s="18"/>
      <c r="AXW280" s="18"/>
      <c r="AXX280" s="18"/>
      <c r="AXY280" s="18"/>
      <c r="AXZ280" s="18"/>
      <c r="AYA280" s="18"/>
      <c r="AYB280" s="18"/>
      <c r="AYC280" s="18"/>
      <c r="AYD280" s="18"/>
      <c r="AYE280" s="18"/>
      <c r="AYF280" s="18"/>
      <c r="AYG280" s="18"/>
      <c r="AYH280" s="18"/>
      <c r="AYI280" s="18"/>
      <c r="AYJ280" s="18"/>
      <c r="AYK280" s="18"/>
      <c r="AYL280" s="18"/>
      <c r="AYM280" s="18"/>
      <c r="AYN280" s="18"/>
      <c r="AYO280" s="18"/>
      <c r="AYP280" s="18"/>
      <c r="AYQ280" s="18"/>
      <c r="AYR280" s="18"/>
      <c r="AYS280" s="18"/>
      <c r="AYT280" s="18"/>
      <c r="AYU280" s="18"/>
      <c r="AYV280" s="18"/>
      <c r="AYW280" s="18"/>
      <c r="AYX280" s="18"/>
      <c r="AYY280" s="18"/>
      <c r="AYZ280" s="18"/>
      <c r="AZA280" s="18"/>
      <c r="AZB280" s="18"/>
      <c r="AZC280" s="18"/>
      <c r="AZD280" s="18"/>
      <c r="AZE280" s="18"/>
      <c r="AZF280" s="18"/>
      <c r="AZG280" s="18"/>
      <c r="AZH280" s="18"/>
      <c r="AZI280" s="18"/>
      <c r="AZJ280" s="18"/>
      <c r="AZK280" s="18"/>
      <c r="AZL280" s="18"/>
      <c r="AZM280" s="18"/>
      <c r="AZN280" s="18"/>
      <c r="AZO280" s="18"/>
      <c r="AZP280" s="18"/>
      <c r="AZQ280" s="18"/>
      <c r="AZR280" s="18"/>
      <c r="AZS280" s="18"/>
      <c r="AZT280" s="18"/>
      <c r="AZU280" s="18"/>
      <c r="AZV280" s="18"/>
      <c r="AZW280" s="18"/>
      <c r="AZX280" s="18"/>
      <c r="AZY280" s="18"/>
      <c r="AZZ280" s="18"/>
      <c r="BAA280" s="18"/>
      <c r="BAB280" s="18"/>
      <c r="BAC280" s="18"/>
      <c r="BAD280" s="18"/>
      <c r="BAE280" s="18"/>
      <c r="BAF280" s="18"/>
      <c r="BAG280" s="18"/>
      <c r="BAH280" s="18"/>
      <c r="BAI280" s="18"/>
      <c r="BAJ280" s="18"/>
      <c r="BAK280" s="18"/>
      <c r="BAL280" s="18"/>
      <c r="BAM280" s="18"/>
      <c r="BAN280" s="18"/>
      <c r="BAO280" s="18"/>
      <c r="BAP280" s="18"/>
      <c r="BAQ280" s="18"/>
      <c r="BAR280" s="18"/>
      <c r="BAS280" s="18"/>
      <c r="BAT280" s="18"/>
      <c r="BAU280" s="18"/>
      <c r="BAV280" s="18"/>
      <c r="BAW280" s="18"/>
      <c r="BAX280" s="18"/>
      <c r="BAY280" s="18"/>
      <c r="BAZ280" s="18"/>
      <c r="BBA280" s="18"/>
      <c r="BBB280" s="18"/>
      <c r="BBC280" s="18"/>
      <c r="BBD280" s="18"/>
      <c r="BBE280" s="18"/>
      <c r="BBF280" s="18"/>
      <c r="BBG280" s="18"/>
      <c r="BBH280" s="18"/>
      <c r="BBI280" s="18"/>
      <c r="BBJ280" s="18"/>
      <c r="BBK280" s="18"/>
      <c r="BBL280" s="18"/>
      <c r="BBM280" s="18"/>
      <c r="BBN280" s="18"/>
      <c r="BBO280" s="18"/>
      <c r="BBP280" s="18"/>
      <c r="BBQ280" s="18"/>
      <c r="BBR280" s="18"/>
      <c r="BBS280" s="18"/>
      <c r="BBT280" s="18"/>
      <c r="BBU280" s="18"/>
      <c r="BBV280" s="18"/>
      <c r="BBW280" s="18"/>
      <c r="BBX280" s="18"/>
      <c r="BBY280" s="18"/>
      <c r="BBZ280" s="18"/>
      <c r="BCA280" s="18"/>
      <c r="BCB280" s="18"/>
      <c r="BCC280" s="18"/>
      <c r="BCD280" s="18"/>
      <c r="BCE280" s="18"/>
      <c r="BCF280" s="18"/>
      <c r="BCG280" s="18"/>
      <c r="BCH280" s="18"/>
      <c r="BCI280" s="18"/>
      <c r="BCJ280" s="18"/>
      <c r="BCK280" s="18"/>
      <c r="BCL280" s="18"/>
      <c r="BCM280" s="18"/>
      <c r="BCN280" s="18"/>
      <c r="BCO280" s="18"/>
      <c r="BCP280" s="18"/>
      <c r="BCQ280" s="18"/>
      <c r="BCR280" s="18"/>
      <c r="BCS280" s="18"/>
      <c r="BCT280" s="18"/>
      <c r="BCU280" s="18"/>
      <c r="BCV280" s="18"/>
      <c r="BCW280" s="18"/>
      <c r="BCX280" s="18"/>
      <c r="BCY280" s="18"/>
      <c r="BCZ280" s="18"/>
      <c r="BDA280" s="18"/>
      <c r="BDB280" s="18"/>
      <c r="BDC280" s="18"/>
      <c r="BDD280" s="18"/>
      <c r="BDE280" s="18"/>
      <c r="BDF280" s="18"/>
      <c r="BDG280" s="18"/>
      <c r="BDH280" s="18"/>
      <c r="BDI280" s="18"/>
      <c r="BDJ280" s="18"/>
      <c r="BDK280" s="18"/>
      <c r="BDL280" s="18"/>
      <c r="BDM280" s="18"/>
      <c r="BDN280" s="18"/>
      <c r="BDO280" s="18"/>
      <c r="BDP280" s="18"/>
      <c r="BDQ280" s="18"/>
      <c r="BDR280" s="18"/>
      <c r="BDS280" s="18"/>
      <c r="BDT280" s="18"/>
      <c r="BDU280" s="18"/>
      <c r="BDV280" s="18"/>
      <c r="BDW280" s="18"/>
      <c r="BDX280" s="18"/>
      <c r="BDY280" s="18"/>
      <c r="BDZ280" s="18"/>
      <c r="BEA280" s="18"/>
      <c r="BEB280" s="18"/>
      <c r="BEC280" s="18"/>
      <c r="BED280" s="18"/>
      <c r="BEE280" s="18"/>
      <c r="BEF280" s="18"/>
      <c r="BEG280" s="18"/>
      <c r="BEH280" s="18"/>
      <c r="BEI280" s="18"/>
      <c r="BEJ280" s="18"/>
      <c r="BEK280" s="18"/>
      <c r="BEL280" s="18"/>
      <c r="BEM280" s="18"/>
      <c r="BEN280" s="18"/>
      <c r="BEO280" s="18"/>
      <c r="BEP280" s="18"/>
      <c r="BEQ280" s="18"/>
      <c r="BER280" s="18"/>
      <c r="BES280" s="18"/>
      <c r="BET280" s="18"/>
      <c r="BEU280" s="18"/>
      <c r="BEV280" s="18"/>
      <c r="BEW280" s="18"/>
      <c r="BEX280" s="18"/>
      <c r="BEY280" s="18"/>
      <c r="BEZ280" s="18"/>
      <c r="BFA280" s="18"/>
      <c r="BFB280" s="18"/>
      <c r="BFC280" s="18"/>
      <c r="BFD280" s="18"/>
      <c r="BFE280" s="18"/>
      <c r="BFF280" s="18"/>
      <c r="BFG280" s="18"/>
      <c r="BFH280" s="18"/>
      <c r="BFI280" s="18"/>
      <c r="BFJ280" s="18"/>
      <c r="BFK280" s="18"/>
      <c r="BFL280" s="18"/>
      <c r="BFM280" s="18"/>
      <c r="BFN280" s="18"/>
      <c r="BFO280" s="18"/>
      <c r="BFP280" s="18"/>
      <c r="BFQ280" s="18"/>
      <c r="BFR280" s="18"/>
      <c r="BFS280" s="18"/>
      <c r="BFT280" s="18"/>
      <c r="BFU280" s="18"/>
      <c r="BFV280" s="18"/>
      <c r="BFW280" s="18"/>
      <c r="BFX280" s="18"/>
      <c r="BFY280" s="18"/>
      <c r="BFZ280" s="18"/>
      <c r="BGA280" s="18"/>
      <c r="BGB280" s="18"/>
      <c r="BGC280" s="18"/>
      <c r="BGD280" s="18"/>
      <c r="BGE280" s="18"/>
      <c r="BGF280" s="18"/>
      <c r="BGG280" s="18"/>
      <c r="BGH280" s="18"/>
      <c r="BGI280" s="18"/>
      <c r="BGJ280" s="18"/>
      <c r="BGK280" s="18"/>
      <c r="BGL280" s="18"/>
      <c r="BGM280" s="18"/>
      <c r="BGN280" s="18"/>
      <c r="BGO280" s="18"/>
      <c r="BGP280" s="18"/>
      <c r="BGQ280" s="18"/>
      <c r="BGR280" s="18"/>
      <c r="BGS280" s="18"/>
      <c r="BGT280" s="18"/>
      <c r="BGU280" s="18"/>
      <c r="BGV280" s="18"/>
      <c r="BGW280" s="18"/>
      <c r="BGX280" s="18"/>
      <c r="BGY280" s="18"/>
      <c r="BGZ280" s="18"/>
      <c r="BHA280" s="18"/>
      <c r="BHB280" s="18"/>
      <c r="BHC280" s="18"/>
      <c r="BHD280" s="18"/>
      <c r="BHE280" s="18"/>
      <c r="BHF280" s="18"/>
      <c r="BHG280" s="18"/>
      <c r="BHH280" s="18"/>
      <c r="BHI280" s="18"/>
      <c r="BHJ280" s="18"/>
      <c r="BHK280" s="18"/>
      <c r="BHL280" s="18"/>
      <c r="BHM280" s="18"/>
      <c r="BHN280" s="18"/>
      <c r="BHO280" s="18"/>
      <c r="BHP280" s="18"/>
      <c r="BHQ280" s="18"/>
      <c r="BHR280" s="18"/>
      <c r="BHS280" s="18"/>
      <c r="BHT280" s="18"/>
      <c r="BHU280" s="18"/>
      <c r="BHV280" s="18"/>
      <c r="BHW280" s="18"/>
      <c r="BHX280" s="18"/>
      <c r="BHY280" s="18"/>
      <c r="BHZ280" s="18"/>
      <c r="BIA280" s="18"/>
      <c r="BIB280" s="18"/>
      <c r="BIC280" s="18"/>
      <c r="BID280" s="18"/>
      <c r="BIE280" s="18"/>
      <c r="BIF280" s="18"/>
      <c r="BIG280" s="18"/>
      <c r="BIH280" s="18"/>
      <c r="BII280" s="18"/>
      <c r="BIJ280" s="18"/>
      <c r="BIK280" s="18"/>
      <c r="BIL280" s="18"/>
      <c r="BIM280" s="18"/>
      <c r="BIN280" s="18"/>
      <c r="BIO280" s="18"/>
      <c r="BIP280" s="18"/>
      <c r="BIQ280" s="18"/>
      <c r="BIR280" s="18"/>
      <c r="BIS280" s="18"/>
      <c r="BIT280" s="18"/>
      <c r="BIU280" s="18"/>
      <c r="BIV280" s="18"/>
      <c r="BIW280" s="18"/>
      <c r="BIX280" s="18"/>
      <c r="BIY280" s="18"/>
      <c r="BIZ280" s="18"/>
      <c r="BJA280" s="18"/>
      <c r="BJB280" s="18"/>
      <c r="BJC280" s="18"/>
      <c r="BJD280" s="18"/>
      <c r="BJE280" s="18"/>
      <c r="BJF280" s="18"/>
      <c r="BJG280" s="18"/>
      <c r="BJH280" s="18"/>
      <c r="BJI280" s="18"/>
      <c r="BJJ280" s="18"/>
      <c r="BJK280" s="18"/>
      <c r="BJL280" s="18"/>
      <c r="BJM280" s="18"/>
      <c r="BJN280" s="18"/>
      <c r="BJO280" s="18"/>
      <c r="BJP280" s="18"/>
      <c r="BJQ280" s="18"/>
      <c r="BJR280" s="18"/>
      <c r="BJS280" s="18"/>
      <c r="BJT280" s="18"/>
      <c r="BJU280" s="18"/>
      <c r="BJV280" s="18"/>
      <c r="BJW280" s="18"/>
      <c r="BJX280" s="18"/>
      <c r="BJY280" s="18"/>
      <c r="BJZ280" s="18"/>
      <c r="BKA280" s="18"/>
      <c r="BKB280" s="18"/>
      <c r="BKC280" s="18"/>
      <c r="BKD280" s="18"/>
      <c r="BKE280" s="18"/>
      <c r="BKF280" s="18"/>
      <c r="BKG280" s="18"/>
      <c r="BKH280" s="18"/>
      <c r="BKI280" s="18"/>
      <c r="BKJ280" s="18"/>
      <c r="BKK280" s="18"/>
      <c r="BKL280" s="18"/>
      <c r="BKM280" s="18"/>
      <c r="BKN280" s="18"/>
      <c r="BKO280" s="18"/>
      <c r="BKP280" s="18"/>
      <c r="BKQ280" s="18"/>
      <c r="BKR280" s="18"/>
      <c r="BKS280" s="18"/>
      <c r="BKT280" s="18"/>
      <c r="BKU280" s="18"/>
      <c r="BKV280" s="18"/>
      <c r="BKW280" s="18"/>
      <c r="BKX280" s="18"/>
      <c r="BKY280" s="18"/>
      <c r="BKZ280" s="18"/>
      <c r="BLA280" s="18"/>
      <c r="BLB280" s="18"/>
      <c r="BLC280" s="18"/>
      <c r="BLD280" s="18"/>
      <c r="BLE280" s="18"/>
      <c r="BLF280" s="18"/>
      <c r="BLG280" s="18"/>
      <c r="BLH280" s="18"/>
      <c r="BLI280" s="18"/>
      <c r="BLJ280" s="18"/>
      <c r="BLK280" s="18"/>
      <c r="BLL280" s="18"/>
      <c r="BLM280" s="18"/>
      <c r="BLN280" s="18"/>
      <c r="BLO280" s="18"/>
      <c r="BLP280" s="18"/>
      <c r="BLQ280" s="18"/>
      <c r="BLR280" s="18"/>
      <c r="BLS280" s="18"/>
      <c r="BLT280" s="18"/>
      <c r="BLU280" s="18"/>
      <c r="BLV280" s="18"/>
      <c r="BLW280" s="18"/>
      <c r="BLX280" s="18"/>
      <c r="BLY280" s="18"/>
      <c r="BLZ280" s="18"/>
      <c r="BMA280" s="18"/>
      <c r="BMB280" s="18"/>
      <c r="BMC280" s="18"/>
      <c r="BMD280" s="18"/>
      <c r="BME280" s="18"/>
      <c r="BMF280" s="18"/>
      <c r="BMG280" s="18"/>
      <c r="BMH280" s="18"/>
      <c r="BMI280" s="18"/>
      <c r="BMJ280" s="18"/>
      <c r="BMK280" s="18"/>
      <c r="BML280" s="18"/>
      <c r="BMM280" s="18"/>
      <c r="BMN280" s="18"/>
      <c r="BMO280" s="18"/>
      <c r="BMP280" s="18"/>
      <c r="BMQ280" s="18"/>
      <c r="BMR280" s="18"/>
      <c r="BMS280" s="18"/>
      <c r="BMT280" s="18"/>
      <c r="BMU280" s="18"/>
      <c r="BMV280" s="18"/>
      <c r="BMW280" s="18"/>
      <c r="BMX280" s="18"/>
      <c r="BMY280" s="18"/>
      <c r="BMZ280" s="18"/>
      <c r="BNA280" s="18"/>
      <c r="BNB280" s="18"/>
      <c r="BNC280" s="18"/>
      <c r="BND280" s="18"/>
      <c r="BNE280" s="18"/>
      <c r="BNF280" s="18"/>
      <c r="BNG280" s="18"/>
      <c r="BNH280" s="18"/>
      <c r="BNI280" s="18"/>
      <c r="BNJ280" s="18"/>
      <c r="BNK280" s="18"/>
      <c r="BNL280" s="18"/>
      <c r="BNM280" s="18"/>
      <c r="BNN280" s="18"/>
      <c r="BNO280" s="18"/>
      <c r="BNP280" s="18"/>
      <c r="BNQ280" s="18"/>
      <c r="BNR280" s="18"/>
      <c r="BNS280" s="18"/>
      <c r="BNT280" s="18"/>
      <c r="BNU280" s="18"/>
      <c r="BNV280" s="18"/>
      <c r="BNW280" s="18"/>
      <c r="BNX280" s="18"/>
      <c r="BNY280" s="18"/>
      <c r="BNZ280" s="18"/>
      <c r="BOA280" s="18"/>
      <c r="BOB280" s="18"/>
      <c r="BOC280" s="18"/>
      <c r="BOD280" s="18"/>
      <c r="BOE280" s="18"/>
      <c r="BOF280" s="18"/>
      <c r="BOG280" s="18"/>
      <c r="BOH280" s="18"/>
      <c r="BOI280" s="18"/>
      <c r="BOJ280" s="18"/>
      <c r="BOK280" s="18"/>
      <c r="BOL280" s="18"/>
      <c r="BOM280" s="18"/>
      <c r="BON280" s="18"/>
      <c r="BOO280" s="18"/>
      <c r="BOP280" s="18"/>
      <c r="BOQ280" s="18"/>
      <c r="BOR280" s="18"/>
      <c r="BOS280" s="18"/>
      <c r="BOT280" s="18"/>
      <c r="BOU280" s="18"/>
      <c r="BOV280" s="18"/>
      <c r="BOW280" s="18"/>
      <c r="BOX280" s="18"/>
      <c r="BOY280" s="18"/>
      <c r="BOZ280" s="18"/>
      <c r="BPA280" s="18"/>
      <c r="BPB280" s="18"/>
      <c r="BPC280" s="18"/>
      <c r="BPD280" s="18"/>
      <c r="BPE280" s="18"/>
      <c r="BPF280" s="18"/>
      <c r="BPG280" s="18"/>
      <c r="BPH280" s="18"/>
      <c r="BPI280" s="18"/>
      <c r="BPJ280" s="18"/>
      <c r="BPK280" s="18"/>
      <c r="BPL280" s="18"/>
      <c r="BPM280" s="18"/>
      <c r="BPN280" s="18"/>
      <c r="BPO280" s="18"/>
      <c r="BPP280" s="18"/>
      <c r="BPQ280" s="18"/>
      <c r="BPR280" s="18"/>
      <c r="BPS280" s="18"/>
      <c r="BPT280" s="18"/>
      <c r="BPU280" s="18"/>
      <c r="BPV280" s="18"/>
      <c r="BPW280" s="18"/>
      <c r="BPX280" s="18"/>
      <c r="BPY280" s="18"/>
      <c r="BPZ280" s="18"/>
      <c r="BQA280" s="18"/>
      <c r="BQB280" s="18"/>
      <c r="BQC280" s="18"/>
      <c r="BQD280" s="18"/>
      <c r="BQE280" s="18"/>
      <c r="BQF280" s="18"/>
      <c r="BQG280" s="18"/>
      <c r="BQH280" s="18"/>
      <c r="BQI280" s="18"/>
      <c r="BQJ280" s="18"/>
      <c r="BQK280" s="18"/>
      <c r="BQL280" s="18"/>
      <c r="BQM280" s="18"/>
      <c r="BQN280" s="18"/>
      <c r="BQO280" s="18"/>
      <c r="BQP280" s="18"/>
      <c r="BQQ280" s="18"/>
      <c r="BQR280" s="18"/>
      <c r="BQS280" s="18"/>
      <c r="BQT280" s="18"/>
      <c r="BQU280" s="18"/>
      <c r="BQV280" s="18"/>
      <c r="BQW280" s="18"/>
      <c r="BQX280" s="18"/>
      <c r="BQY280" s="18"/>
      <c r="BQZ280" s="18"/>
      <c r="BRA280" s="18"/>
      <c r="BRB280" s="18"/>
      <c r="BRC280" s="18"/>
      <c r="BRD280" s="18"/>
      <c r="BRE280" s="18"/>
      <c r="BRF280" s="18"/>
      <c r="BRG280" s="18"/>
      <c r="BRH280" s="18"/>
      <c r="BRI280" s="18"/>
      <c r="BRJ280" s="18"/>
      <c r="BRK280" s="18"/>
      <c r="BRL280" s="18"/>
      <c r="BRM280" s="18"/>
      <c r="BRN280" s="18"/>
      <c r="BRO280" s="18"/>
      <c r="BRP280" s="18"/>
      <c r="BRQ280" s="18"/>
      <c r="BRR280" s="18"/>
      <c r="BRS280" s="18"/>
      <c r="BRT280" s="18"/>
      <c r="BRU280" s="18"/>
      <c r="BRV280" s="18"/>
      <c r="BRW280" s="18"/>
      <c r="BRX280" s="18"/>
      <c r="BRY280" s="18"/>
      <c r="BRZ280" s="18"/>
      <c r="BSA280" s="18"/>
      <c r="BSB280" s="18"/>
      <c r="BSC280" s="18"/>
      <c r="BSD280" s="18"/>
      <c r="BSE280" s="18"/>
      <c r="BSF280" s="18"/>
      <c r="BSG280" s="18"/>
      <c r="BSH280" s="18"/>
      <c r="BSI280" s="18"/>
      <c r="BSJ280" s="18"/>
      <c r="BSK280" s="18"/>
      <c r="BSL280" s="18"/>
      <c r="BSM280" s="18"/>
      <c r="BSN280" s="18"/>
      <c r="BSO280" s="18"/>
      <c r="BSP280" s="18"/>
      <c r="BSQ280" s="18"/>
      <c r="BSR280" s="18"/>
      <c r="BSS280" s="18"/>
      <c r="BST280" s="18"/>
      <c r="BSU280" s="18"/>
      <c r="BSV280" s="18"/>
      <c r="BSW280" s="18"/>
      <c r="BSX280" s="18"/>
      <c r="BSY280" s="18"/>
      <c r="BSZ280" s="18"/>
      <c r="BTA280" s="18"/>
      <c r="BTB280" s="18"/>
      <c r="BTC280" s="18"/>
      <c r="BTD280" s="18"/>
      <c r="BTE280" s="18"/>
      <c r="BTF280" s="18"/>
      <c r="BTG280" s="18"/>
      <c r="BTH280" s="18"/>
      <c r="BTI280" s="18"/>
      <c r="BTJ280" s="18"/>
      <c r="BTK280" s="18"/>
      <c r="BTL280" s="18"/>
      <c r="BTM280" s="18"/>
      <c r="BTN280" s="18"/>
      <c r="BTO280" s="18"/>
      <c r="BTP280" s="18"/>
      <c r="BTQ280" s="18"/>
      <c r="BTR280" s="18"/>
      <c r="BTS280" s="18"/>
      <c r="BTT280" s="18"/>
      <c r="BTU280" s="18"/>
      <c r="BTV280" s="18"/>
      <c r="BTW280" s="18"/>
      <c r="BTX280" s="18"/>
      <c r="BTY280" s="18"/>
      <c r="BTZ280" s="18"/>
      <c r="BUA280" s="18"/>
      <c r="BUB280" s="18"/>
      <c r="BUC280" s="18"/>
      <c r="BUD280" s="18"/>
      <c r="BUE280" s="18"/>
      <c r="BUF280" s="18"/>
      <c r="BUG280" s="18"/>
      <c r="BUH280" s="18"/>
      <c r="BUI280" s="18"/>
      <c r="BUJ280" s="18"/>
      <c r="BUK280" s="18"/>
      <c r="BUL280" s="18"/>
      <c r="BUM280" s="18"/>
      <c r="BUN280" s="18"/>
      <c r="BUO280" s="18"/>
      <c r="BUP280" s="18"/>
      <c r="BUQ280" s="18"/>
      <c r="BUR280" s="18"/>
      <c r="BUS280" s="18"/>
      <c r="BUT280" s="18"/>
      <c r="BUU280" s="18"/>
      <c r="BUV280" s="18"/>
      <c r="BUW280" s="18"/>
      <c r="BUX280" s="18"/>
      <c r="BUY280" s="18"/>
      <c r="BUZ280" s="18"/>
      <c r="BVA280" s="18"/>
      <c r="BVB280" s="18"/>
      <c r="BVC280" s="18"/>
      <c r="BVD280" s="18"/>
      <c r="BVE280" s="18"/>
      <c r="BVF280" s="18"/>
      <c r="BVG280" s="18"/>
      <c r="BVH280" s="18"/>
      <c r="BVI280" s="18"/>
      <c r="BVJ280" s="18"/>
      <c r="BVK280" s="18"/>
      <c r="BVL280" s="18"/>
      <c r="BVM280" s="18"/>
      <c r="BVN280" s="18"/>
      <c r="BVO280" s="18"/>
      <c r="BVP280" s="18"/>
      <c r="BVQ280" s="18"/>
      <c r="BVR280" s="18"/>
      <c r="BVS280" s="18"/>
      <c r="BVT280" s="18"/>
      <c r="BVU280" s="18"/>
      <c r="BVV280" s="18"/>
      <c r="BVW280" s="18"/>
      <c r="BVX280" s="18"/>
      <c r="BVY280" s="18"/>
      <c r="BVZ280" s="18"/>
      <c r="BWA280" s="18"/>
      <c r="BWB280" s="18"/>
      <c r="BWC280" s="18"/>
      <c r="BWD280" s="18"/>
      <c r="BWE280" s="18"/>
      <c r="BWF280" s="18"/>
      <c r="BWG280" s="18"/>
      <c r="BWH280" s="18"/>
      <c r="BWI280" s="18"/>
      <c r="BWJ280" s="18"/>
      <c r="BWK280" s="18"/>
      <c r="BWL280" s="18"/>
      <c r="BWM280" s="18"/>
      <c r="BWN280" s="18"/>
      <c r="BWO280" s="18"/>
      <c r="BWP280" s="18"/>
      <c r="BWQ280" s="18"/>
      <c r="BWR280" s="18"/>
      <c r="BWS280" s="18"/>
      <c r="BWT280" s="18"/>
      <c r="BWU280" s="18"/>
      <c r="BWV280" s="18"/>
      <c r="BWW280" s="18"/>
      <c r="BWX280" s="18"/>
      <c r="BWY280" s="18"/>
      <c r="BWZ280" s="18"/>
      <c r="BXA280" s="18"/>
      <c r="BXB280" s="18"/>
      <c r="BXC280" s="18"/>
      <c r="BXD280" s="18"/>
      <c r="BXE280" s="18"/>
      <c r="BXF280" s="18"/>
      <c r="BXG280" s="18"/>
      <c r="BXH280" s="18"/>
      <c r="BXI280" s="18"/>
      <c r="BXJ280" s="18"/>
      <c r="BXK280" s="18"/>
      <c r="BXL280" s="18"/>
      <c r="BXM280" s="18"/>
      <c r="BXN280" s="18"/>
      <c r="BXO280" s="18"/>
      <c r="BXP280" s="18"/>
      <c r="BXQ280" s="18"/>
      <c r="BXR280" s="18"/>
      <c r="BXS280" s="18"/>
      <c r="BXT280" s="18"/>
      <c r="BXU280" s="18"/>
      <c r="BXV280" s="18"/>
      <c r="BXW280" s="18"/>
      <c r="BXX280" s="18"/>
      <c r="BXY280" s="18"/>
      <c r="BXZ280" s="18"/>
      <c r="BYA280" s="18"/>
      <c r="BYB280" s="18"/>
      <c r="BYC280" s="18"/>
      <c r="BYD280" s="18"/>
      <c r="BYE280" s="18"/>
      <c r="BYF280" s="18"/>
      <c r="BYG280" s="18"/>
      <c r="BYH280" s="18"/>
      <c r="BYI280" s="18"/>
      <c r="BYJ280" s="18"/>
      <c r="BYK280" s="18"/>
      <c r="BYL280" s="18"/>
      <c r="BYM280" s="18"/>
      <c r="BYN280" s="18"/>
      <c r="BYO280" s="18"/>
      <c r="BYP280" s="18"/>
      <c r="BYQ280" s="18"/>
      <c r="BYR280" s="18"/>
      <c r="BYS280" s="18"/>
      <c r="BYT280" s="18"/>
      <c r="BYU280" s="18"/>
      <c r="BYV280" s="18"/>
      <c r="BYW280" s="18"/>
      <c r="BYX280" s="18"/>
      <c r="BYY280" s="18"/>
      <c r="BYZ280" s="18"/>
      <c r="BZA280" s="18"/>
      <c r="BZB280" s="18"/>
      <c r="BZC280" s="18"/>
      <c r="BZD280" s="18"/>
      <c r="BZE280" s="18"/>
      <c r="BZF280" s="18"/>
      <c r="BZG280" s="18"/>
      <c r="BZH280" s="18"/>
      <c r="BZI280" s="18"/>
      <c r="BZJ280" s="18"/>
      <c r="BZK280" s="18"/>
      <c r="BZL280" s="18"/>
      <c r="BZM280" s="18"/>
      <c r="BZN280" s="18"/>
      <c r="BZO280" s="18"/>
      <c r="BZP280" s="18"/>
      <c r="BZQ280" s="18"/>
      <c r="BZR280" s="18"/>
      <c r="BZS280" s="18"/>
      <c r="BZT280" s="18"/>
      <c r="BZU280" s="18"/>
      <c r="BZV280" s="18"/>
      <c r="BZW280" s="18"/>
      <c r="BZX280" s="18"/>
      <c r="BZY280" s="18"/>
      <c r="BZZ280" s="18"/>
      <c r="CAA280" s="18"/>
      <c r="CAB280" s="18"/>
      <c r="CAC280" s="18"/>
      <c r="CAD280" s="18"/>
      <c r="CAE280" s="18"/>
      <c r="CAF280" s="18"/>
      <c r="CAG280" s="18"/>
      <c r="CAH280" s="18"/>
      <c r="CAI280" s="18"/>
      <c r="CAJ280" s="18"/>
      <c r="CAK280" s="18"/>
      <c r="CAL280" s="18"/>
      <c r="CAM280" s="18"/>
      <c r="CAN280" s="18"/>
      <c r="CAO280" s="18"/>
      <c r="CAP280" s="18"/>
      <c r="CAQ280" s="18"/>
      <c r="CAR280" s="18"/>
      <c r="CAS280" s="18"/>
      <c r="CAT280" s="18"/>
      <c r="CAU280" s="18"/>
      <c r="CAV280" s="18"/>
      <c r="CAW280" s="18"/>
      <c r="CAX280" s="18"/>
      <c r="CAY280" s="18"/>
      <c r="CAZ280" s="18"/>
      <c r="CBA280" s="18"/>
      <c r="CBB280" s="18"/>
      <c r="CBC280" s="18"/>
      <c r="CBD280" s="18"/>
      <c r="CBE280" s="18"/>
      <c r="CBF280" s="18"/>
      <c r="CBG280" s="18"/>
      <c r="CBH280" s="18"/>
      <c r="CBI280" s="18"/>
      <c r="CBJ280" s="18"/>
      <c r="CBK280" s="18"/>
      <c r="CBL280" s="18"/>
      <c r="CBM280" s="18"/>
      <c r="CBN280" s="18"/>
      <c r="CBO280" s="18"/>
      <c r="CBP280" s="18"/>
      <c r="CBQ280" s="18"/>
      <c r="CBR280" s="18"/>
      <c r="CBS280" s="18"/>
      <c r="CBT280" s="18"/>
      <c r="CBU280" s="18"/>
      <c r="CBV280" s="18"/>
      <c r="CBW280" s="18"/>
      <c r="CBX280" s="18"/>
      <c r="CBY280" s="18"/>
      <c r="CBZ280" s="18"/>
      <c r="CCA280" s="18"/>
      <c r="CCB280" s="18"/>
      <c r="CCC280" s="18"/>
      <c r="CCD280" s="18"/>
      <c r="CCE280" s="18"/>
      <c r="CCF280" s="18"/>
      <c r="CCG280" s="18"/>
      <c r="CCH280" s="18"/>
      <c r="CCI280" s="18"/>
      <c r="CCJ280" s="18"/>
      <c r="CCK280" s="18"/>
      <c r="CCL280" s="18"/>
      <c r="CCM280" s="18"/>
      <c r="CCN280" s="18"/>
      <c r="CCO280" s="18"/>
      <c r="CCP280" s="18"/>
      <c r="CCQ280" s="18"/>
      <c r="CCR280" s="18"/>
      <c r="CCS280" s="18"/>
      <c r="CCT280" s="18"/>
      <c r="CCU280" s="18"/>
      <c r="CCV280" s="18"/>
      <c r="CCW280" s="18"/>
      <c r="CCX280" s="18"/>
      <c r="CCY280" s="18"/>
      <c r="CCZ280" s="18"/>
      <c r="CDA280" s="18"/>
      <c r="CDB280" s="18"/>
      <c r="CDC280" s="18"/>
      <c r="CDD280" s="18"/>
      <c r="CDE280" s="18"/>
      <c r="CDF280" s="18"/>
      <c r="CDG280" s="18"/>
      <c r="CDH280" s="18"/>
      <c r="CDI280" s="18"/>
      <c r="CDJ280" s="18"/>
      <c r="CDK280" s="18"/>
      <c r="CDL280" s="18"/>
      <c r="CDM280" s="18"/>
      <c r="CDN280" s="18"/>
      <c r="CDO280" s="18"/>
      <c r="CDP280" s="18"/>
      <c r="CDQ280" s="18"/>
      <c r="CDR280" s="18"/>
      <c r="CDS280" s="18"/>
      <c r="CDT280" s="18"/>
      <c r="CDU280" s="18"/>
      <c r="CDV280" s="18"/>
      <c r="CDW280" s="18"/>
      <c r="CDX280" s="18"/>
      <c r="CDY280" s="18"/>
      <c r="CDZ280" s="18"/>
      <c r="CEA280" s="18"/>
      <c r="CEB280" s="18"/>
      <c r="CEC280" s="18"/>
      <c r="CED280" s="18"/>
      <c r="CEE280" s="18"/>
      <c r="CEF280" s="18"/>
      <c r="CEG280" s="18"/>
      <c r="CEH280" s="18"/>
      <c r="CEI280" s="18"/>
      <c r="CEJ280" s="18"/>
      <c r="CEK280" s="18"/>
      <c r="CEL280" s="18"/>
      <c r="CEM280" s="18"/>
      <c r="CEN280" s="18"/>
      <c r="CEO280" s="18"/>
      <c r="CEP280" s="18"/>
      <c r="CEQ280" s="18"/>
      <c r="CER280" s="18"/>
      <c r="CES280" s="18"/>
      <c r="CET280" s="18"/>
      <c r="CEU280" s="18"/>
      <c r="CEV280" s="18"/>
      <c r="CEW280" s="18"/>
      <c r="CEX280" s="18"/>
      <c r="CEY280" s="18"/>
      <c r="CEZ280" s="18"/>
      <c r="CFA280" s="18"/>
      <c r="CFB280" s="18"/>
      <c r="CFC280" s="18"/>
      <c r="CFD280" s="18"/>
      <c r="CFE280" s="18"/>
      <c r="CFF280" s="18"/>
      <c r="CFG280" s="18"/>
      <c r="CFH280" s="18"/>
      <c r="CFI280" s="18"/>
      <c r="CFJ280" s="18"/>
      <c r="CFK280" s="18"/>
      <c r="CFL280" s="18"/>
      <c r="CFM280" s="18"/>
      <c r="CFN280" s="18"/>
      <c r="CFO280" s="18"/>
      <c r="CFP280" s="18"/>
      <c r="CFQ280" s="18"/>
      <c r="CFR280" s="18"/>
      <c r="CFS280" s="18"/>
      <c r="CFT280" s="18"/>
      <c r="CFU280" s="18"/>
      <c r="CFV280" s="18"/>
      <c r="CFW280" s="18"/>
      <c r="CFX280" s="18"/>
      <c r="CFY280" s="18"/>
      <c r="CFZ280" s="18"/>
      <c r="CGA280" s="18"/>
      <c r="CGB280" s="18"/>
      <c r="CGC280" s="18"/>
      <c r="CGD280" s="18"/>
      <c r="CGE280" s="18"/>
      <c r="CGF280" s="18"/>
      <c r="CGG280" s="18"/>
      <c r="CGH280" s="18"/>
      <c r="CGI280" s="18"/>
      <c r="CGJ280" s="18"/>
      <c r="CGK280" s="18"/>
      <c r="CGL280" s="18"/>
      <c r="CGM280" s="18"/>
      <c r="CGN280" s="18"/>
      <c r="CGO280" s="18"/>
      <c r="CGP280" s="18"/>
      <c r="CGQ280" s="18"/>
      <c r="CGR280" s="18"/>
      <c r="CGS280" s="18"/>
      <c r="CGT280" s="18"/>
      <c r="CGU280" s="18"/>
      <c r="CGV280" s="18"/>
      <c r="CGW280" s="18"/>
      <c r="CGX280" s="18"/>
      <c r="CGY280" s="18"/>
      <c r="CGZ280" s="18"/>
      <c r="CHA280" s="18"/>
      <c r="CHB280" s="18"/>
      <c r="CHC280" s="18"/>
      <c r="CHD280" s="18"/>
      <c r="CHE280" s="18"/>
      <c r="CHF280" s="18"/>
      <c r="CHG280" s="18"/>
      <c r="CHH280" s="18"/>
      <c r="CHI280" s="18"/>
      <c r="CHJ280" s="18"/>
      <c r="CHK280" s="18"/>
      <c r="CHL280" s="18"/>
      <c r="CHM280" s="18"/>
      <c r="CHN280" s="18"/>
      <c r="CHO280" s="18"/>
      <c r="CHP280" s="18"/>
      <c r="CHQ280" s="18"/>
      <c r="CHR280" s="18"/>
      <c r="CHS280" s="18"/>
      <c r="CHT280" s="18"/>
      <c r="CHU280" s="18"/>
      <c r="CHV280" s="18"/>
      <c r="CHW280" s="18"/>
      <c r="CHX280" s="18"/>
      <c r="CHY280" s="18"/>
      <c r="CHZ280" s="18"/>
      <c r="CIA280" s="18"/>
      <c r="CIB280" s="18"/>
      <c r="CIC280" s="18"/>
      <c r="CID280" s="18"/>
      <c r="CIE280" s="18"/>
      <c r="CIF280" s="18"/>
      <c r="CIG280" s="18"/>
      <c r="CIH280" s="18"/>
      <c r="CII280" s="18"/>
      <c r="CIJ280" s="18"/>
      <c r="CIK280" s="18"/>
      <c r="CIL280" s="18"/>
      <c r="CIM280" s="18"/>
      <c r="CIN280" s="18"/>
      <c r="CIO280" s="18"/>
      <c r="CIP280" s="18"/>
      <c r="CIQ280" s="18"/>
      <c r="CIR280" s="18"/>
      <c r="CIS280" s="18"/>
      <c r="CIT280" s="18"/>
      <c r="CIU280" s="18"/>
      <c r="CIV280" s="18"/>
      <c r="CIW280" s="18"/>
      <c r="CIX280" s="18"/>
      <c r="CIY280" s="18"/>
      <c r="CIZ280" s="18"/>
      <c r="CJA280" s="18"/>
      <c r="CJB280" s="18"/>
      <c r="CJC280" s="18"/>
      <c r="CJD280" s="18"/>
      <c r="CJE280" s="18"/>
      <c r="CJF280" s="18"/>
      <c r="CJG280" s="18"/>
      <c r="CJH280" s="18"/>
      <c r="CJI280" s="18"/>
      <c r="CJJ280" s="18"/>
      <c r="CJK280" s="18"/>
      <c r="CJL280" s="18"/>
      <c r="CJM280" s="18"/>
      <c r="CJN280" s="18"/>
      <c r="CJO280" s="18"/>
      <c r="CJP280" s="18"/>
      <c r="CJQ280" s="18"/>
      <c r="CJR280" s="18"/>
      <c r="CJS280" s="18"/>
      <c r="CJT280" s="18"/>
      <c r="CJU280" s="18"/>
      <c r="CJV280" s="18"/>
      <c r="CJW280" s="18"/>
      <c r="CJX280" s="18"/>
      <c r="CJY280" s="18"/>
      <c r="CJZ280" s="18"/>
      <c r="CKA280" s="18"/>
      <c r="CKB280" s="18"/>
      <c r="CKC280" s="18"/>
      <c r="CKD280" s="18"/>
      <c r="CKE280" s="18"/>
      <c r="CKF280" s="18"/>
      <c r="CKG280" s="18"/>
      <c r="CKH280" s="18"/>
      <c r="CKI280" s="18"/>
      <c r="CKJ280" s="18"/>
      <c r="CKK280" s="18"/>
      <c r="CKL280" s="18"/>
      <c r="CKM280" s="18"/>
      <c r="CKN280" s="18"/>
      <c r="CKO280" s="18"/>
      <c r="CKP280" s="18"/>
      <c r="CKQ280" s="18"/>
      <c r="CKR280" s="18"/>
      <c r="CKS280" s="18"/>
      <c r="CKT280" s="18"/>
      <c r="CKU280" s="18"/>
      <c r="CKV280" s="18"/>
      <c r="CKW280" s="18"/>
      <c r="CKX280" s="18"/>
      <c r="CKY280" s="18"/>
      <c r="CKZ280" s="18"/>
      <c r="CLA280" s="18"/>
      <c r="CLB280" s="18"/>
      <c r="CLC280" s="18"/>
      <c r="CLD280" s="18"/>
      <c r="CLE280" s="18"/>
      <c r="CLF280" s="18"/>
      <c r="CLG280" s="18"/>
      <c r="CLH280" s="18"/>
      <c r="CLI280" s="18"/>
      <c r="CLJ280" s="18"/>
      <c r="CLK280" s="18"/>
      <c r="CLL280" s="18"/>
      <c r="CLM280" s="18"/>
      <c r="CLN280" s="18"/>
      <c r="CLO280" s="18"/>
      <c r="CLP280" s="18"/>
      <c r="CLQ280" s="18"/>
      <c r="CLR280" s="18"/>
      <c r="CLS280" s="18"/>
      <c r="CLT280" s="18"/>
      <c r="CLU280" s="18"/>
      <c r="CLV280" s="18"/>
      <c r="CLW280" s="18"/>
      <c r="CLX280" s="18"/>
      <c r="CLY280" s="18"/>
      <c r="CLZ280" s="18"/>
      <c r="CMA280" s="18"/>
      <c r="CMB280" s="18"/>
      <c r="CMC280" s="18"/>
      <c r="CMD280" s="18"/>
      <c r="CME280" s="18"/>
      <c r="CMF280" s="18"/>
      <c r="CMG280" s="18"/>
      <c r="CMH280" s="18"/>
      <c r="CMI280" s="18"/>
      <c r="CMJ280" s="18"/>
      <c r="CMK280" s="18"/>
      <c r="CML280" s="18"/>
      <c r="CMM280" s="18"/>
      <c r="CMN280" s="18"/>
      <c r="CMO280" s="18"/>
      <c r="CMP280" s="18"/>
      <c r="CMQ280" s="18"/>
      <c r="CMR280" s="18"/>
      <c r="CMS280" s="18"/>
      <c r="CMT280" s="18"/>
      <c r="CMU280" s="18"/>
      <c r="CMV280" s="18"/>
      <c r="CMW280" s="18"/>
      <c r="CMX280" s="18"/>
      <c r="CMY280" s="18"/>
      <c r="CMZ280" s="18"/>
      <c r="CNA280" s="18"/>
      <c r="CNB280" s="18"/>
      <c r="CNC280" s="18"/>
      <c r="CND280" s="18"/>
      <c r="CNE280" s="18"/>
      <c r="CNF280" s="18"/>
      <c r="CNG280" s="18"/>
      <c r="CNH280" s="18"/>
      <c r="CNI280" s="18"/>
      <c r="CNJ280" s="18"/>
      <c r="CNK280" s="18"/>
      <c r="CNL280" s="18"/>
      <c r="CNM280" s="18"/>
      <c r="CNN280" s="18"/>
      <c r="CNO280" s="18"/>
      <c r="CNP280" s="18"/>
      <c r="CNQ280" s="18"/>
      <c r="CNR280" s="18"/>
      <c r="CNS280" s="18"/>
      <c r="CNT280" s="18"/>
      <c r="CNU280" s="18"/>
      <c r="CNV280" s="18"/>
      <c r="CNW280" s="18"/>
      <c r="CNX280" s="18"/>
      <c r="CNY280" s="18"/>
      <c r="CNZ280" s="18"/>
      <c r="COA280" s="18"/>
      <c r="COB280" s="18"/>
      <c r="COC280" s="18"/>
      <c r="COD280" s="18"/>
      <c r="COE280" s="18"/>
      <c r="COF280" s="18"/>
      <c r="COG280" s="18"/>
      <c r="COH280" s="18"/>
      <c r="COI280" s="18"/>
      <c r="COJ280" s="18"/>
      <c r="COK280" s="18"/>
      <c r="COL280" s="18"/>
      <c r="COM280" s="18"/>
      <c r="CON280" s="18"/>
      <c r="COO280" s="18"/>
      <c r="COP280" s="18"/>
      <c r="COQ280" s="18"/>
      <c r="COR280" s="18"/>
      <c r="COS280" s="18"/>
      <c r="COT280" s="18"/>
      <c r="COU280" s="18"/>
      <c r="COV280" s="18"/>
      <c r="COW280" s="18"/>
      <c r="COX280" s="18"/>
      <c r="COY280" s="18"/>
      <c r="COZ280" s="18"/>
      <c r="CPA280" s="18"/>
      <c r="CPB280" s="18"/>
      <c r="CPC280" s="18"/>
      <c r="CPD280" s="18"/>
      <c r="CPE280" s="18"/>
      <c r="CPF280" s="18"/>
      <c r="CPG280" s="18"/>
      <c r="CPH280" s="18"/>
      <c r="CPI280" s="18"/>
      <c r="CPJ280" s="18"/>
      <c r="CPK280" s="18"/>
      <c r="CPL280" s="18"/>
      <c r="CPM280" s="18"/>
      <c r="CPN280" s="18"/>
      <c r="CPO280" s="18"/>
      <c r="CPP280" s="18"/>
      <c r="CPQ280" s="18"/>
      <c r="CPR280" s="18"/>
      <c r="CPS280" s="18"/>
      <c r="CPT280" s="18"/>
      <c r="CPU280" s="18"/>
      <c r="CPV280" s="18"/>
      <c r="CPW280" s="18"/>
      <c r="CPX280" s="18"/>
      <c r="CPY280" s="18"/>
      <c r="CPZ280" s="18"/>
      <c r="CQA280" s="18"/>
      <c r="CQB280" s="18"/>
      <c r="CQC280" s="18"/>
      <c r="CQD280" s="18"/>
      <c r="CQE280" s="18"/>
      <c r="CQF280" s="18"/>
      <c r="CQG280" s="18"/>
      <c r="CQH280" s="18"/>
      <c r="CQI280" s="18"/>
      <c r="CQJ280" s="18"/>
      <c r="CQK280" s="18"/>
      <c r="CQL280" s="18"/>
      <c r="CQM280" s="18"/>
      <c r="CQN280" s="18"/>
      <c r="CQO280" s="18"/>
      <c r="CQP280" s="18"/>
      <c r="CQQ280" s="18"/>
      <c r="CQR280" s="18"/>
      <c r="CQS280" s="18"/>
      <c r="CQT280" s="18"/>
      <c r="CQU280" s="18"/>
      <c r="CQV280" s="18"/>
      <c r="CQW280" s="18"/>
      <c r="CQX280" s="18"/>
      <c r="CQY280" s="18"/>
      <c r="CQZ280" s="18"/>
      <c r="CRA280" s="18"/>
      <c r="CRB280" s="18"/>
      <c r="CRC280" s="18"/>
      <c r="CRD280" s="18"/>
      <c r="CRE280" s="18"/>
      <c r="CRF280" s="18"/>
      <c r="CRG280" s="18"/>
      <c r="CRH280" s="18"/>
      <c r="CRI280" s="18"/>
      <c r="CRJ280" s="18"/>
      <c r="CRK280" s="18"/>
      <c r="CRL280" s="18"/>
      <c r="CRM280" s="18"/>
      <c r="CRN280" s="18"/>
      <c r="CRO280" s="18"/>
      <c r="CRP280" s="18"/>
      <c r="CRQ280" s="18"/>
      <c r="CRR280" s="18"/>
      <c r="CRS280" s="18"/>
      <c r="CRT280" s="18"/>
      <c r="CRU280" s="18"/>
      <c r="CRV280" s="18"/>
      <c r="CRW280" s="18"/>
      <c r="CRX280" s="18"/>
      <c r="CRY280" s="18"/>
      <c r="CRZ280" s="18"/>
      <c r="CSA280" s="18"/>
      <c r="CSB280" s="18"/>
      <c r="CSC280" s="18"/>
      <c r="CSD280" s="18"/>
      <c r="CSE280" s="18"/>
      <c r="CSF280" s="18"/>
      <c r="CSG280" s="18"/>
      <c r="CSH280" s="18"/>
      <c r="CSI280" s="18"/>
      <c r="CSJ280" s="18"/>
      <c r="CSK280" s="18"/>
      <c r="CSL280" s="18"/>
      <c r="CSM280" s="18"/>
      <c r="CSN280" s="18"/>
      <c r="CSO280" s="18"/>
      <c r="CSP280" s="18"/>
      <c r="CSQ280" s="18"/>
      <c r="CSR280" s="18"/>
      <c r="CSS280" s="18"/>
      <c r="CST280" s="18"/>
      <c r="CSU280" s="18"/>
      <c r="CSV280" s="18"/>
      <c r="CSW280" s="18"/>
      <c r="CSX280" s="18"/>
      <c r="CSY280" s="18"/>
      <c r="CSZ280" s="18"/>
      <c r="CTA280" s="18"/>
      <c r="CTB280" s="18"/>
      <c r="CTC280" s="18"/>
      <c r="CTD280" s="18"/>
      <c r="CTE280" s="18"/>
      <c r="CTF280" s="18"/>
      <c r="CTG280" s="18"/>
      <c r="CTH280" s="18"/>
      <c r="CTI280" s="18"/>
      <c r="CTJ280" s="18"/>
      <c r="CTK280" s="18"/>
      <c r="CTL280" s="18"/>
      <c r="CTM280" s="18"/>
      <c r="CTN280" s="18"/>
      <c r="CTO280" s="18"/>
      <c r="CTP280" s="18"/>
      <c r="CTQ280" s="18"/>
      <c r="CTR280" s="18"/>
      <c r="CTS280" s="18"/>
      <c r="CTT280" s="18"/>
      <c r="CTU280" s="18"/>
      <c r="CTV280" s="18"/>
      <c r="CTW280" s="18"/>
      <c r="CTX280" s="18"/>
      <c r="CTY280" s="18"/>
      <c r="CTZ280" s="18"/>
      <c r="CUA280" s="18"/>
      <c r="CUB280" s="18"/>
      <c r="CUC280" s="18"/>
      <c r="CUD280" s="18"/>
      <c r="CUE280" s="18"/>
      <c r="CUF280" s="18"/>
      <c r="CUG280" s="18"/>
      <c r="CUH280" s="18"/>
      <c r="CUI280" s="18"/>
      <c r="CUJ280" s="18"/>
      <c r="CUK280" s="18"/>
      <c r="CUL280" s="18"/>
      <c r="CUM280" s="18"/>
      <c r="CUN280" s="18"/>
      <c r="CUO280" s="18"/>
      <c r="CUP280" s="18"/>
      <c r="CUQ280" s="18"/>
      <c r="CUR280" s="18"/>
      <c r="CUS280" s="18"/>
      <c r="CUT280" s="18"/>
      <c r="CUU280" s="18"/>
      <c r="CUV280" s="18"/>
      <c r="CUW280" s="18"/>
      <c r="CUX280" s="18"/>
      <c r="CUY280" s="18"/>
      <c r="CUZ280" s="18"/>
      <c r="CVA280" s="18"/>
      <c r="CVB280" s="18"/>
      <c r="CVC280" s="18"/>
      <c r="CVD280" s="18"/>
      <c r="CVE280" s="18"/>
      <c r="CVF280" s="18"/>
      <c r="CVG280" s="18"/>
      <c r="CVH280" s="18"/>
      <c r="CVI280" s="18"/>
      <c r="CVJ280" s="18"/>
      <c r="CVK280" s="18"/>
      <c r="CVL280" s="18"/>
      <c r="CVM280" s="18"/>
      <c r="CVN280" s="18"/>
      <c r="CVO280" s="18"/>
      <c r="CVP280" s="18"/>
      <c r="CVQ280" s="18"/>
      <c r="CVR280" s="18"/>
      <c r="CVS280" s="18"/>
      <c r="CVT280" s="18"/>
      <c r="CVU280" s="18"/>
      <c r="CVV280" s="18"/>
      <c r="CVW280" s="18"/>
      <c r="CVX280" s="18"/>
      <c r="CVY280" s="18"/>
      <c r="CVZ280" s="18"/>
      <c r="CWA280" s="18"/>
      <c r="CWB280" s="18"/>
      <c r="CWC280" s="18"/>
      <c r="CWD280" s="18"/>
      <c r="CWE280" s="18"/>
      <c r="CWF280" s="18"/>
      <c r="CWG280" s="18"/>
      <c r="CWH280" s="18"/>
      <c r="CWI280" s="18"/>
      <c r="CWJ280" s="18"/>
      <c r="CWK280" s="18"/>
      <c r="CWL280" s="18"/>
      <c r="CWM280" s="18"/>
      <c r="CWN280" s="18"/>
      <c r="CWO280" s="18"/>
      <c r="CWP280" s="18"/>
      <c r="CWQ280" s="18"/>
      <c r="CWR280" s="18"/>
      <c r="CWS280" s="18"/>
      <c r="CWT280" s="18"/>
      <c r="CWU280" s="18"/>
      <c r="CWV280" s="18"/>
      <c r="CWW280" s="18"/>
      <c r="CWX280" s="18"/>
      <c r="CWY280" s="18"/>
      <c r="CWZ280" s="18"/>
      <c r="CXA280" s="18"/>
      <c r="CXB280" s="18"/>
      <c r="CXC280" s="18"/>
      <c r="CXD280" s="18"/>
      <c r="CXE280" s="18"/>
      <c r="CXF280" s="18"/>
      <c r="CXG280" s="18"/>
      <c r="CXH280" s="18"/>
      <c r="CXI280" s="18"/>
      <c r="CXJ280" s="18"/>
      <c r="CXK280" s="18"/>
      <c r="CXL280" s="18"/>
      <c r="CXM280" s="18"/>
      <c r="CXN280" s="18"/>
      <c r="CXO280" s="18"/>
      <c r="CXP280" s="18"/>
      <c r="CXQ280" s="18"/>
      <c r="CXR280" s="18"/>
      <c r="CXS280" s="18"/>
      <c r="CXT280" s="18"/>
      <c r="CXU280" s="18"/>
      <c r="CXV280" s="18"/>
      <c r="CXW280" s="18"/>
      <c r="CXX280" s="18"/>
      <c r="CXY280" s="18"/>
      <c r="CXZ280" s="18"/>
      <c r="CYA280" s="18"/>
      <c r="CYB280" s="18"/>
      <c r="CYC280" s="18"/>
      <c r="CYD280" s="18"/>
      <c r="CYE280" s="18"/>
      <c r="CYF280" s="18"/>
      <c r="CYG280" s="18"/>
      <c r="CYH280" s="18"/>
      <c r="CYI280" s="18"/>
      <c r="CYJ280" s="18"/>
      <c r="CYK280" s="18"/>
      <c r="CYL280" s="18"/>
      <c r="CYM280" s="18"/>
      <c r="CYN280" s="18"/>
      <c r="CYO280" s="18"/>
      <c r="CYP280" s="18"/>
      <c r="CYQ280" s="18"/>
      <c r="CYR280" s="18"/>
      <c r="CYS280" s="18"/>
      <c r="CYT280" s="18"/>
      <c r="CYU280" s="18"/>
      <c r="CYV280" s="18"/>
      <c r="CYW280" s="18"/>
      <c r="CYX280" s="18"/>
      <c r="CYY280" s="18"/>
      <c r="CYZ280" s="18"/>
      <c r="CZA280" s="18"/>
      <c r="CZB280" s="18"/>
      <c r="CZC280" s="18"/>
      <c r="CZD280" s="18"/>
      <c r="CZE280" s="18"/>
      <c r="CZF280" s="18"/>
      <c r="CZG280" s="18"/>
      <c r="CZH280" s="18"/>
      <c r="CZI280" s="18"/>
      <c r="CZJ280" s="18"/>
      <c r="CZK280" s="18"/>
      <c r="CZL280" s="18"/>
      <c r="CZM280" s="18"/>
      <c r="CZN280" s="18"/>
      <c r="CZO280" s="18"/>
      <c r="CZP280" s="18"/>
      <c r="CZQ280" s="18"/>
      <c r="CZR280" s="18"/>
      <c r="CZS280" s="18"/>
      <c r="CZT280" s="18"/>
      <c r="CZU280" s="18"/>
      <c r="CZV280" s="18"/>
      <c r="CZW280" s="18"/>
      <c r="CZX280" s="18"/>
      <c r="CZY280" s="18"/>
      <c r="CZZ280" s="18"/>
      <c r="DAA280" s="18"/>
      <c r="DAB280" s="18"/>
      <c r="DAC280" s="18"/>
      <c r="DAD280" s="18"/>
      <c r="DAE280" s="18"/>
      <c r="DAF280" s="18"/>
      <c r="DAG280" s="18"/>
      <c r="DAH280" s="18"/>
      <c r="DAI280" s="18"/>
      <c r="DAJ280" s="18"/>
      <c r="DAK280" s="18"/>
      <c r="DAL280" s="18"/>
      <c r="DAM280" s="18"/>
      <c r="DAN280" s="18"/>
      <c r="DAO280" s="18"/>
      <c r="DAP280" s="18"/>
      <c r="DAQ280" s="18"/>
      <c r="DAR280" s="18"/>
      <c r="DAS280" s="18"/>
      <c r="DAT280" s="18"/>
      <c r="DAU280" s="18"/>
      <c r="DAV280" s="18"/>
      <c r="DAW280" s="18"/>
      <c r="DAX280" s="18"/>
      <c r="DAY280" s="18"/>
      <c r="DAZ280" s="18"/>
      <c r="DBA280" s="18"/>
      <c r="DBB280" s="18"/>
      <c r="DBC280" s="18"/>
      <c r="DBD280" s="18"/>
      <c r="DBE280" s="18"/>
      <c r="DBF280" s="18"/>
      <c r="DBG280" s="18"/>
      <c r="DBH280" s="18"/>
      <c r="DBI280" s="18"/>
      <c r="DBJ280" s="18"/>
      <c r="DBK280" s="18"/>
      <c r="DBL280" s="18"/>
      <c r="DBM280" s="18"/>
      <c r="DBN280" s="18"/>
      <c r="DBO280" s="18"/>
      <c r="DBP280" s="18"/>
      <c r="DBQ280" s="18"/>
      <c r="DBR280" s="18"/>
      <c r="DBS280" s="18"/>
      <c r="DBT280" s="18"/>
      <c r="DBU280" s="18"/>
      <c r="DBV280" s="18"/>
      <c r="DBW280" s="18"/>
      <c r="DBX280" s="18"/>
      <c r="DBY280" s="18"/>
      <c r="DBZ280" s="18"/>
      <c r="DCA280" s="18"/>
      <c r="DCB280" s="18"/>
      <c r="DCC280" s="18"/>
      <c r="DCD280" s="18"/>
      <c r="DCE280" s="18"/>
      <c r="DCF280" s="18"/>
      <c r="DCG280" s="18"/>
      <c r="DCH280" s="18"/>
      <c r="DCI280" s="18"/>
      <c r="DCJ280" s="18"/>
      <c r="DCK280" s="18"/>
      <c r="DCL280" s="18"/>
      <c r="DCM280" s="18"/>
      <c r="DCN280" s="18"/>
      <c r="DCO280" s="18"/>
      <c r="DCP280" s="18"/>
      <c r="DCQ280" s="18"/>
      <c r="DCR280" s="18"/>
      <c r="DCS280" s="18"/>
      <c r="DCT280" s="18"/>
      <c r="DCU280" s="18"/>
      <c r="DCV280" s="18"/>
      <c r="DCW280" s="18"/>
      <c r="DCX280" s="18"/>
      <c r="DCY280" s="18"/>
      <c r="DCZ280" s="18"/>
      <c r="DDA280" s="18"/>
      <c r="DDB280" s="18"/>
      <c r="DDC280" s="18"/>
      <c r="DDD280" s="18"/>
      <c r="DDE280" s="18"/>
      <c r="DDF280" s="18"/>
      <c r="DDG280" s="18"/>
      <c r="DDH280" s="18"/>
      <c r="DDI280" s="18"/>
      <c r="DDJ280" s="18"/>
      <c r="DDK280" s="18"/>
      <c r="DDL280" s="18"/>
      <c r="DDM280" s="18"/>
      <c r="DDN280" s="18"/>
      <c r="DDO280" s="18"/>
      <c r="DDP280" s="18"/>
      <c r="DDQ280" s="18"/>
      <c r="DDR280" s="18"/>
      <c r="DDS280" s="18"/>
      <c r="DDT280" s="18"/>
      <c r="DDU280" s="18"/>
      <c r="DDV280" s="18"/>
      <c r="DDW280" s="18"/>
      <c r="DDX280" s="18"/>
      <c r="DDY280" s="18"/>
      <c r="DDZ280" s="18"/>
      <c r="DEA280" s="18"/>
      <c r="DEB280" s="18"/>
      <c r="DEC280" s="18"/>
      <c r="DED280" s="18"/>
      <c r="DEE280" s="18"/>
      <c r="DEF280" s="18"/>
      <c r="DEG280" s="18"/>
      <c r="DEH280" s="18"/>
      <c r="DEI280" s="18"/>
      <c r="DEJ280" s="18"/>
      <c r="DEK280" s="18"/>
      <c r="DEL280" s="18"/>
      <c r="DEM280" s="18"/>
      <c r="DEN280" s="18"/>
      <c r="DEO280" s="18"/>
      <c r="DEP280" s="18"/>
      <c r="DEQ280" s="18"/>
      <c r="DER280" s="18"/>
      <c r="DES280" s="18"/>
      <c r="DET280" s="18"/>
      <c r="DEU280" s="18"/>
      <c r="DEV280" s="18"/>
      <c r="DEW280" s="18"/>
      <c r="DEX280" s="18"/>
      <c r="DEY280" s="18"/>
      <c r="DEZ280" s="18"/>
      <c r="DFA280" s="18"/>
      <c r="DFB280" s="18"/>
      <c r="DFC280" s="18"/>
      <c r="DFD280" s="18"/>
      <c r="DFE280" s="18"/>
      <c r="DFF280" s="18"/>
      <c r="DFG280" s="18"/>
      <c r="DFH280" s="18"/>
      <c r="DFI280" s="18"/>
      <c r="DFJ280" s="18"/>
      <c r="DFK280" s="18"/>
      <c r="DFL280" s="18"/>
      <c r="DFM280" s="18"/>
      <c r="DFN280" s="18"/>
      <c r="DFO280" s="18"/>
      <c r="DFP280" s="18"/>
      <c r="DFQ280" s="18"/>
      <c r="DFR280" s="18"/>
      <c r="DFS280" s="18"/>
      <c r="DFT280" s="18"/>
      <c r="DFU280" s="18"/>
      <c r="DFV280" s="18"/>
      <c r="DFW280" s="18"/>
      <c r="DFX280" s="18"/>
      <c r="DFY280" s="18"/>
      <c r="DFZ280" s="18"/>
      <c r="DGA280" s="18"/>
      <c r="DGB280" s="18"/>
      <c r="DGC280" s="18"/>
      <c r="DGD280" s="18"/>
      <c r="DGE280" s="18"/>
      <c r="DGF280" s="18"/>
      <c r="DGG280" s="18"/>
      <c r="DGH280" s="18"/>
      <c r="DGI280" s="18"/>
      <c r="DGJ280" s="18"/>
      <c r="DGK280" s="18"/>
      <c r="DGL280" s="18"/>
      <c r="DGM280" s="18"/>
      <c r="DGN280" s="18"/>
      <c r="DGO280" s="18"/>
      <c r="DGP280" s="18"/>
      <c r="DGQ280" s="18"/>
      <c r="DGR280" s="18"/>
      <c r="DGS280" s="18"/>
      <c r="DGT280" s="18"/>
      <c r="DGU280" s="18"/>
      <c r="DGV280" s="18"/>
      <c r="DGW280" s="18"/>
      <c r="DGX280" s="18"/>
      <c r="DGY280" s="18"/>
      <c r="DGZ280" s="18"/>
      <c r="DHA280" s="18"/>
      <c r="DHB280" s="18"/>
      <c r="DHC280" s="18"/>
      <c r="DHD280" s="18"/>
      <c r="DHE280" s="18"/>
      <c r="DHF280" s="18"/>
      <c r="DHG280" s="18"/>
      <c r="DHH280" s="18"/>
      <c r="DHI280" s="18"/>
      <c r="DHJ280" s="18"/>
      <c r="DHK280" s="18"/>
      <c r="DHL280" s="18"/>
      <c r="DHM280" s="18"/>
      <c r="DHN280" s="18"/>
      <c r="DHO280" s="18"/>
      <c r="DHP280" s="18"/>
      <c r="DHQ280" s="18"/>
      <c r="DHR280" s="18"/>
      <c r="DHS280" s="18"/>
      <c r="DHT280" s="18"/>
      <c r="DHU280" s="18"/>
      <c r="DHV280" s="18"/>
      <c r="DHW280" s="18"/>
      <c r="DHX280" s="18"/>
      <c r="DHY280" s="18"/>
      <c r="DHZ280" s="18"/>
      <c r="DIA280" s="18"/>
      <c r="DIB280" s="18"/>
      <c r="DIC280" s="18"/>
      <c r="DID280" s="18"/>
      <c r="DIE280" s="18"/>
      <c r="DIF280" s="18"/>
      <c r="DIG280" s="18"/>
      <c r="DIH280" s="18"/>
      <c r="DII280" s="18"/>
      <c r="DIJ280" s="18"/>
      <c r="DIK280" s="18"/>
      <c r="DIL280" s="18"/>
      <c r="DIM280" s="18"/>
      <c r="DIN280" s="18"/>
      <c r="DIO280" s="18"/>
      <c r="DIP280" s="18"/>
      <c r="DIQ280" s="18"/>
      <c r="DIR280" s="18"/>
      <c r="DIS280" s="18"/>
      <c r="DIT280" s="18"/>
      <c r="DIU280" s="18"/>
      <c r="DIV280" s="18"/>
      <c r="DIW280" s="18"/>
      <c r="DIX280" s="18"/>
      <c r="DIY280" s="18"/>
      <c r="DIZ280" s="18"/>
      <c r="DJA280" s="18"/>
      <c r="DJB280" s="18"/>
      <c r="DJC280" s="18"/>
      <c r="DJD280" s="18"/>
      <c r="DJE280" s="18"/>
      <c r="DJF280" s="18"/>
      <c r="DJG280" s="18"/>
      <c r="DJH280" s="18"/>
      <c r="DJI280" s="18"/>
      <c r="DJJ280" s="18"/>
      <c r="DJK280" s="18"/>
      <c r="DJL280" s="18"/>
      <c r="DJM280" s="18"/>
      <c r="DJN280" s="18"/>
      <c r="DJO280" s="18"/>
      <c r="DJP280" s="18"/>
      <c r="DJQ280" s="18"/>
      <c r="DJR280" s="18"/>
      <c r="DJS280" s="18"/>
      <c r="DJT280" s="18"/>
      <c r="DJU280" s="18"/>
      <c r="DJV280" s="18"/>
      <c r="DJW280" s="18"/>
      <c r="DJX280" s="18"/>
      <c r="DJY280" s="18"/>
      <c r="DJZ280" s="18"/>
      <c r="DKA280" s="18"/>
      <c r="DKB280" s="18"/>
      <c r="DKC280" s="18"/>
      <c r="DKD280" s="18"/>
      <c r="DKE280" s="18"/>
      <c r="DKF280" s="18"/>
      <c r="DKG280" s="18"/>
      <c r="DKH280" s="18"/>
      <c r="DKI280" s="18"/>
      <c r="DKJ280" s="18"/>
      <c r="DKK280" s="18"/>
      <c r="DKL280" s="18"/>
      <c r="DKM280" s="18"/>
      <c r="DKN280" s="18"/>
      <c r="DKO280" s="18"/>
      <c r="DKP280" s="18"/>
      <c r="DKQ280" s="18"/>
      <c r="DKR280" s="18"/>
      <c r="DKS280" s="18"/>
      <c r="DKT280" s="18"/>
      <c r="DKU280" s="18"/>
      <c r="DKV280" s="18"/>
      <c r="DKW280" s="18"/>
      <c r="DKX280" s="18"/>
      <c r="DKY280" s="18"/>
      <c r="DKZ280" s="18"/>
      <c r="DLA280" s="18"/>
      <c r="DLB280" s="18"/>
      <c r="DLC280" s="18"/>
      <c r="DLD280" s="18"/>
      <c r="DLE280" s="18"/>
      <c r="DLF280" s="18"/>
      <c r="DLG280" s="18"/>
      <c r="DLH280" s="18"/>
      <c r="DLI280" s="18"/>
      <c r="DLJ280" s="18"/>
      <c r="DLK280" s="18"/>
      <c r="DLL280" s="18"/>
      <c r="DLM280" s="18"/>
      <c r="DLN280" s="18"/>
      <c r="DLO280" s="18"/>
      <c r="DLP280" s="18"/>
      <c r="DLQ280" s="18"/>
      <c r="DLR280" s="18"/>
      <c r="DLS280" s="18"/>
      <c r="DLT280" s="18"/>
      <c r="DLU280" s="18"/>
      <c r="DLV280" s="18"/>
      <c r="DLW280" s="18"/>
      <c r="DLX280" s="18"/>
      <c r="DLY280" s="18"/>
      <c r="DLZ280" s="18"/>
      <c r="DMA280" s="18"/>
      <c r="DMB280" s="18"/>
      <c r="DMC280" s="18"/>
      <c r="DMD280" s="18"/>
      <c r="DME280" s="18"/>
      <c r="DMF280" s="18"/>
      <c r="DMG280" s="18"/>
      <c r="DMH280" s="18"/>
      <c r="DMI280" s="18"/>
      <c r="DMJ280" s="18"/>
      <c r="DMK280" s="18"/>
      <c r="DML280" s="18"/>
      <c r="DMM280" s="18"/>
      <c r="DMN280" s="18"/>
      <c r="DMO280" s="18"/>
      <c r="DMP280" s="18"/>
      <c r="DMQ280" s="18"/>
      <c r="DMR280" s="18"/>
      <c r="DMS280" s="18"/>
      <c r="DMT280" s="18"/>
      <c r="DMU280" s="18"/>
      <c r="DMV280" s="18"/>
      <c r="DMW280" s="18"/>
      <c r="DMX280" s="18"/>
      <c r="DMY280" s="18"/>
      <c r="DMZ280" s="18"/>
      <c r="DNA280" s="18"/>
      <c r="DNB280" s="18"/>
      <c r="DNC280" s="18"/>
      <c r="DND280" s="18"/>
      <c r="DNE280" s="18"/>
      <c r="DNF280" s="18"/>
      <c r="DNG280" s="18"/>
      <c r="DNH280" s="18"/>
      <c r="DNI280" s="18"/>
      <c r="DNJ280" s="18"/>
      <c r="DNK280" s="18"/>
      <c r="DNL280" s="18"/>
      <c r="DNM280" s="18"/>
      <c r="DNN280" s="18"/>
      <c r="DNO280" s="18"/>
      <c r="DNP280" s="18"/>
      <c r="DNQ280" s="18"/>
      <c r="DNR280" s="18"/>
      <c r="DNS280" s="18"/>
      <c r="DNT280" s="18"/>
      <c r="DNU280" s="18"/>
      <c r="DNV280" s="18"/>
      <c r="DNW280" s="18"/>
      <c r="DNX280" s="18"/>
      <c r="DNY280" s="18"/>
      <c r="DNZ280" s="18"/>
      <c r="DOA280" s="18"/>
      <c r="DOB280" s="18"/>
      <c r="DOC280" s="18"/>
      <c r="DOD280" s="18"/>
      <c r="DOE280" s="18"/>
      <c r="DOF280" s="18"/>
      <c r="DOG280" s="18"/>
      <c r="DOH280" s="18"/>
      <c r="DOI280" s="18"/>
      <c r="DOJ280" s="18"/>
      <c r="DOK280" s="18"/>
      <c r="DOL280" s="18"/>
      <c r="DOM280" s="18"/>
      <c r="DON280" s="18"/>
      <c r="DOO280" s="18"/>
      <c r="DOP280" s="18"/>
      <c r="DOQ280" s="18"/>
      <c r="DOR280" s="18"/>
      <c r="DOS280" s="18"/>
      <c r="DOT280" s="18"/>
      <c r="DOU280" s="18"/>
      <c r="DOV280" s="18"/>
      <c r="DOW280" s="18"/>
      <c r="DOX280" s="18"/>
      <c r="DOY280" s="18"/>
      <c r="DOZ280" s="18"/>
      <c r="DPA280" s="18"/>
      <c r="DPB280" s="18"/>
      <c r="DPC280" s="18"/>
      <c r="DPD280" s="18"/>
      <c r="DPE280" s="18"/>
      <c r="DPF280" s="18"/>
      <c r="DPG280" s="18"/>
      <c r="DPH280" s="18"/>
      <c r="DPI280" s="18"/>
      <c r="DPJ280" s="18"/>
      <c r="DPK280" s="18"/>
      <c r="DPL280" s="18"/>
      <c r="DPM280" s="18"/>
      <c r="DPN280" s="18"/>
      <c r="DPO280" s="18"/>
      <c r="DPP280" s="18"/>
      <c r="DPQ280" s="18"/>
      <c r="DPR280" s="18"/>
      <c r="DPS280" s="18"/>
      <c r="DPT280" s="18"/>
      <c r="DPU280" s="18"/>
      <c r="DPV280" s="18"/>
      <c r="DPW280" s="18"/>
      <c r="DPX280" s="18"/>
      <c r="DPY280" s="18"/>
      <c r="DPZ280" s="18"/>
      <c r="DQA280" s="18"/>
      <c r="DQB280" s="18"/>
      <c r="DQC280" s="18"/>
      <c r="DQD280" s="18"/>
      <c r="DQE280" s="18"/>
      <c r="DQF280" s="18"/>
      <c r="DQG280" s="18"/>
      <c r="DQH280" s="18"/>
      <c r="DQI280" s="18"/>
      <c r="DQJ280" s="18"/>
      <c r="DQK280" s="18"/>
      <c r="DQL280" s="18"/>
      <c r="DQM280" s="18"/>
      <c r="DQN280" s="18"/>
      <c r="DQO280" s="18"/>
      <c r="DQP280" s="18"/>
      <c r="DQQ280" s="18"/>
      <c r="DQR280" s="18"/>
      <c r="DQS280" s="18"/>
      <c r="DQT280" s="18"/>
      <c r="DQU280" s="18"/>
      <c r="DQV280" s="18"/>
      <c r="DQW280" s="18"/>
      <c r="DQX280" s="18"/>
      <c r="DQY280" s="18"/>
      <c r="DQZ280" s="18"/>
      <c r="DRA280" s="18"/>
      <c r="DRB280" s="18"/>
      <c r="DRC280" s="18"/>
      <c r="DRD280" s="18"/>
      <c r="DRE280" s="18"/>
      <c r="DRF280" s="18"/>
      <c r="DRG280" s="18"/>
      <c r="DRH280" s="18"/>
      <c r="DRI280" s="18"/>
      <c r="DRJ280" s="18"/>
      <c r="DRK280" s="18"/>
      <c r="DRL280" s="18"/>
      <c r="DRM280" s="18"/>
      <c r="DRN280" s="18"/>
      <c r="DRO280" s="18"/>
      <c r="DRP280" s="18"/>
      <c r="DRQ280" s="18"/>
      <c r="DRR280" s="18"/>
      <c r="DRS280" s="18"/>
      <c r="DRT280" s="18"/>
      <c r="DRU280" s="18"/>
      <c r="DRV280" s="18"/>
      <c r="DRW280" s="18"/>
      <c r="DRX280" s="18"/>
      <c r="DRY280" s="18"/>
      <c r="DRZ280" s="18"/>
      <c r="DSA280" s="18"/>
      <c r="DSB280" s="18"/>
      <c r="DSC280" s="18"/>
      <c r="DSD280" s="18"/>
      <c r="DSE280" s="18"/>
      <c r="DSF280" s="18"/>
      <c r="DSG280" s="18"/>
      <c r="DSH280" s="18"/>
      <c r="DSI280" s="18"/>
      <c r="DSJ280" s="18"/>
      <c r="DSK280" s="18"/>
      <c r="DSL280" s="18"/>
      <c r="DSM280" s="18"/>
      <c r="DSN280" s="18"/>
      <c r="DSO280" s="18"/>
      <c r="DSP280" s="18"/>
      <c r="DSQ280" s="18"/>
      <c r="DSR280" s="18"/>
      <c r="DSS280" s="18"/>
      <c r="DST280" s="18"/>
      <c r="DSU280" s="18"/>
      <c r="DSV280" s="18"/>
      <c r="DSW280" s="18"/>
      <c r="DSX280" s="18"/>
      <c r="DSY280" s="18"/>
      <c r="DSZ280" s="18"/>
      <c r="DTA280" s="18"/>
      <c r="DTB280" s="18"/>
      <c r="DTC280" s="18"/>
      <c r="DTD280" s="18"/>
      <c r="DTE280" s="18"/>
      <c r="DTF280" s="18"/>
      <c r="DTG280" s="18"/>
      <c r="DTH280" s="18"/>
      <c r="DTI280" s="18"/>
      <c r="DTJ280" s="18"/>
      <c r="DTK280" s="18"/>
      <c r="DTL280" s="18"/>
      <c r="DTM280" s="18"/>
      <c r="DTN280" s="18"/>
      <c r="DTO280" s="18"/>
      <c r="DTP280" s="18"/>
      <c r="DTQ280" s="18"/>
      <c r="DTR280" s="18"/>
      <c r="DTS280" s="18"/>
      <c r="DTT280" s="18"/>
      <c r="DTU280" s="18"/>
      <c r="DTV280" s="18"/>
      <c r="DTW280" s="18"/>
      <c r="DTX280" s="18"/>
      <c r="DTY280" s="18"/>
      <c r="DTZ280" s="18"/>
      <c r="DUA280" s="18"/>
      <c r="DUB280" s="18"/>
      <c r="DUC280" s="18"/>
      <c r="DUD280" s="18"/>
      <c r="DUE280" s="18"/>
      <c r="DUF280" s="18"/>
      <c r="DUG280" s="18"/>
      <c r="DUH280" s="18"/>
      <c r="DUI280" s="18"/>
      <c r="DUJ280" s="18"/>
      <c r="DUK280" s="18"/>
      <c r="DUL280" s="18"/>
      <c r="DUM280" s="18"/>
      <c r="DUN280" s="18"/>
      <c r="DUO280" s="18"/>
      <c r="DUP280" s="18"/>
      <c r="DUQ280" s="18"/>
      <c r="DUR280" s="18"/>
      <c r="DUS280" s="18"/>
      <c r="DUT280" s="18"/>
      <c r="DUU280" s="18"/>
      <c r="DUV280" s="18"/>
      <c r="DUW280" s="18"/>
      <c r="DUX280" s="18"/>
      <c r="DUY280" s="18"/>
      <c r="DUZ280" s="18"/>
      <c r="DVA280" s="18"/>
      <c r="DVB280" s="18"/>
      <c r="DVC280" s="18"/>
      <c r="DVD280" s="18"/>
      <c r="DVE280" s="18"/>
      <c r="DVF280" s="18"/>
      <c r="DVG280" s="18"/>
      <c r="DVH280" s="18"/>
      <c r="DVI280" s="18"/>
      <c r="DVJ280" s="18"/>
      <c r="DVK280" s="18"/>
      <c r="DVL280" s="18"/>
      <c r="DVM280" s="18"/>
      <c r="DVN280" s="18"/>
      <c r="DVO280" s="18"/>
      <c r="DVP280" s="18"/>
      <c r="DVQ280" s="18"/>
      <c r="DVR280" s="18"/>
      <c r="DVS280" s="18"/>
      <c r="DVT280" s="18"/>
      <c r="DVU280" s="18"/>
      <c r="DVV280" s="18"/>
      <c r="DVW280" s="18"/>
      <c r="DVX280" s="18"/>
      <c r="DVY280" s="18"/>
      <c r="DVZ280" s="18"/>
      <c r="DWA280" s="18"/>
      <c r="DWB280" s="18"/>
      <c r="DWC280" s="18"/>
      <c r="DWD280" s="18"/>
      <c r="DWE280" s="18"/>
      <c r="DWF280" s="18"/>
      <c r="DWG280" s="18"/>
      <c r="DWH280" s="18"/>
      <c r="DWI280" s="18"/>
      <c r="DWJ280" s="18"/>
      <c r="DWK280" s="18"/>
      <c r="DWL280" s="18"/>
      <c r="DWM280" s="18"/>
      <c r="DWN280" s="18"/>
      <c r="DWO280" s="18"/>
      <c r="DWP280" s="18"/>
      <c r="DWQ280" s="18"/>
      <c r="DWR280" s="18"/>
      <c r="DWS280" s="18"/>
      <c r="DWT280" s="18"/>
      <c r="DWU280" s="18"/>
      <c r="DWV280" s="18"/>
      <c r="DWW280" s="18"/>
      <c r="DWX280" s="18"/>
      <c r="DWY280" s="18"/>
      <c r="DWZ280" s="18"/>
      <c r="DXA280" s="18"/>
      <c r="DXB280" s="18"/>
      <c r="DXC280" s="18"/>
      <c r="DXD280" s="18"/>
      <c r="DXE280" s="18"/>
      <c r="DXF280" s="18"/>
      <c r="DXG280" s="18"/>
      <c r="DXH280" s="18"/>
      <c r="DXI280" s="18"/>
      <c r="DXJ280" s="18"/>
      <c r="DXK280" s="18"/>
      <c r="DXL280" s="18"/>
      <c r="DXM280" s="18"/>
      <c r="DXN280" s="18"/>
      <c r="DXO280" s="18"/>
      <c r="DXP280" s="18"/>
      <c r="DXQ280" s="18"/>
      <c r="DXR280" s="18"/>
      <c r="DXS280" s="18"/>
      <c r="DXT280" s="18"/>
      <c r="DXU280" s="18"/>
      <c r="DXV280" s="18"/>
      <c r="DXW280" s="18"/>
      <c r="DXX280" s="18"/>
      <c r="DXY280" s="18"/>
      <c r="DXZ280" s="18"/>
      <c r="DYA280" s="18"/>
      <c r="DYB280" s="18"/>
      <c r="DYC280" s="18"/>
      <c r="DYD280" s="18"/>
      <c r="DYE280" s="18"/>
      <c r="DYF280" s="18"/>
      <c r="DYG280" s="18"/>
      <c r="DYH280" s="18"/>
      <c r="DYI280" s="18"/>
      <c r="DYJ280" s="18"/>
      <c r="DYK280" s="18"/>
      <c r="DYL280" s="18"/>
      <c r="DYM280" s="18"/>
      <c r="DYN280" s="18"/>
      <c r="DYO280" s="18"/>
      <c r="DYP280" s="18"/>
      <c r="DYQ280" s="18"/>
      <c r="DYR280" s="18"/>
      <c r="DYS280" s="18"/>
      <c r="DYT280" s="18"/>
      <c r="DYU280" s="18"/>
      <c r="DYV280" s="18"/>
      <c r="DYW280" s="18"/>
      <c r="DYX280" s="18"/>
      <c r="DYY280" s="18"/>
      <c r="DYZ280" s="18"/>
      <c r="DZA280" s="18"/>
      <c r="DZB280" s="18"/>
      <c r="DZC280" s="18"/>
      <c r="DZD280" s="18"/>
      <c r="DZE280" s="18"/>
      <c r="DZF280" s="18"/>
      <c r="DZG280" s="18"/>
      <c r="DZH280" s="18"/>
      <c r="DZI280" s="18"/>
      <c r="DZJ280" s="18"/>
      <c r="DZK280" s="18"/>
      <c r="DZL280" s="18"/>
      <c r="DZM280" s="18"/>
      <c r="DZN280" s="18"/>
      <c r="DZO280" s="18"/>
      <c r="DZP280" s="18"/>
      <c r="DZQ280" s="18"/>
      <c r="DZR280" s="18"/>
      <c r="DZS280" s="18"/>
      <c r="DZT280" s="18"/>
      <c r="DZU280" s="18"/>
      <c r="DZV280" s="18"/>
      <c r="DZW280" s="18"/>
      <c r="DZX280" s="18"/>
      <c r="DZY280" s="18"/>
      <c r="DZZ280" s="18"/>
      <c r="EAA280" s="18"/>
      <c r="EAB280" s="18"/>
      <c r="EAC280" s="18"/>
      <c r="EAD280" s="18"/>
      <c r="EAE280" s="18"/>
      <c r="EAF280" s="18"/>
      <c r="EAG280" s="18"/>
      <c r="EAH280" s="18"/>
      <c r="EAI280" s="18"/>
      <c r="EAJ280" s="18"/>
      <c r="EAK280" s="18"/>
      <c r="EAL280" s="18"/>
      <c r="EAM280" s="18"/>
      <c r="EAN280" s="18"/>
      <c r="EAO280" s="18"/>
      <c r="EAP280" s="18"/>
      <c r="EAQ280" s="18"/>
      <c r="EAR280" s="18"/>
      <c r="EAS280" s="18"/>
      <c r="EAT280" s="18"/>
      <c r="EAU280" s="18"/>
      <c r="EAV280" s="18"/>
      <c r="EAW280" s="18"/>
      <c r="EAX280" s="18"/>
      <c r="EAY280" s="18"/>
      <c r="EAZ280" s="18"/>
      <c r="EBA280" s="18"/>
      <c r="EBB280" s="18"/>
      <c r="EBC280" s="18"/>
      <c r="EBD280" s="18"/>
      <c r="EBE280" s="18"/>
      <c r="EBF280" s="18"/>
      <c r="EBG280" s="18"/>
      <c r="EBH280" s="18"/>
      <c r="EBI280" s="18"/>
      <c r="EBJ280" s="18"/>
      <c r="EBK280" s="18"/>
      <c r="EBL280" s="18"/>
      <c r="EBM280" s="18"/>
      <c r="EBN280" s="18"/>
      <c r="EBO280" s="18"/>
      <c r="EBP280" s="18"/>
      <c r="EBQ280" s="18"/>
      <c r="EBR280" s="18"/>
      <c r="EBS280" s="18"/>
      <c r="EBT280" s="18"/>
      <c r="EBU280" s="18"/>
      <c r="EBV280" s="18"/>
      <c r="EBW280" s="18"/>
      <c r="EBX280" s="18"/>
      <c r="EBY280" s="18"/>
      <c r="EBZ280" s="18"/>
      <c r="ECA280" s="18"/>
      <c r="ECB280" s="18"/>
      <c r="ECC280" s="18"/>
      <c r="ECD280" s="18"/>
      <c r="ECE280" s="18"/>
      <c r="ECF280" s="18"/>
      <c r="ECG280" s="18"/>
      <c r="ECH280" s="18"/>
      <c r="ECI280" s="18"/>
      <c r="ECJ280" s="18"/>
      <c r="ECK280" s="18"/>
      <c r="ECL280" s="18"/>
      <c r="ECM280" s="18"/>
      <c r="ECN280" s="18"/>
      <c r="ECO280" s="18"/>
      <c r="ECP280" s="18"/>
      <c r="ECQ280" s="18"/>
      <c r="ECR280" s="18"/>
      <c r="ECS280" s="18"/>
      <c r="ECT280" s="18"/>
      <c r="ECU280" s="18"/>
      <c r="ECV280" s="18"/>
      <c r="ECW280" s="18"/>
      <c r="ECX280" s="18"/>
      <c r="ECY280" s="18"/>
      <c r="ECZ280" s="18"/>
      <c r="EDA280" s="18"/>
      <c r="EDB280" s="18"/>
      <c r="EDC280" s="18"/>
      <c r="EDD280" s="18"/>
      <c r="EDE280" s="18"/>
      <c r="EDF280" s="18"/>
      <c r="EDG280" s="18"/>
      <c r="EDH280" s="18"/>
      <c r="EDI280" s="18"/>
      <c r="EDJ280" s="18"/>
      <c r="EDK280" s="18"/>
      <c r="EDL280" s="18"/>
      <c r="EDM280" s="18"/>
      <c r="EDN280" s="18"/>
      <c r="EDO280" s="18"/>
      <c r="EDP280" s="18"/>
      <c r="EDQ280" s="18"/>
      <c r="EDR280" s="18"/>
      <c r="EDS280" s="18"/>
      <c r="EDT280" s="18"/>
      <c r="EDU280" s="18"/>
      <c r="EDV280" s="18"/>
      <c r="EDW280" s="18"/>
      <c r="EDX280" s="18"/>
      <c r="EDY280" s="18"/>
      <c r="EDZ280" s="18"/>
      <c r="EEA280" s="18"/>
      <c r="EEB280" s="18"/>
      <c r="EEC280" s="18"/>
      <c r="EED280" s="18"/>
      <c r="EEE280" s="18"/>
      <c r="EEF280" s="18"/>
      <c r="EEG280" s="18"/>
      <c r="EEH280" s="18"/>
      <c r="EEI280" s="18"/>
      <c r="EEJ280" s="18"/>
      <c r="EEK280" s="18"/>
      <c r="EEL280" s="18"/>
      <c r="EEM280" s="18"/>
      <c r="EEN280" s="18"/>
      <c r="EEO280" s="18"/>
      <c r="EEP280" s="18"/>
      <c r="EEQ280" s="18"/>
      <c r="EER280" s="18"/>
      <c r="EES280" s="18"/>
      <c r="EET280" s="18"/>
      <c r="EEU280" s="18"/>
      <c r="EEV280" s="18"/>
      <c r="EEW280" s="18"/>
      <c r="EEX280" s="18"/>
      <c r="EEY280" s="18"/>
      <c r="EEZ280" s="18"/>
      <c r="EFA280" s="18"/>
      <c r="EFB280" s="18"/>
      <c r="EFC280" s="18"/>
      <c r="EFD280" s="18"/>
      <c r="EFE280" s="18"/>
      <c r="EFF280" s="18"/>
      <c r="EFG280" s="18"/>
      <c r="EFH280" s="18"/>
      <c r="EFI280" s="18"/>
      <c r="EFJ280" s="18"/>
      <c r="EFK280" s="18"/>
      <c r="EFL280" s="18"/>
      <c r="EFM280" s="18"/>
      <c r="EFN280" s="18"/>
      <c r="EFO280" s="18"/>
      <c r="EFP280" s="18"/>
      <c r="EFQ280" s="18"/>
      <c r="EFR280" s="18"/>
      <c r="EFS280" s="18"/>
      <c r="EFT280" s="18"/>
      <c r="EFU280" s="18"/>
      <c r="EFV280" s="18"/>
      <c r="EFW280" s="18"/>
      <c r="EFX280" s="18"/>
      <c r="EFY280" s="18"/>
      <c r="EFZ280" s="18"/>
      <c r="EGA280" s="18"/>
      <c r="EGB280" s="18"/>
      <c r="EGC280" s="18"/>
      <c r="EGD280" s="18"/>
      <c r="EGE280" s="18"/>
      <c r="EGF280" s="18"/>
      <c r="EGG280" s="18"/>
      <c r="EGH280" s="18"/>
      <c r="EGI280" s="18"/>
      <c r="EGJ280" s="18"/>
      <c r="EGK280" s="18"/>
      <c r="EGL280" s="18"/>
      <c r="EGM280" s="18"/>
      <c r="EGN280" s="18"/>
      <c r="EGO280" s="18"/>
      <c r="EGP280" s="18"/>
      <c r="EGQ280" s="18"/>
      <c r="EGR280" s="18"/>
      <c r="EGS280" s="18"/>
      <c r="EGT280" s="18"/>
      <c r="EGU280" s="18"/>
      <c r="EGV280" s="18"/>
      <c r="EGW280" s="18"/>
      <c r="EGX280" s="18"/>
      <c r="EGY280" s="18"/>
      <c r="EGZ280" s="18"/>
      <c r="EHA280" s="18"/>
      <c r="EHB280" s="18"/>
      <c r="EHC280" s="18"/>
      <c r="EHD280" s="18"/>
      <c r="EHE280" s="18"/>
      <c r="EHF280" s="18"/>
      <c r="EHG280" s="18"/>
      <c r="EHH280" s="18"/>
      <c r="EHI280" s="18"/>
      <c r="EHJ280" s="18"/>
      <c r="EHK280" s="18"/>
      <c r="EHL280" s="18"/>
      <c r="EHM280" s="18"/>
      <c r="EHN280" s="18"/>
      <c r="EHO280" s="18"/>
      <c r="EHP280" s="18"/>
      <c r="EHQ280" s="18"/>
      <c r="EHR280" s="18"/>
      <c r="EHS280" s="18"/>
      <c r="EHT280" s="18"/>
      <c r="EHU280" s="18"/>
      <c r="EHV280" s="18"/>
      <c r="EHW280" s="18"/>
      <c r="EHX280" s="18"/>
      <c r="EHY280" s="18"/>
      <c r="EHZ280" s="18"/>
      <c r="EIA280" s="18"/>
      <c r="EIB280" s="18"/>
      <c r="EIC280" s="18"/>
      <c r="EID280" s="18"/>
      <c r="EIE280" s="18"/>
      <c r="EIF280" s="18"/>
      <c r="EIG280" s="18"/>
      <c r="EIH280" s="18"/>
      <c r="EII280" s="18"/>
      <c r="EIJ280" s="18"/>
      <c r="EIK280" s="18"/>
      <c r="EIL280" s="18"/>
      <c r="EIM280" s="18"/>
      <c r="EIN280" s="18"/>
      <c r="EIO280" s="18"/>
      <c r="EIP280" s="18"/>
      <c r="EIQ280" s="18"/>
      <c r="EIR280" s="18"/>
      <c r="EIS280" s="18"/>
      <c r="EIT280" s="18"/>
      <c r="EIU280" s="18"/>
      <c r="EIV280" s="18"/>
      <c r="EIW280" s="18"/>
      <c r="EIX280" s="18"/>
      <c r="EIY280" s="18"/>
      <c r="EIZ280" s="18"/>
      <c r="EJA280" s="18"/>
      <c r="EJB280" s="18"/>
      <c r="EJC280" s="18"/>
      <c r="EJD280" s="18"/>
      <c r="EJE280" s="18"/>
      <c r="EJF280" s="18"/>
      <c r="EJG280" s="18"/>
      <c r="EJH280" s="18"/>
      <c r="EJI280" s="18"/>
      <c r="EJJ280" s="18"/>
      <c r="EJK280" s="18"/>
      <c r="EJL280" s="18"/>
      <c r="EJM280" s="18"/>
      <c r="EJN280" s="18"/>
      <c r="EJO280" s="18"/>
      <c r="EJP280" s="18"/>
      <c r="EJQ280" s="18"/>
      <c r="EJR280" s="18"/>
      <c r="EJS280" s="18"/>
      <c r="EJT280" s="18"/>
      <c r="EJU280" s="18"/>
      <c r="EJV280" s="18"/>
      <c r="EJW280" s="18"/>
      <c r="EJX280" s="18"/>
      <c r="EJY280" s="18"/>
      <c r="EJZ280" s="18"/>
      <c r="EKA280" s="18"/>
      <c r="EKB280" s="18"/>
      <c r="EKC280" s="18"/>
      <c r="EKD280" s="18"/>
      <c r="EKE280" s="18"/>
      <c r="EKF280" s="18"/>
      <c r="EKG280" s="18"/>
      <c r="EKH280" s="18"/>
      <c r="EKI280" s="18"/>
      <c r="EKJ280" s="18"/>
      <c r="EKK280" s="18"/>
      <c r="EKL280" s="18"/>
      <c r="EKM280" s="18"/>
      <c r="EKN280" s="18"/>
      <c r="EKO280" s="18"/>
      <c r="EKP280" s="18"/>
      <c r="EKQ280" s="18"/>
      <c r="EKR280" s="18"/>
      <c r="EKS280" s="18"/>
      <c r="EKT280" s="18"/>
      <c r="EKU280" s="18"/>
      <c r="EKV280" s="18"/>
      <c r="EKW280" s="18"/>
      <c r="EKX280" s="18"/>
      <c r="EKY280" s="18"/>
      <c r="EKZ280" s="18"/>
      <c r="ELA280" s="18"/>
      <c r="ELB280" s="18"/>
      <c r="ELC280" s="18"/>
      <c r="ELD280" s="18"/>
      <c r="ELE280" s="18"/>
      <c r="ELF280" s="18"/>
      <c r="ELG280" s="18"/>
      <c r="ELH280" s="18"/>
      <c r="ELI280" s="18"/>
      <c r="ELJ280" s="18"/>
      <c r="ELK280" s="18"/>
      <c r="ELL280" s="18"/>
      <c r="ELM280" s="18"/>
      <c r="ELN280" s="18"/>
      <c r="ELO280" s="18"/>
      <c r="ELP280" s="18"/>
      <c r="ELQ280" s="18"/>
      <c r="ELR280" s="18"/>
      <c r="ELS280" s="18"/>
      <c r="ELT280" s="18"/>
      <c r="ELU280" s="18"/>
      <c r="ELV280" s="18"/>
      <c r="ELW280" s="18"/>
      <c r="ELX280" s="18"/>
      <c r="ELY280" s="18"/>
      <c r="ELZ280" s="18"/>
      <c r="EMA280" s="18"/>
      <c r="EMB280" s="18"/>
      <c r="EMC280" s="18"/>
      <c r="EMD280" s="18"/>
      <c r="EME280" s="18"/>
      <c r="EMF280" s="18"/>
      <c r="EMG280" s="18"/>
      <c r="EMH280" s="18"/>
      <c r="EMI280" s="18"/>
      <c r="EMJ280" s="18"/>
      <c r="EMK280" s="18"/>
      <c r="EML280" s="18"/>
      <c r="EMM280" s="18"/>
      <c r="EMN280" s="18"/>
      <c r="EMO280" s="18"/>
      <c r="EMP280" s="18"/>
      <c r="EMQ280" s="18"/>
      <c r="EMR280" s="18"/>
      <c r="EMS280" s="18"/>
      <c r="EMT280" s="18"/>
      <c r="EMU280" s="18"/>
      <c r="EMV280" s="18"/>
      <c r="EMW280" s="18"/>
      <c r="EMX280" s="18"/>
      <c r="EMY280" s="18"/>
      <c r="EMZ280" s="18"/>
      <c r="ENA280" s="18"/>
      <c r="ENB280" s="18"/>
      <c r="ENC280" s="18"/>
      <c r="END280" s="18"/>
      <c r="ENE280" s="18"/>
      <c r="ENF280" s="18"/>
      <c r="ENG280" s="18"/>
      <c r="ENH280" s="18"/>
      <c r="ENI280" s="18"/>
      <c r="ENJ280" s="18"/>
      <c r="ENK280" s="18"/>
      <c r="ENL280" s="18"/>
      <c r="ENM280" s="18"/>
      <c r="ENN280" s="18"/>
      <c r="ENO280" s="18"/>
      <c r="ENP280" s="18"/>
      <c r="ENQ280" s="18"/>
      <c r="ENR280" s="18"/>
      <c r="ENS280" s="18"/>
      <c r="ENT280" s="18"/>
      <c r="ENU280" s="18"/>
      <c r="ENV280" s="18"/>
      <c r="ENW280" s="18"/>
      <c r="ENX280" s="18"/>
      <c r="ENY280" s="18"/>
      <c r="ENZ280" s="18"/>
      <c r="EOA280" s="18"/>
      <c r="EOB280" s="18"/>
      <c r="EOC280" s="18"/>
      <c r="EOD280" s="18"/>
      <c r="EOE280" s="18"/>
      <c r="EOF280" s="18"/>
      <c r="EOG280" s="18"/>
      <c r="EOH280" s="18"/>
      <c r="EOI280" s="18"/>
      <c r="EOJ280" s="18"/>
      <c r="EOK280" s="18"/>
      <c r="EOL280" s="18"/>
      <c r="EOM280" s="18"/>
      <c r="EON280" s="18"/>
      <c r="EOO280" s="18"/>
      <c r="EOP280" s="18"/>
      <c r="EOQ280" s="18"/>
      <c r="EOR280" s="18"/>
      <c r="EOS280" s="18"/>
      <c r="EOT280" s="18"/>
      <c r="EOU280" s="18"/>
      <c r="EOV280" s="18"/>
      <c r="EOW280" s="18"/>
      <c r="EOX280" s="18"/>
      <c r="EOY280" s="18"/>
      <c r="EOZ280" s="18"/>
      <c r="EPA280" s="18"/>
      <c r="EPB280" s="18"/>
      <c r="EPC280" s="18"/>
      <c r="EPD280" s="18"/>
      <c r="EPE280" s="18"/>
      <c r="EPF280" s="18"/>
      <c r="EPG280" s="18"/>
      <c r="EPH280" s="18"/>
      <c r="EPI280" s="18"/>
      <c r="EPJ280" s="18"/>
      <c r="EPK280" s="18"/>
      <c r="EPL280" s="18"/>
      <c r="EPM280" s="18"/>
      <c r="EPN280" s="18"/>
      <c r="EPO280" s="18"/>
      <c r="EPP280" s="18"/>
      <c r="EPQ280" s="18"/>
      <c r="EPR280" s="18"/>
      <c r="EPS280" s="18"/>
      <c r="EPT280" s="18"/>
      <c r="EPU280" s="18"/>
      <c r="EPV280" s="18"/>
      <c r="EPW280" s="18"/>
      <c r="EPX280" s="18"/>
      <c r="EPY280" s="18"/>
      <c r="EPZ280" s="18"/>
      <c r="EQA280" s="18"/>
      <c r="EQB280" s="18"/>
      <c r="EQC280" s="18"/>
      <c r="EQD280" s="18"/>
      <c r="EQE280" s="18"/>
      <c r="EQF280" s="18"/>
      <c r="EQG280" s="18"/>
      <c r="EQH280" s="18"/>
      <c r="EQI280" s="18"/>
      <c r="EQJ280" s="18"/>
      <c r="EQK280" s="18"/>
      <c r="EQL280" s="18"/>
      <c r="EQM280" s="18"/>
      <c r="EQN280" s="18"/>
      <c r="EQO280" s="18"/>
      <c r="EQP280" s="18"/>
      <c r="EQQ280" s="18"/>
      <c r="EQR280" s="18"/>
      <c r="EQS280" s="18"/>
      <c r="EQT280" s="18"/>
      <c r="EQU280" s="18"/>
      <c r="EQV280" s="18"/>
      <c r="EQW280" s="18"/>
      <c r="EQX280" s="18"/>
      <c r="EQY280" s="18"/>
      <c r="EQZ280" s="18"/>
      <c r="ERA280" s="18"/>
      <c r="ERB280" s="18"/>
      <c r="ERC280" s="18"/>
      <c r="ERD280" s="18"/>
      <c r="ERE280" s="18"/>
      <c r="ERF280" s="18"/>
      <c r="ERG280" s="18"/>
      <c r="ERH280" s="18"/>
      <c r="ERI280" s="18"/>
      <c r="ERJ280" s="18"/>
      <c r="ERK280" s="18"/>
      <c r="ERL280" s="18"/>
      <c r="ERM280" s="18"/>
      <c r="ERN280" s="18"/>
      <c r="ERO280" s="18"/>
      <c r="ERP280" s="18"/>
      <c r="ERQ280" s="18"/>
      <c r="ERR280" s="18"/>
      <c r="ERS280" s="18"/>
      <c r="ERT280" s="18"/>
      <c r="ERU280" s="18"/>
      <c r="ERV280" s="18"/>
      <c r="ERW280" s="18"/>
      <c r="ERX280" s="18"/>
      <c r="ERY280" s="18"/>
      <c r="ERZ280" s="18"/>
      <c r="ESA280" s="18"/>
      <c r="ESB280" s="18"/>
      <c r="ESC280" s="18"/>
      <c r="ESD280" s="18"/>
      <c r="ESE280" s="18"/>
      <c r="ESF280" s="18"/>
      <c r="ESG280" s="18"/>
      <c r="ESH280" s="18"/>
      <c r="ESI280" s="18"/>
      <c r="ESJ280" s="18"/>
      <c r="ESK280" s="18"/>
      <c r="ESL280" s="18"/>
      <c r="ESM280" s="18"/>
      <c r="ESN280" s="18"/>
      <c r="ESO280" s="18"/>
      <c r="ESP280" s="18"/>
      <c r="ESQ280" s="18"/>
      <c r="ESR280" s="18"/>
      <c r="ESS280" s="18"/>
      <c r="EST280" s="18"/>
      <c r="ESU280" s="18"/>
      <c r="ESV280" s="18"/>
      <c r="ESW280" s="18"/>
      <c r="ESX280" s="18"/>
      <c r="ESY280" s="18"/>
      <c r="ESZ280" s="18"/>
      <c r="ETA280" s="18"/>
      <c r="ETB280" s="18"/>
      <c r="ETC280" s="18"/>
      <c r="ETD280" s="18"/>
      <c r="ETE280" s="18"/>
      <c r="ETF280" s="18"/>
      <c r="ETG280" s="18"/>
      <c r="ETH280" s="18"/>
      <c r="ETI280" s="18"/>
      <c r="ETJ280" s="18"/>
      <c r="ETK280" s="18"/>
      <c r="ETL280" s="18"/>
      <c r="ETM280" s="18"/>
      <c r="ETN280" s="18"/>
      <c r="ETO280" s="18"/>
      <c r="ETP280" s="18"/>
      <c r="ETQ280" s="18"/>
      <c r="ETR280" s="18"/>
      <c r="ETS280" s="18"/>
      <c r="ETT280" s="18"/>
      <c r="ETU280" s="18"/>
      <c r="ETV280" s="18"/>
      <c r="ETW280" s="18"/>
      <c r="ETX280" s="18"/>
      <c r="ETY280" s="18"/>
      <c r="ETZ280" s="18"/>
      <c r="EUA280" s="18"/>
      <c r="EUB280" s="18"/>
      <c r="EUC280" s="18"/>
      <c r="EUD280" s="18"/>
      <c r="EUE280" s="18"/>
      <c r="EUF280" s="18"/>
      <c r="EUG280" s="18"/>
      <c r="EUH280" s="18"/>
      <c r="EUI280" s="18"/>
      <c r="EUJ280" s="18"/>
      <c r="EUK280" s="18"/>
      <c r="EUL280" s="18"/>
      <c r="EUM280" s="18"/>
      <c r="EUN280" s="18"/>
      <c r="EUO280" s="18"/>
      <c r="EUP280" s="18"/>
      <c r="EUQ280" s="18"/>
      <c r="EUR280" s="18"/>
      <c r="EUS280" s="18"/>
      <c r="EUT280" s="18"/>
      <c r="EUU280" s="18"/>
      <c r="EUV280" s="18"/>
      <c r="EUW280" s="18"/>
      <c r="EUX280" s="18"/>
      <c r="EUY280" s="18"/>
      <c r="EUZ280" s="18"/>
      <c r="EVA280" s="18"/>
      <c r="EVB280" s="18"/>
      <c r="EVC280" s="18"/>
      <c r="EVD280" s="18"/>
      <c r="EVE280" s="18"/>
      <c r="EVF280" s="18"/>
      <c r="EVG280" s="18"/>
      <c r="EVH280" s="18"/>
      <c r="EVI280" s="18"/>
      <c r="EVJ280" s="18"/>
      <c r="EVK280" s="18"/>
      <c r="EVL280" s="18"/>
      <c r="EVM280" s="18"/>
      <c r="EVN280" s="18"/>
      <c r="EVO280" s="18"/>
      <c r="EVP280" s="18"/>
      <c r="EVQ280" s="18"/>
      <c r="EVR280" s="18"/>
      <c r="EVS280" s="18"/>
      <c r="EVT280" s="18"/>
      <c r="EVU280" s="18"/>
      <c r="EVV280" s="18"/>
      <c r="EVW280" s="18"/>
      <c r="EVX280" s="18"/>
      <c r="EVY280" s="18"/>
      <c r="EVZ280" s="18"/>
      <c r="EWA280" s="18"/>
      <c r="EWB280" s="18"/>
      <c r="EWC280" s="18"/>
      <c r="EWD280" s="18"/>
      <c r="EWE280" s="18"/>
      <c r="EWF280" s="18"/>
      <c r="EWG280" s="18"/>
      <c r="EWH280" s="18"/>
      <c r="EWI280" s="18"/>
      <c r="EWJ280" s="18"/>
      <c r="EWK280" s="18"/>
      <c r="EWL280" s="18"/>
      <c r="EWM280" s="18"/>
      <c r="EWN280" s="18"/>
      <c r="EWO280" s="18"/>
      <c r="EWP280" s="18"/>
      <c r="EWQ280" s="18"/>
      <c r="EWR280" s="18"/>
      <c r="EWS280" s="18"/>
      <c r="EWT280" s="18"/>
      <c r="EWU280" s="18"/>
      <c r="EWV280" s="18"/>
      <c r="EWW280" s="18"/>
      <c r="EWX280" s="18"/>
      <c r="EWY280" s="18"/>
      <c r="EWZ280" s="18"/>
      <c r="EXA280" s="18"/>
      <c r="EXB280" s="18"/>
      <c r="EXC280" s="18"/>
      <c r="EXD280" s="18"/>
      <c r="EXE280" s="18"/>
      <c r="EXF280" s="18"/>
      <c r="EXG280" s="18"/>
      <c r="EXH280" s="18"/>
      <c r="EXI280" s="18"/>
      <c r="EXJ280" s="18"/>
      <c r="EXK280" s="18"/>
      <c r="EXL280" s="18"/>
      <c r="EXM280" s="18"/>
      <c r="EXN280" s="18"/>
      <c r="EXO280" s="18"/>
      <c r="EXP280" s="18"/>
      <c r="EXQ280" s="18"/>
      <c r="EXR280" s="18"/>
      <c r="EXS280" s="18"/>
      <c r="EXT280" s="18"/>
      <c r="EXU280" s="18"/>
      <c r="EXV280" s="18"/>
      <c r="EXW280" s="18"/>
      <c r="EXX280" s="18"/>
      <c r="EXY280" s="18"/>
      <c r="EXZ280" s="18"/>
      <c r="EYA280" s="18"/>
      <c r="EYB280" s="18"/>
      <c r="EYC280" s="18"/>
      <c r="EYD280" s="18"/>
      <c r="EYE280" s="18"/>
      <c r="EYF280" s="18"/>
      <c r="EYG280" s="18"/>
      <c r="EYH280" s="18"/>
      <c r="EYI280" s="18"/>
      <c r="EYJ280" s="18"/>
      <c r="EYK280" s="18"/>
      <c r="EYL280" s="18"/>
      <c r="EYM280" s="18"/>
      <c r="EYN280" s="18"/>
      <c r="EYO280" s="18"/>
      <c r="EYP280" s="18"/>
      <c r="EYQ280" s="18"/>
      <c r="EYR280" s="18"/>
      <c r="EYS280" s="18"/>
      <c r="EYT280" s="18"/>
      <c r="EYU280" s="18"/>
      <c r="EYV280" s="18"/>
      <c r="EYW280" s="18"/>
      <c r="EYX280" s="18"/>
      <c r="UBS280" s="17"/>
      <c r="UBT280" s="17"/>
      <c r="UBU280" s="17"/>
      <c r="UBV280" s="17"/>
      <c r="UBW280" s="17"/>
      <c r="UBX280" s="17"/>
      <c r="UBY280" s="17"/>
      <c r="UBZ280" s="17"/>
      <c r="UCA280" s="17"/>
      <c r="UCB280" s="17"/>
      <c r="UCC280" s="17"/>
      <c r="UCD280" s="17"/>
      <c r="UCE280" s="17"/>
      <c r="UCF280" s="17"/>
      <c r="UCG280" s="17"/>
      <c r="UCH280" s="17"/>
      <c r="UCI280" s="17"/>
      <c r="UCJ280" s="17"/>
      <c r="UCK280" s="17"/>
      <c r="UCL280" s="17"/>
      <c r="UCM280" s="17"/>
      <c r="UCN280" s="17"/>
      <c r="UCO280" s="17"/>
      <c r="UCP280" s="17"/>
      <c r="UCQ280" s="17"/>
      <c r="UCR280" s="17"/>
      <c r="UCS280" s="17"/>
      <c r="UCT280" s="17"/>
      <c r="UCU280" s="17"/>
      <c r="UCV280" s="17"/>
      <c r="UCW280" s="17"/>
      <c r="UCX280" s="17"/>
      <c r="UCY280" s="17"/>
      <c r="UCZ280" s="17"/>
      <c r="UDA280" s="17"/>
      <c r="UDB280" s="17"/>
      <c r="UDC280" s="17"/>
      <c r="UDD280" s="17"/>
      <c r="UDE280" s="17"/>
      <c r="UDF280" s="17"/>
      <c r="UDG280" s="17"/>
      <c r="UDH280" s="17"/>
      <c r="UDI280" s="17"/>
      <c r="UDJ280" s="17"/>
      <c r="UDK280" s="17"/>
      <c r="UDL280" s="17"/>
      <c r="UDM280" s="17"/>
      <c r="UDN280" s="17"/>
      <c r="UDO280" s="17"/>
      <c r="UDP280" s="17"/>
      <c r="UDQ280" s="17"/>
      <c r="UDR280" s="17"/>
      <c r="UDS280" s="17"/>
      <c r="UDT280" s="17"/>
      <c r="UDU280" s="17"/>
      <c r="UDV280" s="17"/>
      <c r="UDW280" s="17"/>
      <c r="UDX280" s="17"/>
      <c r="UDY280" s="17"/>
      <c r="UDZ280" s="17"/>
      <c r="UEA280" s="17"/>
      <c r="UEB280" s="17"/>
      <c r="UEC280" s="17"/>
      <c r="UED280" s="17"/>
      <c r="UEE280" s="17"/>
      <c r="UEF280" s="17"/>
      <c r="UEG280" s="17"/>
      <c r="UEH280" s="17"/>
      <c r="UEI280" s="17"/>
      <c r="UEJ280" s="17"/>
      <c r="UEK280" s="17"/>
      <c r="UEL280" s="17"/>
      <c r="UEM280" s="17"/>
      <c r="UEN280" s="17"/>
      <c r="UEO280" s="17"/>
      <c r="UEP280" s="17"/>
      <c r="UEQ280" s="17"/>
      <c r="UER280" s="17"/>
      <c r="UES280" s="17"/>
      <c r="UET280" s="17"/>
      <c r="UEU280" s="17"/>
      <c r="UEV280" s="17"/>
      <c r="UEW280" s="17"/>
      <c r="UEX280" s="17"/>
      <c r="UEY280" s="17"/>
      <c r="UEZ280" s="17"/>
      <c r="UFA280" s="17"/>
      <c r="UFB280" s="17"/>
      <c r="UFC280" s="17"/>
      <c r="UFD280" s="17"/>
      <c r="UFE280" s="17"/>
      <c r="UFF280" s="17"/>
      <c r="UFG280" s="17"/>
      <c r="UFH280" s="17"/>
      <c r="UFI280" s="17"/>
      <c r="UFJ280" s="17"/>
      <c r="UFK280" s="17"/>
      <c r="UFL280" s="17"/>
      <c r="UFM280" s="17"/>
      <c r="UFN280" s="18"/>
      <c r="UFO280" s="18"/>
      <c r="UFP280" s="18"/>
      <c r="UFQ280" s="18"/>
      <c r="UFR280" s="18"/>
      <c r="UFS280" s="18"/>
      <c r="UFT280" s="18"/>
      <c r="UFU280" s="18"/>
      <c r="UFV280" s="18"/>
      <c r="UFW280" s="18"/>
      <c r="UFX280" s="18"/>
      <c r="UFY280" s="18"/>
      <c r="UFZ280" s="18"/>
      <c r="UGA280" s="18"/>
      <c r="UGB280" s="18"/>
      <c r="UGC280" s="18"/>
      <c r="UGD280" s="18"/>
      <c r="UGE280" s="18"/>
      <c r="UGF280" s="18"/>
      <c r="UGG280" s="18"/>
      <c r="UGH280" s="18"/>
      <c r="UGI280" s="18"/>
      <c r="UGJ280" s="18"/>
      <c r="UGK280" s="18"/>
      <c r="UGL280" s="18"/>
      <c r="UGM280" s="18"/>
      <c r="UGN280" s="18"/>
      <c r="UGO280" s="18"/>
      <c r="UGP280" s="18"/>
      <c r="UGQ280" s="18"/>
      <c r="UGR280" s="18"/>
      <c r="UGS280" s="18"/>
      <c r="UGT280" s="18"/>
      <c r="UGU280" s="18"/>
      <c r="UGV280" s="18"/>
      <c r="UGW280" s="18"/>
      <c r="UGX280" s="18"/>
      <c r="UGY280" s="18"/>
      <c r="UGZ280" s="18"/>
      <c r="UHA280" s="18"/>
      <c r="UHB280" s="18"/>
      <c r="UHC280" s="18"/>
      <c r="UHD280" s="18"/>
      <c r="UHE280" s="18"/>
      <c r="UHF280" s="18"/>
      <c r="UHG280" s="18"/>
      <c r="UHH280" s="18"/>
      <c r="UHI280" s="18"/>
      <c r="UHJ280" s="18"/>
      <c r="UHK280" s="18"/>
      <c r="UHL280" s="18"/>
      <c r="UHM280" s="18"/>
      <c r="UHN280" s="18"/>
      <c r="UHO280" s="18"/>
      <c r="UHP280" s="18"/>
      <c r="UHQ280" s="18"/>
      <c r="UHR280" s="18"/>
      <c r="UHS280" s="18"/>
      <c r="UHT280" s="18"/>
      <c r="UHU280" s="18"/>
      <c r="UHV280" s="18"/>
      <c r="UHW280" s="18"/>
      <c r="UHX280" s="18"/>
      <c r="UHY280" s="18"/>
      <c r="UHZ280" s="18"/>
      <c r="UIA280" s="18"/>
      <c r="UIB280" s="18"/>
      <c r="UIC280" s="18"/>
      <c r="UID280" s="18"/>
      <c r="UIE280" s="18"/>
      <c r="UIF280" s="18"/>
      <c r="UIG280" s="18"/>
      <c r="UIH280" s="18"/>
      <c r="UII280" s="18"/>
      <c r="UIJ280" s="18"/>
      <c r="UIK280" s="18"/>
      <c r="UIL280" s="18"/>
      <c r="UIM280" s="18"/>
      <c r="UIN280" s="18"/>
      <c r="UIO280" s="18"/>
      <c r="UIP280" s="18"/>
      <c r="UIQ280" s="18"/>
      <c r="UIR280" s="18"/>
      <c r="UIS280" s="18"/>
      <c r="UIT280" s="18"/>
      <c r="UIU280" s="18"/>
      <c r="UIV280" s="18"/>
      <c r="UIW280" s="18"/>
      <c r="UIX280" s="18"/>
      <c r="UIY280" s="18"/>
      <c r="UIZ280" s="18"/>
      <c r="UJA280" s="18"/>
      <c r="UJB280" s="18"/>
      <c r="UJC280" s="18"/>
      <c r="UJD280" s="18"/>
      <c r="UJE280" s="18"/>
      <c r="UJF280" s="18"/>
      <c r="UJG280" s="18"/>
      <c r="UJH280" s="18"/>
      <c r="UJI280" s="18"/>
      <c r="UJJ280" s="18"/>
      <c r="UJK280" s="18"/>
      <c r="UJL280" s="18"/>
      <c r="UJM280" s="18"/>
      <c r="UJN280" s="18"/>
      <c r="UJO280" s="18"/>
      <c r="UJP280" s="18"/>
      <c r="UJQ280" s="18"/>
      <c r="UJR280" s="18"/>
      <c r="UJS280" s="18"/>
      <c r="UJT280" s="18"/>
      <c r="UJU280" s="18"/>
      <c r="UJV280" s="18"/>
      <c r="UJW280" s="18"/>
      <c r="UJX280" s="18"/>
      <c r="UJY280" s="18"/>
      <c r="UJZ280" s="18"/>
      <c r="UKA280" s="18"/>
      <c r="UKB280" s="18"/>
      <c r="UKC280" s="18"/>
      <c r="UKD280" s="18"/>
      <c r="UKE280" s="18"/>
      <c r="UKF280" s="18"/>
      <c r="UKG280" s="18"/>
      <c r="UKH280" s="18"/>
      <c r="UKI280" s="18"/>
      <c r="UKJ280" s="18"/>
      <c r="UKK280" s="18"/>
      <c r="UKL280" s="18"/>
      <c r="UKM280" s="18"/>
      <c r="UKN280" s="18"/>
      <c r="UKO280" s="18"/>
      <c r="UKP280" s="18"/>
      <c r="UKQ280" s="18"/>
      <c r="UKR280" s="18"/>
      <c r="UKS280" s="18"/>
      <c r="UKT280" s="18"/>
      <c r="UKU280" s="18"/>
      <c r="UKV280" s="18"/>
      <c r="UKW280" s="18"/>
      <c r="UKX280" s="18"/>
      <c r="UKY280" s="18"/>
      <c r="UKZ280" s="18"/>
      <c r="ULA280" s="18"/>
      <c r="ULB280" s="18"/>
      <c r="ULC280" s="18"/>
      <c r="ULD280" s="18"/>
      <c r="ULE280" s="18"/>
      <c r="ULF280" s="18"/>
      <c r="ULG280" s="18"/>
      <c r="ULH280" s="18"/>
      <c r="ULI280" s="18"/>
      <c r="ULJ280" s="18"/>
      <c r="ULK280" s="18"/>
      <c r="ULL280" s="18"/>
      <c r="ULM280" s="18"/>
      <c r="ULN280" s="18"/>
      <c r="ULO280" s="18"/>
      <c r="ULP280" s="18"/>
      <c r="ULQ280" s="18"/>
      <c r="ULR280" s="18"/>
      <c r="ULS280" s="18"/>
      <c r="ULT280" s="18"/>
      <c r="ULU280" s="18"/>
      <c r="ULV280" s="18"/>
      <c r="ULW280" s="18"/>
      <c r="ULX280" s="18"/>
      <c r="ULY280" s="18"/>
      <c r="ULZ280" s="18"/>
      <c r="UMA280" s="18"/>
      <c r="UMB280" s="18"/>
      <c r="UMC280" s="18"/>
      <c r="UMD280" s="18"/>
      <c r="UME280" s="18"/>
      <c r="UMF280" s="18"/>
      <c r="UMG280" s="18"/>
      <c r="UMH280" s="18"/>
      <c r="UMI280" s="18"/>
      <c r="UMJ280" s="18"/>
      <c r="UMK280" s="18"/>
      <c r="UML280" s="18"/>
      <c r="UMM280" s="18"/>
      <c r="UMN280" s="18"/>
      <c r="UMO280" s="18"/>
      <c r="UMP280" s="18"/>
      <c r="UMQ280" s="18"/>
      <c r="UMR280" s="18"/>
      <c r="UMS280" s="18"/>
      <c r="UMT280" s="18"/>
      <c r="UMU280" s="18"/>
      <c r="UMV280" s="18"/>
      <c r="UMW280" s="18"/>
      <c r="UMX280" s="18"/>
      <c r="UMY280" s="18"/>
      <c r="UMZ280" s="18"/>
      <c r="UNA280" s="18"/>
      <c r="UNB280" s="18"/>
      <c r="UNC280" s="18"/>
      <c r="UND280" s="18"/>
      <c r="UNE280" s="18"/>
      <c r="UNF280" s="18"/>
      <c r="UNG280" s="18"/>
      <c r="UNH280" s="18"/>
      <c r="UNI280" s="18"/>
      <c r="UNJ280" s="18"/>
      <c r="UNK280" s="18"/>
      <c r="UNL280" s="18"/>
      <c r="UNM280" s="18"/>
      <c r="UNN280" s="18"/>
      <c r="UNO280" s="18"/>
      <c r="UNP280" s="18"/>
      <c r="UNQ280" s="18"/>
      <c r="UNR280" s="18"/>
      <c r="UNS280" s="18"/>
      <c r="UNT280" s="18"/>
      <c r="UNU280" s="18"/>
      <c r="UNV280" s="18"/>
      <c r="UNW280" s="18"/>
      <c r="UNX280" s="18"/>
      <c r="UNY280" s="18"/>
      <c r="UNZ280" s="18"/>
      <c r="UOA280" s="18"/>
      <c r="UOB280" s="18"/>
      <c r="UOC280" s="18"/>
      <c r="UOD280" s="18"/>
      <c r="UOE280" s="18"/>
      <c r="UOF280" s="18"/>
      <c r="UOG280" s="18"/>
      <c r="UOH280" s="18"/>
      <c r="UOI280" s="18"/>
      <c r="UOJ280" s="18"/>
      <c r="UOK280" s="18"/>
      <c r="UOL280" s="18"/>
      <c r="UOM280" s="18"/>
      <c r="UON280" s="18"/>
      <c r="UOO280" s="18"/>
      <c r="UOP280" s="18"/>
      <c r="UOQ280" s="18"/>
      <c r="UOR280" s="18"/>
      <c r="UOS280" s="18"/>
      <c r="UOT280" s="18"/>
      <c r="UOU280" s="18"/>
      <c r="UOV280" s="18"/>
      <c r="UOW280" s="18"/>
      <c r="UOX280" s="18"/>
      <c r="UOY280" s="18"/>
      <c r="UOZ280" s="18"/>
      <c r="UPA280" s="18"/>
      <c r="UPB280" s="18"/>
      <c r="UPC280" s="18"/>
      <c r="UPD280" s="18"/>
      <c r="UPE280" s="18"/>
      <c r="UPF280" s="18"/>
      <c r="UPG280" s="18"/>
      <c r="UPH280" s="18"/>
      <c r="UPI280" s="18"/>
      <c r="UPJ280" s="18"/>
      <c r="UPK280" s="18"/>
      <c r="UPL280" s="18"/>
      <c r="UPM280" s="18"/>
      <c r="UPN280" s="18"/>
      <c r="UPO280" s="18"/>
      <c r="UPP280" s="18"/>
      <c r="UPQ280" s="18"/>
      <c r="UPR280" s="18"/>
      <c r="UPS280" s="18"/>
      <c r="UPT280" s="18"/>
      <c r="UPU280" s="18"/>
      <c r="UPV280" s="18"/>
      <c r="UPW280" s="18"/>
      <c r="UPX280" s="18"/>
      <c r="UPY280" s="18"/>
      <c r="UPZ280" s="18"/>
      <c r="UQA280" s="18"/>
      <c r="UQB280" s="18"/>
      <c r="UQC280" s="18"/>
      <c r="UQD280" s="18"/>
      <c r="UQE280" s="18"/>
      <c r="UQF280" s="18"/>
      <c r="UQG280" s="18"/>
      <c r="UQH280" s="18"/>
      <c r="UQI280" s="18"/>
      <c r="UQJ280" s="18"/>
      <c r="UQK280" s="18"/>
      <c r="UQL280" s="18"/>
      <c r="UQM280" s="18"/>
      <c r="UQN280" s="18"/>
      <c r="UQO280" s="18"/>
      <c r="UQP280" s="18"/>
      <c r="UQQ280" s="18"/>
      <c r="UQR280" s="18"/>
      <c r="UQS280" s="18"/>
      <c r="UQT280" s="18"/>
      <c r="UQU280" s="18"/>
      <c r="UQV280" s="18"/>
      <c r="UQW280" s="18"/>
      <c r="UQX280" s="18"/>
      <c r="UQY280" s="18"/>
      <c r="UQZ280" s="18"/>
      <c r="URA280" s="18"/>
      <c r="URB280" s="18"/>
      <c r="URC280" s="18"/>
      <c r="URD280" s="18"/>
      <c r="URE280" s="18"/>
      <c r="URF280" s="18"/>
      <c r="URG280" s="18"/>
      <c r="URH280" s="18"/>
      <c r="URI280" s="18"/>
      <c r="URJ280" s="18"/>
      <c r="URK280" s="18"/>
      <c r="URL280" s="18"/>
      <c r="URM280" s="18"/>
      <c r="URN280" s="18"/>
      <c r="URO280" s="18"/>
      <c r="URP280" s="18"/>
      <c r="URQ280" s="18"/>
      <c r="URR280" s="18"/>
      <c r="URS280" s="18"/>
      <c r="URT280" s="18"/>
      <c r="URU280" s="18"/>
      <c r="URV280" s="18"/>
      <c r="URW280" s="18"/>
      <c r="URX280" s="18"/>
      <c r="URY280" s="18"/>
      <c r="URZ280" s="18"/>
      <c r="USA280" s="18"/>
      <c r="USB280" s="18"/>
      <c r="USC280" s="18"/>
      <c r="USD280" s="18"/>
      <c r="USE280" s="18"/>
      <c r="USF280" s="18"/>
      <c r="USG280" s="18"/>
      <c r="USH280" s="18"/>
      <c r="USI280" s="18"/>
      <c r="USJ280" s="18"/>
      <c r="USK280" s="18"/>
      <c r="USL280" s="18"/>
      <c r="USM280" s="18"/>
      <c r="USN280" s="18"/>
      <c r="USO280" s="18"/>
      <c r="USP280" s="18"/>
      <c r="USQ280" s="18"/>
      <c r="USR280" s="18"/>
      <c r="USS280" s="18"/>
      <c r="UST280" s="18"/>
      <c r="USU280" s="18"/>
      <c r="USV280" s="18"/>
      <c r="USW280" s="18"/>
      <c r="USX280" s="18"/>
      <c r="USY280" s="18"/>
      <c r="USZ280" s="18"/>
      <c r="UTA280" s="18"/>
      <c r="UTB280" s="18"/>
      <c r="UTC280" s="18"/>
      <c r="UTD280" s="18"/>
      <c r="UTE280" s="18"/>
      <c r="UTF280" s="18"/>
      <c r="UTG280" s="18"/>
      <c r="UTH280" s="18"/>
      <c r="UTI280" s="18"/>
      <c r="UTJ280" s="18"/>
      <c r="UTK280" s="18"/>
      <c r="UTL280" s="18"/>
      <c r="UTM280" s="18"/>
      <c r="UTN280" s="18"/>
      <c r="UTO280" s="18"/>
      <c r="UTP280" s="18"/>
      <c r="UTQ280" s="18"/>
      <c r="UTR280" s="18"/>
      <c r="UTS280" s="18"/>
      <c r="UTT280" s="18"/>
      <c r="UTU280" s="18"/>
      <c r="UTV280" s="18"/>
      <c r="UTW280" s="18"/>
      <c r="UTX280" s="18"/>
      <c r="UTY280" s="18"/>
      <c r="UTZ280" s="18"/>
      <c r="UUA280" s="18"/>
      <c r="UUB280" s="18"/>
      <c r="UUC280" s="18"/>
      <c r="UUD280" s="18"/>
      <c r="UUE280" s="18"/>
      <c r="UUF280" s="18"/>
      <c r="UUG280" s="18"/>
      <c r="UUH280" s="18"/>
      <c r="UUI280" s="18"/>
      <c r="UUJ280" s="18"/>
      <c r="UUK280" s="18"/>
      <c r="UUL280" s="18"/>
      <c r="UUM280" s="18"/>
      <c r="UUN280" s="18"/>
      <c r="UUO280" s="18"/>
      <c r="UUP280" s="18"/>
      <c r="UUQ280" s="18"/>
      <c r="UUR280" s="18"/>
      <c r="UUS280" s="18"/>
      <c r="UUT280" s="18"/>
      <c r="UUU280" s="18"/>
      <c r="UUV280" s="18"/>
      <c r="UUW280" s="18"/>
      <c r="UUX280" s="18"/>
      <c r="UUY280" s="18"/>
      <c r="UUZ280" s="18"/>
      <c r="UVA280" s="18"/>
      <c r="UVB280" s="18"/>
      <c r="UVC280" s="18"/>
      <c r="UVD280" s="18"/>
      <c r="UVE280" s="18"/>
      <c r="UVF280" s="18"/>
      <c r="UVG280" s="18"/>
      <c r="UVH280" s="18"/>
      <c r="UVI280" s="18"/>
      <c r="UVJ280" s="18"/>
      <c r="UVK280" s="18"/>
      <c r="UVL280" s="18"/>
      <c r="UVM280" s="18"/>
      <c r="UVN280" s="18"/>
      <c r="UVO280" s="18"/>
      <c r="UVP280" s="18"/>
      <c r="UVQ280" s="18"/>
      <c r="UVR280" s="18"/>
      <c r="UVS280" s="18"/>
      <c r="UVT280" s="18"/>
      <c r="UVU280" s="18"/>
      <c r="UVV280" s="18"/>
      <c r="UVW280" s="18"/>
      <c r="UVX280" s="18"/>
      <c r="UVY280" s="18"/>
      <c r="UVZ280" s="18"/>
      <c r="UWA280" s="18"/>
      <c r="UWB280" s="18"/>
      <c r="UWC280" s="18"/>
      <c r="UWD280" s="18"/>
      <c r="UWE280" s="18"/>
      <c r="UWF280" s="18"/>
      <c r="UWG280" s="18"/>
      <c r="UWH280" s="18"/>
      <c r="UWI280" s="18"/>
      <c r="UWJ280" s="18"/>
      <c r="UWK280" s="18"/>
      <c r="UWL280" s="18"/>
      <c r="UWM280" s="18"/>
      <c r="UWN280" s="18"/>
      <c r="UWO280" s="18"/>
      <c r="UWP280" s="18"/>
      <c r="UWQ280" s="18"/>
      <c r="UWR280" s="18"/>
      <c r="UWS280" s="18"/>
      <c r="UWT280" s="18"/>
      <c r="UWU280" s="18"/>
      <c r="UWV280" s="18"/>
      <c r="UWW280" s="18"/>
      <c r="UWX280" s="18"/>
      <c r="UWY280" s="18"/>
      <c r="UWZ280" s="18"/>
      <c r="UXA280" s="18"/>
      <c r="UXB280" s="18"/>
      <c r="UXC280" s="18"/>
      <c r="UXD280" s="18"/>
      <c r="UXE280" s="18"/>
      <c r="UXF280" s="18"/>
      <c r="UXG280" s="18"/>
      <c r="UXH280" s="18"/>
      <c r="UXI280" s="18"/>
      <c r="UXJ280" s="18"/>
      <c r="UXK280" s="18"/>
      <c r="UXL280" s="18"/>
      <c r="UXM280" s="18"/>
      <c r="UXN280" s="18"/>
      <c r="UXO280" s="18"/>
      <c r="UXP280" s="18"/>
      <c r="UXQ280" s="18"/>
      <c r="UXR280" s="18"/>
      <c r="UXS280" s="18"/>
      <c r="UXT280" s="18"/>
      <c r="UXU280" s="18"/>
      <c r="UXV280" s="18"/>
      <c r="UXW280" s="18"/>
      <c r="UXX280" s="18"/>
      <c r="UXY280" s="18"/>
      <c r="UXZ280" s="18"/>
      <c r="UYA280" s="18"/>
      <c r="UYB280" s="18"/>
      <c r="UYC280" s="18"/>
      <c r="UYD280" s="18"/>
      <c r="UYE280" s="18"/>
      <c r="UYF280" s="18"/>
      <c r="UYG280" s="18"/>
      <c r="UYH280" s="18"/>
      <c r="UYI280" s="18"/>
      <c r="UYJ280" s="18"/>
      <c r="UYK280" s="18"/>
      <c r="UYL280" s="18"/>
      <c r="UYM280" s="18"/>
      <c r="UYN280" s="18"/>
      <c r="UYO280" s="18"/>
      <c r="UYP280" s="18"/>
      <c r="UYQ280" s="18"/>
      <c r="UYR280" s="18"/>
      <c r="UYS280" s="18"/>
      <c r="UYT280" s="18"/>
      <c r="UYU280" s="18"/>
      <c r="UYV280" s="18"/>
      <c r="UYW280" s="18"/>
      <c r="UYX280" s="18"/>
      <c r="UYY280" s="18"/>
      <c r="UYZ280" s="18"/>
      <c r="UZA280" s="18"/>
      <c r="UZB280" s="18"/>
      <c r="UZC280" s="18"/>
      <c r="UZD280" s="18"/>
      <c r="UZE280" s="18"/>
      <c r="UZF280" s="18"/>
      <c r="UZG280" s="18"/>
      <c r="UZH280" s="18"/>
      <c r="UZI280" s="18"/>
      <c r="UZJ280" s="18"/>
      <c r="UZK280" s="18"/>
      <c r="UZL280" s="18"/>
      <c r="UZM280" s="18"/>
      <c r="UZN280" s="18"/>
      <c r="UZO280" s="18"/>
      <c r="UZP280" s="18"/>
      <c r="UZQ280" s="18"/>
      <c r="UZR280" s="18"/>
      <c r="UZS280" s="18"/>
      <c r="UZT280" s="18"/>
      <c r="UZU280" s="18"/>
      <c r="UZV280" s="18"/>
      <c r="UZW280" s="18"/>
      <c r="UZX280" s="18"/>
      <c r="UZY280" s="18"/>
      <c r="UZZ280" s="18"/>
      <c r="VAA280" s="18"/>
      <c r="VAB280" s="18"/>
      <c r="VAC280" s="18"/>
      <c r="VAD280" s="18"/>
      <c r="VAE280" s="18"/>
      <c r="VAF280" s="18"/>
      <c r="VAG280" s="18"/>
      <c r="VAH280" s="18"/>
      <c r="VAI280" s="18"/>
      <c r="VAJ280" s="18"/>
      <c r="VAK280" s="18"/>
      <c r="VAL280" s="18"/>
      <c r="VAM280" s="18"/>
      <c r="VAN280" s="18"/>
      <c r="VAO280" s="18"/>
      <c r="VAP280" s="18"/>
      <c r="VAQ280" s="18"/>
      <c r="VAR280" s="18"/>
      <c r="VAS280" s="18"/>
      <c r="VAT280" s="18"/>
      <c r="VAU280" s="18"/>
      <c r="VAV280" s="18"/>
      <c r="VAW280" s="18"/>
      <c r="VAX280" s="18"/>
      <c r="VAY280" s="18"/>
      <c r="VAZ280" s="18"/>
      <c r="VBA280" s="18"/>
      <c r="VBB280" s="18"/>
      <c r="VBC280" s="18"/>
      <c r="VBD280" s="18"/>
      <c r="VBE280" s="18"/>
      <c r="VBF280" s="18"/>
      <c r="VBG280" s="18"/>
      <c r="VBH280" s="18"/>
      <c r="VBI280" s="18"/>
      <c r="VBJ280" s="18"/>
      <c r="VBK280" s="18"/>
      <c r="VBL280" s="18"/>
      <c r="VBM280" s="18"/>
      <c r="VBN280" s="18"/>
      <c r="VBO280" s="18"/>
      <c r="VBP280" s="18"/>
      <c r="VBQ280" s="18"/>
      <c r="VBR280" s="18"/>
      <c r="VBS280" s="18"/>
      <c r="VBT280" s="18"/>
      <c r="VBU280" s="18"/>
      <c r="VBV280" s="18"/>
      <c r="VBW280" s="18"/>
      <c r="VBX280" s="18"/>
      <c r="VBY280" s="18"/>
      <c r="VBZ280" s="18"/>
      <c r="VCA280" s="18"/>
      <c r="VCB280" s="18"/>
      <c r="VCC280" s="18"/>
      <c r="VCD280" s="18"/>
      <c r="VCE280" s="18"/>
      <c r="VCF280" s="18"/>
      <c r="VCG280" s="18"/>
      <c r="VCH280" s="18"/>
      <c r="VCI280" s="18"/>
      <c r="VCJ280" s="18"/>
      <c r="VCK280" s="18"/>
      <c r="VCL280" s="18"/>
      <c r="VCM280" s="18"/>
      <c r="VCN280" s="18"/>
      <c r="VCO280" s="18"/>
      <c r="VCP280" s="18"/>
      <c r="VCQ280" s="18"/>
      <c r="VCR280" s="18"/>
      <c r="VCS280" s="18"/>
      <c r="VCT280" s="18"/>
      <c r="VCU280" s="18"/>
      <c r="VCV280" s="18"/>
      <c r="VCW280" s="18"/>
      <c r="VCX280" s="18"/>
      <c r="VCY280" s="18"/>
      <c r="VCZ280" s="18"/>
      <c r="VDA280" s="18"/>
      <c r="VDB280" s="18"/>
      <c r="VDC280" s="18"/>
      <c r="VDD280" s="18"/>
      <c r="VDE280" s="18"/>
      <c r="VDF280" s="18"/>
      <c r="VDG280" s="18"/>
      <c r="VDH280" s="18"/>
      <c r="VDI280" s="18"/>
      <c r="VDJ280" s="18"/>
      <c r="VDK280" s="18"/>
      <c r="VDL280" s="18"/>
      <c r="VDM280" s="18"/>
      <c r="VDN280" s="18"/>
      <c r="VDO280" s="18"/>
      <c r="VDP280" s="18"/>
      <c r="VDQ280" s="18"/>
      <c r="VDR280" s="18"/>
      <c r="VDS280" s="18"/>
      <c r="VDT280" s="18"/>
      <c r="VDU280" s="18"/>
      <c r="VDV280" s="18"/>
      <c r="VDW280" s="18"/>
      <c r="VDX280" s="18"/>
      <c r="VDY280" s="18"/>
      <c r="VDZ280" s="18"/>
      <c r="VEA280" s="18"/>
      <c r="VEB280" s="18"/>
      <c r="VEC280" s="18"/>
      <c r="VED280" s="18"/>
      <c r="VEE280" s="18"/>
      <c r="VEF280" s="18"/>
      <c r="VEG280" s="18"/>
      <c r="VEH280" s="18"/>
      <c r="VEI280" s="18"/>
      <c r="VEJ280" s="18"/>
      <c r="VEK280" s="18"/>
      <c r="VEL280" s="18"/>
      <c r="VEM280" s="18"/>
      <c r="VEN280" s="18"/>
      <c r="VEO280" s="18"/>
      <c r="VEP280" s="18"/>
      <c r="VEQ280" s="18"/>
      <c r="VER280" s="18"/>
      <c r="VES280" s="18"/>
      <c r="VET280" s="18"/>
      <c r="VEU280" s="18"/>
      <c r="VEV280" s="18"/>
      <c r="VEW280" s="18"/>
      <c r="VEX280" s="18"/>
      <c r="VEY280" s="18"/>
      <c r="VEZ280" s="18"/>
      <c r="VFA280" s="18"/>
      <c r="VFB280" s="18"/>
      <c r="VFC280" s="18"/>
      <c r="VFD280" s="18"/>
      <c r="VFE280" s="18"/>
      <c r="VFF280" s="18"/>
      <c r="VFG280" s="18"/>
      <c r="VFH280" s="18"/>
      <c r="VFI280" s="18"/>
      <c r="VFJ280" s="18"/>
      <c r="VFK280" s="18"/>
      <c r="VFL280" s="18"/>
      <c r="VFM280" s="18"/>
      <c r="VFN280" s="18"/>
      <c r="VFO280" s="18"/>
      <c r="VFP280" s="18"/>
      <c r="VFQ280" s="18"/>
      <c r="VFR280" s="18"/>
      <c r="VFS280" s="18"/>
      <c r="VFT280" s="18"/>
      <c r="VFU280" s="18"/>
      <c r="VFV280" s="18"/>
      <c r="VFW280" s="18"/>
      <c r="VFX280" s="18"/>
      <c r="VFY280" s="18"/>
      <c r="VFZ280" s="18"/>
      <c r="VGA280" s="18"/>
      <c r="VGB280" s="18"/>
      <c r="VGC280" s="18"/>
      <c r="VGD280" s="18"/>
      <c r="VGE280" s="18"/>
      <c r="VGF280" s="18"/>
      <c r="VGG280" s="18"/>
      <c r="VGH280" s="18"/>
      <c r="VGI280" s="18"/>
      <c r="VGJ280" s="18"/>
      <c r="VGK280" s="18"/>
      <c r="VGL280" s="18"/>
      <c r="VGM280" s="18"/>
      <c r="VGN280" s="18"/>
      <c r="VGO280" s="18"/>
      <c r="VGP280" s="18"/>
      <c r="VGQ280" s="18"/>
      <c r="VGR280" s="18"/>
      <c r="VGS280" s="18"/>
      <c r="VGT280" s="18"/>
      <c r="VGU280" s="18"/>
      <c r="VGV280" s="18"/>
      <c r="VGW280" s="18"/>
      <c r="VGX280" s="18"/>
      <c r="VGY280" s="18"/>
      <c r="VGZ280" s="18"/>
      <c r="VHA280" s="18"/>
      <c r="VHB280" s="18"/>
      <c r="VHC280" s="18"/>
      <c r="VHD280" s="18"/>
      <c r="VHE280" s="18"/>
      <c r="VHF280" s="18"/>
      <c r="VHG280" s="18"/>
      <c r="VHH280" s="18"/>
      <c r="VHI280" s="18"/>
      <c r="VHJ280" s="18"/>
      <c r="VHK280" s="18"/>
      <c r="VHL280" s="18"/>
      <c r="VHM280" s="18"/>
      <c r="VHN280" s="18"/>
      <c r="VHO280" s="18"/>
      <c r="VHP280" s="18"/>
      <c r="VHQ280" s="18"/>
      <c r="VHR280" s="18"/>
      <c r="VHS280" s="18"/>
      <c r="VHT280" s="18"/>
      <c r="VHU280" s="18"/>
      <c r="VHV280" s="18"/>
      <c r="VHW280" s="18"/>
      <c r="VHX280" s="18"/>
      <c r="VHY280" s="18"/>
      <c r="VHZ280" s="18"/>
      <c r="VIA280" s="18"/>
      <c r="VIB280" s="18"/>
      <c r="VIC280" s="18"/>
      <c r="VID280" s="18"/>
      <c r="VIE280" s="18"/>
      <c r="VIF280" s="18"/>
      <c r="VIG280" s="18"/>
      <c r="VIH280" s="18"/>
      <c r="VII280" s="18"/>
      <c r="VIJ280" s="18"/>
      <c r="VIK280" s="18"/>
      <c r="VIL280" s="18"/>
      <c r="VIM280" s="18"/>
      <c r="VIN280" s="18"/>
      <c r="VIO280" s="18"/>
      <c r="VIP280" s="18"/>
      <c r="VIQ280" s="18"/>
      <c r="VIR280" s="18"/>
      <c r="VIS280" s="18"/>
      <c r="VIT280" s="18"/>
      <c r="VIU280" s="18"/>
      <c r="VIV280" s="18"/>
      <c r="VIW280" s="18"/>
      <c r="VIX280" s="18"/>
      <c r="VIY280" s="18"/>
      <c r="VIZ280" s="18"/>
      <c r="VJA280" s="18"/>
      <c r="VJB280" s="18"/>
      <c r="VJC280" s="18"/>
      <c r="VJD280" s="18"/>
      <c r="VJE280" s="18"/>
      <c r="VJF280" s="18"/>
      <c r="VJG280" s="18"/>
      <c r="VJH280" s="18"/>
      <c r="VJI280" s="18"/>
      <c r="VJJ280" s="18"/>
      <c r="VJK280" s="18"/>
      <c r="VJL280" s="18"/>
      <c r="VJM280" s="18"/>
      <c r="VJN280" s="18"/>
      <c r="VJO280" s="18"/>
      <c r="VJP280" s="18"/>
      <c r="VJQ280" s="18"/>
      <c r="VJR280" s="18"/>
      <c r="VJS280" s="18"/>
      <c r="VJT280" s="18"/>
      <c r="VJU280" s="18"/>
      <c r="VJV280" s="18"/>
      <c r="VJW280" s="18"/>
      <c r="VJX280" s="18"/>
      <c r="VJY280" s="18"/>
      <c r="VJZ280" s="18"/>
      <c r="VKA280" s="18"/>
      <c r="VKB280" s="18"/>
      <c r="VKC280" s="18"/>
      <c r="VKD280" s="18"/>
      <c r="VKE280" s="18"/>
      <c r="VKF280" s="18"/>
      <c r="VKG280" s="18"/>
      <c r="VKH280" s="18"/>
      <c r="VKI280" s="18"/>
      <c r="VKJ280" s="18"/>
      <c r="VKK280" s="18"/>
      <c r="VKL280" s="18"/>
      <c r="VKM280" s="18"/>
      <c r="VKN280" s="18"/>
      <c r="VKO280" s="18"/>
      <c r="VKP280" s="18"/>
      <c r="VKQ280" s="18"/>
      <c r="VKR280" s="18"/>
      <c r="VKS280" s="18"/>
      <c r="VKT280" s="18"/>
      <c r="VKU280" s="18"/>
      <c r="VKV280" s="18"/>
      <c r="VKW280" s="18"/>
      <c r="VKX280" s="18"/>
      <c r="VKY280" s="18"/>
      <c r="VKZ280" s="18"/>
      <c r="VLA280" s="18"/>
      <c r="VLB280" s="18"/>
      <c r="VLC280" s="18"/>
      <c r="VLD280" s="18"/>
      <c r="VLE280" s="18"/>
      <c r="VLF280" s="18"/>
      <c r="VLG280" s="18"/>
      <c r="VLH280" s="18"/>
      <c r="VLI280" s="18"/>
      <c r="VLJ280" s="18"/>
      <c r="VLK280" s="18"/>
      <c r="VLL280" s="18"/>
      <c r="VLM280" s="18"/>
      <c r="VLN280" s="18"/>
      <c r="VLO280" s="18"/>
      <c r="VLP280" s="18"/>
      <c r="VLQ280" s="18"/>
      <c r="VLR280" s="18"/>
      <c r="VLS280" s="18"/>
      <c r="VLT280" s="18"/>
      <c r="VLU280" s="18"/>
      <c r="VLV280" s="18"/>
      <c r="VLW280" s="18"/>
      <c r="VLX280" s="18"/>
      <c r="VLY280" s="18"/>
      <c r="VLZ280" s="18"/>
      <c r="VMA280" s="18"/>
      <c r="VMB280" s="18"/>
      <c r="VMC280" s="18"/>
      <c r="VMD280" s="18"/>
      <c r="VME280" s="18"/>
      <c r="VMF280" s="18"/>
      <c r="VMG280" s="18"/>
      <c r="VMH280" s="18"/>
      <c r="VMI280" s="18"/>
      <c r="VMJ280" s="18"/>
      <c r="VMK280" s="18"/>
      <c r="VML280" s="18"/>
      <c r="VMM280" s="18"/>
      <c r="VMN280" s="18"/>
      <c r="VMO280" s="18"/>
      <c r="VMP280" s="18"/>
      <c r="VMQ280" s="18"/>
      <c r="VMR280" s="18"/>
      <c r="VMS280" s="18"/>
      <c r="VMT280" s="18"/>
      <c r="VMU280" s="18"/>
      <c r="VMV280" s="18"/>
      <c r="VMW280" s="18"/>
      <c r="VMX280" s="18"/>
      <c r="VMY280" s="18"/>
      <c r="VMZ280" s="18"/>
      <c r="VNA280" s="18"/>
      <c r="VNB280" s="18"/>
      <c r="VNC280" s="18"/>
      <c r="VND280" s="18"/>
      <c r="VNE280" s="18"/>
      <c r="VNF280" s="18"/>
      <c r="VNG280" s="18"/>
      <c r="VNH280" s="18"/>
      <c r="VNI280" s="18"/>
      <c r="VNJ280" s="18"/>
      <c r="VNK280" s="18"/>
      <c r="VNL280" s="18"/>
      <c r="VNM280" s="18"/>
      <c r="VNN280" s="18"/>
      <c r="VNO280" s="18"/>
      <c r="VNP280" s="18"/>
      <c r="VNQ280" s="18"/>
      <c r="VNR280" s="18"/>
      <c r="VNS280" s="18"/>
      <c r="VNT280" s="18"/>
      <c r="VNU280" s="18"/>
      <c r="VNV280" s="18"/>
      <c r="VNW280" s="18"/>
      <c r="VNX280" s="18"/>
      <c r="VNY280" s="18"/>
      <c r="VNZ280" s="18"/>
      <c r="VOA280" s="18"/>
      <c r="VOB280" s="18"/>
      <c r="VOC280" s="18"/>
      <c r="VOD280" s="18"/>
      <c r="VOE280" s="18"/>
      <c r="VOF280" s="18"/>
      <c r="VOG280" s="18"/>
      <c r="VOH280" s="18"/>
      <c r="VOI280" s="18"/>
      <c r="VOJ280" s="18"/>
      <c r="VOK280" s="18"/>
      <c r="VOL280" s="18"/>
      <c r="VOM280" s="18"/>
      <c r="VON280" s="18"/>
      <c r="VOO280" s="18"/>
      <c r="VOP280" s="18"/>
      <c r="VOQ280" s="18"/>
      <c r="VOR280" s="18"/>
      <c r="VOS280" s="18"/>
      <c r="VOT280" s="18"/>
      <c r="VOU280" s="18"/>
      <c r="VOV280" s="18"/>
      <c r="VOW280" s="18"/>
      <c r="VOX280" s="18"/>
      <c r="VOY280" s="18"/>
      <c r="VOZ280" s="18"/>
      <c r="VPA280" s="18"/>
      <c r="VPB280" s="18"/>
      <c r="VPC280" s="18"/>
      <c r="VPD280" s="18"/>
      <c r="VPE280" s="18"/>
      <c r="VPF280" s="18"/>
      <c r="VPG280" s="18"/>
      <c r="VPH280" s="18"/>
      <c r="VPI280" s="18"/>
      <c r="VPJ280" s="18"/>
      <c r="VPK280" s="18"/>
      <c r="VPL280" s="18"/>
      <c r="VPM280" s="18"/>
      <c r="VPN280" s="18"/>
      <c r="VPO280" s="18"/>
      <c r="VPP280" s="18"/>
      <c r="VPQ280" s="18"/>
      <c r="VPR280" s="18"/>
      <c r="VPS280" s="18"/>
      <c r="VPT280" s="18"/>
      <c r="VPU280" s="18"/>
      <c r="VPV280" s="18"/>
      <c r="VPW280" s="18"/>
      <c r="VPX280" s="18"/>
      <c r="VPY280" s="18"/>
      <c r="VPZ280" s="18"/>
      <c r="VQA280" s="18"/>
      <c r="VQB280" s="18"/>
      <c r="VQC280" s="18"/>
      <c r="VQD280" s="18"/>
      <c r="VQE280" s="18"/>
      <c r="VQF280" s="18"/>
      <c r="VQG280" s="18"/>
      <c r="VQH280" s="18"/>
      <c r="VQI280" s="18"/>
      <c r="VQJ280" s="18"/>
      <c r="VQK280" s="18"/>
      <c r="VQL280" s="18"/>
      <c r="VQM280" s="18"/>
      <c r="VQN280" s="18"/>
      <c r="VQO280" s="18"/>
      <c r="VQP280" s="18"/>
      <c r="VQQ280" s="18"/>
      <c r="VQR280" s="18"/>
      <c r="VQS280" s="18"/>
      <c r="VQT280" s="18"/>
      <c r="VQU280" s="18"/>
      <c r="VQV280" s="18"/>
      <c r="VQW280" s="18"/>
      <c r="VQX280" s="18"/>
      <c r="VQY280" s="18"/>
      <c r="VQZ280" s="18"/>
      <c r="VRA280" s="18"/>
      <c r="VRB280" s="18"/>
      <c r="VRC280" s="18"/>
      <c r="VRD280" s="18"/>
      <c r="VRE280" s="18"/>
      <c r="VRF280" s="18"/>
      <c r="VRG280" s="18"/>
      <c r="VRH280" s="18"/>
      <c r="VRI280" s="18"/>
      <c r="VRJ280" s="18"/>
      <c r="VRK280" s="18"/>
      <c r="VRL280" s="18"/>
      <c r="VRM280" s="18"/>
      <c r="VRN280" s="18"/>
      <c r="VRO280" s="18"/>
      <c r="VRP280" s="18"/>
      <c r="VRQ280" s="18"/>
      <c r="VRR280" s="18"/>
      <c r="VRS280" s="18"/>
      <c r="VRT280" s="18"/>
      <c r="VRU280" s="18"/>
      <c r="VRV280" s="18"/>
      <c r="VRW280" s="18"/>
      <c r="VRX280" s="18"/>
      <c r="VRY280" s="18"/>
      <c r="VRZ280" s="18"/>
      <c r="VSA280" s="18"/>
      <c r="VSB280" s="18"/>
      <c r="VSC280" s="18"/>
      <c r="VSD280" s="18"/>
      <c r="VSE280" s="18"/>
      <c r="VSF280" s="18"/>
      <c r="VSG280" s="18"/>
      <c r="VSH280" s="18"/>
      <c r="VSI280" s="18"/>
      <c r="VSJ280" s="18"/>
      <c r="VSK280" s="18"/>
      <c r="VSL280" s="18"/>
      <c r="VSM280" s="18"/>
      <c r="VSN280" s="18"/>
      <c r="VSO280" s="18"/>
      <c r="VSP280" s="18"/>
      <c r="VSQ280" s="18"/>
      <c r="VSR280" s="18"/>
      <c r="VSS280" s="18"/>
      <c r="VST280" s="18"/>
      <c r="VSU280" s="18"/>
      <c r="VSV280" s="18"/>
      <c r="VSW280" s="18"/>
      <c r="VSX280" s="18"/>
      <c r="VSY280" s="18"/>
      <c r="VSZ280" s="18"/>
      <c r="VTA280" s="18"/>
      <c r="VTB280" s="18"/>
      <c r="VTC280" s="18"/>
      <c r="VTD280" s="18"/>
      <c r="VTE280" s="18"/>
      <c r="VTF280" s="18"/>
      <c r="VTG280" s="18"/>
      <c r="VTH280" s="18"/>
      <c r="VTI280" s="18"/>
      <c r="VTJ280" s="18"/>
      <c r="VTK280" s="18"/>
      <c r="VTL280" s="18"/>
      <c r="VTM280" s="18"/>
      <c r="VTN280" s="18"/>
      <c r="VTO280" s="18"/>
      <c r="VTP280" s="18"/>
      <c r="VTQ280" s="18"/>
      <c r="VTR280" s="18"/>
      <c r="VTS280" s="18"/>
      <c r="VTT280" s="18"/>
      <c r="VTU280" s="18"/>
      <c r="VTV280" s="18"/>
      <c r="VTW280" s="18"/>
      <c r="VTX280" s="18"/>
      <c r="VTY280" s="18"/>
      <c r="VTZ280" s="18"/>
      <c r="VUA280" s="18"/>
      <c r="VUB280" s="18"/>
      <c r="VUC280" s="18"/>
      <c r="VUD280" s="18"/>
      <c r="VUE280" s="18"/>
      <c r="VUF280" s="18"/>
      <c r="VUG280" s="18"/>
      <c r="VUH280" s="18"/>
      <c r="VUI280" s="18"/>
      <c r="VUJ280" s="18"/>
      <c r="VUK280" s="18"/>
      <c r="VUL280" s="18"/>
      <c r="VUM280" s="18"/>
      <c r="VUN280" s="18"/>
      <c r="VUO280" s="18"/>
      <c r="VUP280" s="18"/>
      <c r="VUQ280" s="18"/>
      <c r="VUR280" s="18"/>
      <c r="VUS280" s="18"/>
      <c r="VUT280" s="18"/>
      <c r="VUU280" s="18"/>
      <c r="VUV280" s="18"/>
      <c r="VUW280" s="18"/>
      <c r="VUX280" s="18"/>
      <c r="VUY280" s="18"/>
      <c r="VUZ280" s="18"/>
      <c r="VVA280" s="18"/>
      <c r="VVB280" s="18"/>
      <c r="VVC280" s="18"/>
      <c r="VVD280" s="18"/>
      <c r="VVE280" s="18"/>
      <c r="VVF280" s="18"/>
      <c r="VVG280" s="18"/>
      <c r="VVH280" s="18"/>
      <c r="VVI280" s="18"/>
      <c r="VVJ280" s="18"/>
      <c r="VVK280" s="18"/>
      <c r="VVL280" s="18"/>
      <c r="VVM280" s="18"/>
      <c r="VVN280" s="18"/>
      <c r="VVO280" s="18"/>
      <c r="VVP280" s="18"/>
      <c r="VVQ280" s="18"/>
      <c r="VVR280" s="18"/>
      <c r="VVS280" s="18"/>
      <c r="VVT280" s="18"/>
      <c r="VVU280" s="18"/>
      <c r="VVV280" s="18"/>
      <c r="VVW280" s="18"/>
      <c r="VVX280" s="18"/>
      <c r="VVY280" s="18"/>
      <c r="VVZ280" s="18"/>
      <c r="VWA280" s="18"/>
      <c r="VWB280" s="18"/>
      <c r="VWC280" s="18"/>
      <c r="VWD280" s="18"/>
      <c r="VWE280" s="18"/>
      <c r="VWF280" s="18"/>
      <c r="VWG280" s="18"/>
      <c r="VWH280" s="18"/>
      <c r="VWI280" s="18"/>
      <c r="VWJ280" s="18"/>
      <c r="VWK280" s="18"/>
      <c r="VWL280" s="18"/>
      <c r="VWM280" s="18"/>
      <c r="VWN280" s="18"/>
      <c r="VWO280" s="18"/>
      <c r="VWP280" s="18"/>
      <c r="VWQ280" s="18"/>
      <c r="VWR280" s="18"/>
      <c r="VWS280" s="18"/>
      <c r="VWT280" s="18"/>
      <c r="VWU280" s="18"/>
      <c r="VWV280" s="18"/>
      <c r="VWW280" s="18"/>
      <c r="VWX280" s="18"/>
      <c r="VWY280" s="18"/>
      <c r="VWZ280" s="18"/>
      <c r="VXA280" s="18"/>
      <c r="VXB280" s="18"/>
      <c r="VXC280" s="18"/>
      <c r="VXD280" s="18"/>
      <c r="VXE280" s="18"/>
      <c r="VXF280" s="18"/>
      <c r="VXG280" s="18"/>
      <c r="VXH280" s="18"/>
      <c r="VXI280" s="18"/>
      <c r="VXJ280" s="18"/>
      <c r="VXK280" s="18"/>
      <c r="VXL280" s="18"/>
      <c r="VXM280" s="18"/>
      <c r="VXN280" s="18"/>
      <c r="VXO280" s="18"/>
      <c r="VXP280" s="18"/>
      <c r="VXQ280" s="18"/>
      <c r="VXR280" s="18"/>
      <c r="VXS280" s="18"/>
      <c r="VXT280" s="18"/>
      <c r="VXU280" s="18"/>
      <c r="VXV280" s="18"/>
      <c r="VXW280" s="18"/>
      <c r="VXX280" s="18"/>
      <c r="VXY280" s="18"/>
      <c r="VXZ280" s="18"/>
      <c r="VYA280" s="18"/>
      <c r="VYB280" s="18"/>
      <c r="VYC280" s="18"/>
      <c r="VYD280" s="18"/>
      <c r="VYE280" s="18"/>
      <c r="VYF280" s="18"/>
      <c r="VYG280" s="18"/>
      <c r="VYH280" s="18"/>
      <c r="VYI280" s="18"/>
      <c r="VYJ280" s="18"/>
      <c r="VYK280" s="18"/>
      <c r="VYL280" s="18"/>
      <c r="VYM280" s="18"/>
      <c r="VYN280" s="18"/>
      <c r="VYO280" s="18"/>
      <c r="VYP280" s="18"/>
      <c r="VYQ280" s="18"/>
      <c r="VYR280" s="18"/>
      <c r="VYS280" s="18"/>
      <c r="VYT280" s="18"/>
      <c r="VYU280" s="18"/>
      <c r="VYV280" s="18"/>
      <c r="VYW280" s="18"/>
      <c r="VYX280" s="18"/>
      <c r="VYY280" s="18"/>
      <c r="VYZ280" s="18"/>
      <c r="VZA280" s="18"/>
      <c r="VZB280" s="18"/>
      <c r="VZC280" s="18"/>
      <c r="VZD280" s="18"/>
      <c r="VZE280" s="18"/>
      <c r="VZF280" s="18"/>
      <c r="VZG280" s="18"/>
      <c r="VZH280" s="18"/>
      <c r="VZI280" s="18"/>
      <c r="VZJ280" s="18"/>
      <c r="VZK280" s="18"/>
      <c r="VZL280" s="18"/>
      <c r="VZM280" s="18"/>
      <c r="VZN280" s="18"/>
      <c r="VZO280" s="18"/>
      <c r="VZP280" s="18"/>
      <c r="VZQ280" s="18"/>
      <c r="VZR280" s="18"/>
      <c r="VZS280" s="18"/>
      <c r="VZT280" s="18"/>
      <c r="VZU280" s="18"/>
      <c r="VZV280" s="18"/>
      <c r="VZW280" s="18"/>
      <c r="VZX280" s="18"/>
      <c r="VZY280" s="18"/>
      <c r="VZZ280" s="18"/>
      <c r="WAA280" s="18"/>
      <c r="WAB280" s="18"/>
      <c r="WAC280" s="18"/>
      <c r="WAD280" s="18"/>
      <c r="WAE280" s="18"/>
      <c r="WAF280" s="18"/>
      <c r="WAG280" s="18"/>
      <c r="WAH280" s="18"/>
      <c r="WAI280" s="18"/>
      <c r="WAJ280" s="18"/>
      <c r="WAK280" s="18"/>
      <c r="WAL280" s="18"/>
      <c r="WAM280" s="18"/>
      <c r="WAN280" s="18"/>
      <c r="WAO280" s="18"/>
      <c r="WAP280" s="18"/>
      <c r="WAQ280" s="18"/>
      <c r="WAR280" s="18"/>
      <c r="WAS280" s="18"/>
      <c r="WAT280" s="18"/>
      <c r="WAU280" s="18"/>
      <c r="WAV280" s="18"/>
      <c r="WAW280" s="18"/>
      <c r="WAX280" s="18"/>
      <c r="WAY280" s="18"/>
      <c r="WAZ280" s="18"/>
      <c r="WBA280" s="18"/>
      <c r="WBB280" s="18"/>
      <c r="WBC280" s="18"/>
      <c r="WBD280" s="18"/>
      <c r="WBE280" s="18"/>
      <c r="WBF280" s="18"/>
      <c r="WBG280" s="18"/>
      <c r="WBH280" s="18"/>
      <c r="WBI280" s="18"/>
      <c r="WBJ280" s="18"/>
      <c r="WBK280" s="18"/>
      <c r="WBL280" s="18"/>
      <c r="WBM280" s="18"/>
      <c r="WBN280" s="18"/>
      <c r="WBO280" s="18"/>
      <c r="WBP280" s="18"/>
      <c r="WBQ280" s="18"/>
      <c r="WBR280" s="18"/>
      <c r="WBS280" s="18"/>
      <c r="WBT280" s="18"/>
      <c r="WBU280" s="18"/>
      <c r="WBV280" s="18"/>
      <c r="WBW280" s="18"/>
      <c r="WBX280" s="18"/>
      <c r="WBY280" s="18"/>
      <c r="WBZ280" s="18"/>
      <c r="WCA280" s="18"/>
      <c r="WCB280" s="18"/>
      <c r="WCC280" s="18"/>
      <c r="WCD280" s="18"/>
      <c r="WCE280" s="18"/>
      <c r="WCF280" s="18"/>
      <c r="WCG280" s="18"/>
      <c r="WCH280" s="18"/>
      <c r="WCI280" s="18"/>
      <c r="WCJ280" s="18"/>
      <c r="WCK280" s="18"/>
      <c r="WCL280" s="18"/>
      <c r="WCM280" s="18"/>
      <c r="WCN280" s="18"/>
      <c r="WCO280" s="18"/>
      <c r="WCP280" s="18"/>
      <c r="WCQ280" s="18"/>
      <c r="WCR280" s="18"/>
      <c r="WCS280" s="18"/>
      <c r="WCT280" s="18"/>
      <c r="WCU280" s="18"/>
      <c r="WCV280" s="18"/>
      <c r="WCW280" s="18"/>
      <c r="WCX280" s="18"/>
      <c r="WCY280" s="18"/>
      <c r="WCZ280" s="18"/>
      <c r="WDA280" s="18"/>
      <c r="WDB280" s="18"/>
      <c r="WDC280" s="18"/>
      <c r="WDD280" s="18"/>
      <c r="WDE280" s="18"/>
      <c r="WDF280" s="18"/>
      <c r="WDG280" s="18"/>
      <c r="WDH280" s="18"/>
      <c r="WDI280" s="18"/>
      <c r="WDJ280" s="18"/>
      <c r="WDK280" s="18"/>
      <c r="WDL280" s="18"/>
      <c r="WDM280" s="18"/>
      <c r="WDN280" s="18"/>
      <c r="WDO280" s="18"/>
      <c r="WDP280" s="18"/>
      <c r="WDQ280" s="18"/>
      <c r="WDR280" s="18"/>
      <c r="WDS280" s="18"/>
      <c r="WDT280" s="18"/>
      <c r="WDU280" s="18"/>
      <c r="WDV280" s="18"/>
      <c r="WDW280" s="18"/>
      <c r="WDX280" s="18"/>
      <c r="WDY280" s="18"/>
      <c r="WDZ280" s="18"/>
      <c r="WEA280" s="18"/>
      <c r="WEB280" s="18"/>
      <c r="WEC280" s="18"/>
      <c r="WED280" s="18"/>
      <c r="WEE280" s="18"/>
      <c r="WEF280" s="18"/>
      <c r="WEG280" s="18"/>
      <c r="WEH280" s="18"/>
      <c r="WEI280" s="18"/>
      <c r="WEJ280" s="18"/>
      <c r="WEK280" s="18"/>
      <c r="WEL280" s="18"/>
      <c r="WEM280" s="18"/>
      <c r="WEN280" s="18"/>
      <c r="WEO280" s="18"/>
      <c r="WEP280" s="18"/>
      <c r="WEQ280" s="18"/>
      <c r="WER280" s="18"/>
      <c r="WES280" s="18"/>
      <c r="WET280" s="18"/>
      <c r="WEU280" s="18"/>
      <c r="WEV280" s="18"/>
      <c r="WEW280" s="18"/>
      <c r="WEX280" s="18"/>
      <c r="WEY280" s="18"/>
      <c r="WEZ280" s="18"/>
      <c r="WFA280" s="18"/>
      <c r="WFB280" s="18"/>
      <c r="WFC280" s="18"/>
      <c r="WFD280" s="18"/>
      <c r="WFE280" s="18"/>
      <c r="WFF280" s="18"/>
      <c r="WFG280" s="18"/>
      <c r="WFH280" s="18"/>
      <c r="WFI280" s="18"/>
      <c r="WFJ280" s="18"/>
      <c r="WFK280" s="18"/>
      <c r="WFL280" s="18"/>
      <c r="WFM280" s="18"/>
      <c r="WFN280" s="18"/>
      <c r="WFO280" s="18"/>
      <c r="WFP280" s="18"/>
      <c r="WFQ280" s="18"/>
      <c r="WFR280" s="18"/>
      <c r="WFS280" s="18"/>
      <c r="WFT280" s="18"/>
      <c r="WFU280" s="18"/>
      <c r="WFV280" s="18"/>
      <c r="WFW280" s="18"/>
      <c r="WFX280" s="18"/>
      <c r="WFY280" s="18"/>
      <c r="WFZ280" s="18"/>
      <c r="WGA280" s="18"/>
      <c r="WGB280" s="18"/>
      <c r="WGC280" s="18"/>
      <c r="WGD280" s="18"/>
      <c r="WGE280" s="18"/>
      <c r="WGF280" s="18"/>
      <c r="WGG280" s="18"/>
      <c r="WGH280" s="18"/>
      <c r="WGI280" s="18"/>
      <c r="WGJ280" s="18"/>
      <c r="WGK280" s="18"/>
      <c r="WGL280" s="18"/>
      <c r="WGM280" s="18"/>
      <c r="WGN280" s="18"/>
      <c r="WGO280" s="18"/>
      <c r="WGP280" s="18"/>
      <c r="WGQ280" s="18"/>
      <c r="WGR280" s="18"/>
      <c r="WGS280" s="18"/>
      <c r="WGT280" s="18"/>
      <c r="WGU280" s="18"/>
      <c r="WGV280" s="18"/>
      <c r="WGW280" s="18"/>
      <c r="WGX280" s="18"/>
      <c r="WGY280" s="18"/>
      <c r="WGZ280" s="18"/>
      <c r="WHA280" s="18"/>
      <c r="WHB280" s="18"/>
      <c r="WHC280" s="18"/>
      <c r="WHD280" s="18"/>
      <c r="WHE280" s="18"/>
      <c r="WHF280" s="18"/>
      <c r="WHG280" s="18"/>
      <c r="WHH280" s="18"/>
      <c r="WHI280" s="18"/>
      <c r="WHJ280" s="18"/>
      <c r="WHK280" s="18"/>
      <c r="WHL280" s="18"/>
      <c r="WHM280" s="18"/>
      <c r="WHN280" s="18"/>
      <c r="WHO280" s="18"/>
      <c r="WHP280" s="18"/>
      <c r="WHQ280" s="18"/>
      <c r="WHR280" s="18"/>
      <c r="WHS280" s="18"/>
      <c r="WHT280" s="18"/>
      <c r="WHU280" s="18"/>
      <c r="WHV280" s="18"/>
      <c r="WHW280" s="18"/>
      <c r="WHX280" s="18"/>
      <c r="WHY280" s="18"/>
      <c r="WHZ280" s="18"/>
      <c r="WIA280" s="18"/>
      <c r="WIB280" s="18"/>
      <c r="WIC280" s="18"/>
      <c r="WID280" s="18"/>
      <c r="WIE280" s="18"/>
      <c r="WIF280" s="18"/>
      <c r="WIG280" s="18"/>
      <c r="WIH280" s="18"/>
      <c r="WII280" s="18"/>
      <c r="WIJ280" s="18"/>
      <c r="WIK280" s="18"/>
      <c r="WIL280" s="18"/>
      <c r="WIM280" s="18"/>
      <c r="WIN280" s="18"/>
      <c r="WIO280" s="18"/>
      <c r="WIP280" s="18"/>
      <c r="WIQ280" s="18"/>
      <c r="WIR280" s="18"/>
      <c r="WIS280" s="18"/>
      <c r="WIT280" s="18"/>
      <c r="WIU280" s="18"/>
      <c r="WIV280" s="18"/>
      <c r="WIW280" s="18"/>
      <c r="WIX280" s="18"/>
      <c r="WIY280" s="18"/>
      <c r="WIZ280" s="18"/>
      <c r="WJA280" s="18"/>
      <c r="WJB280" s="18"/>
      <c r="WJC280" s="18"/>
      <c r="WJD280" s="18"/>
      <c r="WJE280" s="18"/>
      <c r="WJF280" s="18"/>
      <c r="WJG280" s="18"/>
      <c r="WJH280" s="18"/>
      <c r="WJI280" s="18"/>
      <c r="WJJ280" s="18"/>
      <c r="WJK280" s="18"/>
      <c r="WJL280" s="18"/>
      <c r="WJM280" s="18"/>
      <c r="WJN280" s="18"/>
      <c r="WJO280" s="18"/>
      <c r="WJP280" s="18"/>
      <c r="WJQ280" s="18"/>
      <c r="WJR280" s="18"/>
      <c r="WJS280" s="18"/>
      <c r="WJT280" s="18"/>
      <c r="WJU280" s="18"/>
      <c r="WJV280" s="18"/>
      <c r="WJW280" s="18"/>
      <c r="WJX280" s="18"/>
      <c r="WJY280" s="18"/>
      <c r="WJZ280" s="18"/>
      <c r="WKA280" s="18"/>
      <c r="WKB280" s="18"/>
      <c r="WKC280" s="18"/>
      <c r="WKD280" s="18"/>
      <c r="WKE280" s="18"/>
      <c r="WKF280" s="18"/>
      <c r="WKG280" s="18"/>
      <c r="WKH280" s="18"/>
      <c r="WKI280" s="18"/>
      <c r="WKJ280" s="18"/>
      <c r="WKK280" s="18"/>
      <c r="WKL280" s="18"/>
      <c r="WKM280" s="18"/>
      <c r="WKN280" s="18"/>
      <c r="WKO280" s="18"/>
      <c r="WKP280" s="18"/>
      <c r="WKQ280" s="18"/>
      <c r="WKR280" s="18"/>
      <c r="WKS280" s="18"/>
      <c r="WKT280" s="18"/>
      <c r="WKU280" s="18"/>
      <c r="WKV280" s="18"/>
      <c r="WKW280" s="18"/>
      <c r="WKX280" s="18"/>
      <c r="WKY280" s="18"/>
      <c r="WKZ280" s="18"/>
      <c r="WLA280" s="18"/>
      <c r="WLB280" s="18"/>
      <c r="WLC280" s="18"/>
      <c r="WLD280" s="18"/>
      <c r="WLE280" s="18"/>
      <c r="WLF280" s="18"/>
      <c r="WLG280" s="18"/>
      <c r="WLH280" s="18"/>
      <c r="WLI280" s="18"/>
      <c r="WLJ280" s="18"/>
      <c r="WLK280" s="18"/>
      <c r="WLL280" s="18"/>
      <c r="WLM280" s="18"/>
      <c r="WLN280" s="18"/>
      <c r="WLO280" s="18"/>
      <c r="WLP280" s="18"/>
      <c r="WLQ280" s="18"/>
      <c r="WLR280" s="18"/>
      <c r="WLS280" s="18"/>
      <c r="WLT280" s="18"/>
      <c r="WLU280" s="18"/>
      <c r="WLV280" s="18"/>
      <c r="WLW280" s="18"/>
      <c r="WLX280" s="18"/>
      <c r="WLY280" s="18"/>
      <c r="WLZ280" s="18"/>
      <c r="WMA280" s="18"/>
      <c r="WMB280" s="18"/>
      <c r="WMC280" s="18"/>
      <c r="WMD280" s="18"/>
      <c r="WME280" s="18"/>
      <c r="WMF280" s="18"/>
      <c r="WMG280" s="18"/>
      <c r="WMH280" s="18"/>
      <c r="WMI280" s="18"/>
      <c r="WMJ280" s="18"/>
      <c r="WMK280" s="18"/>
      <c r="WML280" s="18"/>
      <c r="WMM280" s="18"/>
      <c r="WMN280" s="18"/>
      <c r="WMO280" s="18"/>
      <c r="WMP280" s="18"/>
      <c r="WMQ280" s="18"/>
      <c r="WMR280" s="18"/>
      <c r="WMS280" s="18"/>
      <c r="WMT280" s="18"/>
      <c r="WMU280" s="18"/>
      <c r="WMV280" s="18"/>
      <c r="WMW280" s="18"/>
      <c r="WMX280" s="18"/>
      <c r="WMY280" s="18"/>
      <c r="WMZ280" s="18"/>
      <c r="WNA280" s="18"/>
      <c r="WNB280" s="18"/>
      <c r="WNC280" s="18"/>
      <c r="WND280" s="18"/>
      <c r="WNE280" s="18"/>
      <c r="WNF280" s="18"/>
      <c r="WNG280" s="18"/>
      <c r="WNH280" s="18"/>
      <c r="WNI280" s="18"/>
      <c r="WNJ280" s="18"/>
      <c r="WNK280" s="18"/>
      <c r="WNL280" s="18"/>
      <c r="WNM280" s="18"/>
      <c r="WNN280" s="18"/>
      <c r="WNO280" s="18"/>
      <c r="WNP280" s="18"/>
      <c r="WNQ280" s="18"/>
      <c r="WNR280" s="18"/>
      <c r="WNS280" s="18"/>
      <c r="WNT280" s="18"/>
      <c r="WNU280" s="18"/>
      <c r="WNV280" s="18"/>
      <c r="WNW280" s="18"/>
      <c r="WNX280" s="18"/>
      <c r="WNY280" s="18"/>
      <c r="WNZ280" s="18"/>
      <c r="WOA280" s="18"/>
      <c r="WOB280" s="18"/>
      <c r="WOC280" s="18"/>
      <c r="WOD280" s="18"/>
      <c r="WOE280" s="18"/>
      <c r="WOF280" s="18"/>
      <c r="WOG280" s="18"/>
      <c r="WOH280" s="18"/>
      <c r="WOI280" s="18"/>
      <c r="WOJ280" s="18"/>
      <c r="WOK280" s="18"/>
      <c r="WOL280" s="18"/>
      <c r="WOM280" s="18"/>
      <c r="WON280" s="18"/>
      <c r="WOO280" s="18"/>
      <c r="WOP280" s="18"/>
      <c r="WOQ280" s="18"/>
      <c r="WOR280" s="18"/>
      <c r="WOS280" s="18"/>
      <c r="WOT280" s="18"/>
      <c r="WOU280" s="18"/>
      <c r="WOV280" s="18"/>
      <c r="WOW280" s="18"/>
      <c r="WOX280" s="18"/>
      <c r="WOY280" s="18"/>
      <c r="WOZ280" s="18"/>
      <c r="WPA280" s="18"/>
      <c r="WPB280" s="18"/>
      <c r="WPC280" s="18"/>
      <c r="WPD280" s="18"/>
      <c r="WPE280" s="18"/>
      <c r="WPF280" s="18"/>
      <c r="WPG280" s="18"/>
      <c r="WPH280" s="18"/>
      <c r="WPI280" s="18"/>
      <c r="WPJ280" s="18"/>
      <c r="WPK280" s="18"/>
      <c r="WPL280" s="18"/>
      <c r="WPM280" s="18"/>
      <c r="WPN280" s="18"/>
      <c r="WPO280" s="18"/>
      <c r="WPP280" s="18"/>
      <c r="WPQ280" s="18"/>
      <c r="WPR280" s="18"/>
      <c r="WPS280" s="18"/>
      <c r="WPT280" s="18"/>
      <c r="WPU280" s="18"/>
      <c r="WPV280" s="18"/>
      <c r="WPW280" s="18"/>
      <c r="WPX280" s="18"/>
      <c r="WPY280" s="18"/>
      <c r="WPZ280" s="18"/>
      <c r="WQA280" s="18"/>
      <c r="WQB280" s="18"/>
      <c r="WQC280" s="18"/>
      <c r="WQD280" s="18"/>
      <c r="WQE280" s="18"/>
      <c r="WQF280" s="18"/>
      <c r="WQG280" s="18"/>
      <c r="WQH280" s="18"/>
      <c r="WQI280" s="18"/>
      <c r="WQJ280" s="18"/>
      <c r="WQK280" s="18"/>
      <c r="WQL280" s="18"/>
      <c r="WQM280" s="18"/>
      <c r="WQN280" s="18"/>
      <c r="WQO280" s="18"/>
      <c r="WQP280" s="18"/>
      <c r="WQQ280" s="18"/>
      <c r="WQR280" s="18"/>
      <c r="WQS280" s="18"/>
      <c r="WQT280" s="18"/>
      <c r="WQU280" s="18"/>
      <c r="WQV280" s="18"/>
      <c r="WQW280" s="18"/>
      <c r="WQX280" s="18"/>
      <c r="WQY280" s="18"/>
      <c r="WQZ280" s="18"/>
      <c r="WRA280" s="18"/>
      <c r="WRB280" s="18"/>
      <c r="WRC280" s="18"/>
      <c r="WRD280" s="18"/>
      <c r="WRE280" s="18"/>
      <c r="WRF280" s="18"/>
      <c r="WRG280" s="18"/>
      <c r="WRH280" s="18"/>
      <c r="WRI280" s="18"/>
      <c r="WRJ280" s="18"/>
      <c r="WRK280" s="18"/>
      <c r="WRL280" s="18"/>
      <c r="WRM280" s="18"/>
      <c r="WRN280" s="18"/>
      <c r="WRO280" s="18"/>
      <c r="WRP280" s="18"/>
      <c r="WRQ280" s="18"/>
      <c r="WRR280" s="18"/>
      <c r="WRS280" s="18"/>
      <c r="WRT280" s="18"/>
      <c r="WRU280" s="18"/>
      <c r="WRV280" s="18"/>
      <c r="WRW280" s="18"/>
      <c r="WRX280" s="18"/>
      <c r="WRY280" s="18"/>
      <c r="WRZ280" s="18"/>
      <c r="WSA280" s="18"/>
      <c r="WSB280" s="18"/>
      <c r="WSC280" s="18"/>
      <c r="WSD280" s="18"/>
      <c r="WSE280" s="18"/>
      <c r="WSF280" s="18"/>
      <c r="WSG280" s="18"/>
      <c r="WSH280" s="18"/>
      <c r="WSI280" s="18"/>
      <c r="WSJ280" s="18"/>
      <c r="WSK280" s="18"/>
      <c r="WSL280" s="18"/>
      <c r="WSM280" s="18"/>
      <c r="WSN280" s="18"/>
      <c r="WSO280" s="18"/>
      <c r="WSP280" s="18"/>
      <c r="WSQ280" s="18"/>
      <c r="WSR280" s="18"/>
      <c r="WSS280" s="18"/>
      <c r="WST280" s="18"/>
      <c r="WSU280" s="18"/>
      <c r="WSV280" s="18"/>
      <c r="WSW280" s="18"/>
      <c r="WSX280" s="18"/>
      <c r="WSY280" s="18"/>
      <c r="WSZ280" s="18"/>
      <c r="WTA280" s="18"/>
      <c r="WTB280" s="18"/>
      <c r="WTC280" s="18"/>
      <c r="WTD280" s="18"/>
      <c r="WTE280" s="18"/>
      <c r="WTF280" s="18"/>
      <c r="WTG280" s="18"/>
      <c r="WTH280" s="18"/>
      <c r="WTI280" s="18"/>
      <c r="WTJ280" s="18"/>
      <c r="WTK280" s="18"/>
      <c r="WTL280" s="18"/>
      <c r="WTM280" s="18"/>
      <c r="WTN280" s="18"/>
      <c r="WTO280" s="18"/>
      <c r="WTP280" s="18"/>
      <c r="WTQ280" s="18"/>
      <c r="WTR280" s="18"/>
      <c r="WTS280" s="18"/>
      <c r="WTT280" s="18"/>
      <c r="WTU280" s="18"/>
      <c r="WTV280" s="18"/>
      <c r="WTW280" s="18"/>
      <c r="WTX280" s="18"/>
      <c r="WTY280" s="18"/>
      <c r="WTZ280" s="18"/>
      <c r="WUA280" s="18"/>
      <c r="WUB280" s="18"/>
      <c r="WUC280" s="18"/>
      <c r="WUD280" s="18"/>
      <c r="WUE280" s="18"/>
      <c r="WUF280" s="18"/>
      <c r="WUG280" s="18"/>
      <c r="WUH280" s="18"/>
      <c r="WUI280" s="18"/>
      <c r="WUJ280" s="18"/>
      <c r="WUK280" s="18"/>
      <c r="WUL280" s="18"/>
      <c r="WUM280" s="18"/>
      <c r="WUN280" s="18"/>
      <c r="WUO280" s="18"/>
      <c r="WUP280" s="18"/>
      <c r="WUQ280" s="18"/>
      <c r="WUR280" s="18"/>
      <c r="WUS280" s="18"/>
      <c r="WUT280" s="18"/>
      <c r="WUU280" s="18"/>
      <c r="WUV280" s="18"/>
      <c r="WUW280" s="18"/>
      <c r="WUX280" s="18"/>
      <c r="WUY280" s="18"/>
      <c r="WUZ280" s="18"/>
      <c r="WVA280" s="18"/>
      <c r="WVB280" s="18"/>
      <c r="WVC280" s="18"/>
      <c r="WVD280" s="18"/>
      <c r="WVE280" s="18"/>
      <c r="WVF280" s="18"/>
      <c r="WVG280" s="18"/>
      <c r="WVH280" s="18"/>
      <c r="WVI280" s="18"/>
      <c r="WVJ280" s="18"/>
      <c r="WVK280" s="18"/>
      <c r="WVL280" s="18"/>
      <c r="WVM280" s="18"/>
      <c r="WVN280" s="18"/>
      <c r="WVO280" s="18"/>
      <c r="WVP280" s="18"/>
      <c r="WVQ280" s="18"/>
      <c r="WVR280" s="18"/>
      <c r="WVS280" s="18"/>
      <c r="WVT280" s="18"/>
      <c r="WVU280" s="18"/>
      <c r="WVV280" s="18"/>
      <c r="WVW280" s="18"/>
      <c r="WVX280" s="18"/>
      <c r="WVY280" s="18"/>
      <c r="WVZ280" s="18"/>
      <c r="WWA280" s="18"/>
      <c r="WWB280" s="18"/>
      <c r="WWC280" s="18"/>
      <c r="WWD280" s="18"/>
      <c r="WWE280" s="18"/>
      <c r="WWF280" s="18"/>
      <c r="WWG280" s="18"/>
      <c r="WWH280" s="18"/>
      <c r="WWI280" s="18"/>
      <c r="WWJ280" s="18"/>
      <c r="WWK280" s="18"/>
      <c r="WWL280" s="18"/>
      <c r="WWM280" s="18"/>
      <c r="WWN280" s="18"/>
      <c r="WWO280" s="18"/>
      <c r="WWP280" s="18"/>
      <c r="WWQ280" s="18"/>
      <c r="WWR280" s="18"/>
      <c r="WWS280" s="18"/>
      <c r="WWT280" s="18"/>
      <c r="WWU280" s="18"/>
      <c r="WWV280" s="18"/>
      <c r="WWW280" s="18"/>
      <c r="WWX280" s="18"/>
      <c r="WWY280" s="18"/>
      <c r="WWZ280" s="18"/>
      <c r="WXA280" s="18"/>
      <c r="WXB280" s="18"/>
      <c r="WXC280" s="18"/>
      <c r="WXD280" s="18"/>
      <c r="WXE280" s="18"/>
      <c r="WXF280" s="18"/>
      <c r="WXG280" s="18"/>
      <c r="WXH280" s="18"/>
      <c r="WXI280" s="18"/>
      <c r="WXJ280" s="18"/>
      <c r="WXK280" s="18"/>
      <c r="WXL280" s="18"/>
      <c r="WXM280" s="18"/>
      <c r="WXN280" s="18"/>
      <c r="WXO280" s="18"/>
      <c r="WXP280" s="18"/>
      <c r="WXQ280" s="18"/>
      <c r="WXR280" s="18"/>
      <c r="WXS280" s="18"/>
      <c r="WXT280" s="18"/>
      <c r="WXU280" s="18"/>
      <c r="WXV280" s="18"/>
      <c r="WXW280" s="18"/>
      <c r="WXX280" s="18"/>
      <c r="WXY280" s="18"/>
      <c r="WXZ280" s="18"/>
      <c r="WYA280" s="18"/>
      <c r="WYB280" s="18"/>
      <c r="WYC280" s="18"/>
      <c r="WYD280" s="18"/>
      <c r="WYE280" s="18"/>
      <c r="WYF280" s="18"/>
      <c r="WYG280" s="18"/>
      <c r="WYH280" s="18"/>
      <c r="WYI280" s="18"/>
      <c r="WYJ280" s="18"/>
      <c r="WYK280" s="18"/>
      <c r="WYL280" s="18"/>
      <c r="WYM280" s="18"/>
      <c r="WYN280" s="18"/>
      <c r="WYO280" s="18"/>
      <c r="WYP280" s="18"/>
      <c r="WYQ280" s="18"/>
      <c r="WYR280" s="18"/>
      <c r="WYS280" s="18"/>
      <c r="WYT280" s="18"/>
      <c r="WYU280" s="18"/>
      <c r="WYV280" s="18"/>
      <c r="WYW280" s="18"/>
      <c r="WYX280" s="18"/>
      <c r="WYY280" s="18"/>
      <c r="WYZ280" s="18"/>
      <c r="WZA280" s="18"/>
      <c r="WZB280" s="18"/>
      <c r="WZC280" s="18"/>
      <c r="WZD280" s="18"/>
      <c r="WZE280" s="18"/>
      <c r="WZF280" s="18"/>
      <c r="WZG280" s="18"/>
      <c r="WZH280" s="18"/>
      <c r="WZI280" s="18"/>
      <c r="WZJ280" s="18"/>
      <c r="WZK280" s="18"/>
      <c r="WZL280" s="18"/>
      <c r="WZM280" s="18"/>
      <c r="WZN280" s="18"/>
      <c r="WZO280" s="18"/>
      <c r="WZP280" s="18"/>
      <c r="WZQ280" s="18"/>
      <c r="WZR280" s="18"/>
      <c r="WZS280" s="18"/>
      <c r="WZT280" s="18"/>
      <c r="WZU280" s="18"/>
      <c r="WZV280" s="18"/>
      <c r="WZW280" s="18"/>
      <c r="WZX280" s="18"/>
      <c r="WZY280" s="18"/>
      <c r="WZZ280" s="18"/>
      <c r="XAA280" s="18"/>
      <c r="XAB280" s="18"/>
      <c r="XAC280" s="18"/>
      <c r="XAD280" s="18"/>
      <c r="XAE280" s="18"/>
      <c r="XAF280" s="18"/>
      <c r="XAG280" s="18"/>
      <c r="XAH280" s="18"/>
      <c r="XAI280" s="18"/>
      <c r="XAJ280" s="18"/>
      <c r="XAK280" s="18"/>
      <c r="XAL280" s="18"/>
      <c r="XAM280" s="18"/>
      <c r="XAN280" s="18"/>
      <c r="XAO280" s="18"/>
      <c r="XAP280" s="18"/>
      <c r="XAQ280" s="18"/>
      <c r="XAR280" s="18"/>
      <c r="XAS280" s="18"/>
      <c r="XAT280" s="18"/>
      <c r="XAU280" s="18"/>
      <c r="XAV280" s="18"/>
      <c r="XAW280" s="18"/>
      <c r="XAX280" s="18"/>
      <c r="XAY280" s="18"/>
      <c r="XAZ280" s="18"/>
      <c r="XBA280" s="18"/>
      <c r="XBB280" s="18"/>
      <c r="XBC280" s="18"/>
      <c r="XBD280" s="18"/>
      <c r="XBE280" s="18"/>
      <c r="XBF280" s="18"/>
      <c r="XBG280" s="18"/>
      <c r="XBH280" s="18"/>
      <c r="XBI280" s="18"/>
      <c r="XBJ280" s="18"/>
      <c r="XBK280" s="18"/>
      <c r="XBL280" s="18"/>
      <c r="XBM280" s="18"/>
      <c r="XBN280" s="18"/>
      <c r="XBO280" s="18"/>
      <c r="XBP280" s="18"/>
      <c r="XBQ280" s="18"/>
      <c r="XBR280" s="18"/>
      <c r="XBS280" s="18"/>
      <c r="XBT280" s="18"/>
      <c r="XBU280" s="18"/>
      <c r="XBV280" s="18"/>
      <c r="XBW280" s="18"/>
      <c r="XBX280" s="18"/>
      <c r="XBY280" s="18"/>
      <c r="XBZ280" s="18"/>
      <c r="XCA280" s="18"/>
      <c r="XCB280" s="18"/>
      <c r="XCC280" s="18"/>
      <c r="XCD280" s="18"/>
      <c r="XCE280" s="18"/>
      <c r="XCF280" s="18"/>
      <c r="XCG280" s="18"/>
      <c r="XCH280" s="18"/>
      <c r="XCI280" s="18"/>
      <c r="XCJ280" s="18"/>
      <c r="XCK280" s="18"/>
      <c r="XCL280" s="18"/>
      <c r="XCM280" s="18"/>
      <c r="XCN280" s="18"/>
      <c r="XCO280" s="18"/>
      <c r="XCP280" s="18"/>
      <c r="XCQ280" s="18"/>
      <c r="XCR280" s="18"/>
      <c r="XCS280" s="18"/>
      <c r="XCT280" s="18"/>
      <c r="XCU280" s="18"/>
      <c r="XCV280" s="18"/>
      <c r="XCW280" s="18"/>
      <c r="XCX280" s="18"/>
      <c r="XCY280" s="18"/>
      <c r="XCZ280" s="18"/>
      <c r="XDA280" s="18"/>
      <c r="XDB280" s="18"/>
      <c r="XDC280" s="18"/>
      <c r="XDD280" s="18"/>
      <c r="XDE280" s="18"/>
      <c r="XDF280" s="18"/>
      <c r="XDG280" s="18"/>
      <c r="XDH280" s="18"/>
      <c r="XDI280" s="18"/>
      <c r="XDJ280" s="18"/>
      <c r="XDK280" s="18"/>
      <c r="XDL280" s="18"/>
      <c r="XDM280" s="18"/>
      <c r="XDN280" s="18"/>
      <c r="XDO280" s="18"/>
      <c r="XDP280" s="18"/>
      <c r="XDQ280" s="18"/>
      <c r="XDR280" s="18"/>
      <c r="XDS280" s="18"/>
      <c r="XDT280" s="18"/>
      <c r="XDU280" s="18"/>
      <c r="XDV280" s="18"/>
      <c r="XDW280" s="18"/>
      <c r="XDX280" s="18"/>
      <c r="XDY280" s="18"/>
      <c r="XDZ280" s="18"/>
      <c r="XEA280" s="18"/>
      <c r="XEB280" s="18"/>
      <c r="XEC280" s="18"/>
      <c r="XED280" s="18"/>
      <c r="XEE280" s="18"/>
      <c r="XEF280" s="18"/>
      <c r="XEG280" s="18"/>
      <c r="XEH280" s="18"/>
      <c r="XEI280" s="18"/>
      <c r="XEJ280" s="18"/>
      <c r="XEK280" s="18"/>
      <c r="XEL280" s="18"/>
      <c r="XEM280" s="18"/>
      <c r="XEN280" s="18"/>
      <c r="XEO280" s="18"/>
      <c r="XEP280" s="18"/>
      <c r="XEQ280" s="18"/>
      <c r="XER280" s="18"/>
      <c r="XES280" s="18"/>
      <c r="XET280" s="18"/>
      <c r="XEU280" s="18"/>
      <c r="XEV280" s="18"/>
      <c r="XEW280" s="18"/>
      <c r="XEX280" s="18"/>
      <c r="XEY280" s="18"/>
      <c r="XEZ280" s="18"/>
      <c r="XFA280" s="18"/>
      <c r="XFB280" s="18"/>
      <c r="XFC280" s="18"/>
      <c r="XFD280" s="18"/>
    </row>
    <row r="281" spans="1:4054 14158:16384" x14ac:dyDescent="0.25">
      <c r="A281" s="171"/>
      <c r="B281" s="36" t="s">
        <v>29</v>
      </c>
      <c r="C281" s="27" t="s">
        <v>73</v>
      </c>
      <c r="D281" s="36">
        <v>200</v>
      </c>
      <c r="E281" s="43">
        <v>1</v>
      </c>
      <c r="F281" s="43">
        <v>0</v>
      </c>
      <c r="G281" s="43">
        <v>20</v>
      </c>
      <c r="H281" s="43">
        <f>BG281*200/200</f>
        <v>42</v>
      </c>
      <c r="I281" s="43" t="s">
        <v>249</v>
      </c>
      <c r="J281" s="43">
        <f>BI281*200/200</f>
        <v>0.01</v>
      </c>
      <c r="K281" s="43">
        <f>BJ281*200/200</f>
        <v>0.01</v>
      </c>
      <c r="L281" s="43">
        <v>4</v>
      </c>
      <c r="M281" s="43">
        <v>14</v>
      </c>
      <c r="N281" s="43">
        <v>8</v>
      </c>
      <c r="O281" s="43">
        <v>14</v>
      </c>
      <c r="P281" s="43">
        <f>BO281*200/200</f>
        <v>1.4</v>
      </c>
      <c r="Q281" s="81">
        <v>1</v>
      </c>
      <c r="R281" s="81"/>
      <c r="S281" s="81">
        <v>20.2</v>
      </c>
      <c r="T281" s="81">
        <v>84.8</v>
      </c>
      <c r="U281" s="81"/>
      <c r="V281" s="27">
        <v>0.02</v>
      </c>
      <c r="W281" s="27">
        <v>0.02</v>
      </c>
      <c r="X281" s="81">
        <v>4</v>
      </c>
      <c r="Y281" s="81">
        <v>14</v>
      </c>
      <c r="Z281" s="81">
        <v>14</v>
      </c>
      <c r="AA281" s="81">
        <v>14</v>
      </c>
      <c r="AB281" s="81">
        <v>2.8</v>
      </c>
      <c r="BD281" s="43">
        <v>0.5</v>
      </c>
      <c r="BE281" s="43" t="e">
        <f>#REF!*200/200</f>
        <v>#REF!</v>
      </c>
      <c r="BF281" s="43">
        <v>10.1</v>
      </c>
      <c r="BG281" s="43">
        <v>42</v>
      </c>
      <c r="BH281" s="43" t="e">
        <f>#REF!*200/200</f>
        <v>#REF!</v>
      </c>
      <c r="BI281" s="43">
        <v>0.01</v>
      </c>
      <c r="BJ281" s="43">
        <v>0.01</v>
      </c>
      <c r="BK281" s="43">
        <v>2</v>
      </c>
      <c r="BL281" s="43">
        <v>7</v>
      </c>
      <c r="BM281" s="43">
        <v>4</v>
      </c>
      <c r="BN281" s="43">
        <v>7</v>
      </c>
      <c r="BO281" s="43">
        <v>1.4</v>
      </c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31"/>
    </row>
    <row r="282" spans="1:4054 14158:16384" ht="15.75" x14ac:dyDescent="0.25">
      <c r="A282" s="171"/>
      <c r="B282" s="87"/>
      <c r="C282" s="47" t="s">
        <v>268</v>
      </c>
      <c r="D282" s="48">
        <f>SUM(D276:D281)</f>
        <v>773</v>
      </c>
      <c r="E282" s="66"/>
      <c r="F282" s="66"/>
      <c r="G282" s="66"/>
      <c r="H282" s="66"/>
      <c r="I282" s="66"/>
      <c r="J282" s="67"/>
      <c r="K282" s="67"/>
      <c r="L282" s="66"/>
      <c r="M282" s="66"/>
      <c r="N282" s="66"/>
      <c r="O282" s="66"/>
      <c r="P282" s="66"/>
    </row>
    <row r="283" spans="1:4054 14158:16384" x14ac:dyDescent="0.25">
      <c r="A283" s="171" t="s">
        <v>76</v>
      </c>
      <c r="B283" s="96"/>
      <c r="C283" s="7" t="s">
        <v>195</v>
      </c>
      <c r="D283" s="7"/>
      <c r="E283" s="49">
        <f t="shared" ref="E283:P283" si="127">SUM(E276:E282)</f>
        <v>34.673999999999999</v>
      </c>
      <c r="F283" s="49">
        <f t="shared" si="127"/>
        <v>22.881</v>
      </c>
      <c r="G283" s="49">
        <f t="shared" si="127"/>
        <v>112.518</v>
      </c>
      <c r="H283" s="49">
        <f t="shared" si="127"/>
        <v>758.58999999999992</v>
      </c>
      <c r="I283" s="49">
        <f t="shared" si="127"/>
        <v>246.2</v>
      </c>
      <c r="J283" s="49">
        <f t="shared" si="127"/>
        <v>0.192</v>
      </c>
      <c r="K283" s="49">
        <f t="shared" si="127"/>
        <v>0.24049999999999999</v>
      </c>
      <c r="L283" s="49">
        <f t="shared" si="127"/>
        <v>21.659999999999997</v>
      </c>
      <c r="M283" s="49">
        <f t="shared" si="127"/>
        <v>176.01400000000001</v>
      </c>
      <c r="N283" s="49">
        <f t="shared" si="127"/>
        <v>77.774000000000001</v>
      </c>
      <c r="O283" s="49">
        <f t="shared" si="127"/>
        <v>274.846</v>
      </c>
      <c r="P283" s="49">
        <f t="shared" si="127"/>
        <v>4.7050000000000001</v>
      </c>
    </row>
    <row r="284" spans="1:4054 14158:16384" x14ac:dyDescent="0.25">
      <c r="A284" s="171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1:4054 14158:16384" x14ac:dyDescent="0.25">
      <c r="A285" s="171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</row>
    <row r="286" spans="1:4054 14158:16384" s="17" customFormat="1" ht="15" customHeight="1" x14ac:dyDescent="0.25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  <c r="JL286" s="18"/>
      <c r="JM286" s="18"/>
      <c r="JN286" s="18"/>
      <c r="JO286" s="18"/>
      <c r="JP286" s="18"/>
      <c r="JQ286" s="18"/>
      <c r="JR286" s="18"/>
      <c r="JS286" s="18"/>
      <c r="JT286" s="18"/>
      <c r="JU286" s="18"/>
      <c r="JV286" s="18"/>
      <c r="JW286" s="18"/>
      <c r="JX286" s="18"/>
      <c r="JY286" s="18"/>
      <c r="JZ286" s="18"/>
      <c r="KA286" s="18"/>
      <c r="KB286" s="18"/>
      <c r="KC286" s="18"/>
      <c r="KD286" s="18"/>
      <c r="KE286" s="18"/>
      <c r="KF286" s="18"/>
      <c r="KG286" s="18"/>
      <c r="KH286" s="18"/>
      <c r="KI286" s="18"/>
      <c r="KJ286" s="18"/>
      <c r="KK286" s="18"/>
      <c r="KL286" s="18"/>
      <c r="KM286" s="18"/>
      <c r="KN286" s="18"/>
      <c r="KO286" s="18"/>
      <c r="KP286" s="18"/>
      <c r="KQ286" s="18"/>
      <c r="KR286" s="18"/>
      <c r="KS286" s="18"/>
      <c r="KT286" s="18"/>
      <c r="KU286" s="18"/>
      <c r="KV286" s="18"/>
      <c r="KW286" s="18"/>
      <c r="KX286" s="18"/>
      <c r="KY286" s="18"/>
      <c r="KZ286" s="18"/>
      <c r="LA286" s="18"/>
      <c r="LB286" s="18"/>
      <c r="LC286" s="18"/>
      <c r="LD286" s="18"/>
      <c r="LE286" s="18"/>
      <c r="LF286" s="18"/>
      <c r="LG286" s="18"/>
      <c r="LH286" s="18"/>
      <c r="LI286" s="18"/>
      <c r="LJ286" s="18"/>
      <c r="LK286" s="18"/>
      <c r="LL286" s="18"/>
      <c r="LM286" s="18"/>
      <c r="LN286" s="18"/>
      <c r="LO286" s="18"/>
      <c r="LP286" s="18"/>
      <c r="LQ286" s="18"/>
      <c r="LR286" s="18"/>
      <c r="LS286" s="18"/>
      <c r="LT286" s="18"/>
      <c r="LU286" s="18"/>
      <c r="LV286" s="18"/>
      <c r="LW286" s="18"/>
      <c r="LX286" s="18"/>
      <c r="LY286" s="18"/>
      <c r="LZ286" s="18"/>
      <c r="MA286" s="18"/>
      <c r="MB286" s="18"/>
      <c r="MC286" s="18"/>
      <c r="MD286" s="18"/>
      <c r="ME286" s="18"/>
      <c r="MF286" s="18"/>
      <c r="MG286" s="18"/>
      <c r="MH286" s="18"/>
      <c r="MI286" s="18"/>
      <c r="MJ286" s="18"/>
      <c r="MK286" s="18"/>
      <c r="ML286" s="18"/>
      <c r="MM286" s="18"/>
      <c r="MN286" s="18"/>
      <c r="MO286" s="18"/>
      <c r="MP286" s="18"/>
      <c r="MQ286" s="18"/>
      <c r="MR286" s="18"/>
      <c r="MS286" s="18"/>
      <c r="MT286" s="18"/>
      <c r="MU286" s="18"/>
      <c r="MV286" s="18"/>
      <c r="MW286" s="18"/>
      <c r="MX286" s="18"/>
      <c r="MY286" s="18"/>
      <c r="MZ286" s="18"/>
      <c r="NA286" s="18"/>
      <c r="NB286" s="18"/>
      <c r="NC286" s="18"/>
      <c r="ND286" s="18"/>
      <c r="NE286" s="18"/>
      <c r="NF286" s="18"/>
      <c r="NG286" s="18"/>
      <c r="NH286" s="18"/>
      <c r="NI286" s="18"/>
      <c r="NJ286" s="18"/>
      <c r="NK286" s="18"/>
      <c r="NL286" s="18"/>
      <c r="NM286" s="18"/>
      <c r="NN286" s="18"/>
      <c r="NO286" s="18"/>
      <c r="NP286" s="18"/>
      <c r="NQ286" s="18"/>
      <c r="NR286" s="18"/>
      <c r="NS286" s="18"/>
      <c r="NT286" s="18"/>
      <c r="NU286" s="18"/>
      <c r="NV286" s="18"/>
      <c r="NW286" s="18"/>
      <c r="NX286" s="18"/>
      <c r="NY286" s="18"/>
      <c r="NZ286" s="18"/>
      <c r="OA286" s="18"/>
      <c r="OB286" s="18"/>
      <c r="OC286" s="18"/>
      <c r="OD286" s="18"/>
      <c r="OE286" s="18"/>
      <c r="OF286" s="18"/>
      <c r="OG286" s="18"/>
      <c r="OH286" s="18"/>
      <c r="OI286" s="18"/>
      <c r="OJ286" s="18"/>
      <c r="OK286" s="18"/>
      <c r="OL286" s="18"/>
      <c r="OM286" s="18"/>
      <c r="ON286" s="18"/>
      <c r="OO286" s="18"/>
      <c r="OP286" s="18"/>
      <c r="OQ286" s="18"/>
      <c r="OR286" s="18"/>
      <c r="OS286" s="18"/>
      <c r="OT286" s="18"/>
      <c r="OU286" s="18"/>
      <c r="OV286" s="18"/>
      <c r="OW286" s="18"/>
      <c r="OX286" s="18"/>
      <c r="OY286" s="18"/>
      <c r="OZ286" s="18"/>
      <c r="PA286" s="18"/>
      <c r="PB286" s="18"/>
      <c r="PC286" s="18"/>
      <c r="PD286" s="18"/>
      <c r="PE286" s="18"/>
      <c r="PF286" s="18"/>
      <c r="PG286" s="18"/>
      <c r="PH286" s="18"/>
      <c r="PI286" s="18"/>
      <c r="PJ286" s="18"/>
      <c r="PK286" s="18"/>
      <c r="PL286" s="18"/>
      <c r="PM286" s="18"/>
      <c r="PN286" s="18"/>
      <c r="PO286" s="18"/>
      <c r="PP286" s="18"/>
      <c r="PQ286" s="18"/>
      <c r="PR286" s="18"/>
      <c r="PS286" s="18"/>
      <c r="PT286" s="18"/>
      <c r="PU286" s="18"/>
      <c r="PV286" s="18"/>
      <c r="PW286" s="18"/>
      <c r="PX286" s="18"/>
      <c r="PY286" s="18"/>
      <c r="PZ286" s="18"/>
      <c r="QA286" s="18"/>
      <c r="QB286" s="18"/>
      <c r="QC286" s="18"/>
      <c r="QD286" s="18"/>
      <c r="QE286" s="18"/>
      <c r="QF286" s="18"/>
      <c r="QG286" s="18"/>
      <c r="QH286" s="18"/>
      <c r="QI286" s="18"/>
      <c r="QJ286" s="18"/>
      <c r="QK286" s="18"/>
      <c r="QL286" s="18"/>
      <c r="QM286" s="18"/>
      <c r="QN286" s="18"/>
      <c r="QO286" s="18"/>
      <c r="QP286" s="18"/>
      <c r="QQ286" s="18"/>
      <c r="QR286" s="18"/>
      <c r="QS286" s="18"/>
      <c r="QT286" s="18"/>
      <c r="QU286" s="18"/>
      <c r="QV286" s="18"/>
      <c r="QW286" s="18"/>
      <c r="QX286" s="18"/>
      <c r="QY286" s="18"/>
      <c r="QZ286" s="18"/>
      <c r="RA286" s="18"/>
      <c r="RB286" s="18"/>
      <c r="RC286" s="18"/>
      <c r="RD286" s="18"/>
      <c r="RE286" s="18"/>
      <c r="RF286" s="18"/>
      <c r="RG286" s="18"/>
      <c r="RH286" s="18"/>
      <c r="RI286" s="18"/>
      <c r="RJ286" s="18"/>
      <c r="RK286" s="18"/>
      <c r="RL286" s="18"/>
      <c r="RM286" s="18"/>
      <c r="RN286" s="18"/>
      <c r="RO286" s="18"/>
      <c r="RP286" s="18"/>
      <c r="RQ286" s="18"/>
      <c r="RR286" s="18"/>
      <c r="RS286" s="18"/>
      <c r="RT286" s="18"/>
      <c r="RU286" s="18"/>
      <c r="RV286" s="18"/>
      <c r="RW286" s="18"/>
      <c r="RX286" s="18"/>
      <c r="RY286" s="18"/>
      <c r="RZ286" s="18"/>
      <c r="SA286" s="18"/>
      <c r="SB286" s="18"/>
      <c r="SC286" s="18"/>
      <c r="SD286" s="18"/>
      <c r="SE286" s="18"/>
      <c r="SF286" s="18"/>
      <c r="SG286" s="18"/>
      <c r="SH286" s="18"/>
      <c r="SI286" s="18"/>
      <c r="SJ286" s="18"/>
      <c r="SK286" s="18"/>
      <c r="SL286" s="18"/>
      <c r="SM286" s="18"/>
      <c r="SN286" s="18"/>
      <c r="SO286" s="18"/>
      <c r="SP286" s="18"/>
      <c r="SQ286" s="18"/>
      <c r="SR286" s="18"/>
      <c r="SS286" s="18"/>
      <c r="ST286" s="18"/>
      <c r="SU286" s="18"/>
      <c r="SV286" s="18"/>
      <c r="SW286" s="18"/>
      <c r="SX286" s="18"/>
      <c r="SY286" s="18"/>
      <c r="SZ286" s="18"/>
      <c r="TA286" s="18"/>
      <c r="TB286" s="18"/>
      <c r="TC286" s="18"/>
      <c r="TD286" s="18"/>
      <c r="TE286" s="18"/>
      <c r="TF286" s="18"/>
      <c r="TG286" s="18"/>
      <c r="TH286" s="18"/>
      <c r="TI286" s="18"/>
      <c r="TJ286" s="18"/>
      <c r="TK286" s="18"/>
      <c r="TL286" s="18"/>
      <c r="TM286" s="18"/>
      <c r="TN286" s="18"/>
      <c r="TO286" s="18"/>
      <c r="TP286" s="18"/>
      <c r="TQ286" s="18"/>
      <c r="TR286" s="18"/>
      <c r="TS286" s="18"/>
      <c r="TT286" s="18"/>
      <c r="TU286" s="18"/>
      <c r="TV286" s="18"/>
      <c r="TW286" s="18"/>
      <c r="TX286" s="18"/>
      <c r="TY286" s="18"/>
      <c r="TZ286" s="18"/>
      <c r="UA286" s="18"/>
      <c r="UB286" s="18"/>
      <c r="UC286" s="18"/>
      <c r="UD286" s="18"/>
      <c r="UE286" s="18"/>
      <c r="UF286" s="18"/>
      <c r="UG286" s="18"/>
      <c r="UH286" s="18"/>
      <c r="UI286" s="18"/>
      <c r="UJ286" s="18"/>
      <c r="UK286" s="18"/>
      <c r="UL286" s="18"/>
      <c r="UM286" s="18"/>
      <c r="UN286" s="18"/>
      <c r="UO286" s="18"/>
      <c r="UP286" s="18"/>
      <c r="UQ286" s="18"/>
      <c r="UR286" s="18"/>
      <c r="US286" s="18"/>
      <c r="UT286" s="18"/>
      <c r="UU286" s="18"/>
      <c r="UV286" s="18"/>
      <c r="UW286" s="18"/>
      <c r="UX286" s="18"/>
      <c r="UY286" s="18"/>
      <c r="UZ286" s="18"/>
      <c r="VA286" s="18"/>
      <c r="VB286" s="18"/>
      <c r="VC286" s="18"/>
      <c r="VD286" s="18"/>
      <c r="VE286" s="18"/>
      <c r="VF286" s="18"/>
      <c r="VG286" s="18"/>
      <c r="VH286" s="18"/>
      <c r="VI286" s="18"/>
      <c r="VJ286" s="18"/>
      <c r="VK286" s="18"/>
      <c r="VL286" s="18"/>
      <c r="VM286" s="18"/>
      <c r="VN286" s="18"/>
      <c r="VO286" s="18"/>
      <c r="VP286" s="18"/>
      <c r="VQ286" s="18"/>
      <c r="VR286" s="18"/>
      <c r="VS286" s="18"/>
      <c r="VT286" s="18"/>
      <c r="VU286" s="18"/>
      <c r="VV286" s="18"/>
      <c r="VW286" s="18"/>
      <c r="VX286" s="18"/>
      <c r="VY286" s="18"/>
      <c r="VZ286" s="18"/>
      <c r="WA286" s="18"/>
      <c r="WB286" s="18"/>
      <c r="WC286" s="18"/>
      <c r="WD286" s="18"/>
      <c r="WE286" s="18"/>
      <c r="WF286" s="18"/>
      <c r="WG286" s="18"/>
      <c r="WH286" s="18"/>
      <c r="WI286" s="18"/>
      <c r="WJ286" s="18"/>
      <c r="WK286" s="18"/>
      <c r="WL286" s="18"/>
      <c r="WM286" s="18"/>
      <c r="WN286" s="18"/>
      <c r="WO286" s="18"/>
      <c r="WP286" s="18"/>
      <c r="WQ286" s="18"/>
      <c r="WR286" s="18"/>
      <c r="WS286" s="18"/>
      <c r="WT286" s="18"/>
      <c r="WU286" s="18"/>
      <c r="WV286" s="18"/>
      <c r="WW286" s="18"/>
      <c r="WX286" s="18"/>
      <c r="WY286" s="18"/>
      <c r="WZ286" s="18"/>
      <c r="XA286" s="18"/>
      <c r="XB286" s="18"/>
      <c r="XC286" s="18"/>
      <c r="XD286" s="18"/>
      <c r="XE286" s="18"/>
      <c r="XF286" s="18"/>
      <c r="XG286" s="18"/>
      <c r="XH286" s="18"/>
      <c r="XI286" s="18"/>
      <c r="XJ286" s="18"/>
      <c r="XK286" s="18"/>
      <c r="XL286" s="18"/>
      <c r="XM286" s="18"/>
      <c r="XN286" s="18"/>
      <c r="XO286" s="18"/>
      <c r="XP286" s="18"/>
      <c r="XQ286" s="18"/>
      <c r="XR286" s="18"/>
      <c r="XS286" s="18"/>
      <c r="XT286" s="18"/>
      <c r="XU286" s="18"/>
      <c r="XV286" s="18"/>
      <c r="XW286" s="18"/>
      <c r="XX286" s="18"/>
      <c r="XY286" s="18"/>
      <c r="XZ286" s="18"/>
      <c r="YA286" s="18"/>
      <c r="YB286" s="18"/>
      <c r="YC286" s="18"/>
      <c r="YD286" s="18"/>
      <c r="YE286" s="18"/>
      <c r="YF286" s="18"/>
      <c r="YG286" s="18"/>
      <c r="YH286" s="18"/>
      <c r="YI286" s="18"/>
      <c r="YJ286" s="18"/>
      <c r="YK286" s="18"/>
      <c r="YL286" s="18"/>
      <c r="YM286" s="18"/>
      <c r="YN286" s="18"/>
      <c r="YO286" s="18"/>
      <c r="YP286" s="18"/>
      <c r="YQ286" s="18"/>
      <c r="YR286" s="18"/>
      <c r="YS286" s="18"/>
      <c r="YT286" s="18"/>
      <c r="YU286" s="18"/>
      <c r="YV286" s="18"/>
      <c r="YW286" s="18"/>
      <c r="YX286" s="18"/>
      <c r="YY286" s="18"/>
      <c r="YZ286" s="18"/>
      <c r="ZA286" s="18"/>
      <c r="ZB286" s="18"/>
      <c r="ZC286" s="18"/>
      <c r="ZD286" s="18"/>
      <c r="ZE286" s="18"/>
      <c r="ZF286" s="18"/>
      <c r="ZG286" s="18"/>
      <c r="ZH286" s="18"/>
      <c r="ZI286" s="18"/>
      <c r="ZJ286" s="18"/>
      <c r="ZK286" s="18"/>
      <c r="ZL286" s="18"/>
      <c r="ZM286" s="18"/>
      <c r="ZN286" s="18"/>
      <c r="ZO286" s="18"/>
      <c r="ZP286" s="18"/>
      <c r="ZQ286" s="18"/>
      <c r="ZR286" s="18"/>
      <c r="ZS286" s="18"/>
      <c r="ZT286" s="18"/>
      <c r="ZU286" s="18"/>
      <c r="ZV286" s="18"/>
      <c r="ZW286" s="18"/>
      <c r="ZX286" s="18"/>
      <c r="ZY286" s="18"/>
      <c r="ZZ286" s="18"/>
      <c r="AAA286" s="18"/>
      <c r="AAB286" s="18"/>
      <c r="AAC286" s="18"/>
      <c r="AAD286" s="18"/>
      <c r="AAE286" s="18"/>
      <c r="AAF286" s="18"/>
      <c r="AAG286" s="18"/>
      <c r="AAH286" s="18"/>
      <c r="AAI286" s="18"/>
      <c r="AAJ286" s="18"/>
      <c r="AAK286" s="18"/>
      <c r="AAL286" s="18"/>
      <c r="AAM286" s="18"/>
      <c r="AAN286" s="18"/>
      <c r="AAO286" s="18"/>
      <c r="AAP286" s="18"/>
      <c r="AAQ286" s="18"/>
      <c r="AAR286" s="18"/>
      <c r="AAS286" s="18"/>
      <c r="AAT286" s="18"/>
      <c r="AAU286" s="18"/>
      <c r="AAV286" s="18"/>
      <c r="AAW286" s="18"/>
      <c r="AAX286" s="18"/>
      <c r="AAY286" s="18"/>
      <c r="AAZ286" s="18"/>
      <c r="ABA286" s="18"/>
      <c r="ABB286" s="18"/>
      <c r="ABC286" s="18"/>
      <c r="ABD286" s="18"/>
      <c r="ABE286" s="18"/>
      <c r="ABF286" s="18"/>
      <c r="ABG286" s="18"/>
      <c r="ABH286" s="18"/>
      <c r="ABI286" s="18"/>
      <c r="ABJ286" s="18"/>
      <c r="ABK286" s="18"/>
      <c r="ABL286" s="18"/>
      <c r="ABM286" s="18"/>
      <c r="ABN286" s="18"/>
      <c r="ABO286" s="18"/>
      <c r="ABP286" s="18"/>
      <c r="ABQ286" s="18"/>
      <c r="ABR286" s="18"/>
      <c r="ABS286" s="18"/>
      <c r="ABT286" s="18"/>
      <c r="ABU286" s="18"/>
      <c r="ABV286" s="18"/>
      <c r="ABW286" s="18"/>
      <c r="ABX286" s="18"/>
      <c r="ABY286" s="18"/>
      <c r="ABZ286" s="18"/>
      <c r="ACA286" s="18"/>
      <c r="ACB286" s="18"/>
      <c r="ACC286" s="18"/>
      <c r="ACD286" s="18"/>
      <c r="ACE286" s="18"/>
      <c r="ACF286" s="18"/>
      <c r="ACG286" s="18"/>
      <c r="ACH286" s="18"/>
      <c r="ACI286" s="18"/>
      <c r="ACJ286" s="18"/>
      <c r="ACK286" s="18"/>
      <c r="ACL286" s="18"/>
      <c r="ACM286" s="18"/>
      <c r="ACN286" s="18"/>
      <c r="ACO286" s="18"/>
      <c r="ACP286" s="18"/>
      <c r="ACQ286" s="18"/>
      <c r="ACR286" s="18"/>
      <c r="ACS286" s="18"/>
      <c r="ACT286" s="18"/>
      <c r="ACU286" s="18"/>
      <c r="ACV286" s="18"/>
      <c r="ACW286" s="18"/>
      <c r="ACX286" s="18"/>
      <c r="ACY286" s="18"/>
      <c r="ACZ286" s="18"/>
      <c r="ADA286" s="18"/>
      <c r="ADB286" s="18"/>
      <c r="ADC286" s="18"/>
      <c r="ADD286" s="18"/>
      <c r="ADE286" s="18"/>
      <c r="ADF286" s="18"/>
      <c r="ADG286" s="18"/>
      <c r="ADH286" s="18"/>
      <c r="ADI286" s="18"/>
      <c r="ADJ286" s="18"/>
      <c r="ADK286" s="18"/>
      <c r="ADL286" s="18"/>
      <c r="ADM286" s="18"/>
      <c r="ADN286" s="18"/>
      <c r="ADO286" s="18"/>
      <c r="ADP286" s="18"/>
      <c r="ADQ286" s="18"/>
      <c r="ADR286" s="18"/>
      <c r="ADS286" s="18"/>
      <c r="ADT286" s="18"/>
      <c r="ADU286" s="18"/>
      <c r="ADV286" s="18"/>
      <c r="ADW286" s="18"/>
      <c r="ADX286" s="18"/>
      <c r="ADY286" s="18"/>
      <c r="ADZ286" s="18"/>
      <c r="AEA286" s="18"/>
      <c r="AEB286" s="18"/>
      <c r="AEC286" s="18"/>
      <c r="AED286" s="18"/>
      <c r="AEE286" s="18"/>
      <c r="AEF286" s="18"/>
      <c r="AEG286" s="18"/>
      <c r="AEH286" s="18"/>
      <c r="AEI286" s="18"/>
      <c r="AEJ286" s="18"/>
      <c r="AEK286" s="18"/>
      <c r="AEL286" s="18"/>
      <c r="AEM286" s="18"/>
      <c r="AEN286" s="18"/>
      <c r="AEO286" s="18"/>
      <c r="AEP286" s="18"/>
      <c r="AEQ286" s="18"/>
      <c r="AER286" s="18"/>
      <c r="AES286" s="18"/>
      <c r="AET286" s="18"/>
      <c r="AEU286" s="18"/>
      <c r="AEV286" s="18"/>
      <c r="AEW286" s="18"/>
      <c r="AEX286" s="18"/>
      <c r="AEY286" s="18"/>
      <c r="AEZ286" s="18"/>
      <c r="AFA286" s="18"/>
      <c r="AFB286" s="18"/>
      <c r="AFC286" s="18"/>
      <c r="AFD286" s="18"/>
      <c r="AFE286" s="18"/>
      <c r="AFF286" s="18"/>
      <c r="AFG286" s="18"/>
      <c r="AFH286" s="18"/>
      <c r="AFI286" s="18"/>
      <c r="AFJ286" s="18"/>
      <c r="AFK286" s="18"/>
      <c r="AFL286" s="18"/>
      <c r="AFM286" s="18"/>
      <c r="AFN286" s="18"/>
      <c r="AFO286" s="18"/>
      <c r="AFP286" s="18"/>
      <c r="AFQ286" s="18"/>
      <c r="AFR286" s="18"/>
      <c r="AFS286" s="18"/>
      <c r="AFT286" s="18"/>
      <c r="AFU286" s="18"/>
      <c r="AFV286" s="18"/>
      <c r="AFW286" s="18"/>
      <c r="AFX286" s="18"/>
      <c r="AFY286" s="18"/>
      <c r="AFZ286" s="18"/>
      <c r="AGA286" s="18"/>
      <c r="AGB286" s="18"/>
      <c r="AGC286" s="18"/>
      <c r="AGD286" s="18"/>
      <c r="AGE286" s="18"/>
      <c r="AGF286" s="18"/>
      <c r="AGG286" s="18"/>
      <c r="AGH286" s="18"/>
      <c r="AGI286" s="18"/>
      <c r="AGJ286" s="18"/>
      <c r="AGK286" s="18"/>
      <c r="AGL286" s="18"/>
      <c r="AGM286" s="18"/>
      <c r="AGN286" s="18"/>
      <c r="AGO286" s="18"/>
      <c r="AGP286" s="18"/>
      <c r="AGQ286" s="18"/>
      <c r="AGR286" s="18"/>
      <c r="AGS286" s="18"/>
      <c r="AGT286" s="18"/>
      <c r="AGU286" s="18"/>
      <c r="AGV286" s="18"/>
      <c r="AGW286" s="18"/>
      <c r="AGX286" s="18"/>
      <c r="AGY286" s="18"/>
      <c r="AGZ286" s="18"/>
      <c r="AHA286" s="18"/>
      <c r="AHB286" s="18"/>
      <c r="AHC286" s="18"/>
      <c r="AHD286" s="18"/>
      <c r="AHE286" s="18"/>
      <c r="AHF286" s="18"/>
      <c r="AHG286" s="18"/>
      <c r="AHH286" s="18"/>
      <c r="AHI286" s="18"/>
      <c r="AHJ286" s="18"/>
      <c r="AHK286" s="18"/>
      <c r="AHL286" s="18"/>
      <c r="AHM286" s="18"/>
      <c r="AHN286" s="18"/>
      <c r="AHO286" s="18"/>
      <c r="AHP286" s="18"/>
      <c r="AHQ286" s="18"/>
      <c r="AHR286" s="18"/>
      <c r="AHS286" s="18"/>
      <c r="AHT286" s="18"/>
      <c r="AHU286" s="18"/>
      <c r="AHV286" s="18"/>
      <c r="AHW286" s="18"/>
      <c r="AHX286" s="18"/>
      <c r="AHY286" s="18"/>
      <c r="AHZ286" s="18"/>
      <c r="AIA286" s="18"/>
      <c r="AIB286" s="18"/>
      <c r="AIC286" s="18"/>
      <c r="AID286" s="18"/>
      <c r="AIE286" s="18"/>
      <c r="AIF286" s="18"/>
      <c r="AIG286" s="18"/>
      <c r="AIH286" s="18"/>
      <c r="AII286" s="18"/>
      <c r="AIJ286" s="18"/>
      <c r="AIK286" s="18"/>
      <c r="AIL286" s="18"/>
      <c r="AIM286" s="18"/>
      <c r="AIN286" s="18"/>
      <c r="AIO286" s="18"/>
      <c r="AIP286" s="18"/>
      <c r="AIQ286" s="18"/>
      <c r="AIR286" s="18"/>
      <c r="AIS286" s="18"/>
      <c r="AIT286" s="18"/>
      <c r="AIU286" s="18"/>
      <c r="AIV286" s="18"/>
      <c r="AIW286" s="18"/>
      <c r="AIX286" s="18"/>
      <c r="AIY286" s="18"/>
      <c r="AIZ286" s="18"/>
      <c r="AJA286" s="18"/>
      <c r="AJB286" s="18"/>
      <c r="AJC286" s="18"/>
      <c r="AJD286" s="18"/>
      <c r="AJE286" s="18"/>
      <c r="AJF286" s="18"/>
      <c r="AJG286" s="18"/>
      <c r="AJH286" s="18"/>
      <c r="AJI286" s="18"/>
      <c r="AJJ286" s="18"/>
      <c r="AJK286" s="18"/>
      <c r="AJL286" s="18"/>
      <c r="AJM286" s="18"/>
      <c r="AJN286" s="18"/>
      <c r="AJO286" s="18"/>
      <c r="AJP286" s="18"/>
      <c r="AJQ286" s="18"/>
      <c r="AJR286" s="18"/>
      <c r="AJS286" s="18"/>
      <c r="AJT286" s="18"/>
      <c r="AJU286" s="18"/>
      <c r="AJV286" s="18"/>
      <c r="AJW286" s="18"/>
      <c r="AJX286" s="18"/>
      <c r="AJY286" s="18"/>
      <c r="AJZ286" s="18"/>
      <c r="AKA286" s="18"/>
      <c r="AKB286" s="18"/>
      <c r="AKC286" s="18"/>
      <c r="AKD286" s="18"/>
      <c r="AKE286" s="18"/>
      <c r="AKF286" s="18"/>
      <c r="AKG286" s="18"/>
      <c r="AKH286" s="18"/>
      <c r="AKI286" s="18"/>
      <c r="AKJ286" s="18"/>
      <c r="AKK286" s="18"/>
      <c r="AKL286" s="18"/>
      <c r="AKM286" s="18"/>
      <c r="AKN286" s="18"/>
      <c r="AKO286" s="18"/>
      <c r="AKP286" s="18"/>
      <c r="AKQ286" s="18"/>
      <c r="AKR286" s="18"/>
      <c r="AKS286" s="18"/>
      <c r="AKT286" s="18"/>
      <c r="AKU286" s="18"/>
      <c r="AKV286" s="18"/>
      <c r="AKW286" s="18"/>
      <c r="AKX286" s="18"/>
      <c r="AKY286" s="18"/>
      <c r="AKZ286" s="18"/>
      <c r="ALA286" s="18"/>
      <c r="ALB286" s="18"/>
      <c r="ALC286" s="18"/>
      <c r="ALD286" s="18"/>
      <c r="ALE286" s="18"/>
      <c r="ALF286" s="18"/>
      <c r="ALG286" s="18"/>
      <c r="ALH286" s="18"/>
      <c r="ALI286" s="18"/>
      <c r="ALJ286" s="18"/>
      <c r="ALK286" s="18"/>
      <c r="ALL286" s="18"/>
      <c r="ALM286" s="18"/>
      <c r="ALN286" s="18"/>
      <c r="ALO286" s="18"/>
      <c r="ALP286" s="18"/>
      <c r="ALQ286" s="18"/>
      <c r="ALR286" s="18"/>
      <c r="ALS286" s="18"/>
      <c r="ALT286" s="18"/>
      <c r="ALU286" s="18"/>
      <c r="ALV286" s="18"/>
      <c r="ALW286" s="18"/>
      <c r="ALX286" s="18"/>
      <c r="ALY286" s="18"/>
      <c r="ALZ286" s="18"/>
      <c r="AMA286" s="18"/>
      <c r="AMB286" s="18"/>
      <c r="AMC286" s="18"/>
      <c r="AMD286" s="18"/>
      <c r="AME286" s="18"/>
      <c r="AMF286" s="18"/>
      <c r="AMG286" s="18"/>
      <c r="AMH286" s="18"/>
      <c r="AMI286" s="18"/>
      <c r="AMJ286" s="18"/>
      <c r="AMK286" s="18"/>
      <c r="AML286" s="18"/>
      <c r="AMM286" s="18"/>
      <c r="AMN286" s="18"/>
      <c r="AMO286" s="18"/>
      <c r="AMP286" s="18"/>
      <c r="AMQ286" s="18"/>
      <c r="AMR286" s="18"/>
      <c r="AMS286" s="18"/>
      <c r="AMT286" s="18"/>
      <c r="AMU286" s="18"/>
      <c r="AMV286" s="18"/>
      <c r="AMW286" s="18"/>
      <c r="AMX286" s="18"/>
      <c r="AMY286" s="18"/>
      <c r="AMZ286" s="18"/>
      <c r="ANA286" s="18"/>
      <c r="ANB286" s="18"/>
      <c r="ANC286" s="18"/>
      <c r="AND286" s="18"/>
      <c r="ANE286" s="18"/>
      <c r="ANF286" s="18"/>
      <c r="ANG286" s="18"/>
      <c r="ANH286" s="18"/>
      <c r="ANI286" s="18"/>
      <c r="ANJ286" s="18"/>
      <c r="ANK286" s="18"/>
      <c r="ANL286" s="18"/>
      <c r="ANM286" s="18"/>
      <c r="ANN286" s="18"/>
      <c r="ANO286" s="18"/>
      <c r="ANP286" s="18"/>
      <c r="ANQ286" s="18"/>
      <c r="ANR286" s="18"/>
      <c r="ANS286" s="18"/>
      <c r="ANT286" s="18"/>
      <c r="ANU286" s="18"/>
      <c r="ANV286" s="18"/>
      <c r="ANW286" s="18"/>
      <c r="ANX286" s="18"/>
      <c r="ANY286" s="18"/>
      <c r="ANZ286" s="18"/>
      <c r="AOA286" s="18"/>
      <c r="AOB286" s="18"/>
      <c r="AOC286" s="18"/>
      <c r="AOD286" s="18"/>
      <c r="AOE286" s="18"/>
      <c r="AOF286" s="18"/>
      <c r="AOG286" s="18"/>
      <c r="AOH286" s="18"/>
      <c r="AOI286" s="18"/>
      <c r="AOJ286" s="18"/>
      <c r="AOK286" s="18"/>
      <c r="AOL286" s="18"/>
      <c r="AOM286" s="18"/>
      <c r="AON286" s="18"/>
      <c r="AOO286" s="18"/>
      <c r="AOP286" s="18"/>
      <c r="AOQ286" s="18"/>
      <c r="AOR286" s="18"/>
      <c r="AOS286" s="18"/>
      <c r="AOT286" s="18"/>
      <c r="AOU286" s="18"/>
      <c r="AOV286" s="18"/>
      <c r="AOW286" s="18"/>
      <c r="AOX286" s="18"/>
      <c r="AOY286" s="18"/>
      <c r="AOZ286" s="18"/>
      <c r="APA286" s="18"/>
      <c r="APB286" s="18"/>
      <c r="APC286" s="18"/>
      <c r="APD286" s="18"/>
      <c r="APE286" s="18"/>
      <c r="APF286" s="18"/>
      <c r="APG286" s="18"/>
      <c r="APH286" s="18"/>
      <c r="API286" s="18"/>
      <c r="APJ286" s="18"/>
      <c r="APK286" s="18"/>
      <c r="APL286" s="18"/>
      <c r="APM286" s="18"/>
      <c r="APN286" s="18"/>
      <c r="APO286" s="18"/>
      <c r="APP286" s="18"/>
      <c r="APQ286" s="18"/>
      <c r="APR286" s="18"/>
      <c r="APS286" s="18"/>
      <c r="APT286" s="18"/>
      <c r="APU286" s="18"/>
      <c r="APV286" s="18"/>
      <c r="APW286" s="18"/>
      <c r="APX286" s="18"/>
      <c r="APY286" s="18"/>
      <c r="APZ286" s="18"/>
      <c r="AQA286" s="18"/>
      <c r="AQB286" s="18"/>
      <c r="AQC286" s="18"/>
      <c r="AQD286" s="18"/>
      <c r="AQE286" s="18"/>
      <c r="AQF286" s="18"/>
      <c r="AQG286" s="18"/>
      <c r="AQH286" s="18"/>
      <c r="AQI286" s="18"/>
      <c r="AQJ286" s="18"/>
      <c r="AQK286" s="18"/>
      <c r="AQL286" s="18"/>
      <c r="AQM286" s="18"/>
      <c r="AQN286" s="18"/>
      <c r="AQO286" s="18"/>
      <c r="AQP286" s="18"/>
      <c r="AQQ286" s="18"/>
      <c r="AQR286" s="18"/>
      <c r="AQS286" s="18"/>
      <c r="AQT286" s="18"/>
      <c r="AQU286" s="18"/>
      <c r="AQV286" s="18"/>
      <c r="AQW286" s="18"/>
      <c r="AQX286" s="18"/>
      <c r="AQY286" s="18"/>
      <c r="AQZ286" s="18"/>
      <c r="ARA286" s="18"/>
      <c r="ARB286" s="18"/>
      <c r="ARC286" s="18"/>
      <c r="ARD286" s="18"/>
      <c r="ARE286" s="18"/>
      <c r="ARF286" s="18"/>
      <c r="ARG286" s="18"/>
      <c r="ARH286" s="18"/>
      <c r="ARI286" s="18"/>
      <c r="ARJ286" s="18"/>
      <c r="ARK286" s="18"/>
      <c r="ARL286" s="18"/>
      <c r="ARM286" s="18"/>
      <c r="ARN286" s="18"/>
      <c r="ARO286" s="18"/>
      <c r="ARP286" s="18"/>
      <c r="ARQ286" s="18"/>
      <c r="ARR286" s="18"/>
      <c r="ARS286" s="18"/>
      <c r="ART286" s="18"/>
      <c r="ARU286" s="18"/>
      <c r="ARV286" s="18"/>
      <c r="ARW286" s="18"/>
      <c r="ARX286" s="18"/>
      <c r="ARY286" s="18"/>
      <c r="ARZ286" s="18"/>
      <c r="ASA286" s="18"/>
      <c r="ASB286" s="18"/>
      <c r="ASC286" s="18"/>
      <c r="ASD286" s="18"/>
      <c r="ASE286" s="18"/>
      <c r="ASF286" s="18"/>
      <c r="ASG286" s="18"/>
      <c r="ASH286" s="18"/>
      <c r="ASI286" s="18"/>
      <c r="ASJ286" s="18"/>
      <c r="ASK286" s="18"/>
      <c r="ASL286" s="18"/>
      <c r="ASM286" s="18"/>
      <c r="ASN286" s="18"/>
      <c r="ASO286" s="18"/>
      <c r="ASP286" s="18"/>
      <c r="ASQ286" s="18"/>
      <c r="ASR286" s="18"/>
      <c r="ASS286" s="18"/>
      <c r="AST286" s="18"/>
      <c r="ASU286" s="18"/>
      <c r="ASV286" s="18"/>
      <c r="ASW286" s="18"/>
      <c r="ASX286" s="18"/>
      <c r="ASY286" s="18"/>
      <c r="ASZ286" s="18"/>
      <c r="ATA286" s="18"/>
      <c r="ATB286" s="18"/>
      <c r="ATC286" s="18"/>
      <c r="ATD286" s="18"/>
      <c r="ATE286" s="18"/>
      <c r="ATF286" s="18"/>
      <c r="ATG286" s="18"/>
      <c r="ATH286" s="18"/>
      <c r="ATI286" s="18"/>
      <c r="ATJ286" s="18"/>
      <c r="ATK286" s="18"/>
      <c r="ATL286" s="18"/>
      <c r="ATM286" s="18"/>
      <c r="ATN286" s="18"/>
      <c r="ATO286" s="18"/>
      <c r="ATP286" s="18"/>
      <c r="ATQ286" s="18"/>
      <c r="ATR286" s="18"/>
      <c r="ATS286" s="18"/>
      <c r="ATT286" s="18"/>
      <c r="ATU286" s="18"/>
      <c r="ATV286" s="18"/>
      <c r="ATW286" s="18"/>
      <c r="ATX286" s="18"/>
      <c r="ATY286" s="18"/>
      <c r="ATZ286" s="18"/>
      <c r="AUA286" s="18"/>
      <c r="AUB286" s="18"/>
      <c r="AUC286" s="18"/>
      <c r="AUD286" s="18"/>
      <c r="AUE286" s="18"/>
      <c r="AUF286" s="18"/>
      <c r="AUG286" s="18"/>
      <c r="AUH286" s="18"/>
      <c r="AUI286" s="18"/>
      <c r="AUJ286" s="18"/>
      <c r="AUK286" s="18"/>
      <c r="AUL286" s="18"/>
      <c r="AUM286" s="18"/>
      <c r="AUN286" s="18"/>
      <c r="AUO286" s="18"/>
      <c r="AUP286" s="18"/>
      <c r="AUQ286" s="18"/>
      <c r="AUR286" s="18"/>
      <c r="AUS286" s="18"/>
      <c r="AUT286" s="18"/>
      <c r="AUU286" s="18"/>
      <c r="AUV286" s="18"/>
      <c r="AUW286" s="18"/>
      <c r="AUX286" s="18"/>
      <c r="AUY286" s="18"/>
      <c r="AUZ286" s="18"/>
      <c r="AVA286" s="18"/>
      <c r="AVB286" s="18"/>
      <c r="AVC286" s="18"/>
      <c r="AVD286" s="18"/>
      <c r="AVE286" s="18"/>
      <c r="AVF286" s="18"/>
      <c r="AVG286" s="18"/>
      <c r="AVH286" s="18"/>
      <c r="AVI286" s="18"/>
      <c r="AVJ286" s="18"/>
      <c r="AVK286" s="18"/>
      <c r="AVL286" s="18"/>
      <c r="AVM286" s="18"/>
      <c r="AVN286" s="18"/>
      <c r="AVO286" s="18"/>
      <c r="AVP286" s="18"/>
      <c r="AVQ286" s="18"/>
      <c r="AVR286" s="18"/>
      <c r="AVS286" s="18"/>
      <c r="AVT286" s="18"/>
      <c r="AVU286" s="18"/>
      <c r="AVV286" s="18"/>
      <c r="AVW286" s="18"/>
      <c r="AVX286" s="18"/>
      <c r="AVY286" s="18"/>
      <c r="AVZ286" s="18"/>
      <c r="AWA286" s="18"/>
      <c r="AWB286" s="18"/>
      <c r="AWC286" s="18"/>
      <c r="AWD286" s="18"/>
      <c r="AWE286" s="18"/>
      <c r="AWF286" s="18"/>
      <c r="AWG286" s="18"/>
      <c r="AWH286" s="18"/>
      <c r="AWI286" s="18"/>
      <c r="AWJ286" s="18"/>
      <c r="AWK286" s="18"/>
      <c r="AWL286" s="18"/>
      <c r="AWM286" s="18"/>
      <c r="AWN286" s="18"/>
      <c r="AWO286" s="18"/>
      <c r="AWP286" s="18"/>
      <c r="AWQ286" s="18"/>
      <c r="AWR286" s="18"/>
      <c r="AWS286" s="18"/>
      <c r="AWT286" s="18"/>
      <c r="AWU286" s="18"/>
      <c r="AWV286" s="18"/>
      <c r="AWW286" s="18"/>
      <c r="AWX286" s="18"/>
      <c r="AWY286" s="18"/>
      <c r="AWZ286" s="18"/>
      <c r="AXA286" s="18"/>
      <c r="AXB286" s="18"/>
      <c r="AXC286" s="18"/>
      <c r="AXD286" s="18"/>
      <c r="AXE286" s="18"/>
      <c r="AXF286" s="18"/>
      <c r="AXG286" s="18"/>
      <c r="AXH286" s="18"/>
      <c r="AXI286" s="18"/>
      <c r="AXJ286" s="18"/>
      <c r="AXK286" s="18"/>
      <c r="AXL286" s="18"/>
      <c r="AXM286" s="18"/>
      <c r="AXN286" s="18"/>
      <c r="AXO286" s="18"/>
      <c r="AXP286" s="18"/>
      <c r="AXQ286" s="18"/>
      <c r="AXR286" s="18"/>
      <c r="AXS286" s="18"/>
      <c r="AXT286" s="18"/>
      <c r="AXU286" s="18"/>
      <c r="AXV286" s="18"/>
      <c r="AXW286" s="18"/>
      <c r="AXX286" s="18"/>
      <c r="AXY286" s="18"/>
      <c r="AXZ286" s="18"/>
      <c r="AYA286" s="18"/>
      <c r="AYB286" s="18"/>
      <c r="AYC286" s="18"/>
      <c r="AYD286" s="18"/>
      <c r="AYE286" s="18"/>
      <c r="AYF286" s="18"/>
      <c r="AYG286" s="18"/>
      <c r="AYH286" s="18"/>
      <c r="AYI286" s="18"/>
      <c r="AYJ286" s="18"/>
      <c r="AYK286" s="18"/>
      <c r="AYL286" s="18"/>
      <c r="AYM286" s="18"/>
      <c r="AYN286" s="18"/>
      <c r="AYO286" s="18"/>
      <c r="AYP286" s="18"/>
      <c r="AYQ286" s="18"/>
      <c r="AYR286" s="18"/>
      <c r="AYS286" s="18"/>
      <c r="AYT286" s="18"/>
      <c r="AYU286" s="18"/>
      <c r="AYV286" s="18"/>
      <c r="AYW286" s="18"/>
      <c r="AYX286" s="18"/>
      <c r="AYY286" s="18"/>
      <c r="AYZ286" s="18"/>
      <c r="AZA286" s="18"/>
      <c r="AZB286" s="18"/>
      <c r="AZC286" s="18"/>
      <c r="AZD286" s="18"/>
      <c r="AZE286" s="18"/>
      <c r="AZF286" s="18"/>
      <c r="AZG286" s="18"/>
      <c r="AZH286" s="18"/>
      <c r="AZI286" s="18"/>
      <c r="AZJ286" s="18"/>
      <c r="AZK286" s="18"/>
      <c r="AZL286" s="18"/>
      <c r="AZM286" s="18"/>
      <c r="AZN286" s="18"/>
      <c r="AZO286" s="18"/>
      <c r="AZP286" s="18"/>
      <c r="AZQ286" s="18"/>
      <c r="AZR286" s="18"/>
      <c r="AZS286" s="18"/>
      <c r="AZT286" s="18"/>
      <c r="AZU286" s="18"/>
      <c r="AZV286" s="18"/>
      <c r="AZW286" s="18"/>
      <c r="AZX286" s="18"/>
      <c r="AZY286" s="18"/>
      <c r="AZZ286" s="18"/>
      <c r="BAA286" s="18"/>
      <c r="BAB286" s="18"/>
      <c r="BAC286" s="18"/>
      <c r="BAD286" s="18"/>
      <c r="BAE286" s="18"/>
      <c r="BAF286" s="18"/>
      <c r="BAG286" s="18"/>
      <c r="BAH286" s="18"/>
      <c r="BAI286" s="18"/>
      <c r="BAJ286" s="18"/>
      <c r="BAK286" s="18"/>
      <c r="BAL286" s="18"/>
      <c r="BAM286" s="18"/>
      <c r="BAN286" s="18"/>
      <c r="BAO286" s="18"/>
      <c r="BAP286" s="18"/>
      <c r="BAQ286" s="18"/>
      <c r="BAR286" s="18"/>
      <c r="BAS286" s="18"/>
      <c r="BAT286" s="18"/>
      <c r="BAU286" s="18"/>
      <c r="BAV286" s="18"/>
      <c r="BAW286" s="18"/>
      <c r="BAX286" s="18"/>
      <c r="BAY286" s="18"/>
      <c r="BAZ286" s="18"/>
      <c r="BBA286" s="18"/>
      <c r="BBB286" s="18"/>
      <c r="BBC286" s="18"/>
      <c r="BBD286" s="18"/>
      <c r="BBE286" s="18"/>
      <c r="BBF286" s="18"/>
      <c r="BBG286" s="18"/>
      <c r="BBH286" s="18"/>
      <c r="BBI286" s="18"/>
      <c r="BBJ286" s="18"/>
      <c r="BBK286" s="18"/>
      <c r="BBL286" s="18"/>
      <c r="BBM286" s="18"/>
      <c r="BBN286" s="18"/>
      <c r="BBO286" s="18"/>
      <c r="BBP286" s="18"/>
      <c r="BBQ286" s="18"/>
      <c r="BBR286" s="18"/>
      <c r="BBS286" s="18"/>
      <c r="BBT286" s="18"/>
      <c r="BBU286" s="18"/>
      <c r="BBV286" s="18"/>
      <c r="BBW286" s="18"/>
      <c r="BBX286" s="18"/>
      <c r="BBY286" s="18"/>
      <c r="BBZ286" s="18"/>
      <c r="BCA286" s="18"/>
      <c r="BCB286" s="18"/>
      <c r="BCC286" s="18"/>
      <c r="BCD286" s="18"/>
      <c r="BCE286" s="18"/>
      <c r="BCF286" s="18"/>
      <c r="BCG286" s="18"/>
      <c r="BCH286" s="18"/>
      <c r="BCI286" s="18"/>
      <c r="BCJ286" s="18"/>
      <c r="BCK286" s="18"/>
      <c r="BCL286" s="18"/>
      <c r="BCM286" s="18"/>
      <c r="BCN286" s="18"/>
      <c r="BCO286" s="18"/>
      <c r="BCP286" s="18"/>
      <c r="BCQ286" s="18"/>
      <c r="BCR286" s="18"/>
      <c r="BCS286" s="18"/>
      <c r="BCT286" s="18"/>
      <c r="BCU286" s="18"/>
      <c r="BCV286" s="18"/>
      <c r="BCW286" s="18"/>
      <c r="BCX286" s="18"/>
      <c r="BCY286" s="18"/>
      <c r="BCZ286" s="18"/>
      <c r="BDA286" s="18"/>
      <c r="BDB286" s="18"/>
      <c r="BDC286" s="18"/>
      <c r="BDD286" s="18"/>
      <c r="BDE286" s="18"/>
      <c r="BDF286" s="18"/>
      <c r="BDG286" s="18"/>
      <c r="BDH286" s="18"/>
      <c r="BDI286" s="18"/>
      <c r="BDJ286" s="18"/>
      <c r="BDK286" s="18"/>
      <c r="BDL286" s="18"/>
      <c r="BDM286" s="18"/>
      <c r="BDN286" s="18"/>
      <c r="BDO286" s="18"/>
      <c r="BDP286" s="18"/>
      <c r="BDQ286" s="18"/>
      <c r="BDR286" s="18"/>
      <c r="BDS286" s="18"/>
      <c r="BDT286" s="18"/>
      <c r="BDU286" s="18"/>
      <c r="BDV286" s="18"/>
      <c r="BDW286" s="18"/>
      <c r="BDX286" s="18"/>
      <c r="BDY286" s="18"/>
      <c r="BDZ286" s="18"/>
      <c r="BEA286" s="18"/>
      <c r="BEB286" s="18"/>
      <c r="BEC286" s="18"/>
      <c r="BED286" s="18"/>
      <c r="BEE286" s="18"/>
      <c r="BEF286" s="18"/>
      <c r="BEG286" s="18"/>
      <c r="BEH286" s="18"/>
      <c r="BEI286" s="18"/>
      <c r="BEJ286" s="18"/>
      <c r="BEK286" s="18"/>
      <c r="BEL286" s="18"/>
      <c r="BEM286" s="18"/>
      <c r="BEN286" s="18"/>
      <c r="BEO286" s="18"/>
      <c r="BEP286" s="18"/>
      <c r="BEQ286" s="18"/>
      <c r="BER286" s="18"/>
      <c r="BES286" s="18"/>
      <c r="BET286" s="18"/>
      <c r="BEU286" s="18"/>
      <c r="BEV286" s="18"/>
      <c r="BEW286" s="18"/>
      <c r="BEX286" s="18"/>
      <c r="BEY286" s="18"/>
      <c r="BEZ286" s="18"/>
      <c r="BFA286" s="18"/>
      <c r="BFB286" s="18"/>
      <c r="BFC286" s="18"/>
      <c r="BFD286" s="18"/>
      <c r="BFE286" s="18"/>
      <c r="BFF286" s="18"/>
      <c r="BFG286" s="18"/>
      <c r="BFH286" s="18"/>
      <c r="BFI286" s="18"/>
      <c r="BFJ286" s="18"/>
      <c r="BFK286" s="18"/>
      <c r="BFL286" s="18"/>
      <c r="BFM286" s="18"/>
      <c r="BFN286" s="18"/>
      <c r="BFO286" s="18"/>
      <c r="BFP286" s="18"/>
      <c r="BFQ286" s="18"/>
      <c r="BFR286" s="18"/>
      <c r="BFS286" s="18"/>
      <c r="BFT286" s="18"/>
      <c r="BFU286" s="18"/>
      <c r="BFV286" s="18"/>
      <c r="BFW286" s="18"/>
      <c r="BFX286" s="18"/>
      <c r="BFY286" s="18"/>
      <c r="BFZ286" s="18"/>
      <c r="BGA286" s="18"/>
      <c r="BGB286" s="18"/>
      <c r="BGC286" s="18"/>
      <c r="BGD286" s="18"/>
      <c r="BGE286" s="18"/>
      <c r="BGF286" s="18"/>
      <c r="BGG286" s="18"/>
      <c r="BGH286" s="18"/>
      <c r="BGI286" s="18"/>
      <c r="BGJ286" s="18"/>
      <c r="BGK286" s="18"/>
      <c r="BGL286" s="18"/>
      <c r="BGM286" s="18"/>
      <c r="BGN286" s="18"/>
      <c r="BGO286" s="18"/>
      <c r="BGP286" s="18"/>
      <c r="BGQ286" s="18"/>
      <c r="BGR286" s="18"/>
      <c r="BGS286" s="18"/>
      <c r="BGT286" s="18"/>
      <c r="BGU286" s="18"/>
      <c r="BGV286" s="18"/>
      <c r="BGW286" s="18"/>
      <c r="BGX286" s="18"/>
      <c r="BGY286" s="18"/>
      <c r="BGZ286" s="18"/>
      <c r="BHA286" s="18"/>
      <c r="BHB286" s="18"/>
      <c r="BHC286" s="18"/>
      <c r="BHD286" s="18"/>
      <c r="BHE286" s="18"/>
      <c r="BHF286" s="18"/>
      <c r="BHG286" s="18"/>
      <c r="BHH286" s="18"/>
      <c r="BHI286" s="18"/>
      <c r="BHJ286" s="18"/>
      <c r="BHK286" s="18"/>
      <c r="BHL286" s="18"/>
      <c r="BHM286" s="18"/>
      <c r="BHN286" s="18"/>
      <c r="BHO286" s="18"/>
      <c r="BHP286" s="18"/>
      <c r="BHQ286" s="18"/>
      <c r="BHR286" s="18"/>
      <c r="BHS286" s="18"/>
      <c r="BHT286" s="18"/>
      <c r="BHU286" s="18"/>
      <c r="BHV286" s="18"/>
      <c r="BHW286" s="18"/>
      <c r="BHX286" s="18"/>
      <c r="BHY286" s="18"/>
      <c r="BHZ286" s="18"/>
      <c r="BIA286" s="18"/>
      <c r="BIB286" s="18"/>
      <c r="BIC286" s="18"/>
      <c r="BID286" s="18"/>
      <c r="BIE286" s="18"/>
      <c r="BIF286" s="18"/>
      <c r="BIG286" s="18"/>
      <c r="BIH286" s="18"/>
      <c r="BII286" s="18"/>
      <c r="BIJ286" s="18"/>
      <c r="BIK286" s="18"/>
      <c r="BIL286" s="18"/>
      <c r="BIM286" s="18"/>
      <c r="BIN286" s="18"/>
      <c r="BIO286" s="18"/>
      <c r="BIP286" s="18"/>
      <c r="BIQ286" s="18"/>
      <c r="BIR286" s="18"/>
      <c r="BIS286" s="18"/>
      <c r="BIT286" s="18"/>
      <c r="BIU286" s="18"/>
      <c r="BIV286" s="18"/>
      <c r="BIW286" s="18"/>
      <c r="BIX286" s="18"/>
      <c r="BIY286" s="18"/>
      <c r="BIZ286" s="18"/>
      <c r="BJA286" s="18"/>
      <c r="BJB286" s="18"/>
      <c r="BJC286" s="18"/>
      <c r="BJD286" s="18"/>
      <c r="BJE286" s="18"/>
      <c r="BJF286" s="18"/>
      <c r="BJG286" s="18"/>
      <c r="BJH286" s="18"/>
      <c r="BJI286" s="18"/>
      <c r="BJJ286" s="18"/>
      <c r="BJK286" s="18"/>
      <c r="BJL286" s="18"/>
      <c r="BJM286" s="18"/>
      <c r="BJN286" s="18"/>
      <c r="BJO286" s="18"/>
      <c r="BJP286" s="18"/>
      <c r="BJQ286" s="18"/>
      <c r="BJR286" s="18"/>
      <c r="BJS286" s="18"/>
      <c r="BJT286" s="18"/>
      <c r="BJU286" s="18"/>
      <c r="BJV286" s="18"/>
      <c r="BJW286" s="18"/>
      <c r="BJX286" s="18"/>
      <c r="BJY286" s="18"/>
      <c r="BJZ286" s="18"/>
      <c r="BKA286" s="18"/>
      <c r="BKB286" s="18"/>
      <c r="BKC286" s="18"/>
      <c r="BKD286" s="18"/>
      <c r="BKE286" s="18"/>
      <c r="BKF286" s="18"/>
      <c r="BKG286" s="18"/>
      <c r="BKH286" s="18"/>
      <c r="BKI286" s="18"/>
      <c r="BKJ286" s="18"/>
      <c r="BKK286" s="18"/>
      <c r="BKL286" s="18"/>
      <c r="BKM286" s="18"/>
      <c r="BKN286" s="18"/>
      <c r="BKO286" s="18"/>
      <c r="BKP286" s="18"/>
      <c r="BKQ286" s="18"/>
      <c r="BKR286" s="18"/>
      <c r="BKS286" s="18"/>
      <c r="BKT286" s="18"/>
      <c r="BKU286" s="18"/>
      <c r="BKV286" s="18"/>
      <c r="BKW286" s="18"/>
      <c r="BKX286" s="18"/>
      <c r="BKY286" s="18"/>
      <c r="BKZ286" s="18"/>
      <c r="BLA286" s="18"/>
      <c r="BLB286" s="18"/>
      <c r="BLC286" s="18"/>
      <c r="BLD286" s="18"/>
      <c r="BLE286" s="18"/>
      <c r="BLF286" s="18"/>
      <c r="BLG286" s="18"/>
      <c r="BLH286" s="18"/>
      <c r="BLI286" s="18"/>
      <c r="BLJ286" s="18"/>
      <c r="BLK286" s="18"/>
      <c r="BLL286" s="18"/>
      <c r="BLM286" s="18"/>
      <c r="BLN286" s="18"/>
      <c r="BLO286" s="18"/>
      <c r="BLP286" s="18"/>
      <c r="BLQ286" s="18"/>
      <c r="BLR286" s="18"/>
      <c r="BLS286" s="18"/>
      <c r="BLT286" s="18"/>
      <c r="BLU286" s="18"/>
      <c r="BLV286" s="18"/>
      <c r="BLW286" s="18"/>
      <c r="BLX286" s="18"/>
      <c r="BLY286" s="18"/>
      <c r="BLZ286" s="18"/>
      <c r="BMA286" s="18"/>
      <c r="BMB286" s="18"/>
      <c r="BMC286" s="18"/>
      <c r="BMD286" s="18"/>
      <c r="BME286" s="18"/>
      <c r="BMF286" s="18"/>
      <c r="BMG286" s="18"/>
      <c r="BMH286" s="18"/>
      <c r="BMI286" s="18"/>
      <c r="BMJ286" s="18"/>
      <c r="BMK286" s="18"/>
      <c r="BML286" s="18"/>
      <c r="BMM286" s="18"/>
      <c r="BMN286" s="18"/>
      <c r="BMO286" s="18"/>
      <c r="BMP286" s="18"/>
      <c r="BMQ286" s="18"/>
      <c r="BMR286" s="18"/>
      <c r="BMS286" s="18"/>
      <c r="BMT286" s="18"/>
      <c r="BMU286" s="18"/>
      <c r="BMV286" s="18"/>
      <c r="BMW286" s="18"/>
      <c r="BMX286" s="18"/>
      <c r="BMY286" s="18"/>
      <c r="BMZ286" s="18"/>
      <c r="BNA286" s="18"/>
      <c r="BNB286" s="18"/>
      <c r="BNC286" s="18"/>
      <c r="BND286" s="18"/>
      <c r="BNE286" s="18"/>
      <c r="BNF286" s="18"/>
      <c r="BNG286" s="18"/>
      <c r="BNH286" s="18"/>
      <c r="BNI286" s="18"/>
      <c r="BNJ286" s="18"/>
      <c r="BNK286" s="18"/>
      <c r="BNL286" s="18"/>
      <c r="BNM286" s="18"/>
      <c r="BNN286" s="18"/>
      <c r="BNO286" s="18"/>
      <c r="BNP286" s="18"/>
      <c r="BNQ286" s="18"/>
      <c r="BNR286" s="18"/>
      <c r="BNS286" s="18"/>
      <c r="BNT286" s="18"/>
      <c r="BNU286" s="18"/>
      <c r="BNV286" s="18"/>
      <c r="BNW286" s="18"/>
      <c r="BNX286" s="18"/>
      <c r="BNY286" s="18"/>
      <c r="BNZ286" s="18"/>
      <c r="BOA286" s="18"/>
      <c r="BOB286" s="18"/>
      <c r="BOC286" s="18"/>
      <c r="BOD286" s="18"/>
      <c r="BOE286" s="18"/>
      <c r="BOF286" s="18"/>
      <c r="BOG286" s="18"/>
      <c r="BOH286" s="18"/>
      <c r="BOI286" s="18"/>
      <c r="BOJ286" s="18"/>
      <c r="BOK286" s="18"/>
      <c r="BOL286" s="18"/>
      <c r="BOM286" s="18"/>
      <c r="BON286" s="18"/>
      <c r="BOO286" s="18"/>
      <c r="BOP286" s="18"/>
      <c r="BOQ286" s="18"/>
      <c r="BOR286" s="18"/>
      <c r="BOS286" s="18"/>
      <c r="BOT286" s="18"/>
      <c r="BOU286" s="18"/>
      <c r="BOV286" s="18"/>
      <c r="BOW286" s="18"/>
      <c r="BOX286" s="18"/>
      <c r="BOY286" s="18"/>
      <c r="BOZ286" s="18"/>
      <c r="BPA286" s="18"/>
      <c r="BPB286" s="18"/>
      <c r="BPC286" s="18"/>
      <c r="BPD286" s="18"/>
      <c r="BPE286" s="18"/>
      <c r="BPF286" s="18"/>
      <c r="BPG286" s="18"/>
      <c r="BPH286" s="18"/>
      <c r="BPI286" s="18"/>
      <c r="BPJ286" s="18"/>
      <c r="BPK286" s="18"/>
      <c r="BPL286" s="18"/>
      <c r="BPM286" s="18"/>
      <c r="BPN286" s="18"/>
      <c r="BPO286" s="18"/>
      <c r="BPP286" s="18"/>
      <c r="BPQ286" s="18"/>
      <c r="BPR286" s="18"/>
      <c r="BPS286" s="18"/>
      <c r="BPT286" s="18"/>
      <c r="BPU286" s="18"/>
      <c r="BPV286" s="18"/>
      <c r="BPW286" s="18"/>
      <c r="BPX286" s="18"/>
      <c r="BPY286" s="18"/>
      <c r="BPZ286" s="18"/>
      <c r="BQA286" s="18"/>
      <c r="BQB286" s="18"/>
      <c r="BQC286" s="18"/>
      <c r="BQD286" s="18"/>
      <c r="BQE286" s="18"/>
      <c r="BQF286" s="18"/>
      <c r="BQG286" s="18"/>
      <c r="BQH286" s="18"/>
      <c r="BQI286" s="18"/>
      <c r="BQJ286" s="18"/>
      <c r="BQK286" s="18"/>
      <c r="BQL286" s="18"/>
      <c r="BQM286" s="18"/>
      <c r="BQN286" s="18"/>
      <c r="BQO286" s="18"/>
      <c r="BQP286" s="18"/>
      <c r="BQQ286" s="18"/>
      <c r="BQR286" s="18"/>
      <c r="BQS286" s="18"/>
      <c r="BQT286" s="18"/>
      <c r="BQU286" s="18"/>
      <c r="BQV286" s="18"/>
      <c r="BQW286" s="18"/>
      <c r="BQX286" s="18"/>
      <c r="BQY286" s="18"/>
      <c r="BQZ286" s="18"/>
      <c r="BRA286" s="18"/>
      <c r="BRB286" s="18"/>
      <c r="BRC286" s="18"/>
      <c r="BRD286" s="18"/>
      <c r="BRE286" s="18"/>
      <c r="BRF286" s="18"/>
      <c r="BRG286" s="18"/>
      <c r="BRH286" s="18"/>
      <c r="BRI286" s="18"/>
      <c r="BRJ286" s="18"/>
      <c r="BRK286" s="18"/>
      <c r="BRL286" s="18"/>
      <c r="BRM286" s="18"/>
      <c r="BRN286" s="18"/>
      <c r="BRO286" s="18"/>
      <c r="BRP286" s="18"/>
      <c r="BRQ286" s="18"/>
      <c r="BRR286" s="18"/>
      <c r="BRS286" s="18"/>
      <c r="BRT286" s="18"/>
      <c r="BRU286" s="18"/>
      <c r="BRV286" s="18"/>
      <c r="BRW286" s="18"/>
      <c r="BRX286" s="18"/>
      <c r="BRY286" s="18"/>
      <c r="BRZ286" s="18"/>
      <c r="BSA286" s="18"/>
      <c r="BSB286" s="18"/>
      <c r="BSC286" s="18"/>
      <c r="BSD286" s="18"/>
      <c r="BSE286" s="18"/>
      <c r="BSF286" s="18"/>
      <c r="BSG286" s="18"/>
      <c r="BSH286" s="18"/>
      <c r="BSI286" s="18"/>
      <c r="BSJ286" s="18"/>
      <c r="BSK286" s="18"/>
      <c r="BSL286" s="18"/>
      <c r="BSM286" s="18"/>
      <c r="BSN286" s="18"/>
      <c r="BSO286" s="18"/>
      <c r="BSP286" s="18"/>
      <c r="BSQ286" s="18"/>
      <c r="BSR286" s="18"/>
      <c r="BSS286" s="18"/>
      <c r="BST286" s="18"/>
      <c r="BSU286" s="18"/>
      <c r="BSV286" s="18"/>
      <c r="BSW286" s="18"/>
      <c r="BSX286" s="18"/>
      <c r="BSY286" s="18"/>
      <c r="BSZ286" s="18"/>
      <c r="BTA286" s="18"/>
      <c r="BTB286" s="18"/>
      <c r="BTC286" s="18"/>
      <c r="BTD286" s="18"/>
      <c r="BTE286" s="18"/>
      <c r="BTF286" s="18"/>
      <c r="BTG286" s="18"/>
      <c r="BTH286" s="18"/>
      <c r="BTI286" s="18"/>
      <c r="BTJ286" s="18"/>
      <c r="BTK286" s="18"/>
      <c r="BTL286" s="18"/>
      <c r="BTM286" s="18"/>
      <c r="BTN286" s="18"/>
      <c r="BTO286" s="18"/>
      <c r="BTP286" s="18"/>
      <c r="BTQ286" s="18"/>
      <c r="BTR286" s="18"/>
      <c r="BTS286" s="18"/>
      <c r="BTT286" s="18"/>
      <c r="BTU286" s="18"/>
      <c r="BTV286" s="18"/>
      <c r="BTW286" s="18"/>
      <c r="BTX286" s="18"/>
      <c r="BTY286" s="18"/>
      <c r="BTZ286" s="18"/>
      <c r="BUA286" s="18"/>
      <c r="BUB286" s="18"/>
      <c r="BUC286" s="18"/>
      <c r="BUD286" s="18"/>
      <c r="BUE286" s="18"/>
      <c r="BUF286" s="18"/>
      <c r="BUG286" s="18"/>
      <c r="BUH286" s="18"/>
      <c r="BUI286" s="18"/>
      <c r="BUJ286" s="18"/>
      <c r="BUK286" s="18"/>
      <c r="BUL286" s="18"/>
      <c r="BUM286" s="18"/>
      <c r="BUN286" s="18"/>
      <c r="BUO286" s="18"/>
      <c r="BUP286" s="18"/>
      <c r="BUQ286" s="18"/>
      <c r="BUR286" s="18"/>
      <c r="BUS286" s="18"/>
      <c r="BUT286" s="18"/>
      <c r="BUU286" s="18"/>
      <c r="BUV286" s="18"/>
      <c r="BUW286" s="18"/>
      <c r="BUX286" s="18"/>
      <c r="BUY286" s="18"/>
      <c r="BUZ286" s="18"/>
      <c r="BVA286" s="18"/>
      <c r="BVB286" s="18"/>
      <c r="BVC286" s="18"/>
      <c r="BVD286" s="18"/>
      <c r="BVE286" s="18"/>
      <c r="BVF286" s="18"/>
      <c r="BVG286" s="18"/>
      <c r="BVH286" s="18"/>
      <c r="BVI286" s="18"/>
      <c r="BVJ286" s="18"/>
      <c r="BVK286" s="18"/>
      <c r="BVL286" s="18"/>
      <c r="BVM286" s="18"/>
      <c r="BVN286" s="18"/>
      <c r="BVO286" s="18"/>
      <c r="BVP286" s="18"/>
      <c r="BVQ286" s="18"/>
      <c r="BVR286" s="18"/>
      <c r="BVS286" s="18"/>
      <c r="BVT286" s="18"/>
      <c r="BVU286" s="18"/>
      <c r="BVV286" s="18"/>
      <c r="BVW286" s="18"/>
      <c r="BVX286" s="18"/>
      <c r="BVY286" s="18"/>
      <c r="BVZ286" s="18"/>
      <c r="BWA286" s="18"/>
      <c r="BWB286" s="18"/>
      <c r="BWC286" s="18"/>
      <c r="BWD286" s="18"/>
      <c r="BWE286" s="18"/>
      <c r="BWF286" s="18"/>
      <c r="BWG286" s="18"/>
      <c r="BWH286" s="18"/>
      <c r="BWI286" s="18"/>
      <c r="BWJ286" s="18"/>
      <c r="BWK286" s="18"/>
      <c r="BWL286" s="18"/>
      <c r="BWM286" s="18"/>
      <c r="BWN286" s="18"/>
      <c r="BWO286" s="18"/>
      <c r="BWP286" s="18"/>
      <c r="BWQ286" s="18"/>
      <c r="BWR286" s="18"/>
      <c r="BWS286" s="18"/>
      <c r="BWT286" s="18"/>
      <c r="BWU286" s="18"/>
      <c r="BWV286" s="18"/>
      <c r="BWW286" s="18"/>
      <c r="BWX286" s="18"/>
      <c r="BWY286" s="18"/>
      <c r="BWZ286" s="18"/>
      <c r="BXA286" s="18"/>
      <c r="BXB286" s="18"/>
      <c r="BXC286" s="18"/>
      <c r="BXD286" s="18"/>
      <c r="BXE286" s="18"/>
      <c r="BXF286" s="18"/>
      <c r="BXG286" s="18"/>
      <c r="BXH286" s="18"/>
      <c r="BXI286" s="18"/>
      <c r="BXJ286" s="18"/>
      <c r="BXK286" s="18"/>
      <c r="BXL286" s="18"/>
      <c r="BXM286" s="18"/>
      <c r="BXN286" s="18"/>
      <c r="BXO286" s="18"/>
      <c r="BXP286" s="18"/>
      <c r="BXQ286" s="18"/>
      <c r="BXR286" s="18"/>
      <c r="BXS286" s="18"/>
      <c r="BXT286" s="18"/>
      <c r="BXU286" s="18"/>
      <c r="BXV286" s="18"/>
      <c r="BXW286" s="18"/>
      <c r="BXX286" s="18"/>
      <c r="BXY286" s="18"/>
      <c r="BXZ286" s="18"/>
      <c r="BYA286" s="18"/>
      <c r="BYB286" s="18"/>
      <c r="BYC286" s="18"/>
      <c r="BYD286" s="18"/>
      <c r="BYE286" s="18"/>
      <c r="BYF286" s="18"/>
      <c r="BYG286" s="18"/>
      <c r="BYH286" s="18"/>
      <c r="BYI286" s="18"/>
      <c r="BYJ286" s="18"/>
      <c r="BYK286" s="18"/>
      <c r="BYL286" s="18"/>
      <c r="BYM286" s="18"/>
      <c r="BYN286" s="18"/>
      <c r="BYO286" s="18"/>
      <c r="BYP286" s="18"/>
      <c r="BYQ286" s="18"/>
      <c r="BYR286" s="18"/>
      <c r="BYS286" s="18"/>
      <c r="BYT286" s="18"/>
      <c r="BYU286" s="18"/>
      <c r="BYV286" s="18"/>
      <c r="BYW286" s="18"/>
      <c r="BYX286" s="18"/>
      <c r="BYY286" s="18"/>
      <c r="BYZ286" s="18"/>
      <c r="BZA286" s="18"/>
      <c r="BZB286" s="18"/>
      <c r="BZC286" s="18"/>
      <c r="BZD286" s="18"/>
      <c r="BZE286" s="18"/>
      <c r="BZF286" s="18"/>
      <c r="BZG286" s="18"/>
      <c r="BZH286" s="18"/>
      <c r="BZI286" s="18"/>
      <c r="BZJ286" s="18"/>
      <c r="BZK286" s="18"/>
      <c r="BZL286" s="18"/>
      <c r="BZM286" s="18"/>
      <c r="BZN286" s="18"/>
      <c r="BZO286" s="18"/>
      <c r="BZP286" s="18"/>
      <c r="BZQ286" s="18"/>
      <c r="BZR286" s="18"/>
      <c r="BZS286" s="18"/>
      <c r="BZT286" s="18"/>
      <c r="BZU286" s="18"/>
      <c r="BZV286" s="18"/>
      <c r="BZW286" s="18"/>
      <c r="BZX286" s="18"/>
      <c r="BZY286" s="18"/>
      <c r="BZZ286" s="18"/>
      <c r="CAA286" s="18"/>
      <c r="CAB286" s="18"/>
      <c r="CAC286" s="18"/>
      <c r="CAD286" s="18"/>
      <c r="CAE286" s="18"/>
      <c r="CAF286" s="18"/>
      <c r="CAG286" s="18"/>
      <c r="CAH286" s="18"/>
      <c r="CAI286" s="18"/>
      <c r="CAJ286" s="18"/>
      <c r="CAK286" s="18"/>
      <c r="CAL286" s="18"/>
      <c r="CAM286" s="18"/>
      <c r="CAN286" s="18"/>
      <c r="CAO286" s="18"/>
      <c r="CAP286" s="18"/>
      <c r="CAQ286" s="18"/>
      <c r="CAR286" s="18"/>
      <c r="CAS286" s="18"/>
      <c r="CAT286" s="18"/>
      <c r="CAU286" s="18"/>
      <c r="CAV286" s="18"/>
      <c r="CAW286" s="18"/>
      <c r="CAX286" s="18"/>
      <c r="CAY286" s="18"/>
      <c r="CAZ286" s="18"/>
      <c r="CBA286" s="18"/>
      <c r="CBB286" s="18"/>
      <c r="CBC286" s="18"/>
      <c r="CBD286" s="18"/>
      <c r="CBE286" s="18"/>
      <c r="CBF286" s="18"/>
      <c r="CBG286" s="18"/>
      <c r="CBH286" s="18"/>
      <c r="CBI286" s="18"/>
      <c r="CBJ286" s="18"/>
      <c r="CBK286" s="18"/>
      <c r="CBL286" s="18"/>
      <c r="CBM286" s="18"/>
      <c r="CBN286" s="18"/>
      <c r="CBO286" s="18"/>
      <c r="CBP286" s="18"/>
      <c r="CBQ286" s="18"/>
      <c r="CBR286" s="18"/>
      <c r="CBS286" s="18"/>
      <c r="CBT286" s="18"/>
      <c r="CBU286" s="18"/>
      <c r="CBV286" s="18"/>
      <c r="CBW286" s="18"/>
      <c r="CBX286" s="18"/>
      <c r="CBY286" s="18"/>
      <c r="CBZ286" s="18"/>
      <c r="CCA286" s="18"/>
      <c r="CCB286" s="18"/>
      <c r="CCC286" s="18"/>
      <c r="CCD286" s="18"/>
      <c r="CCE286" s="18"/>
      <c r="CCF286" s="18"/>
      <c r="CCG286" s="18"/>
      <c r="CCH286" s="18"/>
      <c r="CCI286" s="18"/>
      <c r="CCJ286" s="18"/>
      <c r="CCK286" s="18"/>
      <c r="CCL286" s="18"/>
      <c r="CCM286" s="18"/>
      <c r="CCN286" s="18"/>
      <c r="CCO286" s="18"/>
      <c r="CCP286" s="18"/>
      <c r="CCQ286" s="18"/>
      <c r="CCR286" s="18"/>
      <c r="CCS286" s="18"/>
      <c r="CCT286" s="18"/>
      <c r="CCU286" s="18"/>
      <c r="CCV286" s="18"/>
      <c r="CCW286" s="18"/>
      <c r="CCX286" s="18"/>
      <c r="CCY286" s="18"/>
      <c r="CCZ286" s="18"/>
      <c r="CDA286" s="18"/>
      <c r="CDB286" s="18"/>
      <c r="CDC286" s="18"/>
      <c r="CDD286" s="18"/>
      <c r="CDE286" s="18"/>
      <c r="CDF286" s="18"/>
      <c r="CDG286" s="18"/>
      <c r="CDH286" s="18"/>
      <c r="CDI286" s="18"/>
      <c r="CDJ286" s="18"/>
      <c r="CDK286" s="18"/>
      <c r="CDL286" s="18"/>
      <c r="CDM286" s="18"/>
      <c r="CDN286" s="18"/>
      <c r="CDO286" s="18"/>
      <c r="CDP286" s="18"/>
      <c r="CDQ286" s="18"/>
      <c r="CDR286" s="18"/>
      <c r="CDS286" s="18"/>
      <c r="CDT286" s="18"/>
      <c r="CDU286" s="18"/>
      <c r="CDV286" s="18"/>
      <c r="CDW286" s="18"/>
      <c r="CDX286" s="18"/>
      <c r="CDY286" s="18"/>
      <c r="CDZ286" s="18"/>
      <c r="CEA286" s="18"/>
      <c r="CEB286" s="18"/>
      <c r="CEC286" s="18"/>
      <c r="CED286" s="18"/>
      <c r="CEE286" s="18"/>
      <c r="CEF286" s="18"/>
      <c r="CEG286" s="18"/>
      <c r="CEH286" s="18"/>
      <c r="CEI286" s="18"/>
      <c r="CEJ286" s="18"/>
      <c r="CEK286" s="18"/>
      <c r="CEL286" s="18"/>
      <c r="CEM286" s="18"/>
      <c r="CEN286" s="18"/>
      <c r="CEO286" s="18"/>
      <c r="CEP286" s="18"/>
      <c r="CEQ286" s="18"/>
      <c r="CER286" s="18"/>
      <c r="CES286" s="18"/>
      <c r="CET286" s="18"/>
      <c r="CEU286" s="18"/>
      <c r="CEV286" s="18"/>
      <c r="CEW286" s="18"/>
      <c r="CEX286" s="18"/>
      <c r="CEY286" s="18"/>
      <c r="CEZ286" s="18"/>
      <c r="CFA286" s="18"/>
      <c r="CFB286" s="18"/>
      <c r="CFC286" s="18"/>
      <c r="CFD286" s="18"/>
      <c r="CFE286" s="18"/>
      <c r="CFF286" s="18"/>
      <c r="CFG286" s="18"/>
      <c r="CFH286" s="18"/>
      <c r="CFI286" s="18"/>
      <c r="CFJ286" s="18"/>
      <c r="CFK286" s="18"/>
      <c r="CFL286" s="18"/>
      <c r="CFM286" s="18"/>
      <c r="CFN286" s="18"/>
      <c r="CFO286" s="18"/>
      <c r="CFP286" s="18"/>
      <c r="CFQ286" s="18"/>
      <c r="CFR286" s="18"/>
      <c r="CFS286" s="18"/>
      <c r="CFT286" s="18"/>
      <c r="CFU286" s="18"/>
      <c r="CFV286" s="18"/>
      <c r="CFW286" s="18"/>
      <c r="CFX286" s="18"/>
      <c r="CFY286" s="18"/>
      <c r="CFZ286" s="18"/>
      <c r="CGA286" s="18"/>
      <c r="CGB286" s="18"/>
      <c r="CGC286" s="18"/>
      <c r="CGD286" s="18"/>
      <c r="CGE286" s="18"/>
      <c r="CGF286" s="18"/>
      <c r="CGG286" s="18"/>
      <c r="CGH286" s="18"/>
      <c r="CGI286" s="18"/>
      <c r="CGJ286" s="18"/>
      <c r="CGK286" s="18"/>
      <c r="CGL286" s="18"/>
      <c r="CGM286" s="18"/>
      <c r="CGN286" s="18"/>
      <c r="CGO286" s="18"/>
      <c r="CGP286" s="18"/>
      <c r="CGQ286" s="18"/>
      <c r="CGR286" s="18"/>
      <c r="CGS286" s="18"/>
      <c r="CGT286" s="18"/>
      <c r="CGU286" s="18"/>
      <c r="CGV286" s="18"/>
      <c r="CGW286" s="18"/>
      <c r="CGX286" s="18"/>
      <c r="CGY286" s="18"/>
      <c r="CGZ286" s="18"/>
      <c r="CHA286" s="18"/>
      <c r="CHB286" s="18"/>
      <c r="CHC286" s="18"/>
      <c r="CHD286" s="18"/>
      <c r="CHE286" s="18"/>
      <c r="CHF286" s="18"/>
      <c r="CHG286" s="18"/>
      <c r="CHH286" s="18"/>
      <c r="CHI286" s="18"/>
      <c r="CHJ286" s="18"/>
      <c r="CHK286" s="18"/>
      <c r="CHL286" s="18"/>
      <c r="CHM286" s="18"/>
      <c r="CHN286" s="18"/>
      <c r="CHO286" s="18"/>
      <c r="CHP286" s="18"/>
      <c r="CHQ286" s="18"/>
      <c r="CHR286" s="18"/>
      <c r="CHS286" s="18"/>
      <c r="CHT286" s="18"/>
      <c r="CHU286" s="18"/>
      <c r="CHV286" s="18"/>
      <c r="CHW286" s="18"/>
      <c r="CHX286" s="18"/>
      <c r="CHY286" s="18"/>
      <c r="CHZ286" s="18"/>
      <c r="CIA286" s="18"/>
      <c r="CIB286" s="18"/>
      <c r="CIC286" s="18"/>
      <c r="CID286" s="18"/>
      <c r="CIE286" s="18"/>
      <c r="CIF286" s="18"/>
      <c r="CIG286" s="18"/>
      <c r="CIH286" s="18"/>
      <c r="CII286" s="18"/>
      <c r="CIJ286" s="18"/>
      <c r="CIK286" s="18"/>
      <c r="CIL286" s="18"/>
      <c r="CIM286" s="18"/>
      <c r="CIN286" s="18"/>
      <c r="CIO286" s="18"/>
      <c r="CIP286" s="18"/>
      <c r="CIQ286" s="18"/>
      <c r="CIR286" s="18"/>
      <c r="CIS286" s="18"/>
      <c r="CIT286" s="18"/>
      <c r="CIU286" s="18"/>
      <c r="CIV286" s="18"/>
      <c r="CIW286" s="18"/>
      <c r="CIX286" s="18"/>
      <c r="CIY286" s="18"/>
      <c r="CIZ286" s="18"/>
      <c r="CJA286" s="18"/>
      <c r="CJB286" s="18"/>
      <c r="CJC286" s="18"/>
      <c r="CJD286" s="18"/>
      <c r="CJE286" s="18"/>
      <c r="CJF286" s="18"/>
      <c r="CJG286" s="18"/>
      <c r="CJH286" s="18"/>
      <c r="CJI286" s="18"/>
      <c r="CJJ286" s="18"/>
      <c r="CJK286" s="18"/>
      <c r="CJL286" s="18"/>
      <c r="CJM286" s="18"/>
      <c r="CJN286" s="18"/>
      <c r="CJO286" s="18"/>
      <c r="CJP286" s="18"/>
      <c r="CJQ286" s="18"/>
      <c r="CJR286" s="18"/>
      <c r="CJS286" s="18"/>
      <c r="CJT286" s="18"/>
      <c r="CJU286" s="18"/>
      <c r="CJV286" s="18"/>
      <c r="CJW286" s="18"/>
      <c r="CJX286" s="18"/>
      <c r="CJY286" s="18"/>
      <c r="CJZ286" s="18"/>
      <c r="CKA286" s="18"/>
      <c r="CKB286" s="18"/>
      <c r="CKC286" s="18"/>
      <c r="CKD286" s="18"/>
      <c r="CKE286" s="18"/>
      <c r="CKF286" s="18"/>
      <c r="CKG286" s="18"/>
      <c r="CKH286" s="18"/>
      <c r="CKI286" s="18"/>
      <c r="CKJ286" s="18"/>
      <c r="CKK286" s="18"/>
      <c r="CKL286" s="18"/>
      <c r="CKM286" s="18"/>
      <c r="CKN286" s="18"/>
      <c r="CKO286" s="18"/>
      <c r="CKP286" s="18"/>
      <c r="CKQ286" s="18"/>
      <c r="CKR286" s="18"/>
      <c r="CKS286" s="18"/>
      <c r="CKT286" s="18"/>
      <c r="CKU286" s="18"/>
      <c r="CKV286" s="18"/>
      <c r="CKW286" s="18"/>
      <c r="CKX286" s="18"/>
      <c r="CKY286" s="18"/>
      <c r="CKZ286" s="18"/>
      <c r="CLA286" s="18"/>
      <c r="CLB286" s="18"/>
      <c r="CLC286" s="18"/>
      <c r="CLD286" s="18"/>
      <c r="CLE286" s="18"/>
      <c r="CLF286" s="18"/>
      <c r="CLG286" s="18"/>
      <c r="CLH286" s="18"/>
      <c r="CLI286" s="18"/>
      <c r="CLJ286" s="18"/>
      <c r="CLK286" s="18"/>
      <c r="CLL286" s="18"/>
      <c r="CLM286" s="18"/>
      <c r="CLN286" s="18"/>
      <c r="CLO286" s="18"/>
      <c r="CLP286" s="18"/>
      <c r="CLQ286" s="18"/>
      <c r="CLR286" s="18"/>
      <c r="CLS286" s="18"/>
      <c r="CLT286" s="18"/>
      <c r="CLU286" s="18"/>
      <c r="CLV286" s="18"/>
      <c r="CLW286" s="18"/>
      <c r="CLX286" s="18"/>
      <c r="CLY286" s="18"/>
      <c r="CLZ286" s="18"/>
      <c r="CMA286" s="18"/>
      <c r="CMB286" s="18"/>
      <c r="CMC286" s="18"/>
      <c r="CMD286" s="18"/>
      <c r="CME286" s="18"/>
      <c r="CMF286" s="18"/>
      <c r="CMG286" s="18"/>
      <c r="CMH286" s="18"/>
      <c r="CMI286" s="18"/>
      <c r="CMJ286" s="18"/>
      <c r="CMK286" s="18"/>
      <c r="CML286" s="18"/>
      <c r="CMM286" s="18"/>
      <c r="CMN286" s="18"/>
      <c r="CMO286" s="18"/>
      <c r="CMP286" s="18"/>
      <c r="CMQ286" s="18"/>
      <c r="CMR286" s="18"/>
      <c r="CMS286" s="18"/>
      <c r="CMT286" s="18"/>
      <c r="CMU286" s="18"/>
      <c r="CMV286" s="18"/>
      <c r="CMW286" s="18"/>
      <c r="CMX286" s="18"/>
      <c r="CMY286" s="18"/>
      <c r="CMZ286" s="18"/>
      <c r="CNA286" s="18"/>
      <c r="CNB286" s="18"/>
      <c r="CNC286" s="18"/>
      <c r="CND286" s="18"/>
      <c r="CNE286" s="18"/>
      <c r="CNF286" s="18"/>
      <c r="CNG286" s="18"/>
      <c r="CNH286" s="18"/>
      <c r="CNI286" s="18"/>
      <c r="CNJ286" s="18"/>
      <c r="CNK286" s="18"/>
      <c r="CNL286" s="18"/>
      <c r="CNM286" s="18"/>
      <c r="CNN286" s="18"/>
      <c r="CNO286" s="18"/>
      <c r="CNP286" s="18"/>
      <c r="CNQ286" s="18"/>
      <c r="CNR286" s="18"/>
      <c r="CNS286" s="18"/>
      <c r="CNT286" s="18"/>
      <c r="CNU286" s="18"/>
      <c r="CNV286" s="18"/>
      <c r="CNW286" s="18"/>
      <c r="CNX286" s="18"/>
      <c r="CNY286" s="18"/>
      <c r="CNZ286" s="18"/>
      <c r="COA286" s="18"/>
      <c r="COB286" s="18"/>
      <c r="COC286" s="18"/>
      <c r="COD286" s="18"/>
      <c r="COE286" s="18"/>
      <c r="COF286" s="18"/>
      <c r="COG286" s="18"/>
      <c r="COH286" s="18"/>
      <c r="COI286" s="18"/>
      <c r="COJ286" s="18"/>
      <c r="COK286" s="18"/>
      <c r="COL286" s="18"/>
      <c r="COM286" s="18"/>
      <c r="CON286" s="18"/>
      <c r="COO286" s="18"/>
      <c r="COP286" s="18"/>
      <c r="COQ286" s="18"/>
      <c r="COR286" s="18"/>
      <c r="COS286" s="18"/>
      <c r="COT286" s="18"/>
      <c r="COU286" s="18"/>
      <c r="COV286" s="18"/>
      <c r="COW286" s="18"/>
      <c r="COX286" s="18"/>
      <c r="COY286" s="18"/>
      <c r="COZ286" s="18"/>
      <c r="CPA286" s="18"/>
      <c r="CPB286" s="18"/>
      <c r="CPC286" s="18"/>
      <c r="CPD286" s="18"/>
      <c r="CPE286" s="18"/>
      <c r="CPF286" s="18"/>
      <c r="CPG286" s="18"/>
      <c r="CPH286" s="18"/>
      <c r="CPI286" s="18"/>
      <c r="CPJ286" s="18"/>
      <c r="CPK286" s="18"/>
      <c r="CPL286" s="18"/>
      <c r="CPM286" s="18"/>
      <c r="CPN286" s="18"/>
      <c r="CPO286" s="18"/>
      <c r="CPP286" s="18"/>
      <c r="CPQ286" s="18"/>
      <c r="CPR286" s="18"/>
      <c r="CPS286" s="18"/>
      <c r="CPT286" s="18"/>
      <c r="CPU286" s="18"/>
      <c r="CPV286" s="18"/>
      <c r="CPW286" s="18"/>
      <c r="CPX286" s="18"/>
      <c r="CPY286" s="18"/>
      <c r="CPZ286" s="18"/>
      <c r="CQA286" s="18"/>
      <c r="CQB286" s="18"/>
      <c r="CQC286" s="18"/>
      <c r="CQD286" s="18"/>
      <c r="CQE286" s="18"/>
      <c r="CQF286" s="18"/>
      <c r="CQG286" s="18"/>
      <c r="CQH286" s="18"/>
      <c r="CQI286" s="18"/>
      <c r="CQJ286" s="18"/>
      <c r="CQK286" s="18"/>
      <c r="CQL286" s="18"/>
      <c r="CQM286" s="18"/>
      <c r="CQN286" s="18"/>
      <c r="CQO286" s="18"/>
      <c r="CQP286" s="18"/>
      <c r="CQQ286" s="18"/>
      <c r="CQR286" s="18"/>
      <c r="CQS286" s="18"/>
      <c r="CQT286" s="18"/>
      <c r="CQU286" s="18"/>
      <c r="CQV286" s="18"/>
      <c r="CQW286" s="18"/>
      <c r="CQX286" s="18"/>
      <c r="CQY286" s="18"/>
      <c r="CQZ286" s="18"/>
      <c r="CRA286" s="18"/>
      <c r="CRB286" s="18"/>
      <c r="CRC286" s="18"/>
      <c r="CRD286" s="18"/>
      <c r="CRE286" s="18"/>
      <c r="CRF286" s="18"/>
      <c r="CRG286" s="18"/>
      <c r="CRH286" s="18"/>
      <c r="CRI286" s="18"/>
      <c r="CRJ286" s="18"/>
      <c r="CRK286" s="18"/>
      <c r="CRL286" s="18"/>
      <c r="CRM286" s="18"/>
      <c r="CRN286" s="18"/>
      <c r="CRO286" s="18"/>
      <c r="CRP286" s="18"/>
      <c r="CRQ286" s="18"/>
      <c r="CRR286" s="18"/>
      <c r="CRS286" s="18"/>
      <c r="CRT286" s="18"/>
      <c r="CRU286" s="18"/>
      <c r="CRV286" s="18"/>
      <c r="CRW286" s="18"/>
      <c r="CRX286" s="18"/>
      <c r="CRY286" s="18"/>
      <c r="CRZ286" s="18"/>
      <c r="CSA286" s="18"/>
      <c r="CSB286" s="18"/>
      <c r="CSC286" s="18"/>
      <c r="CSD286" s="18"/>
      <c r="CSE286" s="18"/>
      <c r="CSF286" s="18"/>
      <c r="CSG286" s="18"/>
      <c r="CSH286" s="18"/>
      <c r="CSI286" s="18"/>
      <c r="CSJ286" s="18"/>
      <c r="CSK286" s="18"/>
      <c r="CSL286" s="18"/>
      <c r="CSM286" s="18"/>
      <c r="CSN286" s="18"/>
      <c r="CSO286" s="18"/>
      <c r="CSP286" s="18"/>
      <c r="CSQ286" s="18"/>
      <c r="CSR286" s="18"/>
      <c r="CSS286" s="18"/>
      <c r="CST286" s="18"/>
      <c r="CSU286" s="18"/>
      <c r="CSV286" s="18"/>
      <c r="CSW286" s="18"/>
      <c r="CSX286" s="18"/>
      <c r="CSY286" s="18"/>
      <c r="CSZ286" s="18"/>
      <c r="CTA286" s="18"/>
      <c r="CTB286" s="18"/>
      <c r="CTC286" s="18"/>
      <c r="CTD286" s="18"/>
      <c r="CTE286" s="18"/>
      <c r="CTF286" s="18"/>
      <c r="CTG286" s="18"/>
      <c r="CTH286" s="18"/>
      <c r="CTI286" s="18"/>
      <c r="CTJ286" s="18"/>
      <c r="CTK286" s="18"/>
      <c r="CTL286" s="18"/>
      <c r="CTM286" s="18"/>
      <c r="CTN286" s="18"/>
      <c r="CTO286" s="18"/>
      <c r="CTP286" s="18"/>
      <c r="CTQ286" s="18"/>
      <c r="CTR286" s="18"/>
      <c r="CTS286" s="18"/>
      <c r="CTT286" s="18"/>
      <c r="CTU286" s="18"/>
      <c r="CTV286" s="18"/>
      <c r="CTW286" s="18"/>
      <c r="CTX286" s="18"/>
      <c r="CTY286" s="18"/>
      <c r="CTZ286" s="18"/>
      <c r="CUA286" s="18"/>
      <c r="CUB286" s="18"/>
      <c r="CUC286" s="18"/>
      <c r="CUD286" s="18"/>
      <c r="CUE286" s="18"/>
      <c r="CUF286" s="18"/>
      <c r="CUG286" s="18"/>
      <c r="CUH286" s="18"/>
      <c r="CUI286" s="18"/>
      <c r="CUJ286" s="18"/>
      <c r="CUK286" s="18"/>
      <c r="CUL286" s="18"/>
      <c r="CUM286" s="18"/>
      <c r="CUN286" s="18"/>
      <c r="CUO286" s="18"/>
      <c r="CUP286" s="18"/>
      <c r="CUQ286" s="18"/>
      <c r="CUR286" s="18"/>
      <c r="CUS286" s="18"/>
      <c r="CUT286" s="18"/>
      <c r="CUU286" s="18"/>
      <c r="CUV286" s="18"/>
      <c r="CUW286" s="18"/>
      <c r="CUX286" s="18"/>
      <c r="CUY286" s="18"/>
      <c r="CUZ286" s="18"/>
      <c r="CVA286" s="18"/>
      <c r="CVB286" s="18"/>
      <c r="CVC286" s="18"/>
      <c r="CVD286" s="18"/>
      <c r="CVE286" s="18"/>
      <c r="CVF286" s="18"/>
      <c r="CVG286" s="18"/>
      <c r="CVH286" s="18"/>
      <c r="CVI286" s="18"/>
      <c r="CVJ286" s="18"/>
      <c r="CVK286" s="18"/>
      <c r="CVL286" s="18"/>
      <c r="CVM286" s="18"/>
      <c r="CVN286" s="18"/>
      <c r="CVO286" s="18"/>
      <c r="CVP286" s="18"/>
      <c r="CVQ286" s="18"/>
      <c r="CVR286" s="18"/>
      <c r="CVS286" s="18"/>
      <c r="CVT286" s="18"/>
      <c r="CVU286" s="18"/>
      <c r="CVV286" s="18"/>
      <c r="CVW286" s="18"/>
      <c r="CVX286" s="18"/>
      <c r="CVY286" s="18"/>
      <c r="CVZ286" s="18"/>
      <c r="CWA286" s="18"/>
      <c r="CWB286" s="18"/>
      <c r="CWC286" s="18"/>
      <c r="CWD286" s="18"/>
      <c r="CWE286" s="18"/>
      <c r="CWF286" s="18"/>
      <c r="CWG286" s="18"/>
      <c r="CWH286" s="18"/>
      <c r="CWI286" s="18"/>
      <c r="CWJ286" s="18"/>
      <c r="CWK286" s="18"/>
      <c r="CWL286" s="18"/>
      <c r="CWM286" s="18"/>
      <c r="CWN286" s="18"/>
      <c r="CWO286" s="18"/>
      <c r="CWP286" s="18"/>
      <c r="CWQ286" s="18"/>
      <c r="CWR286" s="18"/>
      <c r="CWS286" s="18"/>
      <c r="CWT286" s="18"/>
      <c r="CWU286" s="18"/>
      <c r="CWV286" s="18"/>
      <c r="CWW286" s="18"/>
      <c r="CWX286" s="18"/>
      <c r="CWY286" s="18"/>
      <c r="CWZ286" s="18"/>
      <c r="CXA286" s="18"/>
      <c r="CXB286" s="18"/>
      <c r="CXC286" s="18"/>
      <c r="CXD286" s="18"/>
      <c r="CXE286" s="18"/>
      <c r="CXF286" s="18"/>
      <c r="CXG286" s="18"/>
      <c r="CXH286" s="18"/>
      <c r="CXI286" s="18"/>
      <c r="CXJ286" s="18"/>
      <c r="CXK286" s="18"/>
      <c r="CXL286" s="18"/>
      <c r="CXM286" s="18"/>
      <c r="CXN286" s="18"/>
      <c r="CXO286" s="18"/>
      <c r="CXP286" s="18"/>
      <c r="CXQ286" s="18"/>
      <c r="CXR286" s="18"/>
      <c r="CXS286" s="18"/>
      <c r="CXT286" s="18"/>
      <c r="CXU286" s="18"/>
      <c r="CXV286" s="18"/>
      <c r="CXW286" s="18"/>
      <c r="CXX286" s="18"/>
      <c r="CXY286" s="18"/>
      <c r="CXZ286" s="18"/>
      <c r="CYA286" s="18"/>
      <c r="CYB286" s="18"/>
      <c r="CYC286" s="18"/>
      <c r="CYD286" s="18"/>
      <c r="CYE286" s="18"/>
      <c r="CYF286" s="18"/>
      <c r="CYG286" s="18"/>
      <c r="CYH286" s="18"/>
      <c r="CYI286" s="18"/>
      <c r="CYJ286" s="18"/>
      <c r="CYK286" s="18"/>
      <c r="CYL286" s="18"/>
      <c r="CYM286" s="18"/>
      <c r="CYN286" s="18"/>
      <c r="CYO286" s="18"/>
      <c r="CYP286" s="18"/>
      <c r="CYQ286" s="18"/>
      <c r="CYR286" s="18"/>
      <c r="CYS286" s="18"/>
      <c r="CYT286" s="18"/>
      <c r="CYU286" s="18"/>
      <c r="CYV286" s="18"/>
      <c r="CYW286" s="18"/>
      <c r="CYX286" s="18"/>
      <c r="CYY286" s="18"/>
      <c r="CYZ286" s="18"/>
      <c r="CZA286" s="18"/>
      <c r="CZB286" s="18"/>
      <c r="CZC286" s="18"/>
      <c r="CZD286" s="18"/>
      <c r="CZE286" s="18"/>
      <c r="CZF286" s="18"/>
      <c r="CZG286" s="18"/>
      <c r="CZH286" s="18"/>
      <c r="CZI286" s="18"/>
      <c r="CZJ286" s="18"/>
      <c r="CZK286" s="18"/>
      <c r="CZL286" s="18"/>
      <c r="CZM286" s="18"/>
      <c r="CZN286" s="18"/>
      <c r="CZO286" s="18"/>
      <c r="CZP286" s="18"/>
      <c r="CZQ286" s="18"/>
      <c r="CZR286" s="18"/>
      <c r="CZS286" s="18"/>
      <c r="CZT286" s="18"/>
      <c r="CZU286" s="18"/>
      <c r="CZV286" s="18"/>
      <c r="CZW286" s="18"/>
      <c r="CZX286" s="18"/>
      <c r="CZY286" s="18"/>
      <c r="CZZ286" s="18"/>
      <c r="DAA286" s="18"/>
      <c r="DAB286" s="18"/>
      <c r="DAC286" s="18"/>
      <c r="DAD286" s="18"/>
      <c r="DAE286" s="18"/>
      <c r="DAF286" s="18"/>
      <c r="DAG286" s="18"/>
      <c r="DAH286" s="18"/>
      <c r="DAI286" s="18"/>
      <c r="DAJ286" s="18"/>
      <c r="DAK286" s="18"/>
      <c r="DAL286" s="18"/>
      <c r="DAM286" s="18"/>
      <c r="DAN286" s="18"/>
      <c r="DAO286" s="18"/>
      <c r="DAP286" s="18"/>
      <c r="DAQ286" s="18"/>
      <c r="DAR286" s="18"/>
      <c r="DAS286" s="18"/>
      <c r="DAT286" s="18"/>
      <c r="DAU286" s="18"/>
      <c r="DAV286" s="18"/>
      <c r="DAW286" s="18"/>
      <c r="DAX286" s="18"/>
      <c r="DAY286" s="18"/>
      <c r="DAZ286" s="18"/>
      <c r="DBA286" s="18"/>
      <c r="DBB286" s="18"/>
      <c r="DBC286" s="18"/>
      <c r="DBD286" s="18"/>
      <c r="DBE286" s="18"/>
      <c r="DBF286" s="18"/>
      <c r="DBG286" s="18"/>
      <c r="DBH286" s="18"/>
      <c r="DBI286" s="18"/>
      <c r="DBJ286" s="18"/>
      <c r="DBK286" s="18"/>
      <c r="DBL286" s="18"/>
      <c r="DBM286" s="18"/>
      <c r="DBN286" s="18"/>
      <c r="DBO286" s="18"/>
      <c r="DBP286" s="18"/>
      <c r="DBQ286" s="18"/>
      <c r="DBR286" s="18"/>
      <c r="DBS286" s="18"/>
      <c r="DBT286" s="18"/>
      <c r="DBU286" s="18"/>
      <c r="DBV286" s="18"/>
      <c r="DBW286" s="18"/>
      <c r="DBX286" s="18"/>
      <c r="DBY286" s="18"/>
      <c r="DBZ286" s="18"/>
      <c r="DCA286" s="18"/>
      <c r="DCB286" s="18"/>
      <c r="DCC286" s="18"/>
      <c r="DCD286" s="18"/>
      <c r="DCE286" s="18"/>
      <c r="DCF286" s="18"/>
      <c r="DCG286" s="18"/>
      <c r="DCH286" s="18"/>
      <c r="DCI286" s="18"/>
      <c r="DCJ286" s="18"/>
      <c r="DCK286" s="18"/>
      <c r="DCL286" s="18"/>
      <c r="DCM286" s="18"/>
      <c r="DCN286" s="18"/>
      <c r="DCO286" s="18"/>
      <c r="DCP286" s="18"/>
      <c r="DCQ286" s="18"/>
      <c r="DCR286" s="18"/>
      <c r="DCS286" s="18"/>
      <c r="DCT286" s="18"/>
      <c r="DCU286" s="18"/>
      <c r="DCV286" s="18"/>
      <c r="DCW286" s="18"/>
      <c r="DCX286" s="18"/>
      <c r="DCY286" s="18"/>
      <c r="DCZ286" s="18"/>
      <c r="DDA286" s="18"/>
      <c r="DDB286" s="18"/>
      <c r="DDC286" s="18"/>
      <c r="DDD286" s="18"/>
      <c r="DDE286" s="18"/>
      <c r="DDF286" s="18"/>
      <c r="DDG286" s="18"/>
      <c r="DDH286" s="18"/>
      <c r="DDI286" s="18"/>
      <c r="DDJ286" s="18"/>
      <c r="DDK286" s="18"/>
      <c r="DDL286" s="18"/>
      <c r="DDM286" s="18"/>
      <c r="DDN286" s="18"/>
      <c r="DDO286" s="18"/>
      <c r="DDP286" s="18"/>
      <c r="DDQ286" s="18"/>
      <c r="DDR286" s="18"/>
      <c r="DDS286" s="18"/>
      <c r="DDT286" s="18"/>
      <c r="DDU286" s="18"/>
      <c r="DDV286" s="18"/>
      <c r="DDW286" s="18"/>
      <c r="DDX286" s="18"/>
      <c r="DDY286" s="18"/>
      <c r="DDZ286" s="18"/>
      <c r="DEA286" s="18"/>
      <c r="DEB286" s="18"/>
      <c r="DEC286" s="18"/>
      <c r="DED286" s="18"/>
      <c r="DEE286" s="18"/>
      <c r="DEF286" s="18"/>
      <c r="DEG286" s="18"/>
      <c r="DEH286" s="18"/>
      <c r="DEI286" s="18"/>
      <c r="DEJ286" s="18"/>
      <c r="DEK286" s="18"/>
      <c r="DEL286" s="18"/>
      <c r="DEM286" s="18"/>
      <c r="DEN286" s="18"/>
      <c r="DEO286" s="18"/>
      <c r="DEP286" s="18"/>
      <c r="DEQ286" s="18"/>
      <c r="DER286" s="18"/>
      <c r="DES286" s="18"/>
      <c r="DET286" s="18"/>
      <c r="DEU286" s="18"/>
      <c r="DEV286" s="18"/>
      <c r="DEW286" s="18"/>
      <c r="DEX286" s="18"/>
      <c r="DEY286" s="18"/>
      <c r="DEZ286" s="18"/>
      <c r="DFA286" s="18"/>
      <c r="DFB286" s="18"/>
      <c r="DFC286" s="18"/>
      <c r="DFD286" s="18"/>
      <c r="DFE286" s="18"/>
      <c r="DFF286" s="18"/>
      <c r="DFG286" s="18"/>
      <c r="DFH286" s="18"/>
      <c r="DFI286" s="18"/>
      <c r="DFJ286" s="18"/>
      <c r="DFK286" s="18"/>
      <c r="DFL286" s="18"/>
      <c r="DFM286" s="18"/>
      <c r="DFN286" s="18"/>
      <c r="DFO286" s="18"/>
      <c r="DFP286" s="18"/>
      <c r="DFQ286" s="18"/>
      <c r="DFR286" s="18"/>
      <c r="DFS286" s="18"/>
      <c r="DFT286" s="18"/>
      <c r="DFU286" s="18"/>
      <c r="DFV286" s="18"/>
      <c r="DFW286" s="18"/>
      <c r="DFX286" s="18"/>
      <c r="DFY286" s="18"/>
      <c r="DFZ286" s="18"/>
      <c r="DGA286" s="18"/>
      <c r="DGB286" s="18"/>
      <c r="DGC286" s="18"/>
      <c r="DGD286" s="18"/>
      <c r="DGE286" s="18"/>
      <c r="DGF286" s="18"/>
      <c r="DGG286" s="18"/>
      <c r="DGH286" s="18"/>
      <c r="DGI286" s="18"/>
      <c r="DGJ286" s="18"/>
      <c r="DGK286" s="18"/>
      <c r="DGL286" s="18"/>
      <c r="DGM286" s="18"/>
      <c r="DGN286" s="18"/>
      <c r="DGO286" s="18"/>
      <c r="DGP286" s="18"/>
      <c r="DGQ286" s="18"/>
      <c r="DGR286" s="18"/>
      <c r="DGS286" s="18"/>
      <c r="DGT286" s="18"/>
      <c r="DGU286" s="18"/>
      <c r="DGV286" s="18"/>
      <c r="DGW286" s="18"/>
      <c r="DGX286" s="18"/>
      <c r="DGY286" s="18"/>
      <c r="DGZ286" s="18"/>
      <c r="DHA286" s="18"/>
      <c r="DHB286" s="18"/>
      <c r="DHC286" s="18"/>
      <c r="DHD286" s="18"/>
      <c r="DHE286" s="18"/>
      <c r="DHF286" s="18"/>
      <c r="DHG286" s="18"/>
      <c r="DHH286" s="18"/>
      <c r="DHI286" s="18"/>
      <c r="DHJ286" s="18"/>
      <c r="DHK286" s="18"/>
      <c r="DHL286" s="18"/>
      <c r="DHM286" s="18"/>
      <c r="DHN286" s="18"/>
      <c r="DHO286" s="18"/>
      <c r="DHP286" s="18"/>
      <c r="DHQ286" s="18"/>
      <c r="DHR286" s="18"/>
      <c r="DHS286" s="18"/>
      <c r="DHT286" s="18"/>
      <c r="DHU286" s="18"/>
      <c r="DHV286" s="18"/>
      <c r="DHW286" s="18"/>
      <c r="DHX286" s="18"/>
      <c r="DHY286" s="18"/>
      <c r="DHZ286" s="18"/>
      <c r="DIA286" s="18"/>
      <c r="DIB286" s="18"/>
      <c r="DIC286" s="18"/>
      <c r="DID286" s="18"/>
      <c r="DIE286" s="18"/>
      <c r="DIF286" s="18"/>
      <c r="DIG286" s="18"/>
      <c r="DIH286" s="18"/>
      <c r="DII286" s="18"/>
      <c r="DIJ286" s="18"/>
      <c r="DIK286" s="18"/>
      <c r="DIL286" s="18"/>
      <c r="DIM286" s="18"/>
      <c r="DIN286" s="18"/>
      <c r="DIO286" s="18"/>
      <c r="DIP286" s="18"/>
      <c r="DIQ286" s="18"/>
      <c r="DIR286" s="18"/>
      <c r="DIS286" s="18"/>
      <c r="DIT286" s="18"/>
      <c r="DIU286" s="18"/>
      <c r="DIV286" s="18"/>
      <c r="DIW286" s="18"/>
      <c r="DIX286" s="18"/>
      <c r="DIY286" s="18"/>
      <c r="DIZ286" s="18"/>
      <c r="DJA286" s="18"/>
      <c r="DJB286" s="18"/>
      <c r="DJC286" s="18"/>
      <c r="DJD286" s="18"/>
      <c r="DJE286" s="18"/>
      <c r="DJF286" s="18"/>
      <c r="DJG286" s="18"/>
      <c r="DJH286" s="18"/>
      <c r="DJI286" s="18"/>
      <c r="DJJ286" s="18"/>
      <c r="DJK286" s="18"/>
      <c r="DJL286" s="18"/>
      <c r="DJM286" s="18"/>
      <c r="DJN286" s="18"/>
      <c r="DJO286" s="18"/>
      <c r="DJP286" s="18"/>
      <c r="DJQ286" s="18"/>
      <c r="DJR286" s="18"/>
      <c r="DJS286" s="18"/>
      <c r="DJT286" s="18"/>
      <c r="DJU286" s="18"/>
      <c r="DJV286" s="18"/>
      <c r="DJW286" s="18"/>
      <c r="DJX286" s="18"/>
      <c r="DJY286" s="18"/>
      <c r="DJZ286" s="18"/>
      <c r="DKA286" s="18"/>
      <c r="DKB286" s="18"/>
      <c r="DKC286" s="18"/>
      <c r="DKD286" s="18"/>
      <c r="DKE286" s="18"/>
      <c r="DKF286" s="18"/>
      <c r="DKG286" s="18"/>
      <c r="DKH286" s="18"/>
      <c r="DKI286" s="18"/>
      <c r="DKJ286" s="18"/>
      <c r="DKK286" s="18"/>
      <c r="DKL286" s="18"/>
      <c r="DKM286" s="18"/>
      <c r="DKN286" s="18"/>
      <c r="DKO286" s="18"/>
      <c r="DKP286" s="18"/>
      <c r="DKQ286" s="18"/>
      <c r="DKR286" s="18"/>
      <c r="DKS286" s="18"/>
      <c r="DKT286" s="18"/>
      <c r="DKU286" s="18"/>
      <c r="DKV286" s="18"/>
      <c r="DKW286" s="18"/>
      <c r="DKX286" s="18"/>
      <c r="DKY286" s="18"/>
      <c r="DKZ286" s="18"/>
      <c r="DLA286" s="18"/>
      <c r="DLB286" s="18"/>
      <c r="DLC286" s="18"/>
      <c r="DLD286" s="18"/>
      <c r="DLE286" s="18"/>
      <c r="DLF286" s="18"/>
      <c r="DLG286" s="18"/>
      <c r="DLH286" s="18"/>
      <c r="DLI286" s="18"/>
      <c r="DLJ286" s="18"/>
      <c r="DLK286" s="18"/>
      <c r="DLL286" s="18"/>
      <c r="DLM286" s="18"/>
      <c r="DLN286" s="18"/>
      <c r="DLO286" s="18"/>
      <c r="DLP286" s="18"/>
      <c r="DLQ286" s="18"/>
      <c r="DLR286" s="18"/>
      <c r="DLS286" s="18"/>
      <c r="DLT286" s="18"/>
      <c r="DLU286" s="18"/>
      <c r="DLV286" s="18"/>
      <c r="DLW286" s="18"/>
      <c r="DLX286" s="18"/>
      <c r="DLY286" s="18"/>
      <c r="DLZ286" s="18"/>
      <c r="DMA286" s="18"/>
      <c r="DMB286" s="18"/>
      <c r="DMC286" s="18"/>
      <c r="DMD286" s="18"/>
      <c r="DME286" s="18"/>
      <c r="DMF286" s="18"/>
      <c r="DMG286" s="18"/>
      <c r="DMH286" s="18"/>
      <c r="DMI286" s="18"/>
      <c r="DMJ286" s="18"/>
      <c r="DMK286" s="18"/>
      <c r="DML286" s="18"/>
      <c r="DMM286" s="18"/>
      <c r="DMN286" s="18"/>
      <c r="DMO286" s="18"/>
      <c r="DMP286" s="18"/>
      <c r="DMQ286" s="18"/>
      <c r="DMR286" s="18"/>
      <c r="DMS286" s="18"/>
      <c r="DMT286" s="18"/>
      <c r="DMU286" s="18"/>
      <c r="DMV286" s="18"/>
      <c r="DMW286" s="18"/>
      <c r="DMX286" s="18"/>
      <c r="DMY286" s="18"/>
      <c r="DMZ286" s="18"/>
      <c r="DNA286" s="18"/>
      <c r="DNB286" s="18"/>
      <c r="DNC286" s="18"/>
      <c r="DND286" s="18"/>
      <c r="DNE286" s="18"/>
      <c r="DNF286" s="18"/>
      <c r="DNG286" s="18"/>
      <c r="DNH286" s="18"/>
      <c r="DNI286" s="18"/>
      <c r="DNJ286" s="18"/>
      <c r="DNK286" s="18"/>
      <c r="DNL286" s="18"/>
      <c r="DNM286" s="18"/>
      <c r="DNN286" s="18"/>
      <c r="DNO286" s="18"/>
      <c r="DNP286" s="18"/>
      <c r="DNQ286" s="18"/>
      <c r="DNR286" s="18"/>
      <c r="DNS286" s="18"/>
      <c r="DNT286" s="18"/>
      <c r="DNU286" s="18"/>
      <c r="DNV286" s="18"/>
      <c r="DNW286" s="18"/>
      <c r="DNX286" s="18"/>
      <c r="DNY286" s="18"/>
      <c r="DNZ286" s="18"/>
      <c r="DOA286" s="18"/>
      <c r="DOB286" s="18"/>
      <c r="DOC286" s="18"/>
      <c r="DOD286" s="18"/>
      <c r="DOE286" s="18"/>
      <c r="DOF286" s="18"/>
      <c r="DOG286" s="18"/>
      <c r="DOH286" s="18"/>
      <c r="DOI286" s="18"/>
      <c r="DOJ286" s="18"/>
      <c r="DOK286" s="18"/>
      <c r="DOL286" s="18"/>
      <c r="DOM286" s="18"/>
      <c r="DON286" s="18"/>
      <c r="DOO286" s="18"/>
      <c r="DOP286" s="18"/>
      <c r="DOQ286" s="18"/>
      <c r="DOR286" s="18"/>
      <c r="DOS286" s="18"/>
      <c r="DOT286" s="18"/>
      <c r="DOU286" s="18"/>
      <c r="DOV286" s="18"/>
      <c r="DOW286" s="18"/>
      <c r="DOX286" s="18"/>
      <c r="DOY286" s="18"/>
      <c r="DOZ286" s="18"/>
      <c r="DPA286" s="18"/>
      <c r="DPB286" s="18"/>
      <c r="DPC286" s="18"/>
      <c r="DPD286" s="18"/>
      <c r="DPE286" s="18"/>
      <c r="DPF286" s="18"/>
      <c r="DPG286" s="18"/>
      <c r="DPH286" s="18"/>
      <c r="DPI286" s="18"/>
      <c r="DPJ286" s="18"/>
      <c r="DPK286" s="18"/>
      <c r="DPL286" s="18"/>
      <c r="DPM286" s="18"/>
      <c r="DPN286" s="18"/>
      <c r="DPO286" s="18"/>
      <c r="DPP286" s="18"/>
      <c r="DPQ286" s="18"/>
      <c r="DPR286" s="18"/>
      <c r="DPS286" s="18"/>
      <c r="DPT286" s="18"/>
      <c r="DPU286" s="18"/>
      <c r="DPV286" s="18"/>
      <c r="DPW286" s="18"/>
      <c r="DPX286" s="18"/>
      <c r="DPY286" s="18"/>
      <c r="DPZ286" s="18"/>
      <c r="DQA286" s="18"/>
      <c r="DQB286" s="18"/>
      <c r="DQC286" s="18"/>
      <c r="DQD286" s="18"/>
      <c r="DQE286" s="18"/>
      <c r="DQF286" s="18"/>
      <c r="DQG286" s="18"/>
      <c r="DQH286" s="18"/>
      <c r="DQI286" s="18"/>
      <c r="DQJ286" s="18"/>
      <c r="DQK286" s="18"/>
      <c r="DQL286" s="18"/>
      <c r="DQM286" s="18"/>
      <c r="DQN286" s="18"/>
      <c r="DQO286" s="18"/>
      <c r="DQP286" s="18"/>
      <c r="DQQ286" s="18"/>
      <c r="DQR286" s="18"/>
      <c r="DQS286" s="18"/>
      <c r="DQT286" s="18"/>
      <c r="DQU286" s="18"/>
      <c r="DQV286" s="18"/>
      <c r="DQW286" s="18"/>
      <c r="DQX286" s="18"/>
      <c r="DQY286" s="18"/>
      <c r="DQZ286" s="18"/>
      <c r="DRA286" s="18"/>
      <c r="DRB286" s="18"/>
      <c r="DRC286" s="18"/>
      <c r="DRD286" s="18"/>
      <c r="DRE286" s="18"/>
      <c r="DRF286" s="18"/>
      <c r="DRG286" s="18"/>
      <c r="DRH286" s="18"/>
      <c r="DRI286" s="18"/>
      <c r="DRJ286" s="18"/>
      <c r="DRK286" s="18"/>
      <c r="DRL286" s="18"/>
      <c r="DRM286" s="18"/>
      <c r="DRN286" s="18"/>
      <c r="DRO286" s="18"/>
      <c r="DRP286" s="18"/>
      <c r="DRQ286" s="18"/>
      <c r="DRR286" s="18"/>
      <c r="DRS286" s="18"/>
      <c r="DRT286" s="18"/>
      <c r="DRU286" s="18"/>
      <c r="DRV286" s="18"/>
      <c r="DRW286" s="18"/>
      <c r="DRX286" s="18"/>
      <c r="DRY286" s="18"/>
      <c r="DRZ286" s="18"/>
      <c r="DSA286" s="18"/>
      <c r="DSB286" s="18"/>
      <c r="DSC286" s="18"/>
      <c r="DSD286" s="18"/>
      <c r="DSE286" s="18"/>
      <c r="DSF286" s="18"/>
      <c r="DSG286" s="18"/>
      <c r="DSH286" s="18"/>
      <c r="DSI286" s="18"/>
      <c r="DSJ286" s="18"/>
      <c r="DSK286" s="18"/>
      <c r="DSL286" s="18"/>
      <c r="DSM286" s="18"/>
      <c r="DSN286" s="18"/>
      <c r="DSO286" s="18"/>
      <c r="DSP286" s="18"/>
      <c r="DSQ286" s="18"/>
      <c r="DSR286" s="18"/>
      <c r="DSS286" s="18"/>
      <c r="DST286" s="18"/>
      <c r="DSU286" s="18"/>
      <c r="DSV286" s="18"/>
      <c r="DSW286" s="18"/>
      <c r="DSX286" s="18"/>
      <c r="DSY286" s="18"/>
      <c r="DSZ286" s="18"/>
      <c r="DTA286" s="18"/>
      <c r="DTB286" s="18"/>
      <c r="DTC286" s="18"/>
      <c r="DTD286" s="18"/>
      <c r="DTE286" s="18"/>
      <c r="DTF286" s="18"/>
      <c r="DTG286" s="18"/>
      <c r="DTH286" s="18"/>
      <c r="DTI286" s="18"/>
      <c r="DTJ286" s="18"/>
      <c r="DTK286" s="18"/>
      <c r="DTL286" s="18"/>
      <c r="DTM286" s="18"/>
      <c r="DTN286" s="18"/>
      <c r="DTO286" s="18"/>
      <c r="DTP286" s="18"/>
      <c r="DTQ286" s="18"/>
      <c r="DTR286" s="18"/>
      <c r="DTS286" s="18"/>
      <c r="DTT286" s="18"/>
      <c r="DTU286" s="18"/>
      <c r="DTV286" s="18"/>
      <c r="DTW286" s="18"/>
      <c r="DTX286" s="18"/>
      <c r="DTY286" s="18"/>
      <c r="DTZ286" s="18"/>
      <c r="DUA286" s="18"/>
      <c r="DUB286" s="18"/>
      <c r="DUC286" s="18"/>
      <c r="DUD286" s="18"/>
      <c r="DUE286" s="18"/>
      <c r="DUF286" s="18"/>
      <c r="DUG286" s="18"/>
      <c r="DUH286" s="18"/>
      <c r="DUI286" s="18"/>
      <c r="DUJ286" s="18"/>
      <c r="DUK286" s="18"/>
      <c r="DUL286" s="18"/>
      <c r="DUM286" s="18"/>
      <c r="DUN286" s="18"/>
      <c r="DUO286" s="18"/>
      <c r="DUP286" s="18"/>
      <c r="DUQ286" s="18"/>
      <c r="DUR286" s="18"/>
      <c r="DUS286" s="18"/>
      <c r="DUT286" s="18"/>
      <c r="DUU286" s="18"/>
      <c r="DUV286" s="18"/>
      <c r="DUW286" s="18"/>
      <c r="DUX286" s="18"/>
      <c r="DUY286" s="18"/>
      <c r="DUZ286" s="18"/>
      <c r="DVA286" s="18"/>
      <c r="DVB286" s="18"/>
      <c r="DVC286" s="18"/>
      <c r="DVD286" s="18"/>
      <c r="DVE286" s="18"/>
      <c r="DVF286" s="18"/>
      <c r="DVG286" s="18"/>
      <c r="DVH286" s="18"/>
      <c r="DVI286" s="18"/>
      <c r="DVJ286" s="18"/>
      <c r="DVK286" s="18"/>
      <c r="DVL286" s="18"/>
      <c r="DVM286" s="18"/>
      <c r="DVN286" s="18"/>
      <c r="DVO286" s="18"/>
      <c r="DVP286" s="18"/>
      <c r="DVQ286" s="18"/>
      <c r="DVR286" s="18"/>
      <c r="DVS286" s="18"/>
      <c r="DVT286" s="18"/>
      <c r="DVU286" s="18"/>
      <c r="DVV286" s="18"/>
      <c r="DVW286" s="18"/>
      <c r="DVX286" s="18"/>
      <c r="DVY286" s="18"/>
      <c r="DVZ286" s="18"/>
      <c r="DWA286" s="18"/>
      <c r="DWB286" s="18"/>
      <c r="DWC286" s="18"/>
      <c r="DWD286" s="18"/>
      <c r="DWE286" s="18"/>
      <c r="DWF286" s="18"/>
      <c r="DWG286" s="18"/>
      <c r="DWH286" s="18"/>
      <c r="DWI286" s="18"/>
      <c r="DWJ286" s="18"/>
      <c r="DWK286" s="18"/>
      <c r="DWL286" s="18"/>
      <c r="DWM286" s="18"/>
      <c r="DWN286" s="18"/>
      <c r="DWO286" s="18"/>
      <c r="DWP286" s="18"/>
      <c r="DWQ286" s="18"/>
      <c r="DWR286" s="18"/>
      <c r="DWS286" s="18"/>
      <c r="DWT286" s="18"/>
      <c r="DWU286" s="18"/>
      <c r="DWV286" s="18"/>
      <c r="DWW286" s="18"/>
      <c r="DWX286" s="18"/>
      <c r="DWY286" s="18"/>
      <c r="DWZ286" s="18"/>
      <c r="DXA286" s="18"/>
      <c r="DXB286" s="18"/>
      <c r="DXC286" s="18"/>
      <c r="DXD286" s="18"/>
      <c r="DXE286" s="18"/>
      <c r="DXF286" s="18"/>
      <c r="DXG286" s="18"/>
      <c r="DXH286" s="18"/>
      <c r="DXI286" s="18"/>
      <c r="DXJ286" s="18"/>
      <c r="DXK286" s="18"/>
      <c r="DXL286" s="18"/>
      <c r="DXM286" s="18"/>
      <c r="DXN286" s="18"/>
      <c r="DXO286" s="18"/>
      <c r="DXP286" s="18"/>
      <c r="DXQ286" s="18"/>
      <c r="DXR286" s="18"/>
      <c r="DXS286" s="18"/>
      <c r="DXT286" s="18"/>
      <c r="DXU286" s="18"/>
      <c r="DXV286" s="18"/>
      <c r="DXW286" s="18"/>
      <c r="DXX286" s="18"/>
      <c r="DXY286" s="18"/>
      <c r="DXZ286" s="18"/>
      <c r="DYA286" s="18"/>
      <c r="DYB286" s="18"/>
      <c r="DYC286" s="18"/>
      <c r="DYD286" s="18"/>
      <c r="DYE286" s="18"/>
      <c r="DYF286" s="18"/>
      <c r="DYG286" s="18"/>
      <c r="DYH286" s="18"/>
      <c r="DYI286" s="18"/>
      <c r="DYJ286" s="18"/>
      <c r="DYK286" s="18"/>
      <c r="DYL286" s="18"/>
      <c r="DYM286" s="18"/>
      <c r="DYN286" s="18"/>
      <c r="DYO286" s="18"/>
      <c r="DYP286" s="18"/>
      <c r="DYQ286" s="18"/>
      <c r="DYR286" s="18"/>
      <c r="DYS286" s="18"/>
      <c r="DYT286" s="18"/>
      <c r="DYU286" s="18"/>
      <c r="DYV286" s="18"/>
      <c r="DYW286" s="18"/>
      <c r="DYX286" s="18"/>
      <c r="DYY286" s="18"/>
      <c r="DYZ286" s="18"/>
      <c r="DZA286" s="18"/>
      <c r="DZB286" s="18"/>
      <c r="DZC286" s="18"/>
      <c r="DZD286" s="18"/>
      <c r="DZE286" s="18"/>
      <c r="DZF286" s="18"/>
      <c r="DZG286" s="18"/>
      <c r="DZH286" s="18"/>
      <c r="DZI286" s="18"/>
      <c r="DZJ286" s="18"/>
      <c r="DZK286" s="18"/>
      <c r="DZL286" s="18"/>
      <c r="DZM286" s="18"/>
      <c r="DZN286" s="18"/>
      <c r="DZO286" s="18"/>
      <c r="DZP286" s="18"/>
      <c r="DZQ286" s="18"/>
      <c r="DZR286" s="18"/>
      <c r="DZS286" s="18"/>
      <c r="DZT286" s="18"/>
      <c r="DZU286" s="18"/>
      <c r="DZV286" s="18"/>
      <c r="DZW286" s="18"/>
      <c r="DZX286" s="18"/>
      <c r="DZY286" s="18"/>
      <c r="DZZ286" s="18"/>
      <c r="EAA286" s="18"/>
      <c r="EAB286" s="18"/>
      <c r="EAC286" s="18"/>
      <c r="EAD286" s="18"/>
      <c r="EAE286" s="18"/>
      <c r="EAF286" s="18"/>
      <c r="EAG286" s="18"/>
      <c r="EAH286" s="18"/>
      <c r="EAI286" s="18"/>
      <c r="EAJ286" s="18"/>
      <c r="EAK286" s="18"/>
      <c r="EAL286" s="18"/>
      <c r="EAM286" s="18"/>
      <c r="EAN286" s="18"/>
      <c r="EAO286" s="18"/>
      <c r="EAP286" s="18"/>
      <c r="EAQ286" s="18"/>
      <c r="EAR286" s="18"/>
      <c r="EAS286" s="18"/>
      <c r="EAT286" s="18"/>
      <c r="EAU286" s="18"/>
      <c r="EAV286" s="18"/>
      <c r="EAW286" s="18"/>
      <c r="EAX286" s="18"/>
      <c r="EAY286" s="18"/>
      <c r="EAZ286" s="18"/>
      <c r="EBA286" s="18"/>
      <c r="EBB286" s="18"/>
      <c r="EBC286" s="18"/>
      <c r="EBD286" s="18"/>
      <c r="EBE286" s="18"/>
      <c r="EBF286" s="18"/>
      <c r="EBG286" s="18"/>
      <c r="EBH286" s="18"/>
      <c r="EBI286" s="18"/>
      <c r="EBJ286" s="18"/>
      <c r="EBK286" s="18"/>
      <c r="EBL286" s="18"/>
      <c r="EBM286" s="18"/>
      <c r="EBN286" s="18"/>
      <c r="EBO286" s="18"/>
      <c r="EBP286" s="18"/>
      <c r="EBQ286" s="18"/>
      <c r="EBR286" s="18"/>
      <c r="EBS286" s="18"/>
      <c r="EBT286" s="18"/>
      <c r="EBU286" s="18"/>
      <c r="EBV286" s="18"/>
      <c r="EBW286" s="18"/>
      <c r="EBX286" s="18"/>
      <c r="EBY286" s="18"/>
      <c r="EBZ286" s="18"/>
      <c r="ECA286" s="18"/>
      <c r="ECB286" s="18"/>
      <c r="ECC286" s="18"/>
      <c r="ECD286" s="18"/>
      <c r="ECE286" s="18"/>
      <c r="ECF286" s="18"/>
      <c r="ECG286" s="18"/>
      <c r="ECH286" s="18"/>
      <c r="ECI286" s="18"/>
      <c r="ECJ286" s="18"/>
      <c r="ECK286" s="18"/>
      <c r="ECL286" s="18"/>
      <c r="ECM286" s="18"/>
      <c r="ECN286" s="18"/>
      <c r="ECO286" s="18"/>
      <c r="ECP286" s="18"/>
      <c r="ECQ286" s="18"/>
      <c r="ECR286" s="18"/>
      <c r="ECS286" s="18"/>
      <c r="ECT286" s="18"/>
      <c r="ECU286" s="18"/>
      <c r="ECV286" s="18"/>
      <c r="ECW286" s="18"/>
      <c r="ECX286" s="18"/>
      <c r="ECY286" s="18"/>
      <c r="ECZ286" s="18"/>
      <c r="EDA286" s="18"/>
      <c r="EDB286" s="18"/>
      <c r="EDC286" s="18"/>
      <c r="EDD286" s="18"/>
      <c r="EDE286" s="18"/>
      <c r="EDF286" s="18"/>
      <c r="EDG286" s="18"/>
      <c r="EDH286" s="18"/>
      <c r="EDI286" s="18"/>
      <c r="EDJ286" s="18"/>
      <c r="EDK286" s="18"/>
      <c r="EDL286" s="18"/>
      <c r="EDM286" s="18"/>
      <c r="EDN286" s="18"/>
      <c r="EDO286" s="18"/>
      <c r="EDP286" s="18"/>
      <c r="EDQ286" s="18"/>
      <c r="EDR286" s="18"/>
      <c r="EDS286" s="18"/>
      <c r="EDT286" s="18"/>
      <c r="EDU286" s="18"/>
      <c r="EDV286" s="18"/>
      <c r="EDW286" s="18"/>
      <c r="EDX286" s="18"/>
      <c r="EDY286" s="18"/>
      <c r="EDZ286" s="18"/>
      <c r="EEA286" s="18"/>
      <c r="EEB286" s="18"/>
      <c r="EEC286" s="18"/>
      <c r="EED286" s="18"/>
      <c r="EEE286" s="18"/>
      <c r="EEF286" s="18"/>
      <c r="EEG286" s="18"/>
      <c r="EEH286" s="18"/>
      <c r="EEI286" s="18"/>
      <c r="EEJ286" s="18"/>
      <c r="EEK286" s="18"/>
      <c r="EEL286" s="18"/>
      <c r="EEM286" s="18"/>
      <c r="EEN286" s="18"/>
      <c r="EEO286" s="18"/>
      <c r="EEP286" s="18"/>
      <c r="EEQ286" s="18"/>
      <c r="EER286" s="18"/>
      <c r="EES286" s="18"/>
      <c r="EET286" s="18"/>
      <c r="EEU286" s="18"/>
      <c r="EEV286" s="18"/>
      <c r="EEW286" s="18"/>
      <c r="EEX286" s="18"/>
      <c r="EEY286" s="18"/>
      <c r="EEZ286" s="18"/>
      <c r="EFA286" s="18"/>
      <c r="EFB286" s="18"/>
      <c r="EFC286" s="18"/>
      <c r="EFD286" s="18"/>
      <c r="EFE286" s="18"/>
      <c r="EFF286" s="18"/>
      <c r="EFG286" s="18"/>
      <c r="EFH286" s="18"/>
      <c r="EFI286" s="18"/>
      <c r="EFJ286" s="18"/>
      <c r="EFK286" s="18"/>
      <c r="EFL286" s="18"/>
      <c r="EFM286" s="18"/>
      <c r="EFN286" s="18"/>
      <c r="EFO286" s="18"/>
      <c r="EFP286" s="18"/>
      <c r="EFQ286" s="18"/>
      <c r="EFR286" s="18"/>
      <c r="EFS286" s="18"/>
      <c r="EFT286" s="18"/>
      <c r="EFU286" s="18"/>
      <c r="EFV286" s="18"/>
      <c r="EFW286" s="18"/>
      <c r="EFX286" s="18"/>
      <c r="EFY286" s="18"/>
      <c r="EFZ286" s="18"/>
      <c r="EGA286" s="18"/>
      <c r="EGB286" s="18"/>
      <c r="EGC286" s="18"/>
      <c r="EGD286" s="18"/>
      <c r="EGE286" s="18"/>
      <c r="EGF286" s="18"/>
      <c r="EGG286" s="18"/>
      <c r="EGH286" s="18"/>
      <c r="EGI286" s="18"/>
      <c r="EGJ286" s="18"/>
      <c r="EGK286" s="18"/>
      <c r="EGL286" s="18"/>
      <c r="EGM286" s="18"/>
      <c r="EGN286" s="18"/>
      <c r="EGO286" s="18"/>
      <c r="EGP286" s="18"/>
      <c r="EGQ286" s="18"/>
      <c r="EGR286" s="18"/>
      <c r="EGS286" s="18"/>
      <c r="EGT286" s="18"/>
      <c r="EGU286" s="18"/>
      <c r="EGV286" s="18"/>
      <c r="EGW286" s="18"/>
      <c r="EGX286" s="18"/>
      <c r="EGY286" s="18"/>
      <c r="EGZ286" s="18"/>
      <c r="EHA286" s="18"/>
      <c r="EHB286" s="18"/>
      <c r="EHC286" s="18"/>
      <c r="EHD286" s="18"/>
      <c r="EHE286" s="18"/>
      <c r="EHF286" s="18"/>
      <c r="EHG286" s="18"/>
      <c r="EHH286" s="18"/>
      <c r="EHI286" s="18"/>
      <c r="EHJ286" s="18"/>
      <c r="EHK286" s="18"/>
      <c r="EHL286" s="18"/>
      <c r="EHM286" s="18"/>
      <c r="EHN286" s="18"/>
      <c r="EHO286" s="18"/>
      <c r="EHP286" s="18"/>
      <c r="EHQ286" s="18"/>
      <c r="EHR286" s="18"/>
      <c r="EHS286" s="18"/>
      <c r="EHT286" s="18"/>
      <c r="EHU286" s="18"/>
      <c r="EHV286" s="18"/>
      <c r="EHW286" s="18"/>
      <c r="EHX286" s="18"/>
      <c r="EHY286" s="18"/>
      <c r="EHZ286" s="18"/>
      <c r="EIA286" s="18"/>
      <c r="EIB286" s="18"/>
      <c r="EIC286" s="18"/>
      <c r="EID286" s="18"/>
      <c r="EIE286" s="18"/>
      <c r="EIF286" s="18"/>
      <c r="EIG286" s="18"/>
      <c r="EIH286" s="18"/>
      <c r="EII286" s="18"/>
      <c r="EIJ286" s="18"/>
      <c r="EIK286" s="18"/>
      <c r="EIL286" s="18"/>
      <c r="EIM286" s="18"/>
      <c r="EIN286" s="18"/>
      <c r="EIO286" s="18"/>
      <c r="EIP286" s="18"/>
      <c r="EIQ286" s="18"/>
      <c r="EIR286" s="18"/>
      <c r="EIS286" s="18"/>
      <c r="EIT286" s="18"/>
      <c r="EIU286" s="18"/>
      <c r="EIV286" s="18"/>
      <c r="EIW286" s="18"/>
      <c r="EIX286" s="18"/>
      <c r="EIY286" s="18"/>
      <c r="EIZ286" s="18"/>
      <c r="EJA286" s="18"/>
      <c r="EJB286" s="18"/>
      <c r="EJC286" s="18"/>
      <c r="EJD286" s="18"/>
      <c r="EJE286" s="18"/>
      <c r="EJF286" s="18"/>
      <c r="EJG286" s="18"/>
      <c r="EJH286" s="18"/>
      <c r="EJI286" s="18"/>
      <c r="EJJ286" s="18"/>
      <c r="EJK286" s="18"/>
      <c r="EJL286" s="18"/>
      <c r="EJM286" s="18"/>
      <c r="EJN286" s="18"/>
      <c r="EJO286" s="18"/>
      <c r="EJP286" s="18"/>
      <c r="EJQ286" s="18"/>
      <c r="EJR286" s="18"/>
      <c r="EJS286" s="18"/>
      <c r="EJT286" s="18"/>
      <c r="EJU286" s="18"/>
      <c r="EJV286" s="18"/>
      <c r="EJW286" s="18"/>
      <c r="EJX286" s="18"/>
      <c r="EJY286" s="18"/>
      <c r="EJZ286" s="18"/>
      <c r="EKA286" s="18"/>
      <c r="EKB286" s="18"/>
      <c r="EKC286" s="18"/>
      <c r="EKD286" s="18"/>
      <c r="EKE286" s="18"/>
      <c r="EKF286" s="18"/>
      <c r="EKG286" s="18"/>
      <c r="EKH286" s="18"/>
      <c r="EKI286" s="18"/>
      <c r="EKJ286" s="18"/>
      <c r="EKK286" s="18"/>
      <c r="EKL286" s="18"/>
      <c r="EKM286" s="18"/>
      <c r="EKN286" s="18"/>
      <c r="EKO286" s="18"/>
      <c r="EKP286" s="18"/>
      <c r="EKQ286" s="18"/>
      <c r="EKR286" s="18"/>
      <c r="EKS286" s="18"/>
      <c r="EKT286" s="18"/>
      <c r="EKU286" s="18"/>
      <c r="EKV286" s="18"/>
      <c r="EKW286" s="18"/>
      <c r="EKX286" s="18"/>
      <c r="EKY286" s="18"/>
      <c r="EKZ286" s="18"/>
      <c r="ELA286" s="18"/>
      <c r="ELB286" s="18"/>
      <c r="ELC286" s="18"/>
      <c r="ELD286" s="18"/>
      <c r="ELE286" s="18"/>
      <c r="ELF286" s="18"/>
      <c r="ELG286" s="18"/>
      <c r="ELH286" s="18"/>
      <c r="ELI286" s="18"/>
      <c r="ELJ286" s="18"/>
      <c r="ELK286" s="18"/>
      <c r="ELL286" s="18"/>
      <c r="ELM286" s="18"/>
      <c r="ELN286" s="18"/>
      <c r="ELO286" s="18"/>
      <c r="ELP286" s="18"/>
      <c r="ELQ286" s="18"/>
      <c r="ELR286" s="18"/>
      <c r="ELS286" s="18"/>
      <c r="ELT286" s="18"/>
      <c r="ELU286" s="18"/>
      <c r="ELV286" s="18"/>
      <c r="ELW286" s="18"/>
      <c r="ELX286" s="18"/>
      <c r="ELY286" s="18"/>
      <c r="ELZ286" s="18"/>
      <c r="EMA286" s="18"/>
      <c r="EMB286" s="18"/>
      <c r="EMC286" s="18"/>
      <c r="EMD286" s="18"/>
      <c r="EME286" s="18"/>
      <c r="EMF286" s="18"/>
      <c r="EMG286" s="18"/>
      <c r="EMH286" s="18"/>
      <c r="EMI286" s="18"/>
      <c r="EMJ286" s="18"/>
      <c r="EMK286" s="18"/>
      <c r="EML286" s="18"/>
      <c r="EMM286" s="18"/>
      <c r="EMN286" s="18"/>
      <c r="EMO286" s="18"/>
      <c r="EMP286" s="18"/>
      <c r="EMQ286" s="18"/>
      <c r="EMR286" s="18"/>
      <c r="EMS286" s="18"/>
      <c r="EMT286" s="18"/>
      <c r="EMU286" s="18"/>
      <c r="EMV286" s="18"/>
      <c r="EMW286" s="18"/>
      <c r="EMX286" s="18"/>
      <c r="EMY286" s="18"/>
      <c r="EMZ286" s="18"/>
      <c r="ENA286" s="18"/>
      <c r="ENB286" s="18"/>
      <c r="ENC286" s="18"/>
      <c r="END286" s="18"/>
      <c r="ENE286" s="18"/>
      <c r="ENF286" s="18"/>
      <c r="ENG286" s="18"/>
      <c r="ENH286" s="18"/>
      <c r="ENI286" s="18"/>
      <c r="ENJ286" s="18"/>
      <c r="ENK286" s="18"/>
      <c r="ENL286" s="18"/>
      <c r="ENM286" s="18"/>
      <c r="ENN286" s="18"/>
      <c r="ENO286" s="18"/>
      <c r="ENP286" s="18"/>
      <c r="ENQ286" s="18"/>
      <c r="ENR286" s="18"/>
      <c r="ENS286" s="18"/>
      <c r="ENT286" s="18"/>
      <c r="ENU286" s="18"/>
      <c r="ENV286" s="18"/>
      <c r="ENW286" s="18"/>
      <c r="ENX286" s="18"/>
      <c r="ENY286" s="18"/>
      <c r="ENZ286" s="18"/>
      <c r="EOA286" s="18"/>
      <c r="EOB286" s="18"/>
      <c r="EOC286" s="18"/>
      <c r="EOD286" s="18"/>
      <c r="EOE286" s="18"/>
      <c r="EOF286" s="18"/>
      <c r="EOG286" s="18"/>
      <c r="EOH286" s="18"/>
      <c r="EOI286" s="18"/>
      <c r="EOJ286" s="18"/>
      <c r="EOK286" s="18"/>
      <c r="EOL286" s="18"/>
      <c r="EOM286" s="18"/>
      <c r="EON286" s="18"/>
      <c r="EOO286" s="18"/>
      <c r="EOP286" s="18"/>
      <c r="EOQ286" s="18"/>
      <c r="EOR286" s="18"/>
      <c r="EOS286" s="18"/>
      <c r="EOT286" s="18"/>
      <c r="EOU286" s="18"/>
      <c r="EOV286" s="18"/>
      <c r="EOW286" s="18"/>
      <c r="EOX286" s="18"/>
      <c r="EOY286" s="18"/>
      <c r="EOZ286" s="18"/>
      <c r="EPA286" s="18"/>
      <c r="EPB286" s="18"/>
      <c r="EPC286" s="18"/>
      <c r="EPD286" s="18"/>
      <c r="EPE286" s="18"/>
      <c r="EPF286" s="18"/>
      <c r="EPG286" s="18"/>
      <c r="EPH286" s="18"/>
      <c r="EPI286" s="18"/>
      <c r="EPJ286" s="18"/>
      <c r="EPK286" s="18"/>
      <c r="EPL286" s="18"/>
      <c r="EPM286" s="18"/>
      <c r="EPN286" s="18"/>
      <c r="EPO286" s="18"/>
      <c r="EPP286" s="18"/>
      <c r="EPQ286" s="18"/>
      <c r="EPR286" s="18"/>
      <c r="EPS286" s="18"/>
      <c r="EPT286" s="18"/>
      <c r="EPU286" s="18"/>
      <c r="EPV286" s="18"/>
      <c r="EPW286" s="18"/>
      <c r="EPX286" s="18"/>
      <c r="EPY286" s="18"/>
      <c r="EPZ286" s="18"/>
      <c r="EQA286" s="18"/>
      <c r="EQB286" s="18"/>
      <c r="EQC286" s="18"/>
      <c r="EQD286" s="18"/>
      <c r="EQE286" s="18"/>
      <c r="EQF286" s="18"/>
      <c r="EQG286" s="18"/>
      <c r="EQH286" s="18"/>
      <c r="EQI286" s="18"/>
      <c r="EQJ286" s="18"/>
      <c r="EQK286" s="18"/>
      <c r="EQL286" s="18"/>
      <c r="EQM286" s="18"/>
      <c r="EQN286" s="18"/>
      <c r="EQO286" s="18"/>
      <c r="EQP286" s="18"/>
      <c r="EQQ286" s="18"/>
      <c r="EQR286" s="18"/>
      <c r="EQS286" s="18"/>
      <c r="EQT286" s="18"/>
      <c r="EQU286" s="18"/>
      <c r="EQV286" s="18"/>
      <c r="EQW286" s="18"/>
      <c r="EQX286" s="18"/>
      <c r="EQY286" s="18"/>
      <c r="EQZ286" s="18"/>
      <c r="ERA286" s="18"/>
      <c r="ERB286" s="18"/>
      <c r="ERC286" s="18"/>
      <c r="ERD286" s="18"/>
      <c r="ERE286" s="18"/>
      <c r="ERF286" s="18"/>
      <c r="ERG286" s="18"/>
      <c r="ERH286" s="18"/>
      <c r="ERI286" s="18"/>
      <c r="ERJ286" s="18"/>
      <c r="ERK286" s="18"/>
      <c r="ERL286" s="18"/>
      <c r="ERM286" s="18"/>
      <c r="ERN286" s="18"/>
      <c r="ERO286" s="18"/>
      <c r="ERP286" s="18"/>
      <c r="ERQ286" s="18"/>
      <c r="ERR286" s="18"/>
      <c r="ERS286" s="18"/>
      <c r="ERT286" s="18"/>
      <c r="ERU286" s="18"/>
      <c r="ERV286" s="18"/>
      <c r="ERW286" s="18"/>
      <c r="ERX286" s="18"/>
      <c r="ERY286" s="18"/>
      <c r="ERZ286" s="18"/>
      <c r="ESA286" s="18"/>
      <c r="ESB286" s="18"/>
      <c r="ESC286" s="18"/>
      <c r="ESD286" s="18"/>
      <c r="ESE286" s="18"/>
      <c r="ESF286" s="18"/>
      <c r="ESG286" s="18"/>
      <c r="ESH286" s="18"/>
      <c r="ESI286" s="18"/>
      <c r="ESJ286" s="18"/>
      <c r="ESK286" s="18"/>
      <c r="ESL286" s="18"/>
      <c r="ESM286" s="18"/>
      <c r="ESN286" s="18"/>
      <c r="ESO286" s="18"/>
      <c r="ESP286" s="18"/>
      <c r="ESQ286" s="18"/>
      <c r="ESR286" s="18"/>
      <c r="ESS286" s="18"/>
      <c r="EST286" s="18"/>
      <c r="ESU286" s="18"/>
      <c r="ESV286" s="18"/>
      <c r="ESW286" s="18"/>
      <c r="ESX286" s="18"/>
      <c r="ESY286" s="18"/>
      <c r="ESZ286" s="18"/>
      <c r="ETA286" s="18"/>
      <c r="ETB286" s="18"/>
      <c r="ETC286" s="18"/>
      <c r="ETD286" s="18"/>
      <c r="ETE286" s="18"/>
      <c r="ETF286" s="18"/>
      <c r="ETG286" s="18"/>
      <c r="ETH286" s="18"/>
      <c r="ETI286" s="18"/>
      <c r="ETJ286" s="18"/>
      <c r="ETK286" s="18"/>
      <c r="ETL286" s="18"/>
      <c r="ETM286" s="18"/>
      <c r="ETN286" s="18"/>
      <c r="ETO286" s="18"/>
      <c r="ETP286" s="18"/>
      <c r="ETQ286" s="18"/>
      <c r="ETR286" s="18"/>
      <c r="ETS286" s="18"/>
      <c r="ETT286" s="18"/>
      <c r="ETU286" s="18"/>
      <c r="ETV286" s="18"/>
      <c r="ETW286" s="18"/>
      <c r="ETX286" s="18"/>
      <c r="ETY286" s="18"/>
      <c r="ETZ286" s="18"/>
      <c r="EUA286" s="18"/>
      <c r="EUB286" s="18"/>
      <c r="EUC286" s="18"/>
      <c r="EUD286" s="18"/>
      <c r="EUE286" s="18"/>
      <c r="EUF286" s="18"/>
      <c r="EUG286" s="18"/>
      <c r="EUH286" s="18"/>
      <c r="EUI286" s="18"/>
      <c r="EUJ286" s="18"/>
      <c r="EUK286" s="18"/>
      <c r="EUL286" s="18"/>
      <c r="EUM286" s="18"/>
      <c r="EUN286" s="18"/>
      <c r="EUO286" s="18"/>
      <c r="EUP286" s="18"/>
      <c r="EUQ286" s="18"/>
      <c r="EUR286" s="18"/>
      <c r="EUS286" s="18"/>
      <c r="EUT286" s="18"/>
      <c r="EUU286" s="18"/>
      <c r="EUV286" s="18"/>
      <c r="EUW286" s="18"/>
      <c r="EUX286" s="18"/>
      <c r="EUY286" s="18"/>
      <c r="EUZ286" s="18"/>
      <c r="EVA286" s="18"/>
      <c r="EVB286" s="18"/>
      <c r="EVC286" s="18"/>
      <c r="EVD286" s="18"/>
      <c r="EVE286" s="18"/>
      <c r="EVF286" s="18"/>
      <c r="EVG286" s="18"/>
      <c r="EVH286" s="18"/>
      <c r="EVI286" s="18"/>
      <c r="EVJ286" s="18"/>
      <c r="EVK286" s="18"/>
      <c r="EVL286" s="18"/>
      <c r="EVM286" s="18"/>
      <c r="EVN286" s="18"/>
      <c r="EVO286" s="18"/>
      <c r="EVP286" s="18"/>
      <c r="EVQ286" s="18"/>
      <c r="EVR286" s="18"/>
      <c r="EVS286" s="18"/>
      <c r="EVT286" s="18"/>
      <c r="EVU286" s="18"/>
      <c r="EVV286" s="18"/>
      <c r="EVW286" s="18"/>
      <c r="EVX286" s="18"/>
      <c r="EVY286" s="18"/>
      <c r="EVZ286" s="18"/>
      <c r="EWA286" s="18"/>
      <c r="EWB286" s="18"/>
      <c r="EWC286" s="18"/>
      <c r="EWD286" s="18"/>
      <c r="EWE286" s="18"/>
      <c r="EWF286" s="18"/>
      <c r="EWG286" s="18"/>
      <c r="EWH286" s="18"/>
      <c r="EWI286" s="18"/>
      <c r="EWJ286" s="18"/>
      <c r="EWK286" s="18"/>
      <c r="EWL286" s="18"/>
      <c r="EWM286" s="18"/>
      <c r="EWN286" s="18"/>
      <c r="EWO286" s="18"/>
      <c r="EWP286" s="18"/>
      <c r="EWQ286" s="18"/>
      <c r="EWR286" s="18"/>
      <c r="EWS286" s="18"/>
      <c r="EWT286" s="18"/>
      <c r="EWU286" s="18"/>
      <c r="EWV286" s="18"/>
      <c r="EWW286" s="18"/>
      <c r="EWX286" s="18"/>
      <c r="EWY286" s="18"/>
      <c r="EWZ286" s="18"/>
      <c r="EXA286" s="18"/>
      <c r="EXB286" s="18"/>
      <c r="EXC286" s="18"/>
      <c r="EXD286" s="18"/>
      <c r="EXE286" s="18"/>
      <c r="EXF286" s="18"/>
      <c r="EXG286" s="18"/>
      <c r="EXH286" s="18"/>
      <c r="EXI286" s="18"/>
      <c r="EXJ286" s="18"/>
      <c r="EXK286" s="18"/>
      <c r="EXL286" s="18"/>
      <c r="EXM286" s="18"/>
      <c r="EXN286" s="18"/>
      <c r="EXO286" s="18"/>
      <c r="EXP286" s="18"/>
      <c r="EXQ286" s="18"/>
      <c r="EXR286" s="18"/>
      <c r="EXS286" s="18"/>
      <c r="EXT286" s="18"/>
      <c r="EXU286" s="18"/>
      <c r="EXV286" s="18"/>
      <c r="EXW286" s="18"/>
      <c r="EXX286" s="18"/>
      <c r="EXY286" s="18"/>
      <c r="EXZ286" s="18"/>
      <c r="EYA286" s="18"/>
      <c r="EYB286" s="18"/>
      <c r="EYC286" s="18"/>
      <c r="EYD286" s="18"/>
      <c r="EYE286" s="18"/>
      <c r="EYF286" s="18"/>
      <c r="EYG286" s="18"/>
      <c r="EYH286" s="18"/>
      <c r="EYI286" s="18"/>
      <c r="EYJ286" s="18"/>
      <c r="EYK286" s="18"/>
      <c r="EYL286" s="18"/>
      <c r="EYM286" s="18"/>
      <c r="EYN286" s="18"/>
      <c r="EYO286" s="18"/>
      <c r="EYP286" s="18"/>
      <c r="EYQ286" s="18"/>
      <c r="EYR286" s="18"/>
      <c r="EYS286" s="18"/>
      <c r="EYT286" s="18"/>
      <c r="EYU286" s="18"/>
      <c r="EYV286" s="18"/>
      <c r="EYW286" s="18"/>
      <c r="EYX286" s="18"/>
      <c r="UFN286" s="18"/>
      <c r="UFO286" s="18"/>
      <c r="UFP286" s="18"/>
      <c r="UFQ286" s="18"/>
      <c r="UFR286" s="18"/>
      <c r="UFS286" s="18"/>
      <c r="UFT286" s="18"/>
      <c r="UFU286" s="18"/>
      <c r="UFV286" s="18"/>
      <c r="UFW286" s="18"/>
      <c r="UFX286" s="18"/>
      <c r="UFY286" s="18"/>
      <c r="UFZ286" s="18"/>
      <c r="UGA286" s="18"/>
      <c r="UGB286" s="18"/>
      <c r="UGC286" s="18"/>
      <c r="UGD286" s="18"/>
      <c r="UGE286" s="18"/>
      <c r="UGF286" s="18"/>
      <c r="UGG286" s="18"/>
      <c r="UGH286" s="18"/>
      <c r="UGI286" s="18"/>
      <c r="UGJ286" s="18"/>
      <c r="UGK286" s="18"/>
      <c r="UGL286" s="18"/>
      <c r="UGM286" s="18"/>
      <c r="UGN286" s="18"/>
      <c r="UGO286" s="18"/>
      <c r="UGP286" s="18"/>
      <c r="UGQ286" s="18"/>
      <c r="UGR286" s="18"/>
      <c r="UGS286" s="18"/>
      <c r="UGT286" s="18"/>
      <c r="UGU286" s="18"/>
      <c r="UGV286" s="18"/>
      <c r="UGW286" s="18"/>
      <c r="UGX286" s="18"/>
      <c r="UGY286" s="18"/>
      <c r="UGZ286" s="18"/>
      <c r="UHA286" s="18"/>
      <c r="UHB286" s="18"/>
      <c r="UHC286" s="18"/>
      <c r="UHD286" s="18"/>
      <c r="UHE286" s="18"/>
      <c r="UHF286" s="18"/>
      <c r="UHG286" s="18"/>
      <c r="UHH286" s="18"/>
      <c r="UHI286" s="18"/>
      <c r="UHJ286" s="18"/>
      <c r="UHK286" s="18"/>
      <c r="UHL286" s="18"/>
      <c r="UHM286" s="18"/>
      <c r="UHN286" s="18"/>
      <c r="UHO286" s="18"/>
      <c r="UHP286" s="18"/>
      <c r="UHQ286" s="18"/>
      <c r="UHR286" s="18"/>
      <c r="UHS286" s="18"/>
      <c r="UHT286" s="18"/>
      <c r="UHU286" s="18"/>
      <c r="UHV286" s="18"/>
      <c r="UHW286" s="18"/>
      <c r="UHX286" s="18"/>
      <c r="UHY286" s="18"/>
      <c r="UHZ286" s="18"/>
      <c r="UIA286" s="18"/>
      <c r="UIB286" s="18"/>
      <c r="UIC286" s="18"/>
      <c r="UID286" s="18"/>
      <c r="UIE286" s="18"/>
      <c r="UIF286" s="18"/>
      <c r="UIG286" s="18"/>
      <c r="UIH286" s="18"/>
      <c r="UII286" s="18"/>
      <c r="UIJ286" s="18"/>
      <c r="UIK286" s="18"/>
      <c r="UIL286" s="18"/>
      <c r="UIM286" s="18"/>
      <c r="UIN286" s="18"/>
      <c r="UIO286" s="18"/>
      <c r="UIP286" s="18"/>
      <c r="UIQ286" s="18"/>
      <c r="UIR286" s="18"/>
      <c r="UIS286" s="18"/>
      <c r="UIT286" s="18"/>
      <c r="UIU286" s="18"/>
      <c r="UIV286" s="18"/>
      <c r="UIW286" s="18"/>
      <c r="UIX286" s="18"/>
      <c r="UIY286" s="18"/>
      <c r="UIZ286" s="18"/>
      <c r="UJA286" s="18"/>
      <c r="UJB286" s="18"/>
      <c r="UJC286" s="18"/>
      <c r="UJD286" s="18"/>
      <c r="UJE286" s="18"/>
      <c r="UJF286" s="18"/>
      <c r="UJG286" s="18"/>
      <c r="UJH286" s="18"/>
      <c r="UJI286" s="18"/>
      <c r="UJJ286" s="18"/>
      <c r="UJK286" s="18"/>
      <c r="UJL286" s="18"/>
      <c r="UJM286" s="18"/>
      <c r="UJN286" s="18"/>
      <c r="UJO286" s="18"/>
      <c r="UJP286" s="18"/>
      <c r="UJQ286" s="18"/>
      <c r="UJR286" s="18"/>
      <c r="UJS286" s="18"/>
      <c r="UJT286" s="18"/>
      <c r="UJU286" s="18"/>
      <c r="UJV286" s="18"/>
      <c r="UJW286" s="18"/>
      <c r="UJX286" s="18"/>
      <c r="UJY286" s="18"/>
      <c r="UJZ286" s="18"/>
      <c r="UKA286" s="18"/>
      <c r="UKB286" s="18"/>
      <c r="UKC286" s="18"/>
      <c r="UKD286" s="18"/>
      <c r="UKE286" s="18"/>
      <c r="UKF286" s="18"/>
      <c r="UKG286" s="18"/>
      <c r="UKH286" s="18"/>
      <c r="UKI286" s="18"/>
      <c r="UKJ286" s="18"/>
      <c r="UKK286" s="18"/>
      <c r="UKL286" s="18"/>
      <c r="UKM286" s="18"/>
      <c r="UKN286" s="18"/>
      <c r="UKO286" s="18"/>
      <c r="UKP286" s="18"/>
      <c r="UKQ286" s="18"/>
      <c r="UKR286" s="18"/>
      <c r="UKS286" s="18"/>
      <c r="UKT286" s="18"/>
      <c r="UKU286" s="18"/>
      <c r="UKV286" s="18"/>
      <c r="UKW286" s="18"/>
      <c r="UKX286" s="18"/>
      <c r="UKY286" s="18"/>
      <c r="UKZ286" s="18"/>
      <c r="ULA286" s="18"/>
      <c r="ULB286" s="18"/>
      <c r="ULC286" s="18"/>
      <c r="ULD286" s="18"/>
      <c r="ULE286" s="18"/>
      <c r="ULF286" s="18"/>
      <c r="ULG286" s="18"/>
      <c r="ULH286" s="18"/>
      <c r="ULI286" s="18"/>
      <c r="ULJ286" s="18"/>
      <c r="ULK286" s="18"/>
      <c r="ULL286" s="18"/>
      <c r="ULM286" s="18"/>
      <c r="ULN286" s="18"/>
      <c r="ULO286" s="18"/>
      <c r="ULP286" s="18"/>
      <c r="ULQ286" s="18"/>
      <c r="ULR286" s="18"/>
      <c r="ULS286" s="18"/>
      <c r="ULT286" s="18"/>
      <c r="ULU286" s="18"/>
      <c r="ULV286" s="18"/>
      <c r="ULW286" s="18"/>
      <c r="ULX286" s="18"/>
      <c r="ULY286" s="18"/>
      <c r="ULZ286" s="18"/>
      <c r="UMA286" s="18"/>
      <c r="UMB286" s="18"/>
      <c r="UMC286" s="18"/>
      <c r="UMD286" s="18"/>
      <c r="UME286" s="18"/>
      <c r="UMF286" s="18"/>
      <c r="UMG286" s="18"/>
      <c r="UMH286" s="18"/>
      <c r="UMI286" s="18"/>
      <c r="UMJ286" s="18"/>
      <c r="UMK286" s="18"/>
      <c r="UML286" s="18"/>
      <c r="UMM286" s="18"/>
      <c r="UMN286" s="18"/>
      <c r="UMO286" s="18"/>
      <c r="UMP286" s="18"/>
      <c r="UMQ286" s="18"/>
      <c r="UMR286" s="18"/>
      <c r="UMS286" s="18"/>
      <c r="UMT286" s="18"/>
      <c r="UMU286" s="18"/>
      <c r="UMV286" s="18"/>
      <c r="UMW286" s="18"/>
      <c r="UMX286" s="18"/>
      <c r="UMY286" s="18"/>
      <c r="UMZ286" s="18"/>
      <c r="UNA286" s="18"/>
      <c r="UNB286" s="18"/>
      <c r="UNC286" s="18"/>
      <c r="UND286" s="18"/>
      <c r="UNE286" s="18"/>
      <c r="UNF286" s="18"/>
      <c r="UNG286" s="18"/>
      <c r="UNH286" s="18"/>
      <c r="UNI286" s="18"/>
      <c r="UNJ286" s="18"/>
      <c r="UNK286" s="18"/>
      <c r="UNL286" s="18"/>
      <c r="UNM286" s="18"/>
      <c r="UNN286" s="18"/>
      <c r="UNO286" s="18"/>
      <c r="UNP286" s="18"/>
      <c r="UNQ286" s="18"/>
      <c r="UNR286" s="18"/>
      <c r="UNS286" s="18"/>
      <c r="UNT286" s="18"/>
      <c r="UNU286" s="18"/>
      <c r="UNV286" s="18"/>
      <c r="UNW286" s="18"/>
      <c r="UNX286" s="18"/>
      <c r="UNY286" s="18"/>
      <c r="UNZ286" s="18"/>
      <c r="UOA286" s="18"/>
      <c r="UOB286" s="18"/>
      <c r="UOC286" s="18"/>
      <c r="UOD286" s="18"/>
      <c r="UOE286" s="18"/>
      <c r="UOF286" s="18"/>
      <c r="UOG286" s="18"/>
      <c r="UOH286" s="18"/>
      <c r="UOI286" s="18"/>
      <c r="UOJ286" s="18"/>
      <c r="UOK286" s="18"/>
      <c r="UOL286" s="18"/>
      <c r="UOM286" s="18"/>
      <c r="UON286" s="18"/>
      <c r="UOO286" s="18"/>
      <c r="UOP286" s="18"/>
      <c r="UOQ286" s="18"/>
      <c r="UOR286" s="18"/>
      <c r="UOS286" s="18"/>
      <c r="UOT286" s="18"/>
      <c r="UOU286" s="18"/>
      <c r="UOV286" s="18"/>
      <c r="UOW286" s="18"/>
      <c r="UOX286" s="18"/>
      <c r="UOY286" s="18"/>
      <c r="UOZ286" s="18"/>
      <c r="UPA286" s="18"/>
      <c r="UPB286" s="18"/>
      <c r="UPC286" s="18"/>
      <c r="UPD286" s="18"/>
      <c r="UPE286" s="18"/>
      <c r="UPF286" s="18"/>
      <c r="UPG286" s="18"/>
      <c r="UPH286" s="18"/>
      <c r="UPI286" s="18"/>
      <c r="UPJ286" s="18"/>
      <c r="UPK286" s="18"/>
      <c r="UPL286" s="18"/>
      <c r="UPM286" s="18"/>
      <c r="UPN286" s="18"/>
      <c r="UPO286" s="18"/>
      <c r="UPP286" s="18"/>
      <c r="UPQ286" s="18"/>
      <c r="UPR286" s="18"/>
      <c r="UPS286" s="18"/>
      <c r="UPT286" s="18"/>
      <c r="UPU286" s="18"/>
      <c r="UPV286" s="18"/>
      <c r="UPW286" s="18"/>
      <c r="UPX286" s="18"/>
      <c r="UPY286" s="18"/>
      <c r="UPZ286" s="18"/>
      <c r="UQA286" s="18"/>
      <c r="UQB286" s="18"/>
      <c r="UQC286" s="18"/>
      <c r="UQD286" s="18"/>
      <c r="UQE286" s="18"/>
      <c r="UQF286" s="18"/>
      <c r="UQG286" s="18"/>
      <c r="UQH286" s="18"/>
      <c r="UQI286" s="18"/>
      <c r="UQJ286" s="18"/>
      <c r="UQK286" s="18"/>
      <c r="UQL286" s="18"/>
      <c r="UQM286" s="18"/>
      <c r="UQN286" s="18"/>
      <c r="UQO286" s="18"/>
      <c r="UQP286" s="18"/>
      <c r="UQQ286" s="18"/>
      <c r="UQR286" s="18"/>
      <c r="UQS286" s="18"/>
      <c r="UQT286" s="18"/>
      <c r="UQU286" s="18"/>
      <c r="UQV286" s="18"/>
      <c r="UQW286" s="18"/>
      <c r="UQX286" s="18"/>
      <c r="UQY286" s="18"/>
      <c r="UQZ286" s="18"/>
      <c r="URA286" s="18"/>
      <c r="URB286" s="18"/>
      <c r="URC286" s="18"/>
      <c r="URD286" s="18"/>
      <c r="URE286" s="18"/>
      <c r="URF286" s="18"/>
      <c r="URG286" s="18"/>
      <c r="URH286" s="18"/>
      <c r="URI286" s="18"/>
      <c r="URJ286" s="18"/>
      <c r="URK286" s="18"/>
      <c r="URL286" s="18"/>
      <c r="URM286" s="18"/>
      <c r="URN286" s="18"/>
      <c r="URO286" s="18"/>
      <c r="URP286" s="18"/>
      <c r="URQ286" s="18"/>
      <c r="URR286" s="18"/>
      <c r="URS286" s="18"/>
      <c r="URT286" s="18"/>
      <c r="URU286" s="18"/>
      <c r="URV286" s="18"/>
      <c r="URW286" s="18"/>
      <c r="URX286" s="18"/>
      <c r="URY286" s="18"/>
      <c r="URZ286" s="18"/>
      <c r="USA286" s="18"/>
      <c r="USB286" s="18"/>
      <c r="USC286" s="18"/>
      <c r="USD286" s="18"/>
      <c r="USE286" s="18"/>
      <c r="USF286" s="18"/>
      <c r="USG286" s="18"/>
      <c r="USH286" s="18"/>
      <c r="USI286" s="18"/>
      <c r="USJ286" s="18"/>
      <c r="USK286" s="18"/>
      <c r="USL286" s="18"/>
      <c r="USM286" s="18"/>
      <c r="USN286" s="18"/>
      <c r="USO286" s="18"/>
      <c r="USP286" s="18"/>
      <c r="USQ286" s="18"/>
      <c r="USR286" s="18"/>
      <c r="USS286" s="18"/>
      <c r="UST286" s="18"/>
      <c r="USU286" s="18"/>
      <c r="USV286" s="18"/>
      <c r="USW286" s="18"/>
      <c r="USX286" s="18"/>
      <c r="USY286" s="18"/>
      <c r="USZ286" s="18"/>
      <c r="UTA286" s="18"/>
      <c r="UTB286" s="18"/>
      <c r="UTC286" s="18"/>
      <c r="UTD286" s="18"/>
      <c r="UTE286" s="18"/>
      <c r="UTF286" s="18"/>
      <c r="UTG286" s="18"/>
      <c r="UTH286" s="18"/>
      <c r="UTI286" s="18"/>
      <c r="UTJ286" s="18"/>
      <c r="UTK286" s="18"/>
      <c r="UTL286" s="18"/>
      <c r="UTM286" s="18"/>
      <c r="UTN286" s="18"/>
      <c r="UTO286" s="18"/>
      <c r="UTP286" s="18"/>
      <c r="UTQ286" s="18"/>
      <c r="UTR286" s="18"/>
      <c r="UTS286" s="18"/>
      <c r="UTT286" s="18"/>
      <c r="UTU286" s="18"/>
      <c r="UTV286" s="18"/>
      <c r="UTW286" s="18"/>
      <c r="UTX286" s="18"/>
      <c r="UTY286" s="18"/>
      <c r="UTZ286" s="18"/>
      <c r="UUA286" s="18"/>
      <c r="UUB286" s="18"/>
      <c r="UUC286" s="18"/>
      <c r="UUD286" s="18"/>
      <c r="UUE286" s="18"/>
      <c r="UUF286" s="18"/>
      <c r="UUG286" s="18"/>
      <c r="UUH286" s="18"/>
      <c r="UUI286" s="18"/>
      <c r="UUJ286" s="18"/>
      <c r="UUK286" s="18"/>
      <c r="UUL286" s="18"/>
      <c r="UUM286" s="18"/>
      <c r="UUN286" s="18"/>
      <c r="UUO286" s="18"/>
      <c r="UUP286" s="18"/>
      <c r="UUQ286" s="18"/>
      <c r="UUR286" s="18"/>
      <c r="UUS286" s="18"/>
      <c r="UUT286" s="18"/>
      <c r="UUU286" s="18"/>
      <c r="UUV286" s="18"/>
      <c r="UUW286" s="18"/>
      <c r="UUX286" s="18"/>
      <c r="UUY286" s="18"/>
      <c r="UUZ286" s="18"/>
      <c r="UVA286" s="18"/>
      <c r="UVB286" s="18"/>
      <c r="UVC286" s="18"/>
      <c r="UVD286" s="18"/>
      <c r="UVE286" s="18"/>
      <c r="UVF286" s="18"/>
      <c r="UVG286" s="18"/>
      <c r="UVH286" s="18"/>
      <c r="UVI286" s="18"/>
      <c r="UVJ286" s="18"/>
      <c r="UVK286" s="18"/>
      <c r="UVL286" s="18"/>
      <c r="UVM286" s="18"/>
      <c r="UVN286" s="18"/>
      <c r="UVO286" s="18"/>
      <c r="UVP286" s="18"/>
      <c r="UVQ286" s="18"/>
      <c r="UVR286" s="18"/>
      <c r="UVS286" s="18"/>
      <c r="UVT286" s="18"/>
      <c r="UVU286" s="18"/>
      <c r="UVV286" s="18"/>
      <c r="UVW286" s="18"/>
      <c r="UVX286" s="18"/>
      <c r="UVY286" s="18"/>
      <c r="UVZ286" s="18"/>
      <c r="UWA286" s="18"/>
      <c r="UWB286" s="18"/>
      <c r="UWC286" s="18"/>
      <c r="UWD286" s="18"/>
      <c r="UWE286" s="18"/>
      <c r="UWF286" s="18"/>
      <c r="UWG286" s="18"/>
      <c r="UWH286" s="18"/>
      <c r="UWI286" s="18"/>
      <c r="UWJ286" s="18"/>
      <c r="UWK286" s="18"/>
      <c r="UWL286" s="18"/>
      <c r="UWM286" s="18"/>
      <c r="UWN286" s="18"/>
      <c r="UWO286" s="18"/>
      <c r="UWP286" s="18"/>
      <c r="UWQ286" s="18"/>
      <c r="UWR286" s="18"/>
      <c r="UWS286" s="18"/>
      <c r="UWT286" s="18"/>
      <c r="UWU286" s="18"/>
      <c r="UWV286" s="18"/>
      <c r="UWW286" s="18"/>
      <c r="UWX286" s="18"/>
      <c r="UWY286" s="18"/>
      <c r="UWZ286" s="18"/>
      <c r="UXA286" s="18"/>
      <c r="UXB286" s="18"/>
      <c r="UXC286" s="18"/>
      <c r="UXD286" s="18"/>
      <c r="UXE286" s="18"/>
      <c r="UXF286" s="18"/>
      <c r="UXG286" s="18"/>
      <c r="UXH286" s="18"/>
      <c r="UXI286" s="18"/>
      <c r="UXJ286" s="18"/>
      <c r="UXK286" s="18"/>
      <c r="UXL286" s="18"/>
      <c r="UXM286" s="18"/>
      <c r="UXN286" s="18"/>
      <c r="UXO286" s="18"/>
      <c r="UXP286" s="18"/>
      <c r="UXQ286" s="18"/>
      <c r="UXR286" s="18"/>
      <c r="UXS286" s="18"/>
      <c r="UXT286" s="18"/>
      <c r="UXU286" s="18"/>
      <c r="UXV286" s="18"/>
      <c r="UXW286" s="18"/>
      <c r="UXX286" s="18"/>
      <c r="UXY286" s="18"/>
      <c r="UXZ286" s="18"/>
      <c r="UYA286" s="18"/>
      <c r="UYB286" s="18"/>
      <c r="UYC286" s="18"/>
      <c r="UYD286" s="18"/>
      <c r="UYE286" s="18"/>
      <c r="UYF286" s="18"/>
      <c r="UYG286" s="18"/>
      <c r="UYH286" s="18"/>
      <c r="UYI286" s="18"/>
      <c r="UYJ286" s="18"/>
      <c r="UYK286" s="18"/>
      <c r="UYL286" s="18"/>
      <c r="UYM286" s="18"/>
      <c r="UYN286" s="18"/>
      <c r="UYO286" s="18"/>
      <c r="UYP286" s="18"/>
      <c r="UYQ286" s="18"/>
      <c r="UYR286" s="18"/>
      <c r="UYS286" s="18"/>
      <c r="UYT286" s="18"/>
      <c r="UYU286" s="18"/>
      <c r="UYV286" s="18"/>
      <c r="UYW286" s="18"/>
      <c r="UYX286" s="18"/>
      <c r="UYY286" s="18"/>
      <c r="UYZ286" s="18"/>
      <c r="UZA286" s="18"/>
      <c r="UZB286" s="18"/>
      <c r="UZC286" s="18"/>
      <c r="UZD286" s="18"/>
      <c r="UZE286" s="18"/>
      <c r="UZF286" s="18"/>
      <c r="UZG286" s="18"/>
      <c r="UZH286" s="18"/>
      <c r="UZI286" s="18"/>
      <c r="UZJ286" s="18"/>
      <c r="UZK286" s="18"/>
      <c r="UZL286" s="18"/>
      <c r="UZM286" s="18"/>
      <c r="UZN286" s="18"/>
      <c r="UZO286" s="18"/>
      <c r="UZP286" s="18"/>
      <c r="UZQ286" s="18"/>
      <c r="UZR286" s="18"/>
      <c r="UZS286" s="18"/>
      <c r="UZT286" s="18"/>
      <c r="UZU286" s="18"/>
      <c r="UZV286" s="18"/>
      <c r="UZW286" s="18"/>
      <c r="UZX286" s="18"/>
      <c r="UZY286" s="18"/>
      <c r="UZZ286" s="18"/>
      <c r="VAA286" s="18"/>
      <c r="VAB286" s="18"/>
      <c r="VAC286" s="18"/>
      <c r="VAD286" s="18"/>
      <c r="VAE286" s="18"/>
      <c r="VAF286" s="18"/>
      <c r="VAG286" s="18"/>
      <c r="VAH286" s="18"/>
      <c r="VAI286" s="18"/>
      <c r="VAJ286" s="18"/>
      <c r="VAK286" s="18"/>
      <c r="VAL286" s="18"/>
      <c r="VAM286" s="18"/>
      <c r="VAN286" s="18"/>
      <c r="VAO286" s="18"/>
      <c r="VAP286" s="18"/>
      <c r="VAQ286" s="18"/>
      <c r="VAR286" s="18"/>
      <c r="VAS286" s="18"/>
      <c r="VAT286" s="18"/>
      <c r="VAU286" s="18"/>
      <c r="VAV286" s="18"/>
      <c r="VAW286" s="18"/>
      <c r="VAX286" s="18"/>
      <c r="VAY286" s="18"/>
      <c r="VAZ286" s="18"/>
      <c r="VBA286" s="18"/>
      <c r="VBB286" s="18"/>
      <c r="VBC286" s="18"/>
      <c r="VBD286" s="18"/>
      <c r="VBE286" s="18"/>
      <c r="VBF286" s="18"/>
      <c r="VBG286" s="18"/>
      <c r="VBH286" s="18"/>
      <c r="VBI286" s="18"/>
      <c r="VBJ286" s="18"/>
      <c r="VBK286" s="18"/>
      <c r="VBL286" s="18"/>
      <c r="VBM286" s="18"/>
      <c r="VBN286" s="18"/>
      <c r="VBO286" s="18"/>
      <c r="VBP286" s="18"/>
      <c r="VBQ286" s="18"/>
      <c r="VBR286" s="18"/>
      <c r="VBS286" s="18"/>
      <c r="VBT286" s="18"/>
      <c r="VBU286" s="18"/>
      <c r="VBV286" s="18"/>
      <c r="VBW286" s="18"/>
      <c r="VBX286" s="18"/>
      <c r="VBY286" s="18"/>
      <c r="VBZ286" s="18"/>
      <c r="VCA286" s="18"/>
      <c r="VCB286" s="18"/>
      <c r="VCC286" s="18"/>
      <c r="VCD286" s="18"/>
      <c r="VCE286" s="18"/>
      <c r="VCF286" s="18"/>
      <c r="VCG286" s="18"/>
      <c r="VCH286" s="18"/>
      <c r="VCI286" s="18"/>
      <c r="VCJ286" s="18"/>
      <c r="VCK286" s="18"/>
      <c r="VCL286" s="18"/>
      <c r="VCM286" s="18"/>
      <c r="VCN286" s="18"/>
      <c r="VCO286" s="18"/>
      <c r="VCP286" s="18"/>
      <c r="VCQ286" s="18"/>
      <c r="VCR286" s="18"/>
      <c r="VCS286" s="18"/>
      <c r="VCT286" s="18"/>
      <c r="VCU286" s="18"/>
      <c r="VCV286" s="18"/>
      <c r="VCW286" s="18"/>
      <c r="VCX286" s="18"/>
      <c r="VCY286" s="18"/>
      <c r="VCZ286" s="18"/>
      <c r="VDA286" s="18"/>
      <c r="VDB286" s="18"/>
      <c r="VDC286" s="18"/>
      <c r="VDD286" s="18"/>
      <c r="VDE286" s="18"/>
      <c r="VDF286" s="18"/>
      <c r="VDG286" s="18"/>
      <c r="VDH286" s="18"/>
      <c r="VDI286" s="18"/>
      <c r="VDJ286" s="18"/>
      <c r="VDK286" s="18"/>
      <c r="VDL286" s="18"/>
      <c r="VDM286" s="18"/>
      <c r="VDN286" s="18"/>
      <c r="VDO286" s="18"/>
      <c r="VDP286" s="18"/>
      <c r="VDQ286" s="18"/>
      <c r="VDR286" s="18"/>
      <c r="VDS286" s="18"/>
      <c r="VDT286" s="18"/>
      <c r="VDU286" s="18"/>
      <c r="VDV286" s="18"/>
      <c r="VDW286" s="18"/>
      <c r="VDX286" s="18"/>
      <c r="VDY286" s="18"/>
      <c r="VDZ286" s="18"/>
      <c r="VEA286" s="18"/>
      <c r="VEB286" s="18"/>
      <c r="VEC286" s="18"/>
      <c r="VED286" s="18"/>
      <c r="VEE286" s="18"/>
      <c r="VEF286" s="18"/>
      <c r="VEG286" s="18"/>
      <c r="VEH286" s="18"/>
      <c r="VEI286" s="18"/>
      <c r="VEJ286" s="18"/>
      <c r="VEK286" s="18"/>
      <c r="VEL286" s="18"/>
      <c r="VEM286" s="18"/>
      <c r="VEN286" s="18"/>
      <c r="VEO286" s="18"/>
      <c r="VEP286" s="18"/>
      <c r="VEQ286" s="18"/>
      <c r="VER286" s="18"/>
      <c r="VES286" s="18"/>
      <c r="VET286" s="18"/>
      <c r="VEU286" s="18"/>
      <c r="VEV286" s="18"/>
      <c r="VEW286" s="18"/>
      <c r="VEX286" s="18"/>
      <c r="VEY286" s="18"/>
      <c r="VEZ286" s="18"/>
      <c r="VFA286" s="18"/>
      <c r="VFB286" s="18"/>
      <c r="VFC286" s="18"/>
      <c r="VFD286" s="18"/>
      <c r="VFE286" s="18"/>
      <c r="VFF286" s="18"/>
      <c r="VFG286" s="18"/>
      <c r="VFH286" s="18"/>
      <c r="VFI286" s="18"/>
      <c r="VFJ286" s="18"/>
      <c r="VFK286" s="18"/>
      <c r="VFL286" s="18"/>
      <c r="VFM286" s="18"/>
      <c r="VFN286" s="18"/>
      <c r="VFO286" s="18"/>
      <c r="VFP286" s="18"/>
      <c r="VFQ286" s="18"/>
      <c r="VFR286" s="18"/>
      <c r="VFS286" s="18"/>
      <c r="VFT286" s="18"/>
      <c r="VFU286" s="18"/>
      <c r="VFV286" s="18"/>
      <c r="VFW286" s="18"/>
      <c r="VFX286" s="18"/>
      <c r="VFY286" s="18"/>
      <c r="VFZ286" s="18"/>
      <c r="VGA286" s="18"/>
      <c r="VGB286" s="18"/>
      <c r="VGC286" s="18"/>
      <c r="VGD286" s="18"/>
      <c r="VGE286" s="18"/>
      <c r="VGF286" s="18"/>
      <c r="VGG286" s="18"/>
      <c r="VGH286" s="18"/>
      <c r="VGI286" s="18"/>
      <c r="VGJ286" s="18"/>
      <c r="VGK286" s="18"/>
      <c r="VGL286" s="18"/>
      <c r="VGM286" s="18"/>
      <c r="VGN286" s="18"/>
      <c r="VGO286" s="18"/>
      <c r="VGP286" s="18"/>
      <c r="VGQ286" s="18"/>
      <c r="VGR286" s="18"/>
      <c r="VGS286" s="18"/>
      <c r="VGT286" s="18"/>
      <c r="VGU286" s="18"/>
      <c r="VGV286" s="18"/>
      <c r="VGW286" s="18"/>
      <c r="VGX286" s="18"/>
      <c r="VGY286" s="18"/>
      <c r="VGZ286" s="18"/>
      <c r="VHA286" s="18"/>
      <c r="VHB286" s="18"/>
      <c r="VHC286" s="18"/>
      <c r="VHD286" s="18"/>
      <c r="VHE286" s="18"/>
      <c r="VHF286" s="18"/>
      <c r="VHG286" s="18"/>
      <c r="VHH286" s="18"/>
      <c r="VHI286" s="18"/>
      <c r="VHJ286" s="18"/>
      <c r="VHK286" s="18"/>
      <c r="VHL286" s="18"/>
      <c r="VHM286" s="18"/>
      <c r="VHN286" s="18"/>
      <c r="VHO286" s="18"/>
      <c r="VHP286" s="18"/>
      <c r="VHQ286" s="18"/>
      <c r="VHR286" s="18"/>
      <c r="VHS286" s="18"/>
      <c r="VHT286" s="18"/>
      <c r="VHU286" s="18"/>
      <c r="VHV286" s="18"/>
      <c r="VHW286" s="18"/>
      <c r="VHX286" s="18"/>
      <c r="VHY286" s="18"/>
      <c r="VHZ286" s="18"/>
      <c r="VIA286" s="18"/>
      <c r="VIB286" s="18"/>
      <c r="VIC286" s="18"/>
      <c r="VID286" s="18"/>
      <c r="VIE286" s="18"/>
      <c r="VIF286" s="18"/>
      <c r="VIG286" s="18"/>
      <c r="VIH286" s="18"/>
      <c r="VII286" s="18"/>
      <c r="VIJ286" s="18"/>
      <c r="VIK286" s="18"/>
      <c r="VIL286" s="18"/>
      <c r="VIM286" s="18"/>
      <c r="VIN286" s="18"/>
      <c r="VIO286" s="18"/>
      <c r="VIP286" s="18"/>
      <c r="VIQ286" s="18"/>
      <c r="VIR286" s="18"/>
      <c r="VIS286" s="18"/>
      <c r="VIT286" s="18"/>
      <c r="VIU286" s="18"/>
      <c r="VIV286" s="18"/>
      <c r="VIW286" s="18"/>
      <c r="VIX286" s="18"/>
      <c r="VIY286" s="18"/>
      <c r="VIZ286" s="18"/>
      <c r="VJA286" s="18"/>
      <c r="VJB286" s="18"/>
      <c r="VJC286" s="18"/>
      <c r="VJD286" s="18"/>
      <c r="VJE286" s="18"/>
      <c r="VJF286" s="18"/>
      <c r="VJG286" s="18"/>
      <c r="VJH286" s="18"/>
      <c r="VJI286" s="18"/>
      <c r="VJJ286" s="18"/>
      <c r="VJK286" s="18"/>
      <c r="VJL286" s="18"/>
      <c r="VJM286" s="18"/>
      <c r="VJN286" s="18"/>
      <c r="VJO286" s="18"/>
      <c r="VJP286" s="18"/>
      <c r="VJQ286" s="18"/>
      <c r="VJR286" s="18"/>
      <c r="VJS286" s="18"/>
      <c r="VJT286" s="18"/>
      <c r="VJU286" s="18"/>
      <c r="VJV286" s="18"/>
      <c r="VJW286" s="18"/>
      <c r="VJX286" s="18"/>
      <c r="VJY286" s="18"/>
      <c r="VJZ286" s="18"/>
      <c r="VKA286" s="18"/>
      <c r="VKB286" s="18"/>
      <c r="VKC286" s="18"/>
      <c r="VKD286" s="18"/>
      <c r="VKE286" s="18"/>
      <c r="VKF286" s="18"/>
      <c r="VKG286" s="18"/>
      <c r="VKH286" s="18"/>
      <c r="VKI286" s="18"/>
      <c r="VKJ286" s="18"/>
      <c r="VKK286" s="18"/>
      <c r="VKL286" s="18"/>
      <c r="VKM286" s="18"/>
      <c r="VKN286" s="18"/>
      <c r="VKO286" s="18"/>
      <c r="VKP286" s="18"/>
      <c r="VKQ286" s="18"/>
      <c r="VKR286" s="18"/>
      <c r="VKS286" s="18"/>
      <c r="VKT286" s="18"/>
      <c r="VKU286" s="18"/>
      <c r="VKV286" s="18"/>
      <c r="VKW286" s="18"/>
      <c r="VKX286" s="18"/>
      <c r="VKY286" s="18"/>
      <c r="VKZ286" s="18"/>
      <c r="VLA286" s="18"/>
      <c r="VLB286" s="18"/>
      <c r="VLC286" s="18"/>
      <c r="VLD286" s="18"/>
      <c r="VLE286" s="18"/>
      <c r="VLF286" s="18"/>
      <c r="VLG286" s="18"/>
      <c r="VLH286" s="18"/>
      <c r="VLI286" s="18"/>
      <c r="VLJ286" s="18"/>
      <c r="VLK286" s="18"/>
      <c r="VLL286" s="18"/>
      <c r="VLM286" s="18"/>
      <c r="VLN286" s="18"/>
      <c r="VLO286" s="18"/>
      <c r="VLP286" s="18"/>
      <c r="VLQ286" s="18"/>
      <c r="VLR286" s="18"/>
      <c r="VLS286" s="18"/>
      <c r="VLT286" s="18"/>
      <c r="VLU286" s="18"/>
      <c r="VLV286" s="18"/>
      <c r="VLW286" s="18"/>
      <c r="VLX286" s="18"/>
      <c r="VLY286" s="18"/>
      <c r="VLZ286" s="18"/>
      <c r="VMA286" s="18"/>
      <c r="VMB286" s="18"/>
      <c r="VMC286" s="18"/>
      <c r="VMD286" s="18"/>
      <c r="VME286" s="18"/>
      <c r="VMF286" s="18"/>
      <c r="VMG286" s="18"/>
      <c r="VMH286" s="18"/>
      <c r="VMI286" s="18"/>
      <c r="VMJ286" s="18"/>
      <c r="VMK286" s="18"/>
      <c r="VML286" s="18"/>
      <c r="VMM286" s="18"/>
      <c r="VMN286" s="18"/>
      <c r="VMO286" s="18"/>
      <c r="VMP286" s="18"/>
      <c r="VMQ286" s="18"/>
      <c r="VMR286" s="18"/>
      <c r="VMS286" s="18"/>
      <c r="VMT286" s="18"/>
      <c r="VMU286" s="18"/>
      <c r="VMV286" s="18"/>
      <c r="VMW286" s="18"/>
      <c r="VMX286" s="18"/>
      <c r="VMY286" s="18"/>
      <c r="VMZ286" s="18"/>
      <c r="VNA286" s="18"/>
      <c r="VNB286" s="18"/>
      <c r="VNC286" s="18"/>
      <c r="VND286" s="18"/>
      <c r="VNE286" s="18"/>
      <c r="VNF286" s="18"/>
      <c r="VNG286" s="18"/>
      <c r="VNH286" s="18"/>
      <c r="VNI286" s="18"/>
      <c r="VNJ286" s="18"/>
      <c r="VNK286" s="18"/>
      <c r="VNL286" s="18"/>
      <c r="VNM286" s="18"/>
      <c r="VNN286" s="18"/>
      <c r="VNO286" s="18"/>
      <c r="VNP286" s="18"/>
      <c r="VNQ286" s="18"/>
      <c r="VNR286" s="18"/>
      <c r="VNS286" s="18"/>
      <c r="VNT286" s="18"/>
      <c r="VNU286" s="18"/>
      <c r="VNV286" s="18"/>
      <c r="VNW286" s="18"/>
      <c r="VNX286" s="18"/>
      <c r="VNY286" s="18"/>
      <c r="VNZ286" s="18"/>
      <c r="VOA286" s="18"/>
      <c r="VOB286" s="18"/>
      <c r="VOC286" s="18"/>
      <c r="VOD286" s="18"/>
      <c r="VOE286" s="18"/>
      <c r="VOF286" s="18"/>
      <c r="VOG286" s="18"/>
      <c r="VOH286" s="18"/>
      <c r="VOI286" s="18"/>
      <c r="VOJ286" s="18"/>
      <c r="VOK286" s="18"/>
      <c r="VOL286" s="18"/>
      <c r="VOM286" s="18"/>
      <c r="VON286" s="18"/>
      <c r="VOO286" s="18"/>
      <c r="VOP286" s="18"/>
      <c r="VOQ286" s="18"/>
      <c r="VOR286" s="18"/>
      <c r="VOS286" s="18"/>
      <c r="VOT286" s="18"/>
      <c r="VOU286" s="18"/>
      <c r="VOV286" s="18"/>
      <c r="VOW286" s="18"/>
      <c r="VOX286" s="18"/>
      <c r="VOY286" s="18"/>
      <c r="VOZ286" s="18"/>
      <c r="VPA286" s="18"/>
      <c r="VPB286" s="18"/>
      <c r="VPC286" s="18"/>
      <c r="VPD286" s="18"/>
      <c r="VPE286" s="18"/>
      <c r="VPF286" s="18"/>
      <c r="VPG286" s="18"/>
      <c r="VPH286" s="18"/>
      <c r="VPI286" s="18"/>
      <c r="VPJ286" s="18"/>
      <c r="VPK286" s="18"/>
      <c r="VPL286" s="18"/>
      <c r="VPM286" s="18"/>
      <c r="VPN286" s="18"/>
      <c r="VPO286" s="18"/>
      <c r="VPP286" s="18"/>
      <c r="VPQ286" s="18"/>
      <c r="VPR286" s="18"/>
      <c r="VPS286" s="18"/>
      <c r="VPT286" s="18"/>
      <c r="VPU286" s="18"/>
      <c r="VPV286" s="18"/>
      <c r="VPW286" s="18"/>
      <c r="VPX286" s="18"/>
      <c r="VPY286" s="18"/>
      <c r="VPZ286" s="18"/>
      <c r="VQA286" s="18"/>
      <c r="VQB286" s="18"/>
      <c r="VQC286" s="18"/>
      <c r="VQD286" s="18"/>
      <c r="VQE286" s="18"/>
      <c r="VQF286" s="18"/>
      <c r="VQG286" s="18"/>
      <c r="VQH286" s="18"/>
      <c r="VQI286" s="18"/>
      <c r="VQJ286" s="18"/>
      <c r="VQK286" s="18"/>
      <c r="VQL286" s="18"/>
      <c r="VQM286" s="18"/>
      <c r="VQN286" s="18"/>
      <c r="VQO286" s="18"/>
      <c r="VQP286" s="18"/>
      <c r="VQQ286" s="18"/>
      <c r="VQR286" s="18"/>
      <c r="VQS286" s="18"/>
      <c r="VQT286" s="18"/>
      <c r="VQU286" s="18"/>
      <c r="VQV286" s="18"/>
      <c r="VQW286" s="18"/>
      <c r="VQX286" s="18"/>
      <c r="VQY286" s="18"/>
      <c r="VQZ286" s="18"/>
      <c r="VRA286" s="18"/>
      <c r="VRB286" s="18"/>
      <c r="VRC286" s="18"/>
      <c r="VRD286" s="18"/>
      <c r="VRE286" s="18"/>
      <c r="VRF286" s="18"/>
      <c r="VRG286" s="18"/>
      <c r="VRH286" s="18"/>
      <c r="VRI286" s="18"/>
      <c r="VRJ286" s="18"/>
      <c r="VRK286" s="18"/>
      <c r="VRL286" s="18"/>
      <c r="VRM286" s="18"/>
      <c r="VRN286" s="18"/>
      <c r="VRO286" s="18"/>
      <c r="VRP286" s="18"/>
      <c r="VRQ286" s="18"/>
      <c r="VRR286" s="18"/>
      <c r="VRS286" s="18"/>
      <c r="VRT286" s="18"/>
      <c r="VRU286" s="18"/>
      <c r="VRV286" s="18"/>
      <c r="VRW286" s="18"/>
      <c r="VRX286" s="18"/>
      <c r="VRY286" s="18"/>
      <c r="VRZ286" s="18"/>
      <c r="VSA286" s="18"/>
      <c r="VSB286" s="18"/>
      <c r="VSC286" s="18"/>
      <c r="VSD286" s="18"/>
      <c r="VSE286" s="18"/>
      <c r="VSF286" s="18"/>
      <c r="VSG286" s="18"/>
      <c r="VSH286" s="18"/>
      <c r="VSI286" s="18"/>
      <c r="VSJ286" s="18"/>
      <c r="VSK286" s="18"/>
      <c r="VSL286" s="18"/>
      <c r="VSM286" s="18"/>
      <c r="VSN286" s="18"/>
      <c r="VSO286" s="18"/>
      <c r="VSP286" s="18"/>
      <c r="VSQ286" s="18"/>
      <c r="VSR286" s="18"/>
      <c r="VSS286" s="18"/>
      <c r="VST286" s="18"/>
      <c r="VSU286" s="18"/>
      <c r="VSV286" s="18"/>
      <c r="VSW286" s="18"/>
      <c r="VSX286" s="18"/>
      <c r="VSY286" s="18"/>
      <c r="VSZ286" s="18"/>
      <c r="VTA286" s="18"/>
      <c r="VTB286" s="18"/>
      <c r="VTC286" s="18"/>
      <c r="VTD286" s="18"/>
      <c r="VTE286" s="18"/>
      <c r="VTF286" s="18"/>
      <c r="VTG286" s="18"/>
      <c r="VTH286" s="18"/>
      <c r="VTI286" s="18"/>
      <c r="VTJ286" s="18"/>
      <c r="VTK286" s="18"/>
      <c r="VTL286" s="18"/>
      <c r="VTM286" s="18"/>
      <c r="VTN286" s="18"/>
      <c r="VTO286" s="18"/>
      <c r="VTP286" s="18"/>
      <c r="VTQ286" s="18"/>
      <c r="VTR286" s="18"/>
      <c r="VTS286" s="18"/>
      <c r="VTT286" s="18"/>
      <c r="VTU286" s="18"/>
      <c r="VTV286" s="18"/>
      <c r="VTW286" s="18"/>
      <c r="VTX286" s="18"/>
      <c r="VTY286" s="18"/>
      <c r="VTZ286" s="18"/>
      <c r="VUA286" s="18"/>
      <c r="VUB286" s="18"/>
      <c r="VUC286" s="18"/>
      <c r="VUD286" s="18"/>
      <c r="VUE286" s="18"/>
      <c r="VUF286" s="18"/>
      <c r="VUG286" s="18"/>
      <c r="VUH286" s="18"/>
      <c r="VUI286" s="18"/>
      <c r="VUJ286" s="18"/>
      <c r="VUK286" s="18"/>
      <c r="VUL286" s="18"/>
      <c r="VUM286" s="18"/>
      <c r="VUN286" s="18"/>
      <c r="VUO286" s="18"/>
      <c r="VUP286" s="18"/>
      <c r="VUQ286" s="18"/>
      <c r="VUR286" s="18"/>
      <c r="VUS286" s="18"/>
      <c r="VUT286" s="18"/>
      <c r="VUU286" s="18"/>
      <c r="VUV286" s="18"/>
      <c r="VUW286" s="18"/>
      <c r="VUX286" s="18"/>
      <c r="VUY286" s="18"/>
      <c r="VUZ286" s="18"/>
      <c r="VVA286" s="18"/>
      <c r="VVB286" s="18"/>
      <c r="VVC286" s="18"/>
      <c r="VVD286" s="18"/>
      <c r="VVE286" s="18"/>
      <c r="VVF286" s="18"/>
      <c r="VVG286" s="18"/>
      <c r="VVH286" s="18"/>
      <c r="VVI286" s="18"/>
      <c r="VVJ286" s="18"/>
      <c r="VVK286" s="18"/>
      <c r="VVL286" s="18"/>
      <c r="VVM286" s="18"/>
      <c r="VVN286" s="18"/>
      <c r="VVO286" s="18"/>
      <c r="VVP286" s="18"/>
      <c r="VVQ286" s="18"/>
      <c r="VVR286" s="18"/>
      <c r="VVS286" s="18"/>
      <c r="VVT286" s="18"/>
      <c r="VVU286" s="18"/>
      <c r="VVV286" s="18"/>
      <c r="VVW286" s="18"/>
      <c r="VVX286" s="18"/>
      <c r="VVY286" s="18"/>
      <c r="VVZ286" s="18"/>
      <c r="VWA286" s="18"/>
      <c r="VWB286" s="18"/>
      <c r="VWC286" s="18"/>
      <c r="VWD286" s="18"/>
      <c r="VWE286" s="18"/>
      <c r="VWF286" s="18"/>
      <c r="VWG286" s="18"/>
      <c r="VWH286" s="18"/>
      <c r="VWI286" s="18"/>
      <c r="VWJ286" s="18"/>
      <c r="VWK286" s="18"/>
      <c r="VWL286" s="18"/>
      <c r="VWM286" s="18"/>
      <c r="VWN286" s="18"/>
      <c r="VWO286" s="18"/>
      <c r="VWP286" s="18"/>
      <c r="VWQ286" s="18"/>
      <c r="VWR286" s="18"/>
      <c r="VWS286" s="18"/>
      <c r="VWT286" s="18"/>
      <c r="VWU286" s="18"/>
      <c r="VWV286" s="18"/>
      <c r="VWW286" s="18"/>
      <c r="VWX286" s="18"/>
      <c r="VWY286" s="18"/>
      <c r="VWZ286" s="18"/>
      <c r="VXA286" s="18"/>
      <c r="VXB286" s="18"/>
      <c r="VXC286" s="18"/>
      <c r="VXD286" s="18"/>
      <c r="VXE286" s="18"/>
      <c r="VXF286" s="18"/>
      <c r="VXG286" s="18"/>
      <c r="VXH286" s="18"/>
      <c r="VXI286" s="18"/>
      <c r="VXJ286" s="18"/>
      <c r="VXK286" s="18"/>
      <c r="VXL286" s="18"/>
      <c r="VXM286" s="18"/>
      <c r="VXN286" s="18"/>
      <c r="VXO286" s="18"/>
      <c r="VXP286" s="18"/>
      <c r="VXQ286" s="18"/>
      <c r="VXR286" s="18"/>
      <c r="VXS286" s="18"/>
      <c r="VXT286" s="18"/>
      <c r="VXU286" s="18"/>
      <c r="VXV286" s="18"/>
      <c r="VXW286" s="18"/>
      <c r="VXX286" s="18"/>
      <c r="VXY286" s="18"/>
      <c r="VXZ286" s="18"/>
      <c r="VYA286" s="18"/>
      <c r="VYB286" s="18"/>
      <c r="VYC286" s="18"/>
      <c r="VYD286" s="18"/>
      <c r="VYE286" s="18"/>
      <c r="VYF286" s="18"/>
      <c r="VYG286" s="18"/>
      <c r="VYH286" s="18"/>
      <c r="VYI286" s="18"/>
      <c r="VYJ286" s="18"/>
      <c r="VYK286" s="18"/>
      <c r="VYL286" s="18"/>
      <c r="VYM286" s="18"/>
      <c r="VYN286" s="18"/>
      <c r="VYO286" s="18"/>
      <c r="VYP286" s="18"/>
      <c r="VYQ286" s="18"/>
      <c r="VYR286" s="18"/>
      <c r="VYS286" s="18"/>
      <c r="VYT286" s="18"/>
      <c r="VYU286" s="18"/>
      <c r="VYV286" s="18"/>
      <c r="VYW286" s="18"/>
      <c r="VYX286" s="18"/>
      <c r="VYY286" s="18"/>
      <c r="VYZ286" s="18"/>
      <c r="VZA286" s="18"/>
      <c r="VZB286" s="18"/>
      <c r="VZC286" s="18"/>
      <c r="VZD286" s="18"/>
      <c r="VZE286" s="18"/>
      <c r="VZF286" s="18"/>
      <c r="VZG286" s="18"/>
      <c r="VZH286" s="18"/>
      <c r="VZI286" s="18"/>
      <c r="VZJ286" s="18"/>
      <c r="VZK286" s="18"/>
      <c r="VZL286" s="18"/>
      <c r="VZM286" s="18"/>
      <c r="VZN286" s="18"/>
      <c r="VZO286" s="18"/>
      <c r="VZP286" s="18"/>
      <c r="VZQ286" s="18"/>
      <c r="VZR286" s="18"/>
      <c r="VZS286" s="18"/>
      <c r="VZT286" s="18"/>
      <c r="VZU286" s="18"/>
      <c r="VZV286" s="18"/>
      <c r="VZW286" s="18"/>
      <c r="VZX286" s="18"/>
      <c r="VZY286" s="18"/>
      <c r="VZZ286" s="18"/>
      <c r="WAA286" s="18"/>
      <c r="WAB286" s="18"/>
      <c r="WAC286" s="18"/>
      <c r="WAD286" s="18"/>
      <c r="WAE286" s="18"/>
      <c r="WAF286" s="18"/>
      <c r="WAG286" s="18"/>
      <c r="WAH286" s="18"/>
      <c r="WAI286" s="18"/>
      <c r="WAJ286" s="18"/>
      <c r="WAK286" s="18"/>
      <c r="WAL286" s="18"/>
      <c r="WAM286" s="18"/>
      <c r="WAN286" s="18"/>
      <c r="WAO286" s="18"/>
      <c r="WAP286" s="18"/>
      <c r="WAQ286" s="18"/>
      <c r="WAR286" s="18"/>
      <c r="WAS286" s="18"/>
      <c r="WAT286" s="18"/>
      <c r="WAU286" s="18"/>
      <c r="WAV286" s="18"/>
      <c r="WAW286" s="18"/>
      <c r="WAX286" s="18"/>
      <c r="WAY286" s="18"/>
      <c r="WAZ286" s="18"/>
      <c r="WBA286" s="18"/>
      <c r="WBB286" s="18"/>
      <c r="WBC286" s="18"/>
      <c r="WBD286" s="18"/>
      <c r="WBE286" s="18"/>
      <c r="WBF286" s="18"/>
      <c r="WBG286" s="18"/>
      <c r="WBH286" s="18"/>
      <c r="WBI286" s="18"/>
      <c r="WBJ286" s="18"/>
      <c r="WBK286" s="18"/>
      <c r="WBL286" s="18"/>
      <c r="WBM286" s="18"/>
      <c r="WBN286" s="18"/>
      <c r="WBO286" s="18"/>
      <c r="WBP286" s="18"/>
      <c r="WBQ286" s="18"/>
      <c r="WBR286" s="18"/>
      <c r="WBS286" s="18"/>
      <c r="WBT286" s="18"/>
      <c r="WBU286" s="18"/>
      <c r="WBV286" s="18"/>
      <c r="WBW286" s="18"/>
      <c r="WBX286" s="18"/>
      <c r="WBY286" s="18"/>
      <c r="WBZ286" s="18"/>
      <c r="WCA286" s="18"/>
      <c r="WCB286" s="18"/>
      <c r="WCC286" s="18"/>
      <c r="WCD286" s="18"/>
      <c r="WCE286" s="18"/>
      <c r="WCF286" s="18"/>
      <c r="WCG286" s="18"/>
      <c r="WCH286" s="18"/>
      <c r="WCI286" s="18"/>
      <c r="WCJ286" s="18"/>
      <c r="WCK286" s="18"/>
      <c r="WCL286" s="18"/>
      <c r="WCM286" s="18"/>
      <c r="WCN286" s="18"/>
      <c r="WCO286" s="18"/>
      <c r="WCP286" s="18"/>
      <c r="WCQ286" s="18"/>
      <c r="WCR286" s="18"/>
      <c r="WCS286" s="18"/>
      <c r="WCT286" s="18"/>
      <c r="WCU286" s="18"/>
      <c r="WCV286" s="18"/>
      <c r="WCW286" s="18"/>
      <c r="WCX286" s="18"/>
      <c r="WCY286" s="18"/>
      <c r="WCZ286" s="18"/>
      <c r="WDA286" s="18"/>
      <c r="WDB286" s="18"/>
      <c r="WDC286" s="18"/>
      <c r="WDD286" s="18"/>
      <c r="WDE286" s="18"/>
      <c r="WDF286" s="18"/>
      <c r="WDG286" s="18"/>
      <c r="WDH286" s="18"/>
      <c r="WDI286" s="18"/>
      <c r="WDJ286" s="18"/>
      <c r="WDK286" s="18"/>
      <c r="WDL286" s="18"/>
      <c r="WDM286" s="18"/>
      <c r="WDN286" s="18"/>
      <c r="WDO286" s="18"/>
      <c r="WDP286" s="18"/>
      <c r="WDQ286" s="18"/>
      <c r="WDR286" s="18"/>
      <c r="WDS286" s="18"/>
      <c r="WDT286" s="18"/>
      <c r="WDU286" s="18"/>
      <c r="WDV286" s="18"/>
      <c r="WDW286" s="18"/>
      <c r="WDX286" s="18"/>
      <c r="WDY286" s="18"/>
      <c r="WDZ286" s="18"/>
      <c r="WEA286" s="18"/>
      <c r="WEB286" s="18"/>
      <c r="WEC286" s="18"/>
      <c r="WED286" s="18"/>
      <c r="WEE286" s="18"/>
      <c r="WEF286" s="18"/>
      <c r="WEG286" s="18"/>
      <c r="WEH286" s="18"/>
      <c r="WEI286" s="18"/>
      <c r="WEJ286" s="18"/>
      <c r="WEK286" s="18"/>
      <c r="WEL286" s="18"/>
      <c r="WEM286" s="18"/>
      <c r="WEN286" s="18"/>
      <c r="WEO286" s="18"/>
      <c r="WEP286" s="18"/>
      <c r="WEQ286" s="18"/>
      <c r="WER286" s="18"/>
      <c r="WES286" s="18"/>
      <c r="WET286" s="18"/>
      <c r="WEU286" s="18"/>
      <c r="WEV286" s="18"/>
      <c r="WEW286" s="18"/>
      <c r="WEX286" s="18"/>
      <c r="WEY286" s="18"/>
      <c r="WEZ286" s="18"/>
      <c r="WFA286" s="18"/>
      <c r="WFB286" s="18"/>
      <c r="WFC286" s="18"/>
      <c r="WFD286" s="18"/>
      <c r="WFE286" s="18"/>
      <c r="WFF286" s="18"/>
      <c r="WFG286" s="18"/>
      <c r="WFH286" s="18"/>
      <c r="WFI286" s="18"/>
      <c r="WFJ286" s="18"/>
      <c r="WFK286" s="18"/>
      <c r="WFL286" s="18"/>
      <c r="WFM286" s="18"/>
      <c r="WFN286" s="18"/>
      <c r="WFO286" s="18"/>
      <c r="WFP286" s="18"/>
      <c r="WFQ286" s="18"/>
      <c r="WFR286" s="18"/>
      <c r="WFS286" s="18"/>
      <c r="WFT286" s="18"/>
      <c r="WFU286" s="18"/>
      <c r="WFV286" s="18"/>
      <c r="WFW286" s="18"/>
      <c r="WFX286" s="18"/>
      <c r="WFY286" s="18"/>
      <c r="WFZ286" s="18"/>
      <c r="WGA286" s="18"/>
      <c r="WGB286" s="18"/>
      <c r="WGC286" s="18"/>
      <c r="WGD286" s="18"/>
      <c r="WGE286" s="18"/>
      <c r="WGF286" s="18"/>
      <c r="WGG286" s="18"/>
      <c r="WGH286" s="18"/>
      <c r="WGI286" s="18"/>
      <c r="WGJ286" s="18"/>
      <c r="WGK286" s="18"/>
      <c r="WGL286" s="18"/>
      <c r="WGM286" s="18"/>
      <c r="WGN286" s="18"/>
      <c r="WGO286" s="18"/>
      <c r="WGP286" s="18"/>
      <c r="WGQ286" s="18"/>
      <c r="WGR286" s="18"/>
      <c r="WGS286" s="18"/>
      <c r="WGT286" s="18"/>
      <c r="WGU286" s="18"/>
      <c r="WGV286" s="18"/>
      <c r="WGW286" s="18"/>
      <c r="WGX286" s="18"/>
      <c r="WGY286" s="18"/>
      <c r="WGZ286" s="18"/>
      <c r="WHA286" s="18"/>
      <c r="WHB286" s="18"/>
      <c r="WHC286" s="18"/>
      <c r="WHD286" s="18"/>
      <c r="WHE286" s="18"/>
      <c r="WHF286" s="18"/>
      <c r="WHG286" s="18"/>
      <c r="WHH286" s="18"/>
      <c r="WHI286" s="18"/>
      <c r="WHJ286" s="18"/>
      <c r="WHK286" s="18"/>
      <c r="WHL286" s="18"/>
      <c r="WHM286" s="18"/>
      <c r="WHN286" s="18"/>
      <c r="WHO286" s="18"/>
      <c r="WHP286" s="18"/>
      <c r="WHQ286" s="18"/>
      <c r="WHR286" s="18"/>
      <c r="WHS286" s="18"/>
      <c r="WHT286" s="18"/>
      <c r="WHU286" s="18"/>
      <c r="WHV286" s="18"/>
      <c r="WHW286" s="18"/>
      <c r="WHX286" s="18"/>
      <c r="WHY286" s="18"/>
      <c r="WHZ286" s="18"/>
      <c r="WIA286" s="18"/>
      <c r="WIB286" s="18"/>
      <c r="WIC286" s="18"/>
      <c r="WID286" s="18"/>
      <c r="WIE286" s="18"/>
      <c r="WIF286" s="18"/>
      <c r="WIG286" s="18"/>
      <c r="WIH286" s="18"/>
      <c r="WII286" s="18"/>
      <c r="WIJ286" s="18"/>
      <c r="WIK286" s="18"/>
      <c r="WIL286" s="18"/>
      <c r="WIM286" s="18"/>
      <c r="WIN286" s="18"/>
      <c r="WIO286" s="18"/>
      <c r="WIP286" s="18"/>
      <c r="WIQ286" s="18"/>
      <c r="WIR286" s="18"/>
      <c r="WIS286" s="18"/>
      <c r="WIT286" s="18"/>
      <c r="WIU286" s="18"/>
      <c r="WIV286" s="18"/>
      <c r="WIW286" s="18"/>
      <c r="WIX286" s="18"/>
      <c r="WIY286" s="18"/>
      <c r="WIZ286" s="18"/>
      <c r="WJA286" s="18"/>
      <c r="WJB286" s="18"/>
      <c r="WJC286" s="18"/>
      <c r="WJD286" s="18"/>
      <c r="WJE286" s="18"/>
      <c r="WJF286" s="18"/>
      <c r="WJG286" s="18"/>
      <c r="WJH286" s="18"/>
      <c r="WJI286" s="18"/>
      <c r="WJJ286" s="18"/>
      <c r="WJK286" s="18"/>
      <c r="WJL286" s="18"/>
      <c r="WJM286" s="18"/>
      <c r="WJN286" s="18"/>
      <c r="WJO286" s="18"/>
      <c r="WJP286" s="18"/>
      <c r="WJQ286" s="18"/>
      <c r="WJR286" s="18"/>
      <c r="WJS286" s="18"/>
      <c r="WJT286" s="18"/>
      <c r="WJU286" s="18"/>
      <c r="WJV286" s="18"/>
      <c r="WJW286" s="18"/>
      <c r="WJX286" s="18"/>
      <c r="WJY286" s="18"/>
      <c r="WJZ286" s="18"/>
      <c r="WKA286" s="18"/>
      <c r="WKB286" s="18"/>
      <c r="WKC286" s="18"/>
      <c r="WKD286" s="18"/>
      <c r="WKE286" s="18"/>
      <c r="WKF286" s="18"/>
      <c r="WKG286" s="18"/>
      <c r="WKH286" s="18"/>
      <c r="WKI286" s="18"/>
      <c r="WKJ286" s="18"/>
      <c r="WKK286" s="18"/>
      <c r="WKL286" s="18"/>
      <c r="WKM286" s="18"/>
      <c r="WKN286" s="18"/>
      <c r="WKO286" s="18"/>
      <c r="WKP286" s="18"/>
      <c r="WKQ286" s="18"/>
      <c r="WKR286" s="18"/>
      <c r="WKS286" s="18"/>
      <c r="WKT286" s="18"/>
      <c r="WKU286" s="18"/>
      <c r="WKV286" s="18"/>
      <c r="WKW286" s="18"/>
      <c r="WKX286" s="18"/>
      <c r="WKY286" s="18"/>
      <c r="WKZ286" s="18"/>
      <c r="WLA286" s="18"/>
      <c r="WLB286" s="18"/>
      <c r="WLC286" s="18"/>
      <c r="WLD286" s="18"/>
      <c r="WLE286" s="18"/>
      <c r="WLF286" s="18"/>
      <c r="WLG286" s="18"/>
      <c r="WLH286" s="18"/>
      <c r="WLI286" s="18"/>
      <c r="WLJ286" s="18"/>
      <c r="WLK286" s="18"/>
      <c r="WLL286" s="18"/>
      <c r="WLM286" s="18"/>
      <c r="WLN286" s="18"/>
      <c r="WLO286" s="18"/>
      <c r="WLP286" s="18"/>
      <c r="WLQ286" s="18"/>
      <c r="WLR286" s="18"/>
      <c r="WLS286" s="18"/>
      <c r="WLT286" s="18"/>
      <c r="WLU286" s="18"/>
      <c r="WLV286" s="18"/>
      <c r="WLW286" s="18"/>
      <c r="WLX286" s="18"/>
      <c r="WLY286" s="18"/>
      <c r="WLZ286" s="18"/>
      <c r="WMA286" s="18"/>
      <c r="WMB286" s="18"/>
      <c r="WMC286" s="18"/>
      <c r="WMD286" s="18"/>
      <c r="WME286" s="18"/>
      <c r="WMF286" s="18"/>
      <c r="WMG286" s="18"/>
      <c r="WMH286" s="18"/>
      <c r="WMI286" s="18"/>
      <c r="WMJ286" s="18"/>
      <c r="WMK286" s="18"/>
      <c r="WML286" s="18"/>
      <c r="WMM286" s="18"/>
      <c r="WMN286" s="18"/>
      <c r="WMO286" s="18"/>
      <c r="WMP286" s="18"/>
      <c r="WMQ286" s="18"/>
      <c r="WMR286" s="18"/>
      <c r="WMS286" s="18"/>
      <c r="WMT286" s="18"/>
      <c r="WMU286" s="18"/>
      <c r="WMV286" s="18"/>
      <c r="WMW286" s="18"/>
      <c r="WMX286" s="18"/>
      <c r="WMY286" s="18"/>
      <c r="WMZ286" s="18"/>
      <c r="WNA286" s="18"/>
      <c r="WNB286" s="18"/>
      <c r="WNC286" s="18"/>
      <c r="WND286" s="18"/>
      <c r="WNE286" s="18"/>
      <c r="WNF286" s="18"/>
      <c r="WNG286" s="18"/>
      <c r="WNH286" s="18"/>
      <c r="WNI286" s="18"/>
      <c r="WNJ286" s="18"/>
      <c r="WNK286" s="18"/>
      <c r="WNL286" s="18"/>
      <c r="WNM286" s="18"/>
      <c r="WNN286" s="18"/>
      <c r="WNO286" s="18"/>
      <c r="WNP286" s="18"/>
      <c r="WNQ286" s="18"/>
      <c r="WNR286" s="18"/>
      <c r="WNS286" s="18"/>
      <c r="WNT286" s="18"/>
      <c r="WNU286" s="18"/>
      <c r="WNV286" s="18"/>
      <c r="WNW286" s="18"/>
      <c r="WNX286" s="18"/>
      <c r="WNY286" s="18"/>
      <c r="WNZ286" s="18"/>
      <c r="WOA286" s="18"/>
      <c r="WOB286" s="18"/>
      <c r="WOC286" s="18"/>
      <c r="WOD286" s="18"/>
      <c r="WOE286" s="18"/>
      <c r="WOF286" s="18"/>
      <c r="WOG286" s="18"/>
      <c r="WOH286" s="18"/>
      <c r="WOI286" s="18"/>
      <c r="WOJ286" s="18"/>
      <c r="WOK286" s="18"/>
      <c r="WOL286" s="18"/>
      <c r="WOM286" s="18"/>
      <c r="WON286" s="18"/>
      <c r="WOO286" s="18"/>
      <c r="WOP286" s="18"/>
      <c r="WOQ286" s="18"/>
      <c r="WOR286" s="18"/>
      <c r="WOS286" s="18"/>
      <c r="WOT286" s="18"/>
      <c r="WOU286" s="18"/>
      <c r="WOV286" s="18"/>
      <c r="WOW286" s="18"/>
      <c r="WOX286" s="18"/>
      <c r="WOY286" s="18"/>
      <c r="WOZ286" s="18"/>
      <c r="WPA286" s="18"/>
      <c r="WPB286" s="18"/>
      <c r="WPC286" s="18"/>
      <c r="WPD286" s="18"/>
      <c r="WPE286" s="18"/>
      <c r="WPF286" s="18"/>
      <c r="WPG286" s="18"/>
      <c r="WPH286" s="18"/>
      <c r="WPI286" s="18"/>
      <c r="WPJ286" s="18"/>
      <c r="WPK286" s="18"/>
      <c r="WPL286" s="18"/>
      <c r="WPM286" s="18"/>
      <c r="WPN286" s="18"/>
      <c r="WPO286" s="18"/>
      <c r="WPP286" s="18"/>
      <c r="WPQ286" s="18"/>
      <c r="WPR286" s="18"/>
      <c r="WPS286" s="18"/>
      <c r="WPT286" s="18"/>
      <c r="WPU286" s="18"/>
      <c r="WPV286" s="18"/>
      <c r="WPW286" s="18"/>
      <c r="WPX286" s="18"/>
      <c r="WPY286" s="18"/>
      <c r="WPZ286" s="18"/>
      <c r="WQA286" s="18"/>
      <c r="WQB286" s="18"/>
      <c r="WQC286" s="18"/>
      <c r="WQD286" s="18"/>
      <c r="WQE286" s="18"/>
      <c r="WQF286" s="18"/>
      <c r="WQG286" s="18"/>
      <c r="WQH286" s="18"/>
      <c r="WQI286" s="18"/>
      <c r="WQJ286" s="18"/>
      <c r="WQK286" s="18"/>
      <c r="WQL286" s="18"/>
      <c r="WQM286" s="18"/>
      <c r="WQN286" s="18"/>
      <c r="WQO286" s="18"/>
      <c r="WQP286" s="18"/>
      <c r="WQQ286" s="18"/>
      <c r="WQR286" s="18"/>
      <c r="WQS286" s="18"/>
      <c r="WQT286" s="18"/>
      <c r="WQU286" s="18"/>
      <c r="WQV286" s="18"/>
      <c r="WQW286" s="18"/>
      <c r="WQX286" s="18"/>
      <c r="WQY286" s="18"/>
      <c r="WQZ286" s="18"/>
      <c r="WRA286" s="18"/>
      <c r="WRB286" s="18"/>
      <c r="WRC286" s="18"/>
      <c r="WRD286" s="18"/>
      <c r="WRE286" s="18"/>
      <c r="WRF286" s="18"/>
      <c r="WRG286" s="18"/>
      <c r="WRH286" s="18"/>
      <c r="WRI286" s="18"/>
      <c r="WRJ286" s="18"/>
      <c r="WRK286" s="18"/>
      <c r="WRL286" s="18"/>
      <c r="WRM286" s="18"/>
      <c r="WRN286" s="18"/>
      <c r="WRO286" s="18"/>
      <c r="WRP286" s="18"/>
      <c r="WRQ286" s="18"/>
      <c r="WRR286" s="18"/>
      <c r="WRS286" s="18"/>
      <c r="WRT286" s="18"/>
      <c r="WRU286" s="18"/>
      <c r="WRV286" s="18"/>
      <c r="WRW286" s="18"/>
      <c r="WRX286" s="18"/>
      <c r="WRY286" s="18"/>
      <c r="WRZ286" s="18"/>
      <c r="WSA286" s="18"/>
      <c r="WSB286" s="18"/>
      <c r="WSC286" s="18"/>
      <c r="WSD286" s="18"/>
      <c r="WSE286" s="18"/>
      <c r="WSF286" s="18"/>
      <c r="WSG286" s="18"/>
      <c r="WSH286" s="18"/>
      <c r="WSI286" s="18"/>
      <c r="WSJ286" s="18"/>
      <c r="WSK286" s="18"/>
      <c r="WSL286" s="18"/>
      <c r="WSM286" s="18"/>
      <c r="WSN286" s="18"/>
      <c r="WSO286" s="18"/>
      <c r="WSP286" s="18"/>
      <c r="WSQ286" s="18"/>
      <c r="WSR286" s="18"/>
      <c r="WSS286" s="18"/>
      <c r="WST286" s="18"/>
      <c r="WSU286" s="18"/>
      <c r="WSV286" s="18"/>
      <c r="WSW286" s="18"/>
      <c r="WSX286" s="18"/>
      <c r="WSY286" s="18"/>
      <c r="WSZ286" s="18"/>
      <c r="WTA286" s="18"/>
      <c r="WTB286" s="18"/>
      <c r="WTC286" s="18"/>
      <c r="WTD286" s="18"/>
      <c r="WTE286" s="18"/>
      <c r="WTF286" s="18"/>
      <c r="WTG286" s="18"/>
      <c r="WTH286" s="18"/>
      <c r="WTI286" s="18"/>
      <c r="WTJ286" s="18"/>
      <c r="WTK286" s="18"/>
      <c r="WTL286" s="18"/>
      <c r="WTM286" s="18"/>
      <c r="WTN286" s="18"/>
      <c r="WTO286" s="18"/>
      <c r="WTP286" s="18"/>
      <c r="WTQ286" s="18"/>
      <c r="WTR286" s="18"/>
      <c r="WTS286" s="18"/>
      <c r="WTT286" s="18"/>
      <c r="WTU286" s="18"/>
      <c r="WTV286" s="18"/>
      <c r="WTW286" s="18"/>
      <c r="WTX286" s="18"/>
      <c r="WTY286" s="18"/>
      <c r="WTZ286" s="18"/>
      <c r="WUA286" s="18"/>
      <c r="WUB286" s="18"/>
      <c r="WUC286" s="18"/>
      <c r="WUD286" s="18"/>
      <c r="WUE286" s="18"/>
      <c r="WUF286" s="18"/>
      <c r="WUG286" s="18"/>
      <c r="WUH286" s="18"/>
      <c r="WUI286" s="18"/>
      <c r="WUJ286" s="18"/>
      <c r="WUK286" s="18"/>
      <c r="WUL286" s="18"/>
      <c r="WUM286" s="18"/>
      <c r="WUN286" s="18"/>
      <c r="WUO286" s="18"/>
      <c r="WUP286" s="18"/>
      <c r="WUQ286" s="18"/>
      <c r="WUR286" s="18"/>
      <c r="WUS286" s="18"/>
      <c r="WUT286" s="18"/>
      <c r="WUU286" s="18"/>
      <c r="WUV286" s="18"/>
      <c r="WUW286" s="18"/>
      <c r="WUX286" s="18"/>
      <c r="WUY286" s="18"/>
      <c r="WUZ286" s="18"/>
      <c r="WVA286" s="18"/>
      <c r="WVB286" s="18"/>
      <c r="WVC286" s="18"/>
      <c r="WVD286" s="18"/>
      <c r="WVE286" s="18"/>
      <c r="WVF286" s="18"/>
      <c r="WVG286" s="18"/>
      <c r="WVH286" s="18"/>
      <c r="WVI286" s="18"/>
      <c r="WVJ286" s="18"/>
      <c r="WVK286" s="18"/>
      <c r="WVL286" s="18"/>
      <c r="WVM286" s="18"/>
      <c r="WVN286" s="18"/>
      <c r="WVO286" s="18"/>
      <c r="WVP286" s="18"/>
      <c r="WVQ286" s="18"/>
      <c r="WVR286" s="18"/>
      <c r="WVS286" s="18"/>
      <c r="WVT286" s="18"/>
      <c r="WVU286" s="18"/>
      <c r="WVV286" s="18"/>
      <c r="WVW286" s="18"/>
      <c r="WVX286" s="18"/>
      <c r="WVY286" s="18"/>
      <c r="WVZ286" s="18"/>
      <c r="WWA286" s="18"/>
      <c r="WWB286" s="18"/>
      <c r="WWC286" s="18"/>
      <c r="WWD286" s="18"/>
      <c r="WWE286" s="18"/>
      <c r="WWF286" s="18"/>
      <c r="WWG286" s="18"/>
      <c r="WWH286" s="18"/>
      <c r="WWI286" s="18"/>
      <c r="WWJ286" s="18"/>
      <c r="WWK286" s="18"/>
      <c r="WWL286" s="18"/>
      <c r="WWM286" s="18"/>
      <c r="WWN286" s="18"/>
      <c r="WWO286" s="18"/>
      <c r="WWP286" s="18"/>
      <c r="WWQ286" s="18"/>
      <c r="WWR286" s="18"/>
      <c r="WWS286" s="18"/>
      <c r="WWT286" s="18"/>
      <c r="WWU286" s="18"/>
      <c r="WWV286" s="18"/>
      <c r="WWW286" s="18"/>
      <c r="WWX286" s="18"/>
      <c r="WWY286" s="18"/>
      <c r="WWZ286" s="18"/>
      <c r="WXA286" s="18"/>
      <c r="WXB286" s="18"/>
      <c r="WXC286" s="18"/>
      <c r="WXD286" s="18"/>
      <c r="WXE286" s="18"/>
      <c r="WXF286" s="18"/>
      <c r="WXG286" s="18"/>
      <c r="WXH286" s="18"/>
      <c r="WXI286" s="18"/>
      <c r="WXJ286" s="18"/>
      <c r="WXK286" s="18"/>
      <c r="WXL286" s="18"/>
      <c r="WXM286" s="18"/>
      <c r="WXN286" s="18"/>
      <c r="WXO286" s="18"/>
      <c r="WXP286" s="18"/>
      <c r="WXQ286" s="18"/>
      <c r="WXR286" s="18"/>
      <c r="WXS286" s="18"/>
      <c r="WXT286" s="18"/>
      <c r="WXU286" s="18"/>
      <c r="WXV286" s="18"/>
      <c r="WXW286" s="18"/>
      <c r="WXX286" s="18"/>
      <c r="WXY286" s="18"/>
      <c r="WXZ286" s="18"/>
      <c r="WYA286" s="18"/>
      <c r="WYB286" s="18"/>
      <c r="WYC286" s="18"/>
      <c r="WYD286" s="18"/>
      <c r="WYE286" s="18"/>
      <c r="WYF286" s="18"/>
      <c r="WYG286" s="18"/>
      <c r="WYH286" s="18"/>
      <c r="WYI286" s="18"/>
      <c r="WYJ286" s="18"/>
      <c r="WYK286" s="18"/>
      <c r="WYL286" s="18"/>
      <c r="WYM286" s="18"/>
      <c r="WYN286" s="18"/>
      <c r="WYO286" s="18"/>
      <c r="WYP286" s="18"/>
      <c r="WYQ286" s="18"/>
      <c r="WYR286" s="18"/>
      <c r="WYS286" s="18"/>
      <c r="WYT286" s="18"/>
      <c r="WYU286" s="18"/>
      <c r="WYV286" s="18"/>
      <c r="WYW286" s="18"/>
      <c r="WYX286" s="18"/>
      <c r="WYY286" s="18"/>
      <c r="WYZ286" s="18"/>
      <c r="WZA286" s="18"/>
      <c r="WZB286" s="18"/>
      <c r="WZC286" s="18"/>
      <c r="WZD286" s="18"/>
      <c r="WZE286" s="18"/>
      <c r="WZF286" s="18"/>
      <c r="WZG286" s="18"/>
      <c r="WZH286" s="18"/>
      <c r="WZI286" s="18"/>
      <c r="WZJ286" s="18"/>
      <c r="WZK286" s="18"/>
      <c r="WZL286" s="18"/>
      <c r="WZM286" s="18"/>
      <c r="WZN286" s="18"/>
      <c r="WZO286" s="18"/>
      <c r="WZP286" s="18"/>
      <c r="WZQ286" s="18"/>
      <c r="WZR286" s="18"/>
      <c r="WZS286" s="18"/>
      <c r="WZT286" s="18"/>
      <c r="WZU286" s="18"/>
      <c r="WZV286" s="18"/>
      <c r="WZW286" s="18"/>
      <c r="WZX286" s="18"/>
      <c r="WZY286" s="18"/>
      <c r="WZZ286" s="18"/>
      <c r="XAA286" s="18"/>
      <c r="XAB286" s="18"/>
      <c r="XAC286" s="18"/>
      <c r="XAD286" s="18"/>
      <c r="XAE286" s="18"/>
      <c r="XAF286" s="18"/>
      <c r="XAG286" s="18"/>
      <c r="XAH286" s="18"/>
      <c r="XAI286" s="18"/>
      <c r="XAJ286" s="18"/>
      <c r="XAK286" s="18"/>
      <c r="XAL286" s="18"/>
      <c r="XAM286" s="18"/>
      <c r="XAN286" s="18"/>
      <c r="XAO286" s="18"/>
      <c r="XAP286" s="18"/>
      <c r="XAQ286" s="18"/>
      <c r="XAR286" s="18"/>
      <c r="XAS286" s="18"/>
      <c r="XAT286" s="18"/>
      <c r="XAU286" s="18"/>
      <c r="XAV286" s="18"/>
      <c r="XAW286" s="18"/>
      <c r="XAX286" s="18"/>
      <c r="XAY286" s="18"/>
      <c r="XAZ286" s="18"/>
      <c r="XBA286" s="18"/>
      <c r="XBB286" s="18"/>
      <c r="XBC286" s="18"/>
      <c r="XBD286" s="18"/>
      <c r="XBE286" s="18"/>
      <c r="XBF286" s="18"/>
      <c r="XBG286" s="18"/>
      <c r="XBH286" s="18"/>
      <c r="XBI286" s="18"/>
      <c r="XBJ286" s="18"/>
      <c r="XBK286" s="18"/>
      <c r="XBL286" s="18"/>
      <c r="XBM286" s="18"/>
      <c r="XBN286" s="18"/>
      <c r="XBO286" s="18"/>
      <c r="XBP286" s="18"/>
      <c r="XBQ286" s="18"/>
      <c r="XBR286" s="18"/>
      <c r="XBS286" s="18"/>
      <c r="XBT286" s="18"/>
      <c r="XBU286" s="18"/>
      <c r="XBV286" s="18"/>
      <c r="XBW286" s="18"/>
      <c r="XBX286" s="18"/>
      <c r="XBY286" s="18"/>
      <c r="XBZ286" s="18"/>
      <c r="XCA286" s="18"/>
      <c r="XCB286" s="18"/>
      <c r="XCC286" s="18"/>
      <c r="XCD286" s="18"/>
      <c r="XCE286" s="18"/>
      <c r="XCF286" s="18"/>
      <c r="XCG286" s="18"/>
      <c r="XCH286" s="18"/>
      <c r="XCI286" s="18"/>
      <c r="XCJ286" s="18"/>
      <c r="XCK286" s="18"/>
      <c r="XCL286" s="18"/>
      <c r="XCM286" s="18"/>
      <c r="XCN286" s="18"/>
      <c r="XCO286" s="18"/>
      <c r="XCP286" s="18"/>
      <c r="XCQ286" s="18"/>
      <c r="XCR286" s="18"/>
      <c r="XCS286" s="18"/>
      <c r="XCT286" s="18"/>
      <c r="XCU286" s="18"/>
      <c r="XCV286" s="18"/>
      <c r="XCW286" s="18"/>
      <c r="XCX286" s="18"/>
      <c r="XCY286" s="18"/>
      <c r="XCZ286" s="18"/>
      <c r="XDA286" s="18"/>
      <c r="XDB286" s="18"/>
      <c r="XDC286" s="18"/>
      <c r="XDD286" s="18"/>
      <c r="XDE286" s="18"/>
      <c r="XDF286" s="18"/>
      <c r="XDG286" s="18"/>
      <c r="XDH286" s="18"/>
      <c r="XDI286" s="18"/>
      <c r="XDJ286" s="18"/>
      <c r="XDK286" s="18"/>
      <c r="XDL286" s="18"/>
      <c r="XDM286" s="18"/>
      <c r="XDN286" s="18"/>
      <c r="XDO286" s="18"/>
      <c r="XDP286" s="18"/>
      <c r="XDQ286" s="18"/>
      <c r="XDR286" s="18"/>
      <c r="XDS286" s="18"/>
      <c r="XDT286" s="18"/>
      <c r="XDU286" s="18"/>
      <c r="XDV286" s="18"/>
      <c r="XDW286" s="18"/>
      <c r="XDX286" s="18"/>
      <c r="XDY286" s="18"/>
      <c r="XDZ286" s="18"/>
      <c r="XEA286" s="18"/>
      <c r="XEB286" s="18"/>
      <c r="XEC286" s="18"/>
      <c r="XED286" s="18"/>
      <c r="XEE286" s="18"/>
      <c r="XEF286" s="18"/>
      <c r="XEG286" s="18"/>
      <c r="XEH286" s="18"/>
      <c r="XEI286" s="18"/>
      <c r="XEJ286" s="18"/>
      <c r="XEK286" s="18"/>
      <c r="XEL286" s="18"/>
      <c r="XEM286" s="18"/>
      <c r="XEN286" s="18"/>
      <c r="XEO286" s="18"/>
      <c r="XEP286" s="18"/>
      <c r="XEQ286" s="18"/>
      <c r="XER286" s="18"/>
      <c r="XES286" s="18"/>
      <c r="XET286" s="18"/>
      <c r="XEU286" s="18"/>
      <c r="XEV286" s="18"/>
      <c r="XEW286" s="18"/>
      <c r="XEX286" s="18"/>
      <c r="XEY286" s="18"/>
      <c r="XEZ286" s="18"/>
      <c r="XFA286" s="18"/>
      <c r="XFB286" s="18"/>
      <c r="XFC286" s="18"/>
      <c r="XFD286" s="18"/>
    </row>
    <row r="287" spans="1:4054 14158:16384" s="16" customFormat="1" x14ac:dyDescent="0.25">
      <c r="A287" s="5"/>
      <c r="B287" s="36" t="s">
        <v>196</v>
      </c>
      <c r="C287" s="64" t="s">
        <v>197</v>
      </c>
      <c r="D287" s="89">
        <v>150</v>
      </c>
      <c r="E287" s="43">
        <f t="shared" ref="E287:P287" si="128">BD287*150/200</f>
        <v>5.3025000000000002</v>
      </c>
      <c r="F287" s="36">
        <f t="shared" si="128"/>
        <v>5.4</v>
      </c>
      <c r="G287" s="43">
        <f t="shared" si="128"/>
        <v>28.702500000000004</v>
      </c>
      <c r="H287" s="36">
        <f t="shared" si="128"/>
        <v>184.5</v>
      </c>
      <c r="I287" s="36">
        <f t="shared" si="128"/>
        <v>26.4</v>
      </c>
      <c r="J287" s="43">
        <f t="shared" si="128"/>
        <v>5.2500000000000012E-2</v>
      </c>
      <c r="K287" s="36">
        <f t="shared" si="128"/>
        <v>0.15</v>
      </c>
      <c r="L287" s="43">
        <f t="shared" si="128"/>
        <v>0.60750000000000004</v>
      </c>
      <c r="M287" s="43">
        <f t="shared" si="128"/>
        <v>149.00249999999997</v>
      </c>
      <c r="N287" s="43">
        <f t="shared" si="128"/>
        <v>27.997499999999999</v>
      </c>
      <c r="O287" s="43">
        <f t="shared" si="128"/>
        <v>134.00249999999997</v>
      </c>
      <c r="P287" s="36">
        <f t="shared" si="128"/>
        <v>0.4200000000000001</v>
      </c>
      <c r="BD287" s="36">
        <v>7.07</v>
      </c>
      <c r="BE287" s="36">
        <v>7.2</v>
      </c>
      <c r="BF287" s="36">
        <v>38.270000000000003</v>
      </c>
      <c r="BG287" s="36">
        <v>246</v>
      </c>
      <c r="BH287" s="36">
        <v>35.200000000000003</v>
      </c>
      <c r="BI287" s="36">
        <v>7.0000000000000007E-2</v>
      </c>
      <c r="BJ287" s="36">
        <v>0.2</v>
      </c>
      <c r="BK287" s="36">
        <v>0.81</v>
      </c>
      <c r="BL287" s="36">
        <v>198.67</v>
      </c>
      <c r="BM287" s="36">
        <v>37.33</v>
      </c>
      <c r="BN287" s="36">
        <v>178.67</v>
      </c>
      <c r="BO287" s="36">
        <v>0.56000000000000005</v>
      </c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  <c r="JL287" s="18"/>
      <c r="JM287" s="18"/>
      <c r="JN287" s="18"/>
      <c r="JO287" s="18"/>
      <c r="JP287" s="18"/>
      <c r="JQ287" s="18"/>
      <c r="JR287" s="18"/>
      <c r="JS287" s="18"/>
      <c r="JT287" s="18"/>
      <c r="JU287" s="18"/>
      <c r="JV287" s="18"/>
      <c r="JW287" s="18"/>
      <c r="JX287" s="18"/>
      <c r="JY287" s="18"/>
      <c r="JZ287" s="18"/>
      <c r="KA287" s="18"/>
      <c r="KB287" s="18"/>
      <c r="KC287" s="18"/>
      <c r="KD287" s="18"/>
      <c r="KE287" s="18"/>
      <c r="KF287" s="18"/>
      <c r="KG287" s="18"/>
      <c r="KH287" s="18"/>
      <c r="KI287" s="18"/>
      <c r="KJ287" s="18"/>
      <c r="KK287" s="18"/>
      <c r="KL287" s="18"/>
      <c r="KM287" s="18"/>
      <c r="KN287" s="18"/>
      <c r="KO287" s="18"/>
      <c r="KP287" s="18"/>
      <c r="KQ287" s="18"/>
      <c r="KR287" s="18"/>
      <c r="KS287" s="18"/>
      <c r="KT287" s="18"/>
      <c r="KU287" s="18"/>
      <c r="KV287" s="18"/>
      <c r="KW287" s="18"/>
      <c r="KX287" s="18"/>
      <c r="KY287" s="18"/>
      <c r="KZ287" s="18"/>
      <c r="LA287" s="18"/>
      <c r="LB287" s="18"/>
      <c r="LC287" s="18"/>
      <c r="LD287" s="18"/>
      <c r="LE287" s="18"/>
      <c r="LF287" s="18"/>
      <c r="LG287" s="18"/>
      <c r="LH287" s="18"/>
      <c r="LI287" s="18"/>
      <c r="LJ287" s="18"/>
      <c r="LK287" s="18"/>
      <c r="LL287" s="18"/>
      <c r="LM287" s="18"/>
      <c r="LN287" s="18"/>
      <c r="LO287" s="18"/>
      <c r="LP287" s="18"/>
      <c r="LQ287" s="18"/>
      <c r="LR287" s="18"/>
      <c r="LS287" s="18"/>
      <c r="LT287" s="18"/>
      <c r="LU287" s="18"/>
      <c r="LV287" s="18"/>
      <c r="LW287" s="18"/>
      <c r="LX287" s="18"/>
      <c r="LY287" s="18"/>
      <c r="LZ287" s="18"/>
      <c r="MA287" s="18"/>
      <c r="MB287" s="18"/>
      <c r="MC287" s="18"/>
      <c r="MD287" s="18"/>
      <c r="ME287" s="18"/>
      <c r="MF287" s="18"/>
      <c r="MG287" s="18"/>
      <c r="MH287" s="18"/>
      <c r="MI287" s="18"/>
      <c r="MJ287" s="18"/>
      <c r="MK287" s="18"/>
      <c r="ML287" s="18"/>
      <c r="MM287" s="18"/>
      <c r="MN287" s="18"/>
      <c r="MO287" s="18"/>
      <c r="MP287" s="18"/>
      <c r="MQ287" s="18"/>
      <c r="MR287" s="18"/>
      <c r="MS287" s="18"/>
      <c r="MT287" s="18"/>
      <c r="MU287" s="18"/>
      <c r="MV287" s="18"/>
      <c r="MW287" s="18"/>
      <c r="MX287" s="18"/>
      <c r="MY287" s="18"/>
      <c r="MZ287" s="18"/>
      <c r="NA287" s="18"/>
      <c r="NB287" s="18"/>
      <c r="NC287" s="18"/>
      <c r="ND287" s="18"/>
      <c r="NE287" s="18"/>
      <c r="NF287" s="18"/>
      <c r="NG287" s="18"/>
      <c r="NH287" s="18"/>
      <c r="NI287" s="18"/>
      <c r="NJ287" s="18"/>
      <c r="NK287" s="18"/>
      <c r="NL287" s="18"/>
      <c r="NM287" s="18"/>
      <c r="NN287" s="18"/>
      <c r="NO287" s="18"/>
      <c r="NP287" s="18"/>
      <c r="NQ287" s="18"/>
      <c r="NR287" s="18"/>
      <c r="NS287" s="18"/>
      <c r="NT287" s="18"/>
      <c r="NU287" s="18"/>
      <c r="NV287" s="18"/>
      <c r="NW287" s="18"/>
      <c r="NX287" s="18"/>
      <c r="NY287" s="18"/>
      <c r="NZ287" s="18"/>
      <c r="OA287" s="18"/>
      <c r="OB287" s="18"/>
      <c r="OC287" s="18"/>
      <c r="OD287" s="18"/>
      <c r="OE287" s="18"/>
      <c r="OF287" s="18"/>
      <c r="OG287" s="18"/>
      <c r="OH287" s="18"/>
      <c r="OI287" s="18"/>
      <c r="OJ287" s="18"/>
      <c r="OK287" s="18"/>
      <c r="OL287" s="18"/>
      <c r="OM287" s="18"/>
      <c r="ON287" s="18"/>
      <c r="OO287" s="18"/>
      <c r="OP287" s="18"/>
      <c r="OQ287" s="18"/>
      <c r="OR287" s="18"/>
      <c r="OS287" s="18"/>
      <c r="OT287" s="18"/>
      <c r="OU287" s="18"/>
      <c r="OV287" s="18"/>
      <c r="OW287" s="18"/>
      <c r="OX287" s="18"/>
      <c r="OY287" s="18"/>
      <c r="OZ287" s="18"/>
      <c r="PA287" s="18"/>
      <c r="PB287" s="18"/>
      <c r="PC287" s="18"/>
      <c r="PD287" s="18"/>
      <c r="PE287" s="18"/>
      <c r="PF287" s="18"/>
      <c r="PG287" s="18"/>
      <c r="PH287" s="18"/>
      <c r="PI287" s="18"/>
      <c r="PJ287" s="18"/>
      <c r="PK287" s="18"/>
      <c r="PL287" s="18"/>
      <c r="PM287" s="18"/>
      <c r="PN287" s="18"/>
      <c r="PO287" s="18"/>
      <c r="PP287" s="18"/>
      <c r="PQ287" s="18"/>
      <c r="PR287" s="18"/>
      <c r="PS287" s="18"/>
      <c r="PT287" s="18"/>
      <c r="PU287" s="18"/>
      <c r="PV287" s="18"/>
      <c r="PW287" s="18"/>
      <c r="PX287" s="18"/>
      <c r="PY287" s="18"/>
      <c r="PZ287" s="18"/>
      <c r="QA287" s="18"/>
      <c r="QB287" s="18"/>
      <c r="QC287" s="18"/>
      <c r="QD287" s="18"/>
      <c r="QE287" s="18"/>
      <c r="QF287" s="18"/>
      <c r="QG287" s="18"/>
      <c r="QH287" s="18"/>
      <c r="QI287" s="18"/>
      <c r="QJ287" s="18"/>
      <c r="QK287" s="18"/>
      <c r="QL287" s="18"/>
      <c r="QM287" s="18"/>
      <c r="QN287" s="18"/>
      <c r="QO287" s="18"/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/>
      <c r="RG287" s="18"/>
      <c r="RH287" s="18"/>
      <c r="RI287" s="18"/>
      <c r="RJ287" s="18"/>
      <c r="RK287" s="18"/>
      <c r="RL287" s="18"/>
      <c r="RM287" s="18"/>
      <c r="RN287" s="18"/>
      <c r="RO287" s="18"/>
      <c r="RP287" s="18"/>
      <c r="RQ287" s="18"/>
      <c r="RR287" s="18"/>
      <c r="RS287" s="18"/>
      <c r="RT287" s="18"/>
      <c r="RU287" s="18"/>
      <c r="RV287" s="18"/>
      <c r="RW287" s="18"/>
      <c r="RX287" s="18"/>
      <c r="RY287" s="18"/>
      <c r="RZ287" s="18"/>
      <c r="SA287" s="18"/>
      <c r="SB287" s="18"/>
      <c r="SC287" s="18"/>
      <c r="SD287" s="18"/>
      <c r="SE287" s="18"/>
      <c r="SF287" s="18"/>
      <c r="SG287" s="18"/>
      <c r="SH287" s="18"/>
      <c r="SI287" s="18"/>
      <c r="SJ287" s="18"/>
      <c r="SK287" s="18"/>
      <c r="SL287" s="18"/>
      <c r="SM287" s="18"/>
      <c r="SN287" s="18"/>
      <c r="SO287" s="18"/>
      <c r="SP287" s="18"/>
      <c r="SQ287" s="18"/>
      <c r="SR287" s="18"/>
      <c r="SS287" s="18"/>
      <c r="ST287" s="18"/>
      <c r="SU287" s="18"/>
      <c r="SV287" s="18"/>
      <c r="SW287" s="18"/>
      <c r="SX287" s="18"/>
      <c r="SY287" s="18"/>
      <c r="SZ287" s="18"/>
      <c r="TA287" s="18"/>
      <c r="TB287" s="18"/>
      <c r="TC287" s="18"/>
      <c r="TD287" s="18"/>
      <c r="TE287" s="18"/>
      <c r="TF287" s="18"/>
      <c r="TG287" s="18"/>
      <c r="TH287" s="18"/>
      <c r="TI287" s="18"/>
      <c r="TJ287" s="18"/>
      <c r="TK287" s="18"/>
      <c r="TL287" s="18"/>
      <c r="TM287" s="18"/>
      <c r="TN287" s="18"/>
      <c r="TO287" s="18"/>
      <c r="TP287" s="18"/>
      <c r="TQ287" s="18"/>
      <c r="TR287" s="18"/>
      <c r="TS287" s="18"/>
      <c r="TT287" s="18"/>
      <c r="TU287" s="18"/>
      <c r="TV287" s="18"/>
      <c r="TW287" s="18"/>
      <c r="TX287" s="18"/>
      <c r="TY287" s="18"/>
      <c r="TZ287" s="18"/>
      <c r="UA287" s="18"/>
      <c r="UB287" s="18"/>
      <c r="UC287" s="18"/>
      <c r="UD287" s="18"/>
      <c r="UE287" s="18"/>
      <c r="UF287" s="18"/>
      <c r="UG287" s="18"/>
      <c r="UH287" s="18"/>
      <c r="UI287" s="18"/>
      <c r="UJ287" s="18"/>
      <c r="UK287" s="18"/>
      <c r="UL287" s="18"/>
      <c r="UM287" s="18"/>
      <c r="UN287" s="18"/>
      <c r="UO287" s="18"/>
      <c r="UP287" s="18"/>
      <c r="UQ287" s="18"/>
      <c r="UR287" s="18"/>
      <c r="US287" s="18"/>
      <c r="UT287" s="18"/>
      <c r="UU287" s="18"/>
      <c r="UV287" s="18"/>
      <c r="UW287" s="18"/>
      <c r="UX287" s="18"/>
      <c r="UY287" s="18"/>
      <c r="UZ287" s="18"/>
      <c r="VA287" s="18"/>
      <c r="VB287" s="18"/>
      <c r="VC287" s="18"/>
      <c r="VD287" s="18"/>
      <c r="VE287" s="18"/>
      <c r="VF287" s="18"/>
      <c r="VG287" s="18"/>
      <c r="VH287" s="18"/>
      <c r="VI287" s="18"/>
      <c r="VJ287" s="18"/>
      <c r="VK287" s="18"/>
      <c r="VL287" s="18"/>
      <c r="VM287" s="18"/>
      <c r="VN287" s="18"/>
      <c r="VO287" s="18"/>
      <c r="VP287" s="18"/>
      <c r="VQ287" s="18"/>
      <c r="VR287" s="18"/>
      <c r="VS287" s="18"/>
      <c r="VT287" s="18"/>
      <c r="VU287" s="18"/>
      <c r="VV287" s="18"/>
      <c r="VW287" s="18"/>
      <c r="VX287" s="18"/>
      <c r="VY287" s="18"/>
      <c r="VZ287" s="18"/>
      <c r="WA287" s="18"/>
      <c r="WB287" s="18"/>
      <c r="WC287" s="18"/>
      <c r="WD287" s="18"/>
      <c r="WE287" s="18"/>
      <c r="WF287" s="18"/>
      <c r="WG287" s="18"/>
      <c r="WH287" s="18"/>
      <c r="WI287" s="18"/>
      <c r="WJ287" s="18"/>
      <c r="WK287" s="18"/>
      <c r="WL287" s="18"/>
      <c r="WM287" s="18"/>
      <c r="WN287" s="18"/>
      <c r="WO287" s="18"/>
      <c r="WP287" s="18"/>
      <c r="WQ287" s="18"/>
      <c r="WR287" s="18"/>
      <c r="WS287" s="18"/>
      <c r="WT287" s="18"/>
      <c r="WU287" s="18"/>
      <c r="WV287" s="18"/>
      <c r="WW287" s="18"/>
      <c r="WX287" s="18"/>
      <c r="WY287" s="18"/>
      <c r="WZ287" s="18"/>
      <c r="XA287" s="18"/>
      <c r="XB287" s="18"/>
      <c r="XC287" s="18"/>
      <c r="XD287" s="18"/>
      <c r="XE287" s="18"/>
      <c r="XF287" s="18"/>
      <c r="XG287" s="18"/>
      <c r="XH287" s="18"/>
      <c r="XI287" s="18"/>
      <c r="XJ287" s="18"/>
      <c r="XK287" s="18"/>
      <c r="XL287" s="18"/>
      <c r="XM287" s="18"/>
      <c r="XN287" s="18"/>
      <c r="XO287" s="18"/>
      <c r="XP287" s="18"/>
      <c r="XQ287" s="18"/>
      <c r="XR287" s="18"/>
      <c r="XS287" s="18"/>
      <c r="XT287" s="18"/>
      <c r="XU287" s="18"/>
      <c r="XV287" s="18"/>
      <c r="XW287" s="18"/>
      <c r="XX287" s="18"/>
      <c r="XY287" s="18"/>
      <c r="XZ287" s="18"/>
      <c r="YA287" s="18"/>
      <c r="YB287" s="18"/>
      <c r="YC287" s="18"/>
      <c r="YD287" s="18"/>
      <c r="YE287" s="18"/>
      <c r="YF287" s="18"/>
      <c r="YG287" s="18"/>
      <c r="YH287" s="18"/>
      <c r="YI287" s="18"/>
      <c r="YJ287" s="18"/>
      <c r="YK287" s="18"/>
      <c r="YL287" s="18"/>
      <c r="YM287" s="18"/>
      <c r="YN287" s="18"/>
      <c r="YO287" s="18"/>
      <c r="YP287" s="18"/>
      <c r="YQ287" s="18"/>
      <c r="YR287" s="18"/>
      <c r="YS287" s="18"/>
      <c r="YT287" s="18"/>
      <c r="YU287" s="18"/>
      <c r="YV287" s="18"/>
      <c r="YW287" s="18"/>
      <c r="YX287" s="18"/>
      <c r="YY287" s="18"/>
      <c r="YZ287" s="18"/>
      <c r="ZA287" s="18"/>
      <c r="ZB287" s="18"/>
      <c r="ZC287" s="18"/>
      <c r="ZD287" s="18"/>
      <c r="ZE287" s="18"/>
      <c r="ZF287" s="18"/>
      <c r="ZG287" s="18"/>
      <c r="ZH287" s="18"/>
      <c r="ZI287" s="18"/>
      <c r="ZJ287" s="18"/>
      <c r="ZK287" s="18"/>
      <c r="ZL287" s="18"/>
      <c r="ZM287" s="18"/>
      <c r="ZN287" s="18"/>
      <c r="ZO287" s="18"/>
      <c r="ZP287" s="18"/>
      <c r="ZQ287" s="18"/>
      <c r="ZR287" s="18"/>
      <c r="ZS287" s="18"/>
      <c r="ZT287" s="18"/>
      <c r="ZU287" s="18"/>
      <c r="ZV287" s="18"/>
      <c r="ZW287" s="18"/>
      <c r="ZX287" s="18"/>
      <c r="ZY287" s="18"/>
      <c r="ZZ287" s="18"/>
      <c r="AAA287" s="18"/>
      <c r="AAB287" s="18"/>
      <c r="AAC287" s="18"/>
      <c r="AAD287" s="18"/>
      <c r="AAE287" s="18"/>
      <c r="AAF287" s="18"/>
      <c r="AAG287" s="18"/>
      <c r="AAH287" s="18"/>
      <c r="AAI287" s="18"/>
      <c r="AAJ287" s="18"/>
      <c r="AAK287" s="18"/>
      <c r="AAL287" s="18"/>
      <c r="AAM287" s="18"/>
      <c r="AAN287" s="18"/>
      <c r="AAO287" s="18"/>
      <c r="AAP287" s="18"/>
      <c r="AAQ287" s="18"/>
      <c r="AAR287" s="18"/>
      <c r="AAS287" s="18"/>
      <c r="AAT287" s="18"/>
      <c r="AAU287" s="18"/>
      <c r="AAV287" s="18"/>
      <c r="AAW287" s="18"/>
      <c r="AAX287" s="18"/>
      <c r="AAY287" s="18"/>
      <c r="AAZ287" s="18"/>
      <c r="ABA287" s="18"/>
      <c r="ABB287" s="18"/>
      <c r="ABC287" s="18"/>
      <c r="ABD287" s="18"/>
      <c r="ABE287" s="18"/>
      <c r="ABF287" s="18"/>
      <c r="ABG287" s="18"/>
      <c r="ABH287" s="18"/>
      <c r="ABI287" s="18"/>
      <c r="ABJ287" s="18"/>
      <c r="ABK287" s="18"/>
      <c r="ABL287" s="18"/>
      <c r="ABM287" s="18"/>
      <c r="ABN287" s="18"/>
      <c r="ABO287" s="18"/>
      <c r="ABP287" s="18"/>
      <c r="ABQ287" s="18"/>
      <c r="ABR287" s="18"/>
      <c r="ABS287" s="18"/>
      <c r="ABT287" s="18"/>
      <c r="ABU287" s="18"/>
      <c r="ABV287" s="18"/>
      <c r="ABW287" s="18"/>
      <c r="ABX287" s="18"/>
      <c r="ABY287" s="18"/>
      <c r="ABZ287" s="18"/>
      <c r="ACA287" s="18"/>
      <c r="ACB287" s="18"/>
      <c r="ACC287" s="18"/>
      <c r="ACD287" s="18"/>
      <c r="ACE287" s="18"/>
      <c r="ACF287" s="18"/>
      <c r="ACG287" s="18"/>
      <c r="ACH287" s="18"/>
      <c r="ACI287" s="18"/>
      <c r="ACJ287" s="18"/>
      <c r="ACK287" s="18"/>
      <c r="ACL287" s="18"/>
      <c r="ACM287" s="18"/>
      <c r="ACN287" s="18"/>
      <c r="ACO287" s="18"/>
      <c r="ACP287" s="18"/>
      <c r="ACQ287" s="18"/>
      <c r="ACR287" s="18"/>
      <c r="ACS287" s="18"/>
      <c r="ACT287" s="18"/>
      <c r="ACU287" s="18"/>
      <c r="ACV287" s="18"/>
      <c r="ACW287" s="18"/>
      <c r="ACX287" s="18"/>
      <c r="ACY287" s="18"/>
      <c r="ACZ287" s="18"/>
      <c r="ADA287" s="18"/>
      <c r="ADB287" s="18"/>
      <c r="ADC287" s="18"/>
      <c r="ADD287" s="18"/>
      <c r="ADE287" s="18"/>
      <c r="ADF287" s="18"/>
      <c r="ADG287" s="18"/>
      <c r="ADH287" s="18"/>
      <c r="ADI287" s="18"/>
      <c r="ADJ287" s="18"/>
      <c r="ADK287" s="18"/>
      <c r="ADL287" s="18"/>
      <c r="ADM287" s="18"/>
      <c r="ADN287" s="18"/>
      <c r="ADO287" s="18"/>
      <c r="ADP287" s="18"/>
      <c r="ADQ287" s="18"/>
      <c r="ADR287" s="18"/>
      <c r="ADS287" s="18"/>
      <c r="ADT287" s="18"/>
      <c r="ADU287" s="18"/>
      <c r="ADV287" s="18"/>
      <c r="ADW287" s="18"/>
      <c r="ADX287" s="18"/>
      <c r="ADY287" s="18"/>
      <c r="ADZ287" s="18"/>
      <c r="AEA287" s="18"/>
      <c r="AEB287" s="18"/>
      <c r="AEC287" s="18"/>
      <c r="AED287" s="18"/>
      <c r="AEE287" s="18"/>
      <c r="AEF287" s="18"/>
      <c r="AEG287" s="18"/>
      <c r="AEH287" s="18"/>
      <c r="AEI287" s="18"/>
      <c r="AEJ287" s="18"/>
      <c r="AEK287" s="18"/>
      <c r="AEL287" s="18"/>
      <c r="AEM287" s="18"/>
      <c r="AEN287" s="18"/>
      <c r="AEO287" s="18"/>
      <c r="AEP287" s="18"/>
      <c r="AEQ287" s="18"/>
      <c r="AER287" s="18"/>
      <c r="AES287" s="18"/>
      <c r="AET287" s="18"/>
      <c r="AEU287" s="18"/>
      <c r="AEV287" s="18"/>
      <c r="AEW287" s="18"/>
      <c r="AEX287" s="18"/>
      <c r="AEY287" s="18"/>
      <c r="AEZ287" s="18"/>
      <c r="AFA287" s="18"/>
      <c r="AFB287" s="18"/>
      <c r="AFC287" s="18"/>
      <c r="AFD287" s="18"/>
      <c r="AFE287" s="18"/>
      <c r="AFF287" s="18"/>
      <c r="AFG287" s="18"/>
      <c r="AFH287" s="18"/>
      <c r="AFI287" s="18"/>
      <c r="AFJ287" s="18"/>
      <c r="AFK287" s="18"/>
      <c r="AFL287" s="18"/>
      <c r="AFM287" s="18"/>
      <c r="AFN287" s="18"/>
      <c r="AFO287" s="18"/>
      <c r="AFP287" s="18"/>
      <c r="AFQ287" s="18"/>
      <c r="AFR287" s="18"/>
      <c r="AFS287" s="18"/>
      <c r="AFT287" s="18"/>
      <c r="AFU287" s="18"/>
      <c r="AFV287" s="18"/>
      <c r="AFW287" s="18"/>
      <c r="AFX287" s="18"/>
      <c r="AFY287" s="18"/>
      <c r="AFZ287" s="18"/>
      <c r="AGA287" s="18"/>
      <c r="AGB287" s="18"/>
      <c r="AGC287" s="18"/>
      <c r="AGD287" s="18"/>
      <c r="AGE287" s="18"/>
      <c r="AGF287" s="18"/>
      <c r="AGG287" s="18"/>
      <c r="AGH287" s="18"/>
      <c r="AGI287" s="18"/>
      <c r="AGJ287" s="18"/>
      <c r="AGK287" s="18"/>
      <c r="AGL287" s="18"/>
      <c r="AGM287" s="18"/>
      <c r="AGN287" s="18"/>
      <c r="AGO287" s="18"/>
      <c r="AGP287" s="18"/>
      <c r="AGQ287" s="18"/>
      <c r="AGR287" s="18"/>
      <c r="AGS287" s="18"/>
      <c r="AGT287" s="18"/>
      <c r="AGU287" s="18"/>
      <c r="AGV287" s="18"/>
      <c r="AGW287" s="18"/>
      <c r="AGX287" s="18"/>
      <c r="AGY287" s="18"/>
      <c r="AGZ287" s="18"/>
      <c r="AHA287" s="18"/>
      <c r="AHB287" s="18"/>
      <c r="AHC287" s="18"/>
      <c r="AHD287" s="18"/>
      <c r="AHE287" s="18"/>
      <c r="AHF287" s="18"/>
      <c r="AHG287" s="18"/>
      <c r="AHH287" s="18"/>
      <c r="AHI287" s="18"/>
      <c r="AHJ287" s="18"/>
      <c r="AHK287" s="18"/>
      <c r="AHL287" s="18"/>
      <c r="AHM287" s="18"/>
      <c r="AHN287" s="18"/>
      <c r="AHO287" s="18"/>
      <c r="AHP287" s="18"/>
      <c r="AHQ287" s="18"/>
      <c r="AHR287" s="18"/>
      <c r="AHS287" s="18"/>
      <c r="AHT287" s="18"/>
      <c r="AHU287" s="18"/>
      <c r="AHV287" s="18"/>
      <c r="AHW287" s="18"/>
      <c r="AHX287" s="18"/>
      <c r="AHY287" s="18"/>
      <c r="AHZ287" s="18"/>
      <c r="AIA287" s="18"/>
      <c r="AIB287" s="18"/>
      <c r="AIC287" s="18"/>
      <c r="AID287" s="18"/>
      <c r="AIE287" s="18"/>
      <c r="AIF287" s="18"/>
      <c r="AIG287" s="18"/>
      <c r="AIH287" s="18"/>
      <c r="AII287" s="18"/>
      <c r="AIJ287" s="18"/>
      <c r="AIK287" s="18"/>
      <c r="AIL287" s="18"/>
      <c r="AIM287" s="18"/>
      <c r="AIN287" s="18"/>
      <c r="AIO287" s="18"/>
      <c r="AIP287" s="18"/>
      <c r="AIQ287" s="18"/>
      <c r="AIR287" s="18"/>
      <c r="AIS287" s="18"/>
      <c r="AIT287" s="18"/>
      <c r="AIU287" s="18"/>
      <c r="AIV287" s="18"/>
      <c r="AIW287" s="18"/>
      <c r="AIX287" s="18"/>
      <c r="AIY287" s="18"/>
      <c r="AIZ287" s="18"/>
      <c r="AJA287" s="18"/>
      <c r="AJB287" s="18"/>
      <c r="AJC287" s="18"/>
      <c r="AJD287" s="18"/>
      <c r="AJE287" s="18"/>
      <c r="AJF287" s="18"/>
      <c r="AJG287" s="18"/>
      <c r="AJH287" s="18"/>
      <c r="AJI287" s="18"/>
      <c r="AJJ287" s="18"/>
      <c r="AJK287" s="18"/>
      <c r="AJL287" s="18"/>
      <c r="AJM287" s="18"/>
      <c r="AJN287" s="18"/>
      <c r="AJO287" s="18"/>
      <c r="AJP287" s="18"/>
      <c r="AJQ287" s="18"/>
      <c r="AJR287" s="18"/>
      <c r="AJS287" s="18"/>
      <c r="AJT287" s="18"/>
      <c r="AJU287" s="18"/>
      <c r="AJV287" s="18"/>
      <c r="AJW287" s="18"/>
      <c r="AJX287" s="18"/>
      <c r="AJY287" s="18"/>
      <c r="AJZ287" s="18"/>
      <c r="AKA287" s="18"/>
      <c r="AKB287" s="18"/>
      <c r="AKC287" s="18"/>
      <c r="AKD287" s="18"/>
      <c r="AKE287" s="18"/>
      <c r="AKF287" s="18"/>
      <c r="AKG287" s="18"/>
      <c r="AKH287" s="18"/>
      <c r="AKI287" s="18"/>
      <c r="AKJ287" s="18"/>
      <c r="AKK287" s="18"/>
      <c r="AKL287" s="18"/>
      <c r="AKM287" s="18"/>
      <c r="AKN287" s="18"/>
      <c r="AKO287" s="18"/>
      <c r="AKP287" s="18"/>
      <c r="AKQ287" s="18"/>
      <c r="AKR287" s="18"/>
      <c r="AKS287" s="18"/>
      <c r="AKT287" s="18"/>
      <c r="AKU287" s="18"/>
      <c r="AKV287" s="18"/>
      <c r="AKW287" s="18"/>
      <c r="AKX287" s="18"/>
      <c r="AKY287" s="18"/>
      <c r="AKZ287" s="18"/>
      <c r="ALA287" s="18"/>
      <c r="ALB287" s="18"/>
      <c r="ALC287" s="18"/>
      <c r="ALD287" s="18"/>
      <c r="ALE287" s="18"/>
      <c r="ALF287" s="18"/>
      <c r="ALG287" s="18"/>
      <c r="ALH287" s="18"/>
      <c r="ALI287" s="18"/>
      <c r="ALJ287" s="18"/>
      <c r="ALK287" s="18"/>
      <c r="ALL287" s="18"/>
      <c r="ALM287" s="18"/>
      <c r="ALN287" s="18"/>
      <c r="ALO287" s="18"/>
      <c r="ALP287" s="18"/>
      <c r="ALQ287" s="18"/>
      <c r="ALR287" s="18"/>
      <c r="ALS287" s="18"/>
      <c r="ALT287" s="18"/>
      <c r="ALU287" s="18"/>
      <c r="ALV287" s="18"/>
      <c r="ALW287" s="18"/>
      <c r="ALX287" s="18"/>
      <c r="ALY287" s="18"/>
      <c r="ALZ287" s="18"/>
      <c r="AMA287" s="18"/>
      <c r="AMB287" s="18"/>
      <c r="AMC287" s="18"/>
      <c r="AMD287" s="18"/>
      <c r="AME287" s="18"/>
      <c r="AMF287" s="18"/>
      <c r="AMG287" s="18"/>
      <c r="AMH287" s="18"/>
      <c r="AMI287" s="18"/>
      <c r="AMJ287" s="18"/>
      <c r="AMK287" s="18"/>
      <c r="AML287" s="18"/>
      <c r="AMM287" s="18"/>
      <c r="AMN287" s="18"/>
      <c r="AMO287" s="18"/>
      <c r="AMP287" s="18"/>
      <c r="AMQ287" s="18"/>
      <c r="AMR287" s="18"/>
      <c r="AMS287" s="18"/>
      <c r="AMT287" s="18"/>
      <c r="AMU287" s="18"/>
      <c r="AMV287" s="18"/>
      <c r="AMW287" s="18"/>
      <c r="AMX287" s="18"/>
      <c r="AMY287" s="18"/>
      <c r="AMZ287" s="18"/>
      <c r="ANA287" s="18"/>
      <c r="ANB287" s="18"/>
      <c r="ANC287" s="18"/>
      <c r="AND287" s="18"/>
      <c r="ANE287" s="18"/>
      <c r="ANF287" s="18"/>
      <c r="ANG287" s="18"/>
      <c r="ANH287" s="18"/>
      <c r="ANI287" s="18"/>
      <c r="ANJ287" s="18"/>
      <c r="ANK287" s="18"/>
      <c r="ANL287" s="18"/>
      <c r="ANM287" s="18"/>
      <c r="ANN287" s="18"/>
      <c r="ANO287" s="18"/>
      <c r="ANP287" s="18"/>
      <c r="ANQ287" s="18"/>
      <c r="ANR287" s="18"/>
      <c r="ANS287" s="18"/>
      <c r="ANT287" s="18"/>
      <c r="ANU287" s="18"/>
      <c r="ANV287" s="18"/>
      <c r="ANW287" s="18"/>
      <c r="ANX287" s="18"/>
      <c r="ANY287" s="18"/>
      <c r="ANZ287" s="18"/>
      <c r="AOA287" s="18"/>
      <c r="AOB287" s="18"/>
      <c r="AOC287" s="18"/>
      <c r="AOD287" s="18"/>
      <c r="AOE287" s="18"/>
      <c r="AOF287" s="18"/>
      <c r="AOG287" s="18"/>
      <c r="AOH287" s="18"/>
      <c r="AOI287" s="18"/>
      <c r="AOJ287" s="18"/>
      <c r="AOK287" s="18"/>
      <c r="AOL287" s="18"/>
      <c r="AOM287" s="18"/>
      <c r="AON287" s="18"/>
      <c r="AOO287" s="18"/>
      <c r="AOP287" s="18"/>
      <c r="AOQ287" s="18"/>
      <c r="AOR287" s="18"/>
      <c r="AOS287" s="18"/>
      <c r="AOT287" s="18"/>
      <c r="AOU287" s="18"/>
      <c r="AOV287" s="18"/>
      <c r="AOW287" s="18"/>
      <c r="AOX287" s="18"/>
      <c r="AOY287" s="18"/>
      <c r="AOZ287" s="18"/>
      <c r="APA287" s="18"/>
      <c r="APB287" s="18"/>
      <c r="APC287" s="18"/>
      <c r="APD287" s="18"/>
      <c r="APE287" s="18"/>
      <c r="APF287" s="18"/>
      <c r="APG287" s="18"/>
      <c r="APH287" s="18"/>
      <c r="API287" s="18"/>
      <c r="APJ287" s="18"/>
      <c r="APK287" s="18"/>
      <c r="APL287" s="18"/>
      <c r="APM287" s="18"/>
      <c r="APN287" s="18"/>
      <c r="APO287" s="18"/>
      <c r="APP287" s="18"/>
      <c r="APQ287" s="18"/>
      <c r="APR287" s="18"/>
      <c r="APS287" s="18"/>
      <c r="APT287" s="18"/>
      <c r="APU287" s="18"/>
      <c r="APV287" s="18"/>
      <c r="APW287" s="18"/>
      <c r="APX287" s="18"/>
      <c r="APY287" s="18"/>
      <c r="APZ287" s="18"/>
      <c r="AQA287" s="18"/>
      <c r="AQB287" s="18"/>
      <c r="AQC287" s="18"/>
      <c r="AQD287" s="18"/>
      <c r="AQE287" s="18"/>
      <c r="AQF287" s="18"/>
      <c r="AQG287" s="18"/>
      <c r="AQH287" s="18"/>
      <c r="AQI287" s="18"/>
      <c r="AQJ287" s="18"/>
      <c r="AQK287" s="18"/>
      <c r="AQL287" s="18"/>
      <c r="AQM287" s="18"/>
      <c r="AQN287" s="18"/>
      <c r="AQO287" s="18"/>
      <c r="AQP287" s="18"/>
      <c r="AQQ287" s="18"/>
      <c r="AQR287" s="18"/>
      <c r="AQS287" s="18"/>
      <c r="AQT287" s="18"/>
      <c r="AQU287" s="18"/>
      <c r="AQV287" s="18"/>
      <c r="AQW287" s="18"/>
      <c r="AQX287" s="18"/>
      <c r="AQY287" s="18"/>
      <c r="AQZ287" s="18"/>
      <c r="ARA287" s="18"/>
      <c r="ARB287" s="18"/>
      <c r="ARC287" s="18"/>
      <c r="ARD287" s="18"/>
      <c r="ARE287" s="18"/>
      <c r="ARF287" s="18"/>
      <c r="ARG287" s="18"/>
      <c r="ARH287" s="18"/>
      <c r="ARI287" s="18"/>
      <c r="ARJ287" s="18"/>
      <c r="ARK287" s="18"/>
      <c r="ARL287" s="18"/>
      <c r="ARM287" s="18"/>
      <c r="ARN287" s="18"/>
      <c r="ARO287" s="18"/>
      <c r="ARP287" s="18"/>
      <c r="ARQ287" s="18"/>
      <c r="ARR287" s="18"/>
      <c r="ARS287" s="18"/>
      <c r="ART287" s="18"/>
      <c r="ARU287" s="18"/>
      <c r="ARV287" s="18"/>
      <c r="ARW287" s="18"/>
      <c r="ARX287" s="18"/>
      <c r="ARY287" s="18"/>
      <c r="ARZ287" s="18"/>
      <c r="ASA287" s="18"/>
      <c r="ASB287" s="18"/>
      <c r="ASC287" s="18"/>
      <c r="ASD287" s="18"/>
      <c r="ASE287" s="18"/>
      <c r="ASF287" s="18"/>
      <c r="ASG287" s="18"/>
      <c r="ASH287" s="18"/>
      <c r="ASI287" s="18"/>
      <c r="ASJ287" s="18"/>
      <c r="ASK287" s="18"/>
      <c r="ASL287" s="18"/>
      <c r="ASM287" s="18"/>
      <c r="ASN287" s="18"/>
      <c r="ASO287" s="18"/>
      <c r="ASP287" s="18"/>
      <c r="ASQ287" s="18"/>
      <c r="ASR287" s="18"/>
      <c r="ASS287" s="18"/>
      <c r="AST287" s="18"/>
      <c r="ASU287" s="18"/>
      <c r="ASV287" s="18"/>
      <c r="ASW287" s="18"/>
      <c r="ASX287" s="18"/>
      <c r="ASY287" s="18"/>
      <c r="ASZ287" s="18"/>
      <c r="ATA287" s="18"/>
      <c r="ATB287" s="18"/>
      <c r="ATC287" s="18"/>
      <c r="ATD287" s="18"/>
      <c r="ATE287" s="18"/>
      <c r="ATF287" s="18"/>
      <c r="ATG287" s="18"/>
      <c r="ATH287" s="18"/>
      <c r="ATI287" s="18"/>
      <c r="ATJ287" s="18"/>
      <c r="ATK287" s="18"/>
      <c r="ATL287" s="18"/>
      <c r="ATM287" s="18"/>
      <c r="ATN287" s="18"/>
      <c r="ATO287" s="18"/>
      <c r="ATP287" s="18"/>
      <c r="ATQ287" s="18"/>
      <c r="ATR287" s="18"/>
      <c r="ATS287" s="18"/>
      <c r="ATT287" s="18"/>
      <c r="ATU287" s="18"/>
      <c r="ATV287" s="18"/>
      <c r="ATW287" s="18"/>
      <c r="ATX287" s="18"/>
      <c r="ATY287" s="18"/>
      <c r="ATZ287" s="18"/>
      <c r="AUA287" s="18"/>
      <c r="AUB287" s="18"/>
      <c r="AUC287" s="18"/>
      <c r="AUD287" s="18"/>
      <c r="AUE287" s="18"/>
      <c r="AUF287" s="18"/>
      <c r="AUG287" s="18"/>
      <c r="AUH287" s="18"/>
      <c r="AUI287" s="18"/>
      <c r="AUJ287" s="18"/>
      <c r="AUK287" s="18"/>
      <c r="AUL287" s="18"/>
      <c r="AUM287" s="18"/>
      <c r="AUN287" s="18"/>
      <c r="AUO287" s="18"/>
      <c r="AUP287" s="18"/>
      <c r="AUQ287" s="18"/>
      <c r="AUR287" s="18"/>
      <c r="AUS287" s="18"/>
      <c r="AUT287" s="18"/>
      <c r="AUU287" s="18"/>
      <c r="AUV287" s="18"/>
      <c r="AUW287" s="18"/>
      <c r="AUX287" s="18"/>
      <c r="AUY287" s="18"/>
      <c r="AUZ287" s="18"/>
      <c r="AVA287" s="18"/>
      <c r="AVB287" s="18"/>
      <c r="AVC287" s="18"/>
      <c r="AVD287" s="18"/>
      <c r="AVE287" s="18"/>
      <c r="AVF287" s="18"/>
      <c r="AVG287" s="18"/>
      <c r="AVH287" s="18"/>
      <c r="AVI287" s="18"/>
      <c r="AVJ287" s="18"/>
      <c r="AVK287" s="18"/>
      <c r="AVL287" s="18"/>
      <c r="AVM287" s="18"/>
      <c r="AVN287" s="18"/>
      <c r="AVO287" s="18"/>
      <c r="AVP287" s="18"/>
      <c r="AVQ287" s="18"/>
      <c r="AVR287" s="18"/>
      <c r="AVS287" s="18"/>
      <c r="AVT287" s="18"/>
      <c r="AVU287" s="18"/>
      <c r="AVV287" s="18"/>
      <c r="AVW287" s="18"/>
      <c r="AVX287" s="18"/>
      <c r="AVY287" s="18"/>
      <c r="AVZ287" s="18"/>
      <c r="AWA287" s="18"/>
      <c r="AWB287" s="18"/>
      <c r="AWC287" s="18"/>
      <c r="AWD287" s="18"/>
      <c r="AWE287" s="18"/>
      <c r="AWF287" s="18"/>
      <c r="AWG287" s="18"/>
      <c r="AWH287" s="18"/>
      <c r="AWI287" s="18"/>
      <c r="AWJ287" s="18"/>
      <c r="AWK287" s="18"/>
      <c r="AWL287" s="18"/>
      <c r="AWM287" s="18"/>
      <c r="AWN287" s="18"/>
      <c r="AWO287" s="18"/>
      <c r="AWP287" s="18"/>
      <c r="AWQ287" s="18"/>
      <c r="AWR287" s="18"/>
      <c r="AWS287" s="18"/>
      <c r="AWT287" s="18"/>
      <c r="AWU287" s="18"/>
      <c r="AWV287" s="18"/>
      <c r="AWW287" s="18"/>
      <c r="AWX287" s="18"/>
      <c r="AWY287" s="18"/>
      <c r="AWZ287" s="18"/>
      <c r="AXA287" s="18"/>
      <c r="AXB287" s="18"/>
      <c r="AXC287" s="18"/>
      <c r="AXD287" s="18"/>
      <c r="AXE287" s="18"/>
      <c r="AXF287" s="18"/>
      <c r="AXG287" s="18"/>
      <c r="AXH287" s="18"/>
      <c r="AXI287" s="18"/>
      <c r="AXJ287" s="18"/>
      <c r="AXK287" s="18"/>
      <c r="AXL287" s="18"/>
      <c r="AXM287" s="18"/>
      <c r="AXN287" s="18"/>
      <c r="AXO287" s="18"/>
      <c r="AXP287" s="18"/>
      <c r="AXQ287" s="18"/>
      <c r="AXR287" s="18"/>
      <c r="AXS287" s="18"/>
      <c r="AXT287" s="18"/>
      <c r="AXU287" s="18"/>
      <c r="AXV287" s="18"/>
      <c r="AXW287" s="18"/>
      <c r="AXX287" s="18"/>
      <c r="AXY287" s="18"/>
      <c r="AXZ287" s="18"/>
      <c r="AYA287" s="18"/>
      <c r="AYB287" s="18"/>
      <c r="AYC287" s="18"/>
      <c r="AYD287" s="18"/>
      <c r="AYE287" s="18"/>
      <c r="AYF287" s="18"/>
      <c r="AYG287" s="18"/>
      <c r="AYH287" s="18"/>
      <c r="AYI287" s="18"/>
      <c r="AYJ287" s="18"/>
      <c r="AYK287" s="18"/>
      <c r="AYL287" s="18"/>
      <c r="AYM287" s="18"/>
      <c r="AYN287" s="18"/>
      <c r="AYO287" s="18"/>
      <c r="AYP287" s="18"/>
      <c r="AYQ287" s="18"/>
      <c r="AYR287" s="18"/>
      <c r="AYS287" s="18"/>
      <c r="AYT287" s="18"/>
      <c r="AYU287" s="18"/>
      <c r="AYV287" s="18"/>
      <c r="AYW287" s="18"/>
      <c r="AYX287" s="18"/>
      <c r="AYY287" s="18"/>
      <c r="AYZ287" s="18"/>
      <c r="AZA287" s="18"/>
      <c r="AZB287" s="18"/>
      <c r="AZC287" s="18"/>
      <c r="AZD287" s="18"/>
      <c r="AZE287" s="18"/>
      <c r="AZF287" s="18"/>
      <c r="AZG287" s="18"/>
      <c r="AZH287" s="18"/>
      <c r="AZI287" s="18"/>
      <c r="AZJ287" s="18"/>
      <c r="AZK287" s="18"/>
      <c r="AZL287" s="18"/>
      <c r="AZM287" s="18"/>
      <c r="AZN287" s="18"/>
      <c r="AZO287" s="18"/>
      <c r="AZP287" s="18"/>
      <c r="AZQ287" s="18"/>
      <c r="AZR287" s="18"/>
      <c r="AZS287" s="18"/>
      <c r="AZT287" s="18"/>
      <c r="AZU287" s="18"/>
      <c r="AZV287" s="18"/>
      <c r="AZW287" s="18"/>
      <c r="AZX287" s="18"/>
      <c r="AZY287" s="18"/>
      <c r="AZZ287" s="18"/>
      <c r="BAA287" s="18"/>
      <c r="BAB287" s="18"/>
      <c r="BAC287" s="18"/>
      <c r="BAD287" s="18"/>
      <c r="BAE287" s="18"/>
      <c r="BAF287" s="18"/>
      <c r="BAG287" s="18"/>
      <c r="BAH287" s="18"/>
      <c r="BAI287" s="18"/>
      <c r="BAJ287" s="18"/>
      <c r="BAK287" s="18"/>
      <c r="BAL287" s="18"/>
      <c r="BAM287" s="18"/>
      <c r="BAN287" s="18"/>
      <c r="BAO287" s="18"/>
      <c r="BAP287" s="18"/>
      <c r="BAQ287" s="18"/>
      <c r="BAR287" s="18"/>
      <c r="BAS287" s="18"/>
      <c r="BAT287" s="18"/>
      <c r="BAU287" s="18"/>
      <c r="BAV287" s="18"/>
      <c r="BAW287" s="18"/>
      <c r="BAX287" s="18"/>
      <c r="BAY287" s="18"/>
      <c r="BAZ287" s="18"/>
      <c r="BBA287" s="18"/>
      <c r="BBB287" s="18"/>
      <c r="BBC287" s="18"/>
      <c r="BBD287" s="18"/>
      <c r="BBE287" s="18"/>
      <c r="BBF287" s="18"/>
      <c r="BBG287" s="18"/>
      <c r="BBH287" s="18"/>
      <c r="BBI287" s="18"/>
      <c r="BBJ287" s="18"/>
      <c r="BBK287" s="18"/>
      <c r="BBL287" s="18"/>
      <c r="BBM287" s="18"/>
      <c r="BBN287" s="18"/>
      <c r="BBO287" s="18"/>
      <c r="BBP287" s="18"/>
      <c r="BBQ287" s="18"/>
      <c r="BBR287" s="18"/>
      <c r="BBS287" s="18"/>
      <c r="BBT287" s="18"/>
      <c r="BBU287" s="18"/>
      <c r="BBV287" s="18"/>
      <c r="BBW287" s="18"/>
      <c r="BBX287" s="18"/>
      <c r="BBY287" s="18"/>
      <c r="BBZ287" s="18"/>
      <c r="BCA287" s="18"/>
      <c r="BCB287" s="18"/>
      <c r="BCC287" s="18"/>
      <c r="BCD287" s="18"/>
      <c r="BCE287" s="18"/>
      <c r="BCF287" s="18"/>
      <c r="BCG287" s="18"/>
      <c r="BCH287" s="18"/>
      <c r="BCI287" s="18"/>
      <c r="BCJ287" s="18"/>
      <c r="BCK287" s="18"/>
      <c r="BCL287" s="18"/>
      <c r="BCM287" s="18"/>
      <c r="BCN287" s="18"/>
      <c r="BCO287" s="18"/>
      <c r="BCP287" s="18"/>
      <c r="BCQ287" s="18"/>
      <c r="BCR287" s="18"/>
      <c r="BCS287" s="18"/>
      <c r="BCT287" s="18"/>
      <c r="BCU287" s="18"/>
      <c r="BCV287" s="18"/>
      <c r="BCW287" s="18"/>
      <c r="BCX287" s="18"/>
      <c r="BCY287" s="18"/>
      <c r="BCZ287" s="18"/>
      <c r="BDA287" s="18"/>
      <c r="BDB287" s="18"/>
      <c r="BDC287" s="18"/>
      <c r="BDD287" s="18"/>
      <c r="BDE287" s="18"/>
      <c r="BDF287" s="18"/>
      <c r="BDG287" s="18"/>
      <c r="BDH287" s="18"/>
      <c r="BDI287" s="18"/>
      <c r="BDJ287" s="18"/>
      <c r="BDK287" s="18"/>
      <c r="BDL287" s="18"/>
      <c r="BDM287" s="18"/>
      <c r="BDN287" s="18"/>
      <c r="BDO287" s="18"/>
      <c r="BDP287" s="18"/>
      <c r="BDQ287" s="18"/>
      <c r="BDR287" s="18"/>
      <c r="BDS287" s="18"/>
      <c r="BDT287" s="18"/>
      <c r="BDU287" s="18"/>
      <c r="BDV287" s="18"/>
      <c r="BDW287" s="18"/>
      <c r="BDX287" s="18"/>
      <c r="BDY287" s="18"/>
      <c r="BDZ287" s="18"/>
      <c r="BEA287" s="18"/>
      <c r="BEB287" s="18"/>
      <c r="BEC287" s="18"/>
      <c r="BED287" s="18"/>
      <c r="BEE287" s="18"/>
      <c r="BEF287" s="18"/>
      <c r="BEG287" s="18"/>
      <c r="BEH287" s="18"/>
      <c r="BEI287" s="18"/>
      <c r="BEJ287" s="18"/>
      <c r="BEK287" s="18"/>
      <c r="BEL287" s="18"/>
      <c r="BEM287" s="18"/>
      <c r="BEN287" s="18"/>
      <c r="BEO287" s="18"/>
      <c r="BEP287" s="18"/>
      <c r="BEQ287" s="18"/>
      <c r="BER287" s="18"/>
      <c r="BES287" s="18"/>
      <c r="BET287" s="18"/>
      <c r="BEU287" s="18"/>
      <c r="BEV287" s="18"/>
      <c r="BEW287" s="18"/>
      <c r="BEX287" s="18"/>
      <c r="BEY287" s="18"/>
      <c r="BEZ287" s="18"/>
      <c r="BFA287" s="18"/>
      <c r="BFB287" s="18"/>
      <c r="BFC287" s="18"/>
      <c r="BFD287" s="18"/>
      <c r="BFE287" s="18"/>
      <c r="BFF287" s="18"/>
      <c r="BFG287" s="18"/>
      <c r="BFH287" s="18"/>
      <c r="BFI287" s="18"/>
      <c r="BFJ287" s="18"/>
      <c r="BFK287" s="18"/>
      <c r="BFL287" s="18"/>
      <c r="BFM287" s="18"/>
      <c r="BFN287" s="18"/>
      <c r="BFO287" s="18"/>
      <c r="BFP287" s="18"/>
      <c r="BFQ287" s="18"/>
      <c r="BFR287" s="18"/>
      <c r="BFS287" s="18"/>
      <c r="BFT287" s="18"/>
      <c r="BFU287" s="18"/>
      <c r="BFV287" s="18"/>
      <c r="BFW287" s="18"/>
      <c r="BFX287" s="18"/>
      <c r="BFY287" s="18"/>
      <c r="BFZ287" s="18"/>
      <c r="BGA287" s="18"/>
      <c r="BGB287" s="18"/>
      <c r="BGC287" s="18"/>
      <c r="BGD287" s="18"/>
      <c r="BGE287" s="18"/>
      <c r="BGF287" s="18"/>
      <c r="BGG287" s="18"/>
      <c r="BGH287" s="18"/>
      <c r="BGI287" s="18"/>
      <c r="BGJ287" s="18"/>
      <c r="BGK287" s="18"/>
      <c r="BGL287" s="18"/>
      <c r="BGM287" s="18"/>
      <c r="BGN287" s="18"/>
      <c r="BGO287" s="18"/>
      <c r="BGP287" s="18"/>
      <c r="BGQ287" s="18"/>
      <c r="BGR287" s="18"/>
      <c r="BGS287" s="18"/>
      <c r="BGT287" s="18"/>
      <c r="BGU287" s="18"/>
      <c r="BGV287" s="18"/>
      <c r="BGW287" s="18"/>
      <c r="BGX287" s="18"/>
      <c r="BGY287" s="18"/>
      <c r="BGZ287" s="18"/>
      <c r="BHA287" s="18"/>
      <c r="BHB287" s="18"/>
      <c r="BHC287" s="18"/>
      <c r="BHD287" s="18"/>
      <c r="BHE287" s="18"/>
      <c r="BHF287" s="18"/>
      <c r="BHG287" s="18"/>
      <c r="BHH287" s="18"/>
      <c r="BHI287" s="18"/>
      <c r="BHJ287" s="18"/>
      <c r="BHK287" s="18"/>
      <c r="BHL287" s="18"/>
      <c r="BHM287" s="18"/>
      <c r="BHN287" s="18"/>
      <c r="BHO287" s="18"/>
      <c r="BHP287" s="18"/>
      <c r="BHQ287" s="18"/>
      <c r="BHR287" s="18"/>
      <c r="BHS287" s="18"/>
      <c r="BHT287" s="18"/>
      <c r="BHU287" s="18"/>
      <c r="BHV287" s="18"/>
      <c r="BHW287" s="18"/>
      <c r="BHX287" s="18"/>
      <c r="BHY287" s="18"/>
      <c r="BHZ287" s="18"/>
      <c r="BIA287" s="18"/>
      <c r="BIB287" s="18"/>
      <c r="BIC287" s="18"/>
      <c r="BID287" s="18"/>
      <c r="BIE287" s="18"/>
      <c r="BIF287" s="18"/>
      <c r="BIG287" s="18"/>
      <c r="BIH287" s="18"/>
      <c r="BII287" s="18"/>
      <c r="BIJ287" s="18"/>
      <c r="BIK287" s="18"/>
      <c r="BIL287" s="18"/>
      <c r="BIM287" s="18"/>
      <c r="BIN287" s="18"/>
      <c r="BIO287" s="18"/>
      <c r="BIP287" s="18"/>
      <c r="BIQ287" s="18"/>
      <c r="BIR287" s="18"/>
      <c r="BIS287" s="18"/>
      <c r="BIT287" s="18"/>
      <c r="BIU287" s="18"/>
      <c r="BIV287" s="18"/>
      <c r="BIW287" s="18"/>
      <c r="BIX287" s="18"/>
      <c r="BIY287" s="18"/>
      <c r="BIZ287" s="18"/>
      <c r="BJA287" s="18"/>
      <c r="BJB287" s="18"/>
      <c r="BJC287" s="18"/>
      <c r="BJD287" s="18"/>
      <c r="BJE287" s="18"/>
      <c r="BJF287" s="18"/>
      <c r="BJG287" s="18"/>
      <c r="BJH287" s="18"/>
      <c r="BJI287" s="18"/>
      <c r="BJJ287" s="18"/>
      <c r="BJK287" s="18"/>
      <c r="BJL287" s="18"/>
      <c r="BJM287" s="18"/>
      <c r="BJN287" s="18"/>
      <c r="BJO287" s="18"/>
      <c r="BJP287" s="18"/>
      <c r="BJQ287" s="18"/>
      <c r="BJR287" s="18"/>
      <c r="BJS287" s="18"/>
      <c r="BJT287" s="18"/>
      <c r="BJU287" s="18"/>
      <c r="BJV287" s="18"/>
      <c r="BJW287" s="18"/>
      <c r="BJX287" s="18"/>
      <c r="BJY287" s="18"/>
      <c r="BJZ287" s="18"/>
      <c r="BKA287" s="18"/>
      <c r="BKB287" s="18"/>
      <c r="BKC287" s="18"/>
      <c r="BKD287" s="18"/>
      <c r="BKE287" s="18"/>
      <c r="BKF287" s="18"/>
      <c r="BKG287" s="18"/>
      <c r="BKH287" s="18"/>
      <c r="BKI287" s="18"/>
      <c r="BKJ287" s="18"/>
      <c r="BKK287" s="18"/>
      <c r="BKL287" s="18"/>
      <c r="BKM287" s="18"/>
      <c r="BKN287" s="18"/>
      <c r="BKO287" s="18"/>
      <c r="BKP287" s="18"/>
      <c r="BKQ287" s="18"/>
      <c r="BKR287" s="18"/>
      <c r="BKS287" s="18"/>
      <c r="BKT287" s="18"/>
      <c r="BKU287" s="18"/>
      <c r="BKV287" s="18"/>
      <c r="BKW287" s="18"/>
      <c r="BKX287" s="18"/>
      <c r="BKY287" s="18"/>
      <c r="BKZ287" s="18"/>
      <c r="BLA287" s="18"/>
      <c r="BLB287" s="18"/>
      <c r="BLC287" s="18"/>
      <c r="BLD287" s="18"/>
      <c r="BLE287" s="18"/>
      <c r="BLF287" s="18"/>
      <c r="BLG287" s="18"/>
      <c r="BLH287" s="18"/>
      <c r="BLI287" s="18"/>
      <c r="BLJ287" s="18"/>
      <c r="BLK287" s="18"/>
      <c r="BLL287" s="18"/>
      <c r="BLM287" s="18"/>
      <c r="BLN287" s="18"/>
      <c r="BLO287" s="18"/>
      <c r="BLP287" s="18"/>
      <c r="BLQ287" s="18"/>
      <c r="BLR287" s="18"/>
      <c r="BLS287" s="18"/>
      <c r="BLT287" s="18"/>
      <c r="BLU287" s="18"/>
      <c r="BLV287" s="18"/>
      <c r="BLW287" s="18"/>
      <c r="BLX287" s="18"/>
      <c r="BLY287" s="18"/>
      <c r="BLZ287" s="18"/>
      <c r="BMA287" s="18"/>
      <c r="BMB287" s="18"/>
      <c r="BMC287" s="18"/>
      <c r="BMD287" s="18"/>
      <c r="BME287" s="18"/>
      <c r="BMF287" s="18"/>
      <c r="BMG287" s="18"/>
      <c r="BMH287" s="18"/>
      <c r="BMI287" s="18"/>
      <c r="BMJ287" s="18"/>
      <c r="BMK287" s="18"/>
      <c r="BML287" s="18"/>
      <c r="BMM287" s="18"/>
      <c r="BMN287" s="18"/>
      <c r="BMO287" s="18"/>
      <c r="BMP287" s="18"/>
      <c r="BMQ287" s="18"/>
      <c r="BMR287" s="18"/>
      <c r="BMS287" s="18"/>
      <c r="BMT287" s="18"/>
      <c r="BMU287" s="18"/>
      <c r="BMV287" s="18"/>
      <c r="BMW287" s="18"/>
      <c r="BMX287" s="18"/>
      <c r="BMY287" s="18"/>
      <c r="BMZ287" s="18"/>
      <c r="BNA287" s="18"/>
      <c r="BNB287" s="18"/>
      <c r="BNC287" s="18"/>
      <c r="BND287" s="18"/>
      <c r="BNE287" s="18"/>
      <c r="BNF287" s="18"/>
      <c r="BNG287" s="18"/>
      <c r="BNH287" s="18"/>
      <c r="BNI287" s="18"/>
      <c r="BNJ287" s="18"/>
      <c r="BNK287" s="18"/>
      <c r="BNL287" s="18"/>
      <c r="BNM287" s="18"/>
      <c r="BNN287" s="18"/>
      <c r="BNO287" s="18"/>
      <c r="BNP287" s="18"/>
      <c r="BNQ287" s="18"/>
      <c r="BNR287" s="18"/>
      <c r="BNS287" s="18"/>
      <c r="BNT287" s="18"/>
      <c r="BNU287" s="18"/>
      <c r="BNV287" s="18"/>
      <c r="BNW287" s="18"/>
      <c r="BNX287" s="18"/>
      <c r="BNY287" s="18"/>
      <c r="BNZ287" s="18"/>
      <c r="BOA287" s="18"/>
      <c r="BOB287" s="18"/>
      <c r="BOC287" s="18"/>
      <c r="BOD287" s="18"/>
      <c r="BOE287" s="18"/>
      <c r="BOF287" s="18"/>
      <c r="BOG287" s="18"/>
      <c r="BOH287" s="18"/>
      <c r="BOI287" s="18"/>
      <c r="BOJ287" s="18"/>
      <c r="BOK287" s="18"/>
      <c r="BOL287" s="18"/>
      <c r="BOM287" s="18"/>
      <c r="BON287" s="18"/>
      <c r="BOO287" s="18"/>
      <c r="BOP287" s="18"/>
      <c r="BOQ287" s="18"/>
      <c r="BOR287" s="18"/>
      <c r="BOS287" s="18"/>
      <c r="BOT287" s="18"/>
      <c r="BOU287" s="18"/>
      <c r="BOV287" s="18"/>
      <c r="BOW287" s="18"/>
      <c r="BOX287" s="18"/>
      <c r="BOY287" s="18"/>
      <c r="BOZ287" s="18"/>
      <c r="BPA287" s="18"/>
      <c r="BPB287" s="18"/>
      <c r="BPC287" s="18"/>
      <c r="BPD287" s="18"/>
      <c r="BPE287" s="18"/>
      <c r="BPF287" s="18"/>
      <c r="BPG287" s="18"/>
      <c r="BPH287" s="18"/>
      <c r="BPI287" s="18"/>
      <c r="BPJ287" s="18"/>
      <c r="BPK287" s="18"/>
      <c r="BPL287" s="18"/>
      <c r="BPM287" s="18"/>
      <c r="BPN287" s="18"/>
      <c r="BPO287" s="18"/>
      <c r="BPP287" s="18"/>
      <c r="BPQ287" s="18"/>
      <c r="BPR287" s="18"/>
      <c r="BPS287" s="18"/>
      <c r="BPT287" s="18"/>
      <c r="BPU287" s="18"/>
      <c r="BPV287" s="18"/>
      <c r="BPW287" s="18"/>
      <c r="BPX287" s="18"/>
      <c r="BPY287" s="18"/>
      <c r="BPZ287" s="18"/>
      <c r="BQA287" s="18"/>
      <c r="BQB287" s="18"/>
      <c r="BQC287" s="18"/>
      <c r="BQD287" s="18"/>
      <c r="BQE287" s="18"/>
      <c r="BQF287" s="18"/>
      <c r="BQG287" s="18"/>
      <c r="BQH287" s="18"/>
      <c r="BQI287" s="18"/>
      <c r="BQJ287" s="18"/>
      <c r="BQK287" s="18"/>
      <c r="BQL287" s="18"/>
      <c r="BQM287" s="18"/>
      <c r="BQN287" s="18"/>
      <c r="BQO287" s="18"/>
      <c r="BQP287" s="18"/>
      <c r="BQQ287" s="18"/>
      <c r="BQR287" s="18"/>
      <c r="BQS287" s="18"/>
      <c r="BQT287" s="18"/>
      <c r="BQU287" s="18"/>
      <c r="BQV287" s="18"/>
      <c r="BQW287" s="18"/>
      <c r="BQX287" s="18"/>
      <c r="BQY287" s="18"/>
      <c r="BQZ287" s="18"/>
      <c r="BRA287" s="18"/>
      <c r="BRB287" s="18"/>
      <c r="BRC287" s="18"/>
      <c r="BRD287" s="18"/>
      <c r="BRE287" s="18"/>
      <c r="BRF287" s="18"/>
      <c r="BRG287" s="18"/>
      <c r="BRH287" s="18"/>
      <c r="BRI287" s="18"/>
      <c r="BRJ287" s="18"/>
      <c r="BRK287" s="18"/>
      <c r="BRL287" s="18"/>
      <c r="BRM287" s="18"/>
      <c r="BRN287" s="18"/>
      <c r="BRO287" s="18"/>
      <c r="BRP287" s="18"/>
      <c r="BRQ287" s="18"/>
      <c r="BRR287" s="18"/>
      <c r="BRS287" s="18"/>
      <c r="BRT287" s="18"/>
      <c r="BRU287" s="18"/>
      <c r="BRV287" s="18"/>
      <c r="BRW287" s="18"/>
      <c r="BRX287" s="18"/>
      <c r="BRY287" s="18"/>
      <c r="BRZ287" s="18"/>
      <c r="BSA287" s="18"/>
      <c r="BSB287" s="18"/>
      <c r="BSC287" s="18"/>
      <c r="BSD287" s="18"/>
      <c r="BSE287" s="18"/>
      <c r="BSF287" s="18"/>
      <c r="BSG287" s="18"/>
      <c r="BSH287" s="18"/>
      <c r="BSI287" s="18"/>
      <c r="BSJ287" s="18"/>
      <c r="BSK287" s="18"/>
      <c r="BSL287" s="18"/>
      <c r="BSM287" s="18"/>
      <c r="BSN287" s="18"/>
      <c r="BSO287" s="18"/>
      <c r="BSP287" s="18"/>
      <c r="BSQ287" s="18"/>
      <c r="BSR287" s="18"/>
      <c r="BSS287" s="18"/>
      <c r="BST287" s="18"/>
      <c r="BSU287" s="18"/>
      <c r="BSV287" s="18"/>
      <c r="BSW287" s="18"/>
      <c r="BSX287" s="18"/>
      <c r="BSY287" s="18"/>
      <c r="BSZ287" s="18"/>
      <c r="BTA287" s="18"/>
      <c r="BTB287" s="18"/>
      <c r="BTC287" s="18"/>
      <c r="BTD287" s="18"/>
      <c r="BTE287" s="18"/>
      <c r="BTF287" s="18"/>
      <c r="BTG287" s="18"/>
      <c r="BTH287" s="18"/>
      <c r="BTI287" s="18"/>
      <c r="BTJ287" s="18"/>
      <c r="BTK287" s="18"/>
      <c r="BTL287" s="18"/>
      <c r="BTM287" s="18"/>
      <c r="BTN287" s="18"/>
      <c r="BTO287" s="18"/>
      <c r="BTP287" s="18"/>
      <c r="BTQ287" s="18"/>
      <c r="BTR287" s="18"/>
      <c r="BTS287" s="18"/>
      <c r="BTT287" s="18"/>
      <c r="BTU287" s="18"/>
      <c r="BTV287" s="18"/>
      <c r="BTW287" s="18"/>
      <c r="BTX287" s="18"/>
      <c r="BTY287" s="18"/>
      <c r="BTZ287" s="18"/>
      <c r="BUA287" s="18"/>
      <c r="BUB287" s="18"/>
      <c r="BUC287" s="18"/>
      <c r="BUD287" s="18"/>
      <c r="BUE287" s="18"/>
      <c r="BUF287" s="18"/>
      <c r="BUG287" s="18"/>
      <c r="BUH287" s="18"/>
      <c r="BUI287" s="18"/>
      <c r="BUJ287" s="18"/>
      <c r="BUK287" s="18"/>
      <c r="BUL287" s="18"/>
      <c r="BUM287" s="18"/>
      <c r="BUN287" s="18"/>
      <c r="BUO287" s="18"/>
      <c r="BUP287" s="18"/>
      <c r="BUQ287" s="18"/>
      <c r="BUR287" s="18"/>
      <c r="BUS287" s="18"/>
      <c r="BUT287" s="18"/>
      <c r="BUU287" s="18"/>
      <c r="BUV287" s="18"/>
      <c r="BUW287" s="18"/>
      <c r="BUX287" s="18"/>
      <c r="BUY287" s="18"/>
      <c r="BUZ287" s="18"/>
      <c r="BVA287" s="18"/>
      <c r="BVB287" s="18"/>
      <c r="BVC287" s="18"/>
      <c r="BVD287" s="18"/>
      <c r="BVE287" s="18"/>
      <c r="BVF287" s="18"/>
      <c r="BVG287" s="18"/>
      <c r="BVH287" s="18"/>
      <c r="BVI287" s="18"/>
      <c r="BVJ287" s="18"/>
      <c r="BVK287" s="18"/>
      <c r="BVL287" s="18"/>
      <c r="BVM287" s="18"/>
      <c r="BVN287" s="18"/>
      <c r="BVO287" s="18"/>
      <c r="BVP287" s="18"/>
      <c r="BVQ287" s="18"/>
      <c r="BVR287" s="18"/>
      <c r="BVS287" s="18"/>
      <c r="BVT287" s="18"/>
      <c r="BVU287" s="18"/>
      <c r="BVV287" s="18"/>
      <c r="BVW287" s="18"/>
      <c r="BVX287" s="18"/>
      <c r="BVY287" s="18"/>
      <c r="BVZ287" s="18"/>
      <c r="BWA287" s="18"/>
      <c r="BWB287" s="18"/>
      <c r="BWC287" s="18"/>
      <c r="BWD287" s="18"/>
      <c r="BWE287" s="18"/>
      <c r="BWF287" s="18"/>
      <c r="BWG287" s="18"/>
      <c r="BWH287" s="18"/>
      <c r="BWI287" s="18"/>
      <c r="BWJ287" s="18"/>
      <c r="BWK287" s="18"/>
      <c r="BWL287" s="18"/>
      <c r="BWM287" s="18"/>
      <c r="BWN287" s="18"/>
      <c r="BWO287" s="18"/>
      <c r="BWP287" s="18"/>
      <c r="BWQ287" s="18"/>
      <c r="BWR287" s="18"/>
      <c r="BWS287" s="18"/>
      <c r="BWT287" s="18"/>
      <c r="BWU287" s="18"/>
      <c r="BWV287" s="18"/>
      <c r="BWW287" s="18"/>
      <c r="BWX287" s="18"/>
      <c r="BWY287" s="18"/>
      <c r="BWZ287" s="18"/>
      <c r="BXA287" s="18"/>
      <c r="BXB287" s="18"/>
      <c r="BXC287" s="18"/>
      <c r="BXD287" s="18"/>
      <c r="BXE287" s="18"/>
      <c r="BXF287" s="18"/>
      <c r="BXG287" s="18"/>
      <c r="BXH287" s="18"/>
      <c r="BXI287" s="18"/>
      <c r="BXJ287" s="18"/>
      <c r="BXK287" s="18"/>
      <c r="BXL287" s="18"/>
      <c r="BXM287" s="18"/>
      <c r="BXN287" s="18"/>
      <c r="BXO287" s="18"/>
      <c r="BXP287" s="18"/>
      <c r="BXQ287" s="18"/>
      <c r="BXR287" s="18"/>
      <c r="BXS287" s="18"/>
      <c r="BXT287" s="18"/>
      <c r="BXU287" s="18"/>
      <c r="BXV287" s="18"/>
      <c r="BXW287" s="18"/>
      <c r="BXX287" s="18"/>
      <c r="BXY287" s="18"/>
      <c r="BXZ287" s="18"/>
      <c r="BYA287" s="18"/>
      <c r="BYB287" s="18"/>
      <c r="BYC287" s="18"/>
      <c r="BYD287" s="18"/>
      <c r="BYE287" s="18"/>
      <c r="BYF287" s="18"/>
      <c r="BYG287" s="18"/>
      <c r="BYH287" s="18"/>
      <c r="BYI287" s="18"/>
      <c r="BYJ287" s="18"/>
      <c r="BYK287" s="18"/>
      <c r="BYL287" s="18"/>
      <c r="BYM287" s="18"/>
      <c r="BYN287" s="18"/>
      <c r="BYO287" s="18"/>
      <c r="BYP287" s="18"/>
      <c r="BYQ287" s="18"/>
      <c r="BYR287" s="18"/>
      <c r="BYS287" s="18"/>
      <c r="BYT287" s="18"/>
      <c r="BYU287" s="18"/>
      <c r="BYV287" s="18"/>
      <c r="BYW287" s="18"/>
      <c r="BYX287" s="18"/>
      <c r="BYY287" s="18"/>
      <c r="BYZ287" s="18"/>
      <c r="BZA287" s="18"/>
      <c r="BZB287" s="18"/>
      <c r="BZC287" s="18"/>
      <c r="BZD287" s="18"/>
      <c r="BZE287" s="18"/>
      <c r="BZF287" s="18"/>
      <c r="BZG287" s="18"/>
      <c r="BZH287" s="18"/>
      <c r="BZI287" s="18"/>
      <c r="BZJ287" s="18"/>
      <c r="BZK287" s="18"/>
      <c r="BZL287" s="18"/>
      <c r="BZM287" s="18"/>
      <c r="BZN287" s="18"/>
      <c r="BZO287" s="18"/>
      <c r="BZP287" s="18"/>
      <c r="BZQ287" s="18"/>
      <c r="BZR287" s="18"/>
      <c r="BZS287" s="18"/>
      <c r="BZT287" s="18"/>
      <c r="BZU287" s="18"/>
      <c r="BZV287" s="18"/>
      <c r="BZW287" s="18"/>
      <c r="BZX287" s="18"/>
      <c r="BZY287" s="18"/>
      <c r="BZZ287" s="18"/>
      <c r="CAA287" s="18"/>
      <c r="CAB287" s="18"/>
      <c r="CAC287" s="18"/>
      <c r="CAD287" s="18"/>
      <c r="CAE287" s="18"/>
      <c r="CAF287" s="18"/>
      <c r="CAG287" s="18"/>
      <c r="CAH287" s="18"/>
      <c r="CAI287" s="18"/>
      <c r="CAJ287" s="18"/>
      <c r="CAK287" s="18"/>
      <c r="CAL287" s="18"/>
      <c r="CAM287" s="18"/>
      <c r="CAN287" s="18"/>
      <c r="CAO287" s="18"/>
      <c r="CAP287" s="18"/>
      <c r="CAQ287" s="18"/>
      <c r="CAR287" s="18"/>
      <c r="CAS287" s="18"/>
      <c r="CAT287" s="18"/>
      <c r="CAU287" s="18"/>
      <c r="CAV287" s="18"/>
      <c r="CAW287" s="18"/>
      <c r="CAX287" s="18"/>
      <c r="CAY287" s="18"/>
      <c r="CAZ287" s="18"/>
      <c r="CBA287" s="18"/>
      <c r="CBB287" s="18"/>
      <c r="CBC287" s="18"/>
      <c r="CBD287" s="18"/>
      <c r="CBE287" s="18"/>
      <c r="CBF287" s="18"/>
      <c r="CBG287" s="18"/>
      <c r="CBH287" s="18"/>
      <c r="CBI287" s="18"/>
      <c r="CBJ287" s="18"/>
      <c r="CBK287" s="18"/>
      <c r="CBL287" s="18"/>
      <c r="CBM287" s="18"/>
      <c r="CBN287" s="18"/>
      <c r="CBO287" s="18"/>
      <c r="CBP287" s="18"/>
      <c r="CBQ287" s="18"/>
      <c r="CBR287" s="18"/>
      <c r="CBS287" s="18"/>
      <c r="CBT287" s="18"/>
      <c r="CBU287" s="18"/>
      <c r="CBV287" s="18"/>
      <c r="CBW287" s="18"/>
      <c r="CBX287" s="18"/>
      <c r="CBY287" s="18"/>
      <c r="CBZ287" s="18"/>
      <c r="CCA287" s="18"/>
      <c r="CCB287" s="18"/>
      <c r="CCC287" s="18"/>
      <c r="CCD287" s="18"/>
      <c r="CCE287" s="18"/>
      <c r="CCF287" s="18"/>
      <c r="CCG287" s="18"/>
      <c r="CCH287" s="18"/>
      <c r="CCI287" s="18"/>
      <c r="CCJ287" s="18"/>
      <c r="CCK287" s="18"/>
      <c r="CCL287" s="18"/>
      <c r="CCM287" s="18"/>
      <c r="CCN287" s="18"/>
      <c r="CCO287" s="18"/>
      <c r="CCP287" s="18"/>
      <c r="CCQ287" s="18"/>
      <c r="CCR287" s="18"/>
      <c r="CCS287" s="18"/>
      <c r="CCT287" s="18"/>
      <c r="CCU287" s="18"/>
      <c r="CCV287" s="18"/>
      <c r="CCW287" s="18"/>
      <c r="CCX287" s="18"/>
      <c r="CCY287" s="18"/>
      <c r="CCZ287" s="18"/>
      <c r="CDA287" s="18"/>
      <c r="CDB287" s="18"/>
      <c r="CDC287" s="18"/>
      <c r="CDD287" s="18"/>
      <c r="CDE287" s="18"/>
      <c r="CDF287" s="18"/>
      <c r="CDG287" s="18"/>
      <c r="CDH287" s="18"/>
      <c r="CDI287" s="18"/>
      <c r="CDJ287" s="18"/>
      <c r="CDK287" s="18"/>
      <c r="CDL287" s="18"/>
      <c r="CDM287" s="18"/>
      <c r="CDN287" s="18"/>
      <c r="CDO287" s="18"/>
      <c r="CDP287" s="18"/>
      <c r="CDQ287" s="18"/>
      <c r="CDR287" s="18"/>
      <c r="CDS287" s="18"/>
      <c r="CDT287" s="18"/>
      <c r="CDU287" s="18"/>
      <c r="CDV287" s="18"/>
      <c r="CDW287" s="18"/>
      <c r="CDX287" s="18"/>
      <c r="CDY287" s="18"/>
      <c r="CDZ287" s="18"/>
      <c r="CEA287" s="18"/>
      <c r="CEB287" s="18"/>
      <c r="CEC287" s="18"/>
      <c r="CED287" s="18"/>
      <c r="CEE287" s="18"/>
      <c r="CEF287" s="18"/>
      <c r="CEG287" s="18"/>
      <c r="CEH287" s="18"/>
      <c r="CEI287" s="18"/>
      <c r="CEJ287" s="18"/>
      <c r="CEK287" s="18"/>
      <c r="CEL287" s="18"/>
      <c r="CEM287" s="18"/>
      <c r="CEN287" s="18"/>
      <c r="CEO287" s="18"/>
      <c r="CEP287" s="18"/>
      <c r="CEQ287" s="18"/>
      <c r="CER287" s="18"/>
      <c r="CES287" s="18"/>
      <c r="CET287" s="18"/>
      <c r="CEU287" s="18"/>
      <c r="CEV287" s="18"/>
      <c r="CEW287" s="18"/>
      <c r="CEX287" s="18"/>
      <c r="CEY287" s="18"/>
      <c r="CEZ287" s="18"/>
      <c r="CFA287" s="18"/>
      <c r="CFB287" s="18"/>
      <c r="CFC287" s="18"/>
      <c r="CFD287" s="18"/>
      <c r="CFE287" s="18"/>
      <c r="CFF287" s="18"/>
      <c r="CFG287" s="18"/>
      <c r="CFH287" s="18"/>
      <c r="CFI287" s="18"/>
      <c r="CFJ287" s="18"/>
      <c r="CFK287" s="18"/>
      <c r="CFL287" s="18"/>
      <c r="CFM287" s="18"/>
      <c r="CFN287" s="18"/>
      <c r="CFO287" s="18"/>
      <c r="CFP287" s="18"/>
      <c r="CFQ287" s="18"/>
      <c r="CFR287" s="18"/>
      <c r="CFS287" s="18"/>
      <c r="CFT287" s="18"/>
      <c r="CFU287" s="18"/>
      <c r="CFV287" s="18"/>
      <c r="CFW287" s="18"/>
      <c r="CFX287" s="18"/>
      <c r="CFY287" s="18"/>
      <c r="CFZ287" s="18"/>
      <c r="CGA287" s="18"/>
      <c r="CGB287" s="18"/>
      <c r="CGC287" s="18"/>
      <c r="CGD287" s="18"/>
      <c r="CGE287" s="18"/>
      <c r="CGF287" s="18"/>
      <c r="CGG287" s="18"/>
      <c r="CGH287" s="18"/>
      <c r="CGI287" s="18"/>
      <c r="CGJ287" s="18"/>
      <c r="CGK287" s="18"/>
      <c r="CGL287" s="18"/>
      <c r="CGM287" s="18"/>
      <c r="CGN287" s="18"/>
      <c r="CGO287" s="18"/>
      <c r="CGP287" s="18"/>
      <c r="CGQ287" s="18"/>
      <c r="CGR287" s="18"/>
      <c r="CGS287" s="18"/>
      <c r="CGT287" s="18"/>
      <c r="CGU287" s="18"/>
      <c r="CGV287" s="18"/>
      <c r="CGW287" s="18"/>
      <c r="CGX287" s="18"/>
      <c r="CGY287" s="18"/>
      <c r="CGZ287" s="18"/>
      <c r="CHA287" s="18"/>
      <c r="CHB287" s="18"/>
      <c r="CHC287" s="18"/>
      <c r="CHD287" s="18"/>
      <c r="CHE287" s="18"/>
      <c r="CHF287" s="18"/>
      <c r="CHG287" s="18"/>
      <c r="CHH287" s="18"/>
      <c r="CHI287" s="18"/>
      <c r="CHJ287" s="18"/>
      <c r="CHK287" s="18"/>
      <c r="CHL287" s="18"/>
      <c r="CHM287" s="18"/>
      <c r="CHN287" s="18"/>
      <c r="CHO287" s="18"/>
      <c r="CHP287" s="18"/>
      <c r="CHQ287" s="18"/>
      <c r="CHR287" s="18"/>
      <c r="CHS287" s="18"/>
      <c r="CHT287" s="18"/>
      <c r="CHU287" s="18"/>
      <c r="CHV287" s="18"/>
      <c r="CHW287" s="18"/>
      <c r="CHX287" s="18"/>
      <c r="CHY287" s="18"/>
      <c r="CHZ287" s="18"/>
      <c r="CIA287" s="18"/>
      <c r="CIB287" s="18"/>
      <c r="CIC287" s="18"/>
      <c r="CID287" s="18"/>
      <c r="CIE287" s="18"/>
      <c r="CIF287" s="18"/>
      <c r="CIG287" s="18"/>
      <c r="CIH287" s="18"/>
      <c r="CII287" s="18"/>
      <c r="CIJ287" s="18"/>
      <c r="CIK287" s="18"/>
      <c r="CIL287" s="18"/>
      <c r="CIM287" s="18"/>
      <c r="CIN287" s="18"/>
      <c r="CIO287" s="18"/>
      <c r="CIP287" s="18"/>
      <c r="CIQ287" s="18"/>
      <c r="CIR287" s="18"/>
      <c r="CIS287" s="18"/>
      <c r="CIT287" s="18"/>
      <c r="CIU287" s="18"/>
      <c r="CIV287" s="18"/>
      <c r="CIW287" s="18"/>
      <c r="CIX287" s="18"/>
      <c r="CIY287" s="18"/>
      <c r="CIZ287" s="18"/>
      <c r="CJA287" s="18"/>
      <c r="CJB287" s="18"/>
      <c r="CJC287" s="18"/>
      <c r="CJD287" s="18"/>
      <c r="CJE287" s="18"/>
      <c r="CJF287" s="18"/>
      <c r="CJG287" s="18"/>
      <c r="CJH287" s="18"/>
      <c r="CJI287" s="18"/>
      <c r="CJJ287" s="18"/>
      <c r="CJK287" s="18"/>
      <c r="CJL287" s="18"/>
      <c r="CJM287" s="18"/>
      <c r="CJN287" s="18"/>
      <c r="CJO287" s="18"/>
      <c r="CJP287" s="18"/>
      <c r="CJQ287" s="18"/>
      <c r="CJR287" s="18"/>
      <c r="CJS287" s="18"/>
      <c r="CJT287" s="18"/>
      <c r="CJU287" s="18"/>
      <c r="CJV287" s="18"/>
      <c r="CJW287" s="18"/>
      <c r="CJX287" s="18"/>
      <c r="CJY287" s="18"/>
      <c r="CJZ287" s="18"/>
      <c r="CKA287" s="18"/>
      <c r="CKB287" s="18"/>
      <c r="CKC287" s="18"/>
      <c r="CKD287" s="18"/>
      <c r="CKE287" s="18"/>
      <c r="CKF287" s="18"/>
      <c r="CKG287" s="18"/>
      <c r="CKH287" s="18"/>
      <c r="CKI287" s="18"/>
      <c r="CKJ287" s="18"/>
      <c r="CKK287" s="18"/>
      <c r="CKL287" s="18"/>
      <c r="CKM287" s="18"/>
      <c r="CKN287" s="18"/>
      <c r="CKO287" s="18"/>
      <c r="CKP287" s="18"/>
      <c r="CKQ287" s="18"/>
      <c r="CKR287" s="18"/>
      <c r="CKS287" s="18"/>
      <c r="CKT287" s="18"/>
      <c r="CKU287" s="18"/>
      <c r="CKV287" s="18"/>
      <c r="CKW287" s="18"/>
      <c r="CKX287" s="18"/>
      <c r="CKY287" s="18"/>
      <c r="CKZ287" s="18"/>
      <c r="CLA287" s="18"/>
      <c r="CLB287" s="18"/>
      <c r="CLC287" s="18"/>
      <c r="CLD287" s="18"/>
      <c r="CLE287" s="18"/>
      <c r="CLF287" s="18"/>
      <c r="CLG287" s="18"/>
      <c r="CLH287" s="18"/>
      <c r="CLI287" s="18"/>
      <c r="CLJ287" s="18"/>
      <c r="CLK287" s="18"/>
      <c r="CLL287" s="18"/>
      <c r="CLM287" s="18"/>
      <c r="CLN287" s="18"/>
      <c r="CLO287" s="18"/>
      <c r="CLP287" s="18"/>
      <c r="CLQ287" s="18"/>
      <c r="CLR287" s="18"/>
      <c r="CLS287" s="18"/>
      <c r="CLT287" s="18"/>
      <c r="CLU287" s="18"/>
      <c r="CLV287" s="18"/>
      <c r="CLW287" s="18"/>
      <c r="CLX287" s="18"/>
      <c r="CLY287" s="18"/>
      <c r="CLZ287" s="18"/>
      <c r="CMA287" s="18"/>
      <c r="CMB287" s="18"/>
      <c r="CMC287" s="18"/>
      <c r="CMD287" s="18"/>
      <c r="CME287" s="18"/>
      <c r="CMF287" s="18"/>
      <c r="CMG287" s="18"/>
      <c r="CMH287" s="18"/>
      <c r="CMI287" s="18"/>
      <c r="CMJ287" s="18"/>
      <c r="CMK287" s="18"/>
      <c r="CML287" s="18"/>
      <c r="CMM287" s="18"/>
      <c r="CMN287" s="18"/>
      <c r="CMO287" s="18"/>
      <c r="CMP287" s="18"/>
      <c r="CMQ287" s="18"/>
      <c r="CMR287" s="18"/>
      <c r="CMS287" s="18"/>
      <c r="CMT287" s="18"/>
      <c r="CMU287" s="18"/>
      <c r="CMV287" s="18"/>
      <c r="CMW287" s="18"/>
      <c r="CMX287" s="18"/>
      <c r="CMY287" s="18"/>
      <c r="CMZ287" s="18"/>
      <c r="CNA287" s="18"/>
      <c r="CNB287" s="18"/>
      <c r="CNC287" s="18"/>
      <c r="CND287" s="18"/>
      <c r="CNE287" s="18"/>
      <c r="CNF287" s="18"/>
      <c r="CNG287" s="18"/>
      <c r="CNH287" s="18"/>
      <c r="CNI287" s="18"/>
      <c r="CNJ287" s="18"/>
      <c r="CNK287" s="18"/>
      <c r="CNL287" s="18"/>
      <c r="CNM287" s="18"/>
      <c r="CNN287" s="18"/>
      <c r="CNO287" s="18"/>
      <c r="CNP287" s="18"/>
      <c r="CNQ287" s="18"/>
      <c r="CNR287" s="18"/>
      <c r="CNS287" s="18"/>
      <c r="CNT287" s="18"/>
      <c r="CNU287" s="18"/>
      <c r="CNV287" s="18"/>
      <c r="CNW287" s="18"/>
      <c r="CNX287" s="18"/>
      <c r="CNY287" s="18"/>
      <c r="CNZ287" s="18"/>
      <c r="COA287" s="18"/>
      <c r="COB287" s="18"/>
      <c r="COC287" s="18"/>
      <c r="COD287" s="18"/>
      <c r="COE287" s="18"/>
      <c r="COF287" s="18"/>
      <c r="COG287" s="18"/>
      <c r="COH287" s="18"/>
      <c r="COI287" s="18"/>
      <c r="COJ287" s="18"/>
      <c r="COK287" s="18"/>
      <c r="COL287" s="18"/>
      <c r="COM287" s="18"/>
      <c r="CON287" s="18"/>
      <c r="COO287" s="18"/>
      <c r="COP287" s="18"/>
      <c r="COQ287" s="18"/>
      <c r="COR287" s="18"/>
      <c r="COS287" s="18"/>
      <c r="COT287" s="18"/>
      <c r="COU287" s="18"/>
      <c r="COV287" s="18"/>
      <c r="COW287" s="18"/>
      <c r="COX287" s="18"/>
      <c r="COY287" s="18"/>
      <c r="COZ287" s="18"/>
      <c r="CPA287" s="18"/>
      <c r="CPB287" s="18"/>
      <c r="CPC287" s="18"/>
      <c r="CPD287" s="18"/>
      <c r="CPE287" s="18"/>
      <c r="CPF287" s="18"/>
      <c r="CPG287" s="18"/>
      <c r="CPH287" s="18"/>
      <c r="CPI287" s="18"/>
      <c r="CPJ287" s="18"/>
      <c r="CPK287" s="18"/>
      <c r="CPL287" s="18"/>
      <c r="CPM287" s="18"/>
      <c r="CPN287" s="18"/>
      <c r="CPO287" s="18"/>
      <c r="CPP287" s="18"/>
      <c r="CPQ287" s="18"/>
      <c r="CPR287" s="18"/>
      <c r="CPS287" s="18"/>
      <c r="CPT287" s="18"/>
      <c r="CPU287" s="18"/>
      <c r="CPV287" s="18"/>
      <c r="CPW287" s="18"/>
      <c r="CPX287" s="18"/>
      <c r="CPY287" s="18"/>
      <c r="CPZ287" s="18"/>
      <c r="CQA287" s="18"/>
      <c r="CQB287" s="18"/>
      <c r="CQC287" s="18"/>
      <c r="CQD287" s="18"/>
      <c r="CQE287" s="18"/>
      <c r="CQF287" s="18"/>
      <c r="CQG287" s="18"/>
      <c r="CQH287" s="18"/>
      <c r="CQI287" s="18"/>
      <c r="CQJ287" s="18"/>
      <c r="CQK287" s="18"/>
      <c r="CQL287" s="18"/>
      <c r="CQM287" s="18"/>
      <c r="CQN287" s="18"/>
      <c r="CQO287" s="18"/>
      <c r="CQP287" s="18"/>
      <c r="CQQ287" s="18"/>
      <c r="CQR287" s="18"/>
      <c r="CQS287" s="18"/>
      <c r="CQT287" s="18"/>
      <c r="CQU287" s="18"/>
      <c r="CQV287" s="18"/>
      <c r="CQW287" s="18"/>
      <c r="CQX287" s="18"/>
      <c r="CQY287" s="18"/>
      <c r="CQZ287" s="18"/>
      <c r="CRA287" s="18"/>
      <c r="CRB287" s="18"/>
      <c r="CRC287" s="18"/>
      <c r="CRD287" s="18"/>
      <c r="CRE287" s="18"/>
      <c r="CRF287" s="18"/>
      <c r="CRG287" s="18"/>
      <c r="CRH287" s="18"/>
      <c r="CRI287" s="18"/>
      <c r="CRJ287" s="18"/>
      <c r="CRK287" s="18"/>
      <c r="CRL287" s="18"/>
      <c r="CRM287" s="18"/>
      <c r="CRN287" s="18"/>
      <c r="CRO287" s="18"/>
      <c r="CRP287" s="18"/>
      <c r="CRQ287" s="18"/>
      <c r="CRR287" s="18"/>
      <c r="CRS287" s="18"/>
      <c r="CRT287" s="18"/>
      <c r="CRU287" s="18"/>
      <c r="CRV287" s="18"/>
      <c r="CRW287" s="18"/>
      <c r="CRX287" s="18"/>
      <c r="CRY287" s="18"/>
      <c r="CRZ287" s="18"/>
      <c r="CSA287" s="18"/>
      <c r="CSB287" s="18"/>
      <c r="CSC287" s="18"/>
      <c r="CSD287" s="18"/>
      <c r="CSE287" s="18"/>
      <c r="CSF287" s="18"/>
      <c r="CSG287" s="18"/>
      <c r="CSH287" s="18"/>
      <c r="CSI287" s="18"/>
      <c r="CSJ287" s="18"/>
      <c r="CSK287" s="18"/>
      <c r="CSL287" s="18"/>
      <c r="CSM287" s="18"/>
      <c r="CSN287" s="18"/>
      <c r="CSO287" s="18"/>
      <c r="CSP287" s="18"/>
      <c r="CSQ287" s="18"/>
      <c r="CSR287" s="18"/>
      <c r="CSS287" s="18"/>
      <c r="CST287" s="18"/>
      <c r="CSU287" s="18"/>
      <c r="CSV287" s="18"/>
      <c r="CSW287" s="18"/>
      <c r="CSX287" s="18"/>
      <c r="CSY287" s="18"/>
      <c r="CSZ287" s="18"/>
      <c r="CTA287" s="18"/>
      <c r="CTB287" s="18"/>
      <c r="CTC287" s="18"/>
      <c r="CTD287" s="18"/>
      <c r="CTE287" s="18"/>
      <c r="CTF287" s="18"/>
      <c r="CTG287" s="18"/>
      <c r="CTH287" s="18"/>
      <c r="CTI287" s="18"/>
      <c r="CTJ287" s="18"/>
      <c r="CTK287" s="18"/>
      <c r="CTL287" s="18"/>
      <c r="CTM287" s="18"/>
      <c r="CTN287" s="18"/>
      <c r="CTO287" s="18"/>
      <c r="CTP287" s="18"/>
      <c r="CTQ287" s="18"/>
      <c r="CTR287" s="18"/>
      <c r="CTS287" s="18"/>
      <c r="CTT287" s="18"/>
      <c r="CTU287" s="18"/>
      <c r="CTV287" s="18"/>
      <c r="CTW287" s="18"/>
      <c r="CTX287" s="18"/>
      <c r="CTY287" s="18"/>
      <c r="CTZ287" s="18"/>
      <c r="CUA287" s="18"/>
      <c r="CUB287" s="18"/>
      <c r="CUC287" s="18"/>
      <c r="CUD287" s="18"/>
      <c r="CUE287" s="18"/>
      <c r="CUF287" s="18"/>
      <c r="CUG287" s="18"/>
      <c r="CUH287" s="18"/>
      <c r="CUI287" s="18"/>
      <c r="CUJ287" s="18"/>
      <c r="CUK287" s="18"/>
      <c r="CUL287" s="18"/>
      <c r="CUM287" s="18"/>
      <c r="CUN287" s="18"/>
      <c r="CUO287" s="18"/>
      <c r="CUP287" s="18"/>
      <c r="CUQ287" s="18"/>
      <c r="CUR287" s="18"/>
      <c r="CUS287" s="18"/>
      <c r="CUT287" s="18"/>
      <c r="CUU287" s="18"/>
      <c r="CUV287" s="18"/>
      <c r="CUW287" s="18"/>
      <c r="CUX287" s="18"/>
      <c r="CUY287" s="18"/>
      <c r="CUZ287" s="18"/>
      <c r="CVA287" s="18"/>
      <c r="CVB287" s="18"/>
      <c r="CVC287" s="18"/>
      <c r="CVD287" s="18"/>
      <c r="CVE287" s="18"/>
      <c r="CVF287" s="18"/>
      <c r="CVG287" s="18"/>
      <c r="CVH287" s="18"/>
      <c r="CVI287" s="18"/>
      <c r="CVJ287" s="18"/>
      <c r="CVK287" s="18"/>
      <c r="CVL287" s="18"/>
      <c r="CVM287" s="18"/>
      <c r="CVN287" s="18"/>
      <c r="CVO287" s="18"/>
      <c r="CVP287" s="18"/>
      <c r="CVQ287" s="18"/>
      <c r="CVR287" s="18"/>
      <c r="CVS287" s="18"/>
      <c r="CVT287" s="18"/>
      <c r="CVU287" s="18"/>
      <c r="CVV287" s="18"/>
      <c r="CVW287" s="18"/>
      <c r="CVX287" s="18"/>
      <c r="CVY287" s="18"/>
      <c r="CVZ287" s="18"/>
      <c r="CWA287" s="18"/>
      <c r="CWB287" s="18"/>
      <c r="CWC287" s="18"/>
      <c r="CWD287" s="18"/>
      <c r="CWE287" s="18"/>
      <c r="CWF287" s="18"/>
      <c r="CWG287" s="18"/>
      <c r="CWH287" s="18"/>
      <c r="CWI287" s="18"/>
      <c r="CWJ287" s="18"/>
      <c r="CWK287" s="18"/>
      <c r="CWL287" s="18"/>
      <c r="CWM287" s="18"/>
      <c r="CWN287" s="18"/>
      <c r="CWO287" s="18"/>
      <c r="CWP287" s="18"/>
      <c r="CWQ287" s="18"/>
      <c r="CWR287" s="18"/>
      <c r="CWS287" s="18"/>
      <c r="CWT287" s="18"/>
      <c r="CWU287" s="18"/>
      <c r="CWV287" s="18"/>
      <c r="CWW287" s="18"/>
      <c r="CWX287" s="18"/>
      <c r="CWY287" s="18"/>
      <c r="CWZ287" s="18"/>
      <c r="CXA287" s="18"/>
      <c r="CXB287" s="18"/>
      <c r="CXC287" s="18"/>
      <c r="CXD287" s="18"/>
      <c r="CXE287" s="18"/>
      <c r="CXF287" s="18"/>
      <c r="CXG287" s="18"/>
      <c r="CXH287" s="18"/>
      <c r="CXI287" s="18"/>
      <c r="CXJ287" s="18"/>
      <c r="CXK287" s="18"/>
      <c r="CXL287" s="18"/>
      <c r="CXM287" s="18"/>
      <c r="CXN287" s="18"/>
      <c r="CXO287" s="18"/>
      <c r="CXP287" s="18"/>
      <c r="CXQ287" s="18"/>
      <c r="CXR287" s="18"/>
      <c r="CXS287" s="18"/>
      <c r="CXT287" s="18"/>
      <c r="CXU287" s="18"/>
      <c r="CXV287" s="18"/>
      <c r="CXW287" s="18"/>
      <c r="CXX287" s="18"/>
      <c r="CXY287" s="18"/>
      <c r="CXZ287" s="18"/>
      <c r="CYA287" s="18"/>
      <c r="CYB287" s="18"/>
      <c r="CYC287" s="18"/>
      <c r="CYD287" s="18"/>
      <c r="CYE287" s="18"/>
      <c r="CYF287" s="18"/>
      <c r="CYG287" s="18"/>
      <c r="CYH287" s="18"/>
      <c r="CYI287" s="18"/>
      <c r="CYJ287" s="18"/>
      <c r="CYK287" s="18"/>
      <c r="CYL287" s="18"/>
      <c r="CYM287" s="18"/>
      <c r="CYN287" s="18"/>
      <c r="CYO287" s="18"/>
      <c r="CYP287" s="18"/>
      <c r="CYQ287" s="18"/>
      <c r="CYR287" s="18"/>
      <c r="CYS287" s="18"/>
      <c r="CYT287" s="18"/>
      <c r="CYU287" s="18"/>
      <c r="CYV287" s="18"/>
      <c r="CYW287" s="18"/>
      <c r="CYX287" s="18"/>
      <c r="CYY287" s="18"/>
      <c r="CYZ287" s="18"/>
      <c r="CZA287" s="18"/>
      <c r="CZB287" s="18"/>
      <c r="CZC287" s="18"/>
      <c r="CZD287" s="18"/>
      <c r="CZE287" s="18"/>
      <c r="CZF287" s="18"/>
      <c r="CZG287" s="18"/>
      <c r="CZH287" s="18"/>
      <c r="CZI287" s="18"/>
      <c r="CZJ287" s="18"/>
      <c r="CZK287" s="18"/>
      <c r="CZL287" s="18"/>
      <c r="CZM287" s="18"/>
      <c r="CZN287" s="18"/>
      <c r="CZO287" s="18"/>
      <c r="CZP287" s="18"/>
      <c r="CZQ287" s="18"/>
      <c r="CZR287" s="18"/>
      <c r="CZS287" s="18"/>
      <c r="CZT287" s="18"/>
      <c r="CZU287" s="18"/>
      <c r="CZV287" s="18"/>
      <c r="CZW287" s="18"/>
      <c r="CZX287" s="18"/>
      <c r="CZY287" s="18"/>
      <c r="CZZ287" s="18"/>
      <c r="DAA287" s="18"/>
      <c r="DAB287" s="18"/>
      <c r="DAC287" s="18"/>
      <c r="DAD287" s="18"/>
      <c r="DAE287" s="18"/>
      <c r="DAF287" s="18"/>
      <c r="DAG287" s="18"/>
      <c r="DAH287" s="18"/>
      <c r="DAI287" s="18"/>
      <c r="DAJ287" s="18"/>
      <c r="DAK287" s="18"/>
      <c r="DAL287" s="18"/>
      <c r="DAM287" s="18"/>
      <c r="DAN287" s="18"/>
      <c r="DAO287" s="18"/>
      <c r="DAP287" s="18"/>
      <c r="DAQ287" s="18"/>
      <c r="DAR287" s="18"/>
      <c r="DAS287" s="18"/>
      <c r="DAT287" s="18"/>
      <c r="DAU287" s="18"/>
      <c r="DAV287" s="18"/>
      <c r="DAW287" s="18"/>
      <c r="DAX287" s="18"/>
      <c r="DAY287" s="18"/>
      <c r="DAZ287" s="18"/>
      <c r="DBA287" s="18"/>
      <c r="DBB287" s="18"/>
      <c r="DBC287" s="18"/>
      <c r="DBD287" s="18"/>
      <c r="DBE287" s="18"/>
      <c r="DBF287" s="18"/>
      <c r="DBG287" s="18"/>
      <c r="DBH287" s="18"/>
      <c r="DBI287" s="18"/>
      <c r="DBJ287" s="18"/>
      <c r="DBK287" s="18"/>
      <c r="DBL287" s="18"/>
      <c r="DBM287" s="18"/>
      <c r="DBN287" s="18"/>
      <c r="DBO287" s="18"/>
      <c r="DBP287" s="18"/>
      <c r="DBQ287" s="18"/>
      <c r="DBR287" s="18"/>
      <c r="DBS287" s="18"/>
      <c r="DBT287" s="18"/>
      <c r="DBU287" s="18"/>
      <c r="DBV287" s="18"/>
      <c r="DBW287" s="18"/>
      <c r="DBX287" s="18"/>
      <c r="DBY287" s="18"/>
      <c r="DBZ287" s="18"/>
      <c r="DCA287" s="18"/>
      <c r="DCB287" s="18"/>
      <c r="DCC287" s="18"/>
      <c r="DCD287" s="18"/>
      <c r="DCE287" s="18"/>
      <c r="DCF287" s="18"/>
      <c r="DCG287" s="18"/>
      <c r="DCH287" s="18"/>
      <c r="DCI287" s="18"/>
      <c r="DCJ287" s="18"/>
      <c r="DCK287" s="18"/>
      <c r="DCL287" s="18"/>
      <c r="DCM287" s="18"/>
      <c r="DCN287" s="18"/>
      <c r="DCO287" s="18"/>
      <c r="DCP287" s="18"/>
      <c r="DCQ287" s="18"/>
      <c r="DCR287" s="18"/>
      <c r="DCS287" s="18"/>
      <c r="DCT287" s="18"/>
      <c r="DCU287" s="18"/>
      <c r="DCV287" s="18"/>
      <c r="DCW287" s="18"/>
      <c r="DCX287" s="18"/>
      <c r="DCY287" s="18"/>
      <c r="DCZ287" s="18"/>
      <c r="DDA287" s="18"/>
      <c r="DDB287" s="18"/>
      <c r="DDC287" s="18"/>
      <c r="DDD287" s="18"/>
      <c r="DDE287" s="18"/>
      <c r="DDF287" s="18"/>
      <c r="DDG287" s="18"/>
      <c r="DDH287" s="18"/>
      <c r="DDI287" s="18"/>
      <c r="DDJ287" s="18"/>
      <c r="DDK287" s="18"/>
      <c r="DDL287" s="18"/>
      <c r="DDM287" s="18"/>
      <c r="DDN287" s="18"/>
      <c r="DDO287" s="18"/>
      <c r="DDP287" s="18"/>
      <c r="DDQ287" s="18"/>
      <c r="DDR287" s="18"/>
      <c r="DDS287" s="18"/>
      <c r="DDT287" s="18"/>
      <c r="DDU287" s="18"/>
      <c r="DDV287" s="18"/>
      <c r="DDW287" s="18"/>
      <c r="DDX287" s="18"/>
      <c r="DDY287" s="18"/>
      <c r="DDZ287" s="18"/>
      <c r="DEA287" s="18"/>
      <c r="DEB287" s="18"/>
      <c r="DEC287" s="18"/>
      <c r="DED287" s="18"/>
      <c r="DEE287" s="18"/>
      <c r="DEF287" s="18"/>
      <c r="DEG287" s="18"/>
      <c r="DEH287" s="18"/>
      <c r="DEI287" s="18"/>
      <c r="DEJ287" s="18"/>
      <c r="DEK287" s="18"/>
      <c r="DEL287" s="18"/>
      <c r="DEM287" s="18"/>
      <c r="DEN287" s="18"/>
      <c r="DEO287" s="18"/>
      <c r="DEP287" s="18"/>
      <c r="DEQ287" s="18"/>
      <c r="DER287" s="18"/>
      <c r="DES287" s="18"/>
      <c r="DET287" s="18"/>
      <c r="DEU287" s="18"/>
      <c r="DEV287" s="18"/>
      <c r="DEW287" s="18"/>
      <c r="DEX287" s="18"/>
      <c r="DEY287" s="18"/>
      <c r="DEZ287" s="18"/>
      <c r="DFA287" s="18"/>
      <c r="DFB287" s="18"/>
      <c r="DFC287" s="18"/>
      <c r="DFD287" s="18"/>
      <c r="DFE287" s="18"/>
      <c r="DFF287" s="18"/>
      <c r="DFG287" s="18"/>
      <c r="DFH287" s="18"/>
      <c r="DFI287" s="18"/>
      <c r="DFJ287" s="18"/>
      <c r="DFK287" s="18"/>
      <c r="DFL287" s="18"/>
      <c r="DFM287" s="18"/>
      <c r="DFN287" s="18"/>
      <c r="DFO287" s="18"/>
      <c r="DFP287" s="18"/>
      <c r="DFQ287" s="18"/>
      <c r="DFR287" s="18"/>
      <c r="DFS287" s="18"/>
      <c r="DFT287" s="18"/>
      <c r="DFU287" s="18"/>
      <c r="DFV287" s="18"/>
      <c r="DFW287" s="18"/>
      <c r="DFX287" s="18"/>
      <c r="DFY287" s="18"/>
      <c r="DFZ287" s="18"/>
      <c r="DGA287" s="18"/>
      <c r="DGB287" s="18"/>
      <c r="DGC287" s="18"/>
      <c r="DGD287" s="18"/>
      <c r="DGE287" s="18"/>
      <c r="DGF287" s="18"/>
      <c r="DGG287" s="18"/>
      <c r="DGH287" s="18"/>
      <c r="DGI287" s="18"/>
      <c r="DGJ287" s="18"/>
      <c r="DGK287" s="18"/>
      <c r="DGL287" s="18"/>
      <c r="DGM287" s="18"/>
      <c r="DGN287" s="18"/>
      <c r="DGO287" s="18"/>
      <c r="DGP287" s="18"/>
      <c r="DGQ287" s="18"/>
      <c r="DGR287" s="18"/>
      <c r="DGS287" s="18"/>
      <c r="DGT287" s="18"/>
      <c r="DGU287" s="18"/>
      <c r="DGV287" s="18"/>
      <c r="DGW287" s="18"/>
      <c r="DGX287" s="18"/>
      <c r="DGY287" s="18"/>
      <c r="DGZ287" s="18"/>
      <c r="DHA287" s="18"/>
      <c r="DHB287" s="18"/>
      <c r="DHC287" s="18"/>
      <c r="DHD287" s="18"/>
      <c r="DHE287" s="18"/>
      <c r="DHF287" s="18"/>
      <c r="DHG287" s="18"/>
      <c r="DHH287" s="18"/>
      <c r="DHI287" s="18"/>
      <c r="DHJ287" s="18"/>
      <c r="DHK287" s="18"/>
      <c r="DHL287" s="18"/>
      <c r="DHM287" s="18"/>
      <c r="DHN287" s="18"/>
      <c r="DHO287" s="18"/>
      <c r="DHP287" s="18"/>
      <c r="DHQ287" s="18"/>
      <c r="DHR287" s="18"/>
      <c r="DHS287" s="18"/>
      <c r="DHT287" s="18"/>
      <c r="DHU287" s="18"/>
      <c r="DHV287" s="18"/>
      <c r="DHW287" s="18"/>
      <c r="DHX287" s="18"/>
      <c r="DHY287" s="18"/>
      <c r="DHZ287" s="18"/>
      <c r="DIA287" s="18"/>
      <c r="DIB287" s="18"/>
      <c r="DIC287" s="18"/>
      <c r="DID287" s="18"/>
      <c r="DIE287" s="18"/>
      <c r="DIF287" s="18"/>
      <c r="DIG287" s="18"/>
      <c r="DIH287" s="18"/>
      <c r="DII287" s="18"/>
      <c r="DIJ287" s="18"/>
      <c r="DIK287" s="18"/>
      <c r="DIL287" s="18"/>
      <c r="DIM287" s="18"/>
      <c r="DIN287" s="18"/>
      <c r="DIO287" s="18"/>
      <c r="DIP287" s="18"/>
      <c r="DIQ287" s="18"/>
      <c r="DIR287" s="18"/>
      <c r="DIS287" s="18"/>
      <c r="DIT287" s="18"/>
      <c r="DIU287" s="18"/>
      <c r="DIV287" s="18"/>
      <c r="DIW287" s="18"/>
      <c r="DIX287" s="18"/>
      <c r="DIY287" s="18"/>
      <c r="DIZ287" s="18"/>
      <c r="DJA287" s="18"/>
      <c r="DJB287" s="18"/>
      <c r="DJC287" s="18"/>
      <c r="DJD287" s="18"/>
      <c r="DJE287" s="18"/>
      <c r="DJF287" s="18"/>
      <c r="DJG287" s="18"/>
      <c r="DJH287" s="18"/>
      <c r="DJI287" s="18"/>
      <c r="DJJ287" s="18"/>
      <c r="DJK287" s="18"/>
      <c r="DJL287" s="18"/>
      <c r="DJM287" s="18"/>
      <c r="DJN287" s="18"/>
      <c r="DJO287" s="18"/>
      <c r="DJP287" s="18"/>
      <c r="DJQ287" s="18"/>
      <c r="DJR287" s="18"/>
      <c r="DJS287" s="18"/>
      <c r="DJT287" s="18"/>
      <c r="DJU287" s="18"/>
      <c r="DJV287" s="18"/>
      <c r="DJW287" s="18"/>
      <c r="DJX287" s="18"/>
      <c r="DJY287" s="18"/>
      <c r="DJZ287" s="18"/>
      <c r="DKA287" s="18"/>
      <c r="DKB287" s="18"/>
      <c r="DKC287" s="18"/>
      <c r="DKD287" s="18"/>
      <c r="DKE287" s="18"/>
      <c r="DKF287" s="18"/>
      <c r="DKG287" s="18"/>
      <c r="DKH287" s="18"/>
      <c r="DKI287" s="18"/>
      <c r="DKJ287" s="18"/>
      <c r="DKK287" s="18"/>
      <c r="DKL287" s="18"/>
      <c r="DKM287" s="18"/>
      <c r="DKN287" s="18"/>
      <c r="DKO287" s="18"/>
      <c r="DKP287" s="18"/>
      <c r="DKQ287" s="18"/>
      <c r="DKR287" s="18"/>
      <c r="DKS287" s="18"/>
      <c r="DKT287" s="18"/>
      <c r="DKU287" s="18"/>
      <c r="DKV287" s="18"/>
      <c r="DKW287" s="18"/>
      <c r="DKX287" s="18"/>
      <c r="DKY287" s="18"/>
      <c r="DKZ287" s="18"/>
      <c r="DLA287" s="18"/>
      <c r="DLB287" s="18"/>
      <c r="DLC287" s="18"/>
      <c r="DLD287" s="18"/>
      <c r="DLE287" s="18"/>
      <c r="DLF287" s="18"/>
      <c r="DLG287" s="18"/>
      <c r="DLH287" s="18"/>
      <c r="DLI287" s="18"/>
      <c r="DLJ287" s="18"/>
      <c r="DLK287" s="18"/>
      <c r="DLL287" s="18"/>
      <c r="DLM287" s="18"/>
      <c r="DLN287" s="18"/>
      <c r="DLO287" s="18"/>
      <c r="DLP287" s="18"/>
      <c r="DLQ287" s="18"/>
      <c r="DLR287" s="18"/>
      <c r="DLS287" s="18"/>
      <c r="DLT287" s="18"/>
      <c r="DLU287" s="18"/>
      <c r="DLV287" s="18"/>
      <c r="DLW287" s="18"/>
      <c r="DLX287" s="18"/>
      <c r="DLY287" s="18"/>
      <c r="DLZ287" s="18"/>
      <c r="DMA287" s="18"/>
      <c r="DMB287" s="18"/>
      <c r="DMC287" s="18"/>
      <c r="DMD287" s="18"/>
      <c r="DME287" s="18"/>
      <c r="DMF287" s="18"/>
      <c r="DMG287" s="18"/>
      <c r="DMH287" s="18"/>
      <c r="DMI287" s="18"/>
      <c r="DMJ287" s="18"/>
      <c r="DMK287" s="18"/>
      <c r="DML287" s="18"/>
      <c r="DMM287" s="18"/>
      <c r="DMN287" s="18"/>
      <c r="DMO287" s="18"/>
      <c r="DMP287" s="18"/>
      <c r="DMQ287" s="18"/>
      <c r="DMR287" s="18"/>
      <c r="DMS287" s="18"/>
      <c r="DMT287" s="18"/>
      <c r="DMU287" s="18"/>
      <c r="DMV287" s="18"/>
      <c r="DMW287" s="18"/>
      <c r="DMX287" s="18"/>
      <c r="DMY287" s="18"/>
      <c r="DMZ287" s="18"/>
      <c r="DNA287" s="18"/>
      <c r="DNB287" s="18"/>
      <c r="DNC287" s="18"/>
      <c r="DND287" s="18"/>
      <c r="DNE287" s="18"/>
      <c r="DNF287" s="18"/>
      <c r="DNG287" s="18"/>
      <c r="DNH287" s="18"/>
      <c r="DNI287" s="18"/>
      <c r="DNJ287" s="18"/>
      <c r="DNK287" s="18"/>
      <c r="DNL287" s="18"/>
      <c r="DNM287" s="18"/>
      <c r="DNN287" s="18"/>
      <c r="DNO287" s="18"/>
      <c r="DNP287" s="18"/>
      <c r="DNQ287" s="18"/>
      <c r="DNR287" s="18"/>
      <c r="DNS287" s="18"/>
      <c r="DNT287" s="18"/>
      <c r="DNU287" s="18"/>
      <c r="DNV287" s="18"/>
      <c r="DNW287" s="18"/>
      <c r="DNX287" s="18"/>
      <c r="DNY287" s="18"/>
      <c r="DNZ287" s="18"/>
      <c r="DOA287" s="18"/>
      <c r="DOB287" s="18"/>
      <c r="DOC287" s="18"/>
      <c r="DOD287" s="18"/>
      <c r="DOE287" s="18"/>
      <c r="DOF287" s="18"/>
      <c r="DOG287" s="18"/>
      <c r="DOH287" s="18"/>
      <c r="DOI287" s="18"/>
      <c r="DOJ287" s="18"/>
      <c r="DOK287" s="18"/>
      <c r="DOL287" s="18"/>
      <c r="DOM287" s="18"/>
      <c r="DON287" s="18"/>
      <c r="DOO287" s="18"/>
      <c r="DOP287" s="18"/>
      <c r="DOQ287" s="18"/>
      <c r="DOR287" s="18"/>
      <c r="DOS287" s="18"/>
      <c r="DOT287" s="18"/>
      <c r="DOU287" s="18"/>
      <c r="DOV287" s="18"/>
      <c r="DOW287" s="18"/>
      <c r="DOX287" s="18"/>
      <c r="DOY287" s="18"/>
      <c r="DOZ287" s="18"/>
      <c r="DPA287" s="18"/>
      <c r="DPB287" s="18"/>
      <c r="DPC287" s="18"/>
      <c r="DPD287" s="18"/>
      <c r="DPE287" s="18"/>
      <c r="DPF287" s="18"/>
      <c r="DPG287" s="18"/>
      <c r="DPH287" s="18"/>
      <c r="DPI287" s="18"/>
      <c r="DPJ287" s="18"/>
      <c r="DPK287" s="18"/>
      <c r="DPL287" s="18"/>
      <c r="DPM287" s="18"/>
      <c r="DPN287" s="18"/>
      <c r="DPO287" s="18"/>
      <c r="DPP287" s="18"/>
      <c r="DPQ287" s="18"/>
      <c r="DPR287" s="18"/>
      <c r="DPS287" s="18"/>
      <c r="DPT287" s="18"/>
      <c r="DPU287" s="18"/>
      <c r="DPV287" s="18"/>
      <c r="DPW287" s="18"/>
      <c r="DPX287" s="18"/>
      <c r="DPY287" s="18"/>
      <c r="DPZ287" s="18"/>
      <c r="DQA287" s="18"/>
      <c r="DQB287" s="18"/>
      <c r="DQC287" s="18"/>
      <c r="DQD287" s="18"/>
      <c r="DQE287" s="18"/>
      <c r="DQF287" s="18"/>
      <c r="DQG287" s="18"/>
      <c r="DQH287" s="18"/>
      <c r="DQI287" s="18"/>
      <c r="DQJ287" s="18"/>
      <c r="DQK287" s="18"/>
      <c r="DQL287" s="18"/>
      <c r="DQM287" s="18"/>
      <c r="DQN287" s="18"/>
      <c r="DQO287" s="18"/>
      <c r="DQP287" s="18"/>
      <c r="DQQ287" s="18"/>
      <c r="DQR287" s="18"/>
      <c r="DQS287" s="18"/>
      <c r="DQT287" s="18"/>
      <c r="DQU287" s="18"/>
      <c r="DQV287" s="18"/>
      <c r="DQW287" s="18"/>
      <c r="DQX287" s="18"/>
      <c r="DQY287" s="18"/>
      <c r="DQZ287" s="18"/>
      <c r="DRA287" s="18"/>
      <c r="DRB287" s="18"/>
      <c r="DRC287" s="18"/>
      <c r="DRD287" s="18"/>
      <c r="DRE287" s="18"/>
      <c r="DRF287" s="18"/>
      <c r="DRG287" s="18"/>
      <c r="DRH287" s="18"/>
      <c r="DRI287" s="18"/>
      <c r="DRJ287" s="18"/>
      <c r="DRK287" s="18"/>
      <c r="DRL287" s="18"/>
      <c r="DRM287" s="18"/>
      <c r="DRN287" s="18"/>
      <c r="DRO287" s="18"/>
      <c r="DRP287" s="18"/>
      <c r="DRQ287" s="18"/>
      <c r="DRR287" s="18"/>
      <c r="DRS287" s="18"/>
      <c r="DRT287" s="18"/>
      <c r="DRU287" s="18"/>
      <c r="DRV287" s="18"/>
      <c r="DRW287" s="18"/>
      <c r="DRX287" s="18"/>
      <c r="DRY287" s="18"/>
      <c r="DRZ287" s="18"/>
      <c r="DSA287" s="18"/>
      <c r="DSB287" s="18"/>
      <c r="DSC287" s="18"/>
      <c r="DSD287" s="18"/>
      <c r="DSE287" s="18"/>
      <c r="DSF287" s="18"/>
      <c r="DSG287" s="18"/>
      <c r="DSH287" s="18"/>
      <c r="DSI287" s="18"/>
      <c r="DSJ287" s="18"/>
      <c r="DSK287" s="18"/>
      <c r="DSL287" s="18"/>
      <c r="DSM287" s="18"/>
      <c r="DSN287" s="18"/>
      <c r="DSO287" s="18"/>
      <c r="DSP287" s="18"/>
      <c r="DSQ287" s="18"/>
      <c r="DSR287" s="18"/>
      <c r="DSS287" s="18"/>
      <c r="DST287" s="18"/>
      <c r="DSU287" s="18"/>
      <c r="DSV287" s="18"/>
      <c r="DSW287" s="18"/>
      <c r="DSX287" s="18"/>
      <c r="DSY287" s="18"/>
      <c r="DSZ287" s="18"/>
      <c r="DTA287" s="18"/>
      <c r="DTB287" s="18"/>
      <c r="DTC287" s="18"/>
      <c r="DTD287" s="18"/>
      <c r="DTE287" s="18"/>
      <c r="DTF287" s="18"/>
      <c r="DTG287" s="18"/>
      <c r="DTH287" s="18"/>
      <c r="DTI287" s="18"/>
      <c r="DTJ287" s="18"/>
      <c r="DTK287" s="18"/>
      <c r="DTL287" s="18"/>
      <c r="DTM287" s="18"/>
      <c r="DTN287" s="18"/>
      <c r="DTO287" s="18"/>
      <c r="DTP287" s="18"/>
      <c r="DTQ287" s="18"/>
      <c r="DTR287" s="18"/>
      <c r="DTS287" s="18"/>
      <c r="DTT287" s="18"/>
      <c r="DTU287" s="18"/>
      <c r="DTV287" s="18"/>
      <c r="DTW287" s="18"/>
      <c r="DTX287" s="18"/>
      <c r="DTY287" s="18"/>
      <c r="DTZ287" s="18"/>
      <c r="DUA287" s="18"/>
      <c r="DUB287" s="18"/>
      <c r="DUC287" s="18"/>
      <c r="DUD287" s="18"/>
      <c r="DUE287" s="18"/>
      <c r="DUF287" s="18"/>
      <c r="DUG287" s="18"/>
      <c r="DUH287" s="18"/>
      <c r="DUI287" s="18"/>
      <c r="DUJ287" s="18"/>
      <c r="DUK287" s="18"/>
      <c r="DUL287" s="18"/>
      <c r="DUM287" s="18"/>
      <c r="DUN287" s="18"/>
      <c r="DUO287" s="18"/>
      <c r="DUP287" s="18"/>
      <c r="DUQ287" s="18"/>
      <c r="DUR287" s="18"/>
      <c r="DUS287" s="18"/>
      <c r="DUT287" s="18"/>
      <c r="DUU287" s="18"/>
      <c r="DUV287" s="18"/>
      <c r="DUW287" s="18"/>
      <c r="DUX287" s="18"/>
      <c r="DUY287" s="18"/>
      <c r="DUZ287" s="18"/>
      <c r="DVA287" s="18"/>
      <c r="DVB287" s="18"/>
      <c r="DVC287" s="18"/>
      <c r="DVD287" s="18"/>
      <c r="DVE287" s="18"/>
      <c r="DVF287" s="18"/>
      <c r="DVG287" s="18"/>
      <c r="DVH287" s="18"/>
      <c r="DVI287" s="18"/>
      <c r="DVJ287" s="18"/>
      <c r="DVK287" s="18"/>
      <c r="DVL287" s="18"/>
      <c r="DVM287" s="18"/>
      <c r="DVN287" s="18"/>
      <c r="DVO287" s="18"/>
      <c r="DVP287" s="18"/>
      <c r="DVQ287" s="18"/>
      <c r="DVR287" s="18"/>
      <c r="DVS287" s="18"/>
      <c r="DVT287" s="18"/>
      <c r="DVU287" s="18"/>
      <c r="DVV287" s="18"/>
      <c r="DVW287" s="18"/>
      <c r="DVX287" s="18"/>
      <c r="DVY287" s="18"/>
      <c r="DVZ287" s="18"/>
      <c r="DWA287" s="18"/>
      <c r="DWB287" s="18"/>
      <c r="DWC287" s="18"/>
      <c r="DWD287" s="18"/>
      <c r="DWE287" s="18"/>
      <c r="DWF287" s="18"/>
      <c r="DWG287" s="18"/>
      <c r="DWH287" s="18"/>
      <c r="DWI287" s="18"/>
      <c r="DWJ287" s="18"/>
      <c r="DWK287" s="18"/>
      <c r="DWL287" s="18"/>
      <c r="DWM287" s="18"/>
      <c r="DWN287" s="18"/>
      <c r="DWO287" s="18"/>
      <c r="DWP287" s="18"/>
      <c r="DWQ287" s="18"/>
      <c r="DWR287" s="18"/>
      <c r="DWS287" s="18"/>
      <c r="DWT287" s="18"/>
      <c r="DWU287" s="18"/>
      <c r="DWV287" s="18"/>
      <c r="DWW287" s="18"/>
      <c r="DWX287" s="18"/>
      <c r="DWY287" s="18"/>
      <c r="DWZ287" s="18"/>
      <c r="DXA287" s="18"/>
      <c r="DXB287" s="18"/>
      <c r="DXC287" s="18"/>
      <c r="DXD287" s="18"/>
      <c r="DXE287" s="18"/>
      <c r="DXF287" s="18"/>
      <c r="DXG287" s="18"/>
      <c r="DXH287" s="18"/>
      <c r="DXI287" s="18"/>
      <c r="DXJ287" s="18"/>
      <c r="DXK287" s="18"/>
      <c r="DXL287" s="18"/>
      <c r="DXM287" s="18"/>
      <c r="DXN287" s="18"/>
      <c r="DXO287" s="18"/>
      <c r="DXP287" s="18"/>
      <c r="DXQ287" s="18"/>
      <c r="DXR287" s="18"/>
      <c r="DXS287" s="18"/>
      <c r="DXT287" s="18"/>
      <c r="DXU287" s="18"/>
      <c r="DXV287" s="18"/>
      <c r="DXW287" s="18"/>
      <c r="DXX287" s="18"/>
      <c r="DXY287" s="18"/>
      <c r="DXZ287" s="18"/>
      <c r="DYA287" s="18"/>
      <c r="DYB287" s="18"/>
      <c r="DYC287" s="18"/>
      <c r="DYD287" s="18"/>
      <c r="DYE287" s="18"/>
      <c r="DYF287" s="18"/>
      <c r="DYG287" s="18"/>
      <c r="DYH287" s="18"/>
      <c r="DYI287" s="18"/>
      <c r="DYJ287" s="18"/>
      <c r="DYK287" s="18"/>
      <c r="DYL287" s="18"/>
      <c r="DYM287" s="18"/>
      <c r="DYN287" s="18"/>
      <c r="DYO287" s="18"/>
      <c r="DYP287" s="18"/>
      <c r="DYQ287" s="18"/>
      <c r="DYR287" s="18"/>
      <c r="DYS287" s="18"/>
      <c r="DYT287" s="18"/>
      <c r="DYU287" s="18"/>
      <c r="DYV287" s="18"/>
      <c r="DYW287" s="18"/>
      <c r="DYX287" s="18"/>
      <c r="DYY287" s="18"/>
      <c r="DYZ287" s="18"/>
      <c r="DZA287" s="18"/>
      <c r="DZB287" s="18"/>
      <c r="DZC287" s="18"/>
      <c r="DZD287" s="18"/>
      <c r="DZE287" s="18"/>
      <c r="DZF287" s="18"/>
      <c r="DZG287" s="18"/>
      <c r="DZH287" s="18"/>
      <c r="DZI287" s="18"/>
      <c r="DZJ287" s="18"/>
      <c r="DZK287" s="18"/>
      <c r="DZL287" s="18"/>
      <c r="DZM287" s="18"/>
      <c r="DZN287" s="18"/>
      <c r="DZO287" s="18"/>
      <c r="DZP287" s="18"/>
      <c r="DZQ287" s="18"/>
      <c r="DZR287" s="18"/>
      <c r="DZS287" s="18"/>
      <c r="DZT287" s="18"/>
      <c r="DZU287" s="18"/>
      <c r="DZV287" s="18"/>
      <c r="DZW287" s="18"/>
      <c r="DZX287" s="18"/>
      <c r="DZY287" s="18"/>
      <c r="DZZ287" s="18"/>
      <c r="EAA287" s="18"/>
      <c r="EAB287" s="18"/>
      <c r="EAC287" s="18"/>
      <c r="EAD287" s="18"/>
      <c r="EAE287" s="18"/>
      <c r="EAF287" s="18"/>
      <c r="EAG287" s="18"/>
      <c r="EAH287" s="18"/>
      <c r="EAI287" s="18"/>
      <c r="EAJ287" s="18"/>
      <c r="EAK287" s="18"/>
      <c r="EAL287" s="18"/>
      <c r="EAM287" s="18"/>
      <c r="EAN287" s="18"/>
      <c r="EAO287" s="18"/>
      <c r="EAP287" s="18"/>
      <c r="EAQ287" s="18"/>
      <c r="EAR287" s="18"/>
      <c r="EAS287" s="18"/>
      <c r="EAT287" s="18"/>
      <c r="EAU287" s="18"/>
      <c r="EAV287" s="18"/>
      <c r="EAW287" s="18"/>
      <c r="EAX287" s="18"/>
      <c r="EAY287" s="18"/>
      <c r="EAZ287" s="18"/>
      <c r="EBA287" s="18"/>
      <c r="EBB287" s="18"/>
      <c r="EBC287" s="18"/>
      <c r="EBD287" s="18"/>
      <c r="EBE287" s="18"/>
      <c r="EBF287" s="18"/>
      <c r="EBG287" s="18"/>
      <c r="EBH287" s="18"/>
      <c r="EBI287" s="18"/>
      <c r="EBJ287" s="18"/>
      <c r="EBK287" s="18"/>
      <c r="EBL287" s="18"/>
      <c r="EBM287" s="18"/>
      <c r="EBN287" s="18"/>
      <c r="EBO287" s="18"/>
      <c r="EBP287" s="18"/>
      <c r="EBQ287" s="18"/>
      <c r="EBR287" s="18"/>
      <c r="EBS287" s="18"/>
      <c r="EBT287" s="18"/>
      <c r="EBU287" s="18"/>
      <c r="EBV287" s="18"/>
      <c r="EBW287" s="18"/>
      <c r="EBX287" s="18"/>
      <c r="EBY287" s="18"/>
      <c r="EBZ287" s="18"/>
      <c r="ECA287" s="18"/>
      <c r="ECB287" s="18"/>
      <c r="ECC287" s="18"/>
      <c r="ECD287" s="18"/>
      <c r="ECE287" s="18"/>
      <c r="ECF287" s="18"/>
      <c r="ECG287" s="18"/>
      <c r="ECH287" s="18"/>
      <c r="ECI287" s="18"/>
      <c r="ECJ287" s="18"/>
      <c r="ECK287" s="18"/>
      <c r="ECL287" s="18"/>
      <c r="ECM287" s="18"/>
      <c r="ECN287" s="18"/>
      <c r="ECO287" s="18"/>
      <c r="ECP287" s="18"/>
      <c r="ECQ287" s="18"/>
      <c r="ECR287" s="18"/>
      <c r="ECS287" s="18"/>
      <c r="ECT287" s="18"/>
      <c r="ECU287" s="18"/>
      <c r="ECV287" s="18"/>
      <c r="ECW287" s="18"/>
      <c r="ECX287" s="18"/>
      <c r="ECY287" s="18"/>
      <c r="ECZ287" s="18"/>
      <c r="EDA287" s="18"/>
      <c r="EDB287" s="18"/>
      <c r="EDC287" s="18"/>
      <c r="EDD287" s="18"/>
      <c r="EDE287" s="18"/>
      <c r="EDF287" s="18"/>
      <c r="EDG287" s="18"/>
      <c r="EDH287" s="18"/>
      <c r="EDI287" s="18"/>
      <c r="EDJ287" s="18"/>
      <c r="EDK287" s="18"/>
      <c r="EDL287" s="18"/>
      <c r="EDM287" s="18"/>
      <c r="EDN287" s="18"/>
      <c r="EDO287" s="18"/>
      <c r="EDP287" s="18"/>
      <c r="EDQ287" s="18"/>
      <c r="EDR287" s="18"/>
      <c r="EDS287" s="18"/>
      <c r="EDT287" s="18"/>
      <c r="EDU287" s="18"/>
      <c r="EDV287" s="18"/>
      <c r="EDW287" s="18"/>
      <c r="EDX287" s="18"/>
      <c r="EDY287" s="18"/>
      <c r="EDZ287" s="18"/>
      <c r="EEA287" s="18"/>
      <c r="EEB287" s="18"/>
      <c r="EEC287" s="18"/>
      <c r="EED287" s="18"/>
      <c r="EEE287" s="18"/>
      <c r="EEF287" s="18"/>
      <c r="EEG287" s="18"/>
      <c r="EEH287" s="18"/>
      <c r="EEI287" s="18"/>
      <c r="EEJ287" s="18"/>
      <c r="EEK287" s="18"/>
      <c r="EEL287" s="18"/>
      <c r="EEM287" s="18"/>
      <c r="EEN287" s="18"/>
      <c r="EEO287" s="18"/>
      <c r="EEP287" s="18"/>
      <c r="EEQ287" s="18"/>
      <c r="EER287" s="18"/>
      <c r="EES287" s="18"/>
      <c r="EET287" s="18"/>
      <c r="EEU287" s="18"/>
      <c r="EEV287" s="18"/>
      <c r="EEW287" s="18"/>
      <c r="EEX287" s="18"/>
      <c r="EEY287" s="18"/>
      <c r="EEZ287" s="18"/>
      <c r="EFA287" s="18"/>
      <c r="EFB287" s="18"/>
      <c r="EFC287" s="18"/>
      <c r="EFD287" s="18"/>
      <c r="EFE287" s="18"/>
      <c r="EFF287" s="18"/>
      <c r="EFG287" s="18"/>
      <c r="EFH287" s="18"/>
      <c r="EFI287" s="18"/>
      <c r="EFJ287" s="18"/>
      <c r="EFK287" s="18"/>
      <c r="EFL287" s="18"/>
      <c r="EFM287" s="18"/>
      <c r="EFN287" s="18"/>
      <c r="EFO287" s="18"/>
      <c r="EFP287" s="18"/>
      <c r="EFQ287" s="18"/>
      <c r="EFR287" s="18"/>
      <c r="EFS287" s="18"/>
      <c r="EFT287" s="18"/>
      <c r="EFU287" s="18"/>
      <c r="EFV287" s="18"/>
      <c r="EFW287" s="18"/>
      <c r="EFX287" s="18"/>
      <c r="EFY287" s="18"/>
      <c r="EFZ287" s="18"/>
      <c r="EGA287" s="18"/>
      <c r="EGB287" s="18"/>
      <c r="EGC287" s="18"/>
      <c r="EGD287" s="18"/>
      <c r="EGE287" s="18"/>
      <c r="EGF287" s="18"/>
      <c r="EGG287" s="18"/>
      <c r="EGH287" s="18"/>
      <c r="EGI287" s="18"/>
      <c r="EGJ287" s="18"/>
      <c r="EGK287" s="18"/>
      <c r="EGL287" s="18"/>
      <c r="EGM287" s="18"/>
      <c r="EGN287" s="18"/>
      <c r="EGO287" s="18"/>
      <c r="EGP287" s="18"/>
      <c r="EGQ287" s="18"/>
      <c r="EGR287" s="18"/>
      <c r="EGS287" s="18"/>
      <c r="EGT287" s="18"/>
      <c r="EGU287" s="18"/>
      <c r="EGV287" s="18"/>
      <c r="EGW287" s="18"/>
      <c r="EGX287" s="18"/>
      <c r="EGY287" s="18"/>
      <c r="EGZ287" s="18"/>
      <c r="EHA287" s="18"/>
      <c r="EHB287" s="18"/>
      <c r="EHC287" s="18"/>
      <c r="EHD287" s="18"/>
      <c r="EHE287" s="18"/>
      <c r="EHF287" s="18"/>
      <c r="EHG287" s="18"/>
      <c r="EHH287" s="18"/>
      <c r="EHI287" s="18"/>
      <c r="EHJ287" s="18"/>
      <c r="EHK287" s="18"/>
      <c r="EHL287" s="18"/>
      <c r="EHM287" s="18"/>
      <c r="EHN287" s="18"/>
      <c r="EHO287" s="18"/>
      <c r="EHP287" s="18"/>
      <c r="EHQ287" s="18"/>
      <c r="EHR287" s="18"/>
      <c r="EHS287" s="18"/>
      <c r="EHT287" s="18"/>
      <c r="EHU287" s="18"/>
      <c r="EHV287" s="18"/>
      <c r="EHW287" s="18"/>
      <c r="EHX287" s="18"/>
      <c r="EHY287" s="18"/>
      <c r="EHZ287" s="18"/>
      <c r="EIA287" s="18"/>
      <c r="EIB287" s="18"/>
      <c r="EIC287" s="18"/>
      <c r="EID287" s="18"/>
      <c r="EIE287" s="18"/>
      <c r="EIF287" s="18"/>
      <c r="EIG287" s="18"/>
      <c r="EIH287" s="18"/>
      <c r="EII287" s="18"/>
      <c r="EIJ287" s="18"/>
      <c r="EIK287" s="18"/>
      <c r="EIL287" s="18"/>
      <c r="EIM287" s="18"/>
      <c r="EIN287" s="18"/>
      <c r="EIO287" s="18"/>
      <c r="EIP287" s="18"/>
      <c r="EIQ287" s="18"/>
      <c r="EIR287" s="18"/>
      <c r="EIS287" s="18"/>
      <c r="EIT287" s="18"/>
      <c r="EIU287" s="18"/>
      <c r="EIV287" s="18"/>
      <c r="EIW287" s="18"/>
      <c r="EIX287" s="18"/>
      <c r="EIY287" s="18"/>
      <c r="EIZ287" s="18"/>
      <c r="EJA287" s="18"/>
      <c r="EJB287" s="18"/>
      <c r="EJC287" s="18"/>
      <c r="EJD287" s="18"/>
      <c r="EJE287" s="18"/>
      <c r="EJF287" s="18"/>
      <c r="EJG287" s="18"/>
      <c r="EJH287" s="18"/>
      <c r="EJI287" s="18"/>
      <c r="EJJ287" s="18"/>
      <c r="EJK287" s="18"/>
      <c r="EJL287" s="18"/>
      <c r="EJM287" s="18"/>
      <c r="EJN287" s="18"/>
      <c r="EJO287" s="18"/>
      <c r="EJP287" s="18"/>
      <c r="EJQ287" s="18"/>
      <c r="EJR287" s="18"/>
      <c r="EJS287" s="18"/>
      <c r="EJT287" s="18"/>
      <c r="EJU287" s="18"/>
      <c r="EJV287" s="18"/>
      <c r="EJW287" s="18"/>
      <c r="EJX287" s="18"/>
      <c r="EJY287" s="18"/>
      <c r="EJZ287" s="18"/>
      <c r="EKA287" s="18"/>
      <c r="EKB287" s="18"/>
      <c r="EKC287" s="18"/>
      <c r="EKD287" s="18"/>
      <c r="EKE287" s="18"/>
      <c r="EKF287" s="18"/>
      <c r="EKG287" s="18"/>
      <c r="EKH287" s="18"/>
      <c r="EKI287" s="18"/>
      <c r="EKJ287" s="18"/>
      <c r="EKK287" s="18"/>
      <c r="EKL287" s="18"/>
      <c r="EKM287" s="18"/>
      <c r="EKN287" s="18"/>
      <c r="EKO287" s="18"/>
      <c r="EKP287" s="18"/>
      <c r="EKQ287" s="18"/>
      <c r="EKR287" s="18"/>
      <c r="EKS287" s="18"/>
      <c r="EKT287" s="18"/>
      <c r="EKU287" s="18"/>
      <c r="EKV287" s="18"/>
      <c r="EKW287" s="18"/>
      <c r="EKX287" s="18"/>
      <c r="EKY287" s="18"/>
      <c r="EKZ287" s="18"/>
      <c r="ELA287" s="18"/>
      <c r="ELB287" s="18"/>
      <c r="ELC287" s="18"/>
      <c r="ELD287" s="18"/>
      <c r="ELE287" s="18"/>
      <c r="ELF287" s="18"/>
      <c r="ELG287" s="18"/>
      <c r="ELH287" s="18"/>
      <c r="ELI287" s="18"/>
      <c r="ELJ287" s="18"/>
      <c r="ELK287" s="18"/>
      <c r="ELL287" s="18"/>
      <c r="ELM287" s="18"/>
      <c r="ELN287" s="18"/>
      <c r="ELO287" s="18"/>
      <c r="ELP287" s="18"/>
      <c r="ELQ287" s="18"/>
      <c r="ELR287" s="18"/>
      <c r="ELS287" s="18"/>
      <c r="ELT287" s="18"/>
      <c r="ELU287" s="18"/>
      <c r="ELV287" s="18"/>
      <c r="ELW287" s="18"/>
      <c r="ELX287" s="18"/>
      <c r="ELY287" s="18"/>
      <c r="ELZ287" s="18"/>
      <c r="EMA287" s="18"/>
      <c r="EMB287" s="18"/>
      <c r="EMC287" s="18"/>
      <c r="EMD287" s="18"/>
      <c r="EME287" s="18"/>
      <c r="EMF287" s="18"/>
      <c r="EMG287" s="18"/>
      <c r="EMH287" s="18"/>
      <c r="EMI287" s="18"/>
      <c r="EMJ287" s="18"/>
      <c r="EMK287" s="18"/>
      <c r="EML287" s="18"/>
      <c r="EMM287" s="18"/>
      <c r="EMN287" s="18"/>
      <c r="EMO287" s="18"/>
      <c r="EMP287" s="18"/>
      <c r="EMQ287" s="18"/>
      <c r="EMR287" s="18"/>
      <c r="EMS287" s="18"/>
      <c r="EMT287" s="18"/>
      <c r="EMU287" s="18"/>
      <c r="EMV287" s="18"/>
      <c r="EMW287" s="18"/>
      <c r="EMX287" s="18"/>
      <c r="EMY287" s="18"/>
      <c r="EMZ287" s="18"/>
      <c r="ENA287" s="18"/>
      <c r="ENB287" s="18"/>
      <c r="ENC287" s="18"/>
      <c r="END287" s="18"/>
      <c r="ENE287" s="18"/>
      <c r="ENF287" s="18"/>
      <c r="ENG287" s="18"/>
      <c r="ENH287" s="18"/>
      <c r="ENI287" s="18"/>
      <c r="ENJ287" s="18"/>
      <c r="ENK287" s="18"/>
      <c r="ENL287" s="18"/>
      <c r="ENM287" s="18"/>
      <c r="ENN287" s="18"/>
      <c r="ENO287" s="18"/>
      <c r="ENP287" s="18"/>
      <c r="ENQ287" s="18"/>
      <c r="ENR287" s="18"/>
      <c r="ENS287" s="18"/>
      <c r="ENT287" s="18"/>
      <c r="ENU287" s="18"/>
      <c r="ENV287" s="18"/>
      <c r="ENW287" s="18"/>
      <c r="ENX287" s="18"/>
      <c r="ENY287" s="18"/>
      <c r="ENZ287" s="18"/>
      <c r="EOA287" s="18"/>
      <c r="EOB287" s="18"/>
      <c r="EOC287" s="18"/>
      <c r="EOD287" s="18"/>
      <c r="EOE287" s="18"/>
      <c r="EOF287" s="18"/>
      <c r="EOG287" s="18"/>
      <c r="EOH287" s="18"/>
      <c r="EOI287" s="18"/>
      <c r="EOJ287" s="18"/>
      <c r="EOK287" s="18"/>
      <c r="EOL287" s="18"/>
      <c r="EOM287" s="18"/>
      <c r="EON287" s="18"/>
      <c r="EOO287" s="18"/>
      <c r="EOP287" s="18"/>
      <c r="EOQ287" s="18"/>
      <c r="EOR287" s="18"/>
      <c r="EOS287" s="18"/>
      <c r="EOT287" s="18"/>
      <c r="EOU287" s="18"/>
      <c r="EOV287" s="18"/>
      <c r="EOW287" s="18"/>
      <c r="EOX287" s="18"/>
      <c r="EOY287" s="18"/>
      <c r="EOZ287" s="18"/>
      <c r="EPA287" s="18"/>
      <c r="EPB287" s="18"/>
      <c r="EPC287" s="18"/>
      <c r="EPD287" s="18"/>
      <c r="EPE287" s="18"/>
      <c r="EPF287" s="18"/>
      <c r="EPG287" s="18"/>
      <c r="EPH287" s="18"/>
      <c r="EPI287" s="18"/>
      <c r="EPJ287" s="18"/>
      <c r="EPK287" s="18"/>
      <c r="EPL287" s="18"/>
      <c r="EPM287" s="18"/>
      <c r="EPN287" s="18"/>
      <c r="EPO287" s="18"/>
      <c r="EPP287" s="18"/>
      <c r="EPQ287" s="18"/>
      <c r="EPR287" s="18"/>
      <c r="EPS287" s="18"/>
      <c r="EPT287" s="18"/>
      <c r="EPU287" s="18"/>
      <c r="EPV287" s="18"/>
      <c r="EPW287" s="18"/>
      <c r="EPX287" s="18"/>
      <c r="EPY287" s="18"/>
      <c r="EPZ287" s="18"/>
      <c r="EQA287" s="18"/>
      <c r="EQB287" s="18"/>
      <c r="EQC287" s="18"/>
      <c r="EQD287" s="18"/>
      <c r="EQE287" s="18"/>
      <c r="EQF287" s="18"/>
      <c r="EQG287" s="18"/>
      <c r="EQH287" s="18"/>
      <c r="EQI287" s="18"/>
      <c r="EQJ287" s="18"/>
      <c r="EQK287" s="18"/>
      <c r="EQL287" s="18"/>
      <c r="EQM287" s="18"/>
      <c r="EQN287" s="18"/>
      <c r="EQO287" s="18"/>
      <c r="EQP287" s="18"/>
      <c r="EQQ287" s="18"/>
      <c r="EQR287" s="18"/>
      <c r="EQS287" s="18"/>
      <c r="EQT287" s="18"/>
      <c r="EQU287" s="18"/>
      <c r="EQV287" s="18"/>
      <c r="EQW287" s="18"/>
      <c r="EQX287" s="18"/>
      <c r="EQY287" s="18"/>
      <c r="EQZ287" s="18"/>
      <c r="ERA287" s="18"/>
      <c r="ERB287" s="18"/>
      <c r="ERC287" s="18"/>
      <c r="ERD287" s="18"/>
      <c r="ERE287" s="18"/>
      <c r="ERF287" s="18"/>
      <c r="ERG287" s="18"/>
      <c r="ERH287" s="18"/>
      <c r="ERI287" s="18"/>
      <c r="ERJ287" s="18"/>
      <c r="ERK287" s="18"/>
      <c r="ERL287" s="18"/>
      <c r="ERM287" s="18"/>
      <c r="ERN287" s="18"/>
      <c r="ERO287" s="18"/>
      <c r="ERP287" s="18"/>
      <c r="ERQ287" s="18"/>
      <c r="ERR287" s="18"/>
      <c r="ERS287" s="18"/>
      <c r="ERT287" s="18"/>
      <c r="ERU287" s="18"/>
      <c r="ERV287" s="18"/>
      <c r="ERW287" s="18"/>
      <c r="ERX287" s="18"/>
      <c r="ERY287" s="18"/>
      <c r="ERZ287" s="18"/>
      <c r="ESA287" s="18"/>
      <c r="ESB287" s="18"/>
      <c r="ESC287" s="18"/>
      <c r="ESD287" s="18"/>
      <c r="ESE287" s="18"/>
      <c r="ESF287" s="18"/>
      <c r="ESG287" s="18"/>
      <c r="ESH287" s="18"/>
      <c r="ESI287" s="18"/>
      <c r="ESJ287" s="18"/>
      <c r="ESK287" s="18"/>
      <c r="ESL287" s="18"/>
      <c r="ESM287" s="18"/>
      <c r="ESN287" s="18"/>
      <c r="ESO287" s="18"/>
      <c r="ESP287" s="18"/>
      <c r="ESQ287" s="18"/>
      <c r="ESR287" s="18"/>
      <c r="ESS287" s="18"/>
      <c r="EST287" s="18"/>
      <c r="ESU287" s="18"/>
      <c r="ESV287" s="18"/>
      <c r="ESW287" s="18"/>
      <c r="ESX287" s="18"/>
      <c r="ESY287" s="18"/>
      <c r="ESZ287" s="18"/>
      <c r="ETA287" s="18"/>
      <c r="ETB287" s="18"/>
      <c r="ETC287" s="18"/>
      <c r="ETD287" s="18"/>
      <c r="ETE287" s="18"/>
      <c r="ETF287" s="18"/>
      <c r="ETG287" s="18"/>
      <c r="ETH287" s="18"/>
      <c r="ETI287" s="18"/>
      <c r="ETJ287" s="18"/>
      <c r="ETK287" s="18"/>
      <c r="ETL287" s="18"/>
      <c r="ETM287" s="18"/>
      <c r="ETN287" s="18"/>
      <c r="ETO287" s="18"/>
      <c r="ETP287" s="18"/>
      <c r="ETQ287" s="18"/>
      <c r="ETR287" s="18"/>
      <c r="ETS287" s="18"/>
      <c r="ETT287" s="18"/>
      <c r="ETU287" s="18"/>
      <c r="ETV287" s="18"/>
      <c r="ETW287" s="18"/>
      <c r="ETX287" s="18"/>
      <c r="ETY287" s="18"/>
      <c r="ETZ287" s="18"/>
      <c r="EUA287" s="18"/>
      <c r="EUB287" s="18"/>
      <c r="EUC287" s="18"/>
      <c r="EUD287" s="18"/>
      <c r="EUE287" s="18"/>
      <c r="EUF287" s="18"/>
      <c r="EUG287" s="18"/>
      <c r="EUH287" s="18"/>
      <c r="EUI287" s="18"/>
      <c r="EUJ287" s="18"/>
      <c r="EUK287" s="18"/>
      <c r="EUL287" s="18"/>
      <c r="EUM287" s="18"/>
      <c r="EUN287" s="18"/>
      <c r="EUO287" s="18"/>
      <c r="EUP287" s="18"/>
      <c r="EUQ287" s="18"/>
      <c r="EUR287" s="18"/>
      <c r="EUS287" s="18"/>
      <c r="EUT287" s="18"/>
      <c r="EUU287" s="18"/>
      <c r="EUV287" s="18"/>
      <c r="EUW287" s="18"/>
      <c r="EUX287" s="18"/>
      <c r="EUY287" s="18"/>
      <c r="EUZ287" s="18"/>
      <c r="EVA287" s="18"/>
      <c r="EVB287" s="18"/>
      <c r="EVC287" s="18"/>
      <c r="EVD287" s="18"/>
      <c r="EVE287" s="18"/>
      <c r="EVF287" s="18"/>
      <c r="EVG287" s="18"/>
      <c r="EVH287" s="18"/>
      <c r="EVI287" s="18"/>
      <c r="EVJ287" s="18"/>
      <c r="EVK287" s="18"/>
      <c r="EVL287" s="18"/>
      <c r="EVM287" s="18"/>
      <c r="EVN287" s="18"/>
      <c r="EVO287" s="18"/>
      <c r="EVP287" s="18"/>
      <c r="EVQ287" s="18"/>
      <c r="EVR287" s="18"/>
      <c r="EVS287" s="18"/>
      <c r="EVT287" s="18"/>
      <c r="EVU287" s="18"/>
      <c r="EVV287" s="18"/>
      <c r="EVW287" s="18"/>
      <c r="EVX287" s="18"/>
      <c r="EVY287" s="18"/>
      <c r="EVZ287" s="18"/>
      <c r="EWA287" s="18"/>
      <c r="EWB287" s="18"/>
      <c r="EWC287" s="18"/>
      <c r="EWD287" s="18"/>
      <c r="EWE287" s="18"/>
      <c r="EWF287" s="18"/>
      <c r="EWG287" s="18"/>
      <c r="EWH287" s="18"/>
      <c r="EWI287" s="18"/>
      <c r="EWJ287" s="18"/>
      <c r="EWK287" s="18"/>
      <c r="EWL287" s="18"/>
      <c r="EWM287" s="18"/>
      <c r="EWN287" s="18"/>
      <c r="EWO287" s="18"/>
      <c r="EWP287" s="18"/>
      <c r="EWQ287" s="18"/>
      <c r="EWR287" s="18"/>
      <c r="EWS287" s="18"/>
      <c r="EWT287" s="18"/>
      <c r="EWU287" s="18"/>
      <c r="EWV287" s="18"/>
      <c r="EWW287" s="18"/>
      <c r="EWX287" s="18"/>
      <c r="EWY287" s="18"/>
      <c r="EWZ287" s="18"/>
      <c r="EXA287" s="18"/>
      <c r="EXB287" s="18"/>
      <c r="EXC287" s="18"/>
      <c r="EXD287" s="18"/>
      <c r="EXE287" s="18"/>
      <c r="EXF287" s="18"/>
      <c r="EXG287" s="18"/>
      <c r="EXH287" s="18"/>
      <c r="EXI287" s="18"/>
      <c r="EXJ287" s="18"/>
      <c r="EXK287" s="18"/>
      <c r="EXL287" s="18"/>
      <c r="EXM287" s="18"/>
      <c r="EXN287" s="18"/>
      <c r="EXO287" s="18"/>
      <c r="EXP287" s="18"/>
      <c r="EXQ287" s="18"/>
      <c r="EXR287" s="18"/>
      <c r="EXS287" s="18"/>
      <c r="EXT287" s="18"/>
      <c r="EXU287" s="18"/>
      <c r="EXV287" s="18"/>
      <c r="EXW287" s="18"/>
      <c r="EXX287" s="18"/>
      <c r="EXY287" s="18"/>
      <c r="EXZ287" s="18"/>
      <c r="EYA287" s="18"/>
      <c r="EYB287" s="18"/>
      <c r="EYC287" s="18"/>
      <c r="EYD287" s="18"/>
      <c r="EYE287" s="18"/>
      <c r="EYF287" s="18"/>
      <c r="EYG287" s="18"/>
      <c r="EYH287" s="18"/>
      <c r="EYI287" s="18"/>
      <c r="EYJ287" s="18"/>
      <c r="EYK287" s="18"/>
      <c r="EYL287" s="18"/>
      <c r="EYM287" s="18"/>
      <c r="EYN287" s="18"/>
      <c r="EYO287" s="18"/>
      <c r="EYP287" s="18"/>
      <c r="EYQ287" s="18"/>
      <c r="EYR287" s="18"/>
      <c r="EYS287" s="18"/>
      <c r="EYT287" s="18"/>
      <c r="EYU287" s="18"/>
      <c r="EYV287" s="18"/>
      <c r="EYW287" s="18"/>
      <c r="EYX287" s="18"/>
      <c r="UFN287" s="18"/>
      <c r="UFO287" s="18"/>
      <c r="UFP287" s="18"/>
      <c r="UFQ287" s="18"/>
      <c r="UFR287" s="18"/>
      <c r="UFS287" s="18"/>
      <c r="UFT287" s="18"/>
      <c r="UFU287" s="18"/>
      <c r="UFV287" s="18"/>
      <c r="UFW287" s="18"/>
      <c r="UFX287" s="18"/>
      <c r="UFY287" s="18"/>
      <c r="UFZ287" s="18"/>
      <c r="UGA287" s="18"/>
      <c r="UGB287" s="18"/>
      <c r="UGC287" s="18"/>
      <c r="UGD287" s="18"/>
      <c r="UGE287" s="18"/>
      <c r="UGF287" s="18"/>
      <c r="UGG287" s="18"/>
      <c r="UGH287" s="18"/>
      <c r="UGI287" s="18"/>
      <c r="UGJ287" s="18"/>
      <c r="UGK287" s="18"/>
      <c r="UGL287" s="18"/>
      <c r="UGM287" s="18"/>
      <c r="UGN287" s="18"/>
      <c r="UGO287" s="18"/>
      <c r="UGP287" s="18"/>
      <c r="UGQ287" s="18"/>
      <c r="UGR287" s="18"/>
      <c r="UGS287" s="18"/>
      <c r="UGT287" s="18"/>
      <c r="UGU287" s="18"/>
      <c r="UGV287" s="18"/>
      <c r="UGW287" s="18"/>
      <c r="UGX287" s="18"/>
      <c r="UGY287" s="18"/>
      <c r="UGZ287" s="18"/>
      <c r="UHA287" s="18"/>
      <c r="UHB287" s="18"/>
      <c r="UHC287" s="18"/>
      <c r="UHD287" s="18"/>
      <c r="UHE287" s="18"/>
      <c r="UHF287" s="18"/>
      <c r="UHG287" s="18"/>
      <c r="UHH287" s="18"/>
      <c r="UHI287" s="18"/>
      <c r="UHJ287" s="18"/>
      <c r="UHK287" s="18"/>
      <c r="UHL287" s="18"/>
      <c r="UHM287" s="18"/>
      <c r="UHN287" s="18"/>
      <c r="UHO287" s="18"/>
      <c r="UHP287" s="18"/>
      <c r="UHQ287" s="18"/>
      <c r="UHR287" s="18"/>
      <c r="UHS287" s="18"/>
      <c r="UHT287" s="18"/>
      <c r="UHU287" s="18"/>
      <c r="UHV287" s="18"/>
      <c r="UHW287" s="18"/>
      <c r="UHX287" s="18"/>
      <c r="UHY287" s="18"/>
      <c r="UHZ287" s="18"/>
      <c r="UIA287" s="18"/>
      <c r="UIB287" s="18"/>
      <c r="UIC287" s="18"/>
      <c r="UID287" s="18"/>
      <c r="UIE287" s="18"/>
      <c r="UIF287" s="18"/>
      <c r="UIG287" s="18"/>
      <c r="UIH287" s="18"/>
      <c r="UII287" s="18"/>
      <c r="UIJ287" s="18"/>
      <c r="UIK287" s="18"/>
      <c r="UIL287" s="18"/>
      <c r="UIM287" s="18"/>
      <c r="UIN287" s="18"/>
      <c r="UIO287" s="18"/>
      <c r="UIP287" s="18"/>
      <c r="UIQ287" s="18"/>
      <c r="UIR287" s="18"/>
      <c r="UIS287" s="18"/>
      <c r="UIT287" s="18"/>
      <c r="UIU287" s="18"/>
      <c r="UIV287" s="18"/>
      <c r="UIW287" s="18"/>
      <c r="UIX287" s="18"/>
      <c r="UIY287" s="18"/>
      <c r="UIZ287" s="18"/>
      <c r="UJA287" s="18"/>
      <c r="UJB287" s="18"/>
      <c r="UJC287" s="18"/>
      <c r="UJD287" s="18"/>
      <c r="UJE287" s="18"/>
      <c r="UJF287" s="18"/>
      <c r="UJG287" s="18"/>
      <c r="UJH287" s="18"/>
      <c r="UJI287" s="18"/>
      <c r="UJJ287" s="18"/>
      <c r="UJK287" s="18"/>
      <c r="UJL287" s="18"/>
      <c r="UJM287" s="18"/>
      <c r="UJN287" s="18"/>
      <c r="UJO287" s="18"/>
      <c r="UJP287" s="18"/>
      <c r="UJQ287" s="18"/>
      <c r="UJR287" s="18"/>
      <c r="UJS287" s="18"/>
      <c r="UJT287" s="18"/>
      <c r="UJU287" s="18"/>
      <c r="UJV287" s="18"/>
      <c r="UJW287" s="18"/>
      <c r="UJX287" s="18"/>
      <c r="UJY287" s="18"/>
      <c r="UJZ287" s="18"/>
      <c r="UKA287" s="18"/>
      <c r="UKB287" s="18"/>
      <c r="UKC287" s="18"/>
      <c r="UKD287" s="18"/>
      <c r="UKE287" s="18"/>
      <c r="UKF287" s="18"/>
      <c r="UKG287" s="18"/>
      <c r="UKH287" s="18"/>
      <c r="UKI287" s="18"/>
      <c r="UKJ287" s="18"/>
      <c r="UKK287" s="18"/>
      <c r="UKL287" s="18"/>
      <c r="UKM287" s="18"/>
      <c r="UKN287" s="18"/>
      <c r="UKO287" s="18"/>
      <c r="UKP287" s="18"/>
      <c r="UKQ287" s="18"/>
      <c r="UKR287" s="18"/>
      <c r="UKS287" s="18"/>
      <c r="UKT287" s="18"/>
      <c r="UKU287" s="18"/>
      <c r="UKV287" s="18"/>
      <c r="UKW287" s="18"/>
      <c r="UKX287" s="18"/>
      <c r="UKY287" s="18"/>
      <c r="UKZ287" s="18"/>
      <c r="ULA287" s="18"/>
      <c r="ULB287" s="18"/>
      <c r="ULC287" s="18"/>
      <c r="ULD287" s="18"/>
      <c r="ULE287" s="18"/>
      <c r="ULF287" s="18"/>
      <c r="ULG287" s="18"/>
      <c r="ULH287" s="18"/>
      <c r="ULI287" s="18"/>
      <c r="ULJ287" s="18"/>
      <c r="ULK287" s="18"/>
      <c r="ULL287" s="18"/>
      <c r="ULM287" s="18"/>
      <c r="ULN287" s="18"/>
      <c r="ULO287" s="18"/>
      <c r="ULP287" s="18"/>
      <c r="ULQ287" s="18"/>
      <c r="ULR287" s="18"/>
      <c r="ULS287" s="18"/>
      <c r="ULT287" s="18"/>
      <c r="ULU287" s="18"/>
      <c r="ULV287" s="18"/>
      <c r="ULW287" s="18"/>
      <c r="ULX287" s="18"/>
      <c r="ULY287" s="18"/>
      <c r="ULZ287" s="18"/>
      <c r="UMA287" s="18"/>
      <c r="UMB287" s="18"/>
      <c r="UMC287" s="18"/>
      <c r="UMD287" s="18"/>
      <c r="UME287" s="18"/>
      <c r="UMF287" s="18"/>
      <c r="UMG287" s="18"/>
      <c r="UMH287" s="18"/>
      <c r="UMI287" s="18"/>
      <c r="UMJ287" s="18"/>
      <c r="UMK287" s="18"/>
      <c r="UML287" s="18"/>
      <c r="UMM287" s="18"/>
      <c r="UMN287" s="18"/>
      <c r="UMO287" s="18"/>
      <c r="UMP287" s="18"/>
      <c r="UMQ287" s="18"/>
      <c r="UMR287" s="18"/>
      <c r="UMS287" s="18"/>
      <c r="UMT287" s="18"/>
      <c r="UMU287" s="18"/>
      <c r="UMV287" s="18"/>
      <c r="UMW287" s="18"/>
      <c r="UMX287" s="18"/>
      <c r="UMY287" s="18"/>
      <c r="UMZ287" s="18"/>
      <c r="UNA287" s="18"/>
      <c r="UNB287" s="18"/>
      <c r="UNC287" s="18"/>
      <c r="UND287" s="18"/>
      <c r="UNE287" s="18"/>
      <c r="UNF287" s="18"/>
      <c r="UNG287" s="18"/>
      <c r="UNH287" s="18"/>
      <c r="UNI287" s="18"/>
      <c r="UNJ287" s="18"/>
      <c r="UNK287" s="18"/>
      <c r="UNL287" s="18"/>
      <c r="UNM287" s="18"/>
      <c r="UNN287" s="18"/>
      <c r="UNO287" s="18"/>
      <c r="UNP287" s="18"/>
      <c r="UNQ287" s="18"/>
      <c r="UNR287" s="18"/>
      <c r="UNS287" s="18"/>
      <c r="UNT287" s="18"/>
      <c r="UNU287" s="18"/>
      <c r="UNV287" s="18"/>
      <c r="UNW287" s="18"/>
      <c r="UNX287" s="18"/>
      <c r="UNY287" s="18"/>
      <c r="UNZ287" s="18"/>
      <c r="UOA287" s="18"/>
      <c r="UOB287" s="18"/>
      <c r="UOC287" s="18"/>
      <c r="UOD287" s="18"/>
      <c r="UOE287" s="18"/>
      <c r="UOF287" s="18"/>
      <c r="UOG287" s="18"/>
      <c r="UOH287" s="18"/>
      <c r="UOI287" s="18"/>
      <c r="UOJ287" s="18"/>
      <c r="UOK287" s="18"/>
      <c r="UOL287" s="18"/>
      <c r="UOM287" s="18"/>
      <c r="UON287" s="18"/>
      <c r="UOO287" s="18"/>
      <c r="UOP287" s="18"/>
      <c r="UOQ287" s="18"/>
      <c r="UOR287" s="18"/>
      <c r="UOS287" s="18"/>
      <c r="UOT287" s="18"/>
      <c r="UOU287" s="18"/>
      <c r="UOV287" s="18"/>
      <c r="UOW287" s="18"/>
      <c r="UOX287" s="18"/>
      <c r="UOY287" s="18"/>
      <c r="UOZ287" s="18"/>
      <c r="UPA287" s="18"/>
      <c r="UPB287" s="18"/>
      <c r="UPC287" s="18"/>
      <c r="UPD287" s="18"/>
      <c r="UPE287" s="18"/>
      <c r="UPF287" s="18"/>
      <c r="UPG287" s="18"/>
      <c r="UPH287" s="18"/>
      <c r="UPI287" s="18"/>
      <c r="UPJ287" s="18"/>
      <c r="UPK287" s="18"/>
      <c r="UPL287" s="18"/>
      <c r="UPM287" s="18"/>
      <c r="UPN287" s="18"/>
      <c r="UPO287" s="18"/>
      <c r="UPP287" s="18"/>
      <c r="UPQ287" s="18"/>
      <c r="UPR287" s="18"/>
      <c r="UPS287" s="18"/>
      <c r="UPT287" s="18"/>
      <c r="UPU287" s="18"/>
      <c r="UPV287" s="18"/>
      <c r="UPW287" s="18"/>
      <c r="UPX287" s="18"/>
      <c r="UPY287" s="18"/>
      <c r="UPZ287" s="18"/>
      <c r="UQA287" s="18"/>
      <c r="UQB287" s="18"/>
      <c r="UQC287" s="18"/>
      <c r="UQD287" s="18"/>
      <c r="UQE287" s="18"/>
      <c r="UQF287" s="18"/>
      <c r="UQG287" s="18"/>
      <c r="UQH287" s="18"/>
      <c r="UQI287" s="18"/>
      <c r="UQJ287" s="18"/>
      <c r="UQK287" s="18"/>
      <c r="UQL287" s="18"/>
      <c r="UQM287" s="18"/>
      <c r="UQN287" s="18"/>
      <c r="UQO287" s="18"/>
      <c r="UQP287" s="18"/>
      <c r="UQQ287" s="18"/>
      <c r="UQR287" s="18"/>
      <c r="UQS287" s="18"/>
      <c r="UQT287" s="18"/>
      <c r="UQU287" s="18"/>
      <c r="UQV287" s="18"/>
      <c r="UQW287" s="18"/>
      <c r="UQX287" s="18"/>
      <c r="UQY287" s="18"/>
      <c r="UQZ287" s="18"/>
      <c r="URA287" s="18"/>
      <c r="URB287" s="18"/>
      <c r="URC287" s="18"/>
      <c r="URD287" s="18"/>
      <c r="URE287" s="18"/>
      <c r="URF287" s="18"/>
      <c r="URG287" s="18"/>
      <c r="URH287" s="18"/>
      <c r="URI287" s="18"/>
      <c r="URJ287" s="18"/>
      <c r="URK287" s="18"/>
      <c r="URL287" s="18"/>
      <c r="URM287" s="18"/>
      <c r="URN287" s="18"/>
      <c r="URO287" s="18"/>
      <c r="URP287" s="18"/>
      <c r="URQ287" s="18"/>
      <c r="URR287" s="18"/>
      <c r="URS287" s="18"/>
      <c r="URT287" s="18"/>
      <c r="URU287" s="18"/>
      <c r="URV287" s="18"/>
      <c r="URW287" s="18"/>
      <c r="URX287" s="18"/>
      <c r="URY287" s="18"/>
      <c r="URZ287" s="18"/>
      <c r="USA287" s="18"/>
      <c r="USB287" s="18"/>
      <c r="USC287" s="18"/>
      <c r="USD287" s="18"/>
      <c r="USE287" s="18"/>
      <c r="USF287" s="18"/>
      <c r="USG287" s="18"/>
      <c r="USH287" s="18"/>
      <c r="USI287" s="18"/>
      <c r="USJ287" s="18"/>
      <c r="USK287" s="18"/>
      <c r="USL287" s="18"/>
      <c r="USM287" s="18"/>
      <c r="USN287" s="18"/>
      <c r="USO287" s="18"/>
      <c r="USP287" s="18"/>
      <c r="USQ287" s="18"/>
      <c r="USR287" s="18"/>
      <c r="USS287" s="18"/>
      <c r="UST287" s="18"/>
      <c r="USU287" s="18"/>
      <c r="USV287" s="18"/>
      <c r="USW287" s="18"/>
      <c r="USX287" s="18"/>
      <c r="USY287" s="18"/>
      <c r="USZ287" s="18"/>
      <c r="UTA287" s="18"/>
      <c r="UTB287" s="18"/>
      <c r="UTC287" s="18"/>
      <c r="UTD287" s="18"/>
      <c r="UTE287" s="18"/>
      <c r="UTF287" s="18"/>
      <c r="UTG287" s="18"/>
      <c r="UTH287" s="18"/>
      <c r="UTI287" s="18"/>
      <c r="UTJ287" s="18"/>
      <c r="UTK287" s="18"/>
      <c r="UTL287" s="18"/>
      <c r="UTM287" s="18"/>
      <c r="UTN287" s="18"/>
      <c r="UTO287" s="18"/>
      <c r="UTP287" s="18"/>
      <c r="UTQ287" s="18"/>
      <c r="UTR287" s="18"/>
      <c r="UTS287" s="18"/>
      <c r="UTT287" s="18"/>
      <c r="UTU287" s="18"/>
      <c r="UTV287" s="18"/>
      <c r="UTW287" s="18"/>
      <c r="UTX287" s="18"/>
      <c r="UTY287" s="18"/>
      <c r="UTZ287" s="18"/>
      <c r="UUA287" s="18"/>
      <c r="UUB287" s="18"/>
      <c r="UUC287" s="18"/>
      <c r="UUD287" s="18"/>
      <c r="UUE287" s="18"/>
      <c r="UUF287" s="18"/>
      <c r="UUG287" s="18"/>
      <c r="UUH287" s="18"/>
      <c r="UUI287" s="18"/>
      <c r="UUJ287" s="18"/>
      <c r="UUK287" s="18"/>
      <c r="UUL287" s="18"/>
      <c r="UUM287" s="18"/>
      <c r="UUN287" s="18"/>
      <c r="UUO287" s="18"/>
      <c r="UUP287" s="18"/>
      <c r="UUQ287" s="18"/>
      <c r="UUR287" s="18"/>
      <c r="UUS287" s="18"/>
      <c r="UUT287" s="18"/>
      <c r="UUU287" s="18"/>
      <c r="UUV287" s="18"/>
      <c r="UUW287" s="18"/>
      <c r="UUX287" s="18"/>
      <c r="UUY287" s="18"/>
      <c r="UUZ287" s="18"/>
      <c r="UVA287" s="18"/>
      <c r="UVB287" s="18"/>
      <c r="UVC287" s="18"/>
      <c r="UVD287" s="18"/>
      <c r="UVE287" s="18"/>
      <c r="UVF287" s="18"/>
      <c r="UVG287" s="18"/>
      <c r="UVH287" s="18"/>
      <c r="UVI287" s="18"/>
      <c r="UVJ287" s="18"/>
      <c r="UVK287" s="18"/>
      <c r="UVL287" s="18"/>
      <c r="UVM287" s="18"/>
      <c r="UVN287" s="18"/>
      <c r="UVO287" s="18"/>
      <c r="UVP287" s="18"/>
      <c r="UVQ287" s="18"/>
      <c r="UVR287" s="18"/>
      <c r="UVS287" s="18"/>
      <c r="UVT287" s="18"/>
      <c r="UVU287" s="18"/>
      <c r="UVV287" s="18"/>
      <c r="UVW287" s="18"/>
      <c r="UVX287" s="18"/>
      <c r="UVY287" s="18"/>
      <c r="UVZ287" s="18"/>
      <c r="UWA287" s="18"/>
      <c r="UWB287" s="18"/>
      <c r="UWC287" s="18"/>
      <c r="UWD287" s="18"/>
      <c r="UWE287" s="18"/>
      <c r="UWF287" s="18"/>
      <c r="UWG287" s="18"/>
      <c r="UWH287" s="18"/>
      <c r="UWI287" s="18"/>
      <c r="UWJ287" s="18"/>
      <c r="UWK287" s="18"/>
      <c r="UWL287" s="18"/>
      <c r="UWM287" s="18"/>
      <c r="UWN287" s="18"/>
      <c r="UWO287" s="18"/>
      <c r="UWP287" s="18"/>
      <c r="UWQ287" s="18"/>
      <c r="UWR287" s="18"/>
      <c r="UWS287" s="18"/>
      <c r="UWT287" s="18"/>
      <c r="UWU287" s="18"/>
      <c r="UWV287" s="18"/>
      <c r="UWW287" s="18"/>
      <c r="UWX287" s="18"/>
      <c r="UWY287" s="18"/>
      <c r="UWZ287" s="18"/>
      <c r="UXA287" s="18"/>
      <c r="UXB287" s="18"/>
      <c r="UXC287" s="18"/>
      <c r="UXD287" s="18"/>
      <c r="UXE287" s="18"/>
      <c r="UXF287" s="18"/>
      <c r="UXG287" s="18"/>
      <c r="UXH287" s="18"/>
      <c r="UXI287" s="18"/>
      <c r="UXJ287" s="18"/>
      <c r="UXK287" s="18"/>
      <c r="UXL287" s="18"/>
      <c r="UXM287" s="18"/>
      <c r="UXN287" s="18"/>
      <c r="UXO287" s="18"/>
      <c r="UXP287" s="18"/>
      <c r="UXQ287" s="18"/>
      <c r="UXR287" s="18"/>
      <c r="UXS287" s="18"/>
      <c r="UXT287" s="18"/>
      <c r="UXU287" s="18"/>
      <c r="UXV287" s="18"/>
      <c r="UXW287" s="18"/>
      <c r="UXX287" s="18"/>
      <c r="UXY287" s="18"/>
      <c r="UXZ287" s="18"/>
      <c r="UYA287" s="18"/>
      <c r="UYB287" s="18"/>
      <c r="UYC287" s="18"/>
      <c r="UYD287" s="18"/>
      <c r="UYE287" s="18"/>
      <c r="UYF287" s="18"/>
      <c r="UYG287" s="18"/>
      <c r="UYH287" s="18"/>
      <c r="UYI287" s="18"/>
      <c r="UYJ287" s="18"/>
      <c r="UYK287" s="18"/>
      <c r="UYL287" s="18"/>
      <c r="UYM287" s="18"/>
      <c r="UYN287" s="18"/>
      <c r="UYO287" s="18"/>
      <c r="UYP287" s="18"/>
      <c r="UYQ287" s="18"/>
      <c r="UYR287" s="18"/>
      <c r="UYS287" s="18"/>
      <c r="UYT287" s="18"/>
      <c r="UYU287" s="18"/>
      <c r="UYV287" s="18"/>
      <c r="UYW287" s="18"/>
      <c r="UYX287" s="18"/>
      <c r="UYY287" s="18"/>
      <c r="UYZ287" s="18"/>
      <c r="UZA287" s="18"/>
      <c r="UZB287" s="18"/>
      <c r="UZC287" s="18"/>
      <c r="UZD287" s="18"/>
      <c r="UZE287" s="18"/>
      <c r="UZF287" s="18"/>
      <c r="UZG287" s="18"/>
      <c r="UZH287" s="18"/>
      <c r="UZI287" s="18"/>
      <c r="UZJ287" s="18"/>
      <c r="UZK287" s="18"/>
      <c r="UZL287" s="18"/>
      <c r="UZM287" s="18"/>
      <c r="UZN287" s="18"/>
      <c r="UZO287" s="18"/>
      <c r="UZP287" s="18"/>
      <c r="UZQ287" s="18"/>
      <c r="UZR287" s="18"/>
      <c r="UZS287" s="18"/>
      <c r="UZT287" s="18"/>
      <c r="UZU287" s="18"/>
      <c r="UZV287" s="18"/>
      <c r="UZW287" s="18"/>
      <c r="UZX287" s="18"/>
      <c r="UZY287" s="18"/>
      <c r="UZZ287" s="18"/>
      <c r="VAA287" s="18"/>
      <c r="VAB287" s="18"/>
      <c r="VAC287" s="18"/>
      <c r="VAD287" s="18"/>
      <c r="VAE287" s="18"/>
      <c r="VAF287" s="18"/>
      <c r="VAG287" s="18"/>
      <c r="VAH287" s="18"/>
      <c r="VAI287" s="18"/>
      <c r="VAJ287" s="18"/>
      <c r="VAK287" s="18"/>
      <c r="VAL287" s="18"/>
      <c r="VAM287" s="18"/>
      <c r="VAN287" s="18"/>
      <c r="VAO287" s="18"/>
      <c r="VAP287" s="18"/>
      <c r="VAQ287" s="18"/>
      <c r="VAR287" s="18"/>
      <c r="VAS287" s="18"/>
      <c r="VAT287" s="18"/>
      <c r="VAU287" s="18"/>
      <c r="VAV287" s="18"/>
      <c r="VAW287" s="18"/>
      <c r="VAX287" s="18"/>
      <c r="VAY287" s="18"/>
      <c r="VAZ287" s="18"/>
      <c r="VBA287" s="18"/>
      <c r="VBB287" s="18"/>
      <c r="VBC287" s="18"/>
      <c r="VBD287" s="18"/>
      <c r="VBE287" s="18"/>
      <c r="VBF287" s="18"/>
      <c r="VBG287" s="18"/>
      <c r="VBH287" s="18"/>
      <c r="VBI287" s="18"/>
      <c r="VBJ287" s="18"/>
      <c r="VBK287" s="18"/>
      <c r="VBL287" s="18"/>
      <c r="VBM287" s="18"/>
      <c r="VBN287" s="18"/>
      <c r="VBO287" s="18"/>
      <c r="VBP287" s="18"/>
      <c r="VBQ287" s="18"/>
      <c r="VBR287" s="18"/>
      <c r="VBS287" s="18"/>
      <c r="VBT287" s="18"/>
      <c r="VBU287" s="18"/>
      <c r="VBV287" s="18"/>
      <c r="VBW287" s="18"/>
      <c r="VBX287" s="18"/>
      <c r="VBY287" s="18"/>
      <c r="VBZ287" s="18"/>
      <c r="VCA287" s="18"/>
      <c r="VCB287" s="18"/>
      <c r="VCC287" s="18"/>
      <c r="VCD287" s="18"/>
      <c r="VCE287" s="18"/>
      <c r="VCF287" s="18"/>
      <c r="VCG287" s="18"/>
      <c r="VCH287" s="18"/>
      <c r="VCI287" s="18"/>
      <c r="VCJ287" s="18"/>
      <c r="VCK287" s="18"/>
      <c r="VCL287" s="18"/>
      <c r="VCM287" s="18"/>
      <c r="VCN287" s="18"/>
      <c r="VCO287" s="18"/>
      <c r="VCP287" s="18"/>
      <c r="VCQ287" s="18"/>
      <c r="VCR287" s="18"/>
      <c r="VCS287" s="18"/>
      <c r="VCT287" s="18"/>
      <c r="VCU287" s="18"/>
      <c r="VCV287" s="18"/>
      <c r="VCW287" s="18"/>
      <c r="VCX287" s="18"/>
      <c r="VCY287" s="18"/>
      <c r="VCZ287" s="18"/>
      <c r="VDA287" s="18"/>
      <c r="VDB287" s="18"/>
      <c r="VDC287" s="18"/>
      <c r="VDD287" s="18"/>
      <c r="VDE287" s="18"/>
      <c r="VDF287" s="18"/>
      <c r="VDG287" s="18"/>
      <c r="VDH287" s="18"/>
      <c r="VDI287" s="18"/>
      <c r="VDJ287" s="18"/>
      <c r="VDK287" s="18"/>
      <c r="VDL287" s="18"/>
      <c r="VDM287" s="18"/>
      <c r="VDN287" s="18"/>
      <c r="VDO287" s="18"/>
      <c r="VDP287" s="18"/>
      <c r="VDQ287" s="18"/>
      <c r="VDR287" s="18"/>
      <c r="VDS287" s="18"/>
      <c r="VDT287" s="18"/>
      <c r="VDU287" s="18"/>
      <c r="VDV287" s="18"/>
      <c r="VDW287" s="18"/>
      <c r="VDX287" s="18"/>
      <c r="VDY287" s="18"/>
      <c r="VDZ287" s="18"/>
      <c r="VEA287" s="18"/>
      <c r="VEB287" s="18"/>
      <c r="VEC287" s="18"/>
      <c r="VED287" s="18"/>
      <c r="VEE287" s="18"/>
      <c r="VEF287" s="18"/>
      <c r="VEG287" s="18"/>
      <c r="VEH287" s="18"/>
      <c r="VEI287" s="18"/>
      <c r="VEJ287" s="18"/>
      <c r="VEK287" s="18"/>
      <c r="VEL287" s="18"/>
      <c r="VEM287" s="18"/>
      <c r="VEN287" s="18"/>
      <c r="VEO287" s="18"/>
      <c r="VEP287" s="18"/>
      <c r="VEQ287" s="18"/>
      <c r="VER287" s="18"/>
      <c r="VES287" s="18"/>
      <c r="VET287" s="18"/>
      <c r="VEU287" s="18"/>
      <c r="VEV287" s="18"/>
      <c r="VEW287" s="18"/>
      <c r="VEX287" s="18"/>
      <c r="VEY287" s="18"/>
      <c r="VEZ287" s="18"/>
      <c r="VFA287" s="18"/>
      <c r="VFB287" s="18"/>
      <c r="VFC287" s="18"/>
      <c r="VFD287" s="18"/>
      <c r="VFE287" s="18"/>
      <c r="VFF287" s="18"/>
      <c r="VFG287" s="18"/>
      <c r="VFH287" s="18"/>
      <c r="VFI287" s="18"/>
      <c r="VFJ287" s="18"/>
      <c r="VFK287" s="18"/>
      <c r="VFL287" s="18"/>
      <c r="VFM287" s="18"/>
      <c r="VFN287" s="18"/>
      <c r="VFO287" s="18"/>
      <c r="VFP287" s="18"/>
      <c r="VFQ287" s="18"/>
      <c r="VFR287" s="18"/>
      <c r="VFS287" s="18"/>
      <c r="VFT287" s="18"/>
      <c r="VFU287" s="18"/>
      <c r="VFV287" s="18"/>
      <c r="VFW287" s="18"/>
      <c r="VFX287" s="18"/>
      <c r="VFY287" s="18"/>
      <c r="VFZ287" s="18"/>
      <c r="VGA287" s="18"/>
      <c r="VGB287" s="18"/>
      <c r="VGC287" s="18"/>
      <c r="VGD287" s="18"/>
      <c r="VGE287" s="18"/>
      <c r="VGF287" s="18"/>
      <c r="VGG287" s="18"/>
      <c r="VGH287" s="18"/>
      <c r="VGI287" s="18"/>
      <c r="VGJ287" s="18"/>
      <c r="VGK287" s="18"/>
      <c r="VGL287" s="18"/>
      <c r="VGM287" s="18"/>
      <c r="VGN287" s="18"/>
      <c r="VGO287" s="18"/>
      <c r="VGP287" s="18"/>
      <c r="VGQ287" s="18"/>
      <c r="VGR287" s="18"/>
      <c r="VGS287" s="18"/>
      <c r="VGT287" s="18"/>
      <c r="VGU287" s="18"/>
      <c r="VGV287" s="18"/>
      <c r="VGW287" s="18"/>
      <c r="VGX287" s="18"/>
      <c r="VGY287" s="18"/>
      <c r="VGZ287" s="18"/>
      <c r="VHA287" s="18"/>
      <c r="VHB287" s="18"/>
      <c r="VHC287" s="18"/>
      <c r="VHD287" s="18"/>
      <c r="VHE287" s="18"/>
      <c r="VHF287" s="18"/>
      <c r="VHG287" s="18"/>
      <c r="VHH287" s="18"/>
      <c r="VHI287" s="18"/>
      <c r="VHJ287" s="18"/>
      <c r="VHK287" s="18"/>
      <c r="VHL287" s="18"/>
      <c r="VHM287" s="18"/>
      <c r="VHN287" s="18"/>
      <c r="VHO287" s="18"/>
      <c r="VHP287" s="18"/>
      <c r="VHQ287" s="18"/>
      <c r="VHR287" s="18"/>
      <c r="VHS287" s="18"/>
      <c r="VHT287" s="18"/>
      <c r="VHU287" s="18"/>
      <c r="VHV287" s="18"/>
      <c r="VHW287" s="18"/>
      <c r="VHX287" s="18"/>
      <c r="VHY287" s="18"/>
      <c r="VHZ287" s="18"/>
      <c r="VIA287" s="18"/>
      <c r="VIB287" s="18"/>
      <c r="VIC287" s="18"/>
      <c r="VID287" s="18"/>
      <c r="VIE287" s="18"/>
      <c r="VIF287" s="18"/>
      <c r="VIG287" s="18"/>
      <c r="VIH287" s="18"/>
      <c r="VII287" s="18"/>
      <c r="VIJ287" s="18"/>
      <c r="VIK287" s="18"/>
      <c r="VIL287" s="18"/>
      <c r="VIM287" s="18"/>
      <c r="VIN287" s="18"/>
      <c r="VIO287" s="18"/>
      <c r="VIP287" s="18"/>
      <c r="VIQ287" s="18"/>
      <c r="VIR287" s="18"/>
      <c r="VIS287" s="18"/>
      <c r="VIT287" s="18"/>
      <c r="VIU287" s="18"/>
      <c r="VIV287" s="18"/>
      <c r="VIW287" s="18"/>
      <c r="VIX287" s="18"/>
      <c r="VIY287" s="18"/>
      <c r="VIZ287" s="18"/>
      <c r="VJA287" s="18"/>
      <c r="VJB287" s="18"/>
      <c r="VJC287" s="18"/>
      <c r="VJD287" s="18"/>
      <c r="VJE287" s="18"/>
      <c r="VJF287" s="18"/>
      <c r="VJG287" s="18"/>
      <c r="VJH287" s="18"/>
      <c r="VJI287" s="18"/>
      <c r="VJJ287" s="18"/>
      <c r="VJK287" s="18"/>
      <c r="VJL287" s="18"/>
      <c r="VJM287" s="18"/>
      <c r="VJN287" s="18"/>
      <c r="VJO287" s="18"/>
      <c r="VJP287" s="18"/>
      <c r="VJQ287" s="18"/>
      <c r="VJR287" s="18"/>
      <c r="VJS287" s="18"/>
      <c r="VJT287" s="18"/>
      <c r="VJU287" s="18"/>
      <c r="VJV287" s="18"/>
      <c r="VJW287" s="18"/>
      <c r="VJX287" s="18"/>
      <c r="VJY287" s="18"/>
      <c r="VJZ287" s="18"/>
      <c r="VKA287" s="18"/>
      <c r="VKB287" s="18"/>
      <c r="VKC287" s="18"/>
      <c r="VKD287" s="18"/>
      <c r="VKE287" s="18"/>
      <c r="VKF287" s="18"/>
      <c r="VKG287" s="18"/>
      <c r="VKH287" s="18"/>
      <c r="VKI287" s="18"/>
      <c r="VKJ287" s="18"/>
      <c r="VKK287" s="18"/>
      <c r="VKL287" s="18"/>
      <c r="VKM287" s="18"/>
      <c r="VKN287" s="18"/>
      <c r="VKO287" s="18"/>
      <c r="VKP287" s="18"/>
      <c r="VKQ287" s="18"/>
      <c r="VKR287" s="18"/>
      <c r="VKS287" s="18"/>
      <c r="VKT287" s="18"/>
      <c r="VKU287" s="18"/>
      <c r="VKV287" s="18"/>
      <c r="VKW287" s="18"/>
      <c r="VKX287" s="18"/>
      <c r="VKY287" s="18"/>
      <c r="VKZ287" s="18"/>
      <c r="VLA287" s="18"/>
      <c r="VLB287" s="18"/>
      <c r="VLC287" s="18"/>
      <c r="VLD287" s="18"/>
      <c r="VLE287" s="18"/>
      <c r="VLF287" s="18"/>
      <c r="VLG287" s="18"/>
      <c r="VLH287" s="18"/>
      <c r="VLI287" s="18"/>
      <c r="VLJ287" s="18"/>
      <c r="VLK287" s="18"/>
      <c r="VLL287" s="18"/>
      <c r="VLM287" s="18"/>
      <c r="VLN287" s="18"/>
      <c r="VLO287" s="18"/>
      <c r="VLP287" s="18"/>
      <c r="VLQ287" s="18"/>
      <c r="VLR287" s="18"/>
      <c r="VLS287" s="18"/>
      <c r="VLT287" s="18"/>
      <c r="VLU287" s="18"/>
      <c r="VLV287" s="18"/>
      <c r="VLW287" s="18"/>
      <c r="VLX287" s="18"/>
      <c r="VLY287" s="18"/>
      <c r="VLZ287" s="18"/>
      <c r="VMA287" s="18"/>
      <c r="VMB287" s="18"/>
      <c r="VMC287" s="18"/>
      <c r="VMD287" s="18"/>
      <c r="VME287" s="18"/>
      <c r="VMF287" s="18"/>
      <c r="VMG287" s="18"/>
      <c r="VMH287" s="18"/>
      <c r="VMI287" s="18"/>
      <c r="VMJ287" s="18"/>
      <c r="VMK287" s="18"/>
      <c r="VML287" s="18"/>
      <c r="VMM287" s="18"/>
      <c r="VMN287" s="18"/>
      <c r="VMO287" s="18"/>
      <c r="VMP287" s="18"/>
      <c r="VMQ287" s="18"/>
      <c r="VMR287" s="18"/>
      <c r="VMS287" s="18"/>
      <c r="VMT287" s="18"/>
      <c r="VMU287" s="18"/>
      <c r="VMV287" s="18"/>
      <c r="VMW287" s="18"/>
      <c r="VMX287" s="18"/>
      <c r="VMY287" s="18"/>
      <c r="VMZ287" s="18"/>
      <c r="VNA287" s="18"/>
      <c r="VNB287" s="18"/>
      <c r="VNC287" s="18"/>
      <c r="VND287" s="18"/>
      <c r="VNE287" s="18"/>
      <c r="VNF287" s="18"/>
      <c r="VNG287" s="18"/>
      <c r="VNH287" s="18"/>
      <c r="VNI287" s="18"/>
      <c r="VNJ287" s="18"/>
      <c r="VNK287" s="18"/>
      <c r="VNL287" s="18"/>
      <c r="VNM287" s="18"/>
      <c r="VNN287" s="18"/>
      <c r="VNO287" s="18"/>
      <c r="VNP287" s="18"/>
      <c r="VNQ287" s="18"/>
      <c r="VNR287" s="18"/>
      <c r="VNS287" s="18"/>
      <c r="VNT287" s="18"/>
      <c r="VNU287" s="18"/>
      <c r="VNV287" s="18"/>
      <c r="VNW287" s="18"/>
      <c r="VNX287" s="18"/>
      <c r="VNY287" s="18"/>
      <c r="VNZ287" s="18"/>
      <c r="VOA287" s="18"/>
      <c r="VOB287" s="18"/>
      <c r="VOC287" s="18"/>
      <c r="VOD287" s="18"/>
      <c r="VOE287" s="18"/>
      <c r="VOF287" s="18"/>
      <c r="VOG287" s="18"/>
      <c r="VOH287" s="18"/>
      <c r="VOI287" s="18"/>
      <c r="VOJ287" s="18"/>
      <c r="VOK287" s="18"/>
      <c r="VOL287" s="18"/>
      <c r="VOM287" s="18"/>
      <c r="VON287" s="18"/>
      <c r="VOO287" s="18"/>
      <c r="VOP287" s="18"/>
      <c r="VOQ287" s="18"/>
      <c r="VOR287" s="18"/>
      <c r="VOS287" s="18"/>
      <c r="VOT287" s="18"/>
      <c r="VOU287" s="18"/>
      <c r="VOV287" s="18"/>
      <c r="VOW287" s="18"/>
      <c r="VOX287" s="18"/>
      <c r="VOY287" s="18"/>
      <c r="VOZ287" s="18"/>
      <c r="VPA287" s="18"/>
      <c r="VPB287" s="18"/>
      <c r="VPC287" s="18"/>
      <c r="VPD287" s="18"/>
      <c r="VPE287" s="18"/>
      <c r="VPF287" s="18"/>
      <c r="VPG287" s="18"/>
      <c r="VPH287" s="18"/>
      <c r="VPI287" s="18"/>
      <c r="VPJ287" s="18"/>
      <c r="VPK287" s="18"/>
      <c r="VPL287" s="18"/>
      <c r="VPM287" s="18"/>
      <c r="VPN287" s="18"/>
      <c r="VPO287" s="18"/>
      <c r="VPP287" s="18"/>
      <c r="VPQ287" s="18"/>
      <c r="VPR287" s="18"/>
      <c r="VPS287" s="18"/>
      <c r="VPT287" s="18"/>
      <c r="VPU287" s="18"/>
      <c r="VPV287" s="18"/>
      <c r="VPW287" s="18"/>
      <c r="VPX287" s="18"/>
      <c r="VPY287" s="18"/>
      <c r="VPZ287" s="18"/>
      <c r="VQA287" s="18"/>
      <c r="VQB287" s="18"/>
      <c r="VQC287" s="18"/>
      <c r="VQD287" s="18"/>
      <c r="VQE287" s="18"/>
      <c r="VQF287" s="18"/>
      <c r="VQG287" s="18"/>
      <c r="VQH287" s="18"/>
      <c r="VQI287" s="18"/>
      <c r="VQJ287" s="18"/>
      <c r="VQK287" s="18"/>
      <c r="VQL287" s="18"/>
      <c r="VQM287" s="18"/>
      <c r="VQN287" s="18"/>
      <c r="VQO287" s="18"/>
      <c r="VQP287" s="18"/>
      <c r="VQQ287" s="18"/>
      <c r="VQR287" s="18"/>
      <c r="VQS287" s="18"/>
      <c r="VQT287" s="18"/>
      <c r="VQU287" s="18"/>
      <c r="VQV287" s="18"/>
      <c r="VQW287" s="18"/>
      <c r="VQX287" s="18"/>
      <c r="VQY287" s="18"/>
      <c r="VQZ287" s="18"/>
      <c r="VRA287" s="18"/>
      <c r="VRB287" s="18"/>
      <c r="VRC287" s="18"/>
      <c r="VRD287" s="18"/>
      <c r="VRE287" s="18"/>
      <c r="VRF287" s="18"/>
      <c r="VRG287" s="18"/>
      <c r="VRH287" s="18"/>
      <c r="VRI287" s="18"/>
      <c r="VRJ287" s="18"/>
      <c r="VRK287" s="18"/>
      <c r="VRL287" s="18"/>
      <c r="VRM287" s="18"/>
      <c r="VRN287" s="18"/>
      <c r="VRO287" s="18"/>
      <c r="VRP287" s="18"/>
      <c r="VRQ287" s="18"/>
      <c r="VRR287" s="18"/>
      <c r="VRS287" s="18"/>
      <c r="VRT287" s="18"/>
      <c r="VRU287" s="18"/>
      <c r="VRV287" s="18"/>
      <c r="VRW287" s="18"/>
      <c r="VRX287" s="18"/>
      <c r="VRY287" s="18"/>
      <c r="VRZ287" s="18"/>
      <c r="VSA287" s="18"/>
      <c r="VSB287" s="18"/>
      <c r="VSC287" s="18"/>
      <c r="VSD287" s="18"/>
      <c r="VSE287" s="18"/>
      <c r="VSF287" s="18"/>
      <c r="VSG287" s="18"/>
      <c r="VSH287" s="18"/>
      <c r="VSI287" s="18"/>
      <c r="VSJ287" s="18"/>
      <c r="VSK287" s="18"/>
      <c r="VSL287" s="18"/>
      <c r="VSM287" s="18"/>
      <c r="VSN287" s="18"/>
      <c r="VSO287" s="18"/>
      <c r="VSP287" s="18"/>
      <c r="VSQ287" s="18"/>
      <c r="VSR287" s="18"/>
      <c r="VSS287" s="18"/>
      <c r="VST287" s="18"/>
      <c r="VSU287" s="18"/>
      <c r="VSV287" s="18"/>
      <c r="VSW287" s="18"/>
      <c r="VSX287" s="18"/>
      <c r="VSY287" s="18"/>
      <c r="VSZ287" s="18"/>
      <c r="VTA287" s="18"/>
      <c r="VTB287" s="18"/>
      <c r="VTC287" s="18"/>
      <c r="VTD287" s="18"/>
      <c r="VTE287" s="18"/>
      <c r="VTF287" s="18"/>
      <c r="VTG287" s="18"/>
      <c r="VTH287" s="18"/>
      <c r="VTI287" s="18"/>
      <c r="VTJ287" s="18"/>
      <c r="VTK287" s="18"/>
      <c r="VTL287" s="18"/>
      <c r="VTM287" s="18"/>
      <c r="VTN287" s="18"/>
      <c r="VTO287" s="18"/>
      <c r="VTP287" s="18"/>
      <c r="VTQ287" s="18"/>
      <c r="VTR287" s="18"/>
      <c r="VTS287" s="18"/>
      <c r="VTT287" s="18"/>
      <c r="VTU287" s="18"/>
      <c r="VTV287" s="18"/>
      <c r="VTW287" s="18"/>
      <c r="VTX287" s="18"/>
      <c r="VTY287" s="18"/>
      <c r="VTZ287" s="18"/>
      <c r="VUA287" s="18"/>
      <c r="VUB287" s="18"/>
      <c r="VUC287" s="18"/>
      <c r="VUD287" s="18"/>
      <c r="VUE287" s="18"/>
      <c r="VUF287" s="18"/>
      <c r="VUG287" s="18"/>
      <c r="VUH287" s="18"/>
      <c r="VUI287" s="18"/>
      <c r="VUJ287" s="18"/>
      <c r="VUK287" s="18"/>
      <c r="VUL287" s="18"/>
      <c r="VUM287" s="18"/>
      <c r="VUN287" s="18"/>
      <c r="VUO287" s="18"/>
      <c r="VUP287" s="18"/>
      <c r="VUQ287" s="18"/>
      <c r="VUR287" s="18"/>
      <c r="VUS287" s="18"/>
      <c r="VUT287" s="18"/>
      <c r="VUU287" s="18"/>
      <c r="VUV287" s="18"/>
      <c r="VUW287" s="18"/>
      <c r="VUX287" s="18"/>
      <c r="VUY287" s="18"/>
      <c r="VUZ287" s="18"/>
      <c r="VVA287" s="18"/>
      <c r="VVB287" s="18"/>
      <c r="VVC287" s="18"/>
      <c r="VVD287" s="18"/>
      <c r="VVE287" s="18"/>
      <c r="VVF287" s="18"/>
      <c r="VVG287" s="18"/>
      <c r="VVH287" s="18"/>
      <c r="VVI287" s="18"/>
      <c r="VVJ287" s="18"/>
      <c r="VVK287" s="18"/>
      <c r="VVL287" s="18"/>
      <c r="VVM287" s="18"/>
      <c r="VVN287" s="18"/>
      <c r="VVO287" s="18"/>
      <c r="VVP287" s="18"/>
      <c r="VVQ287" s="18"/>
      <c r="VVR287" s="18"/>
      <c r="VVS287" s="18"/>
      <c r="VVT287" s="18"/>
      <c r="VVU287" s="18"/>
      <c r="VVV287" s="18"/>
      <c r="VVW287" s="18"/>
      <c r="VVX287" s="18"/>
      <c r="VVY287" s="18"/>
      <c r="VVZ287" s="18"/>
      <c r="VWA287" s="18"/>
      <c r="VWB287" s="18"/>
      <c r="VWC287" s="18"/>
      <c r="VWD287" s="18"/>
      <c r="VWE287" s="18"/>
      <c r="VWF287" s="18"/>
      <c r="VWG287" s="18"/>
      <c r="VWH287" s="18"/>
      <c r="VWI287" s="18"/>
      <c r="VWJ287" s="18"/>
      <c r="VWK287" s="18"/>
      <c r="VWL287" s="18"/>
      <c r="VWM287" s="18"/>
      <c r="VWN287" s="18"/>
      <c r="VWO287" s="18"/>
      <c r="VWP287" s="18"/>
      <c r="VWQ287" s="18"/>
      <c r="VWR287" s="18"/>
      <c r="VWS287" s="18"/>
      <c r="VWT287" s="18"/>
      <c r="VWU287" s="18"/>
      <c r="VWV287" s="18"/>
      <c r="VWW287" s="18"/>
      <c r="VWX287" s="18"/>
      <c r="VWY287" s="18"/>
      <c r="VWZ287" s="18"/>
      <c r="VXA287" s="18"/>
      <c r="VXB287" s="18"/>
      <c r="VXC287" s="18"/>
      <c r="VXD287" s="18"/>
      <c r="VXE287" s="18"/>
      <c r="VXF287" s="18"/>
      <c r="VXG287" s="18"/>
      <c r="VXH287" s="18"/>
      <c r="VXI287" s="18"/>
      <c r="VXJ287" s="18"/>
      <c r="VXK287" s="18"/>
      <c r="VXL287" s="18"/>
      <c r="VXM287" s="18"/>
      <c r="VXN287" s="18"/>
      <c r="VXO287" s="18"/>
      <c r="VXP287" s="18"/>
      <c r="VXQ287" s="18"/>
      <c r="VXR287" s="18"/>
      <c r="VXS287" s="18"/>
      <c r="VXT287" s="18"/>
      <c r="VXU287" s="18"/>
      <c r="VXV287" s="18"/>
      <c r="VXW287" s="18"/>
      <c r="VXX287" s="18"/>
      <c r="VXY287" s="18"/>
      <c r="VXZ287" s="18"/>
      <c r="VYA287" s="18"/>
      <c r="VYB287" s="18"/>
      <c r="VYC287" s="18"/>
      <c r="VYD287" s="18"/>
      <c r="VYE287" s="18"/>
      <c r="VYF287" s="18"/>
      <c r="VYG287" s="18"/>
      <c r="VYH287" s="18"/>
      <c r="VYI287" s="18"/>
      <c r="VYJ287" s="18"/>
      <c r="VYK287" s="18"/>
      <c r="VYL287" s="18"/>
      <c r="VYM287" s="18"/>
      <c r="VYN287" s="18"/>
      <c r="VYO287" s="18"/>
      <c r="VYP287" s="18"/>
      <c r="VYQ287" s="18"/>
      <c r="VYR287" s="18"/>
      <c r="VYS287" s="18"/>
      <c r="VYT287" s="18"/>
      <c r="VYU287" s="18"/>
      <c r="VYV287" s="18"/>
      <c r="VYW287" s="18"/>
      <c r="VYX287" s="18"/>
      <c r="VYY287" s="18"/>
      <c r="VYZ287" s="18"/>
      <c r="VZA287" s="18"/>
      <c r="VZB287" s="18"/>
      <c r="VZC287" s="18"/>
      <c r="VZD287" s="18"/>
      <c r="VZE287" s="18"/>
      <c r="VZF287" s="18"/>
      <c r="VZG287" s="18"/>
      <c r="VZH287" s="18"/>
      <c r="VZI287" s="18"/>
      <c r="VZJ287" s="18"/>
      <c r="VZK287" s="18"/>
      <c r="VZL287" s="18"/>
      <c r="VZM287" s="18"/>
      <c r="VZN287" s="18"/>
      <c r="VZO287" s="18"/>
      <c r="VZP287" s="18"/>
      <c r="VZQ287" s="18"/>
      <c r="VZR287" s="18"/>
      <c r="VZS287" s="18"/>
      <c r="VZT287" s="18"/>
      <c r="VZU287" s="18"/>
      <c r="VZV287" s="18"/>
      <c r="VZW287" s="18"/>
      <c r="VZX287" s="18"/>
      <c r="VZY287" s="18"/>
      <c r="VZZ287" s="18"/>
      <c r="WAA287" s="18"/>
      <c r="WAB287" s="18"/>
      <c r="WAC287" s="18"/>
      <c r="WAD287" s="18"/>
      <c r="WAE287" s="18"/>
      <c r="WAF287" s="18"/>
      <c r="WAG287" s="18"/>
      <c r="WAH287" s="18"/>
      <c r="WAI287" s="18"/>
      <c r="WAJ287" s="18"/>
      <c r="WAK287" s="18"/>
      <c r="WAL287" s="18"/>
      <c r="WAM287" s="18"/>
      <c r="WAN287" s="18"/>
      <c r="WAO287" s="18"/>
      <c r="WAP287" s="18"/>
      <c r="WAQ287" s="18"/>
      <c r="WAR287" s="18"/>
      <c r="WAS287" s="18"/>
      <c r="WAT287" s="18"/>
      <c r="WAU287" s="18"/>
      <c r="WAV287" s="18"/>
      <c r="WAW287" s="18"/>
      <c r="WAX287" s="18"/>
      <c r="WAY287" s="18"/>
      <c r="WAZ287" s="18"/>
      <c r="WBA287" s="18"/>
      <c r="WBB287" s="18"/>
      <c r="WBC287" s="18"/>
      <c r="WBD287" s="18"/>
      <c r="WBE287" s="18"/>
      <c r="WBF287" s="18"/>
      <c r="WBG287" s="18"/>
      <c r="WBH287" s="18"/>
      <c r="WBI287" s="18"/>
      <c r="WBJ287" s="18"/>
      <c r="WBK287" s="18"/>
      <c r="WBL287" s="18"/>
      <c r="WBM287" s="18"/>
      <c r="WBN287" s="18"/>
      <c r="WBO287" s="18"/>
      <c r="WBP287" s="18"/>
      <c r="WBQ287" s="18"/>
      <c r="WBR287" s="18"/>
      <c r="WBS287" s="18"/>
      <c r="WBT287" s="18"/>
      <c r="WBU287" s="18"/>
      <c r="WBV287" s="18"/>
      <c r="WBW287" s="18"/>
      <c r="WBX287" s="18"/>
      <c r="WBY287" s="18"/>
      <c r="WBZ287" s="18"/>
      <c r="WCA287" s="18"/>
      <c r="WCB287" s="18"/>
      <c r="WCC287" s="18"/>
      <c r="WCD287" s="18"/>
      <c r="WCE287" s="18"/>
      <c r="WCF287" s="18"/>
      <c r="WCG287" s="18"/>
      <c r="WCH287" s="18"/>
      <c r="WCI287" s="18"/>
      <c r="WCJ287" s="18"/>
      <c r="WCK287" s="18"/>
      <c r="WCL287" s="18"/>
      <c r="WCM287" s="18"/>
      <c r="WCN287" s="18"/>
      <c r="WCO287" s="18"/>
      <c r="WCP287" s="18"/>
      <c r="WCQ287" s="18"/>
      <c r="WCR287" s="18"/>
      <c r="WCS287" s="18"/>
      <c r="WCT287" s="18"/>
      <c r="WCU287" s="18"/>
      <c r="WCV287" s="18"/>
      <c r="WCW287" s="18"/>
      <c r="WCX287" s="18"/>
      <c r="WCY287" s="18"/>
      <c r="WCZ287" s="18"/>
      <c r="WDA287" s="18"/>
      <c r="WDB287" s="18"/>
      <c r="WDC287" s="18"/>
      <c r="WDD287" s="18"/>
      <c r="WDE287" s="18"/>
      <c r="WDF287" s="18"/>
      <c r="WDG287" s="18"/>
      <c r="WDH287" s="18"/>
      <c r="WDI287" s="18"/>
      <c r="WDJ287" s="18"/>
      <c r="WDK287" s="18"/>
      <c r="WDL287" s="18"/>
      <c r="WDM287" s="18"/>
      <c r="WDN287" s="18"/>
      <c r="WDO287" s="18"/>
      <c r="WDP287" s="18"/>
      <c r="WDQ287" s="18"/>
      <c r="WDR287" s="18"/>
      <c r="WDS287" s="18"/>
      <c r="WDT287" s="18"/>
      <c r="WDU287" s="18"/>
      <c r="WDV287" s="18"/>
      <c r="WDW287" s="18"/>
      <c r="WDX287" s="18"/>
      <c r="WDY287" s="18"/>
      <c r="WDZ287" s="18"/>
      <c r="WEA287" s="18"/>
      <c r="WEB287" s="18"/>
      <c r="WEC287" s="18"/>
      <c r="WED287" s="18"/>
      <c r="WEE287" s="18"/>
      <c r="WEF287" s="18"/>
      <c r="WEG287" s="18"/>
      <c r="WEH287" s="18"/>
      <c r="WEI287" s="18"/>
      <c r="WEJ287" s="18"/>
      <c r="WEK287" s="18"/>
      <c r="WEL287" s="18"/>
      <c r="WEM287" s="18"/>
      <c r="WEN287" s="18"/>
      <c r="WEO287" s="18"/>
      <c r="WEP287" s="18"/>
      <c r="WEQ287" s="18"/>
      <c r="WER287" s="18"/>
      <c r="WES287" s="18"/>
      <c r="WET287" s="18"/>
      <c r="WEU287" s="18"/>
      <c r="WEV287" s="18"/>
      <c r="WEW287" s="18"/>
      <c r="WEX287" s="18"/>
      <c r="WEY287" s="18"/>
      <c r="WEZ287" s="18"/>
      <c r="WFA287" s="18"/>
      <c r="WFB287" s="18"/>
      <c r="WFC287" s="18"/>
      <c r="WFD287" s="18"/>
      <c r="WFE287" s="18"/>
      <c r="WFF287" s="18"/>
      <c r="WFG287" s="18"/>
      <c r="WFH287" s="18"/>
      <c r="WFI287" s="18"/>
      <c r="WFJ287" s="18"/>
      <c r="WFK287" s="18"/>
      <c r="WFL287" s="18"/>
      <c r="WFM287" s="18"/>
      <c r="WFN287" s="18"/>
      <c r="WFO287" s="18"/>
      <c r="WFP287" s="18"/>
      <c r="WFQ287" s="18"/>
      <c r="WFR287" s="18"/>
      <c r="WFS287" s="18"/>
      <c r="WFT287" s="18"/>
      <c r="WFU287" s="18"/>
      <c r="WFV287" s="18"/>
      <c r="WFW287" s="18"/>
      <c r="WFX287" s="18"/>
      <c r="WFY287" s="18"/>
      <c r="WFZ287" s="18"/>
      <c r="WGA287" s="18"/>
      <c r="WGB287" s="18"/>
      <c r="WGC287" s="18"/>
      <c r="WGD287" s="18"/>
      <c r="WGE287" s="18"/>
      <c r="WGF287" s="18"/>
      <c r="WGG287" s="18"/>
      <c r="WGH287" s="18"/>
      <c r="WGI287" s="18"/>
      <c r="WGJ287" s="18"/>
      <c r="WGK287" s="18"/>
      <c r="WGL287" s="18"/>
      <c r="WGM287" s="18"/>
      <c r="WGN287" s="18"/>
      <c r="WGO287" s="18"/>
      <c r="WGP287" s="18"/>
      <c r="WGQ287" s="18"/>
      <c r="WGR287" s="18"/>
      <c r="WGS287" s="18"/>
      <c r="WGT287" s="18"/>
      <c r="WGU287" s="18"/>
      <c r="WGV287" s="18"/>
      <c r="WGW287" s="18"/>
      <c r="WGX287" s="18"/>
      <c r="WGY287" s="18"/>
      <c r="WGZ287" s="18"/>
      <c r="WHA287" s="18"/>
      <c r="WHB287" s="18"/>
      <c r="WHC287" s="18"/>
      <c r="WHD287" s="18"/>
      <c r="WHE287" s="18"/>
      <c r="WHF287" s="18"/>
      <c r="WHG287" s="18"/>
      <c r="WHH287" s="18"/>
      <c r="WHI287" s="18"/>
      <c r="WHJ287" s="18"/>
      <c r="WHK287" s="18"/>
      <c r="WHL287" s="18"/>
      <c r="WHM287" s="18"/>
      <c r="WHN287" s="18"/>
      <c r="WHO287" s="18"/>
      <c r="WHP287" s="18"/>
      <c r="WHQ287" s="18"/>
      <c r="WHR287" s="18"/>
      <c r="WHS287" s="18"/>
      <c r="WHT287" s="18"/>
      <c r="WHU287" s="18"/>
      <c r="WHV287" s="18"/>
      <c r="WHW287" s="18"/>
      <c r="WHX287" s="18"/>
      <c r="WHY287" s="18"/>
      <c r="WHZ287" s="18"/>
      <c r="WIA287" s="18"/>
      <c r="WIB287" s="18"/>
      <c r="WIC287" s="18"/>
      <c r="WID287" s="18"/>
      <c r="WIE287" s="18"/>
      <c r="WIF287" s="18"/>
      <c r="WIG287" s="18"/>
      <c r="WIH287" s="18"/>
      <c r="WII287" s="18"/>
      <c r="WIJ287" s="18"/>
      <c r="WIK287" s="18"/>
      <c r="WIL287" s="18"/>
      <c r="WIM287" s="18"/>
      <c r="WIN287" s="18"/>
      <c r="WIO287" s="18"/>
      <c r="WIP287" s="18"/>
      <c r="WIQ287" s="18"/>
      <c r="WIR287" s="18"/>
      <c r="WIS287" s="18"/>
      <c r="WIT287" s="18"/>
      <c r="WIU287" s="18"/>
      <c r="WIV287" s="18"/>
      <c r="WIW287" s="18"/>
      <c r="WIX287" s="18"/>
      <c r="WIY287" s="18"/>
      <c r="WIZ287" s="18"/>
      <c r="WJA287" s="18"/>
      <c r="WJB287" s="18"/>
      <c r="WJC287" s="18"/>
      <c r="WJD287" s="18"/>
      <c r="WJE287" s="18"/>
      <c r="WJF287" s="18"/>
      <c r="WJG287" s="18"/>
      <c r="WJH287" s="18"/>
      <c r="WJI287" s="18"/>
      <c r="WJJ287" s="18"/>
      <c r="WJK287" s="18"/>
      <c r="WJL287" s="18"/>
      <c r="WJM287" s="18"/>
      <c r="WJN287" s="18"/>
      <c r="WJO287" s="18"/>
      <c r="WJP287" s="18"/>
      <c r="WJQ287" s="18"/>
      <c r="WJR287" s="18"/>
      <c r="WJS287" s="18"/>
      <c r="WJT287" s="18"/>
      <c r="WJU287" s="18"/>
      <c r="WJV287" s="18"/>
      <c r="WJW287" s="18"/>
      <c r="WJX287" s="18"/>
      <c r="WJY287" s="18"/>
      <c r="WJZ287" s="18"/>
      <c r="WKA287" s="18"/>
      <c r="WKB287" s="18"/>
      <c r="WKC287" s="18"/>
      <c r="WKD287" s="18"/>
      <c r="WKE287" s="18"/>
      <c r="WKF287" s="18"/>
      <c r="WKG287" s="18"/>
      <c r="WKH287" s="18"/>
      <c r="WKI287" s="18"/>
      <c r="WKJ287" s="18"/>
      <c r="WKK287" s="18"/>
      <c r="WKL287" s="18"/>
      <c r="WKM287" s="18"/>
      <c r="WKN287" s="18"/>
      <c r="WKO287" s="18"/>
      <c r="WKP287" s="18"/>
      <c r="WKQ287" s="18"/>
      <c r="WKR287" s="18"/>
      <c r="WKS287" s="18"/>
      <c r="WKT287" s="18"/>
      <c r="WKU287" s="18"/>
      <c r="WKV287" s="18"/>
      <c r="WKW287" s="18"/>
      <c r="WKX287" s="18"/>
      <c r="WKY287" s="18"/>
      <c r="WKZ287" s="18"/>
      <c r="WLA287" s="18"/>
      <c r="WLB287" s="18"/>
      <c r="WLC287" s="18"/>
      <c r="WLD287" s="18"/>
      <c r="WLE287" s="18"/>
      <c r="WLF287" s="18"/>
      <c r="WLG287" s="18"/>
      <c r="WLH287" s="18"/>
      <c r="WLI287" s="18"/>
      <c r="WLJ287" s="18"/>
      <c r="WLK287" s="18"/>
      <c r="WLL287" s="18"/>
      <c r="WLM287" s="18"/>
      <c r="WLN287" s="18"/>
      <c r="WLO287" s="18"/>
      <c r="WLP287" s="18"/>
      <c r="WLQ287" s="18"/>
      <c r="WLR287" s="18"/>
      <c r="WLS287" s="18"/>
      <c r="WLT287" s="18"/>
      <c r="WLU287" s="18"/>
      <c r="WLV287" s="18"/>
      <c r="WLW287" s="18"/>
      <c r="WLX287" s="18"/>
      <c r="WLY287" s="18"/>
      <c r="WLZ287" s="18"/>
      <c r="WMA287" s="18"/>
      <c r="WMB287" s="18"/>
      <c r="WMC287" s="18"/>
      <c r="WMD287" s="18"/>
      <c r="WME287" s="18"/>
      <c r="WMF287" s="18"/>
      <c r="WMG287" s="18"/>
      <c r="WMH287" s="18"/>
      <c r="WMI287" s="18"/>
      <c r="WMJ287" s="18"/>
      <c r="WMK287" s="18"/>
      <c r="WML287" s="18"/>
      <c r="WMM287" s="18"/>
      <c r="WMN287" s="18"/>
      <c r="WMO287" s="18"/>
      <c r="WMP287" s="18"/>
      <c r="WMQ287" s="18"/>
      <c r="WMR287" s="18"/>
      <c r="WMS287" s="18"/>
      <c r="WMT287" s="18"/>
      <c r="WMU287" s="18"/>
      <c r="WMV287" s="18"/>
      <c r="WMW287" s="18"/>
      <c r="WMX287" s="18"/>
      <c r="WMY287" s="18"/>
      <c r="WMZ287" s="18"/>
      <c r="WNA287" s="18"/>
      <c r="WNB287" s="18"/>
      <c r="WNC287" s="18"/>
      <c r="WND287" s="18"/>
      <c r="WNE287" s="18"/>
      <c r="WNF287" s="18"/>
      <c r="WNG287" s="18"/>
      <c r="WNH287" s="18"/>
      <c r="WNI287" s="18"/>
      <c r="WNJ287" s="18"/>
      <c r="WNK287" s="18"/>
      <c r="WNL287" s="18"/>
      <c r="WNM287" s="18"/>
      <c r="WNN287" s="18"/>
      <c r="WNO287" s="18"/>
      <c r="WNP287" s="18"/>
      <c r="WNQ287" s="18"/>
      <c r="WNR287" s="18"/>
      <c r="WNS287" s="18"/>
      <c r="WNT287" s="18"/>
      <c r="WNU287" s="18"/>
      <c r="WNV287" s="18"/>
      <c r="WNW287" s="18"/>
      <c r="WNX287" s="18"/>
      <c r="WNY287" s="18"/>
      <c r="WNZ287" s="18"/>
      <c r="WOA287" s="18"/>
      <c r="WOB287" s="18"/>
      <c r="WOC287" s="18"/>
      <c r="WOD287" s="18"/>
      <c r="WOE287" s="18"/>
      <c r="WOF287" s="18"/>
      <c r="WOG287" s="18"/>
      <c r="WOH287" s="18"/>
      <c r="WOI287" s="18"/>
      <c r="WOJ287" s="18"/>
      <c r="WOK287" s="18"/>
      <c r="WOL287" s="18"/>
      <c r="WOM287" s="18"/>
      <c r="WON287" s="18"/>
      <c r="WOO287" s="18"/>
      <c r="WOP287" s="18"/>
      <c r="WOQ287" s="18"/>
      <c r="WOR287" s="18"/>
      <c r="WOS287" s="18"/>
      <c r="WOT287" s="18"/>
      <c r="WOU287" s="18"/>
      <c r="WOV287" s="18"/>
      <c r="WOW287" s="18"/>
      <c r="WOX287" s="18"/>
      <c r="WOY287" s="18"/>
      <c r="WOZ287" s="18"/>
      <c r="WPA287" s="18"/>
      <c r="WPB287" s="18"/>
      <c r="WPC287" s="18"/>
      <c r="WPD287" s="18"/>
      <c r="WPE287" s="18"/>
      <c r="WPF287" s="18"/>
      <c r="WPG287" s="18"/>
      <c r="WPH287" s="18"/>
      <c r="WPI287" s="18"/>
      <c r="WPJ287" s="18"/>
      <c r="WPK287" s="18"/>
      <c r="WPL287" s="18"/>
      <c r="WPM287" s="18"/>
      <c r="WPN287" s="18"/>
      <c r="WPO287" s="18"/>
      <c r="WPP287" s="18"/>
      <c r="WPQ287" s="18"/>
      <c r="WPR287" s="18"/>
      <c r="WPS287" s="18"/>
      <c r="WPT287" s="18"/>
      <c r="WPU287" s="18"/>
      <c r="WPV287" s="18"/>
      <c r="WPW287" s="18"/>
      <c r="WPX287" s="18"/>
      <c r="WPY287" s="18"/>
      <c r="WPZ287" s="18"/>
      <c r="WQA287" s="18"/>
      <c r="WQB287" s="18"/>
      <c r="WQC287" s="18"/>
      <c r="WQD287" s="18"/>
      <c r="WQE287" s="18"/>
      <c r="WQF287" s="18"/>
      <c r="WQG287" s="18"/>
      <c r="WQH287" s="18"/>
      <c r="WQI287" s="18"/>
      <c r="WQJ287" s="18"/>
      <c r="WQK287" s="18"/>
      <c r="WQL287" s="18"/>
      <c r="WQM287" s="18"/>
      <c r="WQN287" s="18"/>
      <c r="WQO287" s="18"/>
      <c r="WQP287" s="18"/>
      <c r="WQQ287" s="18"/>
      <c r="WQR287" s="18"/>
      <c r="WQS287" s="18"/>
      <c r="WQT287" s="18"/>
      <c r="WQU287" s="18"/>
      <c r="WQV287" s="18"/>
      <c r="WQW287" s="18"/>
      <c r="WQX287" s="18"/>
      <c r="WQY287" s="18"/>
      <c r="WQZ287" s="18"/>
      <c r="WRA287" s="18"/>
      <c r="WRB287" s="18"/>
      <c r="WRC287" s="18"/>
      <c r="WRD287" s="18"/>
      <c r="WRE287" s="18"/>
      <c r="WRF287" s="18"/>
      <c r="WRG287" s="18"/>
      <c r="WRH287" s="18"/>
      <c r="WRI287" s="18"/>
      <c r="WRJ287" s="18"/>
      <c r="WRK287" s="18"/>
      <c r="WRL287" s="18"/>
      <c r="WRM287" s="18"/>
      <c r="WRN287" s="18"/>
      <c r="WRO287" s="18"/>
      <c r="WRP287" s="18"/>
      <c r="WRQ287" s="18"/>
      <c r="WRR287" s="18"/>
      <c r="WRS287" s="18"/>
      <c r="WRT287" s="18"/>
      <c r="WRU287" s="18"/>
      <c r="WRV287" s="18"/>
      <c r="WRW287" s="18"/>
      <c r="WRX287" s="18"/>
      <c r="WRY287" s="18"/>
      <c r="WRZ287" s="18"/>
      <c r="WSA287" s="18"/>
      <c r="WSB287" s="18"/>
      <c r="WSC287" s="18"/>
      <c r="WSD287" s="18"/>
      <c r="WSE287" s="18"/>
      <c r="WSF287" s="18"/>
      <c r="WSG287" s="18"/>
      <c r="WSH287" s="18"/>
      <c r="WSI287" s="18"/>
      <c r="WSJ287" s="18"/>
      <c r="WSK287" s="18"/>
      <c r="WSL287" s="18"/>
      <c r="WSM287" s="18"/>
      <c r="WSN287" s="18"/>
      <c r="WSO287" s="18"/>
      <c r="WSP287" s="18"/>
      <c r="WSQ287" s="18"/>
      <c r="WSR287" s="18"/>
      <c r="WSS287" s="18"/>
      <c r="WST287" s="18"/>
      <c r="WSU287" s="18"/>
      <c r="WSV287" s="18"/>
      <c r="WSW287" s="18"/>
      <c r="WSX287" s="18"/>
      <c r="WSY287" s="18"/>
      <c r="WSZ287" s="18"/>
      <c r="WTA287" s="18"/>
      <c r="WTB287" s="18"/>
      <c r="WTC287" s="18"/>
      <c r="WTD287" s="18"/>
      <c r="WTE287" s="18"/>
      <c r="WTF287" s="18"/>
      <c r="WTG287" s="18"/>
      <c r="WTH287" s="18"/>
      <c r="WTI287" s="18"/>
      <c r="WTJ287" s="18"/>
      <c r="WTK287" s="18"/>
      <c r="WTL287" s="18"/>
      <c r="WTM287" s="18"/>
      <c r="WTN287" s="18"/>
      <c r="WTO287" s="18"/>
      <c r="WTP287" s="18"/>
      <c r="WTQ287" s="18"/>
      <c r="WTR287" s="18"/>
      <c r="WTS287" s="18"/>
      <c r="WTT287" s="18"/>
      <c r="WTU287" s="18"/>
      <c r="WTV287" s="18"/>
      <c r="WTW287" s="18"/>
      <c r="WTX287" s="18"/>
      <c r="WTY287" s="18"/>
      <c r="WTZ287" s="18"/>
      <c r="WUA287" s="18"/>
      <c r="WUB287" s="18"/>
      <c r="WUC287" s="18"/>
      <c r="WUD287" s="18"/>
      <c r="WUE287" s="18"/>
      <c r="WUF287" s="18"/>
      <c r="WUG287" s="18"/>
      <c r="WUH287" s="18"/>
      <c r="WUI287" s="18"/>
      <c r="WUJ287" s="18"/>
      <c r="WUK287" s="18"/>
      <c r="WUL287" s="18"/>
      <c r="WUM287" s="18"/>
      <c r="WUN287" s="18"/>
      <c r="WUO287" s="18"/>
      <c r="WUP287" s="18"/>
      <c r="WUQ287" s="18"/>
      <c r="WUR287" s="18"/>
      <c r="WUS287" s="18"/>
      <c r="WUT287" s="18"/>
      <c r="WUU287" s="18"/>
      <c r="WUV287" s="18"/>
      <c r="WUW287" s="18"/>
      <c r="WUX287" s="18"/>
      <c r="WUY287" s="18"/>
      <c r="WUZ287" s="18"/>
      <c r="WVA287" s="18"/>
      <c r="WVB287" s="18"/>
      <c r="WVC287" s="18"/>
      <c r="WVD287" s="18"/>
      <c r="WVE287" s="18"/>
      <c r="WVF287" s="18"/>
      <c r="WVG287" s="18"/>
      <c r="WVH287" s="18"/>
      <c r="WVI287" s="18"/>
      <c r="WVJ287" s="18"/>
      <c r="WVK287" s="18"/>
      <c r="WVL287" s="18"/>
      <c r="WVM287" s="18"/>
      <c r="WVN287" s="18"/>
      <c r="WVO287" s="18"/>
      <c r="WVP287" s="18"/>
      <c r="WVQ287" s="18"/>
      <c r="WVR287" s="18"/>
      <c r="WVS287" s="18"/>
      <c r="WVT287" s="18"/>
      <c r="WVU287" s="18"/>
      <c r="WVV287" s="18"/>
      <c r="WVW287" s="18"/>
      <c r="WVX287" s="18"/>
      <c r="WVY287" s="18"/>
      <c r="WVZ287" s="18"/>
      <c r="WWA287" s="18"/>
      <c r="WWB287" s="18"/>
      <c r="WWC287" s="18"/>
      <c r="WWD287" s="18"/>
      <c r="WWE287" s="18"/>
      <c r="WWF287" s="18"/>
      <c r="WWG287" s="18"/>
      <c r="WWH287" s="18"/>
      <c r="WWI287" s="18"/>
      <c r="WWJ287" s="18"/>
      <c r="WWK287" s="18"/>
      <c r="WWL287" s="18"/>
      <c r="WWM287" s="18"/>
      <c r="WWN287" s="18"/>
      <c r="WWO287" s="18"/>
      <c r="WWP287" s="18"/>
      <c r="WWQ287" s="18"/>
      <c r="WWR287" s="18"/>
      <c r="WWS287" s="18"/>
      <c r="WWT287" s="18"/>
      <c r="WWU287" s="18"/>
      <c r="WWV287" s="18"/>
      <c r="WWW287" s="18"/>
      <c r="WWX287" s="18"/>
      <c r="WWY287" s="18"/>
      <c r="WWZ287" s="18"/>
      <c r="WXA287" s="18"/>
      <c r="WXB287" s="18"/>
      <c r="WXC287" s="18"/>
      <c r="WXD287" s="18"/>
      <c r="WXE287" s="18"/>
      <c r="WXF287" s="18"/>
      <c r="WXG287" s="18"/>
      <c r="WXH287" s="18"/>
      <c r="WXI287" s="18"/>
      <c r="WXJ287" s="18"/>
      <c r="WXK287" s="18"/>
      <c r="WXL287" s="18"/>
      <c r="WXM287" s="18"/>
      <c r="WXN287" s="18"/>
      <c r="WXO287" s="18"/>
      <c r="WXP287" s="18"/>
      <c r="WXQ287" s="18"/>
      <c r="WXR287" s="18"/>
      <c r="WXS287" s="18"/>
      <c r="WXT287" s="18"/>
      <c r="WXU287" s="18"/>
      <c r="WXV287" s="18"/>
      <c r="WXW287" s="18"/>
      <c r="WXX287" s="18"/>
      <c r="WXY287" s="18"/>
      <c r="WXZ287" s="18"/>
      <c r="WYA287" s="18"/>
      <c r="WYB287" s="18"/>
      <c r="WYC287" s="18"/>
      <c r="WYD287" s="18"/>
      <c r="WYE287" s="18"/>
      <c r="WYF287" s="18"/>
      <c r="WYG287" s="18"/>
      <c r="WYH287" s="18"/>
      <c r="WYI287" s="18"/>
      <c r="WYJ287" s="18"/>
      <c r="WYK287" s="18"/>
      <c r="WYL287" s="18"/>
      <c r="WYM287" s="18"/>
      <c r="WYN287" s="18"/>
      <c r="WYO287" s="18"/>
      <c r="WYP287" s="18"/>
      <c r="WYQ287" s="18"/>
      <c r="WYR287" s="18"/>
      <c r="WYS287" s="18"/>
      <c r="WYT287" s="18"/>
      <c r="WYU287" s="18"/>
      <c r="WYV287" s="18"/>
      <c r="WYW287" s="18"/>
      <c r="WYX287" s="18"/>
      <c r="WYY287" s="18"/>
      <c r="WYZ287" s="18"/>
      <c r="WZA287" s="18"/>
      <c r="WZB287" s="18"/>
      <c r="WZC287" s="18"/>
      <c r="WZD287" s="18"/>
      <c r="WZE287" s="18"/>
      <c r="WZF287" s="18"/>
      <c r="WZG287" s="18"/>
      <c r="WZH287" s="18"/>
      <c r="WZI287" s="18"/>
      <c r="WZJ287" s="18"/>
      <c r="WZK287" s="18"/>
      <c r="WZL287" s="18"/>
      <c r="WZM287" s="18"/>
      <c r="WZN287" s="18"/>
      <c r="WZO287" s="18"/>
      <c r="WZP287" s="18"/>
      <c r="WZQ287" s="18"/>
      <c r="WZR287" s="18"/>
      <c r="WZS287" s="18"/>
      <c r="WZT287" s="18"/>
      <c r="WZU287" s="18"/>
      <c r="WZV287" s="18"/>
      <c r="WZW287" s="18"/>
      <c r="WZX287" s="18"/>
      <c r="WZY287" s="18"/>
      <c r="WZZ287" s="18"/>
      <c r="XAA287" s="18"/>
      <c r="XAB287" s="18"/>
      <c r="XAC287" s="18"/>
      <c r="XAD287" s="18"/>
      <c r="XAE287" s="18"/>
      <c r="XAF287" s="18"/>
      <c r="XAG287" s="18"/>
      <c r="XAH287" s="18"/>
      <c r="XAI287" s="18"/>
      <c r="XAJ287" s="18"/>
      <c r="XAK287" s="18"/>
      <c r="XAL287" s="18"/>
      <c r="XAM287" s="18"/>
      <c r="XAN287" s="18"/>
      <c r="XAO287" s="18"/>
      <c r="XAP287" s="18"/>
      <c r="XAQ287" s="18"/>
      <c r="XAR287" s="18"/>
      <c r="XAS287" s="18"/>
      <c r="XAT287" s="18"/>
      <c r="XAU287" s="18"/>
      <c r="XAV287" s="18"/>
      <c r="XAW287" s="18"/>
      <c r="XAX287" s="18"/>
      <c r="XAY287" s="18"/>
      <c r="XAZ287" s="18"/>
      <c r="XBA287" s="18"/>
      <c r="XBB287" s="18"/>
      <c r="XBC287" s="18"/>
      <c r="XBD287" s="18"/>
      <c r="XBE287" s="18"/>
      <c r="XBF287" s="18"/>
      <c r="XBG287" s="18"/>
      <c r="XBH287" s="18"/>
      <c r="XBI287" s="18"/>
      <c r="XBJ287" s="18"/>
      <c r="XBK287" s="18"/>
      <c r="XBL287" s="18"/>
      <c r="XBM287" s="18"/>
      <c r="XBN287" s="18"/>
      <c r="XBO287" s="18"/>
      <c r="XBP287" s="18"/>
      <c r="XBQ287" s="18"/>
      <c r="XBR287" s="18"/>
      <c r="XBS287" s="18"/>
      <c r="XBT287" s="18"/>
      <c r="XBU287" s="18"/>
      <c r="XBV287" s="18"/>
      <c r="XBW287" s="18"/>
      <c r="XBX287" s="18"/>
      <c r="XBY287" s="18"/>
      <c r="XBZ287" s="18"/>
      <c r="XCA287" s="18"/>
      <c r="XCB287" s="18"/>
      <c r="XCC287" s="18"/>
      <c r="XCD287" s="18"/>
      <c r="XCE287" s="18"/>
      <c r="XCF287" s="18"/>
      <c r="XCG287" s="18"/>
      <c r="XCH287" s="18"/>
      <c r="XCI287" s="18"/>
      <c r="XCJ287" s="18"/>
      <c r="XCK287" s="18"/>
      <c r="XCL287" s="18"/>
      <c r="XCM287" s="18"/>
      <c r="XCN287" s="18"/>
      <c r="XCO287" s="18"/>
      <c r="XCP287" s="18"/>
      <c r="XCQ287" s="18"/>
      <c r="XCR287" s="18"/>
      <c r="XCS287" s="18"/>
      <c r="XCT287" s="18"/>
      <c r="XCU287" s="18"/>
      <c r="XCV287" s="18"/>
      <c r="XCW287" s="18"/>
      <c r="XCX287" s="18"/>
      <c r="XCY287" s="18"/>
      <c r="XCZ287" s="18"/>
      <c r="XDA287" s="18"/>
      <c r="XDB287" s="18"/>
      <c r="XDC287" s="18"/>
      <c r="XDD287" s="18"/>
      <c r="XDE287" s="18"/>
      <c r="XDF287" s="18"/>
      <c r="XDG287" s="18"/>
      <c r="XDH287" s="18"/>
      <c r="XDI287" s="18"/>
      <c r="XDJ287" s="18"/>
      <c r="XDK287" s="18"/>
      <c r="XDL287" s="18"/>
      <c r="XDM287" s="18"/>
      <c r="XDN287" s="18"/>
      <c r="XDO287" s="18"/>
      <c r="XDP287" s="18"/>
      <c r="XDQ287" s="18"/>
      <c r="XDR287" s="18"/>
      <c r="XDS287" s="18"/>
      <c r="XDT287" s="18"/>
      <c r="XDU287" s="18"/>
      <c r="XDV287" s="18"/>
      <c r="XDW287" s="18"/>
      <c r="XDX287" s="18"/>
      <c r="XDY287" s="18"/>
      <c r="XDZ287" s="18"/>
      <c r="XEA287" s="18"/>
      <c r="XEB287" s="18"/>
      <c r="XEC287" s="18"/>
      <c r="XED287" s="18"/>
      <c r="XEE287" s="18"/>
      <c r="XEF287" s="18"/>
      <c r="XEG287" s="18"/>
      <c r="XEH287" s="18"/>
      <c r="XEI287" s="18"/>
      <c r="XEJ287" s="18"/>
      <c r="XEK287" s="18"/>
      <c r="XEL287" s="18"/>
      <c r="XEM287" s="18"/>
      <c r="XEN287" s="18"/>
      <c r="XEO287" s="18"/>
      <c r="XEP287" s="18"/>
      <c r="XEQ287" s="18"/>
      <c r="XER287" s="18"/>
      <c r="XES287" s="18"/>
      <c r="XET287" s="18"/>
      <c r="XEU287" s="18"/>
      <c r="XEV287" s="18"/>
      <c r="XEW287" s="18"/>
      <c r="XEX287" s="18"/>
      <c r="XEY287" s="18"/>
      <c r="XEZ287" s="18"/>
      <c r="XFA287" s="18"/>
      <c r="XFB287" s="18"/>
      <c r="XFC287" s="18"/>
      <c r="XFD287" s="18"/>
    </row>
    <row r="288" spans="1:4054 14158:16384" s="17" customFormat="1" x14ac:dyDescent="0.25">
      <c r="A288" s="5"/>
      <c r="B288" s="32" t="s">
        <v>23</v>
      </c>
      <c r="C288" s="33" t="s">
        <v>24</v>
      </c>
      <c r="D288" s="32">
        <v>10</v>
      </c>
      <c r="E288" s="35">
        <v>0.08</v>
      </c>
      <c r="F288" s="35">
        <v>7.25</v>
      </c>
      <c r="G288" s="35">
        <v>0.13</v>
      </c>
      <c r="H288" s="35">
        <v>66</v>
      </c>
      <c r="I288" s="35">
        <v>40</v>
      </c>
      <c r="J288" s="34">
        <v>0</v>
      </c>
      <c r="K288" s="35">
        <v>0.01</v>
      </c>
      <c r="L288" s="34">
        <v>0</v>
      </c>
      <c r="M288" s="35">
        <v>2.4</v>
      </c>
      <c r="N288" s="34">
        <v>0</v>
      </c>
      <c r="O288" s="35">
        <v>3</v>
      </c>
      <c r="P288" s="35">
        <v>0.02</v>
      </c>
      <c r="Q288" s="16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  <c r="JL288" s="18"/>
      <c r="JM288" s="18"/>
      <c r="JN288" s="18"/>
      <c r="JO288" s="18"/>
      <c r="JP288" s="18"/>
      <c r="JQ288" s="18"/>
      <c r="JR288" s="18"/>
      <c r="JS288" s="18"/>
      <c r="JT288" s="18"/>
      <c r="JU288" s="18"/>
      <c r="JV288" s="18"/>
      <c r="JW288" s="18"/>
      <c r="JX288" s="18"/>
      <c r="JY288" s="18"/>
      <c r="JZ288" s="18"/>
      <c r="KA288" s="18"/>
      <c r="KB288" s="18"/>
      <c r="KC288" s="18"/>
      <c r="KD288" s="18"/>
      <c r="KE288" s="18"/>
      <c r="KF288" s="18"/>
      <c r="KG288" s="18"/>
      <c r="KH288" s="18"/>
      <c r="KI288" s="18"/>
      <c r="KJ288" s="18"/>
      <c r="KK288" s="18"/>
      <c r="KL288" s="18"/>
      <c r="KM288" s="18"/>
      <c r="KN288" s="18"/>
      <c r="KO288" s="18"/>
      <c r="KP288" s="18"/>
      <c r="KQ288" s="18"/>
      <c r="KR288" s="18"/>
      <c r="KS288" s="18"/>
      <c r="KT288" s="18"/>
      <c r="KU288" s="18"/>
      <c r="KV288" s="18"/>
      <c r="KW288" s="18"/>
      <c r="KX288" s="18"/>
      <c r="KY288" s="18"/>
      <c r="KZ288" s="18"/>
      <c r="LA288" s="18"/>
      <c r="LB288" s="18"/>
      <c r="LC288" s="18"/>
      <c r="LD288" s="18"/>
      <c r="LE288" s="18"/>
      <c r="LF288" s="18"/>
      <c r="LG288" s="18"/>
      <c r="LH288" s="18"/>
      <c r="LI288" s="18"/>
      <c r="LJ288" s="18"/>
      <c r="LK288" s="18"/>
      <c r="LL288" s="18"/>
      <c r="LM288" s="18"/>
      <c r="LN288" s="18"/>
      <c r="LO288" s="18"/>
      <c r="LP288" s="18"/>
      <c r="LQ288" s="18"/>
      <c r="LR288" s="18"/>
      <c r="LS288" s="18"/>
      <c r="LT288" s="18"/>
      <c r="LU288" s="18"/>
      <c r="LV288" s="18"/>
      <c r="LW288" s="18"/>
      <c r="LX288" s="18"/>
      <c r="LY288" s="18"/>
      <c r="LZ288" s="18"/>
      <c r="MA288" s="18"/>
      <c r="MB288" s="18"/>
      <c r="MC288" s="18"/>
      <c r="MD288" s="18"/>
      <c r="ME288" s="18"/>
      <c r="MF288" s="18"/>
      <c r="MG288" s="18"/>
      <c r="MH288" s="18"/>
      <c r="MI288" s="18"/>
      <c r="MJ288" s="18"/>
      <c r="MK288" s="18"/>
      <c r="ML288" s="18"/>
      <c r="MM288" s="18"/>
      <c r="MN288" s="18"/>
      <c r="MO288" s="18"/>
      <c r="MP288" s="18"/>
      <c r="MQ288" s="18"/>
      <c r="MR288" s="18"/>
      <c r="MS288" s="18"/>
      <c r="MT288" s="18"/>
      <c r="MU288" s="18"/>
      <c r="MV288" s="18"/>
      <c r="MW288" s="18"/>
      <c r="MX288" s="18"/>
      <c r="MY288" s="18"/>
      <c r="MZ288" s="18"/>
      <c r="NA288" s="18"/>
      <c r="NB288" s="18"/>
      <c r="NC288" s="18"/>
      <c r="ND288" s="18"/>
      <c r="NE288" s="18"/>
      <c r="NF288" s="18"/>
      <c r="NG288" s="18"/>
      <c r="NH288" s="18"/>
      <c r="NI288" s="18"/>
      <c r="NJ288" s="18"/>
      <c r="NK288" s="18"/>
      <c r="NL288" s="18"/>
      <c r="NM288" s="18"/>
      <c r="NN288" s="18"/>
      <c r="NO288" s="18"/>
      <c r="NP288" s="18"/>
      <c r="NQ288" s="18"/>
      <c r="NR288" s="18"/>
      <c r="NS288" s="18"/>
      <c r="NT288" s="18"/>
      <c r="NU288" s="18"/>
      <c r="NV288" s="18"/>
      <c r="NW288" s="18"/>
      <c r="NX288" s="18"/>
      <c r="NY288" s="18"/>
      <c r="NZ288" s="18"/>
      <c r="OA288" s="18"/>
      <c r="OB288" s="18"/>
      <c r="OC288" s="18"/>
      <c r="OD288" s="18"/>
      <c r="OE288" s="18"/>
      <c r="OF288" s="18"/>
      <c r="OG288" s="18"/>
      <c r="OH288" s="18"/>
      <c r="OI288" s="18"/>
      <c r="OJ288" s="18"/>
      <c r="OK288" s="18"/>
      <c r="OL288" s="18"/>
      <c r="OM288" s="18"/>
      <c r="ON288" s="18"/>
      <c r="OO288" s="18"/>
      <c r="OP288" s="18"/>
      <c r="OQ288" s="18"/>
      <c r="OR288" s="18"/>
      <c r="OS288" s="18"/>
      <c r="OT288" s="18"/>
      <c r="OU288" s="18"/>
      <c r="OV288" s="18"/>
      <c r="OW288" s="18"/>
      <c r="OX288" s="18"/>
      <c r="OY288" s="18"/>
      <c r="OZ288" s="18"/>
      <c r="PA288" s="18"/>
      <c r="PB288" s="18"/>
      <c r="PC288" s="18"/>
      <c r="PD288" s="18"/>
      <c r="PE288" s="18"/>
      <c r="PF288" s="18"/>
      <c r="PG288" s="18"/>
      <c r="PH288" s="18"/>
      <c r="PI288" s="18"/>
      <c r="PJ288" s="18"/>
      <c r="PK288" s="18"/>
      <c r="PL288" s="18"/>
      <c r="PM288" s="18"/>
      <c r="PN288" s="18"/>
      <c r="PO288" s="18"/>
      <c r="PP288" s="18"/>
      <c r="PQ288" s="18"/>
      <c r="PR288" s="18"/>
      <c r="PS288" s="18"/>
      <c r="PT288" s="18"/>
      <c r="PU288" s="18"/>
      <c r="PV288" s="18"/>
      <c r="PW288" s="18"/>
      <c r="PX288" s="18"/>
      <c r="PY288" s="18"/>
      <c r="PZ288" s="18"/>
      <c r="QA288" s="18"/>
      <c r="QB288" s="18"/>
      <c r="QC288" s="18"/>
      <c r="QD288" s="18"/>
      <c r="QE288" s="18"/>
      <c r="QF288" s="18"/>
      <c r="QG288" s="18"/>
      <c r="QH288" s="18"/>
      <c r="QI288" s="18"/>
      <c r="QJ288" s="18"/>
      <c r="QK288" s="18"/>
      <c r="QL288" s="18"/>
      <c r="QM288" s="18"/>
      <c r="QN288" s="18"/>
      <c r="QO288" s="18"/>
      <c r="QP288" s="18"/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/>
      <c r="RH288" s="18"/>
      <c r="RI288" s="18"/>
      <c r="RJ288" s="18"/>
      <c r="RK288" s="18"/>
      <c r="RL288" s="18"/>
      <c r="RM288" s="18"/>
      <c r="RN288" s="18"/>
      <c r="RO288" s="18"/>
      <c r="RP288" s="18"/>
      <c r="RQ288" s="18"/>
      <c r="RR288" s="18"/>
      <c r="RS288" s="18"/>
      <c r="RT288" s="18"/>
      <c r="RU288" s="18"/>
      <c r="RV288" s="18"/>
      <c r="RW288" s="18"/>
      <c r="RX288" s="18"/>
      <c r="RY288" s="18"/>
      <c r="RZ288" s="18"/>
      <c r="SA288" s="18"/>
      <c r="SB288" s="18"/>
      <c r="SC288" s="18"/>
      <c r="SD288" s="18"/>
      <c r="SE288" s="18"/>
      <c r="SF288" s="18"/>
      <c r="SG288" s="18"/>
      <c r="SH288" s="18"/>
      <c r="SI288" s="18"/>
      <c r="SJ288" s="18"/>
      <c r="SK288" s="18"/>
      <c r="SL288" s="18"/>
      <c r="SM288" s="18"/>
      <c r="SN288" s="18"/>
      <c r="SO288" s="18"/>
      <c r="SP288" s="18"/>
      <c r="SQ288" s="18"/>
      <c r="SR288" s="18"/>
      <c r="SS288" s="18"/>
      <c r="ST288" s="18"/>
      <c r="SU288" s="18"/>
      <c r="SV288" s="18"/>
      <c r="SW288" s="18"/>
      <c r="SX288" s="18"/>
      <c r="SY288" s="18"/>
      <c r="SZ288" s="18"/>
      <c r="TA288" s="18"/>
      <c r="TB288" s="18"/>
      <c r="TC288" s="18"/>
      <c r="TD288" s="18"/>
      <c r="TE288" s="18"/>
      <c r="TF288" s="18"/>
      <c r="TG288" s="18"/>
      <c r="TH288" s="18"/>
      <c r="TI288" s="18"/>
      <c r="TJ288" s="18"/>
      <c r="TK288" s="18"/>
      <c r="TL288" s="18"/>
      <c r="TM288" s="18"/>
      <c r="TN288" s="18"/>
      <c r="TO288" s="18"/>
      <c r="TP288" s="18"/>
      <c r="TQ288" s="18"/>
      <c r="TR288" s="18"/>
      <c r="TS288" s="18"/>
      <c r="TT288" s="18"/>
      <c r="TU288" s="18"/>
      <c r="TV288" s="18"/>
      <c r="TW288" s="18"/>
      <c r="TX288" s="18"/>
      <c r="TY288" s="18"/>
      <c r="TZ288" s="18"/>
      <c r="UA288" s="18"/>
      <c r="UB288" s="18"/>
      <c r="UC288" s="18"/>
      <c r="UD288" s="18"/>
      <c r="UE288" s="18"/>
      <c r="UF288" s="18"/>
      <c r="UG288" s="18"/>
      <c r="UH288" s="18"/>
      <c r="UI288" s="18"/>
      <c r="UJ288" s="18"/>
      <c r="UK288" s="18"/>
      <c r="UL288" s="18"/>
      <c r="UM288" s="18"/>
      <c r="UN288" s="18"/>
      <c r="UO288" s="18"/>
      <c r="UP288" s="18"/>
      <c r="UQ288" s="18"/>
      <c r="UR288" s="18"/>
      <c r="US288" s="18"/>
      <c r="UT288" s="18"/>
      <c r="UU288" s="18"/>
      <c r="UV288" s="18"/>
      <c r="UW288" s="18"/>
      <c r="UX288" s="18"/>
      <c r="UY288" s="18"/>
      <c r="UZ288" s="18"/>
      <c r="VA288" s="18"/>
      <c r="VB288" s="18"/>
      <c r="VC288" s="18"/>
      <c r="VD288" s="18"/>
      <c r="VE288" s="18"/>
      <c r="VF288" s="18"/>
      <c r="VG288" s="18"/>
      <c r="VH288" s="18"/>
      <c r="VI288" s="18"/>
      <c r="VJ288" s="18"/>
      <c r="VK288" s="18"/>
      <c r="VL288" s="18"/>
      <c r="VM288" s="18"/>
      <c r="VN288" s="18"/>
      <c r="VO288" s="18"/>
      <c r="VP288" s="18"/>
      <c r="VQ288" s="18"/>
      <c r="VR288" s="18"/>
      <c r="VS288" s="18"/>
      <c r="VT288" s="18"/>
      <c r="VU288" s="18"/>
      <c r="VV288" s="18"/>
      <c r="VW288" s="18"/>
      <c r="VX288" s="18"/>
      <c r="VY288" s="18"/>
      <c r="VZ288" s="18"/>
      <c r="WA288" s="18"/>
      <c r="WB288" s="18"/>
      <c r="WC288" s="18"/>
      <c r="WD288" s="18"/>
      <c r="WE288" s="18"/>
      <c r="WF288" s="18"/>
      <c r="WG288" s="18"/>
      <c r="WH288" s="18"/>
      <c r="WI288" s="18"/>
      <c r="WJ288" s="18"/>
      <c r="WK288" s="18"/>
      <c r="WL288" s="18"/>
      <c r="WM288" s="18"/>
      <c r="WN288" s="18"/>
      <c r="WO288" s="18"/>
      <c r="WP288" s="18"/>
      <c r="WQ288" s="18"/>
      <c r="WR288" s="18"/>
      <c r="WS288" s="18"/>
      <c r="WT288" s="18"/>
      <c r="WU288" s="18"/>
      <c r="WV288" s="18"/>
      <c r="WW288" s="18"/>
      <c r="WX288" s="18"/>
      <c r="WY288" s="18"/>
      <c r="WZ288" s="18"/>
      <c r="XA288" s="18"/>
      <c r="XB288" s="18"/>
      <c r="XC288" s="18"/>
      <c r="XD288" s="18"/>
      <c r="XE288" s="18"/>
      <c r="XF288" s="18"/>
      <c r="XG288" s="18"/>
      <c r="XH288" s="18"/>
      <c r="XI288" s="18"/>
      <c r="XJ288" s="18"/>
      <c r="XK288" s="18"/>
      <c r="XL288" s="18"/>
      <c r="XM288" s="18"/>
      <c r="XN288" s="18"/>
      <c r="XO288" s="18"/>
      <c r="XP288" s="18"/>
      <c r="XQ288" s="18"/>
      <c r="XR288" s="18"/>
      <c r="XS288" s="18"/>
      <c r="XT288" s="18"/>
      <c r="XU288" s="18"/>
      <c r="XV288" s="18"/>
      <c r="XW288" s="18"/>
      <c r="XX288" s="18"/>
      <c r="XY288" s="18"/>
      <c r="XZ288" s="18"/>
      <c r="YA288" s="18"/>
      <c r="YB288" s="18"/>
      <c r="YC288" s="18"/>
      <c r="YD288" s="18"/>
      <c r="YE288" s="18"/>
      <c r="YF288" s="18"/>
      <c r="YG288" s="18"/>
      <c r="YH288" s="18"/>
      <c r="YI288" s="18"/>
      <c r="YJ288" s="18"/>
      <c r="YK288" s="18"/>
      <c r="YL288" s="18"/>
      <c r="YM288" s="18"/>
      <c r="YN288" s="18"/>
      <c r="YO288" s="18"/>
      <c r="YP288" s="18"/>
      <c r="YQ288" s="18"/>
      <c r="YR288" s="18"/>
      <c r="YS288" s="18"/>
      <c r="YT288" s="18"/>
      <c r="YU288" s="18"/>
      <c r="YV288" s="18"/>
      <c r="YW288" s="18"/>
      <c r="YX288" s="18"/>
      <c r="YY288" s="18"/>
      <c r="YZ288" s="18"/>
      <c r="ZA288" s="18"/>
      <c r="ZB288" s="18"/>
      <c r="ZC288" s="18"/>
      <c r="ZD288" s="18"/>
      <c r="ZE288" s="18"/>
      <c r="ZF288" s="18"/>
      <c r="ZG288" s="18"/>
      <c r="ZH288" s="18"/>
      <c r="ZI288" s="18"/>
      <c r="ZJ288" s="18"/>
      <c r="ZK288" s="18"/>
      <c r="ZL288" s="18"/>
      <c r="ZM288" s="18"/>
      <c r="ZN288" s="18"/>
      <c r="ZO288" s="18"/>
      <c r="ZP288" s="18"/>
      <c r="ZQ288" s="18"/>
      <c r="ZR288" s="18"/>
      <c r="ZS288" s="18"/>
      <c r="ZT288" s="18"/>
      <c r="ZU288" s="18"/>
      <c r="ZV288" s="18"/>
      <c r="ZW288" s="18"/>
      <c r="ZX288" s="18"/>
      <c r="ZY288" s="18"/>
      <c r="ZZ288" s="18"/>
      <c r="AAA288" s="18"/>
      <c r="AAB288" s="18"/>
      <c r="AAC288" s="18"/>
      <c r="AAD288" s="18"/>
      <c r="AAE288" s="18"/>
      <c r="AAF288" s="18"/>
      <c r="AAG288" s="18"/>
      <c r="AAH288" s="18"/>
      <c r="AAI288" s="18"/>
      <c r="AAJ288" s="18"/>
      <c r="AAK288" s="18"/>
      <c r="AAL288" s="18"/>
      <c r="AAM288" s="18"/>
      <c r="AAN288" s="18"/>
      <c r="AAO288" s="18"/>
      <c r="AAP288" s="18"/>
      <c r="AAQ288" s="18"/>
      <c r="AAR288" s="18"/>
      <c r="AAS288" s="18"/>
      <c r="AAT288" s="18"/>
      <c r="AAU288" s="18"/>
      <c r="AAV288" s="18"/>
      <c r="AAW288" s="18"/>
      <c r="AAX288" s="18"/>
      <c r="AAY288" s="18"/>
      <c r="AAZ288" s="18"/>
      <c r="ABA288" s="18"/>
      <c r="ABB288" s="18"/>
      <c r="ABC288" s="18"/>
      <c r="ABD288" s="18"/>
      <c r="ABE288" s="18"/>
      <c r="ABF288" s="18"/>
      <c r="ABG288" s="18"/>
      <c r="ABH288" s="18"/>
      <c r="ABI288" s="18"/>
      <c r="ABJ288" s="18"/>
      <c r="ABK288" s="18"/>
      <c r="ABL288" s="18"/>
      <c r="ABM288" s="18"/>
      <c r="ABN288" s="18"/>
      <c r="ABO288" s="18"/>
      <c r="ABP288" s="18"/>
      <c r="ABQ288" s="18"/>
      <c r="ABR288" s="18"/>
      <c r="ABS288" s="18"/>
      <c r="ABT288" s="18"/>
      <c r="ABU288" s="18"/>
      <c r="ABV288" s="18"/>
      <c r="ABW288" s="18"/>
      <c r="ABX288" s="18"/>
      <c r="ABY288" s="18"/>
      <c r="ABZ288" s="18"/>
      <c r="ACA288" s="18"/>
      <c r="ACB288" s="18"/>
      <c r="ACC288" s="18"/>
      <c r="ACD288" s="18"/>
      <c r="ACE288" s="18"/>
      <c r="ACF288" s="18"/>
      <c r="ACG288" s="18"/>
      <c r="ACH288" s="18"/>
      <c r="ACI288" s="18"/>
      <c r="ACJ288" s="18"/>
      <c r="ACK288" s="18"/>
      <c r="ACL288" s="18"/>
      <c r="ACM288" s="18"/>
      <c r="ACN288" s="18"/>
      <c r="ACO288" s="18"/>
      <c r="ACP288" s="18"/>
      <c r="ACQ288" s="18"/>
      <c r="ACR288" s="18"/>
      <c r="ACS288" s="18"/>
      <c r="ACT288" s="18"/>
      <c r="ACU288" s="18"/>
      <c r="ACV288" s="18"/>
      <c r="ACW288" s="18"/>
      <c r="ACX288" s="18"/>
      <c r="ACY288" s="18"/>
      <c r="ACZ288" s="18"/>
      <c r="ADA288" s="18"/>
      <c r="ADB288" s="18"/>
      <c r="ADC288" s="18"/>
      <c r="ADD288" s="18"/>
      <c r="ADE288" s="18"/>
      <c r="ADF288" s="18"/>
      <c r="ADG288" s="18"/>
      <c r="ADH288" s="18"/>
      <c r="ADI288" s="18"/>
      <c r="ADJ288" s="18"/>
      <c r="ADK288" s="18"/>
      <c r="ADL288" s="18"/>
      <c r="ADM288" s="18"/>
      <c r="ADN288" s="18"/>
      <c r="ADO288" s="18"/>
      <c r="ADP288" s="18"/>
      <c r="ADQ288" s="18"/>
      <c r="ADR288" s="18"/>
      <c r="ADS288" s="18"/>
      <c r="ADT288" s="18"/>
      <c r="ADU288" s="18"/>
      <c r="ADV288" s="18"/>
      <c r="ADW288" s="18"/>
      <c r="ADX288" s="18"/>
      <c r="ADY288" s="18"/>
      <c r="ADZ288" s="18"/>
      <c r="AEA288" s="18"/>
      <c r="AEB288" s="18"/>
      <c r="AEC288" s="18"/>
      <c r="AED288" s="18"/>
      <c r="AEE288" s="18"/>
      <c r="AEF288" s="18"/>
      <c r="AEG288" s="18"/>
      <c r="AEH288" s="18"/>
      <c r="AEI288" s="18"/>
      <c r="AEJ288" s="18"/>
      <c r="AEK288" s="18"/>
      <c r="AEL288" s="18"/>
      <c r="AEM288" s="18"/>
      <c r="AEN288" s="18"/>
      <c r="AEO288" s="18"/>
      <c r="AEP288" s="18"/>
      <c r="AEQ288" s="18"/>
      <c r="AER288" s="18"/>
      <c r="AES288" s="18"/>
      <c r="AET288" s="18"/>
      <c r="AEU288" s="18"/>
      <c r="AEV288" s="18"/>
      <c r="AEW288" s="18"/>
      <c r="AEX288" s="18"/>
      <c r="AEY288" s="18"/>
      <c r="AEZ288" s="18"/>
      <c r="AFA288" s="18"/>
      <c r="AFB288" s="18"/>
      <c r="AFC288" s="18"/>
      <c r="AFD288" s="18"/>
      <c r="AFE288" s="18"/>
      <c r="AFF288" s="18"/>
      <c r="AFG288" s="18"/>
      <c r="AFH288" s="18"/>
      <c r="AFI288" s="18"/>
      <c r="AFJ288" s="18"/>
      <c r="AFK288" s="18"/>
      <c r="AFL288" s="18"/>
      <c r="AFM288" s="18"/>
      <c r="AFN288" s="18"/>
      <c r="AFO288" s="18"/>
      <c r="AFP288" s="18"/>
      <c r="AFQ288" s="18"/>
      <c r="AFR288" s="18"/>
      <c r="AFS288" s="18"/>
      <c r="AFT288" s="18"/>
      <c r="AFU288" s="18"/>
      <c r="AFV288" s="18"/>
      <c r="AFW288" s="18"/>
      <c r="AFX288" s="18"/>
      <c r="AFY288" s="18"/>
      <c r="AFZ288" s="18"/>
      <c r="AGA288" s="18"/>
      <c r="AGB288" s="18"/>
      <c r="AGC288" s="18"/>
      <c r="AGD288" s="18"/>
      <c r="AGE288" s="18"/>
      <c r="AGF288" s="18"/>
      <c r="AGG288" s="18"/>
      <c r="AGH288" s="18"/>
      <c r="AGI288" s="18"/>
      <c r="AGJ288" s="18"/>
      <c r="AGK288" s="18"/>
      <c r="AGL288" s="18"/>
      <c r="AGM288" s="18"/>
      <c r="AGN288" s="18"/>
      <c r="AGO288" s="18"/>
      <c r="AGP288" s="18"/>
      <c r="AGQ288" s="18"/>
      <c r="AGR288" s="18"/>
      <c r="AGS288" s="18"/>
      <c r="AGT288" s="18"/>
      <c r="AGU288" s="18"/>
      <c r="AGV288" s="18"/>
      <c r="AGW288" s="18"/>
      <c r="AGX288" s="18"/>
      <c r="AGY288" s="18"/>
      <c r="AGZ288" s="18"/>
      <c r="AHA288" s="18"/>
      <c r="AHB288" s="18"/>
      <c r="AHC288" s="18"/>
      <c r="AHD288" s="18"/>
      <c r="AHE288" s="18"/>
      <c r="AHF288" s="18"/>
      <c r="AHG288" s="18"/>
      <c r="AHH288" s="18"/>
      <c r="AHI288" s="18"/>
      <c r="AHJ288" s="18"/>
      <c r="AHK288" s="18"/>
      <c r="AHL288" s="18"/>
      <c r="AHM288" s="18"/>
      <c r="AHN288" s="18"/>
      <c r="AHO288" s="18"/>
      <c r="AHP288" s="18"/>
      <c r="AHQ288" s="18"/>
      <c r="AHR288" s="18"/>
      <c r="AHS288" s="18"/>
      <c r="AHT288" s="18"/>
      <c r="AHU288" s="18"/>
      <c r="AHV288" s="18"/>
      <c r="AHW288" s="18"/>
      <c r="AHX288" s="18"/>
      <c r="AHY288" s="18"/>
      <c r="AHZ288" s="18"/>
      <c r="AIA288" s="18"/>
      <c r="AIB288" s="18"/>
      <c r="AIC288" s="18"/>
      <c r="AID288" s="18"/>
      <c r="AIE288" s="18"/>
      <c r="AIF288" s="18"/>
      <c r="AIG288" s="18"/>
      <c r="AIH288" s="18"/>
      <c r="AII288" s="18"/>
      <c r="AIJ288" s="18"/>
      <c r="AIK288" s="18"/>
      <c r="AIL288" s="18"/>
      <c r="AIM288" s="18"/>
      <c r="AIN288" s="18"/>
      <c r="AIO288" s="18"/>
      <c r="AIP288" s="18"/>
      <c r="AIQ288" s="18"/>
      <c r="AIR288" s="18"/>
      <c r="AIS288" s="18"/>
      <c r="AIT288" s="18"/>
      <c r="AIU288" s="18"/>
      <c r="AIV288" s="18"/>
      <c r="AIW288" s="18"/>
      <c r="AIX288" s="18"/>
      <c r="AIY288" s="18"/>
      <c r="AIZ288" s="18"/>
      <c r="AJA288" s="18"/>
      <c r="AJB288" s="18"/>
      <c r="AJC288" s="18"/>
      <c r="AJD288" s="18"/>
      <c r="AJE288" s="18"/>
      <c r="AJF288" s="18"/>
      <c r="AJG288" s="18"/>
      <c r="AJH288" s="18"/>
      <c r="AJI288" s="18"/>
      <c r="AJJ288" s="18"/>
      <c r="AJK288" s="18"/>
      <c r="AJL288" s="18"/>
      <c r="AJM288" s="18"/>
      <c r="AJN288" s="18"/>
      <c r="AJO288" s="18"/>
      <c r="AJP288" s="18"/>
      <c r="AJQ288" s="18"/>
      <c r="AJR288" s="18"/>
      <c r="AJS288" s="18"/>
      <c r="AJT288" s="18"/>
      <c r="AJU288" s="18"/>
      <c r="AJV288" s="18"/>
      <c r="AJW288" s="18"/>
      <c r="AJX288" s="18"/>
      <c r="AJY288" s="18"/>
      <c r="AJZ288" s="18"/>
      <c r="AKA288" s="18"/>
      <c r="AKB288" s="18"/>
      <c r="AKC288" s="18"/>
      <c r="AKD288" s="18"/>
      <c r="AKE288" s="18"/>
      <c r="AKF288" s="18"/>
      <c r="AKG288" s="18"/>
      <c r="AKH288" s="18"/>
      <c r="AKI288" s="18"/>
      <c r="AKJ288" s="18"/>
      <c r="AKK288" s="18"/>
      <c r="AKL288" s="18"/>
      <c r="AKM288" s="18"/>
      <c r="AKN288" s="18"/>
      <c r="AKO288" s="18"/>
      <c r="AKP288" s="18"/>
      <c r="AKQ288" s="18"/>
      <c r="AKR288" s="18"/>
      <c r="AKS288" s="18"/>
      <c r="AKT288" s="18"/>
      <c r="AKU288" s="18"/>
      <c r="AKV288" s="18"/>
      <c r="AKW288" s="18"/>
      <c r="AKX288" s="18"/>
      <c r="AKY288" s="18"/>
      <c r="AKZ288" s="18"/>
      <c r="ALA288" s="18"/>
      <c r="ALB288" s="18"/>
      <c r="ALC288" s="18"/>
      <c r="ALD288" s="18"/>
      <c r="ALE288" s="18"/>
      <c r="ALF288" s="18"/>
      <c r="ALG288" s="18"/>
      <c r="ALH288" s="18"/>
      <c r="ALI288" s="18"/>
      <c r="ALJ288" s="18"/>
      <c r="ALK288" s="18"/>
      <c r="ALL288" s="18"/>
      <c r="ALM288" s="18"/>
      <c r="ALN288" s="18"/>
      <c r="ALO288" s="18"/>
      <c r="ALP288" s="18"/>
      <c r="ALQ288" s="18"/>
      <c r="ALR288" s="18"/>
      <c r="ALS288" s="18"/>
      <c r="ALT288" s="18"/>
      <c r="ALU288" s="18"/>
      <c r="ALV288" s="18"/>
      <c r="ALW288" s="18"/>
      <c r="ALX288" s="18"/>
      <c r="ALY288" s="18"/>
      <c r="ALZ288" s="18"/>
      <c r="AMA288" s="18"/>
      <c r="AMB288" s="18"/>
      <c r="AMC288" s="18"/>
      <c r="AMD288" s="18"/>
      <c r="AME288" s="18"/>
      <c r="AMF288" s="18"/>
      <c r="AMG288" s="18"/>
      <c r="AMH288" s="18"/>
      <c r="AMI288" s="18"/>
      <c r="AMJ288" s="18"/>
      <c r="AMK288" s="18"/>
      <c r="AML288" s="18"/>
      <c r="AMM288" s="18"/>
      <c r="AMN288" s="18"/>
      <c r="AMO288" s="18"/>
      <c r="AMP288" s="18"/>
      <c r="AMQ288" s="18"/>
      <c r="AMR288" s="18"/>
      <c r="AMS288" s="18"/>
      <c r="AMT288" s="18"/>
      <c r="AMU288" s="18"/>
      <c r="AMV288" s="18"/>
      <c r="AMW288" s="18"/>
      <c r="AMX288" s="18"/>
      <c r="AMY288" s="18"/>
      <c r="AMZ288" s="18"/>
      <c r="ANA288" s="18"/>
      <c r="ANB288" s="18"/>
      <c r="ANC288" s="18"/>
      <c r="AND288" s="18"/>
      <c r="ANE288" s="18"/>
      <c r="ANF288" s="18"/>
      <c r="ANG288" s="18"/>
      <c r="ANH288" s="18"/>
      <c r="ANI288" s="18"/>
      <c r="ANJ288" s="18"/>
      <c r="ANK288" s="18"/>
      <c r="ANL288" s="18"/>
      <c r="ANM288" s="18"/>
      <c r="ANN288" s="18"/>
      <c r="ANO288" s="18"/>
      <c r="ANP288" s="18"/>
      <c r="ANQ288" s="18"/>
      <c r="ANR288" s="18"/>
      <c r="ANS288" s="18"/>
      <c r="ANT288" s="18"/>
      <c r="ANU288" s="18"/>
      <c r="ANV288" s="18"/>
      <c r="ANW288" s="18"/>
      <c r="ANX288" s="18"/>
      <c r="ANY288" s="18"/>
      <c r="ANZ288" s="18"/>
      <c r="AOA288" s="18"/>
      <c r="AOB288" s="18"/>
      <c r="AOC288" s="18"/>
      <c r="AOD288" s="18"/>
      <c r="AOE288" s="18"/>
      <c r="AOF288" s="18"/>
      <c r="AOG288" s="18"/>
      <c r="AOH288" s="18"/>
      <c r="AOI288" s="18"/>
      <c r="AOJ288" s="18"/>
      <c r="AOK288" s="18"/>
      <c r="AOL288" s="18"/>
      <c r="AOM288" s="18"/>
      <c r="AON288" s="18"/>
      <c r="AOO288" s="18"/>
      <c r="AOP288" s="18"/>
      <c r="AOQ288" s="18"/>
      <c r="AOR288" s="18"/>
      <c r="AOS288" s="18"/>
      <c r="AOT288" s="18"/>
      <c r="AOU288" s="18"/>
      <c r="AOV288" s="18"/>
      <c r="AOW288" s="18"/>
      <c r="AOX288" s="18"/>
      <c r="AOY288" s="18"/>
      <c r="AOZ288" s="18"/>
      <c r="APA288" s="18"/>
      <c r="APB288" s="18"/>
      <c r="APC288" s="18"/>
      <c r="APD288" s="18"/>
      <c r="APE288" s="18"/>
      <c r="APF288" s="18"/>
      <c r="APG288" s="18"/>
      <c r="APH288" s="18"/>
      <c r="API288" s="18"/>
      <c r="APJ288" s="18"/>
      <c r="APK288" s="18"/>
      <c r="APL288" s="18"/>
      <c r="APM288" s="18"/>
      <c r="APN288" s="18"/>
      <c r="APO288" s="18"/>
      <c r="APP288" s="18"/>
      <c r="APQ288" s="18"/>
      <c r="APR288" s="18"/>
      <c r="APS288" s="18"/>
      <c r="APT288" s="18"/>
      <c r="APU288" s="18"/>
      <c r="APV288" s="18"/>
      <c r="APW288" s="18"/>
      <c r="APX288" s="18"/>
      <c r="APY288" s="18"/>
      <c r="APZ288" s="18"/>
      <c r="AQA288" s="18"/>
      <c r="AQB288" s="18"/>
      <c r="AQC288" s="18"/>
      <c r="AQD288" s="18"/>
      <c r="AQE288" s="18"/>
      <c r="AQF288" s="18"/>
      <c r="AQG288" s="18"/>
      <c r="AQH288" s="18"/>
      <c r="AQI288" s="18"/>
      <c r="AQJ288" s="18"/>
      <c r="AQK288" s="18"/>
      <c r="AQL288" s="18"/>
      <c r="AQM288" s="18"/>
      <c r="AQN288" s="18"/>
      <c r="AQO288" s="18"/>
      <c r="AQP288" s="18"/>
      <c r="AQQ288" s="18"/>
      <c r="AQR288" s="18"/>
      <c r="AQS288" s="18"/>
      <c r="AQT288" s="18"/>
      <c r="AQU288" s="18"/>
      <c r="AQV288" s="18"/>
      <c r="AQW288" s="18"/>
      <c r="AQX288" s="18"/>
      <c r="AQY288" s="18"/>
      <c r="AQZ288" s="18"/>
      <c r="ARA288" s="18"/>
      <c r="ARB288" s="18"/>
      <c r="ARC288" s="18"/>
      <c r="ARD288" s="18"/>
      <c r="ARE288" s="18"/>
      <c r="ARF288" s="18"/>
      <c r="ARG288" s="18"/>
      <c r="ARH288" s="18"/>
      <c r="ARI288" s="18"/>
      <c r="ARJ288" s="18"/>
      <c r="ARK288" s="18"/>
      <c r="ARL288" s="18"/>
      <c r="ARM288" s="18"/>
      <c r="ARN288" s="18"/>
      <c r="ARO288" s="18"/>
      <c r="ARP288" s="18"/>
      <c r="ARQ288" s="18"/>
      <c r="ARR288" s="18"/>
      <c r="ARS288" s="18"/>
      <c r="ART288" s="18"/>
      <c r="ARU288" s="18"/>
      <c r="ARV288" s="18"/>
      <c r="ARW288" s="18"/>
      <c r="ARX288" s="18"/>
      <c r="ARY288" s="18"/>
      <c r="ARZ288" s="18"/>
      <c r="ASA288" s="18"/>
      <c r="ASB288" s="18"/>
      <c r="ASC288" s="18"/>
      <c r="ASD288" s="18"/>
      <c r="ASE288" s="18"/>
      <c r="ASF288" s="18"/>
      <c r="ASG288" s="18"/>
      <c r="ASH288" s="18"/>
      <c r="ASI288" s="18"/>
      <c r="ASJ288" s="18"/>
      <c r="ASK288" s="18"/>
      <c r="ASL288" s="18"/>
      <c r="ASM288" s="18"/>
      <c r="ASN288" s="18"/>
      <c r="ASO288" s="18"/>
      <c r="ASP288" s="18"/>
      <c r="ASQ288" s="18"/>
      <c r="ASR288" s="18"/>
      <c r="ASS288" s="18"/>
      <c r="AST288" s="18"/>
      <c r="ASU288" s="18"/>
      <c r="ASV288" s="18"/>
      <c r="ASW288" s="18"/>
      <c r="ASX288" s="18"/>
      <c r="ASY288" s="18"/>
      <c r="ASZ288" s="18"/>
      <c r="ATA288" s="18"/>
      <c r="ATB288" s="18"/>
      <c r="ATC288" s="18"/>
      <c r="ATD288" s="18"/>
      <c r="ATE288" s="18"/>
      <c r="ATF288" s="18"/>
      <c r="ATG288" s="18"/>
      <c r="ATH288" s="18"/>
      <c r="ATI288" s="18"/>
      <c r="ATJ288" s="18"/>
      <c r="ATK288" s="18"/>
      <c r="ATL288" s="18"/>
      <c r="ATM288" s="18"/>
      <c r="ATN288" s="18"/>
      <c r="ATO288" s="18"/>
      <c r="ATP288" s="18"/>
      <c r="ATQ288" s="18"/>
      <c r="ATR288" s="18"/>
      <c r="ATS288" s="18"/>
      <c r="ATT288" s="18"/>
      <c r="ATU288" s="18"/>
      <c r="ATV288" s="18"/>
      <c r="ATW288" s="18"/>
      <c r="ATX288" s="18"/>
      <c r="ATY288" s="18"/>
      <c r="ATZ288" s="18"/>
      <c r="AUA288" s="18"/>
      <c r="AUB288" s="18"/>
      <c r="AUC288" s="18"/>
      <c r="AUD288" s="18"/>
      <c r="AUE288" s="18"/>
      <c r="AUF288" s="18"/>
      <c r="AUG288" s="18"/>
      <c r="AUH288" s="18"/>
      <c r="AUI288" s="18"/>
      <c r="AUJ288" s="18"/>
      <c r="AUK288" s="18"/>
      <c r="AUL288" s="18"/>
      <c r="AUM288" s="18"/>
      <c r="AUN288" s="18"/>
      <c r="AUO288" s="18"/>
      <c r="AUP288" s="18"/>
      <c r="AUQ288" s="18"/>
      <c r="AUR288" s="18"/>
      <c r="AUS288" s="18"/>
      <c r="AUT288" s="18"/>
      <c r="AUU288" s="18"/>
      <c r="AUV288" s="18"/>
      <c r="AUW288" s="18"/>
      <c r="AUX288" s="18"/>
      <c r="AUY288" s="18"/>
      <c r="AUZ288" s="18"/>
      <c r="AVA288" s="18"/>
      <c r="AVB288" s="18"/>
      <c r="AVC288" s="18"/>
      <c r="AVD288" s="18"/>
      <c r="AVE288" s="18"/>
      <c r="AVF288" s="18"/>
      <c r="AVG288" s="18"/>
      <c r="AVH288" s="18"/>
      <c r="AVI288" s="18"/>
      <c r="AVJ288" s="18"/>
      <c r="AVK288" s="18"/>
      <c r="AVL288" s="18"/>
      <c r="AVM288" s="18"/>
      <c r="AVN288" s="18"/>
      <c r="AVO288" s="18"/>
      <c r="AVP288" s="18"/>
      <c r="AVQ288" s="18"/>
      <c r="AVR288" s="18"/>
      <c r="AVS288" s="18"/>
      <c r="AVT288" s="18"/>
      <c r="AVU288" s="18"/>
      <c r="AVV288" s="18"/>
      <c r="AVW288" s="18"/>
      <c r="AVX288" s="18"/>
      <c r="AVY288" s="18"/>
      <c r="AVZ288" s="18"/>
      <c r="AWA288" s="18"/>
      <c r="AWB288" s="18"/>
      <c r="AWC288" s="18"/>
      <c r="AWD288" s="18"/>
      <c r="AWE288" s="18"/>
      <c r="AWF288" s="18"/>
      <c r="AWG288" s="18"/>
      <c r="AWH288" s="18"/>
      <c r="AWI288" s="18"/>
      <c r="AWJ288" s="18"/>
      <c r="AWK288" s="18"/>
      <c r="AWL288" s="18"/>
      <c r="AWM288" s="18"/>
      <c r="AWN288" s="18"/>
      <c r="AWO288" s="18"/>
      <c r="AWP288" s="18"/>
      <c r="AWQ288" s="18"/>
      <c r="AWR288" s="18"/>
      <c r="AWS288" s="18"/>
      <c r="AWT288" s="18"/>
      <c r="AWU288" s="18"/>
      <c r="AWV288" s="18"/>
      <c r="AWW288" s="18"/>
      <c r="AWX288" s="18"/>
      <c r="AWY288" s="18"/>
      <c r="AWZ288" s="18"/>
      <c r="AXA288" s="18"/>
      <c r="AXB288" s="18"/>
      <c r="AXC288" s="18"/>
      <c r="AXD288" s="18"/>
      <c r="AXE288" s="18"/>
      <c r="AXF288" s="18"/>
      <c r="AXG288" s="18"/>
      <c r="AXH288" s="18"/>
      <c r="AXI288" s="18"/>
      <c r="AXJ288" s="18"/>
      <c r="AXK288" s="18"/>
      <c r="AXL288" s="18"/>
      <c r="AXM288" s="18"/>
      <c r="AXN288" s="18"/>
      <c r="AXO288" s="18"/>
      <c r="AXP288" s="18"/>
      <c r="AXQ288" s="18"/>
      <c r="AXR288" s="18"/>
      <c r="AXS288" s="18"/>
      <c r="AXT288" s="18"/>
      <c r="AXU288" s="18"/>
      <c r="AXV288" s="18"/>
      <c r="AXW288" s="18"/>
      <c r="AXX288" s="18"/>
      <c r="AXY288" s="18"/>
      <c r="AXZ288" s="18"/>
      <c r="AYA288" s="18"/>
      <c r="AYB288" s="18"/>
      <c r="AYC288" s="18"/>
      <c r="AYD288" s="18"/>
      <c r="AYE288" s="18"/>
      <c r="AYF288" s="18"/>
      <c r="AYG288" s="18"/>
      <c r="AYH288" s="18"/>
      <c r="AYI288" s="18"/>
      <c r="AYJ288" s="18"/>
      <c r="AYK288" s="18"/>
      <c r="AYL288" s="18"/>
      <c r="AYM288" s="18"/>
      <c r="AYN288" s="18"/>
      <c r="AYO288" s="18"/>
      <c r="AYP288" s="18"/>
      <c r="AYQ288" s="18"/>
      <c r="AYR288" s="18"/>
      <c r="AYS288" s="18"/>
      <c r="AYT288" s="18"/>
      <c r="AYU288" s="18"/>
      <c r="AYV288" s="18"/>
      <c r="AYW288" s="18"/>
      <c r="AYX288" s="18"/>
      <c r="AYY288" s="18"/>
      <c r="AYZ288" s="18"/>
      <c r="AZA288" s="18"/>
      <c r="AZB288" s="18"/>
      <c r="AZC288" s="18"/>
      <c r="AZD288" s="18"/>
      <c r="AZE288" s="18"/>
      <c r="AZF288" s="18"/>
      <c r="AZG288" s="18"/>
      <c r="AZH288" s="18"/>
      <c r="AZI288" s="18"/>
      <c r="AZJ288" s="18"/>
      <c r="AZK288" s="18"/>
      <c r="AZL288" s="18"/>
      <c r="AZM288" s="18"/>
      <c r="AZN288" s="18"/>
      <c r="AZO288" s="18"/>
      <c r="AZP288" s="18"/>
      <c r="AZQ288" s="18"/>
      <c r="AZR288" s="18"/>
      <c r="AZS288" s="18"/>
      <c r="AZT288" s="18"/>
      <c r="AZU288" s="18"/>
      <c r="AZV288" s="18"/>
      <c r="AZW288" s="18"/>
      <c r="AZX288" s="18"/>
      <c r="AZY288" s="18"/>
      <c r="AZZ288" s="18"/>
      <c r="BAA288" s="18"/>
      <c r="BAB288" s="18"/>
      <c r="BAC288" s="18"/>
      <c r="BAD288" s="18"/>
      <c r="BAE288" s="18"/>
      <c r="BAF288" s="18"/>
      <c r="BAG288" s="18"/>
      <c r="BAH288" s="18"/>
      <c r="BAI288" s="18"/>
      <c r="BAJ288" s="18"/>
      <c r="BAK288" s="18"/>
      <c r="BAL288" s="18"/>
      <c r="BAM288" s="18"/>
      <c r="BAN288" s="18"/>
      <c r="BAO288" s="18"/>
      <c r="BAP288" s="18"/>
      <c r="BAQ288" s="18"/>
      <c r="BAR288" s="18"/>
      <c r="BAS288" s="18"/>
      <c r="BAT288" s="18"/>
      <c r="BAU288" s="18"/>
      <c r="BAV288" s="18"/>
      <c r="BAW288" s="18"/>
      <c r="BAX288" s="18"/>
      <c r="BAY288" s="18"/>
      <c r="BAZ288" s="18"/>
      <c r="BBA288" s="18"/>
      <c r="BBB288" s="18"/>
      <c r="BBC288" s="18"/>
      <c r="BBD288" s="18"/>
      <c r="BBE288" s="18"/>
      <c r="BBF288" s="18"/>
      <c r="BBG288" s="18"/>
      <c r="BBH288" s="18"/>
      <c r="BBI288" s="18"/>
      <c r="BBJ288" s="18"/>
      <c r="BBK288" s="18"/>
      <c r="BBL288" s="18"/>
      <c r="BBM288" s="18"/>
      <c r="BBN288" s="18"/>
      <c r="BBO288" s="18"/>
      <c r="BBP288" s="18"/>
      <c r="BBQ288" s="18"/>
      <c r="BBR288" s="18"/>
      <c r="BBS288" s="18"/>
      <c r="BBT288" s="18"/>
      <c r="BBU288" s="18"/>
      <c r="BBV288" s="18"/>
      <c r="BBW288" s="18"/>
      <c r="BBX288" s="18"/>
      <c r="BBY288" s="18"/>
      <c r="BBZ288" s="18"/>
      <c r="BCA288" s="18"/>
      <c r="BCB288" s="18"/>
      <c r="BCC288" s="18"/>
      <c r="BCD288" s="18"/>
      <c r="BCE288" s="18"/>
      <c r="BCF288" s="18"/>
      <c r="BCG288" s="18"/>
      <c r="BCH288" s="18"/>
      <c r="BCI288" s="18"/>
      <c r="BCJ288" s="18"/>
      <c r="BCK288" s="18"/>
      <c r="BCL288" s="18"/>
      <c r="BCM288" s="18"/>
      <c r="BCN288" s="18"/>
      <c r="BCO288" s="18"/>
      <c r="BCP288" s="18"/>
      <c r="BCQ288" s="18"/>
      <c r="BCR288" s="18"/>
      <c r="BCS288" s="18"/>
      <c r="BCT288" s="18"/>
      <c r="BCU288" s="18"/>
      <c r="BCV288" s="18"/>
      <c r="BCW288" s="18"/>
      <c r="BCX288" s="18"/>
      <c r="BCY288" s="18"/>
      <c r="BCZ288" s="18"/>
      <c r="BDA288" s="18"/>
      <c r="BDB288" s="18"/>
      <c r="BDC288" s="18"/>
      <c r="BDD288" s="18"/>
      <c r="BDE288" s="18"/>
      <c r="BDF288" s="18"/>
      <c r="BDG288" s="18"/>
      <c r="BDH288" s="18"/>
      <c r="BDI288" s="18"/>
      <c r="BDJ288" s="18"/>
      <c r="BDK288" s="18"/>
      <c r="BDL288" s="18"/>
      <c r="BDM288" s="18"/>
      <c r="BDN288" s="18"/>
      <c r="BDO288" s="18"/>
      <c r="BDP288" s="18"/>
      <c r="BDQ288" s="18"/>
      <c r="BDR288" s="18"/>
      <c r="BDS288" s="18"/>
      <c r="BDT288" s="18"/>
      <c r="BDU288" s="18"/>
      <c r="BDV288" s="18"/>
      <c r="BDW288" s="18"/>
      <c r="BDX288" s="18"/>
      <c r="BDY288" s="18"/>
      <c r="BDZ288" s="18"/>
      <c r="BEA288" s="18"/>
      <c r="BEB288" s="18"/>
      <c r="BEC288" s="18"/>
      <c r="BED288" s="18"/>
      <c r="BEE288" s="18"/>
      <c r="BEF288" s="18"/>
      <c r="BEG288" s="18"/>
      <c r="BEH288" s="18"/>
      <c r="BEI288" s="18"/>
      <c r="BEJ288" s="18"/>
      <c r="BEK288" s="18"/>
      <c r="BEL288" s="18"/>
      <c r="BEM288" s="18"/>
      <c r="BEN288" s="18"/>
      <c r="BEO288" s="18"/>
      <c r="BEP288" s="18"/>
      <c r="BEQ288" s="18"/>
      <c r="BER288" s="18"/>
      <c r="BES288" s="18"/>
      <c r="BET288" s="18"/>
      <c r="BEU288" s="18"/>
      <c r="BEV288" s="18"/>
      <c r="BEW288" s="18"/>
      <c r="BEX288" s="18"/>
      <c r="BEY288" s="18"/>
      <c r="BEZ288" s="18"/>
      <c r="BFA288" s="18"/>
      <c r="BFB288" s="18"/>
      <c r="BFC288" s="18"/>
      <c r="BFD288" s="18"/>
      <c r="BFE288" s="18"/>
      <c r="BFF288" s="18"/>
      <c r="BFG288" s="18"/>
      <c r="BFH288" s="18"/>
      <c r="BFI288" s="18"/>
      <c r="BFJ288" s="18"/>
      <c r="BFK288" s="18"/>
      <c r="BFL288" s="18"/>
      <c r="BFM288" s="18"/>
      <c r="BFN288" s="18"/>
      <c r="BFO288" s="18"/>
      <c r="BFP288" s="18"/>
      <c r="BFQ288" s="18"/>
      <c r="BFR288" s="18"/>
      <c r="BFS288" s="18"/>
      <c r="BFT288" s="18"/>
      <c r="BFU288" s="18"/>
      <c r="BFV288" s="18"/>
      <c r="BFW288" s="18"/>
      <c r="BFX288" s="18"/>
      <c r="BFY288" s="18"/>
      <c r="BFZ288" s="18"/>
      <c r="BGA288" s="18"/>
      <c r="BGB288" s="18"/>
      <c r="BGC288" s="18"/>
      <c r="BGD288" s="18"/>
      <c r="BGE288" s="18"/>
      <c r="BGF288" s="18"/>
      <c r="BGG288" s="18"/>
      <c r="BGH288" s="18"/>
      <c r="BGI288" s="18"/>
      <c r="BGJ288" s="18"/>
      <c r="BGK288" s="18"/>
      <c r="BGL288" s="18"/>
      <c r="BGM288" s="18"/>
      <c r="BGN288" s="18"/>
      <c r="BGO288" s="18"/>
      <c r="BGP288" s="18"/>
      <c r="BGQ288" s="18"/>
      <c r="BGR288" s="18"/>
      <c r="BGS288" s="18"/>
      <c r="BGT288" s="18"/>
      <c r="BGU288" s="18"/>
      <c r="BGV288" s="18"/>
      <c r="BGW288" s="18"/>
      <c r="BGX288" s="18"/>
      <c r="BGY288" s="18"/>
      <c r="BGZ288" s="18"/>
      <c r="BHA288" s="18"/>
      <c r="BHB288" s="18"/>
      <c r="BHC288" s="18"/>
      <c r="BHD288" s="18"/>
      <c r="BHE288" s="18"/>
      <c r="BHF288" s="18"/>
      <c r="BHG288" s="18"/>
      <c r="BHH288" s="18"/>
      <c r="BHI288" s="18"/>
      <c r="BHJ288" s="18"/>
      <c r="BHK288" s="18"/>
      <c r="BHL288" s="18"/>
      <c r="BHM288" s="18"/>
      <c r="BHN288" s="18"/>
      <c r="BHO288" s="18"/>
      <c r="BHP288" s="18"/>
      <c r="BHQ288" s="18"/>
      <c r="BHR288" s="18"/>
      <c r="BHS288" s="18"/>
      <c r="BHT288" s="18"/>
      <c r="BHU288" s="18"/>
      <c r="BHV288" s="18"/>
      <c r="BHW288" s="18"/>
      <c r="BHX288" s="18"/>
      <c r="BHY288" s="18"/>
      <c r="BHZ288" s="18"/>
      <c r="BIA288" s="18"/>
      <c r="BIB288" s="18"/>
      <c r="BIC288" s="18"/>
      <c r="BID288" s="18"/>
      <c r="BIE288" s="18"/>
      <c r="BIF288" s="18"/>
      <c r="BIG288" s="18"/>
      <c r="BIH288" s="18"/>
      <c r="BII288" s="18"/>
      <c r="BIJ288" s="18"/>
      <c r="BIK288" s="18"/>
      <c r="BIL288" s="18"/>
      <c r="BIM288" s="18"/>
      <c r="BIN288" s="18"/>
      <c r="BIO288" s="18"/>
      <c r="BIP288" s="18"/>
      <c r="BIQ288" s="18"/>
      <c r="BIR288" s="18"/>
      <c r="BIS288" s="18"/>
      <c r="BIT288" s="18"/>
      <c r="BIU288" s="18"/>
      <c r="BIV288" s="18"/>
      <c r="BIW288" s="18"/>
      <c r="BIX288" s="18"/>
      <c r="BIY288" s="18"/>
      <c r="BIZ288" s="18"/>
      <c r="BJA288" s="18"/>
      <c r="BJB288" s="18"/>
      <c r="BJC288" s="18"/>
      <c r="BJD288" s="18"/>
      <c r="BJE288" s="18"/>
      <c r="BJF288" s="18"/>
      <c r="BJG288" s="18"/>
      <c r="BJH288" s="18"/>
      <c r="BJI288" s="18"/>
      <c r="BJJ288" s="18"/>
      <c r="BJK288" s="18"/>
      <c r="BJL288" s="18"/>
      <c r="BJM288" s="18"/>
      <c r="BJN288" s="18"/>
      <c r="BJO288" s="18"/>
      <c r="BJP288" s="18"/>
      <c r="BJQ288" s="18"/>
      <c r="BJR288" s="18"/>
      <c r="BJS288" s="18"/>
      <c r="BJT288" s="18"/>
      <c r="BJU288" s="18"/>
      <c r="BJV288" s="18"/>
      <c r="BJW288" s="18"/>
      <c r="BJX288" s="18"/>
      <c r="BJY288" s="18"/>
      <c r="BJZ288" s="18"/>
      <c r="BKA288" s="18"/>
      <c r="BKB288" s="18"/>
      <c r="BKC288" s="18"/>
      <c r="BKD288" s="18"/>
      <c r="BKE288" s="18"/>
      <c r="BKF288" s="18"/>
      <c r="BKG288" s="18"/>
      <c r="BKH288" s="18"/>
      <c r="BKI288" s="18"/>
      <c r="BKJ288" s="18"/>
      <c r="BKK288" s="18"/>
      <c r="BKL288" s="18"/>
      <c r="BKM288" s="18"/>
      <c r="BKN288" s="18"/>
      <c r="BKO288" s="18"/>
      <c r="BKP288" s="18"/>
      <c r="BKQ288" s="18"/>
      <c r="BKR288" s="18"/>
      <c r="BKS288" s="18"/>
      <c r="BKT288" s="18"/>
      <c r="BKU288" s="18"/>
      <c r="BKV288" s="18"/>
      <c r="BKW288" s="18"/>
      <c r="BKX288" s="18"/>
      <c r="BKY288" s="18"/>
      <c r="BKZ288" s="18"/>
      <c r="BLA288" s="18"/>
      <c r="BLB288" s="18"/>
      <c r="BLC288" s="18"/>
      <c r="BLD288" s="18"/>
      <c r="BLE288" s="18"/>
      <c r="BLF288" s="18"/>
      <c r="BLG288" s="18"/>
      <c r="BLH288" s="18"/>
      <c r="BLI288" s="18"/>
      <c r="BLJ288" s="18"/>
      <c r="BLK288" s="18"/>
      <c r="BLL288" s="18"/>
      <c r="BLM288" s="18"/>
      <c r="BLN288" s="18"/>
      <c r="BLO288" s="18"/>
      <c r="BLP288" s="18"/>
      <c r="BLQ288" s="18"/>
      <c r="BLR288" s="18"/>
      <c r="BLS288" s="18"/>
      <c r="BLT288" s="18"/>
      <c r="BLU288" s="18"/>
      <c r="BLV288" s="18"/>
      <c r="BLW288" s="18"/>
      <c r="BLX288" s="18"/>
      <c r="BLY288" s="18"/>
      <c r="BLZ288" s="18"/>
      <c r="BMA288" s="18"/>
      <c r="BMB288" s="18"/>
      <c r="BMC288" s="18"/>
      <c r="BMD288" s="18"/>
      <c r="BME288" s="18"/>
      <c r="BMF288" s="18"/>
      <c r="BMG288" s="18"/>
      <c r="BMH288" s="18"/>
      <c r="BMI288" s="18"/>
      <c r="BMJ288" s="18"/>
      <c r="BMK288" s="18"/>
      <c r="BML288" s="18"/>
      <c r="BMM288" s="18"/>
      <c r="BMN288" s="18"/>
      <c r="BMO288" s="18"/>
      <c r="BMP288" s="18"/>
      <c r="BMQ288" s="18"/>
      <c r="BMR288" s="18"/>
      <c r="BMS288" s="18"/>
      <c r="BMT288" s="18"/>
      <c r="BMU288" s="18"/>
      <c r="BMV288" s="18"/>
      <c r="BMW288" s="18"/>
      <c r="BMX288" s="18"/>
      <c r="BMY288" s="18"/>
      <c r="BMZ288" s="18"/>
      <c r="BNA288" s="18"/>
      <c r="BNB288" s="18"/>
      <c r="BNC288" s="18"/>
      <c r="BND288" s="18"/>
      <c r="BNE288" s="18"/>
      <c r="BNF288" s="18"/>
      <c r="BNG288" s="18"/>
      <c r="BNH288" s="18"/>
      <c r="BNI288" s="18"/>
      <c r="BNJ288" s="18"/>
      <c r="BNK288" s="18"/>
      <c r="BNL288" s="18"/>
      <c r="BNM288" s="18"/>
      <c r="BNN288" s="18"/>
      <c r="BNO288" s="18"/>
      <c r="BNP288" s="18"/>
      <c r="BNQ288" s="18"/>
      <c r="BNR288" s="18"/>
      <c r="BNS288" s="18"/>
      <c r="BNT288" s="18"/>
      <c r="BNU288" s="18"/>
      <c r="BNV288" s="18"/>
      <c r="BNW288" s="18"/>
      <c r="BNX288" s="18"/>
      <c r="BNY288" s="18"/>
      <c r="BNZ288" s="18"/>
      <c r="BOA288" s="18"/>
      <c r="BOB288" s="18"/>
      <c r="BOC288" s="18"/>
      <c r="BOD288" s="18"/>
      <c r="BOE288" s="18"/>
      <c r="BOF288" s="18"/>
      <c r="BOG288" s="18"/>
      <c r="BOH288" s="18"/>
      <c r="BOI288" s="18"/>
      <c r="BOJ288" s="18"/>
      <c r="BOK288" s="18"/>
      <c r="BOL288" s="18"/>
      <c r="BOM288" s="18"/>
      <c r="BON288" s="18"/>
      <c r="BOO288" s="18"/>
      <c r="BOP288" s="18"/>
      <c r="BOQ288" s="18"/>
      <c r="BOR288" s="18"/>
      <c r="BOS288" s="18"/>
      <c r="BOT288" s="18"/>
      <c r="BOU288" s="18"/>
      <c r="BOV288" s="18"/>
      <c r="BOW288" s="18"/>
      <c r="BOX288" s="18"/>
      <c r="BOY288" s="18"/>
      <c r="BOZ288" s="18"/>
      <c r="BPA288" s="18"/>
      <c r="BPB288" s="18"/>
      <c r="BPC288" s="18"/>
      <c r="BPD288" s="18"/>
      <c r="BPE288" s="18"/>
      <c r="BPF288" s="18"/>
      <c r="BPG288" s="18"/>
      <c r="BPH288" s="18"/>
      <c r="BPI288" s="18"/>
      <c r="BPJ288" s="18"/>
      <c r="BPK288" s="18"/>
      <c r="BPL288" s="18"/>
      <c r="BPM288" s="18"/>
      <c r="BPN288" s="18"/>
      <c r="BPO288" s="18"/>
      <c r="BPP288" s="18"/>
      <c r="BPQ288" s="18"/>
      <c r="BPR288" s="18"/>
      <c r="BPS288" s="18"/>
      <c r="BPT288" s="18"/>
      <c r="BPU288" s="18"/>
      <c r="BPV288" s="18"/>
      <c r="BPW288" s="18"/>
      <c r="BPX288" s="18"/>
      <c r="BPY288" s="18"/>
      <c r="BPZ288" s="18"/>
      <c r="BQA288" s="18"/>
      <c r="BQB288" s="18"/>
      <c r="BQC288" s="18"/>
      <c r="BQD288" s="18"/>
      <c r="BQE288" s="18"/>
      <c r="BQF288" s="18"/>
      <c r="BQG288" s="18"/>
      <c r="BQH288" s="18"/>
      <c r="BQI288" s="18"/>
      <c r="BQJ288" s="18"/>
      <c r="BQK288" s="18"/>
      <c r="BQL288" s="18"/>
      <c r="BQM288" s="18"/>
      <c r="BQN288" s="18"/>
      <c r="BQO288" s="18"/>
      <c r="BQP288" s="18"/>
      <c r="BQQ288" s="18"/>
      <c r="BQR288" s="18"/>
      <c r="BQS288" s="18"/>
      <c r="BQT288" s="18"/>
      <c r="BQU288" s="18"/>
      <c r="BQV288" s="18"/>
      <c r="BQW288" s="18"/>
      <c r="BQX288" s="18"/>
      <c r="BQY288" s="18"/>
      <c r="BQZ288" s="18"/>
      <c r="BRA288" s="18"/>
      <c r="BRB288" s="18"/>
      <c r="BRC288" s="18"/>
      <c r="BRD288" s="18"/>
      <c r="BRE288" s="18"/>
      <c r="BRF288" s="18"/>
      <c r="BRG288" s="18"/>
      <c r="BRH288" s="18"/>
      <c r="BRI288" s="18"/>
      <c r="BRJ288" s="18"/>
      <c r="BRK288" s="18"/>
      <c r="BRL288" s="18"/>
      <c r="BRM288" s="18"/>
      <c r="BRN288" s="18"/>
      <c r="BRO288" s="18"/>
      <c r="BRP288" s="18"/>
      <c r="BRQ288" s="18"/>
      <c r="BRR288" s="18"/>
      <c r="BRS288" s="18"/>
      <c r="BRT288" s="18"/>
      <c r="BRU288" s="18"/>
      <c r="BRV288" s="18"/>
      <c r="BRW288" s="18"/>
      <c r="BRX288" s="18"/>
      <c r="BRY288" s="18"/>
      <c r="BRZ288" s="18"/>
      <c r="BSA288" s="18"/>
      <c r="BSB288" s="18"/>
      <c r="BSC288" s="18"/>
      <c r="BSD288" s="18"/>
      <c r="BSE288" s="18"/>
      <c r="BSF288" s="18"/>
      <c r="BSG288" s="18"/>
      <c r="BSH288" s="18"/>
      <c r="BSI288" s="18"/>
      <c r="BSJ288" s="18"/>
      <c r="BSK288" s="18"/>
      <c r="BSL288" s="18"/>
      <c r="BSM288" s="18"/>
      <c r="BSN288" s="18"/>
      <c r="BSO288" s="18"/>
      <c r="BSP288" s="18"/>
      <c r="BSQ288" s="18"/>
      <c r="BSR288" s="18"/>
      <c r="BSS288" s="18"/>
      <c r="BST288" s="18"/>
      <c r="BSU288" s="18"/>
      <c r="BSV288" s="18"/>
      <c r="BSW288" s="18"/>
      <c r="BSX288" s="18"/>
      <c r="BSY288" s="18"/>
      <c r="BSZ288" s="18"/>
      <c r="BTA288" s="18"/>
      <c r="BTB288" s="18"/>
      <c r="BTC288" s="18"/>
      <c r="BTD288" s="18"/>
      <c r="BTE288" s="18"/>
      <c r="BTF288" s="18"/>
      <c r="BTG288" s="18"/>
      <c r="BTH288" s="18"/>
      <c r="BTI288" s="18"/>
      <c r="BTJ288" s="18"/>
      <c r="BTK288" s="18"/>
      <c r="BTL288" s="18"/>
      <c r="BTM288" s="18"/>
      <c r="BTN288" s="18"/>
      <c r="BTO288" s="18"/>
      <c r="BTP288" s="18"/>
      <c r="BTQ288" s="18"/>
      <c r="BTR288" s="18"/>
      <c r="BTS288" s="18"/>
      <c r="BTT288" s="18"/>
      <c r="BTU288" s="18"/>
      <c r="BTV288" s="18"/>
      <c r="BTW288" s="18"/>
      <c r="BTX288" s="18"/>
      <c r="BTY288" s="18"/>
      <c r="BTZ288" s="18"/>
      <c r="BUA288" s="18"/>
      <c r="BUB288" s="18"/>
      <c r="BUC288" s="18"/>
      <c r="BUD288" s="18"/>
      <c r="BUE288" s="18"/>
      <c r="BUF288" s="18"/>
      <c r="BUG288" s="18"/>
      <c r="BUH288" s="18"/>
      <c r="BUI288" s="18"/>
      <c r="BUJ288" s="18"/>
      <c r="BUK288" s="18"/>
      <c r="BUL288" s="18"/>
      <c r="BUM288" s="18"/>
      <c r="BUN288" s="18"/>
      <c r="BUO288" s="18"/>
      <c r="BUP288" s="18"/>
      <c r="BUQ288" s="18"/>
      <c r="BUR288" s="18"/>
      <c r="BUS288" s="18"/>
      <c r="BUT288" s="18"/>
      <c r="BUU288" s="18"/>
      <c r="BUV288" s="18"/>
      <c r="BUW288" s="18"/>
      <c r="BUX288" s="18"/>
      <c r="BUY288" s="18"/>
      <c r="BUZ288" s="18"/>
      <c r="BVA288" s="18"/>
      <c r="BVB288" s="18"/>
      <c r="BVC288" s="18"/>
      <c r="BVD288" s="18"/>
      <c r="BVE288" s="18"/>
      <c r="BVF288" s="18"/>
      <c r="BVG288" s="18"/>
      <c r="BVH288" s="18"/>
      <c r="BVI288" s="18"/>
      <c r="BVJ288" s="18"/>
      <c r="BVK288" s="18"/>
      <c r="BVL288" s="18"/>
      <c r="BVM288" s="18"/>
      <c r="BVN288" s="18"/>
      <c r="BVO288" s="18"/>
      <c r="BVP288" s="18"/>
      <c r="BVQ288" s="18"/>
      <c r="BVR288" s="18"/>
      <c r="BVS288" s="18"/>
      <c r="BVT288" s="18"/>
      <c r="BVU288" s="18"/>
      <c r="BVV288" s="18"/>
      <c r="BVW288" s="18"/>
      <c r="BVX288" s="18"/>
      <c r="BVY288" s="18"/>
      <c r="BVZ288" s="18"/>
      <c r="BWA288" s="18"/>
      <c r="BWB288" s="18"/>
      <c r="BWC288" s="18"/>
      <c r="BWD288" s="18"/>
      <c r="BWE288" s="18"/>
      <c r="BWF288" s="18"/>
      <c r="BWG288" s="18"/>
      <c r="BWH288" s="18"/>
      <c r="BWI288" s="18"/>
      <c r="BWJ288" s="18"/>
      <c r="BWK288" s="18"/>
      <c r="BWL288" s="18"/>
      <c r="BWM288" s="18"/>
      <c r="BWN288" s="18"/>
      <c r="BWO288" s="18"/>
      <c r="BWP288" s="18"/>
      <c r="BWQ288" s="18"/>
      <c r="BWR288" s="18"/>
      <c r="BWS288" s="18"/>
      <c r="BWT288" s="18"/>
      <c r="BWU288" s="18"/>
      <c r="BWV288" s="18"/>
      <c r="BWW288" s="18"/>
      <c r="BWX288" s="18"/>
      <c r="BWY288" s="18"/>
      <c r="BWZ288" s="18"/>
      <c r="BXA288" s="18"/>
      <c r="BXB288" s="18"/>
      <c r="BXC288" s="18"/>
      <c r="BXD288" s="18"/>
      <c r="BXE288" s="18"/>
      <c r="BXF288" s="18"/>
      <c r="BXG288" s="18"/>
      <c r="BXH288" s="18"/>
      <c r="BXI288" s="18"/>
      <c r="BXJ288" s="18"/>
      <c r="BXK288" s="18"/>
      <c r="BXL288" s="18"/>
      <c r="BXM288" s="18"/>
      <c r="BXN288" s="18"/>
      <c r="BXO288" s="18"/>
      <c r="BXP288" s="18"/>
      <c r="BXQ288" s="18"/>
      <c r="BXR288" s="18"/>
      <c r="BXS288" s="18"/>
      <c r="BXT288" s="18"/>
      <c r="BXU288" s="18"/>
      <c r="BXV288" s="18"/>
      <c r="BXW288" s="18"/>
      <c r="BXX288" s="18"/>
      <c r="BXY288" s="18"/>
      <c r="BXZ288" s="18"/>
      <c r="BYA288" s="18"/>
      <c r="BYB288" s="18"/>
      <c r="BYC288" s="18"/>
      <c r="BYD288" s="18"/>
      <c r="BYE288" s="18"/>
      <c r="BYF288" s="18"/>
      <c r="BYG288" s="18"/>
      <c r="BYH288" s="18"/>
      <c r="BYI288" s="18"/>
      <c r="BYJ288" s="18"/>
      <c r="BYK288" s="18"/>
      <c r="BYL288" s="18"/>
      <c r="BYM288" s="18"/>
      <c r="BYN288" s="18"/>
      <c r="BYO288" s="18"/>
      <c r="BYP288" s="18"/>
      <c r="BYQ288" s="18"/>
      <c r="BYR288" s="18"/>
      <c r="BYS288" s="18"/>
      <c r="BYT288" s="18"/>
      <c r="BYU288" s="18"/>
      <c r="BYV288" s="18"/>
      <c r="BYW288" s="18"/>
      <c r="BYX288" s="18"/>
      <c r="BYY288" s="18"/>
      <c r="BYZ288" s="18"/>
      <c r="BZA288" s="18"/>
      <c r="BZB288" s="18"/>
      <c r="BZC288" s="18"/>
      <c r="BZD288" s="18"/>
      <c r="BZE288" s="18"/>
      <c r="BZF288" s="18"/>
      <c r="BZG288" s="18"/>
      <c r="BZH288" s="18"/>
      <c r="BZI288" s="18"/>
      <c r="BZJ288" s="18"/>
      <c r="BZK288" s="18"/>
      <c r="BZL288" s="18"/>
      <c r="BZM288" s="18"/>
      <c r="BZN288" s="18"/>
      <c r="BZO288" s="18"/>
      <c r="BZP288" s="18"/>
      <c r="BZQ288" s="18"/>
      <c r="BZR288" s="18"/>
      <c r="BZS288" s="18"/>
      <c r="BZT288" s="18"/>
      <c r="BZU288" s="18"/>
      <c r="BZV288" s="18"/>
      <c r="BZW288" s="18"/>
      <c r="BZX288" s="18"/>
      <c r="BZY288" s="18"/>
      <c r="BZZ288" s="18"/>
      <c r="CAA288" s="18"/>
      <c r="CAB288" s="18"/>
      <c r="CAC288" s="18"/>
      <c r="CAD288" s="18"/>
      <c r="CAE288" s="18"/>
      <c r="CAF288" s="18"/>
      <c r="CAG288" s="18"/>
      <c r="CAH288" s="18"/>
      <c r="CAI288" s="18"/>
      <c r="CAJ288" s="18"/>
      <c r="CAK288" s="18"/>
      <c r="CAL288" s="18"/>
      <c r="CAM288" s="18"/>
      <c r="CAN288" s="18"/>
      <c r="CAO288" s="18"/>
      <c r="CAP288" s="18"/>
      <c r="CAQ288" s="18"/>
      <c r="CAR288" s="18"/>
      <c r="CAS288" s="18"/>
      <c r="CAT288" s="18"/>
      <c r="CAU288" s="18"/>
      <c r="CAV288" s="18"/>
      <c r="CAW288" s="18"/>
      <c r="CAX288" s="18"/>
      <c r="CAY288" s="18"/>
      <c r="CAZ288" s="18"/>
      <c r="CBA288" s="18"/>
      <c r="CBB288" s="18"/>
      <c r="CBC288" s="18"/>
      <c r="CBD288" s="18"/>
      <c r="CBE288" s="18"/>
      <c r="CBF288" s="18"/>
      <c r="CBG288" s="18"/>
      <c r="CBH288" s="18"/>
      <c r="CBI288" s="18"/>
      <c r="CBJ288" s="18"/>
      <c r="CBK288" s="18"/>
      <c r="CBL288" s="18"/>
      <c r="CBM288" s="18"/>
      <c r="CBN288" s="18"/>
      <c r="CBO288" s="18"/>
      <c r="CBP288" s="18"/>
      <c r="CBQ288" s="18"/>
      <c r="CBR288" s="18"/>
      <c r="CBS288" s="18"/>
      <c r="CBT288" s="18"/>
      <c r="CBU288" s="18"/>
      <c r="CBV288" s="18"/>
      <c r="CBW288" s="18"/>
      <c r="CBX288" s="18"/>
      <c r="CBY288" s="18"/>
      <c r="CBZ288" s="18"/>
      <c r="CCA288" s="18"/>
      <c r="CCB288" s="18"/>
      <c r="CCC288" s="18"/>
      <c r="CCD288" s="18"/>
      <c r="CCE288" s="18"/>
      <c r="CCF288" s="18"/>
      <c r="CCG288" s="18"/>
      <c r="CCH288" s="18"/>
      <c r="CCI288" s="18"/>
      <c r="CCJ288" s="18"/>
      <c r="CCK288" s="18"/>
      <c r="CCL288" s="18"/>
      <c r="CCM288" s="18"/>
      <c r="CCN288" s="18"/>
      <c r="CCO288" s="18"/>
      <c r="CCP288" s="18"/>
      <c r="CCQ288" s="18"/>
      <c r="CCR288" s="18"/>
      <c r="CCS288" s="18"/>
      <c r="CCT288" s="18"/>
      <c r="CCU288" s="18"/>
      <c r="CCV288" s="18"/>
      <c r="CCW288" s="18"/>
      <c r="CCX288" s="18"/>
      <c r="CCY288" s="18"/>
      <c r="CCZ288" s="18"/>
      <c r="CDA288" s="18"/>
      <c r="CDB288" s="18"/>
      <c r="CDC288" s="18"/>
      <c r="CDD288" s="18"/>
      <c r="CDE288" s="18"/>
      <c r="CDF288" s="18"/>
      <c r="CDG288" s="18"/>
      <c r="CDH288" s="18"/>
      <c r="CDI288" s="18"/>
      <c r="CDJ288" s="18"/>
      <c r="CDK288" s="18"/>
      <c r="CDL288" s="18"/>
      <c r="CDM288" s="18"/>
      <c r="CDN288" s="18"/>
      <c r="CDO288" s="18"/>
      <c r="CDP288" s="18"/>
      <c r="CDQ288" s="18"/>
      <c r="CDR288" s="18"/>
      <c r="CDS288" s="18"/>
      <c r="CDT288" s="18"/>
      <c r="CDU288" s="18"/>
      <c r="CDV288" s="18"/>
      <c r="CDW288" s="18"/>
      <c r="CDX288" s="18"/>
      <c r="CDY288" s="18"/>
      <c r="CDZ288" s="18"/>
      <c r="CEA288" s="18"/>
      <c r="CEB288" s="18"/>
      <c r="CEC288" s="18"/>
      <c r="CED288" s="18"/>
      <c r="CEE288" s="18"/>
      <c r="CEF288" s="18"/>
      <c r="CEG288" s="18"/>
      <c r="CEH288" s="18"/>
      <c r="CEI288" s="18"/>
      <c r="CEJ288" s="18"/>
      <c r="CEK288" s="18"/>
      <c r="CEL288" s="18"/>
      <c r="CEM288" s="18"/>
      <c r="CEN288" s="18"/>
      <c r="CEO288" s="18"/>
      <c r="CEP288" s="18"/>
      <c r="CEQ288" s="18"/>
      <c r="CER288" s="18"/>
      <c r="CES288" s="18"/>
      <c r="CET288" s="18"/>
      <c r="CEU288" s="18"/>
      <c r="CEV288" s="18"/>
      <c r="CEW288" s="18"/>
      <c r="CEX288" s="18"/>
      <c r="CEY288" s="18"/>
      <c r="CEZ288" s="18"/>
      <c r="CFA288" s="18"/>
      <c r="CFB288" s="18"/>
      <c r="CFC288" s="18"/>
      <c r="CFD288" s="18"/>
      <c r="CFE288" s="18"/>
      <c r="CFF288" s="18"/>
      <c r="CFG288" s="18"/>
      <c r="CFH288" s="18"/>
      <c r="CFI288" s="18"/>
      <c r="CFJ288" s="18"/>
      <c r="CFK288" s="18"/>
      <c r="CFL288" s="18"/>
      <c r="CFM288" s="18"/>
      <c r="CFN288" s="18"/>
      <c r="CFO288" s="18"/>
      <c r="CFP288" s="18"/>
      <c r="CFQ288" s="18"/>
      <c r="CFR288" s="18"/>
      <c r="CFS288" s="18"/>
      <c r="CFT288" s="18"/>
      <c r="CFU288" s="18"/>
      <c r="CFV288" s="18"/>
      <c r="CFW288" s="18"/>
      <c r="CFX288" s="18"/>
      <c r="CFY288" s="18"/>
      <c r="CFZ288" s="18"/>
      <c r="CGA288" s="18"/>
      <c r="CGB288" s="18"/>
      <c r="CGC288" s="18"/>
      <c r="CGD288" s="18"/>
      <c r="CGE288" s="18"/>
      <c r="CGF288" s="18"/>
      <c r="CGG288" s="18"/>
      <c r="CGH288" s="18"/>
      <c r="CGI288" s="18"/>
      <c r="CGJ288" s="18"/>
      <c r="CGK288" s="18"/>
      <c r="CGL288" s="18"/>
      <c r="CGM288" s="18"/>
      <c r="CGN288" s="18"/>
      <c r="CGO288" s="18"/>
      <c r="CGP288" s="18"/>
      <c r="CGQ288" s="18"/>
      <c r="CGR288" s="18"/>
      <c r="CGS288" s="18"/>
      <c r="CGT288" s="18"/>
      <c r="CGU288" s="18"/>
      <c r="CGV288" s="18"/>
      <c r="CGW288" s="18"/>
      <c r="CGX288" s="18"/>
      <c r="CGY288" s="18"/>
      <c r="CGZ288" s="18"/>
      <c r="CHA288" s="18"/>
      <c r="CHB288" s="18"/>
      <c r="CHC288" s="18"/>
      <c r="CHD288" s="18"/>
      <c r="CHE288" s="18"/>
      <c r="CHF288" s="18"/>
      <c r="CHG288" s="18"/>
      <c r="CHH288" s="18"/>
      <c r="CHI288" s="18"/>
      <c r="CHJ288" s="18"/>
      <c r="CHK288" s="18"/>
      <c r="CHL288" s="18"/>
      <c r="CHM288" s="18"/>
      <c r="CHN288" s="18"/>
      <c r="CHO288" s="18"/>
      <c r="CHP288" s="18"/>
      <c r="CHQ288" s="18"/>
      <c r="CHR288" s="18"/>
      <c r="CHS288" s="18"/>
      <c r="CHT288" s="18"/>
      <c r="CHU288" s="18"/>
      <c r="CHV288" s="18"/>
      <c r="CHW288" s="18"/>
      <c r="CHX288" s="18"/>
      <c r="CHY288" s="18"/>
      <c r="CHZ288" s="18"/>
      <c r="CIA288" s="18"/>
      <c r="CIB288" s="18"/>
      <c r="CIC288" s="18"/>
      <c r="CID288" s="18"/>
      <c r="CIE288" s="18"/>
      <c r="CIF288" s="18"/>
      <c r="CIG288" s="18"/>
      <c r="CIH288" s="18"/>
      <c r="CII288" s="18"/>
      <c r="CIJ288" s="18"/>
      <c r="CIK288" s="18"/>
      <c r="CIL288" s="18"/>
      <c r="CIM288" s="18"/>
      <c r="CIN288" s="18"/>
      <c r="CIO288" s="18"/>
      <c r="CIP288" s="18"/>
      <c r="CIQ288" s="18"/>
      <c r="CIR288" s="18"/>
      <c r="CIS288" s="18"/>
      <c r="CIT288" s="18"/>
      <c r="CIU288" s="18"/>
      <c r="CIV288" s="18"/>
      <c r="CIW288" s="18"/>
      <c r="CIX288" s="18"/>
      <c r="CIY288" s="18"/>
      <c r="CIZ288" s="18"/>
      <c r="CJA288" s="18"/>
      <c r="CJB288" s="18"/>
      <c r="CJC288" s="18"/>
      <c r="CJD288" s="18"/>
      <c r="CJE288" s="18"/>
      <c r="CJF288" s="18"/>
      <c r="CJG288" s="18"/>
      <c r="CJH288" s="18"/>
      <c r="CJI288" s="18"/>
      <c r="CJJ288" s="18"/>
      <c r="CJK288" s="18"/>
      <c r="CJL288" s="18"/>
      <c r="CJM288" s="18"/>
      <c r="CJN288" s="18"/>
      <c r="CJO288" s="18"/>
      <c r="CJP288" s="18"/>
      <c r="CJQ288" s="18"/>
      <c r="CJR288" s="18"/>
      <c r="CJS288" s="18"/>
      <c r="CJT288" s="18"/>
      <c r="CJU288" s="18"/>
      <c r="CJV288" s="18"/>
      <c r="CJW288" s="18"/>
      <c r="CJX288" s="18"/>
      <c r="CJY288" s="18"/>
      <c r="CJZ288" s="18"/>
      <c r="CKA288" s="18"/>
      <c r="CKB288" s="18"/>
      <c r="CKC288" s="18"/>
      <c r="CKD288" s="18"/>
      <c r="CKE288" s="18"/>
      <c r="CKF288" s="18"/>
      <c r="CKG288" s="18"/>
      <c r="CKH288" s="18"/>
      <c r="CKI288" s="18"/>
      <c r="CKJ288" s="18"/>
      <c r="CKK288" s="18"/>
      <c r="CKL288" s="18"/>
      <c r="CKM288" s="18"/>
      <c r="CKN288" s="18"/>
      <c r="CKO288" s="18"/>
      <c r="CKP288" s="18"/>
      <c r="CKQ288" s="18"/>
      <c r="CKR288" s="18"/>
      <c r="CKS288" s="18"/>
      <c r="CKT288" s="18"/>
      <c r="CKU288" s="18"/>
      <c r="CKV288" s="18"/>
      <c r="CKW288" s="18"/>
      <c r="CKX288" s="18"/>
      <c r="CKY288" s="18"/>
      <c r="CKZ288" s="18"/>
      <c r="CLA288" s="18"/>
      <c r="CLB288" s="18"/>
      <c r="CLC288" s="18"/>
      <c r="CLD288" s="18"/>
      <c r="CLE288" s="18"/>
      <c r="CLF288" s="18"/>
      <c r="CLG288" s="18"/>
      <c r="CLH288" s="18"/>
      <c r="CLI288" s="18"/>
      <c r="CLJ288" s="18"/>
      <c r="CLK288" s="18"/>
      <c r="CLL288" s="18"/>
      <c r="CLM288" s="18"/>
      <c r="CLN288" s="18"/>
      <c r="CLO288" s="18"/>
      <c r="CLP288" s="18"/>
      <c r="CLQ288" s="18"/>
      <c r="CLR288" s="18"/>
      <c r="CLS288" s="18"/>
      <c r="CLT288" s="18"/>
      <c r="CLU288" s="18"/>
      <c r="CLV288" s="18"/>
      <c r="CLW288" s="18"/>
      <c r="CLX288" s="18"/>
      <c r="CLY288" s="18"/>
      <c r="CLZ288" s="18"/>
      <c r="CMA288" s="18"/>
      <c r="CMB288" s="18"/>
      <c r="CMC288" s="18"/>
      <c r="CMD288" s="18"/>
      <c r="CME288" s="18"/>
      <c r="CMF288" s="18"/>
      <c r="CMG288" s="18"/>
      <c r="CMH288" s="18"/>
      <c r="CMI288" s="18"/>
      <c r="CMJ288" s="18"/>
      <c r="CMK288" s="18"/>
      <c r="CML288" s="18"/>
      <c r="CMM288" s="18"/>
      <c r="CMN288" s="18"/>
      <c r="CMO288" s="18"/>
      <c r="CMP288" s="18"/>
      <c r="CMQ288" s="18"/>
      <c r="CMR288" s="18"/>
      <c r="CMS288" s="18"/>
      <c r="CMT288" s="18"/>
      <c r="CMU288" s="18"/>
      <c r="CMV288" s="18"/>
      <c r="CMW288" s="18"/>
      <c r="CMX288" s="18"/>
      <c r="CMY288" s="18"/>
      <c r="CMZ288" s="18"/>
      <c r="CNA288" s="18"/>
      <c r="CNB288" s="18"/>
      <c r="CNC288" s="18"/>
      <c r="CND288" s="18"/>
      <c r="CNE288" s="18"/>
      <c r="CNF288" s="18"/>
      <c r="CNG288" s="18"/>
      <c r="CNH288" s="18"/>
      <c r="CNI288" s="18"/>
      <c r="CNJ288" s="18"/>
      <c r="CNK288" s="18"/>
      <c r="CNL288" s="18"/>
      <c r="CNM288" s="18"/>
      <c r="CNN288" s="18"/>
      <c r="CNO288" s="18"/>
      <c r="CNP288" s="18"/>
      <c r="CNQ288" s="18"/>
      <c r="CNR288" s="18"/>
      <c r="CNS288" s="18"/>
      <c r="CNT288" s="18"/>
      <c r="CNU288" s="18"/>
      <c r="CNV288" s="18"/>
      <c r="CNW288" s="18"/>
      <c r="CNX288" s="18"/>
      <c r="CNY288" s="18"/>
      <c r="CNZ288" s="18"/>
      <c r="COA288" s="18"/>
      <c r="COB288" s="18"/>
      <c r="COC288" s="18"/>
      <c r="COD288" s="18"/>
      <c r="COE288" s="18"/>
      <c r="COF288" s="18"/>
      <c r="COG288" s="18"/>
      <c r="COH288" s="18"/>
      <c r="COI288" s="18"/>
      <c r="COJ288" s="18"/>
      <c r="COK288" s="18"/>
      <c r="COL288" s="18"/>
      <c r="COM288" s="18"/>
      <c r="CON288" s="18"/>
      <c r="COO288" s="18"/>
      <c r="COP288" s="18"/>
      <c r="COQ288" s="18"/>
      <c r="COR288" s="18"/>
      <c r="COS288" s="18"/>
      <c r="COT288" s="18"/>
      <c r="COU288" s="18"/>
      <c r="COV288" s="18"/>
      <c r="COW288" s="18"/>
      <c r="COX288" s="18"/>
      <c r="COY288" s="18"/>
      <c r="COZ288" s="18"/>
      <c r="CPA288" s="18"/>
      <c r="CPB288" s="18"/>
      <c r="CPC288" s="18"/>
      <c r="CPD288" s="18"/>
      <c r="CPE288" s="18"/>
      <c r="CPF288" s="18"/>
      <c r="CPG288" s="18"/>
      <c r="CPH288" s="18"/>
      <c r="CPI288" s="18"/>
      <c r="CPJ288" s="18"/>
      <c r="CPK288" s="18"/>
      <c r="CPL288" s="18"/>
      <c r="CPM288" s="18"/>
      <c r="CPN288" s="18"/>
      <c r="CPO288" s="18"/>
      <c r="CPP288" s="18"/>
      <c r="CPQ288" s="18"/>
      <c r="CPR288" s="18"/>
      <c r="CPS288" s="18"/>
      <c r="CPT288" s="18"/>
      <c r="CPU288" s="18"/>
      <c r="CPV288" s="18"/>
      <c r="CPW288" s="18"/>
      <c r="CPX288" s="18"/>
      <c r="CPY288" s="18"/>
      <c r="CPZ288" s="18"/>
      <c r="CQA288" s="18"/>
      <c r="CQB288" s="18"/>
      <c r="CQC288" s="18"/>
      <c r="CQD288" s="18"/>
      <c r="CQE288" s="18"/>
      <c r="CQF288" s="18"/>
      <c r="CQG288" s="18"/>
      <c r="CQH288" s="18"/>
      <c r="CQI288" s="18"/>
      <c r="CQJ288" s="18"/>
      <c r="CQK288" s="18"/>
      <c r="CQL288" s="18"/>
      <c r="CQM288" s="18"/>
      <c r="CQN288" s="18"/>
      <c r="CQO288" s="18"/>
      <c r="CQP288" s="18"/>
      <c r="CQQ288" s="18"/>
      <c r="CQR288" s="18"/>
      <c r="CQS288" s="18"/>
      <c r="CQT288" s="18"/>
      <c r="CQU288" s="18"/>
      <c r="CQV288" s="18"/>
      <c r="CQW288" s="18"/>
      <c r="CQX288" s="18"/>
      <c r="CQY288" s="18"/>
      <c r="CQZ288" s="18"/>
      <c r="CRA288" s="18"/>
      <c r="CRB288" s="18"/>
      <c r="CRC288" s="18"/>
      <c r="CRD288" s="18"/>
      <c r="CRE288" s="18"/>
      <c r="CRF288" s="18"/>
      <c r="CRG288" s="18"/>
      <c r="CRH288" s="18"/>
      <c r="CRI288" s="18"/>
      <c r="CRJ288" s="18"/>
      <c r="CRK288" s="18"/>
      <c r="CRL288" s="18"/>
      <c r="CRM288" s="18"/>
      <c r="CRN288" s="18"/>
      <c r="CRO288" s="18"/>
      <c r="CRP288" s="18"/>
      <c r="CRQ288" s="18"/>
      <c r="CRR288" s="18"/>
      <c r="CRS288" s="18"/>
      <c r="CRT288" s="18"/>
      <c r="CRU288" s="18"/>
      <c r="CRV288" s="18"/>
      <c r="CRW288" s="18"/>
      <c r="CRX288" s="18"/>
      <c r="CRY288" s="18"/>
      <c r="CRZ288" s="18"/>
      <c r="CSA288" s="18"/>
      <c r="CSB288" s="18"/>
      <c r="CSC288" s="18"/>
      <c r="CSD288" s="18"/>
      <c r="CSE288" s="18"/>
      <c r="CSF288" s="18"/>
      <c r="CSG288" s="18"/>
      <c r="CSH288" s="18"/>
      <c r="CSI288" s="18"/>
      <c r="CSJ288" s="18"/>
      <c r="CSK288" s="18"/>
      <c r="CSL288" s="18"/>
      <c r="CSM288" s="18"/>
      <c r="CSN288" s="18"/>
      <c r="CSO288" s="18"/>
      <c r="CSP288" s="18"/>
      <c r="CSQ288" s="18"/>
      <c r="CSR288" s="18"/>
      <c r="CSS288" s="18"/>
      <c r="CST288" s="18"/>
      <c r="CSU288" s="18"/>
      <c r="CSV288" s="18"/>
      <c r="CSW288" s="18"/>
      <c r="CSX288" s="18"/>
      <c r="CSY288" s="18"/>
      <c r="CSZ288" s="18"/>
      <c r="CTA288" s="18"/>
      <c r="CTB288" s="18"/>
      <c r="CTC288" s="18"/>
      <c r="CTD288" s="18"/>
      <c r="CTE288" s="18"/>
      <c r="CTF288" s="18"/>
      <c r="CTG288" s="18"/>
      <c r="CTH288" s="18"/>
      <c r="CTI288" s="18"/>
      <c r="CTJ288" s="18"/>
      <c r="CTK288" s="18"/>
      <c r="CTL288" s="18"/>
      <c r="CTM288" s="18"/>
      <c r="CTN288" s="18"/>
      <c r="CTO288" s="18"/>
      <c r="CTP288" s="18"/>
      <c r="CTQ288" s="18"/>
      <c r="CTR288" s="18"/>
      <c r="CTS288" s="18"/>
      <c r="CTT288" s="18"/>
      <c r="CTU288" s="18"/>
      <c r="CTV288" s="18"/>
      <c r="CTW288" s="18"/>
      <c r="CTX288" s="18"/>
      <c r="CTY288" s="18"/>
      <c r="CTZ288" s="18"/>
      <c r="CUA288" s="18"/>
      <c r="CUB288" s="18"/>
      <c r="CUC288" s="18"/>
      <c r="CUD288" s="18"/>
      <c r="CUE288" s="18"/>
      <c r="CUF288" s="18"/>
      <c r="CUG288" s="18"/>
      <c r="CUH288" s="18"/>
      <c r="CUI288" s="18"/>
      <c r="CUJ288" s="18"/>
      <c r="CUK288" s="18"/>
      <c r="CUL288" s="18"/>
      <c r="CUM288" s="18"/>
      <c r="CUN288" s="18"/>
      <c r="CUO288" s="18"/>
      <c r="CUP288" s="18"/>
      <c r="CUQ288" s="18"/>
      <c r="CUR288" s="18"/>
      <c r="CUS288" s="18"/>
      <c r="CUT288" s="18"/>
      <c r="CUU288" s="18"/>
      <c r="CUV288" s="18"/>
      <c r="CUW288" s="18"/>
      <c r="CUX288" s="18"/>
      <c r="CUY288" s="18"/>
      <c r="CUZ288" s="18"/>
      <c r="CVA288" s="18"/>
      <c r="CVB288" s="18"/>
      <c r="CVC288" s="18"/>
      <c r="CVD288" s="18"/>
      <c r="CVE288" s="18"/>
      <c r="CVF288" s="18"/>
      <c r="CVG288" s="18"/>
      <c r="CVH288" s="18"/>
      <c r="CVI288" s="18"/>
      <c r="CVJ288" s="18"/>
      <c r="CVK288" s="18"/>
      <c r="CVL288" s="18"/>
      <c r="CVM288" s="18"/>
      <c r="CVN288" s="18"/>
      <c r="CVO288" s="18"/>
      <c r="CVP288" s="18"/>
      <c r="CVQ288" s="18"/>
      <c r="CVR288" s="18"/>
      <c r="CVS288" s="18"/>
      <c r="CVT288" s="18"/>
      <c r="CVU288" s="18"/>
      <c r="CVV288" s="18"/>
      <c r="CVW288" s="18"/>
      <c r="CVX288" s="18"/>
      <c r="CVY288" s="18"/>
      <c r="CVZ288" s="18"/>
      <c r="CWA288" s="18"/>
      <c r="CWB288" s="18"/>
      <c r="CWC288" s="18"/>
      <c r="CWD288" s="18"/>
      <c r="CWE288" s="18"/>
      <c r="CWF288" s="18"/>
      <c r="CWG288" s="18"/>
      <c r="CWH288" s="18"/>
      <c r="CWI288" s="18"/>
      <c r="CWJ288" s="18"/>
      <c r="CWK288" s="18"/>
      <c r="CWL288" s="18"/>
      <c r="CWM288" s="18"/>
      <c r="CWN288" s="18"/>
      <c r="CWO288" s="18"/>
      <c r="CWP288" s="18"/>
      <c r="CWQ288" s="18"/>
      <c r="CWR288" s="18"/>
      <c r="CWS288" s="18"/>
      <c r="CWT288" s="18"/>
      <c r="CWU288" s="18"/>
      <c r="CWV288" s="18"/>
      <c r="CWW288" s="18"/>
      <c r="CWX288" s="18"/>
      <c r="CWY288" s="18"/>
      <c r="CWZ288" s="18"/>
      <c r="CXA288" s="18"/>
      <c r="CXB288" s="18"/>
      <c r="CXC288" s="18"/>
      <c r="CXD288" s="18"/>
      <c r="CXE288" s="18"/>
      <c r="CXF288" s="18"/>
      <c r="CXG288" s="18"/>
      <c r="CXH288" s="18"/>
      <c r="CXI288" s="18"/>
      <c r="CXJ288" s="18"/>
      <c r="CXK288" s="18"/>
      <c r="CXL288" s="18"/>
      <c r="CXM288" s="18"/>
      <c r="CXN288" s="18"/>
      <c r="CXO288" s="18"/>
      <c r="CXP288" s="18"/>
      <c r="CXQ288" s="18"/>
      <c r="CXR288" s="18"/>
      <c r="CXS288" s="18"/>
      <c r="CXT288" s="18"/>
      <c r="CXU288" s="18"/>
      <c r="CXV288" s="18"/>
      <c r="CXW288" s="18"/>
      <c r="CXX288" s="18"/>
      <c r="CXY288" s="18"/>
      <c r="CXZ288" s="18"/>
      <c r="CYA288" s="18"/>
      <c r="CYB288" s="18"/>
      <c r="CYC288" s="18"/>
      <c r="CYD288" s="18"/>
      <c r="CYE288" s="18"/>
      <c r="CYF288" s="18"/>
      <c r="CYG288" s="18"/>
      <c r="CYH288" s="18"/>
      <c r="CYI288" s="18"/>
      <c r="CYJ288" s="18"/>
      <c r="CYK288" s="18"/>
      <c r="CYL288" s="18"/>
      <c r="CYM288" s="18"/>
      <c r="CYN288" s="18"/>
      <c r="CYO288" s="18"/>
      <c r="CYP288" s="18"/>
      <c r="CYQ288" s="18"/>
      <c r="CYR288" s="18"/>
      <c r="CYS288" s="18"/>
      <c r="CYT288" s="18"/>
      <c r="CYU288" s="18"/>
      <c r="CYV288" s="18"/>
      <c r="CYW288" s="18"/>
      <c r="CYX288" s="18"/>
      <c r="CYY288" s="18"/>
      <c r="CYZ288" s="18"/>
      <c r="CZA288" s="18"/>
      <c r="CZB288" s="18"/>
      <c r="CZC288" s="18"/>
      <c r="CZD288" s="18"/>
      <c r="CZE288" s="18"/>
      <c r="CZF288" s="18"/>
      <c r="CZG288" s="18"/>
      <c r="CZH288" s="18"/>
      <c r="CZI288" s="18"/>
      <c r="CZJ288" s="18"/>
      <c r="CZK288" s="18"/>
      <c r="CZL288" s="18"/>
      <c r="CZM288" s="18"/>
      <c r="CZN288" s="18"/>
      <c r="CZO288" s="18"/>
      <c r="CZP288" s="18"/>
      <c r="CZQ288" s="18"/>
      <c r="CZR288" s="18"/>
      <c r="CZS288" s="18"/>
      <c r="CZT288" s="18"/>
      <c r="CZU288" s="18"/>
      <c r="CZV288" s="18"/>
      <c r="CZW288" s="18"/>
      <c r="CZX288" s="18"/>
      <c r="CZY288" s="18"/>
      <c r="CZZ288" s="18"/>
      <c r="DAA288" s="18"/>
      <c r="DAB288" s="18"/>
      <c r="DAC288" s="18"/>
      <c r="DAD288" s="18"/>
      <c r="DAE288" s="18"/>
      <c r="DAF288" s="18"/>
      <c r="DAG288" s="18"/>
      <c r="DAH288" s="18"/>
      <c r="DAI288" s="18"/>
      <c r="DAJ288" s="18"/>
      <c r="DAK288" s="18"/>
      <c r="DAL288" s="18"/>
      <c r="DAM288" s="18"/>
      <c r="DAN288" s="18"/>
      <c r="DAO288" s="18"/>
      <c r="DAP288" s="18"/>
      <c r="DAQ288" s="18"/>
      <c r="DAR288" s="18"/>
      <c r="DAS288" s="18"/>
      <c r="DAT288" s="18"/>
      <c r="DAU288" s="18"/>
      <c r="DAV288" s="18"/>
      <c r="DAW288" s="18"/>
      <c r="DAX288" s="18"/>
      <c r="DAY288" s="18"/>
      <c r="DAZ288" s="18"/>
      <c r="DBA288" s="18"/>
      <c r="DBB288" s="18"/>
      <c r="DBC288" s="18"/>
      <c r="DBD288" s="18"/>
      <c r="DBE288" s="18"/>
      <c r="DBF288" s="18"/>
      <c r="DBG288" s="18"/>
      <c r="DBH288" s="18"/>
      <c r="DBI288" s="18"/>
      <c r="DBJ288" s="18"/>
      <c r="DBK288" s="18"/>
      <c r="DBL288" s="18"/>
      <c r="DBM288" s="18"/>
      <c r="DBN288" s="18"/>
      <c r="DBO288" s="18"/>
      <c r="DBP288" s="18"/>
      <c r="DBQ288" s="18"/>
      <c r="DBR288" s="18"/>
      <c r="DBS288" s="18"/>
      <c r="DBT288" s="18"/>
      <c r="DBU288" s="18"/>
      <c r="DBV288" s="18"/>
      <c r="DBW288" s="18"/>
      <c r="DBX288" s="18"/>
      <c r="DBY288" s="18"/>
      <c r="DBZ288" s="18"/>
      <c r="DCA288" s="18"/>
      <c r="DCB288" s="18"/>
      <c r="DCC288" s="18"/>
      <c r="DCD288" s="18"/>
      <c r="DCE288" s="18"/>
      <c r="DCF288" s="18"/>
      <c r="DCG288" s="18"/>
      <c r="DCH288" s="18"/>
      <c r="DCI288" s="18"/>
      <c r="DCJ288" s="18"/>
      <c r="DCK288" s="18"/>
      <c r="DCL288" s="18"/>
      <c r="DCM288" s="18"/>
      <c r="DCN288" s="18"/>
      <c r="DCO288" s="18"/>
      <c r="DCP288" s="18"/>
      <c r="DCQ288" s="18"/>
      <c r="DCR288" s="18"/>
      <c r="DCS288" s="18"/>
      <c r="DCT288" s="18"/>
      <c r="DCU288" s="18"/>
      <c r="DCV288" s="18"/>
      <c r="DCW288" s="18"/>
      <c r="DCX288" s="18"/>
      <c r="DCY288" s="18"/>
      <c r="DCZ288" s="18"/>
      <c r="DDA288" s="18"/>
      <c r="DDB288" s="18"/>
      <c r="DDC288" s="18"/>
      <c r="DDD288" s="18"/>
      <c r="DDE288" s="18"/>
      <c r="DDF288" s="18"/>
      <c r="DDG288" s="18"/>
      <c r="DDH288" s="18"/>
      <c r="DDI288" s="18"/>
      <c r="DDJ288" s="18"/>
      <c r="DDK288" s="18"/>
      <c r="DDL288" s="18"/>
      <c r="DDM288" s="18"/>
      <c r="DDN288" s="18"/>
      <c r="DDO288" s="18"/>
      <c r="DDP288" s="18"/>
      <c r="DDQ288" s="18"/>
      <c r="DDR288" s="18"/>
      <c r="DDS288" s="18"/>
      <c r="DDT288" s="18"/>
      <c r="DDU288" s="18"/>
      <c r="DDV288" s="18"/>
      <c r="DDW288" s="18"/>
      <c r="DDX288" s="18"/>
      <c r="DDY288" s="18"/>
      <c r="DDZ288" s="18"/>
      <c r="DEA288" s="18"/>
      <c r="DEB288" s="18"/>
      <c r="DEC288" s="18"/>
      <c r="DED288" s="18"/>
      <c r="DEE288" s="18"/>
      <c r="DEF288" s="18"/>
      <c r="DEG288" s="18"/>
      <c r="DEH288" s="18"/>
      <c r="DEI288" s="18"/>
      <c r="DEJ288" s="18"/>
      <c r="DEK288" s="18"/>
      <c r="DEL288" s="18"/>
      <c r="DEM288" s="18"/>
      <c r="DEN288" s="18"/>
      <c r="DEO288" s="18"/>
      <c r="DEP288" s="18"/>
      <c r="DEQ288" s="18"/>
      <c r="DER288" s="18"/>
      <c r="DES288" s="18"/>
      <c r="DET288" s="18"/>
      <c r="DEU288" s="18"/>
      <c r="DEV288" s="18"/>
      <c r="DEW288" s="18"/>
      <c r="DEX288" s="18"/>
      <c r="DEY288" s="18"/>
      <c r="DEZ288" s="18"/>
      <c r="DFA288" s="18"/>
      <c r="DFB288" s="18"/>
      <c r="DFC288" s="18"/>
      <c r="DFD288" s="18"/>
      <c r="DFE288" s="18"/>
      <c r="DFF288" s="18"/>
      <c r="DFG288" s="18"/>
      <c r="DFH288" s="18"/>
      <c r="DFI288" s="18"/>
      <c r="DFJ288" s="18"/>
      <c r="DFK288" s="18"/>
      <c r="DFL288" s="18"/>
      <c r="DFM288" s="18"/>
      <c r="DFN288" s="18"/>
      <c r="DFO288" s="18"/>
      <c r="DFP288" s="18"/>
      <c r="DFQ288" s="18"/>
      <c r="DFR288" s="18"/>
      <c r="DFS288" s="18"/>
      <c r="DFT288" s="18"/>
      <c r="DFU288" s="18"/>
      <c r="DFV288" s="18"/>
      <c r="DFW288" s="18"/>
      <c r="DFX288" s="18"/>
      <c r="DFY288" s="18"/>
      <c r="DFZ288" s="18"/>
      <c r="DGA288" s="18"/>
      <c r="DGB288" s="18"/>
      <c r="DGC288" s="18"/>
      <c r="DGD288" s="18"/>
      <c r="DGE288" s="18"/>
      <c r="DGF288" s="18"/>
      <c r="DGG288" s="18"/>
      <c r="DGH288" s="18"/>
      <c r="DGI288" s="18"/>
      <c r="DGJ288" s="18"/>
      <c r="DGK288" s="18"/>
      <c r="DGL288" s="18"/>
      <c r="DGM288" s="18"/>
      <c r="DGN288" s="18"/>
      <c r="DGO288" s="18"/>
      <c r="DGP288" s="18"/>
      <c r="DGQ288" s="18"/>
      <c r="DGR288" s="18"/>
      <c r="DGS288" s="18"/>
      <c r="DGT288" s="18"/>
      <c r="DGU288" s="18"/>
      <c r="DGV288" s="18"/>
      <c r="DGW288" s="18"/>
      <c r="DGX288" s="18"/>
      <c r="DGY288" s="18"/>
      <c r="DGZ288" s="18"/>
      <c r="DHA288" s="18"/>
      <c r="DHB288" s="18"/>
      <c r="DHC288" s="18"/>
      <c r="DHD288" s="18"/>
      <c r="DHE288" s="18"/>
      <c r="DHF288" s="18"/>
      <c r="DHG288" s="18"/>
      <c r="DHH288" s="18"/>
      <c r="DHI288" s="18"/>
      <c r="DHJ288" s="18"/>
      <c r="DHK288" s="18"/>
      <c r="DHL288" s="18"/>
      <c r="DHM288" s="18"/>
      <c r="DHN288" s="18"/>
      <c r="DHO288" s="18"/>
      <c r="DHP288" s="18"/>
      <c r="DHQ288" s="18"/>
      <c r="DHR288" s="18"/>
      <c r="DHS288" s="18"/>
      <c r="DHT288" s="18"/>
      <c r="DHU288" s="18"/>
      <c r="DHV288" s="18"/>
      <c r="DHW288" s="18"/>
      <c r="DHX288" s="18"/>
      <c r="DHY288" s="18"/>
      <c r="DHZ288" s="18"/>
      <c r="DIA288" s="18"/>
      <c r="DIB288" s="18"/>
      <c r="DIC288" s="18"/>
      <c r="DID288" s="18"/>
      <c r="DIE288" s="18"/>
      <c r="DIF288" s="18"/>
      <c r="DIG288" s="18"/>
      <c r="DIH288" s="18"/>
      <c r="DII288" s="18"/>
      <c r="DIJ288" s="18"/>
      <c r="DIK288" s="18"/>
      <c r="DIL288" s="18"/>
      <c r="DIM288" s="18"/>
      <c r="DIN288" s="18"/>
      <c r="DIO288" s="18"/>
      <c r="DIP288" s="18"/>
      <c r="DIQ288" s="18"/>
      <c r="DIR288" s="18"/>
      <c r="DIS288" s="18"/>
      <c r="DIT288" s="18"/>
      <c r="DIU288" s="18"/>
      <c r="DIV288" s="18"/>
      <c r="DIW288" s="18"/>
      <c r="DIX288" s="18"/>
      <c r="DIY288" s="18"/>
      <c r="DIZ288" s="18"/>
      <c r="DJA288" s="18"/>
      <c r="DJB288" s="18"/>
      <c r="DJC288" s="18"/>
      <c r="DJD288" s="18"/>
      <c r="DJE288" s="18"/>
      <c r="DJF288" s="18"/>
      <c r="DJG288" s="18"/>
      <c r="DJH288" s="18"/>
      <c r="DJI288" s="18"/>
      <c r="DJJ288" s="18"/>
      <c r="DJK288" s="18"/>
      <c r="DJL288" s="18"/>
      <c r="DJM288" s="18"/>
      <c r="DJN288" s="18"/>
      <c r="DJO288" s="18"/>
      <c r="DJP288" s="18"/>
      <c r="DJQ288" s="18"/>
      <c r="DJR288" s="18"/>
      <c r="DJS288" s="18"/>
      <c r="DJT288" s="18"/>
      <c r="DJU288" s="18"/>
      <c r="DJV288" s="18"/>
      <c r="DJW288" s="18"/>
      <c r="DJX288" s="18"/>
      <c r="DJY288" s="18"/>
      <c r="DJZ288" s="18"/>
      <c r="DKA288" s="18"/>
      <c r="DKB288" s="18"/>
      <c r="DKC288" s="18"/>
      <c r="DKD288" s="18"/>
      <c r="DKE288" s="18"/>
      <c r="DKF288" s="18"/>
      <c r="DKG288" s="18"/>
      <c r="DKH288" s="18"/>
      <c r="DKI288" s="18"/>
      <c r="DKJ288" s="18"/>
      <c r="DKK288" s="18"/>
      <c r="DKL288" s="18"/>
      <c r="DKM288" s="18"/>
      <c r="DKN288" s="18"/>
      <c r="DKO288" s="18"/>
      <c r="DKP288" s="18"/>
      <c r="DKQ288" s="18"/>
      <c r="DKR288" s="18"/>
      <c r="DKS288" s="18"/>
      <c r="DKT288" s="18"/>
      <c r="DKU288" s="18"/>
      <c r="DKV288" s="18"/>
      <c r="DKW288" s="18"/>
      <c r="DKX288" s="18"/>
      <c r="DKY288" s="18"/>
      <c r="DKZ288" s="18"/>
      <c r="DLA288" s="18"/>
      <c r="DLB288" s="18"/>
      <c r="DLC288" s="18"/>
      <c r="DLD288" s="18"/>
      <c r="DLE288" s="18"/>
      <c r="DLF288" s="18"/>
      <c r="DLG288" s="18"/>
      <c r="DLH288" s="18"/>
      <c r="DLI288" s="18"/>
      <c r="DLJ288" s="18"/>
      <c r="DLK288" s="18"/>
      <c r="DLL288" s="18"/>
      <c r="DLM288" s="18"/>
      <c r="DLN288" s="18"/>
      <c r="DLO288" s="18"/>
      <c r="DLP288" s="18"/>
      <c r="DLQ288" s="18"/>
      <c r="DLR288" s="18"/>
      <c r="DLS288" s="18"/>
      <c r="DLT288" s="18"/>
      <c r="DLU288" s="18"/>
      <c r="DLV288" s="18"/>
      <c r="DLW288" s="18"/>
      <c r="DLX288" s="18"/>
      <c r="DLY288" s="18"/>
      <c r="DLZ288" s="18"/>
      <c r="DMA288" s="18"/>
      <c r="DMB288" s="18"/>
      <c r="DMC288" s="18"/>
      <c r="DMD288" s="18"/>
      <c r="DME288" s="18"/>
      <c r="DMF288" s="18"/>
      <c r="DMG288" s="18"/>
      <c r="DMH288" s="18"/>
      <c r="DMI288" s="18"/>
      <c r="DMJ288" s="18"/>
      <c r="DMK288" s="18"/>
      <c r="DML288" s="18"/>
      <c r="DMM288" s="18"/>
      <c r="DMN288" s="18"/>
      <c r="DMO288" s="18"/>
      <c r="DMP288" s="18"/>
      <c r="DMQ288" s="18"/>
      <c r="DMR288" s="18"/>
      <c r="DMS288" s="18"/>
      <c r="DMT288" s="18"/>
      <c r="DMU288" s="18"/>
      <c r="DMV288" s="18"/>
      <c r="DMW288" s="18"/>
      <c r="DMX288" s="18"/>
      <c r="DMY288" s="18"/>
      <c r="DMZ288" s="18"/>
      <c r="DNA288" s="18"/>
      <c r="DNB288" s="18"/>
      <c r="DNC288" s="18"/>
      <c r="DND288" s="18"/>
      <c r="DNE288" s="18"/>
      <c r="DNF288" s="18"/>
      <c r="DNG288" s="18"/>
      <c r="DNH288" s="18"/>
      <c r="DNI288" s="18"/>
      <c r="DNJ288" s="18"/>
      <c r="DNK288" s="18"/>
      <c r="DNL288" s="18"/>
      <c r="DNM288" s="18"/>
      <c r="DNN288" s="18"/>
      <c r="DNO288" s="18"/>
      <c r="DNP288" s="18"/>
      <c r="DNQ288" s="18"/>
      <c r="DNR288" s="18"/>
      <c r="DNS288" s="18"/>
      <c r="DNT288" s="18"/>
      <c r="DNU288" s="18"/>
      <c r="DNV288" s="18"/>
      <c r="DNW288" s="18"/>
      <c r="DNX288" s="18"/>
      <c r="DNY288" s="18"/>
      <c r="DNZ288" s="18"/>
      <c r="DOA288" s="18"/>
      <c r="DOB288" s="18"/>
      <c r="DOC288" s="18"/>
      <c r="DOD288" s="18"/>
      <c r="DOE288" s="18"/>
      <c r="DOF288" s="18"/>
      <c r="DOG288" s="18"/>
      <c r="DOH288" s="18"/>
      <c r="DOI288" s="18"/>
      <c r="DOJ288" s="18"/>
      <c r="DOK288" s="18"/>
      <c r="DOL288" s="18"/>
      <c r="DOM288" s="18"/>
      <c r="DON288" s="18"/>
      <c r="DOO288" s="18"/>
      <c r="DOP288" s="18"/>
      <c r="DOQ288" s="18"/>
      <c r="DOR288" s="18"/>
      <c r="DOS288" s="18"/>
      <c r="DOT288" s="18"/>
      <c r="DOU288" s="18"/>
      <c r="DOV288" s="18"/>
      <c r="DOW288" s="18"/>
      <c r="DOX288" s="18"/>
      <c r="DOY288" s="18"/>
      <c r="DOZ288" s="18"/>
      <c r="DPA288" s="18"/>
      <c r="DPB288" s="18"/>
      <c r="DPC288" s="18"/>
      <c r="DPD288" s="18"/>
      <c r="DPE288" s="18"/>
      <c r="DPF288" s="18"/>
      <c r="DPG288" s="18"/>
      <c r="DPH288" s="18"/>
      <c r="DPI288" s="18"/>
      <c r="DPJ288" s="18"/>
      <c r="DPK288" s="18"/>
      <c r="DPL288" s="18"/>
      <c r="DPM288" s="18"/>
      <c r="DPN288" s="18"/>
      <c r="DPO288" s="18"/>
      <c r="DPP288" s="18"/>
      <c r="DPQ288" s="18"/>
      <c r="DPR288" s="18"/>
      <c r="DPS288" s="18"/>
      <c r="DPT288" s="18"/>
      <c r="DPU288" s="18"/>
      <c r="DPV288" s="18"/>
      <c r="DPW288" s="18"/>
      <c r="DPX288" s="18"/>
      <c r="DPY288" s="18"/>
      <c r="DPZ288" s="18"/>
      <c r="DQA288" s="18"/>
      <c r="DQB288" s="18"/>
      <c r="DQC288" s="18"/>
      <c r="DQD288" s="18"/>
      <c r="DQE288" s="18"/>
      <c r="DQF288" s="18"/>
      <c r="DQG288" s="18"/>
      <c r="DQH288" s="18"/>
      <c r="DQI288" s="18"/>
      <c r="DQJ288" s="18"/>
      <c r="DQK288" s="18"/>
      <c r="DQL288" s="18"/>
      <c r="DQM288" s="18"/>
      <c r="DQN288" s="18"/>
      <c r="DQO288" s="18"/>
      <c r="DQP288" s="18"/>
      <c r="DQQ288" s="18"/>
      <c r="DQR288" s="18"/>
      <c r="DQS288" s="18"/>
      <c r="DQT288" s="18"/>
      <c r="DQU288" s="18"/>
      <c r="DQV288" s="18"/>
      <c r="DQW288" s="18"/>
      <c r="DQX288" s="18"/>
      <c r="DQY288" s="18"/>
      <c r="DQZ288" s="18"/>
      <c r="DRA288" s="18"/>
      <c r="DRB288" s="18"/>
      <c r="DRC288" s="18"/>
      <c r="DRD288" s="18"/>
      <c r="DRE288" s="18"/>
      <c r="DRF288" s="18"/>
      <c r="DRG288" s="18"/>
      <c r="DRH288" s="18"/>
      <c r="DRI288" s="18"/>
      <c r="DRJ288" s="18"/>
      <c r="DRK288" s="18"/>
      <c r="DRL288" s="18"/>
      <c r="DRM288" s="18"/>
      <c r="DRN288" s="18"/>
      <c r="DRO288" s="18"/>
      <c r="DRP288" s="18"/>
      <c r="DRQ288" s="18"/>
      <c r="DRR288" s="18"/>
      <c r="DRS288" s="18"/>
      <c r="DRT288" s="18"/>
      <c r="DRU288" s="18"/>
      <c r="DRV288" s="18"/>
      <c r="DRW288" s="18"/>
      <c r="DRX288" s="18"/>
      <c r="DRY288" s="18"/>
      <c r="DRZ288" s="18"/>
      <c r="DSA288" s="18"/>
      <c r="DSB288" s="18"/>
      <c r="DSC288" s="18"/>
      <c r="DSD288" s="18"/>
      <c r="DSE288" s="18"/>
      <c r="DSF288" s="18"/>
      <c r="DSG288" s="18"/>
      <c r="DSH288" s="18"/>
      <c r="DSI288" s="18"/>
      <c r="DSJ288" s="18"/>
      <c r="DSK288" s="18"/>
      <c r="DSL288" s="18"/>
      <c r="DSM288" s="18"/>
      <c r="DSN288" s="18"/>
      <c r="DSO288" s="18"/>
      <c r="DSP288" s="18"/>
      <c r="DSQ288" s="18"/>
      <c r="DSR288" s="18"/>
      <c r="DSS288" s="18"/>
      <c r="DST288" s="18"/>
      <c r="DSU288" s="18"/>
      <c r="DSV288" s="18"/>
      <c r="DSW288" s="18"/>
      <c r="DSX288" s="18"/>
      <c r="DSY288" s="18"/>
      <c r="DSZ288" s="18"/>
      <c r="DTA288" s="18"/>
      <c r="DTB288" s="18"/>
      <c r="DTC288" s="18"/>
      <c r="DTD288" s="18"/>
      <c r="DTE288" s="18"/>
      <c r="DTF288" s="18"/>
      <c r="DTG288" s="18"/>
      <c r="DTH288" s="18"/>
      <c r="DTI288" s="18"/>
      <c r="DTJ288" s="18"/>
      <c r="DTK288" s="18"/>
      <c r="DTL288" s="18"/>
      <c r="DTM288" s="18"/>
      <c r="DTN288" s="18"/>
      <c r="DTO288" s="18"/>
      <c r="DTP288" s="18"/>
      <c r="DTQ288" s="18"/>
      <c r="DTR288" s="18"/>
      <c r="DTS288" s="18"/>
      <c r="DTT288" s="18"/>
      <c r="DTU288" s="18"/>
      <c r="DTV288" s="18"/>
      <c r="DTW288" s="18"/>
      <c r="DTX288" s="18"/>
      <c r="DTY288" s="18"/>
      <c r="DTZ288" s="18"/>
      <c r="DUA288" s="18"/>
      <c r="DUB288" s="18"/>
      <c r="DUC288" s="18"/>
      <c r="DUD288" s="18"/>
      <c r="DUE288" s="18"/>
      <c r="DUF288" s="18"/>
      <c r="DUG288" s="18"/>
      <c r="DUH288" s="18"/>
      <c r="DUI288" s="18"/>
      <c r="DUJ288" s="18"/>
      <c r="DUK288" s="18"/>
      <c r="DUL288" s="18"/>
      <c r="DUM288" s="18"/>
      <c r="DUN288" s="18"/>
      <c r="DUO288" s="18"/>
      <c r="DUP288" s="18"/>
      <c r="DUQ288" s="18"/>
      <c r="DUR288" s="18"/>
      <c r="DUS288" s="18"/>
      <c r="DUT288" s="18"/>
      <c r="DUU288" s="18"/>
      <c r="DUV288" s="18"/>
      <c r="DUW288" s="18"/>
      <c r="DUX288" s="18"/>
      <c r="DUY288" s="18"/>
      <c r="DUZ288" s="18"/>
      <c r="DVA288" s="18"/>
      <c r="DVB288" s="18"/>
      <c r="DVC288" s="18"/>
      <c r="DVD288" s="18"/>
      <c r="DVE288" s="18"/>
      <c r="DVF288" s="18"/>
      <c r="DVG288" s="18"/>
      <c r="DVH288" s="18"/>
      <c r="DVI288" s="18"/>
      <c r="DVJ288" s="18"/>
      <c r="DVK288" s="18"/>
      <c r="DVL288" s="18"/>
      <c r="DVM288" s="18"/>
      <c r="DVN288" s="18"/>
      <c r="DVO288" s="18"/>
      <c r="DVP288" s="18"/>
      <c r="DVQ288" s="18"/>
      <c r="DVR288" s="18"/>
      <c r="DVS288" s="18"/>
      <c r="DVT288" s="18"/>
      <c r="DVU288" s="18"/>
      <c r="DVV288" s="18"/>
      <c r="DVW288" s="18"/>
      <c r="DVX288" s="18"/>
      <c r="DVY288" s="18"/>
      <c r="DVZ288" s="18"/>
      <c r="DWA288" s="18"/>
      <c r="DWB288" s="18"/>
      <c r="DWC288" s="18"/>
      <c r="DWD288" s="18"/>
      <c r="DWE288" s="18"/>
      <c r="DWF288" s="18"/>
      <c r="DWG288" s="18"/>
      <c r="DWH288" s="18"/>
      <c r="DWI288" s="18"/>
      <c r="DWJ288" s="18"/>
      <c r="DWK288" s="18"/>
      <c r="DWL288" s="18"/>
      <c r="DWM288" s="18"/>
      <c r="DWN288" s="18"/>
      <c r="DWO288" s="18"/>
      <c r="DWP288" s="18"/>
      <c r="DWQ288" s="18"/>
      <c r="DWR288" s="18"/>
      <c r="DWS288" s="18"/>
      <c r="DWT288" s="18"/>
      <c r="DWU288" s="18"/>
      <c r="DWV288" s="18"/>
      <c r="DWW288" s="18"/>
      <c r="DWX288" s="18"/>
      <c r="DWY288" s="18"/>
      <c r="DWZ288" s="18"/>
      <c r="DXA288" s="18"/>
      <c r="DXB288" s="18"/>
      <c r="DXC288" s="18"/>
      <c r="DXD288" s="18"/>
      <c r="DXE288" s="18"/>
      <c r="DXF288" s="18"/>
      <c r="DXG288" s="18"/>
      <c r="DXH288" s="18"/>
      <c r="DXI288" s="18"/>
      <c r="DXJ288" s="18"/>
      <c r="DXK288" s="18"/>
      <c r="DXL288" s="18"/>
      <c r="DXM288" s="18"/>
      <c r="DXN288" s="18"/>
      <c r="DXO288" s="18"/>
      <c r="DXP288" s="18"/>
      <c r="DXQ288" s="18"/>
      <c r="DXR288" s="18"/>
      <c r="DXS288" s="18"/>
      <c r="DXT288" s="18"/>
      <c r="DXU288" s="18"/>
      <c r="DXV288" s="18"/>
      <c r="DXW288" s="18"/>
      <c r="DXX288" s="18"/>
      <c r="DXY288" s="18"/>
      <c r="DXZ288" s="18"/>
      <c r="DYA288" s="18"/>
      <c r="DYB288" s="18"/>
      <c r="DYC288" s="18"/>
      <c r="DYD288" s="18"/>
      <c r="DYE288" s="18"/>
      <c r="DYF288" s="18"/>
      <c r="DYG288" s="18"/>
      <c r="DYH288" s="18"/>
      <c r="DYI288" s="18"/>
      <c r="DYJ288" s="18"/>
      <c r="DYK288" s="18"/>
      <c r="DYL288" s="18"/>
      <c r="DYM288" s="18"/>
      <c r="DYN288" s="18"/>
      <c r="DYO288" s="18"/>
      <c r="DYP288" s="18"/>
      <c r="DYQ288" s="18"/>
      <c r="DYR288" s="18"/>
      <c r="DYS288" s="18"/>
      <c r="DYT288" s="18"/>
      <c r="DYU288" s="18"/>
      <c r="DYV288" s="18"/>
      <c r="DYW288" s="18"/>
      <c r="DYX288" s="18"/>
      <c r="DYY288" s="18"/>
      <c r="DYZ288" s="18"/>
      <c r="DZA288" s="18"/>
      <c r="DZB288" s="18"/>
      <c r="DZC288" s="18"/>
      <c r="DZD288" s="18"/>
      <c r="DZE288" s="18"/>
      <c r="DZF288" s="18"/>
      <c r="DZG288" s="18"/>
      <c r="DZH288" s="18"/>
      <c r="DZI288" s="18"/>
      <c r="DZJ288" s="18"/>
      <c r="DZK288" s="18"/>
      <c r="DZL288" s="18"/>
      <c r="DZM288" s="18"/>
      <c r="DZN288" s="18"/>
      <c r="DZO288" s="18"/>
      <c r="DZP288" s="18"/>
      <c r="DZQ288" s="18"/>
      <c r="DZR288" s="18"/>
      <c r="DZS288" s="18"/>
      <c r="DZT288" s="18"/>
      <c r="DZU288" s="18"/>
      <c r="DZV288" s="18"/>
      <c r="DZW288" s="18"/>
      <c r="DZX288" s="18"/>
      <c r="DZY288" s="18"/>
      <c r="DZZ288" s="18"/>
      <c r="EAA288" s="18"/>
      <c r="EAB288" s="18"/>
      <c r="EAC288" s="18"/>
      <c r="EAD288" s="18"/>
      <c r="EAE288" s="18"/>
      <c r="EAF288" s="18"/>
      <c r="EAG288" s="18"/>
      <c r="EAH288" s="18"/>
      <c r="EAI288" s="18"/>
      <c r="EAJ288" s="18"/>
      <c r="EAK288" s="18"/>
      <c r="EAL288" s="18"/>
      <c r="EAM288" s="18"/>
      <c r="EAN288" s="18"/>
      <c r="EAO288" s="18"/>
      <c r="EAP288" s="18"/>
      <c r="EAQ288" s="18"/>
      <c r="EAR288" s="18"/>
      <c r="EAS288" s="18"/>
      <c r="EAT288" s="18"/>
      <c r="EAU288" s="18"/>
      <c r="EAV288" s="18"/>
      <c r="EAW288" s="18"/>
      <c r="EAX288" s="18"/>
      <c r="EAY288" s="18"/>
      <c r="EAZ288" s="18"/>
      <c r="EBA288" s="18"/>
      <c r="EBB288" s="18"/>
      <c r="EBC288" s="18"/>
      <c r="EBD288" s="18"/>
      <c r="EBE288" s="18"/>
      <c r="EBF288" s="18"/>
      <c r="EBG288" s="18"/>
      <c r="EBH288" s="18"/>
      <c r="EBI288" s="18"/>
      <c r="EBJ288" s="18"/>
      <c r="EBK288" s="18"/>
      <c r="EBL288" s="18"/>
      <c r="EBM288" s="18"/>
      <c r="EBN288" s="18"/>
      <c r="EBO288" s="18"/>
      <c r="EBP288" s="18"/>
      <c r="EBQ288" s="18"/>
      <c r="EBR288" s="18"/>
      <c r="EBS288" s="18"/>
      <c r="EBT288" s="18"/>
      <c r="EBU288" s="18"/>
      <c r="EBV288" s="18"/>
      <c r="EBW288" s="18"/>
      <c r="EBX288" s="18"/>
      <c r="EBY288" s="18"/>
      <c r="EBZ288" s="18"/>
      <c r="ECA288" s="18"/>
      <c r="ECB288" s="18"/>
      <c r="ECC288" s="18"/>
      <c r="ECD288" s="18"/>
      <c r="ECE288" s="18"/>
      <c r="ECF288" s="18"/>
      <c r="ECG288" s="18"/>
      <c r="ECH288" s="18"/>
      <c r="ECI288" s="18"/>
      <c r="ECJ288" s="18"/>
      <c r="ECK288" s="18"/>
      <c r="ECL288" s="18"/>
      <c r="ECM288" s="18"/>
      <c r="ECN288" s="18"/>
      <c r="ECO288" s="18"/>
      <c r="ECP288" s="18"/>
      <c r="ECQ288" s="18"/>
      <c r="ECR288" s="18"/>
      <c r="ECS288" s="18"/>
      <c r="ECT288" s="18"/>
      <c r="ECU288" s="18"/>
      <c r="ECV288" s="18"/>
      <c r="ECW288" s="18"/>
      <c r="ECX288" s="18"/>
      <c r="ECY288" s="18"/>
      <c r="ECZ288" s="18"/>
      <c r="EDA288" s="18"/>
      <c r="EDB288" s="18"/>
      <c r="EDC288" s="18"/>
      <c r="EDD288" s="18"/>
      <c r="EDE288" s="18"/>
      <c r="EDF288" s="18"/>
      <c r="EDG288" s="18"/>
      <c r="EDH288" s="18"/>
      <c r="EDI288" s="18"/>
      <c r="EDJ288" s="18"/>
      <c r="EDK288" s="18"/>
      <c r="EDL288" s="18"/>
      <c r="EDM288" s="18"/>
      <c r="EDN288" s="18"/>
      <c r="EDO288" s="18"/>
      <c r="EDP288" s="18"/>
      <c r="EDQ288" s="18"/>
      <c r="EDR288" s="18"/>
      <c r="EDS288" s="18"/>
      <c r="EDT288" s="18"/>
      <c r="EDU288" s="18"/>
      <c r="EDV288" s="18"/>
      <c r="EDW288" s="18"/>
      <c r="EDX288" s="18"/>
      <c r="EDY288" s="18"/>
      <c r="EDZ288" s="18"/>
      <c r="EEA288" s="18"/>
      <c r="EEB288" s="18"/>
      <c r="EEC288" s="18"/>
      <c r="EED288" s="18"/>
      <c r="EEE288" s="18"/>
      <c r="EEF288" s="18"/>
      <c r="EEG288" s="18"/>
      <c r="EEH288" s="18"/>
      <c r="EEI288" s="18"/>
      <c r="EEJ288" s="18"/>
      <c r="EEK288" s="18"/>
      <c r="EEL288" s="18"/>
      <c r="EEM288" s="18"/>
      <c r="EEN288" s="18"/>
      <c r="EEO288" s="18"/>
      <c r="EEP288" s="18"/>
      <c r="EEQ288" s="18"/>
      <c r="EER288" s="18"/>
      <c r="EES288" s="18"/>
      <c r="EET288" s="18"/>
      <c r="EEU288" s="18"/>
      <c r="EEV288" s="18"/>
      <c r="EEW288" s="18"/>
      <c r="EEX288" s="18"/>
      <c r="EEY288" s="18"/>
      <c r="EEZ288" s="18"/>
      <c r="EFA288" s="18"/>
      <c r="EFB288" s="18"/>
      <c r="EFC288" s="18"/>
      <c r="EFD288" s="18"/>
      <c r="EFE288" s="18"/>
      <c r="EFF288" s="18"/>
      <c r="EFG288" s="18"/>
      <c r="EFH288" s="18"/>
      <c r="EFI288" s="18"/>
      <c r="EFJ288" s="18"/>
      <c r="EFK288" s="18"/>
      <c r="EFL288" s="18"/>
      <c r="EFM288" s="18"/>
      <c r="EFN288" s="18"/>
      <c r="EFO288" s="18"/>
      <c r="EFP288" s="18"/>
      <c r="EFQ288" s="18"/>
      <c r="EFR288" s="18"/>
      <c r="EFS288" s="18"/>
      <c r="EFT288" s="18"/>
      <c r="EFU288" s="18"/>
      <c r="EFV288" s="18"/>
      <c r="EFW288" s="18"/>
      <c r="EFX288" s="18"/>
      <c r="EFY288" s="18"/>
      <c r="EFZ288" s="18"/>
      <c r="EGA288" s="18"/>
      <c r="EGB288" s="18"/>
      <c r="EGC288" s="18"/>
      <c r="EGD288" s="18"/>
      <c r="EGE288" s="18"/>
      <c r="EGF288" s="18"/>
      <c r="EGG288" s="18"/>
      <c r="EGH288" s="18"/>
      <c r="EGI288" s="18"/>
      <c r="EGJ288" s="18"/>
      <c r="EGK288" s="18"/>
      <c r="EGL288" s="18"/>
      <c r="EGM288" s="18"/>
      <c r="EGN288" s="18"/>
      <c r="EGO288" s="18"/>
      <c r="EGP288" s="18"/>
      <c r="EGQ288" s="18"/>
      <c r="EGR288" s="18"/>
      <c r="EGS288" s="18"/>
      <c r="EGT288" s="18"/>
      <c r="EGU288" s="18"/>
      <c r="EGV288" s="18"/>
      <c r="EGW288" s="18"/>
      <c r="EGX288" s="18"/>
      <c r="EGY288" s="18"/>
      <c r="EGZ288" s="18"/>
      <c r="EHA288" s="18"/>
      <c r="EHB288" s="18"/>
      <c r="EHC288" s="18"/>
      <c r="EHD288" s="18"/>
      <c r="EHE288" s="18"/>
      <c r="EHF288" s="18"/>
      <c r="EHG288" s="18"/>
      <c r="EHH288" s="18"/>
      <c r="EHI288" s="18"/>
      <c r="EHJ288" s="18"/>
      <c r="EHK288" s="18"/>
      <c r="EHL288" s="18"/>
      <c r="EHM288" s="18"/>
      <c r="EHN288" s="18"/>
      <c r="EHO288" s="18"/>
      <c r="EHP288" s="18"/>
      <c r="EHQ288" s="18"/>
      <c r="EHR288" s="18"/>
      <c r="EHS288" s="18"/>
      <c r="EHT288" s="18"/>
      <c r="EHU288" s="18"/>
      <c r="EHV288" s="18"/>
      <c r="EHW288" s="18"/>
      <c r="EHX288" s="18"/>
      <c r="EHY288" s="18"/>
      <c r="EHZ288" s="18"/>
      <c r="EIA288" s="18"/>
      <c r="EIB288" s="18"/>
      <c r="EIC288" s="18"/>
      <c r="EID288" s="18"/>
      <c r="EIE288" s="18"/>
      <c r="EIF288" s="18"/>
      <c r="EIG288" s="18"/>
      <c r="EIH288" s="18"/>
      <c r="EII288" s="18"/>
      <c r="EIJ288" s="18"/>
      <c r="EIK288" s="18"/>
      <c r="EIL288" s="18"/>
      <c r="EIM288" s="18"/>
      <c r="EIN288" s="18"/>
      <c r="EIO288" s="18"/>
      <c r="EIP288" s="18"/>
      <c r="EIQ288" s="18"/>
      <c r="EIR288" s="18"/>
      <c r="EIS288" s="18"/>
      <c r="EIT288" s="18"/>
      <c r="EIU288" s="18"/>
      <c r="EIV288" s="18"/>
      <c r="EIW288" s="18"/>
      <c r="EIX288" s="18"/>
      <c r="EIY288" s="18"/>
      <c r="EIZ288" s="18"/>
      <c r="EJA288" s="18"/>
      <c r="EJB288" s="18"/>
      <c r="EJC288" s="18"/>
      <c r="EJD288" s="18"/>
      <c r="EJE288" s="18"/>
      <c r="EJF288" s="18"/>
      <c r="EJG288" s="18"/>
      <c r="EJH288" s="18"/>
      <c r="EJI288" s="18"/>
      <c r="EJJ288" s="18"/>
      <c r="EJK288" s="18"/>
      <c r="EJL288" s="18"/>
      <c r="EJM288" s="18"/>
      <c r="EJN288" s="18"/>
      <c r="EJO288" s="18"/>
      <c r="EJP288" s="18"/>
      <c r="EJQ288" s="18"/>
      <c r="EJR288" s="18"/>
      <c r="EJS288" s="18"/>
      <c r="EJT288" s="18"/>
      <c r="EJU288" s="18"/>
      <c r="EJV288" s="18"/>
      <c r="EJW288" s="18"/>
      <c r="EJX288" s="18"/>
      <c r="EJY288" s="18"/>
      <c r="EJZ288" s="18"/>
      <c r="EKA288" s="18"/>
      <c r="EKB288" s="18"/>
      <c r="EKC288" s="18"/>
      <c r="EKD288" s="18"/>
      <c r="EKE288" s="18"/>
      <c r="EKF288" s="18"/>
      <c r="EKG288" s="18"/>
      <c r="EKH288" s="18"/>
      <c r="EKI288" s="18"/>
      <c r="EKJ288" s="18"/>
      <c r="EKK288" s="18"/>
      <c r="EKL288" s="18"/>
      <c r="EKM288" s="18"/>
      <c r="EKN288" s="18"/>
      <c r="EKO288" s="18"/>
      <c r="EKP288" s="18"/>
      <c r="EKQ288" s="18"/>
      <c r="EKR288" s="18"/>
      <c r="EKS288" s="18"/>
      <c r="EKT288" s="18"/>
      <c r="EKU288" s="18"/>
      <c r="EKV288" s="18"/>
      <c r="EKW288" s="18"/>
      <c r="EKX288" s="18"/>
      <c r="EKY288" s="18"/>
      <c r="EKZ288" s="18"/>
      <c r="ELA288" s="18"/>
      <c r="ELB288" s="18"/>
      <c r="ELC288" s="18"/>
      <c r="ELD288" s="18"/>
      <c r="ELE288" s="18"/>
      <c r="ELF288" s="18"/>
      <c r="ELG288" s="18"/>
      <c r="ELH288" s="18"/>
      <c r="ELI288" s="18"/>
      <c r="ELJ288" s="18"/>
      <c r="ELK288" s="18"/>
      <c r="ELL288" s="18"/>
      <c r="ELM288" s="18"/>
      <c r="ELN288" s="18"/>
      <c r="ELO288" s="18"/>
      <c r="ELP288" s="18"/>
      <c r="ELQ288" s="18"/>
      <c r="ELR288" s="18"/>
      <c r="ELS288" s="18"/>
      <c r="ELT288" s="18"/>
      <c r="ELU288" s="18"/>
      <c r="ELV288" s="18"/>
      <c r="ELW288" s="18"/>
      <c r="ELX288" s="18"/>
      <c r="ELY288" s="18"/>
      <c r="ELZ288" s="18"/>
      <c r="EMA288" s="18"/>
      <c r="EMB288" s="18"/>
      <c r="EMC288" s="18"/>
      <c r="EMD288" s="18"/>
      <c r="EME288" s="18"/>
      <c r="EMF288" s="18"/>
      <c r="EMG288" s="18"/>
      <c r="EMH288" s="18"/>
      <c r="EMI288" s="18"/>
      <c r="EMJ288" s="18"/>
      <c r="EMK288" s="18"/>
      <c r="EML288" s="18"/>
      <c r="EMM288" s="18"/>
      <c r="EMN288" s="18"/>
      <c r="EMO288" s="18"/>
      <c r="EMP288" s="18"/>
      <c r="EMQ288" s="18"/>
      <c r="EMR288" s="18"/>
      <c r="EMS288" s="18"/>
      <c r="EMT288" s="18"/>
      <c r="EMU288" s="18"/>
      <c r="EMV288" s="18"/>
      <c r="EMW288" s="18"/>
      <c r="EMX288" s="18"/>
      <c r="EMY288" s="18"/>
      <c r="EMZ288" s="18"/>
      <c r="ENA288" s="18"/>
      <c r="ENB288" s="18"/>
      <c r="ENC288" s="18"/>
      <c r="END288" s="18"/>
      <c r="ENE288" s="18"/>
      <c r="ENF288" s="18"/>
      <c r="ENG288" s="18"/>
      <c r="ENH288" s="18"/>
      <c r="ENI288" s="18"/>
      <c r="ENJ288" s="18"/>
      <c r="ENK288" s="18"/>
      <c r="ENL288" s="18"/>
      <c r="ENM288" s="18"/>
      <c r="ENN288" s="18"/>
      <c r="ENO288" s="18"/>
      <c r="ENP288" s="18"/>
      <c r="ENQ288" s="18"/>
      <c r="ENR288" s="18"/>
      <c r="ENS288" s="18"/>
      <c r="ENT288" s="18"/>
      <c r="ENU288" s="18"/>
      <c r="ENV288" s="18"/>
      <c r="ENW288" s="18"/>
      <c r="ENX288" s="18"/>
      <c r="ENY288" s="18"/>
      <c r="ENZ288" s="18"/>
      <c r="EOA288" s="18"/>
      <c r="EOB288" s="18"/>
      <c r="EOC288" s="18"/>
      <c r="EOD288" s="18"/>
      <c r="EOE288" s="18"/>
      <c r="EOF288" s="18"/>
      <c r="EOG288" s="18"/>
      <c r="EOH288" s="18"/>
      <c r="EOI288" s="18"/>
      <c r="EOJ288" s="18"/>
      <c r="EOK288" s="18"/>
      <c r="EOL288" s="18"/>
      <c r="EOM288" s="18"/>
      <c r="EON288" s="18"/>
      <c r="EOO288" s="18"/>
      <c r="EOP288" s="18"/>
      <c r="EOQ288" s="18"/>
      <c r="EOR288" s="18"/>
      <c r="EOS288" s="18"/>
      <c r="EOT288" s="18"/>
      <c r="EOU288" s="18"/>
      <c r="EOV288" s="18"/>
      <c r="EOW288" s="18"/>
      <c r="EOX288" s="18"/>
      <c r="EOY288" s="18"/>
      <c r="EOZ288" s="18"/>
      <c r="EPA288" s="18"/>
      <c r="EPB288" s="18"/>
      <c r="EPC288" s="18"/>
      <c r="EPD288" s="18"/>
      <c r="EPE288" s="18"/>
      <c r="EPF288" s="18"/>
      <c r="EPG288" s="18"/>
      <c r="EPH288" s="18"/>
      <c r="EPI288" s="18"/>
      <c r="EPJ288" s="18"/>
      <c r="EPK288" s="18"/>
      <c r="EPL288" s="18"/>
      <c r="EPM288" s="18"/>
      <c r="EPN288" s="18"/>
      <c r="EPO288" s="18"/>
      <c r="EPP288" s="18"/>
      <c r="EPQ288" s="18"/>
      <c r="EPR288" s="18"/>
      <c r="EPS288" s="18"/>
      <c r="EPT288" s="18"/>
      <c r="EPU288" s="18"/>
      <c r="EPV288" s="18"/>
      <c r="EPW288" s="18"/>
      <c r="EPX288" s="18"/>
      <c r="EPY288" s="18"/>
      <c r="EPZ288" s="18"/>
      <c r="EQA288" s="18"/>
      <c r="EQB288" s="18"/>
      <c r="EQC288" s="18"/>
      <c r="EQD288" s="18"/>
      <c r="EQE288" s="18"/>
      <c r="EQF288" s="18"/>
      <c r="EQG288" s="18"/>
      <c r="EQH288" s="18"/>
      <c r="EQI288" s="18"/>
      <c r="EQJ288" s="18"/>
      <c r="EQK288" s="18"/>
      <c r="EQL288" s="18"/>
      <c r="EQM288" s="18"/>
      <c r="EQN288" s="18"/>
      <c r="EQO288" s="18"/>
      <c r="EQP288" s="18"/>
      <c r="EQQ288" s="18"/>
      <c r="EQR288" s="18"/>
      <c r="EQS288" s="18"/>
      <c r="EQT288" s="18"/>
      <c r="EQU288" s="18"/>
      <c r="EQV288" s="18"/>
      <c r="EQW288" s="18"/>
      <c r="EQX288" s="18"/>
      <c r="EQY288" s="18"/>
      <c r="EQZ288" s="18"/>
      <c r="ERA288" s="18"/>
      <c r="ERB288" s="18"/>
      <c r="ERC288" s="18"/>
      <c r="ERD288" s="18"/>
      <c r="ERE288" s="18"/>
      <c r="ERF288" s="18"/>
      <c r="ERG288" s="18"/>
      <c r="ERH288" s="18"/>
      <c r="ERI288" s="18"/>
      <c r="ERJ288" s="18"/>
      <c r="ERK288" s="18"/>
      <c r="ERL288" s="18"/>
      <c r="ERM288" s="18"/>
      <c r="ERN288" s="18"/>
      <c r="ERO288" s="18"/>
      <c r="ERP288" s="18"/>
      <c r="ERQ288" s="18"/>
      <c r="ERR288" s="18"/>
      <c r="ERS288" s="18"/>
      <c r="ERT288" s="18"/>
      <c r="ERU288" s="18"/>
      <c r="ERV288" s="18"/>
      <c r="ERW288" s="18"/>
      <c r="ERX288" s="18"/>
      <c r="ERY288" s="18"/>
      <c r="ERZ288" s="18"/>
      <c r="ESA288" s="18"/>
      <c r="ESB288" s="18"/>
      <c r="ESC288" s="18"/>
      <c r="ESD288" s="18"/>
      <c r="ESE288" s="18"/>
      <c r="ESF288" s="18"/>
      <c r="ESG288" s="18"/>
      <c r="ESH288" s="18"/>
      <c r="ESI288" s="18"/>
      <c r="ESJ288" s="18"/>
      <c r="ESK288" s="18"/>
      <c r="ESL288" s="18"/>
      <c r="ESM288" s="18"/>
      <c r="ESN288" s="18"/>
      <c r="ESO288" s="18"/>
      <c r="ESP288" s="18"/>
      <c r="ESQ288" s="18"/>
      <c r="ESR288" s="18"/>
      <c r="ESS288" s="18"/>
      <c r="EST288" s="18"/>
      <c r="ESU288" s="18"/>
      <c r="ESV288" s="18"/>
      <c r="ESW288" s="18"/>
      <c r="ESX288" s="18"/>
      <c r="ESY288" s="18"/>
      <c r="ESZ288" s="18"/>
      <c r="ETA288" s="18"/>
      <c r="ETB288" s="18"/>
      <c r="ETC288" s="18"/>
      <c r="ETD288" s="18"/>
      <c r="ETE288" s="18"/>
      <c r="ETF288" s="18"/>
      <c r="ETG288" s="18"/>
      <c r="ETH288" s="18"/>
      <c r="ETI288" s="18"/>
      <c r="ETJ288" s="18"/>
      <c r="ETK288" s="18"/>
      <c r="ETL288" s="18"/>
      <c r="ETM288" s="18"/>
      <c r="ETN288" s="18"/>
      <c r="ETO288" s="18"/>
      <c r="ETP288" s="18"/>
      <c r="ETQ288" s="18"/>
      <c r="ETR288" s="18"/>
      <c r="ETS288" s="18"/>
      <c r="ETT288" s="18"/>
      <c r="ETU288" s="18"/>
      <c r="ETV288" s="18"/>
      <c r="ETW288" s="18"/>
      <c r="ETX288" s="18"/>
      <c r="ETY288" s="18"/>
      <c r="ETZ288" s="18"/>
      <c r="EUA288" s="18"/>
      <c r="EUB288" s="18"/>
      <c r="EUC288" s="18"/>
      <c r="EUD288" s="18"/>
      <c r="EUE288" s="18"/>
      <c r="EUF288" s="18"/>
      <c r="EUG288" s="18"/>
      <c r="EUH288" s="18"/>
      <c r="EUI288" s="18"/>
      <c r="EUJ288" s="18"/>
      <c r="EUK288" s="18"/>
      <c r="EUL288" s="18"/>
      <c r="EUM288" s="18"/>
      <c r="EUN288" s="18"/>
      <c r="EUO288" s="18"/>
      <c r="EUP288" s="18"/>
      <c r="EUQ288" s="18"/>
      <c r="EUR288" s="18"/>
      <c r="EUS288" s="18"/>
      <c r="EUT288" s="18"/>
      <c r="EUU288" s="18"/>
      <c r="EUV288" s="18"/>
      <c r="EUW288" s="18"/>
      <c r="EUX288" s="18"/>
      <c r="EUY288" s="18"/>
      <c r="EUZ288" s="18"/>
      <c r="EVA288" s="18"/>
      <c r="EVB288" s="18"/>
      <c r="EVC288" s="18"/>
      <c r="EVD288" s="18"/>
      <c r="EVE288" s="18"/>
      <c r="EVF288" s="18"/>
      <c r="EVG288" s="18"/>
      <c r="EVH288" s="18"/>
      <c r="EVI288" s="18"/>
      <c r="EVJ288" s="18"/>
      <c r="EVK288" s="18"/>
      <c r="EVL288" s="18"/>
      <c r="EVM288" s="18"/>
      <c r="EVN288" s="18"/>
      <c r="EVO288" s="18"/>
      <c r="EVP288" s="18"/>
      <c r="EVQ288" s="18"/>
      <c r="EVR288" s="18"/>
      <c r="EVS288" s="18"/>
      <c r="EVT288" s="18"/>
      <c r="EVU288" s="18"/>
      <c r="EVV288" s="18"/>
      <c r="EVW288" s="18"/>
      <c r="EVX288" s="18"/>
      <c r="EVY288" s="18"/>
      <c r="EVZ288" s="18"/>
      <c r="EWA288" s="18"/>
      <c r="EWB288" s="18"/>
      <c r="EWC288" s="18"/>
      <c r="EWD288" s="18"/>
      <c r="EWE288" s="18"/>
      <c r="EWF288" s="18"/>
      <c r="EWG288" s="18"/>
      <c r="EWH288" s="18"/>
      <c r="EWI288" s="18"/>
      <c r="EWJ288" s="18"/>
      <c r="EWK288" s="18"/>
      <c r="EWL288" s="18"/>
      <c r="EWM288" s="18"/>
      <c r="EWN288" s="18"/>
      <c r="EWO288" s="18"/>
      <c r="EWP288" s="18"/>
      <c r="EWQ288" s="18"/>
      <c r="EWR288" s="18"/>
      <c r="EWS288" s="18"/>
      <c r="EWT288" s="18"/>
      <c r="EWU288" s="18"/>
      <c r="EWV288" s="18"/>
      <c r="EWW288" s="18"/>
      <c r="EWX288" s="18"/>
      <c r="EWY288" s="18"/>
      <c r="EWZ288" s="18"/>
      <c r="EXA288" s="18"/>
      <c r="EXB288" s="18"/>
      <c r="EXC288" s="18"/>
      <c r="EXD288" s="18"/>
      <c r="EXE288" s="18"/>
      <c r="EXF288" s="18"/>
      <c r="EXG288" s="18"/>
      <c r="EXH288" s="18"/>
      <c r="EXI288" s="18"/>
      <c r="EXJ288" s="18"/>
      <c r="EXK288" s="18"/>
      <c r="EXL288" s="18"/>
      <c r="EXM288" s="18"/>
      <c r="EXN288" s="18"/>
      <c r="EXO288" s="18"/>
      <c r="EXP288" s="18"/>
      <c r="EXQ288" s="18"/>
      <c r="EXR288" s="18"/>
      <c r="EXS288" s="18"/>
      <c r="EXT288" s="18"/>
      <c r="EXU288" s="18"/>
      <c r="EXV288" s="18"/>
      <c r="EXW288" s="18"/>
      <c r="EXX288" s="18"/>
      <c r="EXY288" s="18"/>
      <c r="EXZ288" s="18"/>
      <c r="EYA288" s="18"/>
      <c r="EYB288" s="18"/>
      <c r="EYC288" s="18"/>
      <c r="EYD288" s="18"/>
      <c r="EYE288" s="18"/>
      <c r="EYF288" s="18"/>
      <c r="EYG288" s="18"/>
      <c r="EYH288" s="18"/>
      <c r="EYI288" s="18"/>
      <c r="EYJ288" s="18"/>
      <c r="EYK288" s="18"/>
      <c r="EYL288" s="18"/>
      <c r="EYM288" s="18"/>
      <c r="EYN288" s="18"/>
      <c r="EYO288" s="18"/>
      <c r="EYP288" s="18"/>
      <c r="EYQ288" s="18"/>
      <c r="EYR288" s="18"/>
      <c r="EYS288" s="18"/>
      <c r="EYT288" s="18"/>
      <c r="EYU288" s="18"/>
      <c r="EYV288" s="18"/>
      <c r="EYW288" s="18"/>
      <c r="EYX288" s="18"/>
      <c r="UFN288" s="18"/>
      <c r="UFO288" s="18"/>
      <c r="UFP288" s="18"/>
      <c r="UFQ288" s="18"/>
      <c r="UFR288" s="18"/>
      <c r="UFS288" s="18"/>
      <c r="UFT288" s="18"/>
      <c r="UFU288" s="18"/>
      <c r="UFV288" s="18"/>
      <c r="UFW288" s="18"/>
      <c r="UFX288" s="18"/>
      <c r="UFY288" s="18"/>
      <c r="UFZ288" s="18"/>
      <c r="UGA288" s="18"/>
      <c r="UGB288" s="18"/>
      <c r="UGC288" s="18"/>
      <c r="UGD288" s="18"/>
      <c r="UGE288" s="18"/>
      <c r="UGF288" s="18"/>
      <c r="UGG288" s="18"/>
      <c r="UGH288" s="18"/>
      <c r="UGI288" s="18"/>
      <c r="UGJ288" s="18"/>
      <c r="UGK288" s="18"/>
      <c r="UGL288" s="18"/>
      <c r="UGM288" s="18"/>
      <c r="UGN288" s="18"/>
      <c r="UGO288" s="18"/>
      <c r="UGP288" s="18"/>
      <c r="UGQ288" s="18"/>
      <c r="UGR288" s="18"/>
      <c r="UGS288" s="18"/>
      <c r="UGT288" s="18"/>
      <c r="UGU288" s="18"/>
      <c r="UGV288" s="18"/>
      <c r="UGW288" s="18"/>
      <c r="UGX288" s="18"/>
      <c r="UGY288" s="18"/>
      <c r="UGZ288" s="18"/>
      <c r="UHA288" s="18"/>
      <c r="UHB288" s="18"/>
      <c r="UHC288" s="18"/>
      <c r="UHD288" s="18"/>
      <c r="UHE288" s="18"/>
      <c r="UHF288" s="18"/>
      <c r="UHG288" s="18"/>
      <c r="UHH288" s="18"/>
      <c r="UHI288" s="18"/>
      <c r="UHJ288" s="18"/>
      <c r="UHK288" s="18"/>
      <c r="UHL288" s="18"/>
      <c r="UHM288" s="18"/>
      <c r="UHN288" s="18"/>
      <c r="UHO288" s="18"/>
      <c r="UHP288" s="18"/>
      <c r="UHQ288" s="18"/>
      <c r="UHR288" s="18"/>
      <c r="UHS288" s="18"/>
      <c r="UHT288" s="18"/>
      <c r="UHU288" s="18"/>
      <c r="UHV288" s="18"/>
      <c r="UHW288" s="18"/>
      <c r="UHX288" s="18"/>
      <c r="UHY288" s="18"/>
      <c r="UHZ288" s="18"/>
      <c r="UIA288" s="18"/>
      <c r="UIB288" s="18"/>
      <c r="UIC288" s="18"/>
      <c r="UID288" s="18"/>
      <c r="UIE288" s="18"/>
      <c r="UIF288" s="18"/>
      <c r="UIG288" s="18"/>
      <c r="UIH288" s="18"/>
      <c r="UII288" s="18"/>
      <c r="UIJ288" s="18"/>
      <c r="UIK288" s="18"/>
      <c r="UIL288" s="18"/>
      <c r="UIM288" s="18"/>
      <c r="UIN288" s="18"/>
      <c r="UIO288" s="18"/>
      <c r="UIP288" s="18"/>
      <c r="UIQ288" s="18"/>
      <c r="UIR288" s="18"/>
      <c r="UIS288" s="18"/>
      <c r="UIT288" s="18"/>
      <c r="UIU288" s="18"/>
      <c r="UIV288" s="18"/>
      <c r="UIW288" s="18"/>
      <c r="UIX288" s="18"/>
      <c r="UIY288" s="18"/>
      <c r="UIZ288" s="18"/>
      <c r="UJA288" s="18"/>
      <c r="UJB288" s="18"/>
      <c r="UJC288" s="18"/>
      <c r="UJD288" s="18"/>
      <c r="UJE288" s="18"/>
      <c r="UJF288" s="18"/>
      <c r="UJG288" s="18"/>
      <c r="UJH288" s="18"/>
      <c r="UJI288" s="18"/>
      <c r="UJJ288" s="18"/>
      <c r="UJK288" s="18"/>
      <c r="UJL288" s="18"/>
      <c r="UJM288" s="18"/>
      <c r="UJN288" s="18"/>
      <c r="UJO288" s="18"/>
      <c r="UJP288" s="18"/>
      <c r="UJQ288" s="18"/>
      <c r="UJR288" s="18"/>
      <c r="UJS288" s="18"/>
      <c r="UJT288" s="18"/>
      <c r="UJU288" s="18"/>
      <c r="UJV288" s="18"/>
      <c r="UJW288" s="18"/>
      <c r="UJX288" s="18"/>
      <c r="UJY288" s="18"/>
      <c r="UJZ288" s="18"/>
      <c r="UKA288" s="18"/>
      <c r="UKB288" s="18"/>
      <c r="UKC288" s="18"/>
      <c r="UKD288" s="18"/>
      <c r="UKE288" s="18"/>
      <c r="UKF288" s="18"/>
      <c r="UKG288" s="18"/>
      <c r="UKH288" s="18"/>
      <c r="UKI288" s="18"/>
      <c r="UKJ288" s="18"/>
      <c r="UKK288" s="18"/>
      <c r="UKL288" s="18"/>
      <c r="UKM288" s="18"/>
      <c r="UKN288" s="18"/>
      <c r="UKO288" s="18"/>
      <c r="UKP288" s="18"/>
      <c r="UKQ288" s="18"/>
      <c r="UKR288" s="18"/>
      <c r="UKS288" s="18"/>
      <c r="UKT288" s="18"/>
      <c r="UKU288" s="18"/>
      <c r="UKV288" s="18"/>
      <c r="UKW288" s="18"/>
      <c r="UKX288" s="18"/>
      <c r="UKY288" s="18"/>
      <c r="UKZ288" s="18"/>
      <c r="ULA288" s="18"/>
      <c r="ULB288" s="18"/>
      <c r="ULC288" s="18"/>
      <c r="ULD288" s="18"/>
      <c r="ULE288" s="18"/>
      <c r="ULF288" s="18"/>
      <c r="ULG288" s="18"/>
      <c r="ULH288" s="18"/>
      <c r="ULI288" s="18"/>
      <c r="ULJ288" s="18"/>
      <c r="ULK288" s="18"/>
      <c r="ULL288" s="18"/>
      <c r="ULM288" s="18"/>
      <c r="ULN288" s="18"/>
      <c r="ULO288" s="18"/>
      <c r="ULP288" s="18"/>
      <c r="ULQ288" s="18"/>
      <c r="ULR288" s="18"/>
      <c r="ULS288" s="18"/>
      <c r="ULT288" s="18"/>
      <c r="ULU288" s="18"/>
      <c r="ULV288" s="18"/>
      <c r="ULW288" s="18"/>
      <c r="ULX288" s="18"/>
      <c r="ULY288" s="18"/>
      <c r="ULZ288" s="18"/>
      <c r="UMA288" s="18"/>
      <c r="UMB288" s="18"/>
      <c r="UMC288" s="18"/>
      <c r="UMD288" s="18"/>
      <c r="UME288" s="18"/>
      <c r="UMF288" s="18"/>
      <c r="UMG288" s="18"/>
      <c r="UMH288" s="18"/>
      <c r="UMI288" s="18"/>
      <c r="UMJ288" s="18"/>
      <c r="UMK288" s="18"/>
      <c r="UML288" s="18"/>
      <c r="UMM288" s="18"/>
      <c r="UMN288" s="18"/>
      <c r="UMO288" s="18"/>
      <c r="UMP288" s="18"/>
      <c r="UMQ288" s="18"/>
      <c r="UMR288" s="18"/>
      <c r="UMS288" s="18"/>
      <c r="UMT288" s="18"/>
      <c r="UMU288" s="18"/>
      <c r="UMV288" s="18"/>
      <c r="UMW288" s="18"/>
      <c r="UMX288" s="18"/>
      <c r="UMY288" s="18"/>
      <c r="UMZ288" s="18"/>
      <c r="UNA288" s="18"/>
      <c r="UNB288" s="18"/>
      <c r="UNC288" s="18"/>
      <c r="UND288" s="18"/>
      <c r="UNE288" s="18"/>
      <c r="UNF288" s="18"/>
      <c r="UNG288" s="18"/>
      <c r="UNH288" s="18"/>
      <c r="UNI288" s="18"/>
      <c r="UNJ288" s="18"/>
      <c r="UNK288" s="18"/>
      <c r="UNL288" s="18"/>
      <c r="UNM288" s="18"/>
      <c r="UNN288" s="18"/>
      <c r="UNO288" s="18"/>
      <c r="UNP288" s="18"/>
      <c r="UNQ288" s="18"/>
      <c r="UNR288" s="18"/>
      <c r="UNS288" s="18"/>
      <c r="UNT288" s="18"/>
      <c r="UNU288" s="18"/>
      <c r="UNV288" s="18"/>
      <c r="UNW288" s="18"/>
      <c r="UNX288" s="18"/>
      <c r="UNY288" s="18"/>
      <c r="UNZ288" s="18"/>
      <c r="UOA288" s="18"/>
      <c r="UOB288" s="18"/>
      <c r="UOC288" s="18"/>
      <c r="UOD288" s="18"/>
      <c r="UOE288" s="18"/>
      <c r="UOF288" s="18"/>
      <c r="UOG288" s="18"/>
      <c r="UOH288" s="18"/>
      <c r="UOI288" s="18"/>
      <c r="UOJ288" s="18"/>
      <c r="UOK288" s="18"/>
      <c r="UOL288" s="18"/>
      <c r="UOM288" s="18"/>
      <c r="UON288" s="18"/>
      <c r="UOO288" s="18"/>
      <c r="UOP288" s="18"/>
      <c r="UOQ288" s="18"/>
      <c r="UOR288" s="18"/>
      <c r="UOS288" s="18"/>
      <c r="UOT288" s="18"/>
      <c r="UOU288" s="18"/>
      <c r="UOV288" s="18"/>
      <c r="UOW288" s="18"/>
      <c r="UOX288" s="18"/>
      <c r="UOY288" s="18"/>
      <c r="UOZ288" s="18"/>
      <c r="UPA288" s="18"/>
      <c r="UPB288" s="18"/>
      <c r="UPC288" s="18"/>
      <c r="UPD288" s="18"/>
      <c r="UPE288" s="18"/>
      <c r="UPF288" s="18"/>
      <c r="UPG288" s="18"/>
      <c r="UPH288" s="18"/>
      <c r="UPI288" s="18"/>
      <c r="UPJ288" s="18"/>
      <c r="UPK288" s="18"/>
      <c r="UPL288" s="18"/>
      <c r="UPM288" s="18"/>
      <c r="UPN288" s="18"/>
      <c r="UPO288" s="18"/>
      <c r="UPP288" s="18"/>
      <c r="UPQ288" s="18"/>
      <c r="UPR288" s="18"/>
      <c r="UPS288" s="18"/>
      <c r="UPT288" s="18"/>
      <c r="UPU288" s="18"/>
      <c r="UPV288" s="18"/>
      <c r="UPW288" s="18"/>
      <c r="UPX288" s="18"/>
      <c r="UPY288" s="18"/>
      <c r="UPZ288" s="18"/>
      <c r="UQA288" s="18"/>
      <c r="UQB288" s="18"/>
      <c r="UQC288" s="18"/>
      <c r="UQD288" s="18"/>
      <c r="UQE288" s="18"/>
      <c r="UQF288" s="18"/>
      <c r="UQG288" s="18"/>
      <c r="UQH288" s="18"/>
      <c r="UQI288" s="18"/>
      <c r="UQJ288" s="18"/>
      <c r="UQK288" s="18"/>
      <c r="UQL288" s="18"/>
      <c r="UQM288" s="18"/>
      <c r="UQN288" s="18"/>
      <c r="UQO288" s="18"/>
      <c r="UQP288" s="18"/>
      <c r="UQQ288" s="18"/>
      <c r="UQR288" s="18"/>
      <c r="UQS288" s="18"/>
      <c r="UQT288" s="18"/>
      <c r="UQU288" s="18"/>
      <c r="UQV288" s="18"/>
      <c r="UQW288" s="18"/>
      <c r="UQX288" s="18"/>
      <c r="UQY288" s="18"/>
      <c r="UQZ288" s="18"/>
      <c r="URA288" s="18"/>
      <c r="URB288" s="18"/>
      <c r="URC288" s="18"/>
      <c r="URD288" s="18"/>
      <c r="URE288" s="18"/>
      <c r="URF288" s="18"/>
      <c r="URG288" s="18"/>
      <c r="URH288" s="18"/>
      <c r="URI288" s="18"/>
      <c r="URJ288" s="18"/>
      <c r="URK288" s="18"/>
      <c r="URL288" s="18"/>
      <c r="URM288" s="18"/>
      <c r="URN288" s="18"/>
      <c r="URO288" s="18"/>
      <c r="URP288" s="18"/>
      <c r="URQ288" s="18"/>
      <c r="URR288" s="18"/>
      <c r="URS288" s="18"/>
      <c r="URT288" s="18"/>
      <c r="URU288" s="18"/>
      <c r="URV288" s="18"/>
      <c r="URW288" s="18"/>
      <c r="URX288" s="18"/>
      <c r="URY288" s="18"/>
      <c r="URZ288" s="18"/>
      <c r="USA288" s="18"/>
      <c r="USB288" s="18"/>
      <c r="USC288" s="18"/>
      <c r="USD288" s="18"/>
      <c r="USE288" s="18"/>
      <c r="USF288" s="18"/>
      <c r="USG288" s="18"/>
      <c r="USH288" s="18"/>
      <c r="USI288" s="18"/>
      <c r="USJ288" s="18"/>
      <c r="USK288" s="18"/>
      <c r="USL288" s="18"/>
      <c r="USM288" s="18"/>
      <c r="USN288" s="18"/>
      <c r="USO288" s="18"/>
      <c r="USP288" s="18"/>
      <c r="USQ288" s="18"/>
      <c r="USR288" s="18"/>
      <c r="USS288" s="18"/>
      <c r="UST288" s="18"/>
      <c r="USU288" s="18"/>
      <c r="USV288" s="18"/>
      <c r="USW288" s="18"/>
      <c r="USX288" s="18"/>
      <c r="USY288" s="18"/>
      <c r="USZ288" s="18"/>
      <c r="UTA288" s="18"/>
      <c r="UTB288" s="18"/>
      <c r="UTC288" s="18"/>
      <c r="UTD288" s="18"/>
      <c r="UTE288" s="18"/>
      <c r="UTF288" s="18"/>
      <c r="UTG288" s="18"/>
      <c r="UTH288" s="18"/>
      <c r="UTI288" s="18"/>
      <c r="UTJ288" s="18"/>
      <c r="UTK288" s="18"/>
      <c r="UTL288" s="18"/>
      <c r="UTM288" s="18"/>
      <c r="UTN288" s="18"/>
      <c r="UTO288" s="18"/>
      <c r="UTP288" s="18"/>
      <c r="UTQ288" s="18"/>
      <c r="UTR288" s="18"/>
      <c r="UTS288" s="18"/>
      <c r="UTT288" s="18"/>
      <c r="UTU288" s="18"/>
      <c r="UTV288" s="18"/>
      <c r="UTW288" s="18"/>
      <c r="UTX288" s="18"/>
      <c r="UTY288" s="18"/>
      <c r="UTZ288" s="18"/>
      <c r="UUA288" s="18"/>
      <c r="UUB288" s="18"/>
      <c r="UUC288" s="18"/>
      <c r="UUD288" s="18"/>
      <c r="UUE288" s="18"/>
      <c r="UUF288" s="18"/>
      <c r="UUG288" s="18"/>
      <c r="UUH288" s="18"/>
      <c r="UUI288" s="18"/>
      <c r="UUJ288" s="18"/>
      <c r="UUK288" s="18"/>
      <c r="UUL288" s="18"/>
      <c r="UUM288" s="18"/>
      <c r="UUN288" s="18"/>
      <c r="UUO288" s="18"/>
      <c r="UUP288" s="18"/>
      <c r="UUQ288" s="18"/>
      <c r="UUR288" s="18"/>
      <c r="UUS288" s="18"/>
      <c r="UUT288" s="18"/>
      <c r="UUU288" s="18"/>
      <c r="UUV288" s="18"/>
      <c r="UUW288" s="18"/>
      <c r="UUX288" s="18"/>
      <c r="UUY288" s="18"/>
      <c r="UUZ288" s="18"/>
      <c r="UVA288" s="18"/>
      <c r="UVB288" s="18"/>
      <c r="UVC288" s="18"/>
      <c r="UVD288" s="18"/>
      <c r="UVE288" s="18"/>
      <c r="UVF288" s="18"/>
      <c r="UVG288" s="18"/>
      <c r="UVH288" s="18"/>
      <c r="UVI288" s="18"/>
      <c r="UVJ288" s="18"/>
      <c r="UVK288" s="18"/>
      <c r="UVL288" s="18"/>
      <c r="UVM288" s="18"/>
      <c r="UVN288" s="18"/>
      <c r="UVO288" s="18"/>
      <c r="UVP288" s="18"/>
      <c r="UVQ288" s="18"/>
      <c r="UVR288" s="18"/>
      <c r="UVS288" s="18"/>
      <c r="UVT288" s="18"/>
      <c r="UVU288" s="18"/>
      <c r="UVV288" s="18"/>
      <c r="UVW288" s="18"/>
      <c r="UVX288" s="18"/>
      <c r="UVY288" s="18"/>
      <c r="UVZ288" s="18"/>
      <c r="UWA288" s="18"/>
      <c r="UWB288" s="18"/>
      <c r="UWC288" s="18"/>
      <c r="UWD288" s="18"/>
      <c r="UWE288" s="18"/>
      <c r="UWF288" s="18"/>
      <c r="UWG288" s="18"/>
      <c r="UWH288" s="18"/>
      <c r="UWI288" s="18"/>
      <c r="UWJ288" s="18"/>
      <c r="UWK288" s="18"/>
      <c r="UWL288" s="18"/>
      <c r="UWM288" s="18"/>
      <c r="UWN288" s="18"/>
      <c r="UWO288" s="18"/>
      <c r="UWP288" s="18"/>
      <c r="UWQ288" s="18"/>
      <c r="UWR288" s="18"/>
      <c r="UWS288" s="18"/>
      <c r="UWT288" s="18"/>
      <c r="UWU288" s="18"/>
      <c r="UWV288" s="18"/>
      <c r="UWW288" s="18"/>
      <c r="UWX288" s="18"/>
      <c r="UWY288" s="18"/>
      <c r="UWZ288" s="18"/>
      <c r="UXA288" s="18"/>
      <c r="UXB288" s="18"/>
      <c r="UXC288" s="18"/>
      <c r="UXD288" s="18"/>
      <c r="UXE288" s="18"/>
      <c r="UXF288" s="18"/>
      <c r="UXG288" s="18"/>
      <c r="UXH288" s="18"/>
      <c r="UXI288" s="18"/>
      <c r="UXJ288" s="18"/>
      <c r="UXK288" s="18"/>
      <c r="UXL288" s="18"/>
      <c r="UXM288" s="18"/>
      <c r="UXN288" s="18"/>
      <c r="UXO288" s="18"/>
      <c r="UXP288" s="18"/>
      <c r="UXQ288" s="18"/>
      <c r="UXR288" s="18"/>
      <c r="UXS288" s="18"/>
      <c r="UXT288" s="18"/>
      <c r="UXU288" s="18"/>
      <c r="UXV288" s="18"/>
      <c r="UXW288" s="18"/>
      <c r="UXX288" s="18"/>
      <c r="UXY288" s="18"/>
      <c r="UXZ288" s="18"/>
      <c r="UYA288" s="18"/>
      <c r="UYB288" s="18"/>
      <c r="UYC288" s="18"/>
      <c r="UYD288" s="18"/>
      <c r="UYE288" s="18"/>
      <c r="UYF288" s="18"/>
      <c r="UYG288" s="18"/>
      <c r="UYH288" s="18"/>
      <c r="UYI288" s="18"/>
      <c r="UYJ288" s="18"/>
      <c r="UYK288" s="18"/>
      <c r="UYL288" s="18"/>
      <c r="UYM288" s="18"/>
      <c r="UYN288" s="18"/>
      <c r="UYO288" s="18"/>
      <c r="UYP288" s="18"/>
      <c r="UYQ288" s="18"/>
      <c r="UYR288" s="18"/>
      <c r="UYS288" s="18"/>
      <c r="UYT288" s="18"/>
      <c r="UYU288" s="18"/>
      <c r="UYV288" s="18"/>
      <c r="UYW288" s="18"/>
      <c r="UYX288" s="18"/>
      <c r="UYY288" s="18"/>
      <c r="UYZ288" s="18"/>
      <c r="UZA288" s="18"/>
      <c r="UZB288" s="18"/>
      <c r="UZC288" s="18"/>
      <c r="UZD288" s="18"/>
      <c r="UZE288" s="18"/>
      <c r="UZF288" s="18"/>
      <c r="UZG288" s="18"/>
      <c r="UZH288" s="18"/>
      <c r="UZI288" s="18"/>
      <c r="UZJ288" s="18"/>
      <c r="UZK288" s="18"/>
      <c r="UZL288" s="18"/>
      <c r="UZM288" s="18"/>
      <c r="UZN288" s="18"/>
      <c r="UZO288" s="18"/>
      <c r="UZP288" s="18"/>
      <c r="UZQ288" s="18"/>
      <c r="UZR288" s="18"/>
      <c r="UZS288" s="18"/>
      <c r="UZT288" s="18"/>
      <c r="UZU288" s="18"/>
      <c r="UZV288" s="18"/>
      <c r="UZW288" s="18"/>
      <c r="UZX288" s="18"/>
      <c r="UZY288" s="18"/>
      <c r="UZZ288" s="18"/>
      <c r="VAA288" s="18"/>
      <c r="VAB288" s="18"/>
      <c r="VAC288" s="18"/>
      <c r="VAD288" s="18"/>
      <c r="VAE288" s="18"/>
      <c r="VAF288" s="18"/>
      <c r="VAG288" s="18"/>
      <c r="VAH288" s="18"/>
      <c r="VAI288" s="18"/>
      <c r="VAJ288" s="18"/>
      <c r="VAK288" s="18"/>
      <c r="VAL288" s="18"/>
      <c r="VAM288" s="18"/>
      <c r="VAN288" s="18"/>
      <c r="VAO288" s="18"/>
      <c r="VAP288" s="18"/>
      <c r="VAQ288" s="18"/>
      <c r="VAR288" s="18"/>
      <c r="VAS288" s="18"/>
      <c r="VAT288" s="18"/>
      <c r="VAU288" s="18"/>
      <c r="VAV288" s="18"/>
      <c r="VAW288" s="18"/>
      <c r="VAX288" s="18"/>
      <c r="VAY288" s="18"/>
      <c r="VAZ288" s="18"/>
      <c r="VBA288" s="18"/>
      <c r="VBB288" s="18"/>
      <c r="VBC288" s="18"/>
      <c r="VBD288" s="18"/>
      <c r="VBE288" s="18"/>
      <c r="VBF288" s="18"/>
      <c r="VBG288" s="18"/>
      <c r="VBH288" s="18"/>
      <c r="VBI288" s="18"/>
      <c r="VBJ288" s="18"/>
      <c r="VBK288" s="18"/>
      <c r="VBL288" s="18"/>
      <c r="VBM288" s="18"/>
      <c r="VBN288" s="18"/>
      <c r="VBO288" s="18"/>
      <c r="VBP288" s="18"/>
      <c r="VBQ288" s="18"/>
      <c r="VBR288" s="18"/>
      <c r="VBS288" s="18"/>
      <c r="VBT288" s="18"/>
      <c r="VBU288" s="18"/>
      <c r="VBV288" s="18"/>
      <c r="VBW288" s="18"/>
      <c r="VBX288" s="18"/>
      <c r="VBY288" s="18"/>
      <c r="VBZ288" s="18"/>
      <c r="VCA288" s="18"/>
      <c r="VCB288" s="18"/>
      <c r="VCC288" s="18"/>
      <c r="VCD288" s="18"/>
      <c r="VCE288" s="18"/>
      <c r="VCF288" s="18"/>
      <c r="VCG288" s="18"/>
      <c r="VCH288" s="18"/>
      <c r="VCI288" s="18"/>
      <c r="VCJ288" s="18"/>
      <c r="VCK288" s="18"/>
      <c r="VCL288" s="18"/>
      <c r="VCM288" s="18"/>
      <c r="VCN288" s="18"/>
      <c r="VCO288" s="18"/>
      <c r="VCP288" s="18"/>
      <c r="VCQ288" s="18"/>
      <c r="VCR288" s="18"/>
      <c r="VCS288" s="18"/>
      <c r="VCT288" s="18"/>
      <c r="VCU288" s="18"/>
      <c r="VCV288" s="18"/>
      <c r="VCW288" s="18"/>
      <c r="VCX288" s="18"/>
      <c r="VCY288" s="18"/>
      <c r="VCZ288" s="18"/>
      <c r="VDA288" s="18"/>
      <c r="VDB288" s="18"/>
      <c r="VDC288" s="18"/>
      <c r="VDD288" s="18"/>
      <c r="VDE288" s="18"/>
      <c r="VDF288" s="18"/>
      <c r="VDG288" s="18"/>
      <c r="VDH288" s="18"/>
      <c r="VDI288" s="18"/>
      <c r="VDJ288" s="18"/>
      <c r="VDK288" s="18"/>
      <c r="VDL288" s="18"/>
      <c r="VDM288" s="18"/>
      <c r="VDN288" s="18"/>
      <c r="VDO288" s="18"/>
      <c r="VDP288" s="18"/>
      <c r="VDQ288" s="18"/>
      <c r="VDR288" s="18"/>
      <c r="VDS288" s="18"/>
      <c r="VDT288" s="18"/>
      <c r="VDU288" s="18"/>
      <c r="VDV288" s="18"/>
      <c r="VDW288" s="18"/>
      <c r="VDX288" s="18"/>
      <c r="VDY288" s="18"/>
      <c r="VDZ288" s="18"/>
      <c r="VEA288" s="18"/>
      <c r="VEB288" s="18"/>
      <c r="VEC288" s="18"/>
      <c r="VED288" s="18"/>
      <c r="VEE288" s="18"/>
      <c r="VEF288" s="18"/>
      <c r="VEG288" s="18"/>
      <c r="VEH288" s="18"/>
      <c r="VEI288" s="18"/>
      <c r="VEJ288" s="18"/>
      <c r="VEK288" s="18"/>
      <c r="VEL288" s="18"/>
      <c r="VEM288" s="18"/>
      <c r="VEN288" s="18"/>
      <c r="VEO288" s="18"/>
      <c r="VEP288" s="18"/>
      <c r="VEQ288" s="18"/>
      <c r="VER288" s="18"/>
      <c r="VES288" s="18"/>
      <c r="VET288" s="18"/>
      <c r="VEU288" s="18"/>
      <c r="VEV288" s="18"/>
      <c r="VEW288" s="18"/>
      <c r="VEX288" s="18"/>
      <c r="VEY288" s="18"/>
      <c r="VEZ288" s="18"/>
      <c r="VFA288" s="18"/>
      <c r="VFB288" s="18"/>
      <c r="VFC288" s="18"/>
      <c r="VFD288" s="18"/>
      <c r="VFE288" s="18"/>
      <c r="VFF288" s="18"/>
      <c r="VFG288" s="18"/>
      <c r="VFH288" s="18"/>
      <c r="VFI288" s="18"/>
      <c r="VFJ288" s="18"/>
      <c r="VFK288" s="18"/>
      <c r="VFL288" s="18"/>
      <c r="VFM288" s="18"/>
      <c r="VFN288" s="18"/>
      <c r="VFO288" s="18"/>
      <c r="VFP288" s="18"/>
      <c r="VFQ288" s="18"/>
      <c r="VFR288" s="18"/>
      <c r="VFS288" s="18"/>
      <c r="VFT288" s="18"/>
      <c r="VFU288" s="18"/>
      <c r="VFV288" s="18"/>
      <c r="VFW288" s="18"/>
      <c r="VFX288" s="18"/>
      <c r="VFY288" s="18"/>
      <c r="VFZ288" s="18"/>
      <c r="VGA288" s="18"/>
      <c r="VGB288" s="18"/>
      <c r="VGC288" s="18"/>
      <c r="VGD288" s="18"/>
      <c r="VGE288" s="18"/>
      <c r="VGF288" s="18"/>
      <c r="VGG288" s="18"/>
      <c r="VGH288" s="18"/>
      <c r="VGI288" s="18"/>
      <c r="VGJ288" s="18"/>
      <c r="VGK288" s="18"/>
      <c r="VGL288" s="18"/>
      <c r="VGM288" s="18"/>
      <c r="VGN288" s="18"/>
      <c r="VGO288" s="18"/>
      <c r="VGP288" s="18"/>
      <c r="VGQ288" s="18"/>
      <c r="VGR288" s="18"/>
      <c r="VGS288" s="18"/>
      <c r="VGT288" s="18"/>
      <c r="VGU288" s="18"/>
      <c r="VGV288" s="18"/>
      <c r="VGW288" s="18"/>
      <c r="VGX288" s="18"/>
      <c r="VGY288" s="18"/>
      <c r="VGZ288" s="18"/>
      <c r="VHA288" s="18"/>
      <c r="VHB288" s="18"/>
      <c r="VHC288" s="18"/>
      <c r="VHD288" s="18"/>
      <c r="VHE288" s="18"/>
      <c r="VHF288" s="18"/>
      <c r="VHG288" s="18"/>
      <c r="VHH288" s="18"/>
      <c r="VHI288" s="18"/>
      <c r="VHJ288" s="18"/>
      <c r="VHK288" s="18"/>
      <c r="VHL288" s="18"/>
      <c r="VHM288" s="18"/>
      <c r="VHN288" s="18"/>
      <c r="VHO288" s="18"/>
      <c r="VHP288" s="18"/>
      <c r="VHQ288" s="18"/>
      <c r="VHR288" s="18"/>
      <c r="VHS288" s="18"/>
      <c r="VHT288" s="18"/>
      <c r="VHU288" s="18"/>
      <c r="VHV288" s="18"/>
      <c r="VHW288" s="18"/>
      <c r="VHX288" s="18"/>
      <c r="VHY288" s="18"/>
      <c r="VHZ288" s="18"/>
      <c r="VIA288" s="18"/>
      <c r="VIB288" s="18"/>
      <c r="VIC288" s="18"/>
      <c r="VID288" s="18"/>
      <c r="VIE288" s="18"/>
      <c r="VIF288" s="18"/>
      <c r="VIG288" s="18"/>
      <c r="VIH288" s="18"/>
      <c r="VII288" s="18"/>
      <c r="VIJ288" s="18"/>
      <c r="VIK288" s="18"/>
      <c r="VIL288" s="18"/>
      <c r="VIM288" s="18"/>
      <c r="VIN288" s="18"/>
      <c r="VIO288" s="18"/>
      <c r="VIP288" s="18"/>
      <c r="VIQ288" s="18"/>
      <c r="VIR288" s="18"/>
      <c r="VIS288" s="18"/>
      <c r="VIT288" s="18"/>
      <c r="VIU288" s="18"/>
      <c r="VIV288" s="18"/>
      <c r="VIW288" s="18"/>
      <c r="VIX288" s="18"/>
      <c r="VIY288" s="18"/>
      <c r="VIZ288" s="18"/>
      <c r="VJA288" s="18"/>
      <c r="VJB288" s="18"/>
      <c r="VJC288" s="18"/>
      <c r="VJD288" s="18"/>
      <c r="VJE288" s="18"/>
      <c r="VJF288" s="18"/>
      <c r="VJG288" s="18"/>
      <c r="VJH288" s="18"/>
      <c r="VJI288" s="18"/>
      <c r="VJJ288" s="18"/>
      <c r="VJK288" s="18"/>
      <c r="VJL288" s="18"/>
      <c r="VJM288" s="18"/>
      <c r="VJN288" s="18"/>
      <c r="VJO288" s="18"/>
      <c r="VJP288" s="18"/>
      <c r="VJQ288" s="18"/>
      <c r="VJR288" s="18"/>
      <c r="VJS288" s="18"/>
      <c r="VJT288" s="18"/>
      <c r="VJU288" s="18"/>
      <c r="VJV288" s="18"/>
      <c r="VJW288" s="18"/>
      <c r="VJX288" s="18"/>
      <c r="VJY288" s="18"/>
      <c r="VJZ288" s="18"/>
      <c r="VKA288" s="18"/>
      <c r="VKB288" s="18"/>
      <c r="VKC288" s="18"/>
      <c r="VKD288" s="18"/>
      <c r="VKE288" s="18"/>
      <c r="VKF288" s="18"/>
      <c r="VKG288" s="18"/>
      <c r="VKH288" s="18"/>
      <c r="VKI288" s="18"/>
      <c r="VKJ288" s="18"/>
      <c r="VKK288" s="18"/>
      <c r="VKL288" s="18"/>
      <c r="VKM288" s="18"/>
      <c r="VKN288" s="18"/>
      <c r="VKO288" s="18"/>
      <c r="VKP288" s="18"/>
      <c r="VKQ288" s="18"/>
      <c r="VKR288" s="18"/>
      <c r="VKS288" s="18"/>
      <c r="VKT288" s="18"/>
      <c r="VKU288" s="18"/>
      <c r="VKV288" s="18"/>
      <c r="VKW288" s="18"/>
      <c r="VKX288" s="18"/>
      <c r="VKY288" s="18"/>
      <c r="VKZ288" s="18"/>
      <c r="VLA288" s="18"/>
      <c r="VLB288" s="18"/>
      <c r="VLC288" s="18"/>
      <c r="VLD288" s="18"/>
      <c r="VLE288" s="18"/>
      <c r="VLF288" s="18"/>
      <c r="VLG288" s="18"/>
      <c r="VLH288" s="18"/>
      <c r="VLI288" s="18"/>
      <c r="VLJ288" s="18"/>
      <c r="VLK288" s="18"/>
      <c r="VLL288" s="18"/>
      <c r="VLM288" s="18"/>
      <c r="VLN288" s="18"/>
      <c r="VLO288" s="18"/>
      <c r="VLP288" s="18"/>
      <c r="VLQ288" s="18"/>
      <c r="VLR288" s="18"/>
      <c r="VLS288" s="18"/>
      <c r="VLT288" s="18"/>
      <c r="VLU288" s="18"/>
      <c r="VLV288" s="18"/>
      <c r="VLW288" s="18"/>
      <c r="VLX288" s="18"/>
      <c r="VLY288" s="18"/>
      <c r="VLZ288" s="18"/>
      <c r="VMA288" s="18"/>
      <c r="VMB288" s="18"/>
      <c r="VMC288" s="18"/>
      <c r="VMD288" s="18"/>
      <c r="VME288" s="18"/>
      <c r="VMF288" s="18"/>
      <c r="VMG288" s="18"/>
      <c r="VMH288" s="18"/>
      <c r="VMI288" s="18"/>
      <c r="VMJ288" s="18"/>
      <c r="VMK288" s="18"/>
      <c r="VML288" s="18"/>
      <c r="VMM288" s="18"/>
      <c r="VMN288" s="18"/>
      <c r="VMO288" s="18"/>
      <c r="VMP288" s="18"/>
      <c r="VMQ288" s="18"/>
      <c r="VMR288" s="18"/>
      <c r="VMS288" s="18"/>
      <c r="VMT288" s="18"/>
      <c r="VMU288" s="18"/>
      <c r="VMV288" s="18"/>
      <c r="VMW288" s="18"/>
      <c r="VMX288" s="18"/>
      <c r="VMY288" s="18"/>
      <c r="VMZ288" s="18"/>
      <c r="VNA288" s="18"/>
      <c r="VNB288" s="18"/>
      <c r="VNC288" s="18"/>
      <c r="VND288" s="18"/>
      <c r="VNE288" s="18"/>
      <c r="VNF288" s="18"/>
      <c r="VNG288" s="18"/>
      <c r="VNH288" s="18"/>
      <c r="VNI288" s="18"/>
      <c r="VNJ288" s="18"/>
      <c r="VNK288" s="18"/>
      <c r="VNL288" s="18"/>
      <c r="VNM288" s="18"/>
      <c r="VNN288" s="18"/>
      <c r="VNO288" s="18"/>
      <c r="VNP288" s="18"/>
      <c r="VNQ288" s="18"/>
      <c r="VNR288" s="18"/>
      <c r="VNS288" s="18"/>
      <c r="VNT288" s="18"/>
      <c r="VNU288" s="18"/>
      <c r="VNV288" s="18"/>
      <c r="VNW288" s="18"/>
      <c r="VNX288" s="18"/>
      <c r="VNY288" s="18"/>
      <c r="VNZ288" s="18"/>
      <c r="VOA288" s="18"/>
      <c r="VOB288" s="18"/>
      <c r="VOC288" s="18"/>
      <c r="VOD288" s="18"/>
      <c r="VOE288" s="18"/>
      <c r="VOF288" s="18"/>
      <c r="VOG288" s="18"/>
      <c r="VOH288" s="18"/>
      <c r="VOI288" s="18"/>
      <c r="VOJ288" s="18"/>
      <c r="VOK288" s="18"/>
      <c r="VOL288" s="18"/>
      <c r="VOM288" s="18"/>
      <c r="VON288" s="18"/>
      <c r="VOO288" s="18"/>
      <c r="VOP288" s="18"/>
      <c r="VOQ288" s="18"/>
      <c r="VOR288" s="18"/>
      <c r="VOS288" s="18"/>
      <c r="VOT288" s="18"/>
      <c r="VOU288" s="18"/>
      <c r="VOV288" s="18"/>
      <c r="VOW288" s="18"/>
      <c r="VOX288" s="18"/>
      <c r="VOY288" s="18"/>
      <c r="VOZ288" s="18"/>
      <c r="VPA288" s="18"/>
      <c r="VPB288" s="18"/>
      <c r="VPC288" s="18"/>
      <c r="VPD288" s="18"/>
      <c r="VPE288" s="18"/>
      <c r="VPF288" s="18"/>
      <c r="VPG288" s="18"/>
      <c r="VPH288" s="18"/>
      <c r="VPI288" s="18"/>
      <c r="VPJ288" s="18"/>
      <c r="VPK288" s="18"/>
      <c r="VPL288" s="18"/>
      <c r="VPM288" s="18"/>
      <c r="VPN288" s="18"/>
      <c r="VPO288" s="18"/>
      <c r="VPP288" s="18"/>
      <c r="VPQ288" s="18"/>
      <c r="VPR288" s="18"/>
      <c r="VPS288" s="18"/>
      <c r="VPT288" s="18"/>
      <c r="VPU288" s="18"/>
      <c r="VPV288" s="18"/>
      <c r="VPW288" s="18"/>
      <c r="VPX288" s="18"/>
      <c r="VPY288" s="18"/>
      <c r="VPZ288" s="18"/>
      <c r="VQA288" s="18"/>
      <c r="VQB288" s="18"/>
      <c r="VQC288" s="18"/>
      <c r="VQD288" s="18"/>
      <c r="VQE288" s="18"/>
      <c r="VQF288" s="18"/>
      <c r="VQG288" s="18"/>
      <c r="VQH288" s="18"/>
      <c r="VQI288" s="18"/>
      <c r="VQJ288" s="18"/>
      <c r="VQK288" s="18"/>
      <c r="VQL288" s="18"/>
      <c r="VQM288" s="18"/>
      <c r="VQN288" s="18"/>
      <c r="VQO288" s="18"/>
      <c r="VQP288" s="18"/>
      <c r="VQQ288" s="18"/>
      <c r="VQR288" s="18"/>
      <c r="VQS288" s="18"/>
      <c r="VQT288" s="18"/>
      <c r="VQU288" s="18"/>
      <c r="VQV288" s="18"/>
      <c r="VQW288" s="18"/>
      <c r="VQX288" s="18"/>
      <c r="VQY288" s="18"/>
      <c r="VQZ288" s="18"/>
      <c r="VRA288" s="18"/>
      <c r="VRB288" s="18"/>
      <c r="VRC288" s="18"/>
      <c r="VRD288" s="18"/>
      <c r="VRE288" s="18"/>
      <c r="VRF288" s="18"/>
      <c r="VRG288" s="18"/>
      <c r="VRH288" s="18"/>
      <c r="VRI288" s="18"/>
      <c r="VRJ288" s="18"/>
      <c r="VRK288" s="18"/>
      <c r="VRL288" s="18"/>
      <c r="VRM288" s="18"/>
      <c r="VRN288" s="18"/>
      <c r="VRO288" s="18"/>
      <c r="VRP288" s="18"/>
      <c r="VRQ288" s="18"/>
      <c r="VRR288" s="18"/>
      <c r="VRS288" s="18"/>
      <c r="VRT288" s="18"/>
      <c r="VRU288" s="18"/>
      <c r="VRV288" s="18"/>
      <c r="VRW288" s="18"/>
      <c r="VRX288" s="18"/>
      <c r="VRY288" s="18"/>
      <c r="VRZ288" s="18"/>
      <c r="VSA288" s="18"/>
      <c r="VSB288" s="18"/>
      <c r="VSC288" s="18"/>
      <c r="VSD288" s="18"/>
      <c r="VSE288" s="18"/>
      <c r="VSF288" s="18"/>
      <c r="VSG288" s="18"/>
      <c r="VSH288" s="18"/>
      <c r="VSI288" s="18"/>
      <c r="VSJ288" s="18"/>
      <c r="VSK288" s="18"/>
      <c r="VSL288" s="18"/>
      <c r="VSM288" s="18"/>
      <c r="VSN288" s="18"/>
      <c r="VSO288" s="18"/>
      <c r="VSP288" s="18"/>
      <c r="VSQ288" s="18"/>
      <c r="VSR288" s="18"/>
      <c r="VSS288" s="18"/>
      <c r="VST288" s="18"/>
      <c r="VSU288" s="18"/>
      <c r="VSV288" s="18"/>
      <c r="VSW288" s="18"/>
      <c r="VSX288" s="18"/>
      <c r="VSY288" s="18"/>
      <c r="VSZ288" s="18"/>
      <c r="VTA288" s="18"/>
      <c r="VTB288" s="18"/>
      <c r="VTC288" s="18"/>
      <c r="VTD288" s="18"/>
      <c r="VTE288" s="18"/>
      <c r="VTF288" s="18"/>
      <c r="VTG288" s="18"/>
      <c r="VTH288" s="18"/>
      <c r="VTI288" s="18"/>
      <c r="VTJ288" s="18"/>
      <c r="VTK288" s="18"/>
      <c r="VTL288" s="18"/>
      <c r="VTM288" s="18"/>
      <c r="VTN288" s="18"/>
      <c r="VTO288" s="18"/>
      <c r="VTP288" s="18"/>
      <c r="VTQ288" s="18"/>
      <c r="VTR288" s="18"/>
      <c r="VTS288" s="18"/>
      <c r="VTT288" s="18"/>
      <c r="VTU288" s="18"/>
      <c r="VTV288" s="18"/>
      <c r="VTW288" s="18"/>
      <c r="VTX288" s="18"/>
      <c r="VTY288" s="18"/>
      <c r="VTZ288" s="18"/>
      <c r="VUA288" s="18"/>
      <c r="VUB288" s="18"/>
      <c r="VUC288" s="18"/>
      <c r="VUD288" s="18"/>
      <c r="VUE288" s="18"/>
      <c r="VUF288" s="18"/>
      <c r="VUG288" s="18"/>
      <c r="VUH288" s="18"/>
      <c r="VUI288" s="18"/>
      <c r="VUJ288" s="18"/>
      <c r="VUK288" s="18"/>
      <c r="VUL288" s="18"/>
      <c r="VUM288" s="18"/>
      <c r="VUN288" s="18"/>
      <c r="VUO288" s="18"/>
      <c r="VUP288" s="18"/>
      <c r="VUQ288" s="18"/>
      <c r="VUR288" s="18"/>
      <c r="VUS288" s="18"/>
      <c r="VUT288" s="18"/>
      <c r="VUU288" s="18"/>
      <c r="VUV288" s="18"/>
      <c r="VUW288" s="18"/>
      <c r="VUX288" s="18"/>
      <c r="VUY288" s="18"/>
      <c r="VUZ288" s="18"/>
      <c r="VVA288" s="18"/>
      <c r="VVB288" s="18"/>
      <c r="VVC288" s="18"/>
      <c r="VVD288" s="18"/>
      <c r="VVE288" s="18"/>
      <c r="VVF288" s="18"/>
      <c r="VVG288" s="18"/>
      <c r="VVH288" s="18"/>
      <c r="VVI288" s="18"/>
      <c r="VVJ288" s="18"/>
      <c r="VVK288" s="18"/>
      <c r="VVL288" s="18"/>
      <c r="VVM288" s="18"/>
      <c r="VVN288" s="18"/>
      <c r="VVO288" s="18"/>
      <c r="VVP288" s="18"/>
      <c r="VVQ288" s="18"/>
      <c r="VVR288" s="18"/>
      <c r="VVS288" s="18"/>
      <c r="VVT288" s="18"/>
      <c r="VVU288" s="18"/>
      <c r="VVV288" s="18"/>
      <c r="VVW288" s="18"/>
      <c r="VVX288" s="18"/>
      <c r="VVY288" s="18"/>
      <c r="VVZ288" s="18"/>
      <c r="VWA288" s="18"/>
      <c r="VWB288" s="18"/>
      <c r="VWC288" s="18"/>
      <c r="VWD288" s="18"/>
      <c r="VWE288" s="18"/>
      <c r="VWF288" s="18"/>
      <c r="VWG288" s="18"/>
      <c r="VWH288" s="18"/>
      <c r="VWI288" s="18"/>
      <c r="VWJ288" s="18"/>
      <c r="VWK288" s="18"/>
      <c r="VWL288" s="18"/>
      <c r="VWM288" s="18"/>
      <c r="VWN288" s="18"/>
      <c r="VWO288" s="18"/>
      <c r="VWP288" s="18"/>
      <c r="VWQ288" s="18"/>
      <c r="VWR288" s="18"/>
      <c r="VWS288" s="18"/>
      <c r="VWT288" s="18"/>
      <c r="VWU288" s="18"/>
      <c r="VWV288" s="18"/>
      <c r="VWW288" s="18"/>
      <c r="VWX288" s="18"/>
      <c r="VWY288" s="18"/>
      <c r="VWZ288" s="18"/>
      <c r="VXA288" s="18"/>
      <c r="VXB288" s="18"/>
      <c r="VXC288" s="18"/>
      <c r="VXD288" s="18"/>
      <c r="VXE288" s="18"/>
      <c r="VXF288" s="18"/>
      <c r="VXG288" s="18"/>
      <c r="VXH288" s="18"/>
      <c r="VXI288" s="18"/>
      <c r="VXJ288" s="18"/>
      <c r="VXK288" s="18"/>
      <c r="VXL288" s="18"/>
      <c r="VXM288" s="18"/>
      <c r="VXN288" s="18"/>
      <c r="VXO288" s="18"/>
      <c r="VXP288" s="18"/>
      <c r="VXQ288" s="18"/>
      <c r="VXR288" s="18"/>
      <c r="VXS288" s="18"/>
      <c r="VXT288" s="18"/>
      <c r="VXU288" s="18"/>
      <c r="VXV288" s="18"/>
      <c r="VXW288" s="18"/>
      <c r="VXX288" s="18"/>
      <c r="VXY288" s="18"/>
      <c r="VXZ288" s="18"/>
      <c r="VYA288" s="18"/>
      <c r="VYB288" s="18"/>
      <c r="VYC288" s="18"/>
      <c r="VYD288" s="18"/>
      <c r="VYE288" s="18"/>
      <c r="VYF288" s="18"/>
      <c r="VYG288" s="18"/>
      <c r="VYH288" s="18"/>
      <c r="VYI288" s="18"/>
      <c r="VYJ288" s="18"/>
      <c r="VYK288" s="18"/>
      <c r="VYL288" s="18"/>
      <c r="VYM288" s="18"/>
      <c r="VYN288" s="18"/>
      <c r="VYO288" s="18"/>
      <c r="VYP288" s="18"/>
      <c r="VYQ288" s="18"/>
      <c r="VYR288" s="18"/>
      <c r="VYS288" s="18"/>
      <c r="VYT288" s="18"/>
      <c r="VYU288" s="18"/>
      <c r="VYV288" s="18"/>
      <c r="VYW288" s="18"/>
      <c r="VYX288" s="18"/>
      <c r="VYY288" s="18"/>
      <c r="VYZ288" s="18"/>
      <c r="VZA288" s="18"/>
      <c r="VZB288" s="18"/>
      <c r="VZC288" s="18"/>
      <c r="VZD288" s="18"/>
      <c r="VZE288" s="18"/>
      <c r="VZF288" s="18"/>
      <c r="VZG288" s="18"/>
      <c r="VZH288" s="18"/>
      <c r="VZI288" s="18"/>
      <c r="VZJ288" s="18"/>
      <c r="VZK288" s="18"/>
      <c r="VZL288" s="18"/>
      <c r="VZM288" s="18"/>
      <c r="VZN288" s="18"/>
      <c r="VZO288" s="18"/>
      <c r="VZP288" s="18"/>
      <c r="VZQ288" s="18"/>
      <c r="VZR288" s="18"/>
      <c r="VZS288" s="18"/>
      <c r="VZT288" s="18"/>
      <c r="VZU288" s="18"/>
      <c r="VZV288" s="18"/>
      <c r="VZW288" s="18"/>
      <c r="VZX288" s="18"/>
      <c r="VZY288" s="18"/>
      <c r="VZZ288" s="18"/>
      <c r="WAA288" s="18"/>
      <c r="WAB288" s="18"/>
      <c r="WAC288" s="18"/>
      <c r="WAD288" s="18"/>
      <c r="WAE288" s="18"/>
      <c r="WAF288" s="18"/>
      <c r="WAG288" s="18"/>
      <c r="WAH288" s="18"/>
      <c r="WAI288" s="18"/>
      <c r="WAJ288" s="18"/>
      <c r="WAK288" s="18"/>
      <c r="WAL288" s="18"/>
      <c r="WAM288" s="18"/>
      <c r="WAN288" s="18"/>
      <c r="WAO288" s="18"/>
      <c r="WAP288" s="18"/>
      <c r="WAQ288" s="18"/>
      <c r="WAR288" s="18"/>
      <c r="WAS288" s="18"/>
      <c r="WAT288" s="18"/>
      <c r="WAU288" s="18"/>
      <c r="WAV288" s="18"/>
      <c r="WAW288" s="18"/>
      <c r="WAX288" s="18"/>
      <c r="WAY288" s="18"/>
      <c r="WAZ288" s="18"/>
      <c r="WBA288" s="18"/>
      <c r="WBB288" s="18"/>
      <c r="WBC288" s="18"/>
      <c r="WBD288" s="18"/>
      <c r="WBE288" s="18"/>
      <c r="WBF288" s="18"/>
      <c r="WBG288" s="18"/>
      <c r="WBH288" s="18"/>
      <c r="WBI288" s="18"/>
      <c r="WBJ288" s="18"/>
      <c r="WBK288" s="18"/>
      <c r="WBL288" s="18"/>
      <c r="WBM288" s="18"/>
      <c r="WBN288" s="18"/>
      <c r="WBO288" s="18"/>
      <c r="WBP288" s="18"/>
      <c r="WBQ288" s="18"/>
      <c r="WBR288" s="18"/>
      <c r="WBS288" s="18"/>
      <c r="WBT288" s="18"/>
      <c r="WBU288" s="18"/>
      <c r="WBV288" s="18"/>
      <c r="WBW288" s="18"/>
      <c r="WBX288" s="18"/>
      <c r="WBY288" s="18"/>
      <c r="WBZ288" s="18"/>
      <c r="WCA288" s="18"/>
      <c r="WCB288" s="18"/>
      <c r="WCC288" s="18"/>
      <c r="WCD288" s="18"/>
      <c r="WCE288" s="18"/>
      <c r="WCF288" s="18"/>
      <c r="WCG288" s="18"/>
      <c r="WCH288" s="18"/>
      <c r="WCI288" s="18"/>
      <c r="WCJ288" s="18"/>
      <c r="WCK288" s="18"/>
      <c r="WCL288" s="18"/>
      <c r="WCM288" s="18"/>
      <c r="WCN288" s="18"/>
      <c r="WCO288" s="18"/>
      <c r="WCP288" s="18"/>
      <c r="WCQ288" s="18"/>
      <c r="WCR288" s="18"/>
      <c r="WCS288" s="18"/>
      <c r="WCT288" s="18"/>
      <c r="WCU288" s="18"/>
      <c r="WCV288" s="18"/>
      <c r="WCW288" s="18"/>
      <c r="WCX288" s="18"/>
      <c r="WCY288" s="18"/>
      <c r="WCZ288" s="18"/>
      <c r="WDA288" s="18"/>
      <c r="WDB288" s="18"/>
      <c r="WDC288" s="18"/>
      <c r="WDD288" s="18"/>
      <c r="WDE288" s="18"/>
      <c r="WDF288" s="18"/>
      <c r="WDG288" s="18"/>
      <c r="WDH288" s="18"/>
      <c r="WDI288" s="18"/>
      <c r="WDJ288" s="18"/>
      <c r="WDK288" s="18"/>
      <c r="WDL288" s="18"/>
      <c r="WDM288" s="18"/>
      <c r="WDN288" s="18"/>
      <c r="WDO288" s="18"/>
      <c r="WDP288" s="18"/>
      <c r="WDQ288" s="18"/>
      <c r="WDR288" s="18"/>
      <c r="WDS288" s="18"/>
      <c r="WDT288" s="18"/>
      <c r="WDU288" s="18"/>
      <c r="WDV288" s="18"/>
      <c r="WDW288" s="18"/>
      <c r="WDX288" s="18"/>
      <c r="WDY288" s="18"/>
      <c r="WDZ288" s="18"/>
      <c r="WEA288" s="18"/>
      <c r="WEB288" s="18"/>
      <c r="WEC288" s="18"/>
      <c r="WED288" s="18"/>
      <c r="WEE288" s="18"/>
      <c r="WEF288" s="18"/>
      <c r="WEG288" s="18"/>
      <c r="WEH288" s="18"/>
      <c r="WEI288" s="18"/>
      <c r="WEJ288" s="18"/>
      <c r="WEK288" s="18"/>
      <c r="WEL288" s="18"/>
      <c r="WEM288" s="18"/>
      <c r="WEN288" s="18"/>
      <c r="WEO288" s="18"/>
      <c r="WEP288" s="18"/>
      <c r="WEQ288" s="18"/>
      <c r="WER288" s="18"/>
      <c r="WES288" s="18"/>
      <c r="WET288" s="18"/>
      <c r="WEU288" s="18"/>
      <c r="WEV288" s="18"/>
      <c r="WEW288" s="18"/>
      <c r="WEX288" s="18"/>
      <c r="WEY288" s="18"/>
      <c r="WEZ288" s="18"/>
      <c r="WFA288" s="18"/>
      <c r="WFB288" s="18"/>
      <c r="WFC288" s="18"/>
      <c r="WFD288" s="18"/>
      <c r="WFE288" s="18"/>
      <c r="WFF288" s="18"/>
      <c r="WFG288" s="18"/>
      <c r="WFH288" s="18"/>
      <c r="WFI288" s="18"/>
      <c r="WFJ288" s="18"/>
      <c r="WFK288" s="18"/>
      <c r="WFL288" s="18"/>
      <c r="WFM288" s="18"/>
      <c r="WFN288" s="18"/>
      <c r="WFO288" s="18"/>
      <c r="WFP288" s="18"/>
      <c r="WFQ288" s="18"/>
      <c r="WFR288" s="18"/>
      <c r="WFS288" s="18"/>
      <c r="WFT288" s="18"/>
      <c r="WFU288" s="18"/>
      <c r="WFV288" s="18"/>
      <c r="WFW288" s="18"/>
      <c r="WFX288" s="18"/>
      <c r="WFY288" s="18"/>
      <c r="WFZ288" s="18"/>
      <c r="WGA288" s="18"/>
      <c r="WGB288" s="18"/>
      <c r="WGC288" s="18"/>
      <c r="WGD288" s="18"/>
      <c r="WGE288" s="18"/>
      <c r="WGF288" s="18"/>
      <c r="WGG288" s="18"/>
      <c r="WGH288" s="18"/>
      <c r="WGI288" s="18"/>
      <c r="WGJ288" s="18"/>
      <c r="WGK288" s="18"/>
      <c r="WGL288" s="18"/>
      <c r="WGM288" s="18"/>
      <c r="WGN288" s="18"/>
      <c r="WGO288" s="18"/>
      <c r="WGP288" s="18"/>
      <c r="WGQ288" s="18"/>
      <c r="WGR288" s="18"/>
      <c r="WGS288" s="18"/>
      <c r="WGT288" s="18"/>
      <c r="WGU288" s="18"/>
      <c r="WGV288" s="18"/>
      <c r="WGW288" s="18"/>
      <c r="WGX288" s="18"/>
      <c r="WGY288" s="18"/>
      <c r="WGZ288" s="18"/>
      <c r="WHA288" s="18"/>
      <c r="WHB288" s="18"/>
      <c r="WHC288" s="18"/>
      <c r="WHD288" s="18"/>
      <c r="WHE288" s="18"/>
      <c r="WHF288" s="18"/>
      <c r="WHG288" s="18"/>
      <c r="WHH288" s="18"/>
      <c r="WHI288" s="18"/>
      <c r="WHJ288" s="18"/>
      <c r="WHK288" s="18"/>
      <c r="WHL288" s="18"/>
      <c r="WHM288" s="18"/>
      <c r="WHN288" s="18"/>
      <c r="WHO288" s="18"/>
      <c r="WHP288" s="18"/>
      <c r="WHQ288" s="18"/>
      <c r="WHR288" s="18"/>
      <c r="WHS288" s="18"/>
      <c r="WHT288" s="18"/>
      <c r="WHU288" s="18"/>
      <c r="WHV288" s="18"/>
      <c r="WHW288" s="18"/>
      <c r="WHX288" s="18"/>
      <c r="WHY288" s="18"/>
      <c r="WHZ288" s="18"/>
      <c r="WIA288" s="18"/>
      <c r="WIB288" s="18"/>
      <c r="WIC288" s="18"/>
      <c r="WID288" s="18"/>
      <c r="WIE288" s="18"/>
      <c r="WIF288" s="18"/>
      <c r="WIG288" s="18"/>
      <c r="WIH288" s="18"/>
      <c r="WII288" s="18"/>
      <c r="WIJ288" s="18"/>
      <c r="WIK288" s="18"/>
      <c r="WIL288" s="18"/>
      <c r="WIM288" s="18"/>
      <c r="WIN288" s="18"/>
      <c r="WIO288" s="18"/>
      <c r="WIP288" s="18"/>
      <c r="WIQ288" s="18"/>
      <c r="WIR288" s="18"/>
      <c r="WIS288" s="18"/>
      <c r="WIT288" s="18"/>
      <c r="WIU288" s="18"/>
      <c r="WIV288" s="18"/>
      <c r="WIW288" s="18"/>
      <c r="WIX288" s="18"/>
      <c r="WIY288" s="18"/>
      <c r="WIZ288" s="18"/>
      <c r="WJA288" s="18"/>
      <c r="WJB288" s="18"/>
      <c r="WJC288" s="18"/>
      <c r="WJD288" s="18"/>
      <c r="WJE288" s="18"/>
      <c r="WJF288" s="18"/>
      <c r="WJG288" s="18"/>
      <c r="WJH288" s="18"/>
      <c r="WJI288" s="18"/>
      <c r="WJJ288" s="18"/>
      <c r="WJK288" s="18"/>
      <c r="WJL288" s="18"/>
      <c r="WJM288" s="18"/>
      <c r="WJN288" s="18"/>
      <c r="WJO288" s="18"/>
      <c r="WJP288" s="18"/>
      <c r="WJQ288" s="18"/>
      <c r="WJR288" s="18"/>
      <c r="WJS288" s="18"/>
      <c r="WJT288" s="18"/>
      <c r="WJU288" s="18"/>
      <c r="WJV288" s="18"/>
      <c r="WJW288" s="18"/>
      <c r="WJX288" s="18"/>
      <c r="WJY288" s="18"/>
      <c r="WJZ288" s="18"/>
      <c r="WKA288" s="18"/>
      <c r="WKB288" s="18"/>
      <c r="WKC288" s="18"/>
      <c r="WKD288" s="18"/>
      <c r="WKE288" s="18"/>
      <c r="WKF288" s="18"/>
      <c r="WKG288" s="18"/>
      <c r="WKH288" s="18"/>
      <c r="WKI288" s="18"/>
      <c r="WKJ288" s="18"/>
      <c r="WKK288" s="18"/>
      <c r="WKL288" s="18"/>
      <c r="WKM288" s="18"/>
      <c r="WKN288" s="18"/>
      <c r="WKO288" s="18"/>
      <c r="WKP288" s="18"/>
      <c r="WKQ288" s="18"/>
      <c r="WKR288" s="18"/>
      <c r="WKS288" s="18"/>
      <c r="WKT288" s="18"/>
      <c r="WKU288" s="18"/>
      <c r="WKV288" s="18"/>
      <c r="WKW288" s="18"/>
      <c r="WKX288" s="18"/>
      <c r="WKY288" s="18"/>
      <c r="WKZ288" s="18"/>
      <c r="WLA288" s="18"/>
      <c r="WLB288" s="18"/>
      <c r="WLC288" s="18"/>
      <c r="WLD288" s="18"/>
      <c r="WLE288" s="18"/>
      <c r="WLF288" s="18"/>
      <c r="WLG288" s="18"/>
      <c r="WLH288" s="18"/>
      <c r="WLI288" s="18"/>
      <c r="WLJ288" s="18"/>
      <c r="WLK288" s="18"/>
      <c r="WLL288" s="18"/>
      <c r="WLM288" s="18"/>
      <c r="WLN288" s="18"/>
      <c r="WLO288" s="18"/>
      <c r="WLP288" s="18"/>
      <c r="WLQ288" s="18"/>
      <c r="WLR288" s="18"/>
      <c r="WLS288" s="18"/>
      <c r="WLT288" s="18"/>
      <c r="WLU288" s="18"/>
      <c r="WLV288" s="18"/>
      <c r="WLW288" s="18"/>
      <c r="WLX288" s="18"/>
      <c r="WLY288" s="18"/>
      <c r="WLZ288" s="18"/>
      <c r="WMA288" s="18"/>
      <c r="WMB288" s="18"/>
      <c r="WMC288" s="18"/>
      <c r="WMD288" s="18"/>
      <c r="WME288" s="18"/>
      <c r="WMF288" s="18"/>
      <c r="WMG288" s="18"/>
      <c r="WMH288" s="18"/>
      <c r="WMI288" s="18"/>
      <c r="WMJ288" s="18"/>
      <c r="WMK288" s="18"/>
      <c r="WML288" s="18"/>
      <c r="WMM288" s="18"/>
      <c r="WMN288" s="18"/>
      <c r="WMO288" s="18"/>
      <c r="WMP288" s="18"/>
      <c r="WMQ288" s="18"/>
      <c r="WMR288" s="18"/>
      <c r="WMS288" s="18"/>
      <c r="WMT288" s="18"/>
      <c r="WMU288" s="18"/>
      <c r="WMV288" s="18"/>
      <c r="WMW288" s="18"/>
      <c r="WMX288" s="18"/>
      <c r="WMY288" s="18"/>
      <c r="WMZ288" s="18"/>
      <c r="WNA288" s="18"/>
      <c r="WNB288" s="18"/>
      <c r="WNC288" s="18"/>
      <c r="WND288" s="18"/>
      <c r="WNE288" s="18"/>
      <c r="WNF288" s="18"/>
      <c r="WNG288" s="18"/>
      <c r="WNH288" s="18"/>
      <c r="WNI288" s="18"/>
      <c r="WNJ288" s="18"/>
      <c r="WNK288" s="18"/>
      <c r="WNL288" s="18"/>
      <c r="WNM288" s="18"/>
      <c r="WNN288" s="18"/>
      <c r="WNO288" s="18"/>
      <c r="WNP288" s="18"/>
      <c r="WNQ288" s="18"/>
      <c r="WNR288" s="18"/>
      <c r="WNS288" s="18"/>
      <c r="WNT288" s="18"/>
      <c r="WNU288" s="18"/>
      <c r="WNV288" s="18"/>
      <c r="WNW288" s="18"/>
      <c r="WNX288" s="18"/>
      <c r="WNY288" s="18"/>
      <c r="WNZ288" s="18"/>
      <c r="WOA288" s="18"/>
      <c r="WOB288" s="18"/>
      <c r="WOC288" s="18"/>
      <c r="WOD288" s="18"/>
      <c r="WOE288" s="18"/>
      <c r="WOF288" s="18"/>
      <c r="WOG288" s="18"/>
      <c r="WOH288" s="18"/>
      <c r="WOI288" s="18"/>
      <c r="WOJ288" s="18"/>
      <c r="WOK288" s="18"/>
      <c r="WOL288" s="18"/>
      <c r="WOM288" s="18"/>
      <c r="WON288" s="18"/>
      <c r="WOO288" s="18"/>
      <c r="WOP288" s="18"/>
      <c r="WOQ288" s="18"/>
      <c r="WOR288" s="18"/>
      <c r="WOS288" s="18"/>
      <c r="WOT288" s="18"/>
      <c r="WOU288" s="18"/>
      <c r="WOV288" s="18"/>
      <c r="WOW288" s="18"/>
      <c r="WOX288" s="18"/>
      <c r="WOY288" s="18"/>
      <c r="WOZ288" s="18"/>
      <c r="WPA288" s="18"/>
      <c r="WPB288" s="18"/>
      <c r="WPC288" s="18"/>
      <c r="WPD288" s="18"/>
      <c r="WPE288" s="18"/>
      <c r="WPF288" s="18"/>
      <c r="WPG288" s="18"/>
      <c r="WPH288" s="18"/>
      <c r="WPI288" s="18"/>
      <c r="WPJ288" s="18"/>
      <c r="WPK288" s="18"/>
      <c r="WPL288" s="18"/>
      <c r="WPM288" s="18"/>
      <c r="WPN288" s="18"/>
      <c r="WPO288" s="18"/>
      <c r="WPP288" s="18"/>
      <c r="WPQ288" s="18"/>
      <c r="WPR288" s="18"/>
      <c r="WPS288" s="18"/>
      <c r="WPT288" s="18"/>
      <c r="WPU288" s="18"/>
      <c r="WPV288" s="18"/>
      <c r="WPW288" s="18"/>
      <c r="WPX288" s="18"/>
      <c r="WPY288" s="18"/>
      <c r="WPZ288" s="18"/>
      <c r="WQA288" s="18"/>
      <c r="WQB288" s="18"/>
      <c r="WQC288" s="18"/>
      <c r="WQD288" s="18"/>
      <c r="WQE288" s="18"/>
      <c r="WQF288" s="18"/>
      <c r="WQG288" s="18"/>
      <c r="WQH288" s="18"/>
      <c r="WQI288" s="18"/>
      <c r="WQJ288" s="18"/>
      <c r="WQK288" s="18"/>
      <c r="WQL288" s="18"/>
      <c r="WQM288" s="18"/>
      <c r="WQN288" s="18"/>
      <c r="WQO288" s="18"/>
      <c r="WQP288" s="18"/>
      <c r="WQQ288" s="18"/>
      <c r="WQR288" s="18"/>
      <c r="WQS288" s="18"/>
      <c r="WQT288" s="18"/>
      <c r="WQU288" s="18"/>
      <c r="WQV288" s="18"/>
      <c r="WQW288" s="18"/>
      <c r="WQX288" s="18"/>
      <c r="WQY288" s="18"/>
      <c r="WQZ288" s="18"/>
      <c r="WRA288" s="18"/>
      <c r="WRB288" s="18"/>
      <c r="WRC288" s="18"/>
      <c r="WRD288" s="18"/>
      <c r="WRE288" s="18"/>
      <c r="WRF288" s="18"/>
      <c r="WRG288" s="18"/>
      <c r="WRH288" s="18"/>
      <c r="WRI288" s="18"/>
      <c r="WRJ288" s="18"/>
      <c r="WRK288" s="18"/>
      <c r="WRL288" s="18"/>
      <c r="WRM288" s="18"/>
      <c r="WRN288" s="18"/>
      <c r="WRO288" s="18"/>
      <c r="WRP288" s="18"/>
      <c r="WRQ288" s="18"/>
      <c r="WRR288" s="18"/>
      <c r="WRS288" s="18"/>
      <c r="WRT288" s="18"/>
      <c r="WRU288" s="18"/>
      <c r="WRV288" s="18"/>
      <c r="WRW288" s="18"/>
      <c r="WRX288" s="18"/>
      <c r="WRY288" s="18"/>
      <c r="WRZ288" s="18"/>
      <c r="WSA288" s="18"/>
      <c r="WSB288" s="18"/>
      <c r="WSC288" s="18"/>
      <c r="WSD288" s="18"/>
      <c r="WSE288" s="18"/>
      <c r="WSF288" s="18"/>
      <c r="WSG288" s="18"/>
      <c r="WSH288" s="18"/>
      <c r="WSI288" s="18"/>
      <c r="WSJ288" s="18"/>
      <c r="WSK288" s="18"/>
      <c r="WSL288" s="18"/>
      <c r="WSM288" s="18"/>
      <c r="WSN288" s="18"/>
      <c r="WSO288" s="18"/>
      <c r="WSP288" s="18"/>
      <c r="WSQ288" s="18"/>
      <c r="WSR288" s="18"/>
      <c r="WSS288" s="18"/>
      <c r="WST288" s="18"/>
      <c r="WSU288" s="18"/>
      <c r="WSV288" s="18"/>
      <c r="WSW288" s="18"/>
      <c r="WSX288" s="18"/>
      <c r="WSY288" s="18"/>
      <c r="WSZ288" s="18"/>
      <c r="WTA288" s="18"/>
      <c r="WTB288" s="18"/>
      <c r="WTC288" s="18"/>
      <c r="WTD288" s="18"/>
      <c r="WTE288" s="18"/>
      <c r="WTF288" s="18"/>
      <c r="WTG288" s="18"/>
      <c r="WTH288" s="18"/>
      <c r="WTI288" s="18"/>
      <c r="WTJ288" s="18"/>
      <c r="WTK288" s="18"/>
      <c r="WTL288" s="18"/>
      <c r="WTM288" s="18"/>
      <c r="WTN288" s="18"/>
      <c r="WTO288" s="18"/>
      <c r="WTP288" s="18"/>
      <c r="WTQ288" s="18"/>
      <c r="WTR288" s="18"/>
      <c r="WTS288" s="18"/>
      <c r="WTT288" s="18"/>
      <c r="WTU288" s="18"/>
      <c r="WTV288" s="18"/>
      <c r="WTW288" s="18"/>
      <c r="WTX288" s="18"/>
      <c r="WTY288" s="18"/>
      <c r="WTZ288" s="18"/>
      <c r="WUA288" s="18"/>
      <c r="WUB288" s="18"/>
      <c r="WUC288" s="18"/>
      <c r="WUD288" s="18"/>
      <c r="WUE288" s="18"/>
      <c r="WUF288" s="18"/>
      <c r="WUG288" s="18"/>
      <c r="WUH288" s="18"/>
      <c r="WUI288" s="18"/>
      <c r="WUJ288" s="18"/>
      <c r="WUK288" s="18"/>
      <c r="WUL288" s="18"/>
      <c r="WUM288" s="18"/>
      <c r="WUN288" s="18"/>
      <c r="WUO288" s="18"/>
      <c r="WUP288" s="18"/>
      <c r="WUQ288" s="18"/>
      <c r="WUR288" s="18"/>
      <c r="WUS288" s="18"/>
      <c r="WUT288" s="18"/>
      <c r="WUU288" s="18"/>
      <c r="WUV288" s="18"/>
      <c r="WUW288" s="18"/>
      <c r="WUX288" s="18"/>
      <c r="WUY288" s="18"/>
      <c r="WUZ288" s="18"/>
      <c r="WVA288" s="18"/>
      <c r="WVB288" s="18"/>
      <c r="WVC288" s="18"/>
      <c r="WVD288" s="18"/>
      <c r="WVE288" s="18"/>
      <c r="WVF288" s="18"/>
      <c r="WVG288" s="18"/>
      <c r="WVH288" s="18"/>
      <c r="WVI288" s="18"/>
      <c r="WVJ288" s="18"/>
      <c r="WVK288" s="18"/>
      <c r="WVL288" s="18"/>
      <c r="WVM288" s="18"/>
      <c r="WVN288" s="18"/>
      <c r="WVO288" s="18"/>
      <c r="WVP288" s="18"/>
      <c r="WVQ288" s="18"/>
      <c r="WVR288" s="18"/>
      <c r="WVS288" s="18"/>
      <c r="WVT288" s="18"/>
      <c r="WVU288" s="18"/>
      <c r="WVV288" s="18"/>
      <c r="WVW288" s="18"/>
      <c r="WVX288" s="18"/>
      <c r="WVY288" s="18"/>
      <c r="WVZ288" s="18"/>
      <c r="WWA288" s="18"/>
      <c r="WWB288" s="18"/>
      <c r="WWC288" s="18"/>
      <c r="WWD288" s="18"/>
      <c r="WWE288" s="18"/>
      <c r="WWF288" s="18"/>
      <c r="WWG288" s="18"/>
      <c r="WWH288" s="18"/>
      <c r="WWI288" s="18"/>
      <c r="WWJ288" s="18"/>
      <c r="WWK288" s="18"/>
      <c r="WWL288" s="18"/>
      <c r="WWM288" s="18"/>
      <c r="WWN288" s="18"/>
      <c r="WWO288" s="18"/>
      <c r="WWP288" s="18"/>
      <c r="WWQ288" s="18"/>
      <c r="WWR288" s="18"/>
      <c r="WWS288" s="18"/>
      <c r="WWT288" s="18"/>
      <c r="WWU288" s="18"/>
      <c r="WWV288" s="18"/>
      <c r="WWW288" s="18"/>
      <c r="WWX288" s="18"/>
      <c r="WWY288" s="18"/>
      <c r="WWZ288" s="18"/>
      <c r="WXA288" s="18"/>
      <c r="WXB288" s="18"/>
      <c r="WXC288" s="18"/>
      <c r="WXD288" s="18"/>
      <c r="WXE288" s="18"/>
      <c r="WXF288" s="18"/>
      <c r="WXG288" s="18"/>
      <c r="WXH288" s="18"/>
      <c r="WXI288" s="18"/>
      <c r="WXJ288" s="18"/>
      <c r="WXK288" s="18"/>
      <c r="WXL288" s="18"/>
      <c r="WXM288" s="18"/>
      <c r="WXN288" s="18"/>
      <c r="WXO288" s="18"/>
      <c r="WXP288" s="18"/>
      <c r="WXQ288" s="18"/>
      <c r="WXR288" s="18"/>
      <c r="WXS288" s="18"/>
      <c r="WXT288" s="18"/>
      <c r="WXU288" s="18"/>
      <c r="WXV288" s="18"/>
      <c r="WXW288" s="18"/>
      <c r="WXX288" s="18"/>
      <c r="WXY288" s="18"/>
      <c r="WXZ288" s="18"/>
      <c r="WYA288" s="18"/>
      <c r="WYB288" s="18"/>
      <c r="WYC288" s="18"/>
      <c r="WYD288" s="18"/>
      <c r="WYE288" s="18"/>
      <c r="WYF288" s="18"/>
      <c r="WYG288" s="18"/>
      <c r="WYH288" s="18"/>
      <c r="WYI288" s="18"/>
      <c r="WYJ288" s="18"/>
      <c r="WYK288" s="18"/>
      <c r="WYL288" s="18"/>
      <c r="WYM288" s="18"/>
      <c r="WYN288" s="18"/>
      <c r="WYO288" s="18"/>
      <c r="WYP288" s="18"/>
      <c r="WYQ288" s="18"/>
      <c r="WYR288" s="18"/>
      <c r="WYS288" s="18"/>
      <c r="WYT288" s="18"/>
      <c r="WYU288" s="18"/>
      <c r="WYV288" s="18"/>
      <c r="WYW288" s="18"/>
      <c r="WYX288" s="18"/>
      <c r="WYY288" s="18"/>
      <c r="WYZ288" s="18"/>
      <c r="WZA288" s="18"/>
      <c r="WZB288" s="18"/>
      <c r="WZC288" s="18"/>
      <c r="WZD288" s="18"/>
      <c r="WZE288" s="18"/>
      <c r="WZF288" s="18"/>
      <c r="WZG288" s="18"/>
      <c r="WZH288" s="18"/>
      <c r="WZI288" s="18"/>
      <c r="WZJ288" s="18"/>
      <c r="WZK288" s="18"/>
      <c r="WZL288" s="18"/>
      <c r="WZM288" s="18"/>
      <c r="WZN288" s="18"/>
      <c r="WZO288" s="18"/>
      <c r="WZP288" s="18"/>
      <c r="WZQ288" s="18"/>
      <c r="WZR288" s="18"/>
      <c r="WZS288" s="18"/>
      <c r="WZT288" s="18"/>
      <c r="WZU288" s="18"/>
      <c r="WZV288" s="18"/>
      <c r="WZW288" s="18"/>
      <c r="WZX288" s="18"/>
      <c r="WZY288" s="18"/>
      <c r="WZZ288" s="18"/>
      <c r="XAA288" s="18"/>
      <c r="XAB288" s="18"/>
      <c r="XAC288" s="18"/>
      <c r="XAD288" s="18"/>
      <c r="XAE288" s="18"/>
      <c r="XAF288" s="18"/>
      <c r="XAG288" s="18"/>
      <c r="XAH288" s="18"/>
      <c r="XAI288" s="18"/>
      <c r="XAJ288" s="18"/>
      <c r="XAK288" s="18"/>
      <c r="XAL288" s="18"/>
      <c r="XAM288" s="18"/>
      <c r="XAN288" s="18"/>
      <c r="XAO288" s="18"/>
      <c r="XAP288" s="18"/>
      <c r="XAQ288" s="18"/>
      <c r="XAR288" s="18"/>
      <c r="XAS288" s="18"/>
      <c r="XAT288" s="18"/>
      <c r="XAU288" s="18"/>
      <c r="XAV288" s="18"/>
      <c r="XAW288" s="18"/>
      <c r="XAX288" s="18"/>
      <c r="XAY288" s="18"/>
      <c r="XAZ288" s="18"/>
      <c r="XBA288" s="18"/>
      <c r="XBB288" s="18"/>
      <c r="XBC288" s="18"/>
      <c r="XBD288" s="18"/>
      <c r="XBE288" s="18"/>
      <c r="XBF288" s="18"/>
      <c r="XBG288" s="18"/>
      <c r="XBH288" s="18"/>
      <c r="XBI288" s="18"/>
      <c r="XBJ288" s="18"/>
      <c r="XBK288" s="18"/>
      <c r="XBL288" s="18"/>
      <c r="XBM288" s="18"/>
      <c r="XBN288" s="18"/>
      <c r="XBO288" s="18"/>
      <c r="XBP288" s="18"/>
      <c r="XBQ288" s="18"/>
      <c r="XBR288" s="18"/>
      <c r="XBS288" s="18"/>
      <c r="XBT288" s="18"/>
      <c r="XBU288" s="18"/>
      <c r="XBV288" s="18"/>
      <c r="XBW288" s="18"/>
      <c r="XBX288" s="18"/>
      <c r="XBY288" s="18"/>
      <c r="XBZ288" s="18"/>
      <c r="XCA288" s="18"/>
      <c r="XCB288" s="18"/>
      <c r="XCC288" s="18"/>
      <c r="XCD288" s="18"/>
      <c r="XCE288" s="18"/>
      <c r="XCF288" s="18"/>
      <c r="XCG288" s="18"/>
      <c r="XCH288" s="18"/>
      <c r="XCI288" s="18"/>
      <c r="XCJ288" s="18"/>
      <c r="XCK288" s="18"/>
      <c r="XCL288" s="18"/>
      <c r="XCM288" s="18"/>
      <c r="XCN288" s="18"/>
      <c r="XCO288" s="18"/>
      <c r="XCP288" s="18"/>
      <c r="XCQ288" s="18"/>
      <c r="XCR288" s="18"/>
      <c r="XCS288" s="18"/>
      <c r="XCT288" s="18"/>
      <c r="XCU288" s="18"/>
      <c r="XCV288" s="18"/>
      <c r="XCW288" s="18"/>
      <c r="XCX288" s="18"/>
      <c r="XCY288" s="18"/>
      <c r="XCZ288" s="18"/>
      <c r="XDA288" s="18"/>
      <c r="XDB288" s="18"/>
      <c r="XDC288" s="18"/>
      <c r="XDD288" s="18"/>
      <c r="XDE288" s="18"/>
      <c r="XDF288" s="18"/>
      <c r="XDG288" s="18"/>
      <c r="XDH288" s="18"/>
      <c r="XDI288" s="18"/>
      <c r="XDJ288" s="18"/>
      <c r="XDK288" s="18"/>
      <c r="XDL288" s="18"/>
      <c r="XDM288" s="18"/>
      <c r="XDN288" s="18"/>
      <c r="XDO288" s="18"/>
      <c r="XDP288" s="18"/>
      <c r="XDQ288" s="18"/>
      <c r="XDR288" s="18"/>
      <c r="XDS288" s="18"/>
      <c r="XDT288" s="18"/>
      <c r="XDU288" s="18"/>
      <c r="XDV288" s="18"/>
      <c r="XDW288" s="18"/>
      <c r="XDX288" s="18"/>
      <c r="XDY288" s="18"/>
      <c r="XDZ288" s="18"/>
      <c r="XEA288" s="18"/>
      <c r="XEB288" s="18"/>
      <c r="XEC288" s="18"/>
      <c r="XED288" s="18"/>
      <c r="XEE288" s="18"/>
      <c r="XEF288" s="18"/>
      <c r="XEG288" s="18"/>
      <c r="XEH288" s="18"/>
      <c r="XEI288" s="18"/>
      <c r="XEJ288" s="18"/>
      <c r="XEK288" s="18"/>
      <c r="XEL288" s="18"/>
      <c r="XEM288" s="18"/>
      <c r="XEN288" s="18"/>
      <c r="XEO288" s="18"/>
      <c r="XEP288" s="18"/>
      <c r="XEQ288" s="18"/>
      <c r="XER288" s="18"/>
      <c r="XES288" s="18"/>
      <c r="XET288" s="18"/>
      <c r="XEU288" s="18"/>
      <c r="XEV288" s="18"/>
      <c r="XEW288" s="18"/>
      <c r="XEX288" s="18"/>
      <c r="XEY288" s="18"/>
      <c r="XEZ288" s="18"/>
      <c r="XFA288" s="18"/>
      <c r="XFB288" s="18"/>
      <c r="XFC288" s="18"/>
      <c r="XFD288" s="18"/>
    </row>
    <row r="289" spans="1:4054 13934:16384" x14ac:dyDescent="0.25">
      <c r="A289" s="5"/>
      <c r="B289" s="36" t="s">
        <v>29</v>
      </c>
      <c r="C289" s="64" t="s">
        <v>31</v>
      </c>
      <c r="D289" s="36">
        <v>51</v>
      </c>
      <c r="E289" s="43">
        <f t="shared" ref="E289:P289" si="129">BD289*51/51</f>
        <v>3.77</v>
      </c>
      <c r="F289" s="43">
        <f t="shared" si="129"/>
        <v>0.46</v>
      </c>
      <c r="G289" s="43">
        <f t="shared" si="129"/>
        <v>30.66</v>
      </c>
      <c r="H289" s="43">
        <f t="shared" si="129"/>
        <v>119.55</v>
      </c>
      <c r="I289" s="43">
        <f t="shared" si="129"/>
        <v>0</v>
      </c>
      <c r="J289" s="43">
        <f t="shared" si="129"/>
        <v>0</v>
      </c>
      <c r="K289" s="43">
        <f t="shared" si="129"/>
        <v>0.01</v>
      </c>
      <c r="L289" s="43">
        <f t="shared" si="129"/>
        <v>0</v>
      </c>
      <c r="M289" s="43">
        <f t="shared" si="129"/>
        <v>10.199999999999999</v>
      </c>
      <c r="N289" s="43">
        <f t="shared" si="129"/>
        <v>7.14</v>
      </c>
      <c r="O289" s="43">
        <f t="shared" si="129"/>
        <v>33.15</v>
      </c>
      <c r="P289" s="43">
        <f t="shared" si="129"/>
        <v>0.56000000000000005</v>
      </c>
      <c r="BD289" s="43">
        <v>3.77</v>
      </c>
      <c r="BE289" s="43">
        <v>0.46</v>
      </c>
      <c r="BF289" s="43">
        <v>30.66</v>
      </c>
      <c r="BG289" s="43">
        <v>119.55</v>
      </c>
      <c r="BH289" s="43"/>
      <c r="BI289" s="43"/>
      <c r="BJ289" s="43">
        <v>0.01</v>
      </c>
      <c r="BK289" s="43"/>
      <c r="BL289" s="43">
        <v>10.199999999999999</v>
      </c>
      <c r="BM289" s="43">
        <v>7.14</v>
      </c>
      <c r="BN289" s="43">
        <v>33.15</v>
      </c>
      <c r="BO289" s="43">
        <v>0.56000000000000005</v>
      </c>
    </row>
    <row r="290" spans="1:4054 13934:16384" ht="26.85" customHeight="1" x14ac:dyDescent="0.25">
      <c r="A290" s="5"/>
      <c r="B290" s="36" t="s">
        <v>141</v>
      </c>
      <c r="C290" s="42" t="s">
        <v>142</v>
      </c>
      <c r="D290" s="36">
        <v>200</v>
      </c>
      <c r="E290" s="43">
        <v>0.3</v>
      </c>
      <c r="F290" s="43">
        <v>0.1</v>
      </c>
      <c r="G290" s="43">
        <v>10.3</v>
      </c>
      <c r="H290" s="43">
        <v>42.8</v>
      </c>
      <c r="I290" s="43">
        <v>4.08</v>
      </c>
      <c r="J290" s="43">
        <v>0.01</v>
      </c>
      <c r="K290" s="43">
        <v>0.01</v>
      </c>
      <c r="L290" s="43">
        <v>2.5</v>
      </c>
      <c r="M290" s="43">
        <v>13</v>
      </c>
      <c r="N290" s="43">
        <v>9.1</v>
      </c>
      <c r="O290" s="43">
        <v>10</v>
      </c>
      <c r="P290" s="43">
        <v>0.19</v>
      </c>
      <c r="Q290" s="43">
        <v>0.6</v>
      </c>
      <c r="R290" s="43">
        <v>0.2</v>
      </c>
      <c r="S290" s="43">
        <v>15.2</v>
      </c>
      <c r="T290" s="43">
        <v>65.3</v>
      </c>
      <c r="U290" s="45">
        <v>98</v>
      </c>
      <c r="V290" s="36">
        <v>0.01</v>
      </c>
      <c r="W290" s="36">
        <v>0.05</v>
      </c>
      <c r="X290" s="43">
        <v>80</v>
      </c>
      <c r="Y290" s="43">
        <v>11</v>
      </c>
      <c r="Z290" s="43">
        <v>3</v>
      </c>
      <c r="AA290" s="43">
        <v>3</v>
      </c>
      <c r="AB290" s="43">
        <v>0.54</v>
      </c>
    </row>
    <row r="291" spans="1:4054 13934:16384" s="17" customFormat="1" x14ac:dyDescent="0.25">
      <c r="A291" s="110"/>
      <c r="B291" s="26"/>
      <c r="C291" s="47" t="s">
        <v>205</v>
      </c>
      <c r="D291" s="36">
        <f>SUM(D287:D290)</f>
        <v>411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8"/>
      <c r="ALB291" s="18"/>
      <c r="ALC291" s="18"/>
      <c r="ALD291" s="18"/>
      <c r="ALE291" s="18"/>
      <c r="ALF291" s="18"/>
      <c r="ALG291" s="18"/>
      <c r="ALH291" s="18"/>
      <c r="ALI291" s="18"/>
      <c r="ALJ291" s="18"/>
      <c r="ALK291" s="18"/>
      <c r="ALL291" s="18"/>
      <c r="ALM291" s="18"/>
      <c r="ALN291" s="18"/>
      <c r="ALO291" s="18"/>
      <c r="ALP291" s="18"/>
      <c r="ALQ291" s="18"/>
      <c r="ALR291" s="18"/>
      <c r="ALS291" s="18"/>
      <c r="ALT291" s="18"/>
      <c r="ALU291" s="18"/>
      <c r="ALV291" s="18"/>
      <c r="ALW291" s="18"/>
      <c r="ALX291" s="18"/>
      <c r="ALY291" s="18"/>
      <c r="ALZ291" s="18"/>
      <c r="AMA291" s="18"/>
      <c r="AMB291" s="18"/>
      <c r="AMC291" s="18"/>
      <c r="AMD291" s="18"/>
      <c r="AME291" s="18"/>
      <c r="AMF291" s="18"/>
      <c r="AMG291" s="18"/>
      <c r="AMH291" s="18"/>
      <c r="AMI291" s="18"/>
      <c r="AMJ291" s="18"/>
      <c r="AMK291" s="18"/>
      <c r="AML291" s="18"/>
      <c r="AMM291" s="18"/>
      <c r="AMN291" s="18"/>
      <c r="AMO291" s="18"/>
      <c r="AMP291" s="18"/>
      <c r="AMQ291" s="18"/>
      <c r="AMR291" s="18"/>
      <c r="AMS291" s="18"/>
      <c r="AMT291" s="18"/>
      <c r="AMU291" s="18"/>
      <c r="AMV291" s="18"/>
      <c r="AMW291" s="18"/>
      <c r="AMX291" s="18"/>
      <c r="AMY291" s="18"/>
      <c r="AMZ291" s="18"/>
      <c r="ANA291" s="18"/>
      <c r="ANB291" s="18"/>
      <c r="ANC291" s="18"/>
      <c r="AND291" s="18"/>
      <c r="ANE291" s="18"/>
      <c r="ANF291" s="18"/>
      <c r="ANG291" s="18"/>
      <c r="ANH291" s="18"/>
      <c r="ANI291" s="18"/>
      <c r="ANJ291" s="18"/>
      <c r="ANK291" s="18"/>
      <c r="ANL291" s="18"/>
      <c r="ANM291" s="18"/>
      <c r="ANN291" s="18"/>
      <c r="ANO291" s="18"/>
      <c r="ANP291" s="18"/>
      <c r="ANQ291" s="18"/>
      <c r="ANR291" s="18"/>
      <c r="ANS291" s="18"/>
      <c r="ANT291" s="18"/>
      <c r="ANU291" s="18"/>
      <c r="ANV291" s="18"/>
      <c r="ANW291" s="18"/>
      <c r="ANX291" s="18"/>
      <c r="ANY291" s="18"/>
      <c r="ANZ291" s="18"/>
      <c r="AOA291" s="18"/>
      <c r="AOB291" s="18"/>
      <c r="AOC291" s="18"/>
      <c r="AOD291" s="18"/>
      <c r="AOE291" s="18"/>
      <c r="AOF291" s="18"/>
      <c r="AOG291" s="18"/>
      <c r="AOH291" s="18"/>
      <c r="AOI291" s="18"/>
      <c r="AOJ291" s="18"/>
      <c r="AOK291" s="18"/>
      <c r="AOL291" s="18"/>
      <c r="AOM291" s="18"/>
      <c r="AON291" s="18"/>
      <c r="AOO291" s="18"/>
      <c r="AOP291" s="18"/>
      <c r="AOQ291" s="18"/>
      <c r="AOR291" s="18"/>
      <c r="AOS291" s="18"/>
      <c r="AOT291" s="18"/>
      <c r="AOU291" s="18"/>
      <c r="AOV291" s="18"/>
      <c r="AOW291" s="18"/>
      <c r="AOX291" s="18"/>
      <c r="AOY291" s="18"/>
      <c r="AOZ291" s="18"/>
      <c r="APA291" s="18"/>
      <c r="APB291" s="18"/>
      <c r="APC291" s="18"/>
      <c r="APD291" s="18"/>
      <c r="APE291" s="18"/>
      <c r="APF291" s="18"/>
      <c r="APG291" s="18"/>
      <c r="APH291" s="18"/>
      <c r="API291" s="18"/>
      <c r="APJ291" s="18"/>
      <c r="APK291" s="18"/>
      <c r="APL291" s="18"/>
      <c r="APM291" s="18"/>
      <c r="APN291" s="18"/>
      <c r="APO291" s="18"/>
      <c r="APP291" s="18"/>
      <c r="APQ291" s="18"/>
      <c r="APR291" s="18"/>
      <c r="APS291" s="18"/>
      <c r="APT291" s="18"/>
      <c r="APU291" s="18"/>
      <c r="APV291" s="18"/>
      <c r="APW291" s="18"/>
      <c r="APX291" s="18"/>
      <c r="APY291" s="18"/>
      <c r="APZ291" s="18"/>
      <c r="AQA291" s="18"/>
      <c r="AQB291" s="18"/>
      <c r="AQC291" s="18"/>
      <c r="AQD291" s="18"/>
      <c r="AQE291" s="18"/>
      <c r="AQF291" s="18"/>
      <c r="AQG291" s="18"/>
      <c r="AQH291" s="18"/>
      <c r="AQI291" s="18"/>
      <c r="AQJ291" s="18"/>
      <c r="AQK291" s="18"/>
      <c r="AQL291" s="18"/>
      <c r="AQM291" s="18"/>
      <c r="AQN291" s="18"/>
      <c r="AQO291" s="18"/>
      <c r="AQP291" s="18"/>
      <c r="AQQ291" s="18"/>
      <c r="AQR291" s="18"/>
      <c r="AQS291" s="18"/>
      <c r="AQT291" s="18"/>
      <c r="AQU291" s="18"/>
      <c r="AQV291" s="18"/>
      <c r="AQW291" s="18"/>
      <c r="AQX291" s="18"/>
      <c r="AQY291" s="18"/>
      <c r="AQZ291" s="18"/>
      <c r="ARA291" s="18"/>
      <c r="ARB291" s="18"/>
      <c r="ARC291" s="18"/>
      <c r="ARD291" s="18"/>
      <c r="ARE291" s="18"/>
      <c r="ARF291" s="18"/>
      <c r="ARG291" s="18"/>
      <c r="ARH291" s="18"/>
      <c r="ARI291" s="18"/>
      <c r="ARJ291" s="18"/>
      <c r="ARK291" s="18"/>
      <c r="ARL291" s="18"/>
      <c r="ARM291" s="18"/>
      <c r="ARN291" s="18"/>
      <c r="ARO291" s="18"/>
      <c r="ARP291" s="18"/>
      <c r="ARQ291" s="18"/>
      <c r="ARR291" s="18"/>
      <c r="ARS291" s="18"/>
      <c r="ART291" s="18"/>
      <c r="ARU291" s="18"/>
      <c r="ARV291" s="18"/>
      <c r="ARW291" s="18"/>
      <c r="ARX291" s="18"/>
      <c r="ARY291" s="18"/>
      <c r="ARZ291" s="18"/>
      <c r="ASA291" s="18"/>
      <c r="ASB291" s="18"/>
      <c r="ASC291" s="18"/>
      <c r="ASD291" s="18"/>
      <c r="ASE291" s="18"/>
      <c r="ASF291" s="18"/>
      <c r="ASG291" s="18"/>
      <c r="ASH291" s="18"/>
      <c r="ASI291" s="18"/>
      <c r="ASJ291" s="18"/>
      <c r="ASK291" s="18"/>
      <c r="ASL291" s="18"/>
      <c r="ASM291" s="18"/>
      <c r="ASN291" s="18"/>
      <c r="ASO291" s="18"/>
      <c r="ASP291" s="18"/>
      <c r="ASQ291" s="18"/>
      <c r="ASR291" s="18"/>
      <c r="ASS291" s="18"/>
      <c r="AST291" s="18"/>
      <c r="ASU291" s="18"/>
      <c r="ASV291" s="18"/>
      <c r="ASW291" s="18"/>
      <c r="ASX291" s="18"/>
      <c r="ASY291" s="18"/>
      <c r="ASZ291" s="18"/>
      <c r="ATA291" s="18"/>
      <c r="ATB291" s="18"/>
      <c r="ATC291" s="18"/>
      <c r="ATD291" s="18"/>
      <c r="ATE291" s="18"/>
      <c r="ATF291" s="18"/>
      <c r="ATG291" s="18"/>
      <c r="ATH291" s="18"/>
      <c r="ATI291" s="18"/>
      <c r="ATJ291" s="18"/>
      <c r="ATK291" s="18"/>
      <c r="ATL291" s="18"/>
      <c r="ATM291" s="18"/>
      <c r="ATN291" s="18"/>
      <c r="ATO291" s="18"/>
      <c r="ATP291" s="18"/>
      <c r="ATQ291" s="18"/>
      <c r="ATR291" s="18"/>
      <c r="ATS291" s="18"/>
      <c r="ATT291" s="18"/>
      <c r="ATU291" s="18"/>
      <c r="ATV291" s="18"/>
      <c r="ATW291" s="18"/>
      <c r="ATX291" s="18"/>
      <c r="ATY291" s="18"/>
      <c r="ATZ291" s="18"/>
      <c r="AUA291" s="18"/>
      <c r="AUB291" s="18"/>
      <c r="AUC291" s="18"/>
      <c r="AUD291" s="18"/>
      <c r="AUE291" s="18"/>
      <c r="AUF291" s="18"/>
      <c r="AUG291" s="18"/>
      <c r="AUH291" s="18"/>
      <c r="AUI291" s="18"/>
      <c r="AUJ291" s="18"/>
      <c r="AUK291" s="18"/>
      <c r="AUL291" s="18"/>
      <c r="AUM291" s="18"/>
      <c r="AUN291" s="18"/>
      <c r="AUO291" s="18"/>
      <c r="AUP291" s="18"/>
      <c r="AUQ291" s="18"/>
      <c r="AUR291" s="18"/>
      <c r="AUS291" s="18"/>
      <c r="AUT291" s="18"/>
      <c r="AUU291" s="18"/>
      <c r="AUV291" s="18"/>
      <c r="AUW291" s="18"/>
      <c r="AUX291" s="18"/>
      <c r="AUY291" s="18"/>
      <c r="AUZ291" s="18"/>
      <c r="AVA291" s="18"/>
      <c r="AVB291" s="18"/>
      <c r="AVC291" s="18"/>
      <c r="AVD291" s="18"/>
      <c r="AVE291" s="18"/>
      <c r="AVF291" s="18"/>
      <c r="AVG291" s="18"/>
      <c r="AVH291" s="18"/>
      <c r="AVI291" s="18"/>
      <c r="AVJ291" s="18"/>
      <c r="AVK291" s="18"/>
      <c r="AVL291" s="18"/>
      <c r="AVM291" s="18"/>
      <c r="AVN291" s="18"/>
      <c r="AVO291" s="18"/>
      <c r="AVP291" s="18"/>
      <c r="AVQ291" s="18"/>
      <c r="AVR291" s="18"/>
      <c r="AVS291" s="18"/>
      <c r="AVT291" s="18"/>
      <c r="AVU291" s="18"/>
      <c r="AVV291" s="18"/>
      <c r="AVW291" s="18"/>
      <c r="AVX291" s="18"/>
      <c r="AVY291" s="18"/>
      <c r="AVZ291" s="18"/>
      <c r="AWA291" s="18"/>
      <c r="AWB291" s="18"/>
      <c r="AWC291" s="18"/>
      <c r="AWD291" s="18"/>
      <c r="AWE291" s="18"/>
      <c r="AWF291" s="18"/>
      <c r="AWG291" s="18"/>
      <c r="AWH291" s="18"/>
      <c r="AWI291" s="18"/>
      <c r="AWJ291" s="18"/>
      <c r="AWK291" s="18"/>
      <c r="AWL291" s="18"/>
      <c r="AWM291" s="18"/>
      <c r="AWN291" s="18"/>
      <c r="AWO291" s="18"/>
      <c r="AWP291" s="18"/>
      <c r="AWQ291" s="18"/>
      <c r="AWR291" s="18"/>
      <c r="AWS291" s="18"/>
      <c r="AWT291" s="18"/>
      <c r="AWU291" s="18"/>
      <c r="AWV291" s="18"/>
      <c r="AWW291" s="18"/>
      <c r="AWX291" s="18"/>
      <c r="AWY291" s="18"/>
      <c r="AWZ291" s="18"/>
      <c r="AXA291" s="18"/>
      <c r="AXB291" s="18"/>
      <c r="AXC291" s="18"/>
      <c r="AXD291" s="18"/>
      <c r="AXE291" s="18"/>
      <c r="AXF291" s="18"/>
      <c r="AXG291" s="18"/>
      <c r="AXH291" s="18"/>
      <c r="AXI291" s="18"/>
      <c r="AXJ291" s="18"/>
      <c r="AXK291" s="18"/>
      <c r="AXL291" s="18"/>
      <c r="AXM291" s="18"/>
      <c r="AXN291" s="18"/>
      <c r="AXO291" s="18"/>
      <c r="AXP291" s="18"/>
      <c r="AXQ291" s="18"/>
      <c r="AXR291" s="18"/>
      <c r="AXS291" s="18"/>
      <c r="AXT291" s="18"/>
      <c r="AXU291" s="18"/>
      <c r="AXV291" s="18"/>
      <c r="AXW291" s="18"/>
      <c r="AXX291" s="18"/>
      <c r="AXY291" s="18"/>
      <c r="AXZ291" s="18"/>
      <c r="AYA291" s="18"/>
      <c r="AYB291" s="18"/>
      <c r="AYC291" s="18"/>
      <c r="AYD291" s="18"/>
      <c r="AYE291" s="18"/>
      <c r="AYF291" s="18"/>
      <c r="AYG291" s="18"/>
      <c r="AYH291" s="18"/>
      <c r="AYI291" s="18"/>
      <c r="AYJ291" s="18"/>
      <c r="AYK291" s="18"/>
      <c r="AYL291" s="18"/>
      <c r="AYM291" s="18"/>
      <c r="AYN291" s="18"/>
      <c r="AYO291" s="18"/>
      <c r="AYP291" s="18"/>
      <c r="AYQ291" s="18"/>
      <c r="AYR291" s="18"/>
      <c r="AYS291" s="18"/>
      <c r="AYT291" s="18"/>
      <c r="AYU291" s="18"/>
      <c r="AYV291" s="18"/>
      <c r="AYW291" s="18"/>
      <c r="AYX291" s="18"/>
      <c r="AYY291" s="18"/>
      <c r="AYZ291" s="18"/>
      <c r="AZA291" s="18"/>
      <c r="AZB291" s="18"/>
      <c r="AZC291" s="18"/>
      <c r="AZD291" s="18"/>
      <c r="AZE291" s="18"/>
      <c r="AZF291" s="18"/>
      <c r="AZG291" s="18"/>
      <c r="AZH291" s="18"/>
      <c r="AZI291" s="18"/>
      <c r="AZJ291" s="18"/>
      <c r="AZK291" s="18"/>
      <c r="AZL291" s="18"/>
      <c r="AZM291" s="18"/>
      <c r="AZN291" s="18"/>
      <c r="AZO291" s="18"/>
      <c r="AZP291" s="18"/>
      <c r="AZQ291" s="18"/>
      <c r="AZR291" s="18"/>
      <c r="AZS291" s="18"/>
      <c r="AZT291" s="18"/>
      <c r="AZU291" s="18"/>
      <c r="AZV291" s="18"/>
      <c r="AZW291" s="18"/>
      <c r="AZX291" s="18"/>
      <c r="AZY291" s="18"/>
      <c r="AZZ291" s="18"/>
      <c r="BAA291" s="18"/>
      <c r="BAB291" s="18"/>
      <c r="BAC291" s="18"/>
      <c r="BAD291" s="18"/>
      <c r="BAE291" s="18"/>
      <c r="BAF291" s="18"/>
      <c r="BAG291" s="18"/>
      <c r="BAH291" s="18"/>
      <c r="BAI291" s="18"/>
      <c r="BAJ291" s="18"/>
      <c r="BAK291" s="18"/>
      <c r="BAL291" s="18"/>
      <c r="BAM291" s="18"/>
      <c r="BAN291" s="18"/>
      <c r="BAO291" s="18"/>
      <c r="BAP291" s="18"/>
      <c r="BAQ291" s="18"/>
      <c r="BAR291" s="18"/>
      <c r="BAS291" s="18"/>
      <c r="BAT291" s="18"/>
      <c r="BAU291" s="18"/>
      <c r="BAV291" s="18"/>
      <c r="BAW291" s="18"/>
      <c r="BAX291" s="18"/>
      <c r="BAY291" s="18"/>
      <c r="BAZ291" s="18"/>
      <c r="BBA291" s="18"/>
      <c r="BBB291" s="18"/>
      <c r="BBC291" s="18"/>
      <c r="BBD291" s="18"/>
      <c r="BBE291" s="18"/>
      <c r="BBF291" s="18"/>
      <c r="BBG291" s="18"/>
      <c r="BBH291" s="18"/>
      <c r="BBI291" s="18"/>
      <c r="BBJ291" s="18"/>
      <c r="BBK291" s="18"/>
      <c r="BBL291" s="18"/>
      <c r="BBM291" s="18"/>
      <c r="BBN291" s="18"/>
      <c r="BBO291" s="18"/>
      <c r="BBP291" s="18"/>
      <c r="BBQ291" s="18"/>
      <c r="BBR291" s="18"/>
      <c r="BBS291" s="18"/>
      <c r="BBT291" s="18"/>
      <c r="BBU291" s="18"/>
      <c r="BBV291" s="18"/>
      <c r="BBW291" s="18"/>
      <c r="BBX291" s="18"/>
      <c r="BBY291" s="18"/>
      <c r="BBZ291" s="18"/>
      <c r="BCA291" s="18"/>
      <c r="BCB291" s="18"/>
      <c r="BCC291" s="18"/>
      <c r="BCD291" s="18"/>
      <c r="BCE291" s="18"/>
      <c r="BCF291" s="18"/>
      <c r="BCG291" s="18"/>
      <c r="BCH291" s="18"/>
      <c r="BCI291" s="18"/>
      <c r="BCJ291" s="18"/>
      <c r="BCK291" s="18"/>
      <c r="BCL291" s="18"/>
      <c r="BCM291" s="18"/>
      <c r="BCN291" s="18"/>
      <c r="BCO291" s="18"/>
      <c r="BCP291" s="18"/>
      <c r="BCQ291" s="18"/>
      <c r="BCR291" s="18"/>
      <c r="BCS291" s="18"/>
      <c r="BCT291" s="18"/>
      <c r="BCU291" s="18"/>
      <c r="BCV291" s="18"/>
      <c r="BCW291" s="18"/>
      <c r="BCX291" s="18"/>
      <c r="BCY291" s="18"/>
      <c r="BCZ291" s="18"/>
      <c r="BDA291" s="18"/>
      <c r="BDB291" s="18"/>
      <c r="BDC291" s="18"/>
      <c r="BDD291" s="18"/>
      <c r="BDE291" s="18"/>
      <c r="BDF291" s="18"/>
      <c r="BDG291" s="18"/>
      <c r="BDH291" s="18"/>
      <c r="BDI291" s="18"/>
      <c r="BDJ291" s="18"/>
      <c r="BDK291" s="18"/>
      <c r="BDL291" s="18"/>
      <c r="BDM291" s="18"/>
      <c r="BDN291" s="18"/>
      <c r="BDO291" s="18"/>
      <c r="BDP291" s="18"/>
      <c r="BDQ291" s="18"/>
      <c r="BDR291" s="18"/>
      <c r="BDS291" s="18"/>
      <c r="BDT291" s="18"/>
      <c r="BDU291" s="18"/>
      <c r="BDV291" s="18"/>
      <c r="BDW291" s="18"/>
      <c r="BDX291" s="18"/>
      <c r="BDY291" s="18"/>
      <c r="BDZ291" s="18"/>
      <c r="BEA291" s="18"/>
      <c r="BEB291" s="18"/>
      <c r="BEC291" s="18"/>
      <c r="BED291" s="18"/>
      <c r="BEE291" s="18"/>
      <c r="BEF291" s="18"/>
      <c r="BEG291" s="18"/>
      <c r="BEH291" s="18"/>
      <c r="BEI291" s="18"/>
      <c r="BEJ291" s="18"/>
      <c r="BEK291" s="18"/>
      <c r="BEL291" s="18"/>
      <c r="BEM291" s="18"/>
      <c r="BEN291" s="18"/>
      <c r="BEO291" s="18"/>
      <c r="BEP291" s="18"/>
      <c r="BEQ291" s="18"/>
      <c r="BER291" s="18"/>
      <c r="BES291" s="18"/>
      <c r="BET291" s="18"/>
      <c r="BEU291" s="18"/>
      <c r="BEV291" s="18"/>
      <c r="BEW291" s="18"/>
      <c r="BEX291" s="18"/>
      <c r="BEY291" s="18"/>
      <c r="BEZ291" s="18"/>
      <c r="BFA291" s="18"/>
      <c r="BFB291" s="18"/>
      <c r="BFC291" s="18"/>
      <c r="BFD291" s="18"/>
      <c r="BFE291" s="18"/>
      <c r="BFF291" s="18"/>
      <c r="BFG291" s="18"/>
      <c r="BFH291" s="18"/>
      <c r="BFI291" s="18"/>
      <c r="BFJ291" s="18"/>
      <c r="BFK291" s="18"/>
      <c r="BFL291" s="18"/>
      <c r="BFM291" s="18"/>
      <c r="BFN291" s="18"/>
      <c r="BFO291" s="18"/>
      <c r="BFP291" s="18"/>
      <c r="BFQ291" s="18"/>
      <c r="BFR291" s="18"/>
      <c r="BFS291" s="18"/>
      <c r="BFT291" s="18"/>
      <c r="BFU291" s="18"/>
      <c r="BFV291" s="18"/>
      <c r="BFW291" s="18"/>
      <c r="BFX291" s="18"/>
      <c r="BFY291" s="18"/>
      <c r="BFZ291" s="18"/>
      <c r="BGA291" s="18"/>
      <c r="BGB291" s="18"/>
      <c r="BGC291" s="18"/>
      <c r="BGD291" s="18"/>
      <c r="BGE291" s="18"/>
      <c r="BGF291" s="18"/>
      <c r="BGG291" s="18"/>
      <c r="BGH291" s="18"/>
      <c r="BGI291" s="18"/>
      <c r="BGJ291" s="18"/>
      <c r="BGK291" s="18"/>
      <c r="BGL291" s="18"/>
      <c r="BGM291" s="18"/>
      <c r="BGN291" s="18"/>
      <c r="BGO291" s="18"/>
      <c r="BGP291" s="18"/>
      <c r="BGQ291" s="18"/>
      <c r="BGR291" s="18"/>
      <c r="BGS291" s="18"/>
      <c r="BGT291" s="18"/>
      <c r="BGU291" s="18"/>
      <c r="BGV291" s="18"/>
      <c r="BGW291" s="18"/>
      <c r="BGX291" s="18"/>
      <c r="BGY291" s="18"/>
      <c r="BGZ291" s="18"/>
      <c r="BHA291" s="18"/>
      <c r="BHB291" s="18"/>
      <c r="BHC291" s="18"/>
      <c r="BHD291" s="18"/>
      <c r="BHE291" s="18"/>
      <c r="BHF291" s="18"/>
      <c r="BHG291" s="18"/>
      <c r="BHH291" s="18"/>
      <c r="BHI291" s="18"/>
      <c r="BHJ291" s="18"/>
      <c r="BHK291" s="18"/>
      <c r="BHL291" s="18"/>
      <c r="BHM291" s="18"/>
      <c r="BHN291" s="18"/>
      <c r="BHO291" s="18"/>
      <c r="BHP291" s="18"/>
      <c r="BHQ291" s="18"/>
      <c r="BHR291" s="18"/>
      <c r="BHS291" s="18"/>
      <c r="BHT291" s="18"/>
      <c r="BHU291" s="18"/>
      <c r="BHV291" s="18"/>
      <c r="BHW291" s="18"/>
      <c r="BHX291" s="18"/>
      <c r="BHY291" s="18"/>
      <c r="BHZ291" s="18"/>
      <c r="BIA291" s="18"/>
      <c r="BIB291" s="18"/>
      <c r="BIC291" s="18"/>
      <c r="BID291" s="18"/>
      <c r="BIE291" s="18"/>
      <c r="BIF291" s="18"/>
      <c r="BIG291" s="18"/>
      <c r="BIH291" s="18"/>
      <c r="BII291" s="18"/>
      <c r="BIJ291" s="18"/>
      <c r="BIK291" s="18"/>
      <c r="BIL291" s="18"/>
      <c r="BIM291" s="18"/>
      <c r="BIN291" s="18"/>
      <c r="BIO291" s="18"/>
      <c r="BIP291" s="18"/>
      <c r="BIQ291" s="18"/>
      <c r="BIR291" s="18"/>
      <c r="BIS291" s="18"/>
      <c r="BIT291" s="18"/>
      <c r="BIU291" s="18"/>
      <c r="BIV291" s="18"/>
      <c r="BIW291" s="18"/>
      <c r="BIX291" s="18"/>
      <c r="BIY291" s="18"/>
      <c r="BIZ291" s="18"/>
      <c r="BJA291" s="18"/>
      <c r="BJB291" s="18"/>
      <c r="BJC291" s="18"/>
      <c r="BJD291" s="18"/>
      <c r="BJE291" s="18"/>
      <c r="BJF291" s="18"/>
      <c r="BJG291" s="18"/>
      <c r="BJH291" s="18"/>
      <c r="BJI291" s="18"/>
      <c r="BJJ291" s="18"/>
      <c r="BJK291" s="18"/>
      <c r="BJL291" s="18"/>
      <c r="BJM291" s="18"/>
      <c r="BJN291" s="18"/>
      <c r="BJO291" s="18"/>
      <c r="BJP291" s="18"/>
      <c r="BJQ291" s="18"/>
      <c r="BJR291" s="18"/>
      <c r="BJS291" s="18"/>
      <c r="BJT291" s="18"/>
      <c r="BJU291" s="18"/>
      <c r="BJV291" s="18"/>
      <c r="BJW291" s="18"/>
      <c r="BJX291" s="18"/>
      <c r="BJY291" s="18"/>
      <c r="BJZ291" s="18"/>
      <c r="BKA291" s="18"/>
      <c r="BKB291" s="18"/>
      <c r="BKC291" s="18"/>
      <c r="BKD291" s="18"/>
      <c r="BKE291" s="18"/>
      <c r="BKF291" s="18"/>
      <c r="BKG291" s="18"/>
      <c r="BKH291" s="18"/>
      <c r="BKI291" s="18"/>
      <c r="BKJ291" s="18"/>
      <c r="BKK291" s="18"/>
      <c r="BKL291" s="18"/>
      <c r="BKM291" s="18"/>
      <c r="BKN291" s="18"/>
      <c r="BKO291" s="18"/>
      <c r="BKP291" s="18"/>
      <c r="BKQ291" s="18"/>
      <c r="BKR291" s="18"/>
      <c r="BKS291" s="18"/>
      <c r="BKT291" s="18"/>
      <c r="BKU291" s="18"/>
      <c r="BKV291" s="18"/>
      <c r="BKW291" s="18"/>
      <c r="BKX291" s="18"/>
      <c r="BKY291" s="18"/>
      <c r="BKZ291" s="18"/>
      <c r="BLA291" s="18"/>
      <c r="BLB291" s="18"/>
      <c r="BLC291" s="18"/>
      <c r="BLD291" s="18"/>
      <c r="BLE291" s="18"/>
      <c r="BLF291" s="18"/>
      <c r="BLG291" s="18"/>
      <c r="BLH291" s="18"/>
      <c r="BLI291" s="18"/>
      <c r="BLJ291" s="18"/>
      <c r="BLK291" s="18"/>
      <c r="BLL291" s="18"/>
      <c r="BLM291" s="18"/>
      <c r="BLN291" s="18"/>
      <c r="BLO291" s="18"/>
      <c r="BLP291" s="18"/>
      <c r="BLQ291" s="18"/>
      <c r="BLR291" s="18"/>
      <c r="BLS291" s="18"/>
      <c r="BLT291" s="18"/>
      <c r="BLU291" s="18"/>
      <c r="BLV291" s="18"/>
      <c r="BLW291" s="18"/>
      <c r="BLX291" s="18"/>
      <c r="BLY291" s="18"/>
      <c r="BLZ291" s="18"/>
      <c r="BMA291" s="18"/>
      <c r="BMB291" s="18"/>
      <c r="BMC291" s="18"/>
      <c r="BMD291" s="18"/>
      <c r="BME291" s="18"/>
      <c r="BMF291" s="18"/>
      <c r="BMG291" s="18"/>
      <c r="BMH291" s="18"/>
      <c r="BMI291" s="18"/>
      <c r="BMJ291" s="18"/>
      <c r="BMK291" s="18"/>
      <c r="BML291" s="18"/>
      <c r="BMM291" s="18"/>
      <c r="BMN291" s="18"/>
      <c r="BMO291" s="18"/>
      <c r="BMP291" s="18"/>
      <c r="BMQ291" s="18"/>
      <c r="BMR291" s="18"/>
      <c r="BMS291" s="18"/>
      <c r="BMT291" s="18"/>
      <c r="BMU291" s="18"/>
      <c r="BMV291" s="18"/>
      <c r="BMW291" s="18"/>
      <c r="BMX291" s="18"/>
      <c r="BMY291" s="18"/>
      <c r="BMZ291" s="18"/>
      <c r="BNA291" s="18"/>
      <c r="BNB291" s="18"/>
      <c r="BNC291" s="18"/>
      <c r="BND291" s="18"/>
      <c r="BNE291" s="18"/>
      <c r="BNF291" s="18"/>
      <c r="BNG291" s="18"/>
      <c r="BNH291" s="18"/>
      <c r="BNI291" s="18"/>
      <c r="BNJ291" s="18"/>
      <c r="BNK291" s="18"/>
      <c r="BNL291" s="18"/>
      <c r="BNM291" s="18"/>
      <c r="BNN291" s="18"/>
      <c r="BNO291" s="18"/>
      <c r="BNP291" s="18"/>
      <c r="BNQ291" s="18"/>
      <c r="BNR291" s="18"/>
      <c r="BNS291" s="18"/>
      <c r="BNT291" s="18"/>
      <c r="BNU291" s="18"/>
      <c r="BNV291" s="18"/>
      <c r="BNW291" s="18"/>
      <c r="BNX291" s="18"/>
      <c r="BNY291" s="18"/>
      <c r="BNZ291" s="18"/>
      <c r="BOA291" s="18"/>
      <c r="BOB291" s="18"/>
      <c r="BOC291" s="18"/>
      <c r="BOD291" s="18"/>
      <c r="BOE291" s="18"/>
      <c r="BOF291" s="18"/>
      <c r="BOG291" s="18"/>
      <c r="BOH291" s="18"/>
      <c r="BOI291" s="18"/>
      <c r="BOJ291" s="18"/>
      <c r="BOK291" s="18"/>
      <c r="BOL291" s="18"/>
      <c r="BOM291" s="18"/>
      <c r="BON291" s="18"/>
      <c r="BOO291" s="18"/>
      <c r="BOP291" s="18"/>
      <c r="BOQ291" s="18"/>
      <c r="BOR291" s="18"/>
      <c r="BOS291" s="18"/>
      <c r="BOT291" s="18"/>
      <c r="BOU291" s="18"/>
      <c r="BOV291" s="18"/>
      <c r="BOW291" s="18"/>
      <c r="BOX291" s="18"/>
      <c r="BOY291" s="18"/>
      <c r="BOZ291" s="18"/>
      <c r="BPA291" s="18"/>
      <c r="BPB291" s="18"/>
      <c r="BPC291" s="18"/>
      <c r="BPD291" s="18"/>
      <c r="BPE291" s="18"/>
      <c r="BPF291" s="18"/>
      <c r="BPG291" s="18"/>
      <c r="BPH291" s="18"/>
      <c r="BPI291" s="18"/>
      <c r="BPJ291" s="18"/>
      <c r="BPK291" s="18"/>
      <c r="BPL291" s="18"/>
      <c r="BPM291" s="18"/>
      <c r="BPN291" s="18"/>
      <c r="BPO291" s="18"/>
      <c r="BPP291" s="18"/>
      <c r="BPQ291" s="18"/>
      <c r="BPR291" s="18"/>
      <c r="BPS291" s="18"/>
      <c r="BPT291" s="18"/>
      <c r="BPU291" s="18"/>
      <c r="BPV291" s="18"/>
      <c r="BPW291" s="18"/>
      <c r="BPX291" s="18"/>
      <c r="BPY291" s="18"/>
      <c r="BPZ291" s="18"/>
      <c r="BQA291" s="18"/>
      <c r="BQB291" s="18"/>
      <c r="BQC291" s="18"/>
      <c r="BQD291" s="18"/>
      <c r="BQE291" s="18"/>
      <c r="BQF291" s="18"/>
      <c r="BQG291" s="18"/>
      <c r="BQH291" s="18"/>
      <c r="BQI291" s="18"/>
      <c r="BQJ291" s="18"/>
      <c r="BQK291" s="18"/>
      <c r="BQL291" s="18"/>
      <c r="BQM291" s="18"/>
      <c r="BQN291" s="18"/>
      <c r="BQO291" s="18"/>
      <c r="BQP291" s="18"/>
      <c r="BQQ291" s="18"/>
      <c r="BQR291" s="18"/>
      <c r="BQS291" s="18"/>
      <c r="BQT291" s="18"/>
      <c r="BQU291" s="18"/>
      <c r="BQV291" s="18"/>
      <c r="BQW291" s="18"/>
      <c r="BQX291" s="18"/>
      <c r="BQY291" s="18"/>
      <c r="BQZ291" s="18"/>
      <c r="BRA291" s="18"/>
      <c r="BRB291" s="18"/>
      <c r="BRC291" s="18"/>
      <c r="BRD291" s="18"/>
      <c r="BRE291" s="18"/>
      <c r="BRF291" s="18"/>
      <c r="BRG291" s="18"/>
      <c r="BRH291" s="18"/>
      <c r="BRI291" s="18"/>
      <c r="BRJ291" s="18"/>
      <c r="BRK291" s="18"/>
      <c r="BRL291" s="18"/>
      <c r="BRM291" s="18"/>
      <c r="BRN291" s="18"/>
      <c r="BRO291" s="18"/>
      <c r="BRP291" s="18"/>
      <c r="BRQ291" s="18"/>
      <c r="BRR291" s="18"/>
      <c r="BRS291" s="18"/>
      <c r="BRT291" s="18"/>
      <c r="BRU291" s="18"/>
      <c r="BRV291" s="18"/>
      <c r="BRW291" s="18"/>
      <c r="BRX291" s="18"/>
      <c r="BRY291" s="18"/>
      <c r="BRZ291" s="18"/>
      <c r="BSA291" s="18"/>
      <c r="BSB291" s="18"/>
      <c r="BSC291" s="18"/>
      <c r="BSD291" s="18"/>
      <c r="BSE291" s="18"/>
      <c r="BSF291" s="18"/>
      <c r="BSG291" s="18"/>
      <c r="BSH291" s="18"/>
      <c r="BSI291" s="18"/>
      <c r="BSJ291" s="18"/>
      <c r="BSK291" s="18"/>
      <c r="BSL291" s="18"/>
      <c r="BSM291" s="18"/>
      <c r="BSN291" s="18"/>
      <c r="BSO291" s="18"/>
      <c r="BSP291" s="18"/>
      <c r="BSQ291" s="18"/>
      <c r="BSR291" s="18"/>
      <c r="BSS291" s="18"/>
      <c r="BST291" s="18"/>
      <c r="BSU291" s="18"/>
      <c r="BSV291" s="18"/>
      <c r="BSW291" s="18"/>
      <c r="BSX291" s="18"/>
      <c r="BSY291" s="18"/>
      <c r="BSZ291" s="18"/>
      <c r="BTA291" s="18"/>
      <c r="BTB291" s="18"/>
      <c r="BTC291" s="18"/>
      <c r="BTD291" s="18"/>
      <c r="BTE291" s="18"/>
      <c r="BTF291" s="18"/>
      <c r="BTG291" s="18"/>
      <c r="BTH291" s="18"/>
      <c r="BTI291" s="18"/>
      <c r="BTJ291" s="18"/>
      <c r="BTK291" s="18"/>
      <c r="BTL291" s="18"/>
      <c r="BTM291" s="18"/>
      <c r="BTN291" s="18"/>
      <c r="BTO291" s="18"/>
      <c r="BTP291" s="18"/>
      <c r="BTQ291" s="18"/>
      <c r="BTR291" s="18"/>
      <c r="BTS291" s="18"/>
      <c r="BTT291" s="18"/>
      <c r="BTU291" s="18"/>
      <c r="BTV291" s="18"/>
      <c r="BTW291" s="18"/>
      <c r="BTX291" s="18"/>
      <c r="BTY291" s="18"/>
      <c r="BTZ291" s="18"/>
      <c r="BUA291" s="18"/>
      <c r="BUB291" s="18"/>
      <c r="BUC291" s="18"/>
      <c r="BUD291" s="18"/>
      <c r="BUE291" s="18"/>
      <c r="BUF291" s="18"/>
      <c r="BUG291" s="18"/>
      <c r="BUH291" s="18"/>
      <c r="BUI291" s="18"/>
      <c r="BUJ291" s="18"/>
      <c r="BUK291" s="18"/>
      <c r="BUL291" s="18"/>
      <c r="BUM291" s="18"/>
      <c r="BUN291" s="18"/>
      <c r="BUO291" s="18"/>
      <c r="BUP291" s="18"/>
      <c r="BUQ291" s="18"/>
      <c r="BUR291" s="18"/>
      <c r="BUS291" s="18"/>
      <c r="BUT291" s="18"/>
      <c r="BUU291" s="18"/>
      <c r="BUV291" s="18"/>
      <c r="BUW291" s="18"/>
      <c r="BUX291" s="18"/>
      <c r="BUY291" s="18"/>
      <c r="BUZ291" s="18"/>
      <c r="BVA291" s="18"/>
      <c r="BVB291" s="18"/>
      <c r="BVC291" s="18"/>
      <c r="BVD291" s="18"/>
      <c r="BVE291" s="18"/>
      <c r="BVF291" s="18"/>
      <c r="BVG291" s="18"/>
      <c r="BVH291" s="18"/>
      <c r="BVI291" s="18"/>
      <c r="BVJ291" s="18"/>
      <c r="BVK291" s="18"/>
      <c r="BVL291" s="18"/>
      <c r="BVM291" s="18"/>
      <c r="BVN291" s="18"/>
      <c r="BVO291" s="18"/>
      <c r="BVP291" s="18"/>
      <c r="BVQ291" s="18"/>
      <c r="BVR291" s="18"/>
      <c r="BVS291" s="18"/>
      <c r="BVT291" s="18"/>
      <c r="BVU291" s="18"/>
      <c r="BVV291" s="18"/>
      <c r="BVW291" s="18"/>
      <c r="BVX291" s="18"/>
      <c r="BVY291" s="18"/>
      <c r="BVZ291" s="18"/>
      <c r="BWA291" s="18"/>
      <c r="BWB291" s="18"/>
      <c r="BWC291" s="18"/>
      <c r="BWD291" s="18"/>
      <c r="BWE291" s="18"/>
      <c r="BWF291" s="18"/>
      <c r="BWG291" s="18"/>
      <c r="BWH291" s="18"/>
      <c r="BWI291" s="18"/>
      <c r="BWJ291" s="18"/>
      <c r="BWK291" s="18"/>
      <c r="BWL291" s="18"/>
      <c r="BWM291" s="18"/>
      <c r="BWN291" s="18"/>
      <c r="BWO291" s="18"/>
      <c r="BWP291" s="18"/>
      <c r="BWQ291" s="18"/>
      <c r="BWR291" s="18"/>
      <c r="BWS291" s="18"/>
      <c r="BWT291" s="18"/>
      <c r="BWU291" s="18"/>
      <c r="BWV291" s="18"/>
      <c r="BWW291" s="18"/>
      <c r="BWX291" s="18"/>
      <c r="BWY291" s="18"/>
      <c r="BWZ291" s="18"/>
      <c r="BXA291" s="18"/>
      <c r="BXB291" s="18"/>
      <c r="BXC291" s="18"/>
      <c r="BXD291" s="18"/>
      <c r="BXE291" s="18"/>
      <c r="BXF291" s="18"/>
      <c r="BXG291" s="18"/>
      <c r="BXH291" s="18"/>
      <c r="BXI291" s="18"/>
      <c r="BXJ291" s="18"/>
      <c r="BXK291" s="18"/>
      <c r="BXL291" s="18"/>
      <c r="BXM291" s="18"/>
      <c r="BXN291" s="18"/>
      <c r="BXO291" s="18"/>
      <c r="BXP291" s="18"/>
      <c r="BXQ291" s="18"/>
      <c r="BXR291" s="18"/>
      <c r="BXS291" s="18"/>
      <c r="BXT291" s="18"/>
      <c r="BXU291" s="18"/>
      <c r="BXV291" s="18"/>
      <c r="BXW291" s="18"/>
      <c r="BXX291" s="18"/>
      <c r="BXY291" s="18"/>
      <c r="BXZ291" s="18"/>
      <c r="BYA291" s="18"/>
      <c r="BYB291" s="18"/>
      <c r="BYC291" s="18"/>
      <c r="BYD291" s="18"/>
      <c r="BYE291" s="18"/>
      <c r="BYF291" s="18"/>
      <c r="BYG291" s="18"/>
      <c r="BYH291" s="18"/>
      <c r="BYI291" s="18"/>
      <c r="BYJ291" s="18"/>
      <c r="BYK291" s="18"/>
      <c r="BYL291" s="18"/>
      <c r="BYM291" s="18"/>
      <c r="BYN291" s="18"/>
      <c r="BYO291" s="18"/>
      <c r="BYP291" s="18"/>
      <c r="BYQ291" s="18"/>
      <c r="BYR291" s="18"/>
      <c r="BYS291" s="18"/>
      <c r="BYT291" s="18"/>
      <c r="BYU291" s="18"/>
      <c r="BYV291" s="18"/>
      <c r="BYW291" s="18"/>
      <c r="BYX291" s="18"/>
      <c r="BYY291" s="18"/>
      <c r="BYZ291" s="18"/>
      <c r="BZA291" s="18"/>
      <c r="BZB291" s="18"/>
      <c r="BZC291" s="18"/>
      <c r="BZD291" s="18"/>
      <c r="BZE291" s="18"/>
      <c r="BZF291" s="18"/>
      <c r="BZG291" s="18"/>
      <c r="BZH291" s="18"/>
      <c r="BZI291" s="18"/>
      <c r="BZJ291" s="18"/>
      <c r="BZK291" s="18"/>
      <c r="BZL291" s="18"/>
      <c r="BZM291" s="18"/>
      <c r="BZN291" s="18"/>
      <c r="BZO291" s="18"/>
      <c r="BZP291" s="18"/>
      <c r="BZQ291" s="18"/>
      <c r="BZR291" s="18"/>
      <c r="BZS291" s="18"/>
      <c r="BZT291" s="18"/>
      <c r="BZU291" s="18"/>
      <c r="BZV291" s="18"/>
      <c r="BZW291" s="18"/>
      <c r="BZX291" s="18"/>
      <c r="BZY291" s="18"/>
      <c r="BZZ291" s="18"/>
      <c r="CAA291" s="18"/>
      <c r="CAB291" s="18"/>
      <c r="CAC291" s="18"/>
      <c r="CAD291" s="18"/>
      <c r="CAE291" s="18"/>
      <c r="CAF291" s="18"/>
      <c r="CAG291" s="18"/>
      <c r="CAH291" s="18"/>
      <c r="CAI291" s="18"/>
      <c r="CAJ291" s="18"/>
      <c r="CAK291" s="18"/>
      <c r="CAL291" s="18"/>
      <c r="CAM291" s="18"/>
      <c r="CAN291" s="18"/>
      <c r="CAO291" s="18"/>
      <c r="CAP291" s="18"/>
      <c r="CAQ291" s="18"/>
      <c r="CAR291" s="18"/>
      <c r="CAS291" s="18"/>
      <c r="CAT291" s="18"/>
      <c r="CAU291" s="18"/>
      <c r="CAV291" s="18"/>
      <c r="CAW291" s="18"/>
      <c r="CAX291" s="18"/>
      <c r="CAY291" s="18"/>
      <c r="CAZ291" s="18"/>
      <c r="CBA291" s="18"/>
      <c r="CBB291" s="18"/>
      <c r="CBC291" s="18"/>
      <c r="CBD291" s="18"/>
      <c r="CBE291" s="18"/>
      <c r="CBF291" s="18"/>
      <c r="CBG291" s="18"/>
      <c r="CBH291" s="18"/>
      <c r="CBI291" s="18"/>
      <c r="CBJ291" s="18"/>
      <c r="CBK291" s="18"/>
      <c r="CBL291" s="18"/>
      <c r="CBM291" s="18"/>
      <c r="CBN291" s="18"/>
      <c r="CBO291" s="18"/>
      <c r="CBP291" s="18"/>
      <c r="CBQ291" s="18"/>
      <c r="CBR291" s="18"/>
      <c r="CBS291" s="18"/>
      <c r="CBT291" s="18"/>
      <c r="CBU291" s="18"/>
      <c r="CBV291" s="18"/>
      <c r="CBW291" s="18"/>
      <c r="CBX291" s="18"/>
      <c r="CBY291" s="18"/>
      <c r="CBZ291" s="18"/>
      <c r="CCA291" s="18"/>
      <c r="CCB291" s="18"/>
      <c r="CCC291" s="18"/>
      <c r="CCD291" s="18"/>
      <c r="CCE291" s="18"/>
      <c r="CCF291" s="18"/>
      <c r="CCG291" s="18"/>
      <c r="CCH291" s="18"/>
      <c r="CCI291" s="18"/>
      <c r="CCJ291" s="18"/>
      <c r="CCK291" s="18"/>
      <c r="CCL291" s="18"/>
      <c r="CCM291" s="18"/>
      <c r="CCN291" s="18"/>
      <c r="CCO291" s="18"/>
      <c r="CCP291" s="18"/>
      <c r="CCQ291" s="18"/>
      <c r="CCR291" s="18"/>
      <c r="CCS291" s="18"/>
      <c r="CCT291" s="18"/>
      <c r="CCU291" s="18"/>
      <c r="CCV291" s="18"/>
      <c r="CCW291" s="18"/>
      <c r="CCX291" s="18"/>
      <c r="CCY291" s="18"/>
      <c r="CCZ291" s="18"/>
      <c r="CDA291" s="18"/>
      <c r="CDB291" s="18"/>
      <c r="CDC291" s="18"/>
      <c r="CDD291" s="18"/>
      <c r="CDE291" s="18"/>
      <c r="CDF291" s="18"/>
      <c r="CDG291" s="18"/>
      <c r="CDH291" s="18"/>
      <c r="CDI291" s="18"/>
      <c r="CDJ291" s="18"/>
      <c r="CDK291" s="18"/>
      <c r="CDL291" s="18"/>
      <c r="CDM291" s="18"/>
      <c r="CDN291" s="18"/>
      <c r="CDO291" s="18"/>
      <c r="CDP291" s="18"/>
      <c r="CDQ291" s="18"/>
      <c r="CDR291" s="18"/>
      <c r="CDS291" s="18"/>
      <c r="CDT291" s="18"/>
      <c r="CDU291" s="18"/>
      <c r="CDV291" s="18"/>
      <c r="CDW291" s="18"/>
      <c r="CDX291" s="18"/>
      <c r="CDY291" s="18"/>
      <c r="CDZ291" s="18"/>
      <c r="CEA291" s="18"/>
      <c r="CEB291" s="18"/>
      <c r="CEC291" s="18"/>
      <c r="CED291" s="18"/>
      <c r="CEE291" s="18"/>
      <c r="CEF291" s="18"/>
      <c r="CEG291" s="18"/>
      <c r="CEH291" s="18"/>
      <c r="CEI291" s="18"/>
      <c r="CEJ291" s="18"/>
      <c r="CEK291" s="18"/>
      <c r="CEL291" s="18"/>
      <c r="CEM291" s="18"/>
      <c r="CEN291" s="18"/>
      <c r="CEO291" s="18"/>
      <c r="CEP291" s="18"/>
      <c r="CEQ291" s="18"/>
      <c r="CER291" s="18"/>
      <c r="CES291" s="18"/>
      <c r="CET291" s="18"/>
      <c r="CEU291" s="18"/>
      <c r="CEV291" s="18"/>
      <c r="CEW291" s="18"/>
      <c r="CEX291" s="18"/>
      <c r="CEY291" s="18"/>
      <c r="CEZ291" s="18"/>
      <c r="CFA291" s="18"/>
      <c r="CFB291" s="18"/>
      <c r="CFC291" s="18"/>
      <c r="CFD291" s="18"/>
      <c r="CFE291" s="18"/>
      <c r="CFF291" s="18"/>
      <c r="CFG291" s="18"/>
      <c r="CFH291" s="18"/>
      <c r="CFI291" s="18"/>
      <c r="CFJ291" s="18"/>
      <c r="CFK291" s="18"/>
      <c r="CFL291" s="18"/>
      <c r="CFM291" s="18"/>
      <c r="CFN291" s="18"/>
      <c r="CFO291" s="18"/>
      <c r="CFP291" s="18"/>
      <c r="CFQ291" s="18"/>
      <c r="CFR291" s="18"/>
      <c r="CFS291" s="18"/>
      <c r="CFT291" s="18"/>
      <c r="CFU291" s="18"/>
      <c r="CFV291" s="18"/>
      <c r="CFW291" s="18"/>
      <c r="CFX291" s="18"/>
      <c r="CFY291" s="18"/>
      <c r="CFZ291" s="18"/>
      <c r="CGA291" s="18"/>
      <c r="CGB291" s="18"/>
      <c r="CGC291" s="18"/>
      <c r="CGD291" s="18"/>
      <c r="CGE291" s="18"/>
      <c r="CGF291" s="18"/>
      <c r="CGG291" s="18"/>
      <c r="CGH291" s="18"/>
      <c r="CGI291" s="18"/>
      <c r="CGJ291" s="18"/>
      <c r="CGK291" s="18"/>
      <c r="CGL291" s="18"/>
      <c r="CGM291" s="18"/>
      <c r="CGN291" s="18"/>
      <c r="CGO291" s="18"/>
      <c r="CGP291" s="18"/>
      <c r="CGQ291" s="18"/>
      <c r="CGR291" s="18"/>
      <c r="CGS291" s="18"/>
      <c r="CGT291" s="18"/>
      <c r="CGU291" s="18"/>
      <c r="CGV291" s="18"/>
      <c r="CGW291" s="18"/>
      <c r="CGX291" s="18"/>
      <c r="CGY291" s="18"/>
      <c r="CGZ291" s="18"/>
      <c r="CHA291" s="18"/>
      <c r="CHB291" s="18"/>
      <c r="CHC291" s="18"/>
      <c r="CHD291" s="18"/>
      <c r="CHE291" s="18"/>
      <c r="CHF291" s="18"/>
      <c r="CHG291" s="18"/>
      <c r="CHH291" s="18"/>
      <c r="CHI291" s="18"/>
      <c r="CHJ291" s="18"/>
      <c r="CHK291" s="18"/>
      <c r="CHL291" s="18"/>
      <c r="CHM291" s="18"/>
      <c r="CHN291" s="18"/>
      <c r="CHO291" s="18"/>
      <c r="CHP291" s="18"/>
      <c r="CHQ291" s="18"/>
      <c r="CHR291" s="18"/>
      <c r="CHS291" s="18"/>
      <c r="CHT291" s="18"/>
      <c r="CHU291" s="18"/>
      <c r="CHV291" s="18"/>
      <c r="CHW291" s="18"/>
      <c r="CHX291" s="18"/>
      <c r="CHY291" s="18"/>
      <c r="CHZ291" s="18"/>
      <c r="CIA291" s="18"/>
      <c r="CIB291" s="18"/>
      <c r="CIC291" s="18"/>
      <c r="CID291" s="18"/>
      <c r="CIE291" s="18"/>
      <c r="CIF291" s="18"/>
      <c r="CIG291" s="18"/>
      <c r="CIH291" s="18"/>
      <c r="CII291" s="18"/>
      <c r="CIJ291" s="18"/>
      <c r="CIK291" s="18"/>
      <c r="CIL291" s="18"/>
      <c r="CIM291" s="18"/>
      <c r="CIN291" s="18"/>
      <c r="CIO291" s="18"/>
      <c r="CIP291" s="18"/>
      <c r="CIQ291" s="18"/>
      <c r="CIR291" s="18"/>
      <c r="CIS291" s="18"/>
      <c r="CIT291" s="18"/>
      <c r="CIU291" s="18"/>
      <c r="CIV291" s="18"/>
      <c r="CIW291" s="18"/>
      <c r="CIX291" s="18"/>
      <c r="CIY291" s="18"/>
      <c r="CIZ291" s="18"/>
      <c r="CJA291" s="18"/>
      <c r="CJB291" s="18"/>
      <c r="CJC291" s="18"/>
      <c r="CJD291" s="18"/>
      <c r="CJE291" s="18"/>
      <c r="CJF291" s="18"/>
      <c r="CJG291" s="18"/>
      <c r="CJH291" s="18"/>
      <c r="CJI291" s="18"/>
      <c r="CJJ291" s="18"/>
      <c r="CJK291" s="18"/>
      <c r="CJL291" s="18"/>
      <c r="CJM291" s="18"/>
      <c r="CJN291" s="18"/>
      <c r="CJO291" s="18"/>
      <c r="CJP291" s="18"/>
      <c r="CJQ291" s="18"/>
      <c r="CJR291" s="18"/>
      <c r="CJS291" s="18"/>
      <c r="CJT291" s="18"/>
      <c r="CJU291" s="18"/>
      <c r="CJV291" s="18"/>
      <c r="CJW291" s="18"/>
      <c r="CJX291" s="18"/>
      <c r="CJY291" s="18"/>
      <c r="CJZ291" s="18"/>
      <c r="CKA291" s="18"/>
      <c r="CKB291" s="18"/>
      <c r="CKC291" s="18"/>
      <c r="CKD291" s="18"/>
      <c r="CKE291" s="18"/>
      <c r="CKF291" s="18"/>
      <c r="CKG291" s="18"/>
      <c r="CKH291" s="18"/>
      <c r="CKI291" s="18"/>
      <c r="CKJ291" s="18"/>
      <c r="CKK291" s="18"/>
      <c r="CKL291" s="18"/>
      <c r="CKM291" s="18"/>
      <c r="CKN291" s="18"/>
      <c r="CKO291" s="18"/>
      <c r="CKP291" s="18"/>
      <c r="CKQ291" s="18"/>
      <c r="CKR291" s="18"/>
      <c r="CKS291" s="18"/>
      <c r="CKT291" s="18"/>
      <c r="CKU291" s="18"/>
      <c r="CKV291" s="18"/>
      <c r="CKW291" s="18"/>
      <c r="CKX291" s="18"/>
      <c r="CKY291" s="18"/>
      <c r="CKZ291" s="18"/>
      <c r="CLA291" s="18"/>
      <c r="CLB291" s="18"/>
      <c r="CLC291" s="18"/>
      <c r="CLD291" s="18"/>
      <c r="CLE291" s="18"/>
      <c r="CLF291" s="18"/>
      <c r="CLG291" s="18"/>
      <c r="CLH291" s="18"/>
      <c r="CLI291" s="18"/>
      <c r="CLJ291" s="18"/>
      <c r="CLK291" s="18"/>
      <c r="CLL291" s="18"/>
      <c r="CLM291" s="18"/>
      <c r="CLN291" s="18"/>
      <c r="CLO291" s="18"/>
      <c r="CLP291" s="18"/>
      <c r="CLQ291" s="18"/>
      <c r="CLR291" s="18"/>
      <c r="CLS291" s="18"/>
      <c r="CLT291" s="18"/>
      <c r="CLU291" s="18"/>
      <c r="CLV291" s="18"/>
      <c r="CLW291" s="18"/>
      <c r="CLX291" s="18"/>
      <c r="CLY291" s="18"/>
      <c r="CLZ291" s="18"/>
      <c r="CMA291" s="18"/>
      <c r="CMB291" s="18"/>
      <c r="CMC291" s="18"/>
      <c r="CMD291" s="18"/>
      <c r="CME291" s="18"/>
      <c r="CMF291" s="18"/>
      <c r="CMG291" s="18"/>
      <c r="CMH291" s="18"/>
      <c r="CMI291" s="18"/>
      <c r="CMJ291" s="18"/>
      <c r="CMK291" s="18"/>
      <c r="CML291" s="18"/>
      <c r="CMM291" s="18"/>
      <c r="CMN291" s="18"/>
      <c r="CMO291" s="18"/>
      <c r="CMP291" s="18"/>
      <c r="CMQ291" s="18"/>
      <c r="CMR291" s="18"/>
      <c r="CMS291" s="18"/>
      <c r="CMT291" s="18"/>
      <c r="CMU291" s="18"/>
      <c r="CMV291" s="18"/>
      <c r="CMW291" s="18"/>
      <c r="CMX291" s="18"/>
      <c r="CMY291" s="18"/>
      <c r="CMZ291" s="18"/>
      <c r="CNA291" s="18"/>
      <c r="CNB291" s="18"/>
      <c r="CNC291" s="18"/>
      <c r="CND291" s="18"/>
      <c r="CNE291" s="18"/>
      <c r="CNF291" s="18"/>
      <c r="CNG291" s="18"/>
      <c r="CNH291" s="18"/>
      <c r="CNI291" s="18"/>
      <c r="CNJ291" s="18"/>
      <c r="CNK291" s="18"/>
      <c r="CNL291" s="18"/>
      <c r="CNM291" s="18"/>
      <c r="CNN291" s="18"/>
      <c r="CNO291" s="18"/>
      <c r="CNP291" s="18"/>
      <c r="CNQ291" s="18"/>
      <c r="CNR291" s="18"/>
      <c r="CNS291" s="18"/>
      <c r="CNT291" s="18"/>
      <c r="CNU291" s="18"/>
      <c r="CNV291" s="18"/>
      <c r="CNW291" s="18"/>
      <c r="CNX291" s="18"/>
      <c r="CNY291" s="18"/>
      <c r="CNZ291" s="18"/>
      <c r="COA291" s="18"/>
      <c r="COB291" s="18"/>
      <c r="COC291" s="18"/>
      <c r="COD291" s="18"/>
      <c r="COE291" s="18"/>
      <c r="COF291" s="18"/>
      <c r="COG291" s="18"/>
      <c r="COH291" s="18"/>
      <c r="COI291" s="18"/>
      <c r="COJ291" s="18"/>
      <c r="COK291" s="18"/>
      <c r="COL291" s="18"/>
      <c r="COM291" s="18"/>
      <c r="CON291" s="18"/>
      <c r="COO291" s="18"/>
      <c r="COP291" s="18"/>
      <c r="COQ291" s="18"/>
      <c r="COR291" s="18"/>
      <c r="COS291" s="18"/>
      <c r="COT291" s="18"/>
      <c r="COU291" s="18"/>
      <c r="COV291" s="18"/>
      <c r="COW291" s="18"/>
      <c r="COX291" s="18"/>
      <c r="COY291" s="18"/>
      <c r="COZ291" s="18"/>
      <c r="CPA291" s="18"/>
      <c r="CPB291" s="18"/>
      <c r="CPC291" s="18"/>
      <c r="CPD291" s="18"/>
      <c r="CPE291" s="18"/>
      <c r="CPF291" s="18"/>
      <c r="CPG291" s="18"/>
      <c r="CPH291" s="18"/>
      <c r="CPI291" s="18"/>
      <c r="CPJ291" s="18"/>
      <c r="CPK291" s="18"/>
      <c r="CPL291" s="18"/>
      <c r="CPM291" s="18"/>
      <c r="CPN291" s="18"/>
      <c r="CPO291" s="18"/>
      <c r="CPP291" s="18"/>
      <c r="CPQ291" s="18"/>
      <c r="CPR291" s="18"/>
      <c r="CPS291" s="18"/>
      <c r="CPT291" s="18"/>
      <c r="CPU291" s="18"/>
      <c r="CPV291" s="18"/>
      <c r="CPW291" s="18"/>
      <c r="CPX291" s="18"/>
      <c r="CPY291" s="18"/>
      <c r="CPZ291" s="18"/>
      <c r="CQA291" s="18"/>
      <c r="CQB291" s="18"/>
      <c r="CQC291" s="18"/>
      <c r="CQD291" s="18"/>
      <c r="CQE291" s="18"/>
      <c r="CQF291" s="18"/>
      <c r="CQG291" s="18"/>
      <c r="CQH291" s="18"/>
      <c r="CQI291" s="18"/>
      <c r="CQJ291" s="18"/>
      <c r="CQK291" s="18"/>
      <c r="CQL291" s="18"/>
      <c r="CQM291" s="18"/>
      <c r="CQN291" s="18"/>
      <c r="CQO291" s="18"/>
      <c r="CQP291" s="18"/>
      <c r="CQQ291" s="18"/>
      <c r="CQR291" s="18"/>
      <c r="CQS291" s="18"/>
      <c r="CQT291" s="18"/>
      <c r="CQU291" s="18"/>
      <c r="CQV291" s="18"/>
      <c r="CQW291" s="18"/>
      <c r="CQX291" s="18"/>
      <c r="CQY291" s="18"/>
      <c r="CQZ291" s="18"/>
      <c r="CRA291" s="18"/>
      <c r="CRB291" s="18"/>
      <c r="CRC291" s="18"/>
      <c r="CRD291" s="18"/>
      <c r="CRE291" s="18"/>
      <c r="CRF291" s="18"/>
      <c r="CRG291" s="18"/>
      <c r="CRH291" s="18"/>
      <c r="CRI291" s="18"/>
      <c r="CRJ291" s="18"/>
      <c r="CRK291" s="18"/>
      <c r="CRL291" s="18"/>
      <c r="CRM291" s="18"/>
      <c r="CRN291" s="18"/>
      <c r="CRO291" s="18"/>
      <c r="CRP291" s="18"/>
      <c r="CRQ291" s="18"/>
      <c r="CRR291" s="18"/>
      <c r="CRS291" s="18"/>
      <c r="CRT291" s="18"/>
      <c r="CRU291" s="18"/>
      <c r="CRV291" s="18"/>
      <c r="CRW291" s="18"/>
      <c r="CRX291" s="18"/>
      <c r="CRY291" s="18"/>
      <c r="CRZ291" s="18"/>
      <c r="CSA291" s="18"/>
      <c r="CSB291" s="18"/>
      <c r="CSC291" s="18"/>
      <c r="CSD291" s="18"/>
      <c r="CSE291" s="18"/>
      <c r="CSF291" s="18"/>
      <c r="CSG291" s="18"/>
      <c r="CSH291" s="18"/>
      <c r="CSI291" s="18"/>
      <c r="CSJ291" s="18"/>
      <c r="CSK291" s="18"/>
      <c r="CSL291" s="18"/>
      <c r="CSM291" s="18"/>
      <c r="CSN291" s="18"/>
      <c r="CSO291" s="18"/>
      <c r="CSP291" s="18"/>
      <c r="CSQ291" s="18"/>
      <c r="CSR291" s="18"/>
      <c r="CSS291" s="18"/>
      <c r="CST291" s="18"/>
      <c r="CSU291" s="18"/>
      <c r="CSV291" s="18"/>
      <c r="CSW291" s="18"/>
      <c r="CSX291" s="18"/>
      <c r="CSY291" s="18"/>
      <c r="CSZ291" s="18"/>
      <c r="CTA291" s="18"/>
      <c r="CTB291" s="18"/>
      <c r="CTC291" s="18"/>
      <c r="CTD291" s="18"/>
      <c r="CTE291" s="18"/>
      <c r="CTF291" s="18"/>
      <c r="CTG291" s="18"/>
      <c r="CTH291" s="18"/>
      <c r="CTI291" s="18"/>
      <c r="CTJ291" s="18"/>
      <c r="CTK291" s="18"/>
      <c r="CTL291" s="18"/>
      <c r="CTM291" s="18"/>
      <c r="CTN291" s="18"/>
      <c r="CTO291" s="18"/>
      <c r="CTP291" s="18"/>
      <c r="CTQ291" s="18"/>
      <c r="CTR291" s="18"/>
      <c r="CTS291" s="18"/>
      <c r="CTT291" s="18"/>
      <c r="CTU291" s="18"/>
      <c r="CTV291" s="18"/>
      <c r="CTW291" s="18"/>
      <c r="CTX291" s="18"/>
      <c r="CTY291" s="18"/>
      <c r="CTZ291" s="18"/>
      <c r="CUA291" s="18"/>
      <c r="CUB291" s="18"/>
      <c r="CUC291" s="18"/>
      <c r="CUD291" s="18"/>
      <c r="CUE291" s="18"/>
      <c r="CUF291" s="18"/>
      <c r="CUG291" s="18"/>
      <c r="CUH291" s="18"/>
      <c r="CUI291" s="18"/>
      <c r="CUJ291" s="18"/>
      <c r="CUK291" s="18"/>
      <c r="CUL291" s="18"/>
      <c r="CUM291" s="18"/>
      <c r="CUN291" s="18"/>
      <c r="CUO291" s="18"/>
      <c r="CUP291" s="18"/>
      <c r="CUQ291" s="18"/>
      <c r="CUR291" s="18"/>
      <c r="CUS291" s="18"/>
      <c r="CUT291" s="18"/>
      <c r="CUU291" s="18"/>
      <c r="CUV291" s="18"/>
      <c r="CUW291" s="18"/>
      <c r="CUX291" s="18"/>
      <c r="CUY291" s="18"/>
      <c r="CUZ291" s="18"/>
      <c r="CVA291" s="18"/>
      <c r="CVB291" s="18"/>
      <c r="CVC291" s="18"/>
      <c r="CVD291" s="18"/>
      <c r="CVE291" s="18"/>
      <c r="CVF291" s="18"/>
      <c r="CVG291" s="18"/>
      <c r="CVH291" s="18"/>
      <c r="CVI291" s="18"/>
      <c r="CVJ291" s="18"/>
      <c r="CVK291" s="18"/>
      <c r="CVL291" s="18"/>
      <c r="CVM291" s="18"/>
      <c r="CVN291" s="18"/>
      <c r="CVO291" s="18"/>
      <c r="CVP291" s="18"/>
      <c r="CVQ291" s="18"/>
      <c r="CVR291" s="18"/>
      <c r="CVS291" s="18"/>
      <c r="CVT291" s="18"/>
      <c r="CVU291" s="18"/>
      <c r="CVV291" s="18"/>
      <c r="CVW291" s="18"/>
      <c r="CVX291" s="18"/>
      <c r="CVY291" s="18"/>
      <c r="CVZ291" s="18"/>
      <c r="CWA291" s="18"/>
      <c r="CWB291" s="18"/>
      <c r="CWC291" s="18"/>
      <c r="CWD291" s="18"/>
      <c r="CWE291" s="18"/>
      <c r="CWF291" s="18"/>
      <c r="CWG291" s="18"/>
      <c r="CWH291" s="18"/>
      <c r="CWI291" s="18"/>
      <c r="CWJ291" s="18"/>
      <c r="CWK291" s="18"/>
      <c r="CWL291" s="18"/>
      <c r="CWM291" s="18"/>
      <c r="CWN291" s="18"/>
      <c r="CWO291" s="18"/>
      <c r="CWP291" s="18"/>
      <c r="CWQ291" s="18"/>
      <c r="CWR291" s="18"/>
      <c r="CWS291" s="18"/>
      <c r="CWT291" s="18"/>
      <c r="CWU291" s="18"/>
      <c r="CWV291" s="18"/>
      <c r="CWW291" s="18"/>
      <c r="CWX291" s="18"/>
      <c r="CWY291" s="18"/>
      <c r="CWZ291" s="18"/>
      <c r="CXA291" s="18"/>
      <c r="CXB291" s="18"/>
      <c r="CXC291" s="18"/>
      <c r="CXD291" s="18"/>
      <c r="CXE291" s="18"/>
      <c r="CXF291" s="18"/>
      <c r="CXG291" s="18"/>
      <c r="CXH291" s="18"/>
      <c r="CXI291" s="18"/>
      <c r="CXJ291" s="18"/>
      <c r="CXK291" s="18"/>
      <c r="CXL291" s="18"/>
      <c r="CXM291" s="18"/>
      <c r="CXN291" s="18"/>
      <c r="CXO291" s="18"/>
      <c r="CXP291" s="18"/>
      <c r="CXQ291" s="18"/>
      <c r="CXR291" s="18"/>
      <c r="CXS291" s="18"/>
      <c r="CXT291" s="18"/>
      <c r="CXU291" s="18"/>
      <c r="CXV291" s="18"/>
      <c r="CXW291" s="18"/>
      <c r="CXX291" s="18"/>
      <c r="CXY291" s="18"/>
      <c r="CXZ291" s="18"/>
      <c r="CYA291" s="18"/>
      <c r="CYB291" s="18"/>
      <c r="CYC291" s="18"/>
      <c r="CYD291" s="18"/>
      <c r="CYE291" s="18"/>
      <c r="CYF291" s="18"/>
      <c r="CYG291" s="18"/>
      <c r="CYH291" s="18"/>
      <c r="CYI291" s="18"/>
      <c r="CYJ291" s="18"/>
      <c r="CYK291" s="18"/>
      <c r="CYL291" s="18"/>
      <c r="CYM291" s="18"/>
      <c r="CYN291" s="18"/>
      <c r="CYO291" s="18"/>
      <c r="CYP291" s="18"/>
      <c r="CYQ291" s="18"/>
      <c r="CYR291" s="18"/>
      <c r="CYS291" s="18"/>
      <c r="CYT291" s="18"/>
      <c r="CYU291" s="18"/>
      <c r="CYV291" s="18"/>
      <c r="CYW291" s="18"/>
      <c r="CYX291" s="18"/>
      <c r="CYY291" s="18"/>
      <c r="CYZ291" s="18"/>
      <c r="CZA291" s="18"/>
      <c r="CZB291" s="18"/>
      <c r="CZC291" s="18"/>
      <c r="CZD291" s="18"/>
      <c r="CZE291" s="18"/>
      <c r="CZF291" s="18"/>
      <c r="CZG291" s="18"/>
      <c r="CZH291" s="18"/>
      <c r="CZI291" s="18"/>
      <c r="CZJ291" s="18"/>
      <c r="CZK291" s="18"/>
      <c r="CZL291" s="18"/>
      <c r="CZM291" s="18"/>
      <c r="CZN291" s="18"/>
      <c r="CZO291" s="18"/>
      <c r="CZP291" s="18"/>
      <c r="CZQ291" s="18"/>
      <c r="CZR291" s="18"/>
      <c r="CZS291" s="18"/>
      <c r="CZT291" s="18"/>
      <c r="CZU291" s="18"/>
      <c r="CZV291" s="18"/>
      <c r="CZW291" s="18"/>
      <c r="CZX291" s="18"/>
      <c r="CZY291" s="18"/>
      <c r="CZZ291" s="18"/>
      <c r="DAA291" s="18"/>
      <c r="DAB291" s="18"/>
      <c r="DAC291" s="18"/>
      <c r="DAD291" s="18"/>
      <c r="DAE291" s="18"/>
      <c r="DAF291" s="18"/>
      <c r="DAG291" s="18"/>
      <c r="DAH291" s="18"/>
      <c r="DAI291" s="18"/>
      <c r="DAJ291" s="18"/>
      <c r="DAK291" s="18"/>
      <c r="DAL291" s="18"/>
      <c r="DAM291" s="18"/>
      <c r="DAN291" s="18"/>
      <c r="DAO291" s="18"/>
      <c r="DAP291" s="18"/>
      <c r="DAQ291" s="18"/>
      <c r="DAR291" s="18"/>
      <c r="DAS291" s="18"/>
      <c r="DAT291" s="18"/>
      <c r="DAU291" s="18"/>
      <c r="DAV291" s="18"/>
      <c r="DAW291" s="18"/>
      <c r="DAX291" s="18"/>
      <c r="DAY291" s="18"/>
      <c r="DAZ291" s="18"/>
      <c r="DBA291" s="18"/>
      <c r="DBB291" s="18"/>
      <c r="DBC291" s="18"/>
      <c r="DBD291" s="18"/>
      <c r="DBE291" s="18"/>
      <c r="DBF291" s="18"/>
      <c r="DBG291" s="18"/>
      <c r="DBH291" s="18"/>
      <c r="DBI291" s="18"/>
      <c r="DBJ291" s="18"/>
      <c r="DBK291" s="18"/>
      <c r="DBL291" s="18"/>
      <c r="DBM291" s="18"/>
      <c r="DBN291" s="18"/>
      <c r="DBO291" s="18"/>
      <c r="DBP291" s="18"/>
      <c r="DBQ291" s="18"/>
      <c r="DBR291" s="18"/>
      <c r="DBS291" s="18"/>
      <c r="DBT291" s="18"/>
      <c r="DBU291" s="18"/>
      <c r="DBV291" s="18"/>
      <c r="DBW291" s="18"/>
      <c r="DBX291" s="18"/>
      <c r="DBY291" s="18"/>
      <c r="DBZ291" s="18"/>
      <c r="DCA291" s="18"/>
      <c r="DCB291" s="18"/>
      <c r="DCC291" s="18"/>
      <c r="DCD291" s="18"/>
      <c r="DCE291" s="18"/>
      <c r="DCF291" s="18"/>
      <c r="DCG291" s="18"/>
      <c r="DCH291" s="18"/>
      <c r="DCI291" s="18"/>
      <c r="DCJ291" s="18"/>
      <c r="DCK291" s="18"/>
      <c r="DCL291" s="18"/>
      <c r="DCM291" s="18"/>
      <c r="DCN291" s="18"/>
      <c r="DCO291" s="18"/>
      <c r="DCP291" s="18"/>
      <c r="DCQ291" s="18"/>
      <c r="DCR291" s="18"/>
      <c r="DCS291" s="18"/>
      <c r="DCT291" s="18"/>
      <c r="DCU291" s="18"/>
      <c r="DCV291" s="18"/>
      <c r="DCW291" s="18"/>
      <c r="DCX291" s="18"/>
      <c r="DCY291" s="18"/>
      <c r="DCZ291" s="18"/>
      <c r="DDA291" s="18"/>
      <c r="DDB291" s="18"/>
      <c r="DDC291" s="18"/>
      <c r="DDD291" s="18"/>
      <c r="DDE291" s="18"/>
      <c r="DDF291" s="18"/>
      <c r="DDG291" s="18"/>
      <c r="DDH291" s="18"/>
      <c r="DDI291" s="18"/>
      <c r="DDJ291" s="18"/>
      <c r="DDK291" s="18"/>
      <c r="DDL291" s="18"/>
      <c r="DDM291" s="18"/>
      <c r="DDN291" s="18"/>
      <c r="DDO291" s="18"/>
      <c r="DDP291" s="18"/>
      <c r="DDQ291" s="18"/>
      <c r="DDR291" s="18"/>
      <c r="DDS291" s="18"/>
      <c r="DDT291" s="18"/>
      <c r="DDU291" s="18"/>
      <c r="DDV291" s="18"/>
      <c r="DDW291" s="18"/>
      <c r="DDX291" s="18"/>
      <c r="DDY291" s="18"/>
      <c r="DDZ291" s="18"/>
      <c r="DEA291" s="18"/>
      <c r="DEB291" s="18"/>
      <c r="DEC291" s="18"/>
      <c r="DED291" s="18"/>
      <c r="DEE291" s="18"/>
      <c r="DEF291" s="18"/>
      <c r="DEG291" s="18"/>
      <c r="DEH291" s="18"/>
      <c r="DEI291" s="18"/>
      <c r="DEJ291" s="18"/>
      <c r="DEK291" s="18"/>
      <c r="DEL291" s="18"/>
      <c r="DEM291" s="18"/>
      <c r="DEN291" s="18"/>
      <c r="DEO291" s="18"/>
      <c r="DEP291" s="18"/>
      <c r="DEQ291" s="18"/>
      <c r="DER291" s="18"/>
      <c r="DES291" s="18"/>
      <c r="DET291" s="18"/>
      <c r="DEU291" s="18"/>
      <c r="DEV291" s="18"/>
      <c r="DEW291" s="18"/>
      <c r="DEX291" s="18"/>
      <c r="DEY291" s="18"/>
      <c r="DEZ291" s="18"/>
      <c r="DFA291" s="18"/>
      <c r="DFB291" s="18"/>
      <c r="DFC291" s="18"/>
      <c r="DFD291" s="18"/>
      <c r="DFE291" s="18"/>
      <c r="DFF291" s="18"/>
      <c r="DFG291" s="18"/>
      <c r="DFH291" s="18"/>
      <c r="DFI291" s="18"/>
      <c r="DFJ291" s="18"/>
      <c r="DFK291" s="18"/>
      <c r="DFL291" s="18"/>
      <c r="DFM291" s="18"/>
      <c r="DFN291" s="18"/>
      <c r="DFO291" s="18"/>
      <c r="DFP291" s="18"/>
      <c r="DFQ291" s="18"/>
      <c r="DFR291" s="18"/>
      <c r="DFS291" s="18"/>
      <c r="DFT291" s="18"/>
      <c r="DFU291" s="18"/>
      <c r="DFV291" s="18"/>
      <c r="DFW291" s="18"/>
      <c r="DFX291" s="18"/>
      <c r="DFY291" s="18"/>
      <c r="DFZ291" s="18"/>
      <c r="DGA291" s="18"/>
      <c r="DGB291" s="18"/>
      <c r="DGC291" s="18"/>
      <c r="DGD291" s="18"/>
      <c r="DGE291" s="18"/>
      <c r="DGF291" s="18"/>
      <c r="DGG291" s="18"/>
      <c r="DGH291" s="18"/>
      <c r="DGI291" s="18"/>
      <c r="DGJ291" s="18"/>
      <c r="DGK291" s="18"/>
      <c r="DGL291" s="18"/>
      <c r="DGM291" s="18"/>
      <c r="DGN291" s="18"/>
      <c r="DGO291" s="18"/>
      <c r="DGP291" s="18"/>
      <c r="DGQ291" s="18"/>
      <c r="DGR291" s="18"/>
      <c r="DGS291" s="18"/>
      <c r="DGT291" s="18"/>
      <c r="DGU291" s="18"/>
      <c r="DGV291" s="18"/>
      <c r="DGW291" s="18"/>
      <c r="DGX291" s="18"/>
      <c r="DGY291" s="18"/>
      <c r="DGZ291" s="18"/>
      <c r="DHA291" s="18"/>
      <c r="DHB291" s="18"/>
      <c r="DHC291" s="18"/>
      <c r="DHD291" s="18"/>
      <c r="DHE291" s="18"/>
      <c r="DHF291" s="18"/>
      <c r="DHG291" s="18"/>
      <c r="DHH291" s="18"/>
      <c r="DHI291" s="18"/>
      <c r="DHJ291" s="18"/>
      <c r="DHK291" s="18"/>
      <c r="DHL291" s="18"/>
      <c r="DHM291" s="18"/>
      <c r="DHN291" s="18"/>
      <c r="DHO291" s="18"/>
      <c r="DHP291" s="18"/>
      <c r="DHQ291" s="18"/>
      <c r="DHR291" s="18"/>
      <c r="DHS291" s="18"/>
      <c r="DHT291" s="18"/>
      <c r="DHU291" s="18"/>
      <c r="DHV291" s="18"/>
      <c r="DHW291" s="18"/>
      <c r="DHX291" s="18"/>
      <c r="DHY291" s="18"/>
      <c r="DHZ291" s="18"/>
      <c r="DIA291" s="18"/>
      <c r="DIB291" s="18"/>
      <c r="DIC291" s="18"/>
      <c r="DID291" s="18"/>
      <c r="DIE291" s="18"/>
      <c r="DIF291" s="18"/>
      <c r="DIG291" s="18"/>
      <c r="DIH291" s="18"/>
      <c r="DII291" s="18"/>
      <c r="DIJ291" s="18"/>
      <c r="DIK291" s="18"/>
      <c r="DIL291" s="18"/>
      <c r="DIM291" s="18"/>
      <c r="DIN291" s="18"/>
      <c r="DIO291" s="18"/>
      <c r="DIP291" s="18"/>
      <c r="DIQ291" s="18"/>
      <c r="DIR291" s="18"/>
      <c r="DIS291" s="18"/>
      <c r="DIT291" s="18"/>
      <c r="DIU291" s="18"/>
      <c r="DIV291" s="18"/>
      <c r="DIW291" s="18"/>
      <c r="DIX291" s="18"/>
      <c r="DIY291" s="18"/>
      <c r="DIZ291" s="18"/>
      <c r="DJA291" s="18"/>
      <c r="DJB291" s="18"/>
      <c r="DJC291" s="18"/>
      <c r="DJD291" s="18"/>
      <c r="DJE291" s="18"/>
      <c r="DJF291" s="18"/>
      <c r="DJG291" s="18"/>
      <c r="DJH291" s="18"/>
      <c r="DJI291" s="18"/>
      <c r="DJJ291" s="18"/>
      <c r="DJK291" s="18"/>
      <c r="DJL291" s="18"/>
      <c r="DJM291" s="18"/>
      <c r="DJN291" s="18"/>
      <c r="DJO291" s="18"/>
      <c r="DJP291" s="18"/>
      <c r="DJQ291" s="18"/>
      <c r="DJR291" s="18"/>
      <c r="DJS291" s="18"/>
      <c r="DJT291" s="18"/>
      <c r="DJU291" s="18"/>
      <c r="DJV291" s="18"/>
      <c r="DJW291" s="18"/>
      <c r="DJX291" s="18"/>
      <c r="DJY291" s="18"/>
      <c r="DJZ291" s="18"/>
      <c r="DKA291" s="18"/>
      <c r="DKB291" s="18"/>
      <c r="DKC291" s="18"/>
      <c r="DKD291" s="18"/>
      <c r="DKE291" s="18"/>
      <c r="DKF291" s="18"/>
      <c r="DKG291" s="18"/>
      <c r="DKH291" s="18"/>
      <c r="DKI291" s="18"/>
      <c r="DKJ291" s="18"/>
      <c r="DKK291" s="18"/>
      <c r="DKL291" s="18"/>
      <c r="DKM291" s="18"/>
      <c r="DKN291" s="18"/>
      <c r="DKO291" s="18"/>
      <c r="DKP291" s="18"/>
      <c r="DKQ291" s="18"/>
      <c r="DKR291" s="18"/>
      <c r="DKS291" s="18"/>
      <c r="DKT291" s="18"/>
      <c r="DKU291" s="18"/>
      <c r="DKV291" s="18"/>
      <c r="DKW291" s="18"/>
      <c r="DKX291" s="18"/>
      <c r="DKY291" s="18"/>
      <c r="DKZ291" s="18"/>
      <c r="DLA291" s="18"/>
      <c r="DLB291" s="18"/>
      <c r="DLC291" s="18"/>
      <c r="DLD291" s="18"/>
      <c r="DLE291" s="18"/>
      <c r="DLF291" s="18"/>
      <c r="DLG291" s="18"/>
      <c r="DLH291" s="18"/>
      <c r="DLI291" s="18"/>
      <c r="DLJ291" s="18"/>
      <c r="DLK291" s="18"/>
      <c r="DLL291" s="18"/>
      <c r="DLM291" s="18"/>
      <c r="DLN291" s="18"/>
      <c r="DLO291" s="18"/>
      <c r="DLP291" s="18"/>
      <c r="DLQ291" s="18"/>
      <c r="DLR291" s="18"/>
      <c r="DLS291" s="18"/>
      <c r="DLT291" s="18"/>
      <c r="DLU291" s="18"/>
      <c r="DLV291" s="18"/>
      <c r="DLW291" s="18"/>
      <c r="DLX291" s="18"/>
      <c r="DLY291" s="18"/>
      <c r="DLZ291" s="18"/>
      <c r="DMA291" s="18"/>
      <c r="DMB291" s="18"/>
      <c r="DMC291" s="18"/>
      <c r="DMD291" s="18"/>
      <c r="DME291" s="18"/>
      <c r="DMF291" s="18"/>
      <c r="DMG291" s="18"/>
      <c r="DMH291" s="18"/>
      <c r="DMI291" s="18"/>
      <c r="DMJ291" s="18"/>
      <c r="DMK291" s="18"/>
      <c r="DML291" s="18"/>
      <c r="DMM291" s="18"/>
      <c r="DMN291" s="18"/>
      <c r="DMO291" s="18"/>
      <c r="DMP291" s="18"/>
      <c r="DMQ291" s="18"/>
      <c r="DMR291" s="18"/>
      <c r="DMS291" s="18"/>
      <c r="DMT291" s="18"/>
      <c r="DMU291" s="18"/>
      <c r="DMV291" s="18"/>
      <c r="DMW291" s="18"/>
      <c r="DMX291" s="18"/>
      <c r="DMY291" s="18"/>
      <c r="DMZ291" s="18"/>
      <c r="DNA291" s="18"/>
      <c r="DNB291" s="18"/>
      <c r="DNC291" s="18"/>
      <c r="DND291" s="18"/>
      <c r="DNE291" s="18"/>
      <c r="DNF291" s="18"/>
      <c r="DNG291" s="18"/>
      <c r="DNH291" s="18"/>
      <c r="DNI291" s="18"/>
      <c r="DNJ291" s="18"/>
      <c r="DNK291" s="18"/>
      <c r="DNL291" s="18"/>
      <c r="DNM291" s="18"/>
      <c r="DNN291" s="18"/>
      <c r="DNO291" s="18"/>
      <c r="DNP291" s="18"/>
      <c r="DNQ291" s="18"/>
      <c r="DNR291" s="18"/>
      <c r="DNS291" s="18"/>
      <c r="DNT291" s="18"/>
      <c r="DNU291" s="18"/>
      <c r="DNV291" s="18"/>
      <c r="DNW291" s="18"/>
      <c r="DNX291" s="18"/>
      <c r="DNY291" s="18"/>
      <c r="DNZ291" s="18"/>
      <c r="DOA291" s="18"/>
      <c r="DOB291" s="18"/>
      <c r="DOC291" s="18"/>
      <c r="DOD291" s="18"/>
      <c r="DOE291" s="18"/>
      <c r="DOF291" s="18"/>
      <c r="DOG291" s="18"/>
      <c r="DOH291" s="18"/>
      <c r="DOI291" s="18"/>
      <c r="DOJ291" s="18"/>
      <c r="DOK291" s="18"/>
      <c r="DOL291" s="18"/>
      <c r="DOM291" s="18"/>
      <c r="DON291" s="18"/>
      <c r="DOO291" s="18"/>
      <c r="DOP291" s="18"/>
      <c r="DOQ291" s="18"/>
      <c r="DOR291" s="18"/>
      <c r="DOS291" s="18"/>
      <c r="DOT291" s="18"/>
      <c r="DOU291" s="18"/>
      <c r="DOV291" s="18"/>
      <c r="DOW291" s="18"/>
      <c r="DOX291" s="18"/>
      <c r="DOY291" s="18"/>
      <c r="DOZ291" s="18"/>
      <c r="DPA291" s="18"/>
      <c r="DPB291" s="18"/>
      <c r="DPC291" s="18"/>
      <c r="DPD291" s="18"/>
      <c r="DPE291" s="18"/>
      <c r="DPF291" s="18"/>
      <c r="DPG291" s="18"/>
      <c r="DPH291" s="18"/>
      <c r="DPI291" s="18"/>
      <c r="DPJ291" s="18"/>
      <c r="DPK291" s="18"/>
      <c r="DPL291" s="18"/>
      <c r="DPM291" s="18"/>
      <c r="DPN291" s="18"/>
      <c r="DPO291" s="18"/>
      <c r="DPP291" s="18"/>
      <c r="DPQ291" s="18"/>
      <c r="DPR291" s="18"/>
      <c r="DPS291" s="18"/>
      <c r="DPT291" s="18"/>
      <c r="DPU291" s="18"/>
      <c r="DPV291" s="18"/>
      <c r="DPW291" s="18"/>
      <c r="DPX291" s="18"/>
      <c r="DPY291" s="18"/>
      <c r="DPZ291" s="18"/>
      <c r="DQA291" s="18"/>
      <c r="DQB291" s="18"/>
      <c r="DQC291" s="18"/>
      <c r="DQD291" s="18"/>
      <c r="DQE291" s="18"/>
      <c r="DQF291" s="18"/>
      <c r="DQG291" s="18"/>
      <c r="DQH291" s="18"/>
      <c r="DQI291" s="18"/>
      <c r="DQJ291" s="18"/>
      <c r="DQK291" s="18"/>
      <c r="DQL291" s="18"/>
      <c r="DQM291" s="18"/>
      <c r="DQN291" s="18"/>
      <c r="DQO291" s="18"/>
      <c r="DQP291" s="18"/>
      <c r="DQQ291" s="18"/>
      <c r="DQR291" s="18"/>
      <c r="DQS291" s="18"/>
      <c r="DQT291" s="18"/>
      <c r="DQU291" s="18"/>
      <c r="DQV291" s="18"/>
      <c r="DQW291" s="18"/>
      <c r="DQX291" s="18"/>
      <c r="DQY291" s="18"/>
      <c r="DQZ291" s="18"/>
      <c r="DRA291" s="18"/>
      <c r="DRB291" s="18"/>
      <c r="DRC291" s="18"/>
      <c r="DRD291" s="18"/>
      <c r="DRE291" s="18"/>
      <c r="DRF291" s="18"/>
      <c r="DRG291" s="18"/>
      <c r="DRH291" s="18"/>
      <c r="DRI291" s="18"/>
      <c r="DRJ291" s="18"/>
      <c r="DRK291" s="18"/>
      <c r="DRL291" s="18"/>
      <c r="DRM291" s="18"/>
      <c r="DRN291" s="18"/>
      <c r="DRO291" s="18"/>
      <c r="DRP291" s="18"/>
      <c r="DRQ291" s="18"/>
      <c r="DRR291" s="18"/>
      <c r="DRS291" s="18"/>
      <c r="DRT291" s="18"/>
      <c r="DRU291" s="18"/>
      <c r="DRV291" s="18"/>
      <c r="DRW291" s="18"/>
      <c r="DRX291" s="18"/>
      <c r="DRY291" s="18"/>
      <c r="DRZ291" s="18"/>
      <c r="DSA291" s="18"/>
      <c r="DSB291" s="18"/>
      <c r="DSC291" s="18"/>
      <c r="DSD291" s="18"/>
      <c r="DSE291" s="18"/>
      <c r="DSF291" s="18"/>
      <c r="DSG291" s="18"/>
      <c r="DSH291" s="18"/>
      <c r="DSI291" s="18"/>
      <c r="DSJ291" s="18"/>
      <c r="DSK291" s="18"/>
      <c r="DSL291" s="18"/>
      <c r="DSM291" s="18"/>
      <c r="DSN291" s="18"/>
      <c r="DSO291" s="18"/>
      <c r="DSP291" s="18"/>
      <c r="DSQ291" s="18"/>
      <c r="DSR291" s="18"/>
      <c r="DSS291" s="18"/>
      <c r="DST291" s="18"/>
      <c r="DSU291" s="18"/>
      <c r="DSV291" s="18"/>
      <c r="DSW291" s="18"/>
      <c r="DSX291" s="18"/>
      <c r="DSY291" s="18"/>
      <c r="DSZ291" s="18"/>
      <c r="DTA291" s="18"/>
      <c r="DTB291" s="18"/>
      <c r="DTC291" s="18"/>
      <c r="DTD291" s="18"/>
      <c r="DTE291" s="18"/>
      <c r="DTF291" s="18"/>
      <c r="DTG291" s="18"/>
      <c r="DTH291" s="18"/>
      <c r="DTI291" s="18"/>
      <c r="DTJ291" s="18"/>
      <c r="DTK291" s="18"/>
      <c r="DTL291" s="18"/>
      <c r="DTM291" s="18"/>
      <c r="DTN291" s="18"/>
      <c r="DTO291" s="18"/>
      <c r="DTP291" s="18"/>
      <c r="DTQ291" s="18"/>
      <c r="DTR291" s="18"/>
      <c r="DTS291" s="18"/>
      <c r="DTT291" s="18"/>
      <c r="DTU291" s="18"/>
      <c r="DTV291" s="18"/>
      <c r="DTW291" s="18"/>
      <c r="DTX291" s="18"/>
      <c r="DTY291" s="18"/>
      <c r="DTZ291" s="18"/>
      <c r="DUA291" s="18"/>
      <c r="DUB291" s="18"/>
      <c r="DUC291" s="18"/>
      <c r="DUD291" s="18"/>
      <c r="DUE291" s="18"/>
      <c r="DUF291" s="18"/>
      <c r="DUG291" s="18"/>
      <c r="DUH291" s="18"/>
      <c r="DUI291" s="18"/>
      <c r="DUJ291" s="18"/>
      <c r="DUK291" s="18"/>
      <c r="DUL291" s="18"/>
      <c r="DUM291" s="18"/>
      <c r="DUN291" s="18"/>
      <c r="DUO291" s="18"/>
      <c r="DUP291" s="18"/>
      <c r="DUQ291" s="18"/>
      <c r="DUR291" s="18"/>
      <c r="DUS291" s="18"/>
      <c r="DUT291" s="18"/>
      <c r="DUU291" s="18"/>
      <c r="DUV291" s="18"/>
      <c r="DUW291" s="18"/>
      <c r="DUX291" s="18"/>
      <c r="DUY291" s="18"/>
      <c r="DUZ291" s="18"/>
      <c r="DVA291" s="18"/>
      <c r="DVB291" s="18"/>
      <c r="DVC291" s="18"/>
      <c r="DVD291" s="18"/>
      <c r="DVE291" s="18"/>
      <c r="DVF291" s="18"/>
      <c r="DVG291" s="18"/>
      <c r="DVH291" s="18"/>
      <c r="DVI291" s="18"/>
      <c r="DVJ291" s="18"/>
      <c r="DVK291" s="18"/>
      <c r="DVL291" s="18"/>
      <c r="DVM291" s="18"/>
      <c r="DVN291" s="18"/>
      <c r="DVO291" s="18"/>
      <c r="DVP291" s="18"/>
      <c r="DVQ291" s="18"/>
      <c r="DVR291" s="18"/>
      <c r="DVS291" s="18"/>
      <c r="DVT291" s="18"/>
      <c r="DVU291" s="18"/>
      <c r="DVV291" s="18"/>
      <c r="DVW291" s="18"/>
      <c r="DVX291" s="18"/>
      <c r="DVY291" s="18"/>
      <c r="DVZ291" s="18"/>
      <c r="DWA291" s="18"/>
      <c r="DWB291" s="18"/>
      <c r="DWC291" s="18"/>
      <c r="DWD291" s="18"/>
      <c r="DWE291" s="18"/>
      <c r="DWF291" s="18"/>
      <c r="DWG291" s="18"/>
      <c r="DWH291" s="18"/>
      <c r="DWI291" s="18"/>
      <c r="DWJ291" s="18"/>
      <c r="DWK291" s="18"/>
      <c r="DWL291" s="18"/>
      <c r="DWM291" s="18"/>
      <c r="DWN291" s="18"/>
      <c r="DWO291" s="18"/>
      <c r="DWP291" s="18"/>
      <c r="DWQ291" s="18"/>
      <c r="DWR291" s="18"/>
      <c r="DWS291" s="18"/>
      <c r="DWT291" s="18"/>
      <c r="DWU291" s="18"/>
      <c r="DWV291" s="18"/>
      <c r="DWW291" s="18"/>
      <c r="DWX291" s="18"/>
      <c r="DWY291" s="18"/>
      <c r="DWZ291" s="18"/>
      <c r="DXA291" s="18"/>
      <c r="DXB291" s="18"/>
      <c r="DXC291" s="18"/>
      <c r="DXD291" s="18"/>
      <c r="DXE291" s="18"/>
      <c r="DXF291" s="18"/>
      <c r="DXG291" s="18"/>
      <c r="DXH291" s="18"/>
      <c r="DXI291" s="18"/>
      <c r="DXJ291" s="18"/>
      <c r="DXK291" s="18"/>
      <c r="DXL291" s="18"/>
      <c r="DXM291" s="18"/>
      <c r="DXN291" s="18"/>
      <c r="DXO291" s="18"/>
      <c r="DXP291" s="18"/>
      <c r="DXQ291" s="18"/>
      <c r="DXR291" s="18"/>
      <c r="DXS291" s="18"/>
      <c r="DXT291" s="18"/>
      <c r="DXU291" s="18"/>
      <c r="DXV291" s="18"/>
      <c r="DXW291" s="18"/>
      <c r="DXX291" s="18"/>
      <c r="DXY291" s="18"/>
      <c r="DXZ291" s="18"/>
      <c r="DYA291" s="18"/>
      <c r="DYB291" s="18"/>
      <c r="DYC291" s="18"/>
      <c r="DYD291" s="18"/>
      <c r="DYE291" s="18"/>
      <c r="DYF291" s="18"/>
      <c r="DYG291" s="18"/>
      <c r="DYH291" s="18"/>
      <c r="DYI291" s="18"/>
      <c r="DYJ291" s="18"/>
      <c r="DYK291" s="18"/>
      <c r="DYL291" s="18"/>
      <c r="DYM291" s="18"/>
      <c r="DYN291" s="18"/>
      <c r="DYO291" s="18"/>
      <c r="DYP291" s="18"/>
      <c r="DYQ291" s="18"/>
      <c r="DYR291" s="18"/>
      <c r="DYS291" s="18"/>
      <c r="DYT291" s="18"/>
      <c r="DYU291" s="18"/>
      <c r="DYV291" s="18"/>
      <c r="DYW291" s="18"/>
      <c r="DYX291" s="18"/>
      <c r="DYY291" s="18"/>
      <c r="DYZ291" s="18"/>
      <c r="DZA291" s="18"/>
      <c r="DZB291" s="18"/>
      <c r="DZC291" s="18"/>
      <c r="DZD291" s="18"/>
      <c r="DZE291" s="18"/>
      <c r="DZF291" s="18"/>
      <c r="DZG291" s="18"/>
      <c r="DZH291" s="18"/>
      <c r="DZI291" s="18"/>
      <c r="DZJ291" s="18"/>
      <c r="DZK291" s="18"/>
      <c r="DZL291" s="18"/>
      <c r="DZM291" s="18"/>
      <c r="DZN291" s="18"/>
      <c r="DZO291" s="18"/>
      <c r="DZP291" s="18"/>
      <c r="DZQ291" s="18"/>
      <c r="DZR291" s="18"/>
      <c r="DZS291" s="18"/>
      <c r="DZT291" s="18"/>
      <c r="DZU291" s="18"/>
      <c r="DZV291" s="18"/>
      <c r="DZW291" s="18"/>
      <c r="DZX291" s="18"/>
      <c r="DZY291" s="18"/>
      <c r="DZZ291" s="18"/>
      <c r="EAA291" s="18"/>
      <c r="EAB291" s="18"/>
      <c r="EAC291" s="18"/>
      <c r="EAD291" s="18"/>
      <c r="EAE291" s="18"/>
      <c r="EAF291" s="18"/>
      <c r="EAG291" s="18"/>
      <c r="EAH291" s="18"/>
      <c r="EAI291" s="18"/>
      <c r="EAJ291" s="18"/>
      <c r="EAK291" s="18"/>
      <c r="EAL291" s="18"/>
      <c r="EAM291" s="18"/>
      <c r="EAN291" s="18"/>
      <c r="EAO291" s="18"/>
      <c r="EAP291" s="18"/>
      <c r="EAQ291" s="18"/>
      <c r="EAR291" s="18"/>
      <c r="EAS291" s="18"/>
      <c r="EAT291" s="18"/>
      <c r="EAU291" s="18"/>
      <c r="EAV291" s="18"/>
      <c r="EAW291" s="18"/>
      <c r="EAX291" s="18"/>
      <c r="EAY291" s="18"/>
      <c r="EAZ291" s="18"/>
      <c r="EBA291" s="18"/>
      <c r="EBB291" s="18"/>
      <c r="EBC291" s="18"/>
      <c r="EBD291" s="18"/>
      <c r="EBE291" s="18"/>
      <c r="EBF291" s="18"/>
      <c r="EBG291" s="18"/>
      <c r="EBH291" s="18"/>
      <c r="EBI291" s="18"/>
      <c r="EBJ291" s="18"/>
      <c r="EBK291" s="18"/>
      <c r="EBL291" s="18"/>
      <c r="EBM291" s="18"/>
      <c r="EBN291" s="18"/>
      <c r="EBO291" s="18"/>
      <c r="EBP291" s="18"/>
      <c r="EBQ291" s="18"/>
      <c r="EBR291" s="18"/>
      <c r="EBS291" s="18"/>
      <c r="EBT291" s="18"/>
      <c r="EBU291" s="18"/>
      <c r="EBV291" s="18"/>
      <c r="EBW291" s="18"/>
      <c r="EBX291" s="18"/>
      <c r="EBY291" s="18"/>
      <c r="EBZ291" s="18"/>
      <c r="ECA291" s="18"/>
      <c r="ECB291" s="18"/>
      <c r="ECC291" s="18"/>
      <c r="ECD291" s="18"/>
      <c r="ECE291" s="18"/>
      <c r="ECF291" s="18"/>
      <c r="ECG291" s="18"/>
      <c r="ECH291" s="18"/>
      <c r="ECI291" s="18"/>
      <c r="ECJ291" s="18"/>
      <c r="ECK291" s="18"/>
      <c r="ECL291" s="18"/>
      <c r="ECM291" s="18"/>
      <c r="ECN291" s="18"/>
      <c r="ECO291" s="18"/>
      <c r="ECP291" s="18"/>
      <c r="ECQ291" s="18"/>
      <c r="ECR291" s="18"/>
      <c r="ECS291" s="18"/>
      <c r="ECT291" s="18"/>
      <c r="ECU291" s="18"/>
      <c r="ECV291" s="18"/>
      <c r="ECW291" s="18"/>
      <c r="ECX291" s="18"/>
      <c r="ECY291" s="18"/>
      <c r="ECZ291" s="18"/>
      <c r="EDA291" s="18"/>
      <c r="EDB291" s="18"/>
      <c r="EDC291" s="18"/>
      <c r="EDD291" s="18"/>
      <c r="EDE291" s="18"/>
      <c r="EDF291" s="18"/>
      <c r="EDG291" s="18"/>
      <c r="EDH291" s="18"/>
      <c r="EDI291" s="18"/>
      <c r="EDJ291" s="18"/>
      <c r="EDK291" s="18"/>
      <c r="EDL291" s="18"/>
      <c r="EDM291" s="18"/>
      <c r="EDN291" s="18"/>
      <c r="EDO291" s="18"/>
      <c r="EDP291" s="18"/>
      <c r="EDQ291" s="18"/>
      <c r="EDR291" s="18"/>
      <c r="EDS291" s="18"/>
      <c r="EDT291" s="18"/>
      <c r="EDU291" s="18"/>
      <c r="EDV291" s="18"/>
      <c r="EDW291" s="18"/>
      <c r="EDX291" s="18"/>
      <c r="EDY291" s="18"/>
      <c r="EDZ291" s="18"/>
      <c r="EEA291" s="18"/>
      <c r="EEB291" s="18"/>
      <c r="EEC291" s="18"/>
      <c r="EED291" s="18"/>
      <c r="EEE291" s="18"/>
      <c r="EEF291" s="18"/>
      <c r="EEG291" s="18"/>
      <c r="EEH291" s="18"/>
      <c r="EEI291" s="18"/>
      <c r="EEJ291" s="18"/>
      <c r="EEK291" s="18"/>
      <c r="EEL291" s="18"/>
      <c r="EEM291" s="18"/>
      <c r="EEN291" s="18"/>
      <c r="EEO291" s="18"/>
      <c r="EEP291" s="18"/>
      <c r="EEQ291" s="18"/>
      <c r="EER291" s="18"/>
      <c r="EES291" s="18"/>
      <c r="EET291" s="18"/>
      <c r="EEU291" s="18"/>
      <c r="EEV291" s="18"/>
      <c r="EEW291" s="18"/>
      <c r="EEX291" s="18"/>
      <c r="EEY291" s="18"/>
      <c r="EEZ291" s="18"/>
      <c r="EFA291" s="18"/>
      <c r="EFB291" s="18"/>
      <c r="EFC291" s="18"/>
      <c r="EFD291" s="18"/>
      <c r="EFE291" s="18"/>
      <c r="EFF291" s="18"/>
      <c r="EFG291" s="18"/>
      <c r="EFH291" s="18"/>
      <c r="EFI291" s="18"/>
      <c r="EFJ291" s="18"/>
      <c r="EFK291" s="18"/>
      <c r="EFL291" s="18"/>
      <c r="EFM291" s="18"/>
      <c r="EFN291" s="18"/>
      <c r="EFO291" s="18"/>
      <c r="EFP291" s="18"/>
      <c r="EFQ291" s="18"/>
      <c r="EFR291" s="18"/>
      <c r="EFS291" s="18"/>
      <c r="EFT291" s="18"/>
      <c r="EFU291" s="18"/>
      <c r="EFV291" s="18"/>
      <c r="EFW291" s="18"/>
      <c r="EFX291" s="18"/>
      <c r="EFY291" s="18"/>
      <c r="EFZ291" s="18"/>
      <c r="EGA291" s="18"/>
      <c r="EGB291" s="18"/>
      <c r="EGC291" s="18"/>
      <c r="EGD291" s="18"/>
      <c r="EGE291" s="18"/>
      <c r="EGF291" s="18"/>
      <c r="EGG291" s="18"/>
      <c r="EGH291" s="18"/>
      <c r="EGI291" s="18"/>
      <c r="EGJ291" s="18"/>
      <c r="EGK291" s="18"/>
      <c r="EGL291" s="18"/>
      <c r="EGM291" s="18"/>
      <c r="EGN291" s="18"/>
      <c r="EGO291" s="18"/>
      <c r="EGP291" s="18"/>
      <c r="EGQ291" s="18"/>
      <c r="EGR291" s="18"/>
      <c r="EGS291" s="18"/>
      <c r="EGT291" s="18"/>
      <c r="EGU291" s="18"/>
      <c r="EGV291" s="18"/>
      <c r="EGW291" s="18"/>
      <c r="EGX291" s="18"/>
      <c r="EGY291" s="18"/>
      <c r="EGZ291" s="18"/>
      <c r="EHA291" s="18"/>
      <c r="EHB291" s="18"/>
      <c r="EHC291" s="18"/>
      <c r="EHD291" s="18"/>
      <c r="EHE291" s="18"/>
      <c r="EHF291" s="18"/>
      <c r="EHG291" s="18"/>
      <c r="EHH291" s="18"/>
      <c r="EHI291" s="18"/>
      <c r="EHJ291" s="18"/>
      <c r="EHK291" s="18"/>
      <c r="EHL291" s="18"/>
      <c r="EHM291" s="18"/>
      <c r="EHN291" s="18"/>
      <c r="EHO291" s="18"/>
      <c r="EHP291" s="18"/>
      <c r="EHQ291" s="18"/>
      <c r="EHR291" s="18"/>
      <c r="EHS291" s="18"/>
      <c r="EHT291" s="18"/>
      <c r="EHU291" s="18"/>
      <c r="EHV291" s="18"/>
      <c r="EHW291" s="18"/>
      <c r="EHX291" s="18"/>
      <c r="EHY291" s="18"/>
      <c r="EHZ291" s="18"/>
      <c r="EIA291" s="18"/>
      <c r="EIB291" s="18"/>
      <c r="EIC291" s="18"/>
      <c r="EID291" s="18"/>
      <c r="EIE291" s="18"/>
      <c r="EIF291" s="18"/>
      <c r="EIG291" s="18"/>
      <c r="EIH291" s="18"/>
      <c r="EII291" s="18"/>
      <c r="EIJ291" s="18"/>
      <c r="EIK291" s="18"/>
      <c r="EIL291" s="18"/>
      <c r="EIM291" s="18"/>
      <c r="EIN291" s="18"/>
      <c r="EIO291" s="18"/>
      <c r="EIP291" s="18"/>
      <c r="EIQ291" s="18"/>
      <c r="EIR291" s="18"/>
      <c r="EIS291" s="18"/>
      <c r="EIT291" s="18"/>
      <c r="EIU291" s="18"/>
      <c r="EIV291" s="18"/>
      <c r="EIW291" s="18"/>
      <c r="EIX291" s="18"/>
      <c r="EIY291" s="18"/>
      <c r="EIZ291" s="18"/>
      <c r="EJA291" s="18"/>
      <c r="EJB291" s="18"/>
      <c r="EJC291" s="18"/>
      <c r="EJD291" s="18"/>
      <c r="EJE291" s="18"/>
      <c r="EJF291" s="18"/>
      <c r="EJG291" s="18"/>
      <c r="EJH291" s="18"/>
      <c r="EJI291" s="18"/>
      <c r="EJJ291" s="18"/>
      <c r="EJK291" s="18"/>
      <c r="EJL291" s="18"/>
      <c r="EJM291" s="18"/>
      <c r="EJN291" s="18"/>
      <c r="EJO291" s="18"/>
      <c r="EJP291" s="18"/>
      <c r="EJQ291" s="18"/>
      <c r="EJR291" s="18"/>
      <c r="EJS291" s="18"/>
      <c r="EJT291" s="18"/>
      <c r="EJU291" s="18"/>
      <c r="EJV291" s="18"/>
      <c r="EJW291" s="18"/>
      <c r="EJX291" s="18"/>
      <c r="EJY291" s="18"/>
      <c r="EJZ291" s="18"/>
      <c r="EKA291" s="18"/>
      <c r="EKB291" s="18"/>
      <c r="EKC291" s="18"/>
      <c r="EKD291" s="18"/>
      <c r="EKE291" s="18"/>
      <c r="EKF291" s="18"/>
      <c r="EKG291" s="18"/>
      <c r="EKH291" s="18"/>
      <c r="EKI291" s="18"/>
      <c r="EKJ291" s="18"/>
      <c r="EKK291" s="18"/>
      <c r="EKL291" s="18"/>
      <c r="EKM291" s="18"/>
      <c r="EKN291" s="18"/>
      <c r="EKO291" s="18"/>
      <c r="EKP291" s="18"/>
      <c r="EKQ291" s="18"/>
      <c r="EKR291" s="18"/>
      <c r="EKS291" s="18"/>
      <c r="EKT291" s="18"/>
      <c r="EKU291" s="18"/>
      <c r="EKV291" s="18"/>
      <c r="EKW291" s="18"/>
      <c r="EKX291" s="18"/>
      <c r="EKY291" s="18"/>
      <c r="EKZ291" s="18"/>
      <c r="ELA291" s="18"/>
      <c r="ELB291" s="18"/>
      <c r="ELC291" s="18"/>
      <c r="ELD291" s="18"/>
      <c r="ELE291" s="18"/>
      <c r="ELF291" s="18"/>
      <c r="ELG291" s="18"/>
      <c r="ELH291" s="18"/>
      <c r="ELI291" s="18"/>
      <c r="ELJ291" s="18"/>
      <c r="ELK291" s="18"/>
      <c r="ELL291" s="18"/>
      <c r="ELM291" s="18"/>
      <c r="ELN291" s="18"/>
      <c r="ELO291" s="18"/>
      <c r="ELP291" s="18"/>
      <c r="ELQ291" s="18"/>
      <c r="ELR291" s="18"/>
      <c r="ELS291" s="18"/>
      <c r="ELT291" s="18"/>
      <c r="ELU291" s="18"/>
      <c r="ELV291" s="18"/>
      <c r="ELW291" s="18"/>
      <c r="ELX291" s="18"/>
      <c r="ELY291" s="18"/>
      <c r="ELZ291" s="18"/>
      <c r="EMA291" s="18"/>
      <c r="EMB291" s="18"/>
      <c r="EMC291" s="18"/>
      <c r="EMD291" s="18"/>
      <c r="EME291" s="18"/>
      <c r="EMF291" s="18"/>
      <c r="EMG291" s="18"/>
      <c r="EMH291" s="18"/>
      <c r="EMI291" s="18"/>
      <c r="EMJ291" s="18"/>
      <c r="EMK291" s="18"/>
      <c r="EML291" s="18"/>
      <c r="EMM291" s="18"/>
      <c r="EMN291" s="18"/>
      <c r="EMO291" s="18"/>
      <c r="EMP291" s="18"/>
      <c r="EMQ291" s="18"/>
      <c r="EMR291" s="18"/>
      <c r="EMS291" s="18"/>
      <c r="EMT291" s="18"/>
      <c r="EMU291" s="18"/>
      <c r="EMV291" s="18"/>
      <c r="EMW291" s="18"/>
      <c r="EMX291" s="18"/>
      <c r="EMY291" s="18"/>
      <c r="EMZ291" s="18"/>
      <c r="ENA291" s="18"/>
      <c r="ENB291" s="18"/>
      <c r="ENC291" s="18"/>
      <c r="END291" s="18"/>
      <c r="ENE291" s="18"/>
      <c r="ENF291" s="18"/>
      <c r="ENG291" s="18"/>
      <c r="ENH291" s="18"/>
      <c r="ENI291" s="18"/>
      <c r="ENJ291" s="18"/>
      <c r="ENK291" s="18"/>
      <c r="ENL291" s="18"/>
      <c r="ENM291" s="18"/>
      <c r="ENN291" s="18"/>
      <c r="ENO291" s="18"/>
      <c r="ENP291" s="18"/>
      <c r="ENQ291" s="18"/>
      <c r="ENR291" s="18"/>
      <c r="ENS291" s="18"/>
      <c r="ENT291" s="18"/>
      <c r="ENU291" s="18"/>
      <c r="ENV291" s="18"/>
      <c r="ENW291" s="18"/>
      <c r="ENX291" s="18"/>
      <c r="ENY291" s="18"/>
      <c r="ENZ291" s="18"/>
      <c r="EOA291" s="18"/>
      <c r="EOB291" s="18"/>
      <c r="EOC291" s="18"/>
      <c r="EOD291" s="18"/>
      <c r="EOE291" s="18"/>
      <c r="EOF291" s="18"/>
      <c r="EOG291" s="18"/>
      <c r="EOH291" s="18"/>
      <c r="EOI291" s="18"/>
      <c r="EOJ291" s="18"/>
      <c r="EOK291" s="18"/>
      <c r="EOL291" s="18"/>
      <c r="EOM291" s="18"/>
      <c r="EON291" s="18"/>
      <c r="EOO291" s="18"/>
      <c r="EOP291" s="18"/>
      <c r="EOQ291" s="18"/>
      <c r="EOR291" s="18"/>
      <c r="EOS291" s="18"/>
      <c r="EOT291" s="18"/>
      <c r="EOU291" s="18"/>
      <c r="EOV291" s="18"/>
      <c r="EOW291" s="18"/>
      <c r="EOX291" s="18"/>
      <c r="EOY291" s="18"/>
      <c r="EOZ291" s="18"/>
      <c r="EPA291" s="18"/>
      <c r="EPB291" s="18"/>
      <c r="EPC291" s="18"/>
      <c r="EPD291" s="18"/>
      <c r="EPE291" s="18"/>
      <c r="EPF291" s="18"/>
      <c r="EPG291" s="18"/>
      <c r="EPH291" s="18"/>
      <c r="EPI291" s="18"/>
      <c r="EPJ291" s="18"/>
      <c r="EPK291" s="18"/>
      <c r="EPL291" s="18"/>
      <c r="EPM291" s="18"/>
      <c r="EPN291" s="18"/>
      <c r="EPO291" s="18"/>
      <c r="EPP291" s="18"/>
      <c r="EPQ291" s="18"/>
      <c r="EPR291" s="18"/>
      <c r="EPS291" s="18"/>
      <c r="EPT291" s="18"/>
      <c r="EPU291" s="18"/>
      <c r="EPV291" s="18"/>
      <c r="EPW291" s="18"/>
      <c r="EPX291" s="18"/>
      <c r="EPY291" s="18"/>
      <c r="EPZ291" s="18"/>
      <c r="EQA291" s="18"/>
      <c r="EQB291" s="18"/>
      <c r="EQC291" s="18"/>
      <c r="EQD291" s="18"/>
      <c r="EQE291" s="18"/>
      <c r="EQF291" s="18"/>
      <c r="EQG291" s="18"/>
      <c r="EQH291" s="18"/>
      <c r="EQI291" s="18"/>
      <c r="EQJ291" s="18"/>
      <c r="EQK291" s="18"/>
      <c r="EQL291" s="18"/>
      <c r="EQM291" s="18"/>
      <c r="EQN291" s="18"/>
      <c r="EQO291" s="18"/>
      <c r="EQP291" s="18"/>
      <c r="EQQ291" s="18"/>
      <c r="EQR291" s="18"/>
      <c r="EQS291" s="18"/>
      <c r="EQT291" s="18"/>
      <c r="EQU291" s="18"/>
      <c r="EQV291" s="18"/>
      <c r="EQW291" s="18"/>
      <c r="EQX291" s="18"/>
      <c r="EQY291" s="18"/>
      <c r="EQZ291" s="18"/>
      <c r="ERA291" s="18"/>
      <c r="ERB291" s="18"/>
      <c r="ERC291" s="18"/>
      <c r="ERD291" s="18"/>
      <c r="ERE291" s="18"/>
      <c r="ERF291" s="18"/>
      <c r="ERG291" s="18"/>
      <c r="ERH291" s="18"/>
      <c r="ERI291" s="18"/>
      <c r="ERJ291" s="18"/>
      <c r="ERK291" s="18"/>
      <c r="ERL291" s="18"/>
      <c r="ERM291" s="18"/>
      <c r="ERN291" s="18"/>
      <c r="ERO291" s="18"/>
      <c r="ERP291" s="18"/>
      <c r="ERQ291" s="18"/>
      <c r="ERR291" s="18"/>
      <c r="ERS291" s="18"/>
      <c r="ERT291" s="18"/>
      <c r="ERU291" s="18"/>
      <c r="ERV291" s="18"/>
      <c r="ERW291" s="18"/>
      <c r="ERX291" s="18"/>
      <c r="ERY291" s="18"/>
      <c r="ERZ291" s="18"/>
      <c r="ESA291" s="18"/>
      <c r="ESB291" s="18"/>
      <c r="ESC291" s="18"/>
      <c r="ESD291" s="18"/>
      <c r="ESE291" s="18"/>
      <c r="ESF291" s="18"/>
      <c r="ESG291" s="18"/>
      <c r="ESH291" s="18"/>
      <c r="ESI291" s="18"/>
      <c r="ESJ291" s="18"/>
      <c r="ESK291" s="18"/>
      <c r="ESL291" s="18"/>
      <c r="ESM291" s="18"/>
      <c r="ESN291" s="18"/>
      <c r="ESO291" s="18"/>
      <c r="ESP291" s="18"/>
      <c r="ESQ291" s="18"/>
      <c r="ESR291" s="18"/>
      <c r="ESS291" s="18"/>
      <c r="EST291" s="18"/>
      <c r="ESU291" s="18"/>
      <c r="ESV291" s="18"/>
      <c r="ESW291" s="18"/>
      <c r="ESX291" s="18"/>
      <c r="ESY291" s="18"/>
      <c r="ESZ291" s="18"/>
      <c r="ETA291" s="18"/>
      <c r="ETB291" s="18"/>
      <c r="ETC291" s="18"/>
      <c r="ETD291" s="18"/>
      <c r="ETE291" s="18"/>
      <c r="ETF291" s="18"/>
      <c r="ETG291" s="18"/>
      <c r="ETH291" s="18"/>
      <c r="ETI291" s="18"/>
      <c r="ETJ291" s="18"/>
      <c r="ETK291" s="18"/>
      <c r="ETL291" s="18"/>
      <c r="ETM291" s="18"/>
      <c r="ETN291" s="18"/>
      <c r="ETO291" s="18"/>
      <c r="ETP291" s="18"/>
      <c r="ETQ291" s="18"/>
      <c r="ETR291" s="18"/>
      <c r="ETS291" s="18"/>
      <c r="ETT291" s="18"/>
      <c r="ETU291" s="18"/>
      <c r="ETV291" s="18"/>
      <c r="ETW291" s="18"/>
      <c r="ETX291" s="18"/>
      <c r="ETY291" s="18"/>
      <c r="ETZ291" s="18"/>
      <c r="EUA291" s="18"/>
      <c r="EUB291" s="18"/>
      <c r="EUC291" s="18"/>
      <c r="EUD291" s="18"/>
      <c r="EUE291" s="18"/>
      <c r="EUF291" s="18"/>
      <c r="EUG291" s="18"/>
      <c r="EUH291" s="18"/>
      <c r="EUI291" s="18"/>
      <c r="EUJ291" s="18"/>
      <c r="EUK291" s="18"/>
      <c r="EUL291" s="18"/>
      <c r="EUM291" s="18"/>
      <c r="EUN291" s="18"/>
      <c r="EUO291" s="18"/>
      <c r="EUP291" s="18"/>
      <c r="EUQ291" s="18"/>
      <c r="EUR291" s="18"/>
      <c r="EUS291" s="18"/>
      <c r="EUT291" s="18"/>
      <c r="EUU291" s="18"/>
      <c r="EUV291" s="18"/>
      <c r="EUW291" s="18"/>
      <c r="EUX291" s="18"/>
      <c r="EUY291" s="18"/>
      <c r="EUZ291" s="18"/>
      <c r="EVA291" s="18"/>
      <c r="EVB291" s="18"/>
      <c r="EVC291" s="18"/>
      <c r="EVD291" s="18"/>
      <c r="EVE291" s="18"/>
      <c r="EVF291" s="18"/>
      <c r="EVG291" s="18"/>
      <c r="EVH291" s="18"/>
      <c r="EVI291" s="18"/>
      <c r="EVJ291" s="18"/>
      <c r="EVK291" s="18"/>
      <c r="EVL291" s="18"/>
      <c r="EVM291" s="18"/>
      <c r="EVN291" s="18"/>
      <c r="EVO291" s="18"/>
      <c r="EVP291" s="18"/>
      <c r="EVQ291" s="18"/>
      <c r="EVR291" s="18"/>
      <c r="EVS291" s="18"/>
      <c r="EVT291" s="18"/>
      <c r="EVU291" s="18"/>
      <c r="EVV291" s="18"/>
      <c r="EVW291" s="18"/>
      <c r="EVX291" s="18"/>
      <c r="EVY291" s="18"/>
      <c r="EVZ291" s="18"/>
      <c r="EWA291" s="18"/>
      <c r="EWB291" s="18"/>
      <c r="EWC291" s="18"/>
      <c r="EWD291" s="18"/>
      <c r="EWE291" s="18"/>
      <c r="EWF291" s="18"/>
      <c r="EWG291" s="18"/>
      <c r="EWH291" s="18"/>
      <c r="EWI291" s="18"/>
      <c r="EWJ291" s="18"/>
      <c r="EWK291" s="18"/>
      <c r="EWL291" s="18"/>
      <c r="EWM291" s="18"/>
      <c r="EWN291" s="18"/>
      <c r="EWO291" s="18"/>
      <c r="EWP291" s="18"/>
      <c r="EWQ291" s="18"/>
      <c r="EWR291" s="18"/>
      <c r="EWS291" s="18"/>
      <c r="EWT291" s="18"/>
      <c r="EWU291" s="18"/>
      <c r="EWV291" s="18"/>
      <c r="EWW291" s="18"/>
      <c r="EWX291" s="18"/>
      <c r="EWY291" s="18"/>
      <c r="EWZ291" s="18"/>
      <c r="EXA291" s="18"/>
      <c r="EXB291" s="18"/>
      <c r="EXC291" s="18"/>
      <c r="EXD291" s="18"/>
      <c r="EXE291" s="18"/>
      <c r="EXF291" s="18"/>
      <c r="EXG291" s="18"/>
      <c r="EXH291" s="18"/>
      <c r="EXI291" s="18"/>
      <c r="EXJ291" s="18"/>
      <c r="EXK291" s="18"/>
      <c r="EXL291" s="18"/>
      <c r="EXM291" s="18"/>
      <c r="EXN291" s="18"/>
      <c r="EXO291" s="18"/>
      <c r="EXP291" s="18"/>
      <c r="EXQ291" s="18"/>
      <c r="EXR291" s="18"/>
      <c r="EXS291" s="18"/>
      <c r="EXT291" s="18"/>
      <c r="EXU291" s="18"/>
      <c r="EXV291" s="18"/>
      <c r="EXW291" s="18"/>
      <c r="EXX291" s="18"/>
      <c r="EXY291" s="18"/>
      <c r="EXZ291" s="18"/>
      <c r="EYA291" s="18"/>
      <c r="EYB291" s="18"/>
      <c r="EYC291" s="18"/>
      <c r="EYD291" s="18"/>
      <c r="EYE291" s="18"/>
      <c r="EYF291" s="18"/>
      <c r="EYG291" s="18"/>
      <c r="EYH291" s="18"/>
      <c r="EYI291" s="18"/>
      <c r="EYJ291" s="18"/>
      <c r="EYK291" s="18"/>
      <c r="EYL291" s="18"/>
      <c r="EYM291" s="18"/>
      <c r="EYN291" s="18"/>
      <c r="EYO291" s="18"/>
      <c r="EYP291" s="18"/>
      <c r="EYQ291" s="18"/>
      <c r="EYR291" s="18"/>
      <c r="EYS291" s="18"/>
      <c r="EYT291" s="18"/>
      <c r="EYU291" s="18"/>
      <c r="EYV291" s="18"/>
      <c r="EYW291" s="18"/>
      <c r="EYX291" s="18"/>
      <c r="UFN291" s="18"/>
      <c r="UFO291" s="18"/>
      <c r="UFP291" s="18"/>
      <c r="UFQ291" s="18"/>
      <c r="UFR291" s="18"/>
      <c r="UFS291" s="18"/>
      <c r="UFT291" s="18"/>
      <c r="UFU291" s="18"/>
      <c r="UFV291" s="18"/>
      <c r="UFW291" s="18"/>
      <c r="UFX291" s="18"/>
      <c r="UFY291" s="18"/>
      <c r="UFZ291" s="18"/>
      <c r="UGA291" s="18"/>
      <c r="UGB291" s="18"/>
      <c r="UGC291" s="18"/>
      <c r="UGD291" s="18"/>
      <c r="UGE291" s="18"/>
      <c r="UGF291" s="18"/>
      <c r="UGG291" s="18"/>
      <c r="UGH291" s="18"/>
      <c r="UGI291" s="18"/>
      <c r="UGJ291" s="18"/>
      <c r="UGK291" s="18"/>
      <c r="UGL291" s="18"/>
      <c r="UGM291" s="18"/>
      <c r="UGN291" s="18"/>
      <c r="UGO291" s="18"/>
      <c r="UGP291" s="18"/>
      <c r="UGQ291" s="18"/>
      <c r="UGR291" s="18"/>
      <c r="UGS291" s="18"/>
      <c r="UGT291" s="18"/>
      <c r="UGU291" s="18"/>
      <c r="UGV291" s="18"/>
      <c r="UGW291" s="18"/>
      <c r="UGX291" s="18"/>
      <c r="UGY291" s="18"/>
      <c r="UGZ291" s="18"/>
      <c r="UHA291" s="18"/>
      <c r="UHB291" s="18"/>
      <c r="UHC291" s="18"/>
      <c r="UHD291" s="18"/>
      <c r="UHE291" s="18"/>
      <c r="UHF291" s="18"/>
      <c r="UHG291" s="18"/>
      <c r="UHH291" s="18"/>
      <c r="UHI291" s="18"/>
      <c r="UHJ291" s="18"/>
      <c r="UHK291" s="18"/>
      <c r="UHL291" s="18"/>
      <c r="UHM291" s="18"/>
      <c r="UHN291" s="18"/>
      <c r="UHO291" s="18"/>
      <c r="UHP291" s="18"/>
      <c r="UHQ291" s="18"/>
      <c r="UHR291" s="18"/>
      <c r="UHS291" s="18"/>
      <c r="UHT291" s="18"/>
      <c r="UHU291" s="18"/>
      <c r="UHV291" s="18"/>
      <c r="UHW291" s="18"/>
      <c r="UHX291" s="18"/>
      <c r="UHY291" s="18"/>
      <c r="UHZ291" s="18"/>
      <c r="UIA291" s="18"/>
      <c r="UIB291" s="18"/>
      <c r="UIC291" s="18"/>
      <c r="UID291" s="18"/>
      <c r="UIE291" s="18"/>
      <c r="UIF291" s="18"/>
      <c r="UIG291" s="18"/>
      <c r="UIH291" s="18"/>
      <c r="UII291" s="18"/>
      <c r="UIJ291" s="18"/>
      <c r="UIK291" s="18"/>
      <c r="UIL291" s="18"/>
      <c r="UIM291" s="18"/>
      <c r="UIN291" s="18"/>
      <c r="UIO291" s="18"/>
      <c r="UIP291" s="18"/>
      <c r="UIQ291" s="18"/>
      <c r="UIR291" s="18"/>
      <c r="UIS291" s="18"/>
      <c r="UIT291" s="18"/>
      <c r="UIU291" s="18"/>
      <c r="UIV291" s="18"/>
      <c r="UIW291" s="18"/>
      <c r="UIX291" s="18"/>
      <c r="UIY291" s="18"/>
      <c r="UIZ291" s="18"/>
      <c r="UJA291" s="18"/>
      <c r="UJB291" s="18"/>
      <c r="UJC291" s="18"/>
      <c r="UJD291" s="18"/>
      <c r="UJE291" s="18"/>
      <c r="UJF291" s="18"/>
      <c r="UJG291" s="18"/>
      <c r="UJH291" s="18"/>
      <c r="UJI291" s="18"/>
      <c r="UJJ291" s="18"/>
      <c r="UJK291" s="18"/>
      <c r="UJL291" s="18"/>
      <c r="UJM291" s="18"/>
      <c r="UJN291" s="18"/>
      <c r="UJO291" s="18"/>
      <c r="UJP291" s="18"/>
      <c r="UJQ291" s="18"/>
      <c r="UJR291" s="18"/>
      <c r="UJS291" s="18"/>
      <c r="UJT291" s="18"/>
      <c r="UJU291" s="18"/>
      <c r="UJV291" s="18"/>
      <c r="UJW291" s="18"/>
      <c r="UJX291" s="18"/>
      <c r="UJY291" s="18"/>
      <c r="UJZ291" s="18"/>
      <c r="UKA291" s="18"/>
      <c r="UKB291" s="18"/>
      <c r="UKC291" s="18"/>
      <c r="UKD291" s="18"/>
      <c r="UKE291" s="18"/>
      <c r="UKF291" s="18"/>
      <c r="UKG291" s="18"/>
      <c r="UKH291" s="18"/>
      <c r="UKI291" s="18"/>
      <c r="UKJ291" s="18"/>
      <c r="UKK291" s="18"/>
      <c r="UKL291" s="18"/>
      <c r="UKM291" s="18"/>
      <c r="UKN291" s="18"/>
      <c r="UKO291" s="18"/>
      <c r="UKP291" s="18"/>
      <c r="UKQ291" s="18"/>
      <c r="UKR291" s="18"/>
      <c r="UKS291" s="18"/>
      <c r="UKT291" s="18"/>
      <c r="UKU291" s="18"/>
      <c r="UKV291" s="18"/>
      <c r="UKW291" s="18"/>
      <c r="UKX291" s="18"/>
      <c r="UKY291" s="18"/>
      <c r="UKZ291" s="18"/>
      <c r="ULA291" s="18"/>
      <c r="ULB291" s="18"/>
      <c r="ULC291" s="18"/>
      <c r="ULD291" s="18"/>
      <c r="ULE291" s="18"/>
      <c r="ULF291" s="18"/>
      <c r="ULG291" s="18"/>
      <c r="ULH291" s="18"/>
      <c r="ULI291" s="18"/>
      <c r="ULJ291" s="18"/>
      <c r="ULK291" s="18"/>
      <c r="ULL291" s="18"/>
      <c r="ULM291" s="18"/>
      <c r="ULN291" s="18"/>
      <c r="ULO291" s="18"/>
      <c r="ULP291" s="18"/>
      <c r="ULQ291" s="18"/>
      <c r="ULR291" s="18"/>
      <c r="ULS291" s="18"/>
      <c r="ULT291" s="18"/>
      <c r="ULU291" s="18"/>
      <c r="ULV291" s="18"/>
      <c r="ULW291" s="18"/>
      <c r="ULX291" s="18"/>
      <c r="ULY291" s="18"/>
      <c r="ULZ291" s="18"/>
      <c r="UMA291" s="18"/>
      <c r="UMB291" s="18"/>
      <c r="UMC291" s="18"/>
      <c r="UMD291" s="18"/>
      <c r="UME291" s="18"/>
      <c r="UMF291" s="18"/>
      <c r="UMG291" s="18"/>
      <c r="UMH291" s="18"/>
      <c r="UMI291" s="18"/>
      <c r="UMJ291" s="18"/>
      <c r="UMK291" s="18"/>
      <c r="UML291" s="18"/>
      <c r="UMM291" s="18"/>
      <c r="UMN291" s="18"/>
      <c r="UMO291" s="18"/>
      <c r="UMP291" s="18"/>
      <c r="UMQ291" s="18"/>
      <c r="UMR291" s="18"/>
      <c r="UMS291" s="18"/>
      <c r="UMT291" s="18"/>
      <c r="UMU291" s="18"/>
      <c r="UMV291" s="18"/>
      <c r="UMW291" s="18"/>
      <c r="UMX291" s="18"/>
      <c r="UMY291" s="18"/>
      <c r="UMZ291" s="18"/>
      <c r="UNA291" s="18"/>
      <c r="UNB291" s="18"/>
      <c r="UNC291" s="18"/>
      <c r="UND291" s="18"/>
      <c r="UNE291" s="18"/>
      <c r="UNF291" s="18"/>
      <c r="UNG291" s="18"/>
      <c r="UNH291" s="18"/>
      <c r="UNI291" s="18"/>
      <c r="UNJ291" s="18"/>
      <c r="UNK291" s="18"/>
      <c r="UNL291" s="18"/>
      <c r="UNM291" s="18"/>
      <c r="UNN291" s="18"/>
      <c r="UNO291" s="18"/>
      <c r="UNP291" s="18"/>
      <c r="UNQ291" s="18"/>
      <c r="UNR291" s="18"/>
      <c r="UNS291" s="18"/>
      <c r="UNT291" s="18"/>
      <c r="UNU291" s="18"/>
      <c r="UNV291" s="18"/>
      <c r="UNW291" s="18"/>
      <c r="UNX291" s="18"/>
      <c r="UNY291" s="18"/>
      <c r="UNZ291" s="18"/>
      <c r="UOA291" s="18"/>
      <c r="UOB291" s="18"/>
      <c r="UOC291" s="18"/>
      <c r="UOD291" s="18"/>
      <c r="UOE291" s="18"/>
      <c r="UOF291" s="18"/>
      <c r="UOG291" s="18"/>
      <c r="UOH291" s="18"/>
      <c r="UOI291" s="18"/>
      <c r="UOJ291" s="18"/>
      <c r="UOK291" s="18"/>
      <c r="UOL291" s="18"/>
      <c r="UOM291" s="18"/>
      <c r="UON291" s="18"/>
      <c r="UOO291" s="18"/>
      <c r="UOP291" s="18"/>
      <c r="UOQ291" s="18"/>
      <c r="UOR291" s="18"/>
      <c r="UOS291" s="18"/>
      <c r="UOT291" s="18"/>
      <c r="UOU291" s="18"/>
      <c r="UOV291" s="18"/>
      <c r="UOW291" s="18"/>
      <c r="UOX291" s="18"/>
      <c r="UOY291" s="18"/>
      <c r="UOZ291" s="18"/>
      <c r="UPA291" s="18"/>
      <c r="UPB291" s="18"/>
      <c r="UPC291" s="18"/>
      <c r="UPD291" s="18"/>
      <c r="UPE291" s="18"/>
      <c r="UPF291" s="18"/>
      <c r="UPG291" s="18"/>
      <c r="UPH291" s="18"/>
      <c r="UPI291" s="18"/>
      <c r="UPJ291" s="18"/>
      <c r="UPK291" s="18"/>
      <c r="UPL291" s="18"/>
      <c r="UPM291" s="18"/>
      <c r="UPN291" s="18"/>
      <c r="UPO291" s="18"/>
      <c r="UPP291" s="18"/>
      <c r="UPQ291" s="18"/>
      <c r="UPR291" s="18"/>
      <c r="UPS291" s="18"/>
      <c r="UPT291" s="18"/>
      <c r="UPU291" s="18"/>
      <c r="UPV291" s="18"/>
      <c r="UPW291" s="18"/>
      <c r="UPX291" s="18"/>
      <c r="UPY291" s="18"/>
      <c r="UPZ291" s="18"/>
      <c r="UQA291" s="18"/>
      <c r="UQB291" s="18"/>
      <c r="UQC291" s="18"/>
      <c r="UQD291" s="18"/>
      <c r="UQE291" s="18"/>
      <c r="UQF291" s="18"/>
      <c r="UQG291" s="18"/>
      <c r="UQH291" s="18"/>
      <c r="UQI291" s="18"/>
      <c r="UQJ291" s="18"/>
      <c r="UQK291" s="18"/>
      <c r="UQL291" s="18"/>
      <c r="UQM291" s="18"/>
      <c r="UQN291" s="18"/>
      <c r="UQO291" s="18"/>
      <c r="UQP291" s="18"/>
      <c r="UQQ291" s="18"/>
      <c r="UQR291" s="18"/>
      <c r="UQS291" s="18"/>
      <c r="UQT291" s="18"/>
      <c r="UQU291" s="18"/>
      <c r="UQV291" s="18"/>
      <c r="UQW291" s="18"/>
      <c r="UQX291" s="18"/>
      <c r="UQY291" s="18"/>
      <c r="UQZ291" s="18"/>
      <c r="URA291" s="18"/>
      <c r="URB291" s="18"/>
      <c r="URC291" s="18"/>
      <c r="URD291" s="18"/>
      <c r="URE291" s="18"/>
      <c r="URF291" s="18"/>
      <c r="URG291" s="18"/>
      <c r="URH291" s="18"/>
      <c r="URI291" s="18"/>
      <c r="URJ291" s="18"/>
      <c r="URK291" s="18"/>
      <c r="URL291" s="18"/>
      <c r="URM291" s="18"/>
      <c r="URN291" s="18"/>
      <c r="URO291" s="18"/>
      <c r="URP291" s="18"/>
      <c r="URQ291" s="18"/>
      <c r="URR291" s="18"/>
      <c r="URS291" s="18"/>
      <c r="URT291" s="18"/>
      <c r="URU291" s="18"/>
      <c r="URV291" s="18"/>
      <c r="URW291" s="18"/>
      <c r="URX291" s="18"/>
      <c r="URY291" s="18"/>
      <c r="URZ291" s="18"/>
      <c r="USA291" s="18"/>
      <c r="USB291" s="18"/>
      <c r="USC291" s="18"/>
      <c r="USD291" s="18"/>
      <c r="USE291" s="18"/>
      <c r="USF291" s="18"/>
      <c r="USG291" s="18"/>
      <c r="USH291" s="18"/>
      <c r="USI291" s="18"/>
      <c r="USJ291" s="18"/>
      <c r="USK291" s="18"/>
      <c r="USL291" s="18"/>
      <c r="USM291" s="18"/>
      <c r="USN291" s="18"/>
      <c r="USO291" s="18"/>
      <c r="USP291" s="18"/>
      <c r="USQ291" s="18"/>
      <c r="USR291" s="18"/>
      <c r="USS291" s="18"/>
      <c r="UST291" s="18"/>
      <c r="USU291" s="18"/>
      <c r="USV291" s="18"/>
      <c r="USW291" s="18"/>
      <c r="USX291" s="18"/>
      <c r="USY291" s="18"/>
      <c r="USZ291" s="18"/>
      <c r="UTA291" s="18"/>
      <c r="UTB291" s="18"/>
      <c r="UTC291" s="18"/>
      <c r="UTD291" s="18"/>
      <c r="UTE291" s="18"/>
      <c r="UTF291" s="18"/>
      <c r="UTG291" s="18"/>
      <c r="UTH291" s="18"/>
      <c r="UTI291" s="18"/>
      <c r="UTJ291" s="18"/>
      <c r="UTK291" s="18"/>
      <c r="UTL291" s="18"/>
      <c r="UTM291" s="18"/>
      <c r="UTN291" s="18"/>
      <c r="UTO291" s="18"/>
      <c r="UTP291" s="18"/>
      <c r="UTQ291" s="18"/>
      <c r="UTR291" s="18"/>
      <c r="UTS291" s="18"/>
      <c r="UTT291" s="18"/>
      <c r="UTU291" s="18"/>
      <c r="UTV291" s="18"/>
      <c r="UTW291" s="18"/>
      <c r="UTX291" s="18"/>
      <c r="UTY291" s="18"/>
      <c r="UTZ291" s="18"/>
      <c r="UUA291" s="18"/>
      <c r="UUB291" s="18"/>
      <c r="UUC291" s="18"/>
      <c r="UUD291" s="18"/>
      <c r="UUE291" s="18"/>
      <c r="UUF291" s="18"/>
      <c r="UUG291" s="18"/>
      <c r="UUH291" s="18"/>
      <c r="UUI291" s="18"/>
      <c r="UUJ291" s="18"/>
      <c r="UUK291" s="18"/>
      <c r="UUL291" s="18"/>
      <c r="UUM291" s="18"/>
      <c r="UUN291" s="18"/>
      <c r="UUO291" s="18"/>
      <c r="UUP291" s="18"/>
      <c r="UUQ291" s="18"/>
      <c r="UUR291" s="18"/>
      <c r="UUS291" s="18"/>
      <c r="UUT291" s="18"/>
      <c r="UUU291" s="18"/>
      <c r="UUV291" s="18"/>
      <c r="UUW291" s="18"/>
      <c r="UUX291" s="18"/>
      <c r="UUY291" s="18"/>
      <c r="UUZ291" s="18"/>
      <c r="UVA291" s="18"/>
      <c r="UVB291" s="18"/>
      <c r="UVC291" s="18"/>
      <c r="UVD291" s="18"/>
      <c r="UVE291" s="18"/>
      <c r="UVF291" s="18"/>
      <c r="UVG291" s="18"/>
      <c r="UVH291" s="18"/>
      <c r="UVI291" s="18"/>
      <c r="UVJ291" s="18"/>
      <c r="UVK291" s="18"/>
      <c r="UVL291" s="18"/>
      <c r="UVM291" s="18"/>
      <c r="UVN291" s="18"/>
      <c r="UVO291" s="18"/>
      <c r="UVP291" s="18"/>
      <c r="UVQ291" s="18"/>
      <c r="UVR291" s="18"/>
      <c r="UVS291" s="18"/>
      <c r="UVT291" s="18"/>
      <c r="UVU291" s="18"/>
      <c r="UVV291" s="18"/>
      <c r="UVW291" s="18"/>
      <c r="UVX291" s="18"/>
      <c r="UVY291" s="18"/>
      <c r="UVZ291" s="18"/>
      <c r="UWA291" s="18"/>
      <c r="UWB291" s="18"/>
      <c r="UWC291" s="18"/>
      <c r="UWD291" s="18"/>
      <c r="UWE291" s="18"/>
      <c r="UWF291" s="18"/>
      <c r="UWG291" s="18"/>
      <c r="UWH291" s="18"/>
      <c r="UWI291" s="18"/>
      <c r="UWJ291" s="18"/>
      <c r="UWK291" s="18"/>
      <c r="UWL291" s="18"/>
      <c r="UWM291" s="18"/>
      <c r="UWN291" s="18"/>
      <c r="UWO291" s="18"/>
      <c r="UWP291" s="18"/>
      <c r="UWQ291" s="18"/>
      <c r="UWR291" s="18"/>
      <c r="UWS291" s="18"/>
      <c r="UWT291" s="18"/>
      <c r="UWU291" s="18"/>
      <c r="UWV291" s="18"/>
      <c r="UWW291" s="18"/>
      <c r="UWX291" s="18"/>
      <c r="UWY291" s="18"/>
      <c r="UWZ291" s="18"/>
      <c r="UXA291" s="18"/>
      <c r="UXB291" s="18"/>
      <c r="UXC291" s="18"/>
      <c r="UXD291" s="18"/>
      <c r="UXE291" s="18"/>
      <c r="UXF291" s="18"/>
      <c r="UXG291" s="18"/>
      <c r="UXH291" s="18"/>
      <c r="UXI291" s="18"/>
      <c r="UXJ291" s="18"/>
      <c r="UXK291" s="18"/>
      <c r="UXL291" s="18"/>
      <c r="UXM291" s="18"/>
      <c r="UXN291" s="18"/>
      <c r="UXO291" s="18"/>
      <c r="UXP291" s="18"/>
      <c r="UXQ291" s="18"/>
      <c r="UXR291" s="18"/>
      <c r="UXS291" s="18"/>
      <c r="UXT291" s="18"/>
      <c r="UXU291" s="18"/>
      <c r="UXV291" s="18"/>
      <c r="UXW291" s="18"/>
      <c r="UXX291" s="18"/>
      <c r="UXY291" s="18"/>
      <c r="UXZ291" s="18"/>
      <c r="UYA291" s="18"/>
      <c r="UYB291" s="18"/>
      <c r="UYC291" s="18"/>
      <c r="UYD291" s="18"/>
      <c r="UYE291" s="18"/>
      <c r="UYF291" s="18"/>
      <c r="UYG291" s="18"/>
      <c r="UYH291" s="18"/>
      <c r="UYI291" s="18"/>
      <c r="UYJ291" s="18"/>
      <c r="UYK291" s="18"/>
      <c r="UYL291" s="18"/>
      <c r="UYM291" s="18"/>
      <c r="UYN291" s="18"/>
      <c r="UYO291" s="18"/>
      <c r="UYP291" s="18"/>
      <c r="UYQ291" s="18"/>
      <c r="UYR291" s="18"/>
      <c r="UYS291" s="18"/>
      <c r="UYT291" s="18"/>
      <c r="UYU291" s="18"/>
      <c r="UYV291" s="18"/>
      <c r="UYW291" s="18"/>
      <c r="UYX291" s="18"/>
      <c r="UYY291" s="18"/>
      <c r="UYZ291" s="18"/>
      <c r="UZA291" s="18"/>
      <c r="UZB291" s="18"/>
      <c r="UZC291" s="18"/>
      <c r="UZD291" s="18"/>
      <c r="UZE291" s="18"/>
      <c r="UZF291" s="18"/>
      <c r="UZG291" s="18"/>
      <c r="UZH291" s="18"/>
      <c r="UZI291" s="18"/>
      <c r="UZJ291" s="18"/>
      <c r="UZK291" s="18"/>
      <c r="UZL291" s="18"/>
      <c r="UZM291" s="18"/>
      <c r="UZN291" s="18"/>
      <c r="UZO291" s="18"/>
      <c r="UZP291" s="18"/>
      <c r="UZQ291" s="18"/>
      <c r="UZR291" s="18"/>
      <c r="UZS291" s="18"/>
      <c r="UZT291" s="18"/>
      <c r="UZU291" s="18"/>
      <c r="UZV291" s="18"/>
      <c r="UZW291" s="18"/>
      <c r="UZX291" s="18"/>
      <c r="UZY291" s="18"/>
      <c r="UZZ291" s="18"/>
      <c r="VAA291" s="18"/>
      <c r="VAB291" s="18"/>
      <c r="VAC291" s="18"/>
      <c r="VAD291" s="18"/>
      <c r="VAE291" s="18"/>
      <c r="VAF291" s="18"/>
      <c r="VAG291" s="18"/>
      <c r="VAH291" s="18"/>
      <c r="VAI291" s="18"/>
      <c r="VAJ291" s="18"/>
      <c r="VAK291" s="18"/>
      <c r="VAL291" s="18"/>
      <c r="VAM291" s="18"/>
      <c r="VAN291" s="18"/>
      <c r="VAO291" s="18"/>
      <c r="VAP291" s="18"/>
      <c r="VAQ291" s="18"/>
      <c r="VAR291" s="18"/>
      <c r="VAS291" s="18"/>
      <c r="VAT291" s="18"/>
      <c r="VAU291" s="18"/>
      <c r="VAV291" s="18"/>
      <c r="VAW291" s="18"/>
      <c r="VAX291" s="18"/>
      <c r="VAY291" s="18"/>
      <c r="VAZ291" s="18"/>
      <c r="VBA291" s="18"/>
      <c r="VBB291" s="18"/>
      <c r="VBC291" s="18"/>
      <c r="VBD291" s="18"/>
      <c r="VBE291" s="18"/>
      <c r="VBF291" s="18"/>
      <c r="VBG291" s="18"/>
      <c r="VBH291" s="18"/>
      <c r="VBI291" s="18"/>
      <c r="VBJ291" s="18"/>
      <c r="VBK291" s="18"/>
      <c r="VBL291" s="18"/>
      <c r="VBM291" s="18"/>
      <c r="VBN291" s="18"/>
      <c r="VBO291" s="18"/>
      <c r="VBP291" s="18"/>
      <c r="VBQ291" s="18"/>
      <c r="VBR291" s="18"/>
      <c r="VBS291" s="18"/>
      <c r="VBT291" s="18"/>
      <c r="VBU291" s="18"/>
      <c r="VBV291" s="18"/>
      <c r="VBW291" s="18"/>
      <c r="VBX291" s="18"/>
      <c r="VBY291" s="18"/>
      <c r="VBZ291" s="18"/>
      <c r="VCA291" s="18"/>
      <c r="VCB291" s="18"/>
      <c r="VCC291" s="18"/>
      <c r="VCD291" s="18"/>
      <c r="VCE291" s="18"/>
      <c r="VCF291" s="18"/>
      <c r="VCG291" s="18"/>
      <c r="VCH291" s="18"/>
      <c r="VCI291" s="18"/>
      <c r="VCJ291" s="18"/>
      <c r="VCK291" s="18"/>
      <c r="VCL291" s="18"/>
      <c r="VCM291" s="18"/>
      <c r="VCN291" s="18"/>
      <c r="VCO291" s="18"/>
      <c r="VCP291" s="18"/>
      <c r="VCQ291" s="18"/>
      <c r="VCR291" s="18"/>
      <c r="VCS291" s="18"/>
      <c r="VCT291" s="18"/>
      <c r="VCU291" s="18"/>
      <c r="VCV291" s="18"/>
      <c r="VCW291" s="18"/>
      <c r="VCX291" s="18"/>
      <c r="VCY291" s="18"/>
      <c r="VCZ291" s="18"/>
      <c r="VDA291" s="18"/>
      <c r="VDB291" s="18"/>
      <c r="VDC291" s="18"/>
      <c r="VDD291" s="18"/>
      <c r="VDE291" s="18"/>
      <c r="VDF291" s="18"/>
      <c r="VDG291" s="18"/>
      <c r="VDH291" s="18"/>
      <c r="VDI291" s="18"/>
      <c r="VDJ291" s="18"/>
      <c r="VDK291" s="18"/>
      <c r="VDL291" s="18"/>
      <c r="VDM291" s="18"/>
      <c r="VDN291" s="18"/>
      <c r="VDO291" s="18"/>
      <c r="VDP291" s="18"/>
      <c r="VDQ291" s="18"/>
      <c r="VDR291" s="18"/>
      <c r="VDS291" s="18"/>
      <c r="VDT291" s="18"/>
      <c r="VDU291" s="18"/>
      <c r="VDV291" s="18"/>
      <c r="VDW291" s="18"/>
      <c r="VDX291" s="18"/>
      <c r="VDY291" s="18"/>
      <c r="VDZ291" s="18"/>
      <c r="VEA291" s="18"/>
      <c r="VEB291" s="18"/>
      <c r="VEC291" s="18"/>
      <c r="VED291" s="18"/>
      <c r="VEE291" s="18"/>
      <c r="VEF291" s="18"/>
      <c r="VEG291" s="18"/>
      <c r="VEH291" s="18"/>
      <c r="VEI291" s="18"/>
      <c r="VEJ291" s="18"/>
      <c r="VEK291" s="18"/>
      <c r="VEL291" s="18"/>
      <c r="VEM291" s="18"/>
      <c r="VEN291" s="18"/>
      <c r="VEO291" s="18"/>
      <c r="VEP291" s="18"/>
      <c r="VEQ291" s="18"/>
      <c r="VER291" s="18"/>
      <c r="VES291" s="18"/>
      <c r="VET291" s="18"/>
      <c r="VEU291" s="18"/>
      <c r="VEV291" s="18"/>
      <c r="VEW291" s="18"/>
      <c r="VEX291" s="18"/>
      <c r="VEY291" s="18"/>
      <c r="VEZ291" s="18"/>
      <c r="VFA291" s="18"/>
      <c r="VFB291" s="18"/>
      <c r="VFC291" s="18"/>
      <c r="VFD291" s="18"/>
      <c r="VFE291" s="18"/>
      <c r="VFF291" s="18"/>
      <c r="VFG291" s="18"/>
      <c r="VFH291" s="18"/>
      <c r="VFI291" s="18"/>
      <c r="VFJ291" s="18"/>
      <c r="VFK291" s="18"/>
      <c r="VFL291" s="18"/>
      <c r="VFM291" s="18"/>
      <c r="VFN291" s="18"/>
      <c r="VFO291" s="18"/>
      <c r="VFP291" s="18"/>
      <c r="VFQ291" s="18"/>
      <c r="VFR291" s="18"/>
      <c r="VFS291" s="18"/>
      <c r="VFT291" s="18"/>
      <c r="VFU291" s="18"/>
      <c r="VFV291" s="18"/>
      <c r="VFW291" s="18"/>
      <c r="VFX291" s="18"/>
      <c r="VFY291" s="18"/>
      <c r="VFZ291" s="18"/>
      <c r="VGA291" s="18"/>
      <c r="VGB291" s="18"/>
      <c r="VGC291" s="18"/>
      <c r="VGD291" s="18"/>
      <c r="VGE291" s="18"/>
      <c r="VGF291" s="18"/>
      <c r="VGG291" s="18"/>
      <c r="VGH291" s="18"/>
      <c r="VGI291" s="18"/>
      <c r="VGJ291" s="18"/>
      <c r="VGK291" s="18"/>
      <c r="VGL291" s="18"/>
      <c r="VGM291" s="18"/>
      <c r="VGN291" s="18"/>
      <c r="VGO291" s="18"/>
      <c r="VGP291" s="18"/>
      <c r="VGQ291" s="18"/>
      <c r="VGR291" s="18"/>
      <c r="VGS291" s="18"/>
      <c r="VGT291" s="18"/>
      <c r="VGU291" s="18"/>
      <c r="VGV291" s="18"/>
      <c r="VGW291" s="18"/>
      <c r="VGX291" s="18"/>
      <c r="VGY291" s="18"/>
      <c r="VGZ291" s="18"/>
      <c r="VHA291" s="18"/>
      <c r="VHB291" s="18"/>
      <c r="VHC291" s="18"/>
      <c r="VHD291" s="18"/>
      <c r="VHE291" s="18"/>
      <c r="VHF291" s="18"/>
      <c r="VHG291" s="18"/>
      <c r="VHH291" s="18"/>
      <c r="VHI291" s="18"/>
      <c r="VHJ291" s="18"/>
      <c r="VHK291" s="18"/>
      <c r="VHL291" s="18"/>
      <c r="VHM291" s="18"/>
      <c r="VHN291" s="18"/>
      <c r="VHO291" s="18"/>
      <c r="VHP291" s="18"/>
      <c r="VHQ291" s="18"/>
      <c r="VHR291" s="18"/>
      <c r="VHS291" s="18"/>
      <c r="VHT291" s="18"/>
      <c r="VHU291" s="18"/>
      <c r="VHV291" s="18"/>
      <c r="VHW291" s="18"/>
      <c r="VHX291" s="18"/>
      <c r="VHY291" s="18"/>
      <c r="VHZ291" s="18"/>
      <c r="VIA291" s="18"/>
      <c r="VIB291" s="18"/>
      <c r="VIC291" s="18"/>
      <c r="VID291" s="18"/>
      <c r="VIE291" s="18"/>
      <c r="VIF291" s="18"/>
      <c r="VIG291" s="18"/>
      <c r="VIH291" s="18"/>
      <c r="VII291" s="18"/>
      <c r="VIJ291" s="18"/>
      <c r="VIK291" s="18"/>
      <c r="VIL291" s="18"/>
      <c r="VIM291" s="18"/>
      <c r="VIN291" s="18"/>
      <c r="VIO291" s="18"/>
      <c r="VIP291" s="18"/>
      <c r="VIQ291" s="18"/>
      <c r="VIR291" s="18"/>
      <c r="VIS291" s="18"/>
      <c r="VIT291" s="18"/>
      <c r="VIU291" s="18"/>
      <c r="VIV291" s="18"/>
      <c r="VIW291" s="18"/>
      <c r="VIX291" s="18"/>
      <c r="VIY291" s="18"/>
      <c r="VIZ291" s="18"/>
      <c r="VJA291" s="18"/>
      <c r="VJB291" s="18"/>
      <c r="VJC291" s="18"/>
      <c r="VJD291" s="18"/>
      <c r="VJE291" s="18"/>
      <c r="VJF291" s="18"/>
      <c r="VJG291" s="18"/>
      <c r="VJH291" s="18"/>
      <c r="VJI291" s="18"/>
      <c r="VJJ291" s="18"/>
      <c r="VJK291" s="18"/>
      <c r="VJL291" s="18"/>
      <c r="VJM291" s="18"/>
      <c r="VJN291" s="18"/>
      <c r="VJO291" s="18"/>
      <c r="VJP291" s="18"/>
      <c r="VJQ291" s="18"/>
      <c r="VJR291" s="18"/>
      <c r="VJS291" s="18"/>
      <c r="VJT291" s="18"/>
      <c r="VJU291" s="18"/>
      <c r="VJV291" s="18"/>
      <c r="VJW291" s="18"/>
      <c r="VJX291" s="18"/>
      <c r="VJY291" s="18"/>
      <c r="VJZ291" s="18"/>
      <c r="VKA291" s="18"/>
      <c r="VKB291" s="18"/>
      <c r="VKC291" s="18"/>
      <c r="VKD291" s="18"/>
      <c r="VKE291" s="18"/>
      <c r="VKF291" s="18"/>
      <c r="VKG291" s="18"/>
      <c r="VKH291" s="18"/>
      <c r="VKI291" s="18"/>
      <c r="VKJ291" s="18"/>
      <c r="VKK291" s="18"/>
      <c r="VKL291" s="18"/>
      <c r="VKM291" s="18"/>
      <c r="VKN291" s="18"/>
      <c r="VKO291" s="18"/>
      <c r="VKP291" s="18"/>
      <c r="VKQ291" s="18"/>
      <c r="VKR291" s="18"/>
      <c r="VKS291" s="18"/>
      <c r="VKT291" s="18"/>
      <c r="VKU291" s="18"/>
      <c r="VKV291" s="18"/>
      <c r="VKW291" s="18"/>
      <c r="VKX291" s="18"/>
      <c r="VKY291" s="18"/>
      <c r="VKZ291" s="18"/>
      <c r="VLA291" s="18"/>
      <c r="VLB291" s="18"/>
      <c r="VLC291" s="18"/>
      <c r="VLD291" s="18"/>
      <c r="VLE291" s="18"/>
      <c r="VLF291" s="18"/>
      <c r="VLG291" s="18"/>
      <c r="VLH291" s="18"/>
      <c r="VLI291" s="18"/>
      <c r="VLJ291" s="18"/>
      <c r="VLK291" s="18"/>
      <c r="VLL291" s="18"/>
      <c r="VLM291" s="18"/>
      <c r="VLN291" s="18"/>
      <c r="VLO291" s="18"/>
      <c r="VLP291" s="18"/>
      <c r="VLQ291" s="18"/>
      <c r="VLR291" s="18"/>
      <c r="VLS291" s="18"/>
      <c r="VLT291" s="18"/>
      <c r="VLU291" s="18"/>
      <c r="VLV291" s="18"/>
      <c r="VLW291" s="18"/>
      <c r="VLX291" s="18"/>
      <c r="VLY291" s="18"/>
      <c r="VLZ291" s="18"/>
      <c r="VMA291" s="18"/>
      <c r="VMB291" s="18"/>
      <c r="VMC291" s="18"/>
      <c r="VMD291" s="18"/>
      <c r="VME291" s="18"/>
      <c r="VMF291" s="18"/>
      <c r="VMG291" s="18"/>
      <c r="VMH291" s="18"/>
      <c r="VMI291" s="18"/>
      <c r="VMJ291" s="18"/>
      <c r="VMK291" s="18"/>
      <c r="VML291" s="18"/>
      <c r="VMM291" s="18"/>
      <c r="VMN291" s="18"/>
      <c r="VMO291" s="18"/>
      <c r="VMP291" s="18"/>
      <c r="VMQ291" s="18"/>
      <c r="VMR291" s="18"/>
      <c r="VMS291" s="18"/>
      <c r="VMT291" s="18"/>
      <c r="VMU291" s="18"/>
      <c r="VMV291" s="18"/>
      <c r="VMW291" s="18"/>
      <c r="VMX291" s="18"/>
      <c r="VMY291" s="18"/>
      <c r="VMZ291" s="18"/>
      <c r="VNA291" s="18"/>
      <c r="VNB291" s="18"/>
      <c r="VNC291" s="18"/>
      <c r="VND291" s="18"/>
      <c r="VNE291" s="18"/>
      <c r="VNF291" s="18"/>
      <c r="VNG291" s="18"/>
      <c r="VNH291" s="18"/>
      <c r="VNI291" s="18"/>
      <c r="VNJ291" s="18"/>
      <c r="VNK291" s="18"/>
      <c r="VNL291" s="18"/>
      <c r="VNM291" s="18"/>
      <c r="VNN291" s="18"/>
      <c r="VNO291" s="18"/>
      <c r="VNP291" s="18"/>
      <c r="VNQ291" s="18"/>
      <c r="VNR291" s="18"/>
      <c r="VNS291" s="18"/>
      <c r="VNT291" s="18"/>
      <c r="VNU291" s="18"/>
      <c r="VNV291" s="18"/>
      <c r="VNW291" s="18"/>
      <c r="VNX291" s="18"/>
      <c r="VNY291" s="18"/>
      <c r="VNZ291" s="18"/>
      <c r="VOA291" s="18"/>
      <c r="VOB291" s="18"/>
      <c r="VOC291" s="18"/>
      <c r="VOD291" s="18"/>
      <c r="VOE291" s="18"/>
      <c r="VOF291" s="18"/>
      <c r="VOG291" s="18"/>
      <c r="VOH291" s="18"/>
      <c r="VOI291" s="18"/>
      <c r="VOJ291" s="18"/>
      <c r="VOK291" s="18"/>
      <c r="VOL291" s="18"/>
      <c r="VOM291" s="18"/>
      <c r="VON291" s="18"/>
      <c r="VOO291" s="18"/>
      <c r="VOP291" s="18"/>
      <c r="VOQ291" s="18"/>
      <c r="VOR291" s="18"/>
      <c r="VOS291" s="18"/>
      <c r="VOT291" s="18"/>
      <c r="VOU291" s="18"/>
      <c r="VOV291" s="18"/>
      <c r="VOW291" s="18"/>
      <c r="VOX291" s="18"/>
      <c r="VOY291" s="18"/>
      <c r="VOZ291" s="18"/>
      <c r="VPA291" s="18"/>
      <c r="VPB291" s="18"/>
      <c r="VPC291" s="18"/>
      <c r="VPD291" s="18"/>
      <c r="VPE291" s="18"/>
      <c r="VPF291" s="18"/>
      <c r="VPG291" s="18"/>
      <c r="VPH291" s="18"/>
      <c r="VPI291" s="18"/>
      <c r="VPJ291" s="18"/>
      <c r="VPK291" s="18"/>
      <c r="VPL291" s="18"/>
      <c r="VPM291" s="18"/>
      <c r="VPN291" s="18"/>
      <c r="VPO291" s="18"/>
      <c r="VPP291" s="18"/>
      <c r="VPQ291" s="18"/>
      <c r="VPR291" s="18"/>
      <c r="VPS291" s="18"/>
      <c r="VPT291" s="18"/>
      <c r="VPU291" s="18"/>
      <c r="VPV291" s="18"/>
      <c r="VPW291" s="18"/>
      <c r="VPX291" s="18"/>
      <c r="VPY291" s="18"/>
      <c r="VPZ291" s="18"/>
      <c r="VQA291" s="18"/>
      <c r="VQB291" s="18"/>
      <c r="VQC291" s="18"/>
      <c r="VQD291" s="18"/>
      <c r="VQE291" s="18"/>
      <c r="VQF291" s="18"/>
      <c r="VQG291" s="18"/>
      <c r="VQH291" s="18"/>
      <c r="VQI291" s="18"/>
      <c r="VQJ291" s="18"/>
      <c r="VQK291" s="18"/>
      <c r="VQL291" s="18"/>
      <c r="VQM291" s="18"/>
      <c r="VQN291" s="18"/>
      <c r="VQO291" s="18"/>
      <c r="VQP291" s="18"/>
      <c r="VQQ291" s="18"/>
      <c r="VQR291" s="18"/>
      <c r="VQS291" s="18"/>
      <c r="VQT291" s="18"/>
      <c r="VQU291" s="18"/>
      <c r="VQV291" s="18"/>
      <c r="VQW291" s="18"/>
      <c r="VQX291" s="18"/>
      <c r="VQY291" s="18"/>
      <c r="VQZ291" s="18"/>
      <c r="VRA291" s="18"/>
      <c r="VRB291" s="18"/>
      <c r="VRC291" s="18"/>
      <c r="VRD291" s="18"/>
      <c r="VRE291" s="18"/>
      <c r="VRF291" s="18"/>
      <c r="VRG291" s="18"/>
      <c r="VRH291" s="18"/>
      <c r="VRI291" s="18"/>
      <c r="VRJ291" s="18"/>
      <c r="VRK291" s="18"/>
      <c r="VRL291" s="18"/>
      <c r="VRM291" s="18"/>
      <c r="VRN291" s="18"/>
      <c r="VRO291" s="18"/>
      <c r="VRP291" s="18"/>
      <c r="VRQ291" s="18"/>
      <c r="VRR291" s="18"/>
      <c r="VRS291" s="18"/>
      <c r="VRT291" s="18"/>
      <c r="VRU291" s="18"/>
      <c r="VRV291" s="18"/>
      <c r="VRW291" s="18"/>
      <c r="VRX291" s="18"/>
      <c r="VRY291" s="18"/>
      <c r="VRZ291" s="18"/>
      <c r="VSA291" s="18"/>
      <c r="VSB291" s="18"/>
      <c r="VSC291" s="18"/>
      <c r="VSD291" s="18"/>
      <c r="VSE291" s="18"/>
      <c r="VSF291" s="18"/>
      <c r="VSG291" s="18"/>
      <c r="VSH291" s="18"/>
      <c r="VSI291" s="18"/>
      <c r="VSJ291" s="18"/>
      <c r="VSK291" s="18"/>
      <c r="VSL291" s="18"/>
      <c r="VSM291" s="18"/>
      <c r="VSN291" s="18"/>
      <c r="VSO291" s="18"/>
      <c r="VSP291" s="18"/>
      <c r="VSQ291" s="18"/>
      <c r="VSR291" s="18"/>
      <c r="VSS291" s="18"/>
      <c r="VST291" s="18"/>
      <c r="VSU291" s="18"/>
      <c r="VSV291" s="18"/>
      <c r="VSW291" s="18"/>
      <c r="VSX291" s="18"/>
      <c r="VSY291" s="18"/>
      <c r="VSZ291" s="18"/>
      <c r="VTA291" s="18"/>
      <c r="VTB291" s="18"/>
      <c r="VTC291" s="18"/>
      <c r="VTD291" s="18"/>
      <c r="VTE291" s="18"/>
      <c r="VTF291" s="18"/>
      <c r="VTG291" s="18"/>
      <c r="VTH291" s="18"/>
      <c r="VTI291" s="18"/>
      <c r="VTJ291" s="18"/>
      <c r="VTK291" s="18"/>
      <c r="VTL291" s="18"/>
      <c r="VTM291" s="18"/>
      <c r="VTN291" s="18"/>
      <c r="VTO291" s="18"/>
      <c r="VTP291" s="18"/>
      <c r="VTQ291" s="18"/>
      <c r="VTR291" s="18"/>
      <c r="VTS291" s="18"/>
      <c r="VTT291" s="18"/>
      <c r="VTU291" s="18"/>
      <c r="VTV291" s="18"/>
      <c r="VTW291" s="18"/>
      <c r="VTX291" s="18"/>
      <c r="VTY291" s="18"/>
      <c r="VTZ291" s="18"/>
      <c r="VUA291" s="18"/>
      <c r="VUB291" s="18"/>
      <c r="VUC291" s="18"/>
      <c r="VUD291" s="18"/>
      <c r="VUE291" s="18"/>
      <c r="VUF291" s="18"/>
      <c r="VUG291" s="18"/>
      <c r="VUH291" s="18"/>
      <c r="VUI291" s="18"/>
      <c r="VUJ291" s="18"/>
      <c r="VUK291" s="18"/>
      <c r="VUL291" s="18"/>
      <c r="VUM291" s="18"/>
      <c r="VUN291" s="18"/>
      <c r="VUO291" s="18"/>
      <c r="VUP291" s="18"/>
      <c r="VUQ291" s="18"/>
      <c r="VUR291" s="18"/>
      <c r="VUS291" s="18"/>
      <c r="VUT291" s="18"/>
      <c r="VUU291" s="18"/>
      <c r="VUV291" s="18"/>
      <c r="VUW291" s="18"/>
      <c r="VUX291" s="18"/>
      <c r="VUY291" s="18"/>
      <c r="VUZ291" s="18"/>
      <c r="VVA291" s="18"/>
      <c r="VVB291" s="18"/>
      <c r="VVC291" s="18"/>
      <c r="VVD291" s="18"/>
      <c r="VVE291" s="18"/>
      <c r="VVF291" s="18"/>
      <c r="VVG291" s="18"/>
      <c r="VVH291" s="18"/>
      <c r="VVI291" s="18"/>
      <c r="VVJ291" s="18"/>
      <c r="VVK291" s="18"/>
      <c r="VVL291" s="18"/>
      <c r="VVM291" s="18"/>
      <c r="VVN291" s="18"/>
      <c r="VVO291" s="18"/>
      <c r="VVP291" s="18"/>
      <c r="VVQ291" s="18"/>
      <c r="VVR291" s="18"/>
      <c r="VVS291" s="18"/>
      <c r="VVT291" s="18"/>
      <c r="VVU291" s="18"/>
      <c r="VVV291" s="18"/>
      <c r="VVW291" s="18"/>
      <c r="VVX291" s="18"/>
      <c r="VVY291" s="18"/>
      <c r="VVZ291" s="18"/>
      <c r="VWA291" s="18"/>
      <c r="VWB291" s="18"/>
      <c r="VWC291" s="18"/>
      <c r="VWD291" s="18"/>
      <c r="VWE291" s="18"/>
      <c r="VWF291" s="18"/>
      <c r="VWG291" s="18"/>
      <c r="VWH291" s="18"/>
      <c r="VWI291" s="18"/>
      <c r="VWJ291" s="18"/>
      <c r="VWK291" s="18"/>
      <c r="VWL291" s="18"/>
      <c r="VWM291" s="18"/>
      <c r="VWN291" s="18"/>
      <c r="VWO291" s="18"/>
      <c r="VWP291" s="18"/>
      <c r="VWQ291" s="18"/>
      <c r="VWR291" s="18"/>
      <c r="VWS291" s="18"/>
      <c r="VWT291" s="18"/>
      <c r="VWU291" s="18"/>
      <c r="VWV291" s="18"/>
      <c r="VWW291" s="18"/>
      <c r="VWX291" s="18"/>
      <c r="VWY291" s="18"/>
      <c r="VWZ291" s="18"/>
      <c r="VXA291" s="18"/>
      <c r="VXB291" s="18"/>
      <c r="VXC291" s="18"/>
      <c r="VXD291" s="18"/>
      <c r="VXE291" s="18"/>
      <c r="VXF291" s="18"/>
      <c r="VXG291" s="18"/>
      <c r="VXH291" s="18"/>
      <c r="VXI291" s="18"/>
      <c r="VXJ291" s="18"/>
      <c r="VXK291" s="18"/>
      <c r="VXL291" s="18"/>
      <c r="VXM291" s="18"/>
      <c r="VXN291" s="18"/>
      <c r="VXO291" s="18"/>
      <c r="VXP291" s="18"/>
      <c r="VXQ291" s="18"/>
      <c r="VXR291" s="18"/>
      <c r="VXS291" s="18"/>
      <c r="VXT291" s="18"/>
      <c r="VXU291" s="18"/>
      <c r="VXV291" s="18"/>
      <c r="VXW291" s="18"/>
      <c r="VXX291" s="18"/>
      <c r="VXY291" s="18"/>
      <c r="VXZ291" s="18"/>
      <c r="VYA291" s="18"/>
      <c r="VYB291" s="18"/>
      <c r="VYC291" s="18"/>
      <c r="VYD291" s="18"/>
      <c r="VYE291" s="18"/>
      <c r="VYF291" s="18"/>
      <c r="VYG291" s="18"/>
      <c r="VYH291" s="18"/>
      <c r="VYI291" s="18"/>
      <c r="VYJ291" s="18"/>
      <c r="VYK291" s="18"/>
      <c r="VYL291" s="18"/>
      <c r="VYM291" s="18"/>
      <c r="VYN291" s="18"/>
      <c r="VYO291" s="18"/>
      <c r="VYP291" s="18"/>
      <c r="VYQ291" s="18"/>
      <c r="VYR291" s="18"/>
      <c r="VYS291" s="18"/>
      <c r="VYT291" s="18"/>
      <c r="VYU291" s="18"/>
      <c r="VYV291" s="18"/>
      <c r="VYW291" s="18"/>
      <c r="VYX291" s="18"/>
      <c r="VYY291" s="18"/>
      <c r="VYZ291" s="18"/>
      <c r="VZA291" s="18"/>
      <c r="VZB291" s="18"/>
      <c r="VZC291" s="18"/>
      <c r="VZD291" s="18"/>
      <c r="VZE291" s="18"/>
      <c r="VZF291" s="18"/>
      <c r="VZG291" s="18"/>
      <c r="VZH291" s="18"/>
      <c r="VZI291" s="18"/>
      <c r="VZJ291" s="18"/>
      <c r="VZK291" s="18"/>
      <c r="VZL291" s="18"/>
      <c r="VZM291" s="18"/>
      <c r="VZN291" s="18"/>
      <c r="VZO291" s="18"/>
      <c r="VZP291" s="18"/>
      <c r="VZQ291" s="18"/>
      <c r="VZR291" s="18"/>
      <c r="VZS291" s="18"/>
      <c r="VZT291" s="18"/>
      <c r="VZU291" s="18"/>
      <c r="VZV291" s="18"/>
      <c r="VZW291" s="18"/>
      <c r="VZX291" s="18"/>
      <c r="VZY291" s="18"/>
      <c r="VZZ291" s="18"/>
      <c r="WAA291" s="18"/>
      <c r="WAB291" s="18"/>
      <c r="WAC291" s="18"/>
      <c r="WAD291" s="18"/>
      <c r="WAE291" s="18"/>
      <c r="WAF291" s="18"/>
      <c r="WAG291" s="18"/>
      <c r="WAH291" s="18"/>
      <c r="WAI291" s="18"/>
      <c r="WAJ291" s="18"/>
      <c r="WAK291" s="18"/>
      <c r="WAL291" s="18"/>
      <c r="WAM291" s="18"/>
      <c r="WAN291" s="18"/>
      <c r="WAO291" s="18"/>
      <c r="WAP291" s="18"/>
      <c r="WAQ291" s="18"/>
      <c r="WAR291" s="18"/>
      <c r="WAS291" s="18"/>
      <c r="WAT291" s="18"/>
      <c r="WAU291" s="18"/>
      <c r="WAV291" s="18"/>
      <c r="WAW291" s="18"/>
      <c r="WAX291" s="18"/>
      <c r="WAY291" s="18"/>
      <c r="WAZ291" s="18"/>
      <c r="WBA291" s="18"/>
      <c r="WBB291" s="18"/>
      <c r="WBC291" s="18"/>
      <c r="WBD291" s="18"/>
      <c r="WBE291" s="18"/>
      <c r="WBF291" s="18"/>
      <c r="WBG291" s="18"/>
      <c r="WBH291" s="18"/>
      <c r="WBI291" s="18"/>
      <c r="WBJ291" s="18"/>
      <c r="WBK291" s="18"/>
      <c r="WBL291" s="18"/>
      <c r="WBM291" s="18"/>
      <c r="WBN291" s="18"/>
      <c r="WBO291" s="18"/>
      <c r="WBP291" s="18"/>
      <c r="WBQ291" s="18"/>
      <c r="WBR291" s="18"/>
      <c r="WBS291" s="18"/>
      <c r="WBT291" s="18"/>
      <c r="WBU291" s="18"/>
      <c r="WBV291" s="18"/>
      <c r="WBW291" s="18"/>
      <c r="WBX291" s="18"/>
      <c r="WBY291" s="18"/>
      <c r="WBZ291" s="18"/>
      <c r="WCA291" s="18"/>
      <c r="WCB291" s="18"/>
      <c r="WCC291" s="18"/>
      <c r="WCD291" s="18"/>
      <c r="WCE291" s="18"/>
      <c r="WCF291" s="18"/>
      <c r="WCG291" s="18"/>
      <c r="WCH291" s="18"/>
      <c r="WCI291" s="18"/>
      <c r="WCJ291" s="18"/>
      <c r="WCK291" s="18"/>
      <c r="WCL291" s="18"/>
      <c r="WCM291" s="18"/>
      <c r="WCN291" s="18"/>
      <c r="WCO291" s="18"/>
      <c r="WCP291" s="18"/>
      <c r="WCQ291" s="18"/>
      <c r="WCR291" s="18"/>
      <c r="WCS291" s="18"/>
      <c r="WCT291" s="18"/>
      <c r="WCU291" s="18"/>
      <c r="WCV291" s="18"/>
      <c r="WCW291" s="18"/>
      <c r="WCX291" s="18"/>
      <c r="WCY291" s="18"/>
      <c r="WCZ291" s="18"/>
      <c r="WDA291" s="18"/>
      <c r="WDB291" s="18"/>
      <c r="WDC291" s="18"/>
      <c r="WDD291" s="18"/>
      <c r="WDE291" s="18"/>
      <c r="WDF291" s="18"/>
      <c r="WDG291" s="18"/>
      <c r="WDH291" s="18"/>
      <c r="WDI291" s="18"/>
      <c r="WDJ291" s="18"/>
      <c r="WDK291" s="18"/>
      <c r="WDL291" s="18"/>
      <c r="WDM291" s="18"/>
      <c r="WDN291" s="18"/>
      <c r="WDO291" s="18"/>
      <c r="WDP291" s="18"/>
      <c r="WDQ291" s="18"/>
      <c r="WDR291" s="18"/>
      <c r="WDS291" s="18"/>
      <c r="WDT291" s="18"/>
      <c r="WDU291" s="18"/>
      <c r="WDV291" s="18"/>
      <c r="WDW291" s="18"/>
      <c r="WDX291" s="18"/>
      <c r="WDY291" s="18"/>
      <c r="WDZ291" s="18"/>
      <c r="WEA291" s="18"/>
      <c r="WEB291" s="18"/>
      <c r="WEC291" s="18"/>
      <c r="WED291" s="18"/>
      <c r="WEE291" s="18"/>
      <c r="WEF291" s="18"/>
      <c r="WEG291" s="18"/>
      <c r="WEH291" s="18"/>
      <c r="WEI291" s="18"/>
      <c r="WEJ291" s="18"/>
      <c r="WEK291" s="18"/>
      <c r="WEL291" s="18"/>
      <c r="WEM291" s="18"/>
      <c r="WEN291" s="18"/>
      <c r="WEO291" s="18"/>
      <c r="WEP291" s="18"/>
      <c r="WEQ291" s="18"/>
      <c r="WER291" s="18"/>
      <c r="WES291" s="18"/>
      <c r="WET291" s="18"/>
      <c r="WEU291" s="18"/>
      <c r="WEV291" s="18"/>
      <c r="WEW291" s="18"/>
      <c r="WEX291" s="18"/>
      <c r="WEY291" s="18"/>
      <c r="WEZ291" s="18"/>
      <c r="WFA291" s="18"/>
      <c r="WFB291" s="18"/>
      <c r="WFC291" s="18"/>
      <c r="WFD291" s="18"/>
      <c r="WFE291" s="18"/>
      <c r="WFF291" s="18"/>
      <c r="WFG291" s="18"/>
      <c r="WFH291" s="18"/>
      <c r="WFI291" s="18"/>
      <c r="WFJ291" s="18"/>
      <c r="WFK291" s="18"/>
      <c r="WFL291" s="18"/>
      <c r="WFM291" s="18"/>
      <c r="WFN291" s="18"/>
      <c r="WFO291" s="18"/>
      <c r="WFP291" s="18"/>
      <c r="WFQ291" s="18"/>
      <c r="WFR291" s="18"/>
      <c r="WFS291" s="18"/>
      <c r="WFT291" s="18"/>
      <c r="WFU291" s="18"/>
      <c r="WFV291" s="18"/>
      <c r="WFW291" s="18"/>
      <c r="WFX291" s="18"/>
      <c r="WFY291" s="18"/>
      <c r="WFZ291" s="18"/>
      <c r="WGA291" s="18"/>
      <c r="WGB291" s="18"/>
      <c r="WGC291" s="18"/>
      <c r="WGD291" s="18"/>
      <c r="WGE291" s="18"/>
      <c r="WGF291" s="18"/>
      <c r="WGG291" s="18"/>
      <c r="WGH291" s="18"/>
      <c r="WGI291" s="18"/>
      <c r="WGJ291" s="18"/>
      <c r="WGK291" s="18"/>
      <c r="WGL291" s="18"/>
      <c r="WGM291" s="18"/>
      <c r="WGN291" s="18"/>
      <c r="WGO291" s="18"/>
      <c r="WGP291" s="18"/>
      <c r="WGQ291" s="18"/>
      <c r="WGR291" s="18"/>
      <c r="WGS291" s="18"/>
      <c r="WGT291" s="18"/>
      <c r="WGU291" s="18"/>
      <c r="WGV291" s="18"/>
      <c r="WGW291" s="18"/>
      <c r="WGX291" s="18"/>
      <c r="WGY291" s="18"/>
      <c r="WGZ291" s="18"/>
      <c r="WHA291" s="18"/>
      <c r="WHB291" s="18"/>
      <c r="WHC291" s="18"/>
      <c r="WHD291" s="18"/>
      <c r="WHE291" s="18"/>
      <c r="WHF291" s="18"/>
      <c r="WHG291" s="18"/>
      <c r="WHH291" s="18"/>
      <c r="WHI291" s="18"/>
      <c r="WHJ291" s="18"/>
      <c r="WHK291" s="18"/>
      <c r="WHL291" s="18"/>
      <c r="WHM291" s="18"/>
      <c r="WHN291" s="18"/>
      <c r="WHO291" s="18"/>
      <c r="WHP291" s="18"/>
      <c r="WHQ291" s="18"/>
      <c r="WHR291" s="18"/>
      <c r="WHS291" s="18"/>
      <c r="WHT291" s="18"/>
      <c r="WHU291" s="18"/>
      <c r="WHV291" s="18"/>
      <c r="WHW291" s="18"/>
      <c r="WHX291" s="18"/>
      <c r="WHY291" s="18"/>
      <c r="WHZ291" s="18"/>
      <c r="WIA291" s="18"/>
      <c r="WIB291" s="18"/>
      <c r="WIC291" s="18"/>
      <c r="WID291" s="18"/>
      <c r="WIE291" s="18"/>
      <c r="WIF291" s="18"/>
      <c r="WIG291" s="18"/>
      <c r="WIH291" s="18"/>
      <c r="WII291" s="18"/>
      <c r="WIJ291" s="18"/>
      <c r="WIK291" s="18"/>
      <c r="WIL291" s="18"/>
      <c r="WIM291" s="18"/>
      <c r="WIN291" s="18"/>
      <c r="WIO291" s="18"/>
      <c r="WIP291" s="18"/>
      <c r="WIQ291" s="18"/>
      <c r="WIR291" s="18"/>
      <c r="WIS291" s="18"/>
      <c r="WIT291" s="18"/>
      <c r="WIU291" s="18"/>
      <c r="WIV291" s="18"/>
      <c r="WIW291" s="18"/>
      <c r="WIX291" s="18"/>
      <c r="WIY291" s="18"/>
      <c r="WIZ291" s="18"/>
      <c r="WJA291" s="18"/>
      <c r="WJB291" s="18"/>
      <c r="WJC291" s="18"/>
      <c r="WJD291" s="18"/>
      <c r="WJE291" s="18"/>
      <c r="WJF291" s="18"/>
      <c r="WJG291" s="18"/>
      <c r="WJH291" s="18"/>
      <c r="WJI291" s="18"/>
      <c r="WJJ291" s="18"/>
      <c r="WJK291" s="18"/>
      <c r="WJL291" s="18"/>
      <c r="WJM291" s="18"/>
      <c r="WJN291" s="18"/>
      <c r="WJO291" s="18"/>
      <c r="WJP291" s="18"/>
      <c r="WJQ291" s="18"/>
      <c r="WJR291" s="18"/>
      <c r="WJS291" s="18"/>
      <c r="WJT291" s="18"/>
      <c r="WJU291" s="18"/>
      <c r="WJV291" s="18"/>
      <c r="WJW291" s="18"/>
      <c r="WJX291" s="18"/>
      <c r="WJY291" s="18"/>
      <c r="WJZ291" s="18"/>
      <c r="WKA291" s="18"/>
      <c r="WKB291" s="18"/>
      <c r="WKC291" s="18"/>
      <c r="WKD291" s="18"/>
      <c r="WKE291" s="18"/>
      <c r="WKF291" s="18"/>
      <c r="WKG291" s="18"/>
      <c r="WKH291" s="18"/>
      <c r="WKI291" s="18"/>
      <c r="WKJ291" s="18"/>
      <c r="WKK291" s="18"/>
      <c r="WKL291" s="18"/>
      <c r="WKM291" s="18"/>
      <c r="WKN291" s="18"/>
      <c r="WKO291" s="18"/>
      <c r="WKP291" s="18"/>
      <c r="WKQ291" s="18"/>
      <c r="WKR291" s="18"/>
      <c r="WKS291" s="18"/>
      <c r="WKT291" s="18"/>
      <c r="WKU291" s="18"/>
      <c r="WKV291" s="18"/>
      <c r="WKW291" s="18"/>
      <c r="WKX291" s="18"/>
      <c r="WKY291" s="18"/>
      <c r="WKZ291" s="18"/>
      <c r="WLA291" s="18"/>
      <c r="WLB291" s="18"/>
      <c r="WLC291" s="18"/>
      <c r="WLD291" s="18"/>
      <c r="WLE291" s="18"/>
      <c r="WLF291" s="18"/>
      <c r="WLG291" s="18"/>
      <c r="WLH291" s="18"/>
      <c r="WLI291" s="18"/>
      <c r="WLJ291" s="18"/>
      <c r="WLK291" s="18"/>
      <c r="WLL291" s="18"/>
      <c r="WLM291" s="18"/>
      <c r="WLN291" s="18"/>
      <c r="WLO291" s="18"/>
      <c r="WLP291" s="18"/>
      <c r="WLQ291" s="18"/>
      <c r="WLR291" s="18"/>
      <c r="WLS291" s="18"/>
      <c r="WLT291" s="18"/>
      <c r="WLU291" s="18"/>
      <c r="WLV291" s="18"/>
      <c r="WLW291" s="18"/>
      <c r="WLX291" s="18"/>
      <c r="WLY291" s="18"/>
      <c r="WLZ291" s="18"/>
      <c r="WMA291" s="18"/>
      <c r="WMB291" s="18"/>
      <c r="WMC291" s="18"/>
      <c r="WMD291" s="18"/>
      <c r="WME291" s="18"/>
      <c r="WMF291" s="18"/>
      <c r="WMG291" s="18"/>
      <c r="WMH291" s="18"/>
      <c r="WMI291" s="18"/>
      <c r="WMJ291" s="18"/>
      <c r="WMK291" s="18"/>
      <c r="WML291" s="18"/>
      <c r="WMM291" s="18"/>
      <c r="WMN291" s="18"/>
      <c r="WMO291" s="18"/>
      <c r="WMP291" s="18"/>
      <c r="WMQ291" s="18"/>
      <c r="WMR291" s="18"/>
      <c r="WMS291" s="18"/>
      <c r="WMT291" s="18"/>
      <c r="WMU291" s="18"/>
      <c r="WMV291" s="18"/>
      <c r="WMW291" s="18"/>
      <c r="WMX291" s="18"/>
      <c r="WMY291" s="18"/>
      <c r="WMZ291" s="18"/>
      <c r="WNA291" s="18"/>
      <c r="WNB291" s="18"/>
      <c r="WNC291" s="18"/>
      <c r="WND291" s="18"/>
      <c r="WNE291" s="18"/>
      <c r="WNF291" s="18"/>
      <c r="WNG291" s="18"/>
      <c r="WNH291" s="18"/>
      <c r="WNI291" s="18"/>
      <c r="WNJ291" s="18"/>
      <c r="WNK291" s="18"/>
      <c r="WNL291" s="18"/>
      <c r="WNM291" s="18"/>
      <c r="WNN291" s="18"/>
      <c r="WNO291" s="18"/>
      <c r="WNP291" s="18"/>
      <c r="WNQ291" s="18"/>
      <c r="WNR291" s="18"/>
      <c r="WNS291" s="18"/>
      <c r="WNT291" s="18"/>
      <c r="WNU291" s="18"/>
      <c r="WNV291" s="18"/>
      <c r="WNW291" s="18"/>
      <c r="WNX291" s="18"/>
      <c r="WNY291" s="18"/>
      <c r="WNZ291" s="18"/>
      <c r="WOA291" s="18"/>
      <c r="WOB291" s="18"/>
      <c r="WOC291" s="18"/>
      <c r="WOD291" s="18"/>
      <c r="WOE291" s="18"/>
      <c r="WOF291" s="18"/>
      <c r="WOG291" s="18"/>
      <c r="WOH291" s="18"/>
      <c r="WOI291" s="18"/>
      <c r="WOJ291" s="18"/>
      <c r="WOK291" s="18"/>
      <c r="WOL291" s="18"/>
      <c r="WOM291" s="18"/>
      <c r="WON291" s="18"/>
      <c r="WOO291" s="18"/>
      <c r="WOP291" s="18"/>
      <c r="WOQ291" s="18"/>
      <c r="WOR291" s="18"/>
      <c r="WOS291" s="18"/>
      <c r="WOT291" s="18"/>
      <c r="WOU291" s="18"/>
      <c r="WOV291" s="18"/>
      <c r="WOW291" s="18"/>
      <c r="WOX291" s="18"/>
      <c r="WOY291" s="18"/>
      <c r="WOZ291" s="18"/>
      <c r="WPA291" s="18"/>
      <c r="WPB291" s="18"/>
      <c r="WPC291" s="18"/>
      <c r="WPD291" s="18"/>
      <c r="WPE291" s="18"/>
      <c r="WPF291" s="18"/>
      <c r="WPG291" s="18"/>
      <c r="WPH291" s="18"/>
      <c r="WPI291" s="18"/>
      <c r="WPJ291" s="18"/>
      <c r="WPK291" s="18"/>
      <c r="WPL291" s="18"/>
      <c r="WPM291" s="18"/>
      <c r="WPN291" s="18"/>
      <c r="WPO291" s="18"/>
      <c r="WPP291" s="18"/>
      <c r="WPQ291" s="18"/>
      <c r="WPR291" s="18"/>
      <c r="WPS291" s="18"/>
      <c r="WPT291" s="18"/>
      <c r="WPU291" s="18"/>
      <c r="WPV291" s="18"/>
      <c r="WPW291" s="18"/>
      <c r="WPX291" s="18"/>
      <c r="WPY291" s="18"/>
      <c r="WPZ291" s="18"/>
      <c r="WQA291" s="18"/>
      <c r="WQB291" s="18"/>
      <c r="WQC291" s="18"/>
      <c r="WQD291" s="18"/>
      <c r="WQE291" s="18"/>
      <c r="WQF291" s="18"/>
      <c r="WQG291" s="18"/>
      <c r="WQH291" s="18"/>
      <c r="WQI291" s="18"/>
      <c r="WQJ291" s="18"/>
      <c r="WQK291" s="18"/>
      <c r="WQL291" s="18"/>
      <c r="WQM291" s="18"/>
      <c r="WQN291" s="18"/>
      <c r="WQO291" s="18"/>
      <c r="WQP291" s="18"/>
      <c r="WQQ291" s="18"/>
      <c r="WQR291" s="18"/>
      <c r="WQS291" s="18"/>
      <c r="WQT291" s="18"/>
      <c r="WQU291" s="18"/>
      <c r="WQV291" s="18"/>
      <c r="WQW291" s="18"/>
      <c r="WQX291" s="18"/>
      <c r="WQY291" s="18"/>
      <c r="WQZ291" s="18"/>
      <c r="WRA291" s="18"/>
      <c r="WRB291" s="18"/>
      <c r="WRC291" s="18"/>
      <c r="WRD291" s="18"/>
      <c r="WRE291" s="18"/>
      <c r="WRF291" s="18"/>
      <c r="WRG291" s="18"/>
      <c r="WRH291" s="18"/>
      <c r="WRI291" s="18"/>
      <c r="WRJ291" s="18"/>
      <c r="WRK291" s="18"/>
      <c r="WRL291" s="18"/>
      <c r="WRM291" s="18"/>
      <c r="WRN291" s="18"/>
      <c r="WRO291" s="18"/>
      <c r="WRP291" s="18"/>
      <c r="WRQ291" s="18"/>
      <c r="WRR291" s="18"/>
      <c r="WRS291" s="18"/>
      <c r="WRT291" s="18"/>
      <c r="WRU291" s="18"/>
      <c r="WRV291" s="18"/>
      <c r="WRW291" s="18"/>
      <c r="WRX291" s="18"/>
      <c r="WRY291" s="18"/>
      <c r="WRZ291" s="18"/>
      <c r="WSA291" s="18"/>
      <c r="WSB291" s="18"/>
      <c r="WSC291" s="18"/>
      <c r="WSD291" s="18"/>
      <c r="WSE291" s="18"/>
      <c r="WSF291" s="18"/>
      <c r="WSG291" s="18"/>
      <c r="WSH291" s="18"/>
      <c r="WSI291" s="18"/>
      <c r="WSJ291" s="18"/>
      <c r="WSK291" s="18"/>
      <c r="WSL291" s="18"/>
      <c r="WSM291" s="18"/>
      <c r="WSN291" s="18"/>
      <c r="WSO291" s="18"/>
      <c r="WSP291" s="18"/>
      <c r="WSQ291" s="18"/>
      <c r="WSR291" s="18"/>
      <c r="WSS291" s="18"/>
      <c r="WST291" s="18"/>
      <c r="WSU291" s="18"/>
      <c r="WSV291" s="18"/>
      <c r="WSW291" s="18"/>
      <c r="WSX291" s="18"/>
      <c r="WSY291" s="18"/>
      <c r="WSZ291" s="18"/>
      <c r="WTA291" s="18"/>
      <c r="WTB291" s="18"/>
      <c r="WTC291" s="18"/>
      <c r="WTD291" s="18"/>
      <c r="WTE291" s="18"/>
      <c r="WTF291" s="18"/>
      <c r="WTG291" s="18"/>
      <c r="WTH291" s="18"/>
      <c r="WTI291" s="18"/>
      <c r="WTJ291" s="18"/>
      <c r="WTK291" s="18"/>
      <c r="WTL291" s="18"/>
      <c r="WTM291" s="18"/>
      <c r="WTN291" s="18"/>
      <c r="WTO291" s="18"/>
      <c r="WTP291" s="18"/>
      <c r="WTQ291" s="18"/>
      <c r="WTR291" s="18"/>
      <c r="WTS291" s="18"/>
      <c r="WTT291" s="18"/>
      <c r="WTU291" s="18"/>
      <c r="WTV291" s="18"/>
      <c r="WTW291" s="18"/>
      <c r="WTX291" s="18"/>
      <c r="WTY291" s="18"/>
      <c r="WTZ291" s="18"/>
      <c r="WUA291" s="18"/>
      <c r="WUB291" s="18"/>
      <c r="WUC291" s="18"/>
      <c r="WUD291" s="18"/>
      <c r="WUE291" s="18"/>
      <c r="WUF291" s="18"/>
      <c r="WUG291" s="18"/>
      <c r="WUH291" s="18"/>
      <c r="WUI291" s="18"/>
      <c r="WUJ291" s="18"/>
      <c r="WUK291" s="18"/>
      <c r="WUL291" s="18"/>
      <c r="WUM291" s="18"/>
      <c r="WUN291" s="18"/>
      <c r="WUO291" s="18"/>
      <c r="WUP291" s="18"/>
      <c r="WUQ291" s="18"/>
      <c r="WUR291" s="18"/>
      <c r="WUS291" s="18"/>
      <c r="WUT291" s="18"/>
      <c r="WUU291" s="18"/>
      <c r="WUV291" s="18"/>
      <c r="WUW291" s="18"/>
      <c r="WUX291" s="18"/>
      <c r="WUY291" s="18"/>
      <c r="WUZ291" s="18"/>
      <c r="WVA291" s="18"/>
      <c r="WVB291" s="18"/>
      <c r="WVC291" s="18"/>
      <c r="WVD291" s="18"/>
      <c r="WVE291" s="18"/>
      <c r="WVF291" s="18"/>
      <c r="WVG291" s="18"/>
      <c r="WVH291" s="18"/>
      <c r="WVI291" s="18"/>
      <c r="WVJ291" s="18"/>
      <c r="WVK291" s="18"/>
      <c r="WVL291" s="18"/>
      <c r="WVM291" s="18"/>
      <c r="WVN291" s="18"/>
      <c r="WVO291" s="18"/>
      <c r="WVP291" s="18"/>
      <c r="WVQ291" s="18"/>
      <c r="WVR291" s="18"/>
      <c r="WVS291" s="18"/>
      <c r="WVT291" s="18"/>
      <c r="WVU291" s="18"/>
      <c r="WVV291" s="18"/>
      <c r="WVW291" s="18"/>
      <c r="WVX291" s="18"/>
      <c r="WVY291" s="18"/>
      <c r="WVZ291" s="18"/>
      <c r="WWA291" s="18"/>
      <c r="WWB291" s="18"/>
      <c r="WWC291" s="18"/>
      <c r="WWD291" s="18"/>
      <c r="WWE291" s="18"/>
      <c r="WWF291" s="18"/>
      <c r="WWG291" s="18"/>
      <c r="WWH291" s="18"/>
      <c r="WWI291" s="18"/>
      <c r="WWJ291" s="18"/>
      <c r="WWK291" s="18"/>
      <c r="WWL291" s="18"/>
      <c r="WWM291" s="18"/>
      <c r="WWN291" s="18"/>
      <c r="WWO291" s="18"/>
      <c r="WWP291" s="18"/>
      <c r="WWQ291" s="18"/>
      <c r="WWR291" s="18"/>
      <c r="WWS291" s="18"/>
      <c r="WWT291" s="18"/>
      <c r="WWU291" s="18"/>
      <c r="WWV291" s="18"/>
      <c r="WWW291" s="18"/>
      <c r="WWX291" s="18"/>
      <c r="WWY291" s="18"/>
      <c r="WWZ291" s="18"/>
      <c r="WXA291" s="18"/>
      <c r="WXB291" s="18"/>
      <c r="WXC291" s="18"/>
      <c r="WXD291" s="18"/>
      <c r="WXE291" s="18"/>
      <c r="WXF291" s="18"/>
      <c r="WXG291" s="18"/>
      <c r="WXH291" s="18"/>
      <c r="WXI291" s="18"/>
      <c r="WXJ291" s="18"/>
      <c r="WXK291" s="18"/>
      <c r="WXL291" s="18"/>
      <c r="WXM291" s="18"/>
      <c r="WXN291" s="18"/>
      <c r="WXO291" s="18"/>
      <c r="WXP291" s="18"/>
      <c r="WXQ291" s="18"/>
      <c r="WXR291" s="18"/>
      <c r="WXS291" s="18"/>
      <c r="WXT291" s="18"/>
      <c r="WXU291" s="18"/>
      <c r="WXV291" s="18"/>
      <c r="WXW291" s="18"/>
      <c r="WXX291" s="18"/>
      <c r="WXY291" s="18"/>
      <c r="WXZ291" s="18"/>
      <c r="WYA291" s="18"/>
      <c r="WYB291" s="18"/>
      <c r="WYC291" s="18"/>
      <c r="WYD291" s="18"/>
      <c r="WYE291" s="18"/>
      <c r="WYF291" s="18"/>
      <c r="WYG291" s="18"/>
      <c r="WYH291" s="18"/>
      <c r="WYI291" s="18"/>
      <c r="WYJ291" s="18"/>
      <c r="WYK291" s="18"/>
      <c r="WYL291" s="18"/>
      <c r="WYM291" s="18"/>
      <c r="WYN291" s="18"/>
      <c r="WYO291" s="18"/>
      <c r="WYP291" s="18"/>
      <c r="WYQ291" s="18"/>
      <c r="WYR291" s="18"/>
      <c r="WYS291" s="18"/>
      <c r="WYT291" s="18"/>
      <c r="WYU291" s="18"/>
      <c r="WYV291" s="18"/>
      <c r="WYW291" s="18"/>
      <c r="WYX291" s="18"/>
      <c r="WYY291" s="18"/>
      <c r="WYZ291" s="18"/>
      <c r="WZA291" s="18"/>
      <c r="WZB291" s="18"/>
      <c r="WZC291" s="18"/>
      <c r="WZD291" s="18"/>
      <c r="WZE291" s="18"/>
      <c r="WZF291" s="18"/>
      <c r="WZG291" s="18"/>
      <c r="WZH291" s="18"/>
      <c r="WZI291" s="18"/>
      <c r="WZJ291" s="18"/>
      <c r="WZK291" s="18"/>
      <c r="WZL291" s="18"/>
      <c r="WZM291" s="18"/>
      <c r="WZN291" s="18"/>
      <c r="WZO291" s="18"/>
      <c r="WZP291" s="18"/>
      <c r="WZQ291" s="18"/>
      <c r="WZR291" s="18"/>
      <c r="WZS291" s="18"/>
      <c r="WZT291" s="18"/>
      <c r="WZU291" s="18"/>
      <c r="WZV291" s="18"/>
      <c r="WZW291" s="18"/>
      <c r="WZX291" s="18"/>
      <c r="WZY291" s="18"/>
      <c r="WZZ291" s="18"/>
      <c r="XAA291" s="18"/>
      <c r="XAB291" s="18"/>
      <c r="XAC291" s="18"/>
      <c r="XAD291" s="18"/>
      <c r="XAE291" s="18"/>
      <c r="XAF291" s="18"/>
      <c r="XAG291" s="18"/>
      <c r="XAH291" s="18"/>
      <c r="XAI291" s="18"/>
      <c r="XAJ291" s="18"/>
      <c r="XAK291" s="18"/>
      <c r="XAL291" s="18"/>
      <c r="XAM291" s="18"/>
      <c r="XAN291" s="18"/>
      <c r="XAO291" s="18"/>
      <c r="XAP291" s="18"/>
      <c r="XAQ291" s="18"/>
      <c r="XAR291" s="18"/>
      <c r="XAS291" s="18"/>
      <c r="XAT291" s="18"/>
      <c r="XAU291" s="18"/>
      <c r="XAV291" s="18"/>
      <c r="XAW291" s="18"/>
      <c r="XAX291" s="18"/>
      <c r="XAY291" s="18"/>
      <c r="XAZ291" s="18"/>
      <c r="XBA291" s="18"/>
      <c r="XBB291" s="18"/>
      <c r="XBC291" s="18"/>
      <c r="XBD291" s="18"/>
      <c r="XBE291" s="18"/>
      <c r="XBF291" s="18"/>
      <c r="XBG291" s="18"/>
      <c r="XBH291" s="18"/>
      <c r="XBI291" s="18"/>
      <c r="XBJ291" s="18"/>
      <c r="XBK291" s="18"/>
      <c r="XBL291" s="18"/>
      <c r="XBM291" s="18"/>
      <c r="XBN291" s="18"/>
      <c r="XBO291" s="18"/>
      <c r="XBP291" s="18"/>
      <c r="XBQ291" s="18"/>
      <c r="XBR291" s="18"/>
      <c r="XBS291" s="18"/>
      <c r="XBT291" s="18"/>
      <c r="XBU291" s="18"/>
      <c r="XBV291" s="18"/>
      <c r="XBW291" s="18"/>
      <c r="XBX291" s="18"/>
      <c r="XBY291" s="18"/>
      <c r="XBZ291" s="18"/>
      <c r="XCA291" s="18"/>
      <c r="XCB291" s="18"/>
      <c r="XCC291" s="18"/>
      <c r="XCD291" s="18"/>
      <c r="XCE291" s="18"/>
      <c r="XCF291" s="18"/>
      <c r="XCG291" s="18"/>
      <c r="XCH291" s="18"/>
      <c r="XCI291" s="18"/>
      <c r="XCJ291" s="18"/>
      <c r="XCK291" s="18"/>
      <c r="XCL291" s="18"/>
      <c r="XCM291" s="18"/>
      <c r="XCN291" s="18"/>
      <c r="XCO291" s="18"/>
      <c r="XCP291" s="18"/>
      <c r="XCQ291" s="18"/>
      <c r="XCR291" s="18"/>
      <c r="XCS291" s="18"/>
      <c r="XCT291" s="18"/>
      <c r="XCU291" s="18"/>
      <c r="XCV291" s="18"/>
      <c r="XCW291" s="18"/>
      <c r="XCX291" s="18"/>
      <c r="XCY291" s="18"/>
      <c r="XCZ291" s="18"/>
      <c r="XDA291" s="18"/>
      <c r="XDB291" s="18"/>
      <c r="XDC291" s="18"/>
      <c r="XDD291" s="18"/>
      <c r="XDE291" s="18"/>
      <c r="XDF291" s="18"/>
      <c r="XDG291" s="18"/>
      <c r="XDH291" s="18"/>
      <c r="XDI291" s="18"/>
      <c r="XDJ291" s="18"/>
      <c r="XDK291" s="18"/>
      <c r="XDL291" s="18"/>
      <c r="XDM291" s="18"/>
      <c r="XDN291" s="18"/>
      <c r="XDO291" s="18"/>
      <c r="XDP291" s="18"/>
      <c r="XDQ291" s="18"/>
      <c r="XDR291" s="18"/>
      <c r="XDS291" s="18"/>
      <c r="XDT291" s="18"/>
      <c r="XDU291" s="18"/>
      <c r="XDV291" s="18"/>
      <c r="XDW291" s="18"/>
      <c r="XDX291" s="18"/>
      <c r="XDY291" s="18"/>
      <c r="XDZ291" s="18"/>
      <c r="XEA291" s="18"/>
      <c r="XEB291" s="18"/>
      <c r="XEC291" s="18"/>
      <c r="XED291" s="18"/>
      <c r="XEE291" s="18"/>
      <c r="XEF291" s="18"/>
      <c r="XEG291" s="18"/>
      <c r="XEH291" s="18"/>
      <c r="XEI291" s="18"/>
      <c r="XEJ291" s="18"/>
      <c r="XEK291" s="18"/>
      <c r="XEL291" s="18"/>
      <c r="XEM291" s="18"/>
      <c r="XEN291" s="18"/>
      <c r="XEO291" s="18"/>
      <c r="XEP291" s="18"/>
      <c r="XEQ291" s="18"/>
      <c r="XER291" s="18"/>
      <c r="XES291" s="18"/>
      <c r="XET291" s="18"/>
      <c r="XEU291" s="18"/>
      <c r="XEV291" s="18"/>
      <c r="XEW291" s="18"/>
      <c r="XEX291" s="18"/>
      <c r="XEY291" s="18"/>
      <c r="XEZ291" s="18"/>
      <c r="XFA291" s="18"/>
      <c r="XFB291" s="18"/>
      <c r="XFC291" s="18"/>
      <c r="XFD291" s="18"/>
    </row>
    <row r="292" spans="1:4054 13934:16384" s="17" customFormat="1" x14ac:dyDescent="0.25">
      <c r="A292" s="7" t="s">
        <v>102</v>
      </c>
      <c r="B292" s="7"/>
      <c r="C292" s="7"/>
      <c r="D292" s="7"/>
      <c r="E292" s="76">
        <f t="shared" ref="E292:P292" si="130">SUM(E287:E291)</f>
        <v>9.4525000000000006</v>
      </c>
      <c r="F292" s="76">
        <f t="shared" si="130"/>
        <v>13.21</v>
      </c>
      <c r="G292" s="76">
        <f t="shared" si="130"/>
        <v>69.792500000000004</v>
      </c>
      <c r="H292" s="76">
        <f t="shared" si="130"/>
        <v>412.85</v>
      </c>
      <c r="I292" s="76">
        <f t="shared" si="130"/>
        <v>70.48</v>
      </c>
      <c r="J292" s="76">
        <f t="shared" si="130"/>
        <v>6.2500000000000014E-2</v>
      </c>
      <c r="K292" s="76">
        <f t="shared" si="130"/>
        <v>0.18000000000000002</v>
      </c>
      <c r="L292" s="76">
        <f t="shared" si="130"/>
        <v>3.1074999999999999</v>
      </c>
      <c r="M292" s="76">
        <f t="shared" si="130"/>
        <v>174.60249999999996</v>
      </c>
      <c r="N292" s="76">
        <f t="shared" si="130"/>
        <v>44.237499999999997</v>
      </c>
      <c r="O292" s="76">
        <f t="shared" si="130"/>
        <v>180.15249999999997</v>
      </c>
      <c r="P292" s="76">
        <f t="shared" si="130"/>
        <v>1.1900000000000002</v>
      </c>
      <c r="Q292" s="16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  <c r="JL292" s="18"/>
      <c r="JM292" s="18"/>
      <c r="JN292" s="18"/>
      <c r="JO292" s="18"/>
      <c r="JP292" s="18"/>
      <c r="JQ292" s="18"/>
      <c r="JR292" s="18"/>
      <c r="JS292" s="18"/>
      <c r="JT292" s="18"/>
      <c r="JU292" s="18"/>
      <c r="JV292" s="18"/>
      <c r="JW292" s="18"/>
      <c r="JX292" s="18"/>
      <c r="JY292" s="18"/>
      <c r="JZ292" s="18"/>
      <c r="KA292" s="18"/>
      <c r="KB292" s="18"/>
      <c r="KC292" s="18"/>
      <c r="KD292" s="18"/>
      <c r="KE292" s="18"/>
      <c r="KF292" s="18"/>
      <c r="KG292" s="18"/>
      <c r="KH292" s="18"/>
      <c r="KI292" s="18"/>
      <c r="KJ292" s="18"/>
      <c r="KK292" s="18"/>
      <c r="KL292" s="18"/>
      <c r="KM292" s="18"/>
      <c r="KN292" s="18"/>
      <c r="KO292" s="18"/>
      <c r="KP292" s="18"/>
      <c r="KQ292" s="18"/>
      <c r="KR292" s="18"/>
      <c r="KS292" s="18"/>
      <c r="KT292" s="18"/>
      <c r="KU292" s="18"/>
      <c r="KV292" s="18"/>
      <c r="KW292" s="18"/>
      <c r="KX292" s="18"/>
      <c r="KY292" s="18"/>
      <c r="KZ292" s="18"/>
      <c r="LA292" s="18"/>
      <c r="LB292" s="18"/>
      <c r="LC292" s="18"/>
      <c r="LD292" s="18"/>
      <c r="LE292" s="18"/>
      <c r="LF292" s="18"/>
      <c r="LG292" s="18"/>
      <c r="LH292" s="18"/>
      <c r="LI292" s="18"/>
      <c r="LJ292" s="18"/>
      <c r="LK292" s="18"/>
      <c r="LL292" s="18"/>
      <c r="LM292" s="18"/>
      <c r="LN292" s="18"/>
      <c r="LO292" s="18"/>
      <c r="LP292" s="18"/>
      <c r="LQ292" s="18"/>
      <c r="LR292" s="18"/>
      <c r="LS292" s="18"/>
      <c r="LT292" s="18"/>
      <c r="LU292" s="18"/>
      <c r="LV292" s="18"/>
      <c r="LW292" s="18"/>
      <c r="LX292" s="18"/>
      <c r="LY292" s="18"/>
      <c r="LZ292" s="18"/>
      <c r="MA292" s="18"/>
      <c r="MB292" s="18"/>
      <c r="MC292" s="18"/>
      <c r="MD292" s="18"/>
      <c r="ME292" s="18"/>
      <c r="MF292" s="18"/>
      <c r="MG292" s="18"/>
      <c r="MH292" s="18"/>
      <c r="MI292" s="18"/>
      <c r="MJ292" s="18"/>
      <c r="MK292" s="18"/>
      <c r="ML292" s="18"/>
      <c r="MM292" s="18"/>
      <c r="MN292" s="18"/>
      <c r="MO292" s="18"/>
      <c r="MP292" s="18"/>
      <c r="MQ292" s="18"/>
      <c r="MR292" s="18"/>
      <c r="MS292" s="18"/>
      <c r="MT292" s="18"/>
      <c r="MU292" s="18"/>
      <c r="MV292" s="18"/>
      <c r="MW292" s="18"/>
      <c r="MX292" s="18"/>
      <c r="MY292" s="18"/>
      <c r="MZ292" s="18"/>
      <c r="NA292" s="18"/>
      <c r="NB292" s="18"/>
      <c r="NC292" s="18"/>
      <c r="ND292" s="18"/>
      <c r="NE292" s="18"/>
      <c r="NF292" s="18"/>
      <c r="NG292" s="18"/>
      <c r="NH292" s="18"/>
      <c r="NI292" s="18"/>
      <c r="NJ292" s="18"/>
      <c r="NK292" s="18"/>
      <c r="NL292" s="18"/>
      <c r="NM292" s="18"/>
      <c r="NN292" s="18"/>
      <c r="NO292" s="18"/>
      <c r="NP292" s="18"/>
      <c r="NQ292" s="18"/>
      <c r="NR292" s="18"/>
      <c r="NS292" s="18"/>
      <c r="NT292" s="18"/>
      <c r="NU292" s="18"/>
      <c r="NV292" s="18"/>
      <c r="NW292" s="18"/>
      <c r="NX292" s="18"/>
      <c r="NY292" s="18"/>
      <c r="NZ292" s="18"/>
      <c r="OA292" s="18"/>
      <c r="OB292" s="18"/>
      <c r="OC292" s="18"/>
      <c r="OD292" s="18"/>
      <c r="OE292" s="18"/>
      <c r="OF292" s="18"/>
      <c r="OG292" s="18"/>
      <c r="OH292" s="18"/>
      <c r="OI292" s="18"/>
      <c r="OJ292" s="18"/>
      <c r="OK292" s="18"/>
      <c r="OL292" s="18"/>
      <c r="OM292" s="18"/>
      <c r="ON292" s="18"/>
      <c r="OO292" s="18"/>
      <c r="OP292" s="18"/>
      <c r="OQ292" s="18"/>
      <c r="OR292" s="18"/>
      <c r="OS292" s="18"/>
      <c r="OT292" s="18"/>
      <c r="OU292" s="18"/>
      <c r="OV292" s="18"/>
      <c r="OW292" s="18"/>
      <c r="OX292" s="18"/>
      <c r="OY292" s="18"/>
      <c r="OZ292" s="18"/>
      <c r="PA292" s="18"/>
      <c r="PB292" s="18"/>
      <c r="PC292" s="18"/>
      <c r="PD292" s="18"/>
      <c r="PE292" s="18"/>
      <c r="PF292" s="18"/>
      <c r="PG292" s="18"/>
      <c r="PH292" s="18"/>
      <c r="PI292" s="18"/>
      <c r="PJ292" s="18"/>
      <c r="PK292" s="18"/>
      <c r="PL292" s="18"/>
      <c r="PM292" s="18"/>
      <c r="PN292" s="18"/>
      <c r="PO292" s="18"/>
      <c r="PP292" s="18"/>
      <c r="PQ292" s="18"/>
      <c r="PR292" s="18"/>
      <c r="PS292" s="18"/>
      <c r="PT292" s="18"/>
      <c r="PU292" s="18"/>
      <c r="PV292" s="18"/>
      <c r="PW292" s="18"/>
      <c r="PX292" s="18"/>
      <c r="PY292" s="18"/>
      <c r="PZ292" s="18"/>
      <c r="QA292" s="18"/>
      <c r="QB292" s="18"/>
      <c r="QC292" s="18"/>
      <c r="QD292" s="18"/>
      <c r="QE292" s="18"/>
      <c r="QF292" s="18"/>
      <c r="QG292" s="18"/>
      <c r="QH292" s="18"/>
      <c r="QI292" s="18"/>
      <c r="QJ292" s="18"/>
      <c r="QK292" s="18"/>
      <c r="QL292" s="18"/>
      <c r="QM292" s="18"/>
      <c r="QN292" s="18"/>
      <c r="QO292" s="18"/>
      <c r="QP292" s="18"/>
      <c r="QQ292" s="18"/>
      <c r="QR292" s="18"/>
      <c r="QS292" s="18"/>
      <c r="QT292" s="18"/>
      <c r="QU292" s="18"/>
      <c r="QV292" s="18"/>
      <c r="QW292" s="18"/>
      <c r="QX292" s="18"/>
      <c r="QY292" s="18"/>
      <c r="QZ292" s="18"/>
      <c r="RA292" s="18"/>
      <c r="RB292" s="18"/>
      <c r="RC292" s="18"/>
      <c r="RD292" s="18"/>
      <c r="RE292" s="18"/>
      <c r="RF292" s="18"/>
      <c r="RG292" s="18"/>
      <c r="RH292" s="18"/>
      <c r="RI292" s="18"/>
      <c r="RJ292" s="18"/>
      <c r="RK292" s="18"/>
      <c r="RL292" s="18"/>
      <c r="RM292" s="18"/>
      <c r="RN292" s="18"/>
      <c r="RO292" s="18"/>
      <c r="RP292" s="18"/>
      <c r="RQ292" s="18"/>
      <c r="RR292" s="18"/>
      <c r="RS292" s="18"/>
      <c r="RT292" s="18"/>
      <c r="RU292" s="18"/>
      <c r="RV292" s="18"/>
      <c r="RW292" s="18"/>
      <c r="RX292" s="18"/>
      <c r="RY292" s="18"/>
      <c r="RZ292" s="18"/>
      <c r="SA292" s="18"/>
      <c r="SB292" s="18"/>
      <c r="SC292" s="18"/>
      <c r="SD292" s="18"/>
      <c r="SE292" s="18"/>
      <c r="SF292" s="18"/>
      <c r="SG292" s="18"/>
      <c r="SH292" s="18"/>
      <c r="SI292" s="18"/>
      <c r="SJ292" s="18"/>
      <c r="SK292" s="18"/>
      <c r="SL292" s="18"/>
      <c r="SM292" s="18"/>
      <c r="SN292" s="18"/>
      <c r="SO292" s="18"/>
      <c r="SP292" s="18"/>
      <c r="SQ292" s="18"/>
      <c r="SR292" s="18"/>
      <c r="SS292" s="18"/>
      <c r="ST292" s="18"/>
      <c r="SU292" s="18"/>
      <c r="SV292" s="18"/>
      <c r="SW292" s="18"/>
      <c r="SX292" s="18"/>
      <c r="SY292" s="18"/>
      <c r="SZ292" s="18"/>
      <c r="TA292" s="18"/>
      <c r="TB292" s="18"/>
      <c r="TC292" s="18"/>
      <c r="TD292" s="18"/>
      <c r="TE292" s="18"/>
      <c r="TF292" s="18"/>
      <c r="TG292" s="18"/>
      <c r="TH292" s="18"/>
      <c r="TI292" s="18"/>
      <c r="TJ292" s="18"/>
      <c r="TK292" s="18"/>
      <c r="TL292" s="18"/>
      <c r="TM292" s="18"/>
      <c r="TN292" s="18"/>
      <c r="TO292" s="18"/>
      <c r="TP292" s="18"/>
      <c r="TQ292" s="18"/>
      <c r="TR292" s="18"/>
      <c r="TS292" s="18"/>
      <c r="TT292" s="18"/>
      <c r="TU292" s="18"/>
      <c r="TV292" s="18"/>
      <c r="TW292" s="18"/>
      <c r="TX292" s="18"/>
      <c r="TY292" s="18"/>
      <c r="TZ292" s="18"/>
      <c r="UA292" s="18"/>
      <c r="UB292" s="18"/>
      <c r="UC292" s="18"/>
      <c r="UD292" s="18"/>
      <c r="UE292" s="18"/>
      <c r="UF292" s="18"/>
      <c r="UG292" s="18"/>
      <c r="UH292" s="18"/>
      <c r="UI292" s="18"/>
      <c r="UJ292" s="18"/>
      <c r="UK292" s="18"/>
      <c r="UL292" s="18"/>
      <c r="UM292" s="18"/>
      <c r="UN292" s="18"/>
      <c r="UO292" s="18"/>
      <c r="UP292" s="18"/>
      <c r="UQ292" s="18"/>
      <c r="UR292" s="18"/>
      <c r="US292" s="18"/>
      <c r="UT292" s="18"/>
      <c r="UU292" s="18"/>
      <c r="UV292" s="18"/>
      <c r="UW292" s="18"/>
      <c r="UX292" s="18"/>
      <c r="UY292" s="18"/>
      <c r="UZ292" s="18"/>
      <c r="VA292" s="18"/>
      <c r="VB292" s="18"/>
      <c r="VC292" s="18"/>
      <c r="VD292" s="18"/>
      <c r="VE292" s="18"/>
      <c r="VF292" s="18"/>
      <c r="VG292" s="18"/>
      <c r="VH292" s="18"/>
      <c r="VI292" s="18"/>
      <c r="VJ292" s="18"/>
      <c r="VK292" s="18"/>
      <c r="VL292" s="18"/>
      <c r="VM292" s="18"/>
      <c r="VN292" s="18"/>
      <c r="VO292" s="18"/>
      <c r="VP292" s="18"/>
      <c r="VQ292" s="18"/>
      <c r="VR292" s="18"/>
      <c r="VS292" s="18"/>
      <c r="VT292" s="18"/>
      <c r="VU292" s="18"/>
      <c r="VV292" s="18"/>
      <c r="VW292" s="18"/>
      <c r="VX292" s="18"/>
      <c r="VY292" s="18"/>
      <c r="VZ292" s="18"/>
      <c r="WA292" s="18"/>
      <c r="WB292" s="18"/>
      <c r="WC292" s="18"/>
      <c r="WD292" s="18"/>
      <c r="WE292" s="18"/>
      <c r="WF292" s="18"/>
      <c r="WG292" s="18"/>
      <c r="WH292" s="18"/>
      <c r="WI292" s="18"/>
      <c r="WJ292" s="18"/>
      <c r="WK292" s="18"/>
      <c r="WL292" s="18"/>
      <c r="WM292" s="18"/>
      <c r="WN292" s="18"/>
      <c r="WO292" s="18"/>
      <c r="WP292" s="18"/>
      <c r="WQ292" s="18"/>
      <c r="WR292" s="18"/>
      <c r="WS292" s="18"/>
      <c r="WT292" s="18"/>
      <c r="WU292" s="18"/>
      <c r="WV292" s="18"/>
      <c r="WW292" s="18"/>
      <c r="WX292" s="18"/>
      <c r="WY292" s="18"/>
      <c r="WZ292" s="18"/>
      <c r="XA292" s="18"/>
      <c r="XB292" s="18"/>
      <c r="XC292" s="18"/>
      <c r="XD292" s="18"/>
      <c r="XE292" s="18"/>
      <c r="XF292" s="18"/>
      <c r="XG292" s="18"/>
      <c r="XH292" s="18"/>
      <c r="XI292" s="18"/>
      <c r="XJ292" s="18"/>
      <c r="XK292" s="18"/>
      <c r="XL292" s="18"/>
      <c r="XM292" s="18"/>
      <c r="XN292" s="18"/>
      <c r="XO292" s="18"/>
      <c r="XP292" s="18"/>
      <c r="XQ292" s="18"/>
      <c r="XR292" s="18"/>
      <c r="XS292" s="18"/>
      <c r="XT292" s="18"/>
      <c r="XU292" s="18"/>
      <c r="XV292" s="18"/>
      <c r="XW292" s="18"/>
      <c r="XX292" s="18"/>
      <c r="XY292" s="18"/>
      <c r="XZ292" s="18"/>
      <c r="YA292" s="18"/>
      <c r="YB292" s="18"/>
      <c r="YC292" s="18"/>
      <c r="YD292" s="18"/>
      <c r="YE292" s="18"/>
      <c r="YF292" s="18"/>
      <c r="YG292" s="18"/>
      <c r="YH292" s="18"/>
      <c r="YI292" s="18"/>
      <c r="YJ292" s="18"/>
      <c r="YK292" s="18"/>
      <c r="YL292" s="18"/>
      <c r="YM292" s="18"/>
      <c r="YN292" s="18"/>
      <c r="YO292" s="18"/>
      <c r="YP292" s="18"/>
      <c r="YQ292" s="18"/>
      <c r="YR292" s="18"/>
      <c r="YS292" s="18"/>
      <c r="YT292" s="18"/>
      <c r="YU292" s="18"/>
      <c r="YV292" s="18"/>
      <c r="YW292" s="18"/>
      <c r="YX292" s="18"/>
      <c r="YY292" s="18"/>
      <c r="YZ292" s="18"/>
      <c r="ZA292" s="18"/>
      <c r="ZB292" s="18"/>
      <c r="ZC292" s="18"/>
      <c r="ZD292" s="18"/>
      <c r="ZE292" s="18"/>
      <c r="ZF292" s="18"/>
      <c r="ZG292" s="18"/>
      <c r="ZH292" s="18"/>
      <c r="ZI292" s="18"/>
      <c r="ZJ292" s="18"/>
      <c r="ZK292" s="18"/>
      <c r="ZL292" s="18"/>
      <c r="ZM292" s="18"/>
      <c r="ZN292" s="18"/>
      <c r="ZO292" s="18"/>
      <c r="ZP292" s="18"/>
      <c r="ZQ292" s="18"/>
      <c r="ZR292" s="18"/>
      <c r="ZS292" s="18"/>
      <c r="ZT292" s="18"/>
      <c r="ZU292" s="18"/>
      <c r="ZV292" s="18"/>
      <c r="ZW292" s="18"/>
      <c r="ZX292" s="18"/>
      <c r="ZY292" s="18"/>
      <c r="ZZ292" s="18"/>
      <c r="AAA292" s="18"/>
      <c r="AAB292" s="18"/>
      <c r="AAC292" s="18"/>
      <c r="AAD292" s="18"/>
      <c r="AAE292" s="18"/>
      <c r="AAF292" s="18"/>
      <c r="AAG292" s="18"/>
      <c r="AAH292" s="18"/>
      <c r="AAI292" s="18"/>
      <c r="AAJ292" s="18"/>
      <c r="AAK292" s="18"/>
      <c r="AAL292" s="18"/>
      <c r="AAM292" s="18"/>
      <c r="AAN292" s="18"/>
      <c r="AAO292" s="18"/>
      <c r="AAP292" s="18"/>
      <c r="AAQ292" s="18"/>
      <c r="AAR292" s="18"/>
      <c r="AAS292" s="18"/>
      <c r="AAT292" s="18"/>
      <c r="AAU292" s="18"/>
      <c r="AAV292" s="18"/>
      <c r="AAW292" s="18"/>
      <c r="AAX292" s="18"/>
      <c r="AAY292" s="18"/>
      <c r="AAZ292" s="18"/>
      <c r="ABA292" s="18"/>
      <c r="ABB292" s="18"/>
      <c r="ABC292" s="18"/>
      <c r="ABD292" s="18"/>
      <c r="ABE292" s="18"/>
      <c r="ABF292" s="18"/>
      <c r="ABG292" s="18"/>
      <c r="ABH292" s="18"/>
      <c r="ABI292" s="18"/>
      <c r="ABJ292" s="18"/>
      <c r="ABK292" s="18"/>
      <c r="ABL292" s="18"/>
      <c r="ABM292" s="18"/>
      <c r="ABN292" s="18"/>
      <c r="ABO292" s="18"/>
      <c r="ABP292" s="18"/>
      <c r="ABQ292" s="18"/>
      <c r="ABR292" s="18"/>
      <c r="ABS292" s="18"/>
      <c r="ABT292" s="18"/>
      <c r="ABU292" s="18"/>
      <c r="ABV292" s="18"/>
      <c r="ABW292" s="18"/>
      <c r="ABX292" s="18"/>
      <c r="ABY292" s="18"/>
      <c r="ABZ292" s="18"/>
      <c r="ACA292" s="18"/>
      <c r="ACB292" s="18"/>
      <c r="ACC292" s="18"/>
      <c r="ACD292" s="18"/>
      <c r="ACE292" s="18"/>
      <c r="ACF292" s="18"/>
      <c r="ACG292" s="18"/>
      <c r="ACH292" s="18"/>
      <c r="ACI292" s="18"/>
      <c r="ACJ292" s="18"/>
      <c r="ACK292" s="18"/>
      <c r="ACL292" s="18"/>
      <c r="ACM292" s="18"/>
      <c r="ACN292" s="18"/>
      <c r="ACO292" s="18"/>
      <c r="ACP292" s="18"/>
      <c r="ACQ292" s="18"/>
      <c r="ACR292" s="18"/>
      <c r="ACS292" s="18"/>
      <c r="ACT292" s="18"/>
      <c r="ACU292" s="18"/>
      <c r="ACV292" s="18"/>
      <c r="ACW292" s="18"/>
      <c r="ACX292" s="18"/>
      <c r="ACY292" s="18"/>
      <c r="ACZ292" s="18"/>
      <c r="ADA292" s="18"/>
      <c r="ADB292" s="18"/>
      <c r="ADC292" s="18"/>
      <c r="ADD292" s="18"/>
      <c r="ADE292" s="18"/>
      <c r="ADF292" s="18"/>
      <c r="ADG292" s="18"/>
      <c r="ADH292" s="18"/>
      <c r="ADI292" s="18"/>
      <c r="ADJ292" s="18"/>
      <c r="ADK292" s="18"/>
      <c r="ADL292" s="18"/>
      <c r="ADM292" s="18"/>
      <c r="ADN292" s="18"/>
      <c r="ADO292" s="18"/>
      <c r="ADP292" s="18"/>
      <c r="ADQ292" s="18"/>
      <c r="ADR292" s="18"/>
      <c r="ADS292" s="18"/>
      <c r="ADT292" s="18"/>
      <c r="ADU292" s="18"/>
      <c r="ADV292" s="18"/>
      <c r="ADW292" s="18"/>
      <c r="ADX292" s="18"/>
      <c r="ADY292" s="18"/>
      <c r="ADZ292" s="18"/>
      <c r="AEA292" s="18"/>
      <c r="AEB292" s="18"/>
      <c r="AEC292" s="18"/>
      <c r="AED292" s="18"/>
      <c r="AEE292" s="18"/>
      <c r="AEF292" s="18"/>
      <c r="AEG292" s="18"/>
      <c r="AEH292" s="18"/>
      <c r="AEI292" s="18"/>
      <c r="AEJ292" s="18"/>
      <c r="AEK292" s="18"/>
      <c r="AEL292" s="18"/>
      <c r="AEM292" s="18"/>
      <c r="AEN292" s="18"/>
      <c r="AEO292" s="18"/>
      <c r="AEP292" s="18"/>
      <c r="AEQ292" s="18"/>
      <c r="AER292" s="18"/>
      <c r="AES292" s="18"/>
      <c r="AET292" s="18"/>
      <c r="AEU292" s="18"/>
      <c r="AEV292" s="18"/>
      <c r="AEW292" s="18"/>
      <c r="AEX292" s="18"/>
      <c r="AEY292" s="18"/>
      <c r="AEZ292" s="18"/>
      <c r="AFA292" s="18"/>
      <c r="AFB292" s="18"/>
      <c r="AFC292" s="18"/>
      <c r="AFD292" s="18"/>
      <c r="AFE292" s="18"/>
      <c r="AFF292" s="18"/>
      <c r="AFG292" s="18"/>
      <c r="AFH292" s="18"/>
      <c r="AFI292" s="18"/>
      <c r="AFJ292" s="18"/>
      <c r="AFK292" s="18"/>
      <c r="AFL292" s="18"/>
      <c r="AFM292" s="18"/>
      <c r="AFN292" s="18"/>
      <c r="AFO292" s="18"/>
      <c r="AFP292" s="18"/>
      <c r="AFQ292" s="18"/>
      <c r="AFR292" s="18"/>
      <c r="AFS292" s="18"/>
      <c r="AFT292" s="18"/>
      <c r="AFU292" s="18"/>
      <c r="AFV292" s="18"/>
      <c r="AFW292" s="18"/>
      <c r="AFX292" s="18"/>
      <c r="AFY292" s="18"/>
      <c r="AFZ292" s="18"/>
      <c r="AGA292" s="18"/>
      <c r="AGB292" s="18"/>
      <c r="AGC292" s="18"/>
      <c r="AGD292" s="18"/>
      <c r="AGE292" s="18"/>
      <c r="AGF292" s="18"/>
      <c r="AGG292" s="18"/>
      <c r="AGH292" s="18"/>
      <c r="AGI292" s="18"/>
      <c r="AGJ292" s="18"/>
      <c r="AGK292" s="18"/>
      <c r="AGL292" s="18"/>
      <c r="AGM292" s="18"/>
      <c r="AGN292" s="18"/>
      <c r="AGO292" s="18"/>
      <c r="AGP292" s="18"/>
      <c r="AGQ292" s="18"/>
      <c r="AGR292" s="18"/>
      <c r="AGS292" s="18"/>
      <c r="AGT292" s="18"/>
      <c r="AGU292" s="18"/>
      <c r="AGV292" s="18"/>
      <c r="AGW292" s="18"/>
      <c r="AGX292" s="18"/>
      <c r="AGY292" s="18"/>
      <c r="AGZ292" s="18"/>
      <c r="AHA292" s="18"/>
      <c r="AHB292" s="18"/>
      <c r="AHC292" s="18"/>
      <c r="AHD292" s="18"/>
      <c r="AHE292" s="18"/>
      <c r="AHF292" s="18"/>
      <c r="AHG292" s="18"/>
      <c r="AHH292" s="18"/>
      <c r="AHI292" s="18"/>
      <c r="AHJ292" s="18"/>
      <c r="AHK292" s="18"/>
      <c r="AHL292" s="18"/>
      <c r="AHM292" s="18"/>
      <c r="AHN292" s="18"/>
      <c r="AHO292" s="18"/>
      <c r="AHP292" s="18"/>
      <c r="AHQ292" s="18"/>
      <c r="AHR292" s="18"/>
      <c r="AHS292" s="18"/>
      <c r="AHT292" s="18"/>
      <c r="AHU292" s="18"/>
      <c r="AHV292" s="18"/>
      <c r="AHW292" s="18"/>
      <c r="AHX292" s="18"/>
      <c r="AHY292" s="18"/>
      <c r="AHZ292" s="18"/>
      <c r="AIA292" s="18"/>
      <c r="AIB292" s="18"/>
      <c r="AIC292" s="18"/>
      <c r="AID292" s="18"/>
      <c r="AIE292" s="18"/>
      <c r="AIF292" s="18"/>
      <c r="AIG292" s="18"/>
      <c r="AIH292" s="18"/>
      <c r="AII292" s="18"/>
      <c r="AIJ292" s="18"/>
      <c r="AIK292" s="18"/>
      <c r="AIL292" s="18"/>
      <c r="AIM292" s="18"/>
      <c r="AIN292" s="18"/>
      <c r="AIO292" s="18"/>
      <c r="AIP292" s="18"/>
      <c r="AIQ292" s="18"/>
      <c r="AIR292" s="18"/>
      <c r="AIS292" s="18"/>
      <c r="AIT292" s="18"/>
      <c r="AIU292" s="18"/>
      <c r="AIV292" s="18"/>
      <c r="AIW292" s="18"/>
      <c r="AIX292" s="18"/>
      <c r="AIY292" s="18"/>
      <c r="AIZ292" s="18"/>
      <c r="AJA292" s="18"/>
      <c r="AJB292" s="18"/>
      <c r="AJC292" s="18"/>
      <c r="AJD292" s="18"/>
      <c r="AJE292" s="18"/>
      <c r="AJF292" s="18"/>
      <c r="AJG292" s="18"/>
      <c r="AJH292" s="18"/>
      <c r="AJI292" s="18"/>
      <c r="AJJ292" s="18"/>
      <c r="AJK292" s="18"/>
      <c r="AJL292" s="18"/>
      <c r="AJM292" s="18"/>
      <c r="AJN292" s="18"/>
      <c r="AJO292" s="18"/>
      <c r="AJP292" s="18"/>
      <c r="AJQ292" s="18"/>
      <c r="AJR292" s="18"/>
      <c r="AJS292" s="18"/>
      <c r="AJT292" s="18"/>
      <c r="AJU292" s="18"/>
      <c r="AJV292" s="18"/>
      <c r="AJW292" s="18"/>
      <c r="AJX292" s="18"/>
      <c r="AJY292" s="18"/>
      <c r="AJZ292" s="18"/>
      <c r="AKA292" s="18"/>
      <c r="AKB292" s="18"/>
      <c r="AKC292" s="18"/>
      <c r="AKD292" s="18"/>
      <c r="AKE292" s="18"/>
      <c r="AKF292" s="18"/>
      <c r="AKG292" s="18"/>
      <c r="AKH292" s="18"/>
      <c r="AKI292" s="18"/>
      <c r="AKJ292" s="18"/>
      <c r="AKK292" s="18"/>
      <c r="AKL292" s="18"/>
      <c r="AKM292" s="18"/>
      <c r="AKN292" s="18"/>
      <c r="AKO292" s="18"/>
      <c r="AKP292" s="18"/>
      <c r="AKQ292" s="18"/>
      <c r="AKR292" s="18"/>
      <c r="AKS292" s="18"/>
      <c r="AKT292" s="18"/>
      <c r="AKU292" s="18"/>
      <c r="AKV292" s="18"/>
      <c r="AKW292" s="18"/>
      <c r="AKX292" s="18"/>
      <c r="AKY292" s="18"/>
      <c r="AKZ292" s="18"/>
      <c r="ALA292" s="18"/>
      <c r="ALB292" s="18"/>
      <c r="ALC292" s="18"/>
      <c r="ALD292" s="18"/>
      <c r="ALE292" s="18"/>
      <c r="ALF292" s="18"/>
      <c r="ALG292" s="18"/>
      <c r="ALH292" s="18"/>
      <c r="ALI292" s="18"/>
      <c r="ALJ292" s="18"/>
      <c r="ALK292" s="18"/>
      <c r="ALL292" s="18"/>
      <c r="ALM292" s="18"/>
      <c r="ALN292" s="18"/>
      <c r="ALO292" s="18"/>
      <c r="ALP292" s="18"/>
      <c r="ALQ292" s="18"/>
      <c r="ALR292" s="18"/>
      <c r="ALS292" s="18"/>
      <c r="ALT292" s="18"/>
      <c r="ALU292" s="18"/>
      <c r="ALV292" s="18"/>
      <c r="ALW292" s="18"/>
      <c r="ALX292" s="18"/>
      <c r="ALY292" s="18"/>
      <c r="ALZ292" s="18"/>
      <c r="AMA292" s="18"/>
      <c r="AMB292" s="18"/>
      <c r="AMC292" s="18"/>
      <c r="AMD292" s="18"/>
      <c r="AME292" s="18"/>
      <c r="AMF292" s="18"/>
      <c r="AMG292" s="18"/>
      <c r="AMH292" s="18"/>
      <c r="AMI292" s="18"/>
      <c r="AMJ292" s="18"/>
      <c r="AMK292" s="18"/>
      <c r="AML292" s="18"/>
      <c r="AMM292" s="18"/>
      <c r="AMN292" s="18"/>
      <c r="AMO292" s="18"/>
      <c r="AMP292" s="18"/>
      <c r="AMQ292" s="18"/>
      <c r="AMR292" s="18"/>
      <c r="AMS292" s="18"/>
      <c r="AMT292" s="18"/>
      <c r="AMU292" s="18"/>
      <c r="AMV292" s="18"/>
      <c r="AMW292" s="18"/>
      <c r="AMX292" s="18"/>
      <c r="AMY292" s="18"/>
      <c r="AMZ292" s="18"/>
      <c r="ANA292" s="18"/>
      <c r="ANB292" s="18"/>
      <c r="ANC292" s="18"/>
      <c r="AND292" s="18"/>
      <c r="ANE292" s="18"/>
      <c r="ANF292" s="18"/>
      <c r="ANG292" s="18"/>
      <c r="ANH292" s="18"/>
      <c r="ANI292" s="18"/>
      <c r="ANJ292" s="18"/>
      <c r="ANK292" s="18"/>
      <c r="ANL292" s="18"/>
      <c r="ANM292" s="18"/>
      <c r="ANN292" s="18"/>
      <c r="ANO292" s="18"/>
      <c r="ANP292" s="18"/>
      <c r="ANQ292" s="18"/>
      <c r="ANR292" s="18"/>
      <c r="ANS292" s="18"/>
      <c r="ANT292" s="18"/>
      <c r="ANU292" s="18"/>
      <c r="ANV292" s="18"/>
      <c r="ANW292" s="18"/>
      <c r="ANX292" s="18"/>
      <c r="ANY292" s="18"/>
      <c r="ANZ292" s="18"/>
      <c r="AOA292" s="18"/>
      <c r="AOB292" s="18"/>
      <c r="AOC292" s="18"/>
      <c r="AOD292" s="18"/>
      <c r="AOE292" s="18"/>
      <c r="AOF292" s="18"/>
      <c r="AOG292" s="18"/>
      <c r="AOH292" s="18"/>
      <c r="AOI292" s="18"/>
      <c r="AOJ292" s="18"/>
      <c r="AOK292" s="18"/>
      <c r="AOL292" s="18"/>
      <c r="AOM292" s="18"/>
      <c r="AON292" s="18"/>
      <c r="AOO292" s="18"/>
      <c r="AOP292" s="18"/>
      <c r="AOQ292" s="18"/>
      <c r="AOR292" s="18"/>
      <c r="AOS292" s="18"/>
      <c r="AOT292" s="18"/>
      <c r="AOU292" s="18"/>
      <c r="AOV292" s="18"/>
      <c r="AOW292" s="18"/>
      <c r="AOX292" s="18"/>
      <c r="AOY292" s="18"/>
      <c r="AOZ292" s="18"/>
      <c r="APA292" s="18"/>
      <c r="APB292" s="18"/>
      <c r="APC292" s="18"/>
      <c r="APD292" s="18"/>
      <c r="APE292" s="18"/>
      <c r="APF292" s="18"/>
      <c r="APG292" s="18"/>
      <c r="APH292" s="18"/>
      <c r="API292" s="18"/>
      <c r="APJ292" s="18"/>
      <c r="APK292" s="18"/>
      <c r="APL292" s="18"/>
      <c r="APM292" s="18"/>
      <c r="APN292" s="18"/>
      <c r="APO292" s="18"/>
      <c r="APP292" s="18"/>
      <c r="APQ292" s="18"/>
      <c r="APR292" s="18"/>
      <c r="APS292" s="18"/>
      <c r="APT292" s="18"/>
      <c r="APU292" s="18"/>
      <c r="APV292" s="18"/>
      <c r="APW292" s="18"/>
      <c r="APX292" s="18"/>
      <c r="APY292" s="18"/>
      <c r="APZ292" s="18"/>
      <c r="AQA292" s="18"/>
      <c r="AQB292" s="18"/>
      <c r="AQC292" s="18"/>
      <c r="AQD292" s="18"/>
      <c r="AQE292" s="18"/>
      <c r="AQF292" s="18"/>
      <c r="AQG292" s="18"/>
      <c r="AQH292" s="18"/>
      <c r="AQI292" s="18"/>
      <c r="AQJ292" s="18"/>
      <c r="AQK292" s="18"/>
      <c r="AQL292" s="18"/>
      <c r="AQM292" s="18"/>
      <c r="AQN292" s="18"/>
      <c r="AQO292" s="18"/>
      <c r="AQP292" s="18"/>
      <c r="AQQ292" s="18"/>
      <c r="AQR292" s="18"/>
      <c r="AQS292" s="18"/>
      <c r="AQT292" s="18"/>
      <c r="AQU292" s="18"/>
      <c r="AQV292" s="18"/>
      <c r="AQW292" s="18"/>
      <c r="AQX292" s="18"/>
      <c r="AQY292" s="18"/>
      <c r="AQZ292" s="18"/>
      <c r="ARA292" s="18"/>
      <c r="ARB292" s="18"/>
      <c r="ARC292" s="18"/>
      <c r="ARD292" s="18"/>
      <c r="ARE292" s="18"/>
      <c r="ARF292" s="18"/>
      <c r="ARG292" s="18"/>
      <c r="ARH292" s="18"/>
      <c r="ARI292" s="18"/>
      <c r="ARJ292" s="18"/>
      <c r="ARK292" s="18"/>
      <c r="ARL292" s="18"/>
      <c r="ARM292" s="18"/>
      <c r="ARN292" s="18"/>
      <c r="ARO292" s="18"/>
      <c r="ARP292" s="18"/>
      <c r="ARQ292" s="18"/>
      <c r="ARR292" s="18"/>
      <c r="ARS292" s="18"/>
      <c r="ART292" s="18"/>
      <c r="ARU292" s="18"/>
      <c r="ARV292" s="18"/>
      <c r="ARW292" s="18"/>
      <c r="ARX292" s="18"/>
      <c r="ARY292" s="18"/>
      <c r="ARZ292" s="18"/>
      <c r="ASA292" s="18"/>
      <c r="ASB292" s="18"/>
      <c r="ASC292" s="18"/>
      <c r="ASD292" s="18"/>
      <c r="ASE292" s="18"/>
      <c r="ASF292" s="18"/>
      <c r="ASG292" s="18"/>
      <c r="ASH292" s="18"/>
      <c r="ASI292" s="18"/>
      <c r="ASJ292" s="18"/>
      <c r="ASK292" s="18"/>
      <c r="ASL292" s="18"/>
      <c r="ASM292" s="18"/>
      <c r="ASN292" s="18"/>
      <c r="ASO292" s="18"/>
      <c r="ASP292" s="18"/>
      <c r="ASQ292" s="18"/>
      <c r="ASR292" s="18"/>
      <c r="ASS292" s="18"/>
      <c r="AST292" s="18"/>
      <c r="ASU292" s="18"/>
      <c r="ASV292" s="18"/>
      <c r="ASW292" s="18"/>
      <c r="ASX292" s="18"/>
      <c r="ASY292" s="18"/>
      <c r="ASZ292" s="18"/>
      <c r="ATA292" s="18"/>
      <c r="ATB292" s="18"/>
      <c r="ATC292" s="18"/>
      <c r="ATD292" s="18"/>
      <c r="ATE292" s="18"/>
      <c r="ATF292" s="18"/>
      <c r="ATG292" s="18"/>
      <c r="ATH292" s="18"/>
      <c r="ATI292" s="18"/>
      <c r="ATJ292" s="18"/>
      <c r="ATK292" s="18"/>
      <c r="ATL292" s="18"/>
      <c r="ATM292" s="18"/>
      <c r="ATN292" s="18"/>
      <c r="ATO292" s="18"/>
      <c r="ATP292" s="18"/>
      <c r="ATQ292" s="18"/>
      <c r="ATR292" s="18"/>
      <c r="ATS292" s="18"/>
      <c r="ATT292" s="18"/>
      <c r="ATU292" s="18"/>
      <c r="ATV292" s="18"/>
      <c r="ATW292" s="18"/>
      <c r="ATX292" s="18"/>
      <c r="ATY292" s="18"/>
      <c r="ATZ292" s="18"/>
      <c r="AUA292" s="18"/>
      <c r="AUB292" s="18"/>
      <c r="AUC292" s="18"/>
      <c r="AUD292" s="18"/>
      <c r="AUE292" s="18"/>
      <c r="AUF292" s="18"/>
      <c r="AUG292" s="18"/>
      <c r="AUH292" s="18"/>
      <c r="AUI292" s="18"/>
      <c r="AUJ292" s="18"/>
      <c r="AUK292" s="18"/>
      <c r="AUL292" s="18"/>
      <c r="AUM292" s="18"/>
      <c r="AUN292" s="18"/>
      <c r="AUO292" s="18"/>
      <c r="AUP292" s="18"/>
      <c r="AUQ292" s="18"/>
      <c r="AUR292" s="18"/>
      <c r="AUS292" s="18"/>
      <c r="AUT292" s="18"/>
      <c r="AUU292" s="18"/>
      <c r="AUV292" s="18"/>
      <c r="AUW292" s="18"/>
      <c r="AUX292" s="18"/>
      <c r="AUY292" s="18"/>
      <c r="AUZ292" s="18"/>
      <c r="AVA292" s="18"/>
      <c r="AVB292" s="18"/>
      <c r="AVC292" s="18"/>
      <c r="AVD292" s="18"/>
      <c r="AVE292" s="18"/>
      <c r="AVF292" s="18"/>
      <c r="AVG292" s="18"/>
      <c r="AVH292" s="18"/>
      <c r="AVI292" s="18"/>
      <c r="AVJ292" s="18"/>
      <c r="AVK292" s="18"/>
      <c r="AVL292" s="18"/>
      <c r="AVM292" s="18"/>
      <c r="AVN292" s="18"/>
      <c r="AVO292" s="18"/>
      <c r="AVP292" s="18"/>
      <c r="AVQ292" s="18"/>
      <c r="AVR292" s="18"/>
      <c r="AVS292" s="18"/>
      <c r="AVT292" s="18"/>
      <c r="AVU292" s="18"/>
      <c r="AVV292" s="18"/>
      <c r="AVW292" s="18"/>
      <c r="AVX292" s="18"/>
      <c r="AVY292" s="18"/>
      <c r="AVZ292" s="18"/>
      <c r="AWA292" s="18"/>
      <c r="AWB292" s="18"/>
      <c r="AWC292" s="18"/>
      <c r="AWD292" s="18"/>
      <c r="AWE292" s="18"/>
      <c r="AWF292" s="18"/>
      <c r="AWG292" s="18"/>
      <c r="AWH292" s="18"/>
      <c r="AWI292" s="18"/>
      <c r="AWJ292" s="18"/>
      <c r="AWK292" s="18"/>
      <c r="AWL292" s="18"/>
      <c r="AWM292" s="18"/>
      <c r="AWN292" s="18"/>
      <c r="AWO292" s="18"/>
      <c r="AWP292" s="18"/>
      <c r="AWQ292" s="18"/>
      <c r="AWR292" s="18"/>
      <c r="AWS292" s="18"/>
      <c r="AWT292" s="18"/>
      <c r="AWU292" s="18"/>
      <c r="AWV292" s="18"/>
      <c r="AWW292" s="18"/>
      <c r="AWX292" s="18"/>
      <c r="AWY292" s="18"/>
      <c r="AWZ292" s="18"/>
      <c r="AXA292" s="18"/>
      <c r="AXB292" s="18"/>
      <c r="AXC292" s="18"/>
      <c r="AXD292" s="18"/>
      <c r="AXE292" s="18"/>
      <c r="AXF292" s="18"/>
      <c r="AXG292" s="18"/>
      <c r="AXH292" s="18"/>
      <c r="AXI292" s="18"/>
      <c r="AXJ292" s="18"/>
      <c r="AXK292" s="18"/>
      <c r="AXL292" s="18"/>
      <c r="AXM292" s="18"/>
      <c r="AXN292" s="18"/>
      <c r="AXO292" s="18"/>
      <c r="AXP292" s="18"/>
      <c r="AXQ292" s="18"/>
      <c r="AXR292" s="18"/>
      <c r="AXS292" s="18"/>
      <c r="AXT292" s="18"/>
      <c r="AXU292" s="18"/>
      <c r="AXV292" s="18"/>
      <c r="AXW292" s="18"/>
      <c r="AXX292" s="18"/>
      <c r="AXY292" s="18"/>
      <c r="AXZ292" s="18"/>
      <c r="AYA292" s="18"/>
      <c r="AYB292" s="18"/>
      <c r="AYC292" s="18"/>
      <c r="AYD292" s="18"/>
      <c r="AYE292" s="18"/>
      <c r="AYF292" s="18"/>
      <c r="AYG292" s="18"/>
      <c r="AYH292" s="18"/>
      <c r="AYI292" s="18"/>
      <c r="AYJ292" s="18"/>
      <c r="AYK292" s="18"/>
      <c r="AYL292" s="18"/>
      <c r="AYM292" s="18"/>
      <c r="AYN292" s="18"/>
      <c r="AYO292" s="18"/>
      <c r="AYP292" s="18"/>
      <c r="AYQ292" s="18"/>
      <c r="AYR292" s="18"/>
      <c r="AYS292" s="18"/>
      <c r="AYT292" s="18"/>
      <c r="AYU292" s="18"/>
      <c r="AYV292" s="18"/>
      <c r="AYW292" s="18"/>
      <c r="AYX292" s="18"/>
      <c r="AYY292" s="18"/>
      <c r="AYZ292" s="18"/>
      <c r="AZA292" s="18"/>
      <c r="AZB292" s="18"/>
      <c r="AZC292" s="18"/>
      <c r="AZD292" s="18"/>
      <c r="AZE292" s="18"/>
      <c r="AZF292" s="18"/>
      <c r="AZG292" s="18"/>
      <c r="AZH292" s="18"/>
      <c r="AZI292" s="18"/>
      <c r="AZJ292" s="18"/>
      <c r="AZK292" s="18"/>
      <c r="AZL292" s="18"/>
      <c r="AZM292" s="18"/>
      <c r="AZN292" s="18"/>
      <c r="AZO292" s="18"/>
      <c r="AZP292" s="18"/>
      <c r="AZQ292" s="18"/>
      <c r="AZR292" s="18"/>
      <c r="AZS292" s="18"/>
      <c r="AZT292" s="18"/>
      <c r="AZU292" s="18"/>
      <c r="AZV292" s="18"/>
      <c r="AZW292" s="18"/>
      <c r="AZX292" s="18"/>
      <c r="AZY292" s="18"/>
      <c r="AZZ292" s="18"/>
      <c r="BAA292" s="18"/>
      <c r="BAB292" s="18"/>
      <c r="BAC292" s="18"/>
      <c r="BAD292" s="18"/>
      <c r="BAE292" s="18"/>
      <c r="BAF292" s="18"/>
      <c r="BAG292" s="18"/>
      <c r="BAH292" s="18"/>
      <c r="BAI292" s="18"/>
      <c r="BAJ292" s="18"/>
      <c r="BAK292" s="18"/>
      <c r="BAL292" s="18"/>
      <c r="BAM292" s="18"/>
      <c r="BAN292" s="18"/>
      <c r="BAO292" s="18"/>
      <c r="BAP292" s="18"/>
      <c r="BAQ292" s="18"/>
      <c r="BAR292" s="18"/>
      <c r="BAS292" s="18"/>
      <c r="BAT292" s="18"/>
      <c r="BAU292" s="18"/>
      <c r="BAV292" s="18"/>
      <c r="BAW292" s="18"/>
      <c r="BAX292" s="18"/>
      <c r="BAY292" s="18"/>
      <c r="BAZ292" s="18"/>
      <c r="BBA292" s="18"/>
      <c r="BBB292" s="18"/>
      <c r="BBC292" s="18"/>
      <c r="BBD292" s="18"/>
      <c r="BBE292" s="18"/>
      <c r="BBF292" s="18"/>
      <c r="BBG292" s="18"/>
      <c r="BBH292" s="18"/>
      <c r="BBI292" s="18"/>
      <c r="BBJ292" s="18"/>
      <c r="BBK292" s="18"/>
      <c r="BBL292" s="18"/>
      <c r="BBM292" s="18"/>
      <c r="BBN292" s="18"/>
      <c r="BBO292" s="18"/>
      <c r="BBP292" s="18"/>
      <c r="BBQ292" s="18"/>
      <c r="BBR292" s="18"/>
      <c r="BBS292" s="18"/>
      <c r="BBT292" s="18"/>
      <c r="BBU292" s="18"/>
      <c r="BBV292" s="18"/>
      <c r="BBW292" s="18"/>
      <c r="BBX292" s="18"/>
      <c r="BBY292" s="18"/>
      <c r="BBZ292" s="18"/>
      <c r="BCA292" s="18"/>
      <c r="BCB292" s="18"/>
      <c r="BCC292" s="18"/>
      <c r="BCD292" s="18"/>
      <c r="BCE292" s="18"/>
      <c r="BCF292" s="18"/>
      <c r="BCG292" s="18"/>
      <c r="BCH292" s="18"/>
      <c r="BCI292" s="18"/>
      <c r="BCJ292" s="18"/>
      <c r="BCK292" s="18"/>
      <c r="BCL292" s="18"/>
      <c r="BCM292" s="18"/>
      <c r="BCN292" s="18"/>
      <c r="BCO292" s="18"/>
      <c r="BCP292" s="18"/>
      <c r="BCQ292" s="18"/>
      <c r="BCR292" s="18"/>
      <c r="BCS292" s="18"/>
      <c r="BCT292" s="18"/>
      <c r="BCU292" s="18"/>
      <c r="BCV292" s="18"/>
      <c r="BCW292" s="18"/>
      <c r="BCX292" s="18"/>
      <c r="BCY292" s="18"/>
      <c r="BCZ292" s="18"/>
      <c r="BDA292" s="18"/>
      <c r="BDB292" s="18"/>
      <c r="BDC292" s="18"/>
      <c r="BDD292" s="18"/>
      <c r="BDE292" s="18"/>
      <c r="BDF292" s="18"/>
      <c r="BDG292" s="18"/>
      <c r="BDH292" s="18"/>
      <c r="BDI292" s="18"/>
      <c r="BDJ292" s="18"/>
      <c r="BDK292" s="18"/>
      <c r="BDL292" s="18"/>
      <c r="BDM292" s="18"/>
      <c r="BDN292" s="18"/>
      <c r="BDO292" s="18"/>
      <c r="BDP292" s="18"/>
      <c r="BDQ292" s="18"/>
      <c r="BDR292" s="18"/>
      <c r="BDS292" s="18"/>
      <c r="BDT292" s="18"/>
      <c r="BDU292" s="18"/>
      <c r="BDV292" s="18"/>
      <c r="BDW292" s="18"/>
      <c r="BDX292" s="18"/>
      <c r="BDY292" s="18"/>
      <c r="BDZ292" s="18"/>
      <c r="BEA292" s="18"/>
      <c r="BEB292" s="18"/>
      <c r="BEC292" s="18"/>
      <c r="BED292" s="18"/>
      <c r="BEE292" s="18"/>
      <c r="BEF292" s="18"/>
      <c r="BEG292" s="18"/>
      <c r="BEH292" s="18"/>
      <c r="BEI292" s="18"/>
      <c r="BEJ292" s="18"/>
      <c r="BEK292" s="18"/>
      <c r="BEL292" s="18"/>
      <c r="BEM292" s="18"/>
      <c r="BEN292" s="18"/>
      <c r="BEO292" s="18"/>
      <c r="BEP292" s="18"/>
      <c r="BEQ292" s="18"/>
      <c r="BER292" s="18"/>
      <c r="BES292" s="18"/>
      <c r="BET292" s="18"/>
      <c r="BEU292" s="18"/>
      <c r="BEV292" s="18"/>
      <c r="BEW292" s="18"/>
      <c r="BEX292" s="18"/>
      <c r="BEY292" s="18"/>
      <c r="BEZ292" s="18"/>
      <c r="BFA292" s="18"/>
      <c r="BFB292" s="18"/>
      <c r="BFC292" s="18"/>
      <c r="BFD292" s="18"/>
      <c r="BFE292" s="18"/>
      <c r="BFF292" s="18"/>
      <c r="BFG292" s="18"/>
      <c r="BFH292" s="18"/>
      <c r="BFI292" s="18"/>
      <c r="BFJ292" s="18"/>
      <c r="BFK292" s="18"/>
      <c r="BFL292" s="18"/>
      <c r="BFM292" s="18"/>
      <c r="BFN292" s="18"/>
      <c r="BFO292" s="18"/>
      <c r="BFP292" s="18"/>
      <c r="BFQ292" s="18"/>
      <c r="BFR292" s="18"/>
      <c r="BFS292" s="18"/>
      <c r="BFT292" s="18"/>
      <c r="BFU292" s="18"/>
      <c r="BFV292" s="18"/>
      <c r="BFW292" s="18"/>
      <c r="BFX292" s="18"/>
      <c r="BFY292" s="18"/>
      <c r="BFZ292" s="18"/>
      <c r="BGA292" s="18"/>
      <c r="BGB292" s="18"/>
      <c r="BGC292" s="18"/>
      <c r="BGD292" s="18"/>
      <c r="BGE292" s="18"/>
      <c r="BGF292" s="18"/>
      <c r="BGG292" s="18"/>
      <c r="BGH292" s="18"/>
      <c r="BGI292" s="18"/>
      <c r="BGJ292" s="18"/>
      <c r="BGK292" s="18"/>
      <c r="BGL292" s="18"/>
      <c r="BGM292" s="18"/>
      <c r="BGN292" s="18"/>
      <c r="BGO292" s="18"/>
      <c r="BGP292" s="18"/>
      <c r="BGQ292" s="18"/>
      <c r="BGR292" s="18"/>
      <c r="BGS292" s="18"/>
      <c r="BGT292" s="18"/>
      <c r="BGU292" s="18"/>
      <c r="BGV292" s="18"/>
      <c r="BGW292" s="18"/>
      <c r="BGX292" s="18"/>
      <c r="BGY292" s="18"/>
      <c r="BGZ292" s="18"/>
      <c r="BHA292" s="18"/>
      <c r="BHB292" s="18"/>
      <c r="BHC292" s="18"/>
      <c r="BHD292" s="18"/>
      <c r="BHE292" s="18"/>
      <c r="BHF292" s="18"/>
      <c r="BHG292" s="18"/>
      <c r="BHH292" s="18"/>
      <c r="BHI292" s="18"/>
      <c r="BHJ292" s="18"/>
      <c r="BHK292" s="18"/>
      <c r="BHL292" s="18"/>
      <c r="BHM292" s="18"/>
      <c r="BHN292" s="18"/>
      <c r="BHO292" s="18"/>
      <c r="BHP292" s="18"/>
      <c r="BHQ292" s="18"/>
      <c r="BHR292" s="18"/>
      <c r="BHS292" s="18"/>
      <c r="BHT292" s="18"/>
      <c r="BHU292" s="18"/>
      <c r="BHV292" s="18"/>
      <c r="BHW292" s="18"/>
      <c r="BHX292" s="18"/>
      <c r="BHY292" s="18"/>
      <c r="BHZ292" s="18"/>
      <c r="BIA292" s="18"/>
      <c r="BIB292" s="18"/>
      <c r="BIC292" s="18"/>
      <c r="BID292" s="18"/>
      <c r="BIE292" s="18"/>
      <c r="BIF292" s="18"/>
      <c r="BIG292" s="18"/>
      <c r="BIH292" s="18"/>
      <c r="BII292" s="18"/>
      <c r="BIJ292" s="18"/>
      <c r="BIK292" s="18"/>
      <c r="BIL292" s="18"/>
      <c r="BIM292" s="18"/>
      <c r="BIN292" s="18"/>
      <c r="BIO292" s="18"/>
      <c r="BIP292" s="18"/>
      <c r="BIQ292" s="18"/>
      <c r="BIR292" s="18"/>
      <c r="BIS292" s="18"/>
      <c r="BIT292" s="18"/>
      <c r="BIU292" s="18"/>
      <c r="BIV292" s="18"/>
      <c r="BIW292" s="18"/>
      <c r="BIX292" s="18"/>
      <c r="BIY292" s="18"/>
      <c r="BIZ292" s="18"/>
      <c r="BJA292" s="18"/>
      <c r="BJB292" s="18"/>
      <c r="BJC292" s="18"/>
      <c r="BJD292" s="18"/>
      <c r="BJE292" s="18"/>
      <c r="BJF292" s="18"/>
      <c r="BJG292" s="18"/>
      <c r="BJH292" s="18"/>
      <c r="BJI292" s="18"/>
      <c r="BJJ292" s="18"/>
      <c r="BJK292" s="18"/>
      <c r="BJL292" s="18"/>
      <c r="BJM292" s="18"/>
      <c r="BJN292" s="18"/>
      <c r="BJO292" s="18"/>
      <c r="BJP292" s="18"/>
      <c r="BJQ292" s="18"/>
      <c r="BJR292" s="18"/>
      <c r="BJS292" s="18"/>
      <c r="BJT292" s="18"/>
      <c r="BJU292" s="18"/>
      <c r="BJV292" s="18"/>
      <c r="BJW292" s="18"/>
      <c r="BJX292" s="18"/>
      <c r="BJY292" s="18"/>
      <c r="BJZ292" s="18"/>
      <c r="BKA292" s="18"/>
      <c r="BKB292" s="18"/>
      <c r="BKC292" s="18"/>
      <c r="BKD292" s="18"/>
      <c r="BKE292" s="18"/>
      <c r="BKF292" s="18"/>
      <c r="BKG292" s="18"/>
      <c r="BKH292" s="18"/>
      <c r="BKI292" s="18"/>
      <c r="BKJ292" s="18"/>
      <c r="BKK292" s="18"/>
      <c r="BKL292" s="18"/>
      <c r="BKM292" s="18"/>
      <c r="BKN292" s="18"/>
      <c r="BKO292" s="18"/>
      <c r="BKP292" s="18"/>
      <c r="BKQ292" s="18"/>
      <c r="BKR292" s="18"/>
      <c r="BKS292" s="18"/>
      <c r="BKT292" s="18"/>
      <c r="BKU292" s="18"/>
      <c r="BKV292" s="18"/>
      <c r="BKW292" s="18"/>
      <c r="BKX292" s="18"/>
      <c r="BKY292" s="18"/>
      <c r="BKZ292" s="18"/>
      <c r="BLA292" s="18"/>
      <c r="BLB292" s="18"/>
      <c r="BLC292" s="18"/>
      <c r="BLD292" s="18"/>
      <c r="BLE292" s="18"/>
      <c r="BLF292" s="18"/>
      <c r="BLG292" s="18"/>
      <c r="BLH292" s="18"/>
      <c r="BLI292" s="18"/>
      <c r="BLJ292" s="18"/>
      <c r="BLK292" s="18"/>
      <c r="BLL292" s="18"/>
      <c r="BLM292" s="18"/>
      <c r="BLN292" s="18"/>
      <c r="BLO292" s="18"/>
      <c r="BLP292" s="18"/>
      <c r="BLQ292" s="18"/>
      <c r="BLR292" s="18"/>
      <c r="BLS292" s="18"/>
      <c r="BLT292" s="18"/>
      <c r="BLU292" s="18"/>
      <c r="BLV292" s="18"/>
      <c r="BLW292" s="18"/>
      <c r="BLX292" s="18"/>
      <c r="BLY292" s="18"/>
      <c r="BLZ292" s="18"/>
      <c r="BMA292" s="18"/>
      <c r="BMB292" s="18"/>
      <c r="BMC292" s="18"/>
      <c r="BMD292" s="18"/>
      <c r="BME292" s="18"/>
      <c r="BMF292" s="18"/>
      <c r="BMG292" s="18"/>
      <c r="BMH292" s="18"/>
      <c r="BMI292" s="18"/>
      <c r="BMJ292" s="18"/>
      <c r="BMK292" s="18"/>
      <c r="BML292" s="18"/>
      <c r="BMM292" s="18"/>
      <c r="BMN292" s="18"/>
      <c r="BMO292" s="18"/>
      <c r="BMP292" s="18"/>
      <c r="BMQ292" s="18"/>
      <c r="BMR292" s="18"/>
      <c r="BMS292" s="18"/>
      <c r="BMT292" s="18"/>
      <c r="BMU292" s="18"/>
      <c r="BMV292" s="18"/>
      <c r="BMW292" s="18"/>
      <c r="BMX292" s="18"/>
      <c r="BMY292" s="18"/>
      <c r="BMZ292" s="18"/>
      <c r="BNA292" s="18"/>
      <c r="BNB292" s="18"/>
      <c r="BNC292" s="18"/>
      <c r="BND292" s="18"/>
      <c r="BNE292" s="18"/>
      <c r="BNF292" s="18"/>
      <c r="BNG292" s="18"/>
      <c r="BNH292" s="18"/>
      <c r="BNI292" s="18"/>
      <c r="BNJ292" s="18"/>
      <c r="BNK292" s="18"/>
      <c r="BNL292" s="18"/>
      <c r="BNM292" s="18"/>
      <c r="BNN292" s="18"/>
      <c r="BNO292" s="18"/>
      <c r="BNP292" s="18"/>
      <c r="BNQ292" s="18"/>
      <c r="BNR292" s="18"/>
      <c r="BNS292" s="18"/>
      <c r="BNT292" s="18"/>
      <c r="BNU292" s="18"/>
      <c r="BNV292" s="18"/>
      <c r="BNW292" s="18"/>
      <c r="BNX292" s="18"/>
      <c r="BNY292" s="18"/>
      <c r="BNZ292" s="18"/>
      <c r="BOA292" s="18"/>
      <c r="BOB292" s="18"/>
      <c r="BOC292" s="18"/>
      <c r="BOD292" s="18"/>
      <c r="BOE292" s="18"/>
      <c r="BOF292" s="18"/>
      <c r="BOG292" s="18"/>
      <c r="BOH292" s="18"/>
      <c r="BOI292" s="18"/>
      <c r="BOJ292" s="18"/>
      <c r="BOK292" s="18"/>
      <c r="BOL292" s="18"/>
      <c r="BOM292" s="18"/>
      <c r="BON292" s="18"/>
      <c r="BOO292" s="18"/>
      <c r="BOP292" s="18"/>
      <c r="BOQ292" s="18"/>
      <c r="BOR292" s="18"/>
      <c r="BOS292" s="18"/>
      <c r="BOT292" s="18"/>
      <c r="BOU292" s="18"/>
      <c r="BOV292" s="18"/>
      <c r="BOW292" s="18"/>
      <c r="BOX292" s="18"/>
      <c r="BOY292" s="18"/>
      <c r="BOZ292" s="18"/>
      <c r="BPA292" s="18"/>
      <c r="BPB292" s="18"/>
      <c r="BPC292" s="18"/>
      <c r="BPD292" s="18"/>
      <c r="BPE292" s="18"/>
      <c r="BPF292" s="18"/>
      <c r="BPG292" s="18"/>
      <c r="BPH292" s="18"/>
      <c r="BPI292" s="18"/>
      <c r="BPJ292" s="18"/>
      <c r="BPK292" s="18"/>
      <c r="BPL292" s="18"/>
      <c r="BPM292" s="18"/>
      <c r="BPN292" s="18"/>
      <c r="BPO292" s="18"/>
      <c r="BPP292" s="18"/>
      <c r="BPQ292" s="18"/>
      <c r="BPR292" s="18"/>
      <c r="BPS292" s="18"/>
      <c r="BPT292" s="18"/>
      <c r="BPU292" s="18"/>
      <c r="BPV292" s="18"/>
      <c r="BPW292" s="18"/>
      <c r="BPX292" s="18"/>
      <c r="BPY292" s="18"/>
      <c r="BPZ292" s="18"/>
      <c r="BQA292" s="18"/>
      <c r="BQB292" s="18"/>
      <c r="BQC292" s="18"/>
      <c r="BQD292" s="18"/>
      <c r="BQE292" s="18"/>
      <c r="BQF292" s="18"/>
      <c r="BQG292" s="18"/>
      <c r="BQH292" s="18"/>
      <c r="BQI292" s="18"/>
      <c r="BQJ292" s="18"/>
      <c r="BQK292" s="18"/>
      <c r="BQL292" s="18"/>
      <c r="BQM292" s="18"/>
      <c r="BQN292" s="18"/>
      <c r="BQO292" s="18"/>
      <c r="BQP292" s="18"/>
      <c r="BQQ292" s="18"/>
      <c r="BQR292" s="18"/>
      <c r="BQS292" s="18"/>
      <c r="BQT292" s="18"/>
      <c r="BQU292" s="18"/>
      <c r="BQV292" s="18"/>
      <c r="BQW292" s="18"/>
      <c r="BQX292" s="18"/>
      <c r="BQY292" s="18"/>
      <c r="BQZ292" s="18"/>
      <c r="BRA292" s="18"/>
      <c r="BRB292" s="18"/>
      <c r="BRC292" s="18"/>
      <c r="BRD292" s="18"/>
      <c r="BRE292" s="18"/>
      <c r="BRF292" s="18"/>
      <c r="BRG292" s="18"/>
      <c r="BRH292" s="18"/>
      <c r="BRI292" s="18"/>
      <c r="BRJ292" s="18"/>
      <c r="BRK292" s="18"/>
      <c r="BRL292" s="18"/>
      <c r="BRM292" s="18"/>
      <c r="BRN292" s="18"/>
      <c r="BRO292" s="18"/>
      <c r="BRP292" s="18"/>
      <c r="BRQ292" s="18"/>
      <c r="BRR292" s="18"/>
      <c r="BRS292" s="18"/>
      <c r="BRT292" s="18"/>
      <c r="BRU292" s="18"/>
      <c r="BRV292" s="18"/>
      <c r="BRW292" s="18"/>
      <c r="BRX292" s="18"/>
      <c r="BRY292" s="18"/>
      <c r="BRZ292" s="18"/>
      <c r="BSA292" s="18"/>
      <c r="BSB292" s="18"/>
      <c r="BSC292" s="18"/>
      <c r="BSD292" s="18"/>
      <c r="BSE292" s="18"/>
      <c r="BSF292" s="18"/>
      <c r="BSG292" s="18"/>
      <c r="BSH292" s="18"/>
      <c r="BSI292" s="18"/>
      <c r="BSJ292" s="18"/>
      <c r="BSK292" s="18"/>
      <c r="BSL292" s="18"/>
      <c r="BSM292" s="18"/>
      <c r="BSN292" s="18"/>
      <c r="BSO292" s="18"/>
      <c r="BSP292" s="18"/>
      <c r="BSQ292" s="18"/>
      <c r="BSR292" s="18"/>
      <c r="BSS292" s="18"/>
      <c r="BST292" s="18"/>
      <c r="BSU292" s="18"/>
      <c r="BSV292" s="18"/>
      <c r="BSW292" s="18"/>
      <c r="BSX292" s="18"/>
      <c r="BSY292" s="18"/>
      <c r="BSZ292" s="18"/>
      <c r="BTA292" s="18"/>
      <c r="BTB292" s="18"/>
      <c r="BTC292" s="18"/>
      <c r="BTD292" s="18"/>
      <c r="BTE292" s="18"/>
      <c r="BTF292" s="18"/>
      <c r="BTG292" s="18"/>
      <c r="BTH292" s="18"/>
      <c r="BTI292" s="18"/>
      <c r="BTJ292" s="18"/>
      <c r="BTK292" s="18"/>
      <c r="BTL292" s="18"/>
      <c r="BTM292" s="18"/>
      <c r="BTN292" s="18"/>
      <c r="BTO292" s="18"/>
      <c r="BTP292" s="18"/>
      <c r="BTQ292" s="18"/>
      <c r="BTR292" s="18"/>
      <c r="BTS292" s="18"/>
      <c r="BTT292" s="18"/>
      <c r="BTU292" s="18"/>
      <c r="BTV292" s="18"/>
      <c r="BTW292" s="18"/>
      <c r="BTX292" s="18"/>
      <c r="BTY292" s="18"/>
      <c r="BTZ292" s="18"/>
      <c r="BUA292" s="18"/>
      <c r="BUB292" s="18"/>
      <c r="BUC292" s="18"/>
      <c r="BUD292" s="18"/>
      <c r="BUE292" s="18"/>
      <c r="BUF292" s="18"/>
      <c r="BUG292" s="18"/>
      <c r="BUH292" s="18"/>
      <c r="BUI292" s="18"/>
      <c r="BUJ292" s="18"/>
      <c r="BUK292" s="18"/>
      <c r="BUL292" s="18"/>
      <c r="BUM292" s="18"/>
      <c r="BUN292" s="18"/>
      <c r="BUO292" s="18"/>
      <c r="BUP292" s="18"/>
      <c r="BUQ292" s="18"/>
      <c r="BUR292" s="18"/>
      <c r="BUS292" s="18"/>
      <c r="BUT292" s="18"/>
      <c r="BUU292" s="18"/>
      <c r="BUV292" s="18"/>
      <c r="BUW292" s="18"/>
      <c r="BUX292" s="18"/>
      <c r="BUY292" s="18"/>
      <c r="BUZ292" s="18"/>
      <c r="BVA292" s="18"/>
      <c r="BVB292" s="18"/>
      <c r="BVC292" s="18"/>
      <c r="BVD292" s="18"/>
      <c r="BVE292" s="18"/>
      <c r="BVF292" s="18"/>
      <c r="BVG292" s="18"/>
      <c r="BVH292" s="18"/>
      <c r="BVI292" s="18"/>
      <c r="BVJ292" s="18"/>
      <c r="BVK292" s="18"/>
      <c r="BVL292" s="18"/>
      <c r="BVM292" s="18"/>
      <c r="BVN292" s="18"/>
      <c r="BVO292" s="18"/>
      <c r="BVP292" s="18"/>
      <c r="BVQ292" s="18"/>
      <c r="BVR292" s="18"/>
      <c r="BVS292" s="18"/>
      <c r="BVT292" s="18"/>
      <c r="BVU292" s="18"/>
      <c r="BVV292" s="18"/>
      <c r="BVW292" s="18"/>
      <c r="BVX292" s="18"/>
      <c r="BVY292" s="18"/>
      <c r="BVZ292" s="18"/>
      <c r="BWA292" s="18"/>
      <c r="BWB292" s="18"/>
      <c r="BWC292" s="18"/>
      <c r="BWD292" s="18"/>
      <c r="BWE292" s="18"/>
      <c r="BWF292" s="18"/>
      <c r="BWG292" s="18"/>
      <c r="BWH292" s="18"/>
      <c r="BWI292" s="18"/>
      <c r="BWJ292" s="18"/>
      <c r="BWK292" s="18"/>
      <c r="BWL292" s="18"/>
      <c r="BWM292" s="18"/>
      <c r="BWN292" s="18"/>
      <c r="BWO292" s="18"/>
      <c r="BWP292" s="18"/>
      <c r="BWQ292" s="18"/>
      <c r="BWR292" s="18"/>
      <c r="BWS292" s="18"/>
      <c r="BWT292" s="18"/>
      <c r="BWU292" s="18"/>
      <c r="BWV292" s="18"/>
      <c r="BWW292" s="18"/>
      <c r="BWX292" s="18"/>
      <c r="BWY292" s="18"/>
      <c r="BWZ292" s="18"/>
      <c r="BXA292" s="18"/>
      <c r="BXB292" s="18"/>
      <c r="BXC292" s="18"/>
      <c r="BXD292" s="18"/>
      <c r="BXE292" s="18"/>
      <c r="BXF292" s="18"/>
      <c r="BXG292" s="18"/>
      <c r="BXH292" s="18"/>
      <c r="BXI292" s="18"/>
      <c r="BXJ292" s="18"/>
      <c r="BXK292" s="18"/>
      <c r="BXL292" s="18"/>
      <c r="BXM292" s="18"/>
      <c r="BXN292" s="18"/>
      <c r="BXO292" s="18"/>
      <c r="BXP292" s="18"/>
      <c r="BXQ292" s="18"/>
      <c r="BXR292" s="18"/>
      <c r="BXS292" s="18"/>
      <c r="BXT292" s="18"/>
      <c r="BXU292" s="18"/>
      <c r="BXV292" s="18"/>
      <c r="BXW292" s="18"/>
      <c r="BXX292" s="18"/>
      <c r="BXY292" s="18"/>
      <c r="BXZ292" s="18"/>
      <c r="BYA292" s="18"/>
      <c r="BYB292" s="18"/>
      <c r="BYC292" s="18"/>
      <c r="BYD292" s="18"/>
      <c r="BYE292" s="18"/>
      <c r="BYF292" s="18"/>
      <c r="BYG292" s="18"/>
      <c r="BYH292" s="18"/>
      <c r="BYI292" s="18"/>
      <c r="BYJ292" s="18"/>
      <c r="BYK292" s="18"/>
      <c r="BYL292" s="18"/>
      <c r="BYM292" s="18"/>
      <c r="BYN292" s="18"/>
      <c r="BYO292" s="18"/>
      <c r="BYP292" s="18"/>
      <c r="BYQ292" s="18"/>
      <c r="BYR292" s="18"/>
      <c r="BYS292" s="18"/>
      <c r="BYT292" s="18"/>
      <c r="BYU292" s="18"/>
      <c r="BYV292" s="18"/>
      <c r="BYW292" s="18"/>
      <c r="BYX292" s="18"/>
      <c r="BYY292" s="18"/>
      <c r="BYZ292" s="18"/>
      <c r="BZA292" s="18"/>
      <c r="BZB292" s="18"/>
      <c r="BZC292" s="18"/>
      <c r="BZD292" s="18"/>
      <c r="BZE292" s="18"/>
      <c r="BZF292" s="18"/>
      <c r="BZG292" s="18"/>
      <c r="BZH292" s="18"/>
      <c r="BZI292" s="18"/>
      <c r="BZJ292" s="18"/>
      <c r="BZK292" s="18"/>
      <c r="BZL292" s="18"/>
      <c r="BZM292" s="18"/>
      <c r="BZN292" s="18"/>
      <c r="BZO292" s="18"/>
      <c r="BZP292" s="18"/>
      <c r="BZQ292" s="18"/>
      <c r="BZR292" s="18"/>
      <c r="BZS292" s="18"/>
      <c r="BZT292" s="18"/>
      <c r="BZU292" s="18"/>
      <c r="BZV292" s="18"/>
      <c r="BZW292" s="18"/>
      <c r="BZX292" s="18"/>
      <c r="BZY292" s="18"/>
      <c r="BZZ292" s="18"/>
      <c r="CAA292" s="18"/>
      <c r="CAB292" s="18"/>
      <c r="CAC292" s="18"/>
      <c r="CAD292" s="18"/>
      <c r="CAE292" s="18"/>
      <c r="CAF292" s="18"/>
      <c r="CAG292" s="18"/>
      <c r="CAH292" s="18"/>
      <c r="CAI292" s="18"/>
      <c r="CAJ292" s="18"/>
      <c r="CAK292" s="18"/>
      <c r="CAL292" s="18"/>
      <c r="CAM292" s="18"/>
      <c r="CAN292" s="18"/>
      <c r="CAO292" s="18"/>
      <c r="CAP292" s="18"/>
      <c r="CAQ292" s="18"/>
      <c r="CAR292" s="18"/>
      <c r="CAS292" s="18"/>
      <c r="CAT292" s="18"/>
      <c r="CAU292" s="18"/>
      <c r="CAV292" s="18"/>
      <c r="CAW292" s="18"/>
      <c r="CAX292" s="18"/>
      <c r="CAY292" s="18"/>
      <c r="CAZ292" s="18"/>
      <c r="CBA292" s="18"/>
      <c r="CBB292" s="18"/>
      <c r="CBC292" s="18"/>
      <c r="CBD292" s="18"/>
      <c r="CBE292" s="18"/>
      <c r="CBF292" s="18"/>
      <c r="CBG292" s="18"/>
      <c r="CBH292" s="18"/>
      <c r="CBI292" s="18"/>
      <c r="CBJ292" s="18"/>
      <c r="CBK292" s="18"/>
      <c r="CBL292" s="18"/>
      <c r="CBM292" s="18"/>
      <c r="CBN292" s="18"/>
      <c r="CBO292" s="18"/>
      <c r="CBP292" s="18"/>
      <c r="CBQ292" s="18"/>
      <c r="CBR292" s="18"/>
      <c r="CBS292" s="18"/>
      <c r="CBT292" s="18"/>
      <c r="CBU292" s="18"/>
      <c r="CBV292" s="18"/>
      <c r="CBW292" s="18"/>
      <c r="CBX292" s="18"/>
      <c r="CBY292" s="18"/>
      <c r="CBZ292" s="18"/>
      <c r="CCA292" s="18"/>
      <c r="CCB292" s="18"/>
      <c r="CCC292" s="18"/>
      <c r="CCD292" s="18"/>
      <c r="CCE292" s="18"/>
      <c r="CCF292" s="18"/>
      <c r="CCG292" s="18"/>
      <c r="CCH292" s="18"/>
      <c r="CCI292" s="18"/>
      <c r="CCJ292" s="18"/>
      <c r="CCK292" s="18"/>
      <c r="CCL292" s="18"/>
      <c r="CCM292" s="18"/>
      <c r="CCN292" s="18"/>
      <c r="CCO292" s="18"/>
      <c r="CCP292" s="18"/>
      <c r="CCQ292" s="18"/>
      <c r="CCR292" s="18"/>
      <c r="CCS292" s="18"/>
      <c r="CCT292" s="18"/>
      <c r="CCU292" s="18"/>
      <c r="CCV292" s="18"/>
      <c r="CCW292" s="18"/>
      <c r="CCX292" s="18"/>
      <c r="CCY292" s="18"/>
      <c r="CCZ292" s="18"/>
      <c r="CDA292" s="18"/>
      <c r="CDB292" s="18"/>
      <c r="CDC292" s="18"/>
      <c r="CDD292" s="18"/>
      <c r="CDE292" s="18"/>
      <c r="CDF292" s="18"/>
      <c r="CDG292" s="18"/>
      <c r="CDH292" s="18"/>
      <c r="CDI292" s="18"/>
      <c r="CDJ292" s="18"/>
      <c r="CDK292" s="18"/>
      <c r="CDL292" s="18"/>
      <c r="CDM292" s="18"/>
      <c r="CDN292" s="18"/>
      <c r="CDO292" s="18"/>
      <c r="CDP292" s="18"/>
      <c r="CDQ292" s="18"/>
      <c r="CDR292" s="18"/>
      <c r="CDS292" s="18"/>
      <c r="CDT292" s="18"/>
      <c r="CDU292" s="18"/>
      <c r="CDV292" s="18"/>
      <c r="CDW292" s="18"/>
      <c r="CDX292" s="18"/>
      <c r="CDY292" s="18"/>
      <c r="CDZ292" s="18"/>
      <c r="CEA292" s="18"/>
      <c r="CEB292" s="18"/>
      <c r="CEC292" s="18"/>
      <c r="CED292" s="18"/>
      <c r="CEE292" s="18"/>
      <c r="CEF292" s="18"/>
      <c r="CEG292" s="18"/>
      <c r="CEH292" s="18"/>
      <c r="CEI292" s="18"/>
      <c r="CEJ292" s="18"/>
      <c r="CEK292" s="18"/>
      <c r="CEL292" s="18"/>
      <c r="CEM292" s="18"/>
      <c r="CEN292" s="18"/>
      <c r="CEO292" s="18"/>
      <c r="CEP292" s="18"/>
      <c r="CEQ292" s="18"/>
      <c r="CER292" s="18"/>
      <c r="CES292" s="18"/>
      <c r="CET292" s="18"/>
      <c r="CEU292" s="18"/>
      <c r="CEV292" s="18"/>
      <c r="CEW292" s="18"/>
      <c r="CEX292" s="18"/>
      <c r="CEY292" s="18"/>
      <c r="CEZ292" s="18"/>
      <c r="CFA292" s="18"/>
      <c r="CFB292" s="18"/>
      <c r="CFC292" s="18"/>
      <c r="CFD292" s="18"/>
      <c r="CFE292" s="18"/>
      <c r="CFF292" s="18"/>
      <c r="CFG292" s="18"/>
      <c r="CFH292" s="18"/>
      <c r="CFI292" s="18"/>
      <c r="CFJ292" s="18"/>
      <c r="CFK292" s="18"/>
      <c r="CFL292" s="18"/>
      <c r="CFM292" s="18"/>
      <c r="CFN292" s="18"/>
      <c r="CFO292" s="18"/>
      <c r="CFP292" s="18"/>
      <c r="CFQ292" s="18"/>
      <c r="CFR292" s="18"/>
      <c r="CFS292" s="18"/>
      <c r="CFT292" s="18"/>
      <c r="CFU292" s="18"/>
      <c r="CFV292" s="18"/>
      <c r="CFW292" s="18"/>
      <c r="CFX292" s="18"/>
      <c r="CFY292" s="18"/>
      <c r="CFZ292" s="18"/>
      <c r="CGA292" s="18"/>
      <c r="CGB292" s="18"/>
      <c r="CGC292" s="18"/>
      <c r="CGD292" s="18"/>
      <c r="CGE292" s="18"/>
      <c r="CGF292" s="18"/>
      <c r="CGG292" s="18"/>
      <c r="CGH292" s="18"/>
      <c r="CGI292" s="18"/>
      <c r="CGJ292" s="18"/>
      <c r="CGK292" s="18"/>
      <c r="CGL292" s="18"/>
      <c r="CGM292" s="18"/>
      <c r="CGN292" s="18"/>
      <c r="CGO292" s="18"/>
      <c r="CGP292" s="18"/>
      <c r="CGQ292" s="18"/>
      <c r="CGR292" s="18"/>
      <c r="CGS292" s="18"/>
      <c r="CGT292" s="18"/>
      <c r="CGU292" s="18"/>
      <c r="CGV292" s="18"/>
      <c r="CGW292" s="18"/>
      <c r="CGX292" s="18"/>
      <c r="CGY292" s="18"/>
      <c r="CGZ292" s="18"/>
      <c r="CHA292" s="18"/>
      <c r="CHB292" s="18"/>
      <c r="CHC292" s="18"/>
      <c r="CHD292" s="18"/>
      <c r="CHE292" s="18"/>
      <c r="CHF292" s="18"/>
      <c r="CHG292" s="18"/>
      <c r="CHH292" s="18"/>
      <c r="CHI292" s="18"/>
      <c r="CHJ292" s="18"/>
      <c r="CHK292" s="18"/>
      <c r="CHL292" s="18"/>
      <c r="CHM292" s="18"/>
      <c r="CHN292" s="18"/>
      <c r="CHO292" s="18"/>
      <c r="CHP292" s="18"/>
      <c r="CHQ292" s="18"/>
      <c r="CHR292" s="18"/>
      <c r="CHS292" s="18"/>
      <c r="CHT292" s="18"/>
      <c r="CHU292" s="18"/>
      <c r="CHV292" s="18"/>
      <c r="CHW292" s="18"/>
      <c r="CHX292" s="18"/>
      <c r="CHY292" s="18"/>
      <c r="CHZ292" s="18"/>
      <c r="CIA292" s="18"/>
      <c r="CIB292" s="18"/>
      <c r="CIC292" s="18"/>
      <c r="CID292" s="18"/>
      <c r="CIE292" s="18"/>
      <c r="CIF292" s="18"/>
      <c r="CIG292" s="18"/>
      <c r="CIH292" s="18"/>
      <c r="CII292" s="18"/>
      <c r="CIJ292" s="18"/>
      <c r="CIK292" s="18"/>
      <c r="CIL292" s="18"/>
      <c r="CIM292" s="18"/>
      <c r="CIN292" s="18"/>
      <c r="CIO292" s="18"/>
      <c r="CIP292" s="18"/>
      <c r="CIQ292" s="18"/>
      <c r="CIR292" s="18"/>
      <c r="CIS292" s="18"/>
      <c r="CIT292" s="18"/>
      <c r="CIU292" s="18"/>
      <c r="CIV292" s="18"/>
      <c r="CIW292" s="18"/>
      <c r="CIX292" s="18"/>
      <c r="CIY292" s="18"/>
      <c r="CIZ292" s="18"/>
      <c r="CJA292" s="18"/>
      <c r="CJB292" s="18"/>
      <c r="CJC292" s="18"/>
      <c r="CJD292" s="18"/>
      <c r="CJE292" s="18"/>
      <c r="CJF292" s="18"/>
      <c r="CJG292" s="18"/>
      <c r="CJH292" s="18"/>
      <c r="CJI292" s="18"/>
      <c r="CJJ292" s="18"/>
      <c r="CJK292" s="18"/>
      <c r="CJL292" s="18"/>
      <c r="CJM292" s="18"/>
      <c r="CJN292" s="18"/>
      <c r="CJO292" s="18"/>
      <c r="CJP292" s="18"/>
      <c r="CJQ292" s="18"/>
      <c r="CJR292" s="18"/>
      <c r="CJS292" s="18"/>
      <c r="CJT292" s="18"/>
      <c r="CJU292" s="18"/>
      <c r="CJV292" s="18"/>
      <c r="CJW292" s="18"/>
      <c r="CJX292" s="18"/>
      <c r="CJY292" s="18"/>
      <c r="CJZ292" s="18"/>
      <c r="CKA292" s="18"/>
      <c r="CKB292" s="18"/>
      <c r="CKC292" s="18"/>
      <c r="CKD292" s="18"/>
      <c r="CKE292" s="18"/>
      <c r="CKF292" s="18"/>
      <c r="CKG292" s="18"/>
      <c r="CKH292" s="18"/>
      <c r="CKI292" s="18"/>
      <c r="CKJ292" s="18"/>
      <c r="CKK292" s="18"/>
      <c r="CKL292" s="18"/>
      <c r="CKM292" s="18"/>
      <c r="CKN292" s="18"/>
      <c r="CKO292" s="18"/>
      <c r="CKP292" s="18"/>
      <c r="CKQ292" s="18"/>
      <c r="CKR292" s="18"/>
      <c r="CKS292" s="18"/>
      <c r="CKT292" s="18"/>
      <c r="CKU292" s="18"/>
      <c r="CKV292" s="18"/>
      <c r="CKW292" s="18"/>
      <c r="CKX292" s="18"/>
      <c r="CKY292" s="18"/>
      <c r="CKZ292" s="18"/>
      <c r="CLA292" s="18"/>
      <c r="CLB292" s="18"/>
      <c r="CLC292" s="18"/>
      <c r="CLD292" s="18"/>
      <c r="CLE292" s="18"/>
      <c r="CLF292" s="18"/>
      <c r="CLG292" s="18"/>
      <c r="CLH292" s="18"/>
      <c r="CLI292" s="18"/>
      <c r="CLJ292" s="18"/>
      <c r="CLK292" s="18"/>
      <c r="CLL292" s="18"/>
      <c r="CLM292" s="18"/>
      <c r="CLN292" s="18"/>
      <c r="CLO292" s="18"/>
      <c r="CLP292" s="18"/>
      <c r="CLQ292" s="18"/>
      <c r="CLR292" s="18"/>
      <c r="CLS292" s="18"/>
      <c r="CLT292" s="18"/>
      <c r="CLU292" s="18"/>
      <c r="CLV292" s="18"/>
      <c r="CLW292" s="18"/>
      <c r="CLX292" s="18"/>
      <c r="CLY292" s="18"/>
      <c r="CLZ292" s="18"/>
      <c r="CMA292" s="18"/>
      <c r="CMB292" s="18"/>
      <c r="CMC292" s="18"/>
      <c r="CMD292" s="18"/>
      <c r="CME292" s="18"/>
      <c r="CMF292" s="18"/>
      <c r="CMG292" s="18"/>
      <c r="CMH292" s="18"/>
      <c r="CMI292" s="18"/>
      <c r="CMJ292" s="18"/>
      <c r="CMK292" s="18"/>
      <c r="CML292" s="18"/>
      <c r="CMM292" s="18"/>
      <c r="CMN292" s="18"/>
      <c r="CMO292" s="18"/>
      <c r="CMP292" s="18"/>
      <c r="CMQ292" s="18"/>
      <c r="CMR292" s="18"/>
      <c r="CMS292" s="18"/>
      <c r="CMT292" s="18"/>
      <c r="CMU292" s="18"/>
      <c r="CMV292" s="18"/>
      <c r="CMW292" s="18"/>
      <c r="CMX292" s="18"/>
      <c r="CMY292" s="18"/>
      <c r="CMZ292" s="18"/>
      <c r="CNA292" s="18"/>
      <c r="CNB292" s="18"/>
      <c r="CNC292" s="18"/>
      <c r="CND292" s="18"/>
      <c r="CNE292" s="18"/>
      <c r="CNF292" s="18"/>
      <c r="CNG292" s="18"/>
      <c r="CNH292" s="18"/>
      <c r="CNI292" s="18"/>
      <c r="CNJ292" s="18"/>
      <c r="CNK292" s="18"/>
      <c r="CNL292" s="18"/>
      <c r="CNM292" s="18"/>
      <c r="CNN292" s="18"/>
      <c r="CNO292" s="18"/>
      <c r="CNP292" s="18"/>
      <c r="CNQ292" s="18"/>
      <c r="CNR292" s="18"/>
      <c r="CNS292" s="18"/>
      <c r="CNT292" s="18"/>
      <c r="CNU292" s="18"/>
      <c r="CNV292" s="18"/>
      <c r="CNW292" s="18"/>
      <c r="CNX292" s="18"/>
      <c r="CNY292" s="18"/>
      <c r="CNZ292" s="18"/>
      <c r="COA292" s="18"/>
      <c r="COB292" s="18"/>
      <c r="COC292" s="18"/>
      <c r="COD292" s="18"/>
      <c r="COE292" s="18"/>
      <c r="COF292" s="18"/>
      <c r="COG292" s="18"/>
      <c r="COH292" s="18"/>
      <c r="COI292" s="18"/>
      <c r="COJ292" s="18"/>
      <c r="COK292" s="18"/>
      <c r="COL292" s="18"/>
      <c r="COM292" s="18"/>
      <c r="CON292" s="18"/>
      <c r="COO292" s="18"/>
      <c r="COP292" s="18"/>
      <c r="COQ292" s="18"/>
      <c r="COR292" s="18"/>
      <c r="COS292" s="18"/>
      <c r="COT292" s="18"/>
      <c r="COU292" s="18"/>
      <c r="COV292" s="18"/>
      <c r="COW292" s="18"/>
      <c r="COX292" s="18"/>
      <c r="COY292" s="18"/>
      <c r="COZ292" s="18"/>
      <c r="CPA292" s="18"/>
      <c r="CPB292" s="18"/>
      <c r="CPC292" s="18"/>
      <c r="CPD292" s="18"/>
      <c r="CPE292" s="18"/>
      <c r="CPF292" s="18"/>
      <c r="CPG292" s="18"/>
      <c r="CPH292" s="18"/>
      <c r="CPI292" s="18"/>
      <c r="CPJ292" s="18"/>
      <c r="CPK292" s="18"/>
      <c r="CPL292" s="18"/>
      <c r="CPM292" s="18"/>
      <c r="CPN292" s="18"/>
      <c r="CPO292" s="18"/>
      <c r="CPP292" s="18"/>
      <c r="CPQ292" s="18"/>
      <c r="CPR292" s="18"/>
      <c r="CPS292" s="18"/>
      <c r="CPT292" s="18"/>
      <c r="CPU292" s="18"/>
      <c r="CPV292" s="18"/>
      <c r="CPW292" s="18"/>
      <c r="CPX292" s="18"/>
      <c r="CPY292" s="18"/>
      <c r="CPZ292" s="18"/>
      <c r="CQA292" s="18"/>
      <c r="CQB292" s="18"/>
      <c r="CQC292" s="18"/>
      <c r="CQD292" s="18"/>
      <c r="CQE292" s="18"/>
      <c r="CQF292" s="18"/>
      <c r="CQG292" s="18"/>
      <c r="CQH292" s="18"/>
      <c r="CQI292" s="18"/>
      <c r="CQJ292" s="18"/>
      <c r="CQK292" s="18"/>
      <c r="CQL292" s="18"/>
      <c r="CQM292" s="18"/>
      <c r="CQN292" s="18"/>
      <c r="CQO292" s="18"/>
      <c r="CQP292" s="18"/>
      <c r="CQQ292" s="18"/>
      <c r="CQR292" s="18"/>
      <c r="CQS292" s="18"/>
      <c r="CQT292" s="18"/>
      <c r="CQU292" s="18"/>
      <c r="CQV292" s="18"/>
      <c r="CQW292" s="18"/>
      <c r="CQX292" s="18"/>
      <c r="CQY292" s="18"/>
      <c r="CQZ292" s="18"/>
      <c r="CRA292" s="18"/>
      <c r="CRB292" s="18"/>
      <c r="CRC292" s="18"/>
      <c r="CRD292" s="18"/>
      <c r="CRE292" s="18"/>
      <c r="CRF292" s="18"/>
      <c r="CRG292" s="18"/>
      <c r="CRH292" s="18"/>
      <c r="CRI292" s="18"/>
      <c r="CRJ292" s="18"/>
      <c r="CRK292" s="18"/>
      <c r="CRL292" s="18"/>
      <c r="CRM292" s="18"/>
      <c r="CRN292" s="18"/>
      <c r="CRO292" s="18"/>
      <c r="CRP292" s="18"/>
      <c r="CRQ292" s="18"/>
      <c r="CRR292" s="18"/>
      <c r="CRS292" s="18"/>
      <c r="CRT292" s="18"/>
      <c r="CRU292" s="18"/>
      <c r="CRV292" s="18"/>
      <c r="CRW292" s="18"/>
      <c r="CRX292" s="18"/>
      <c r="CRY292" s="18"/>
      <c r="CRZ292" s="18"/>
      <c r="CSA292" s="18"/>
      <c r="CSB292" s="18"/>
      <c r="CSC292" s="18"/>
      <c r="CSD292" s="18"/>
      <c r="CSE292" s="18"/>
      <c r="CSF292" s="18"/>
      <c r="CSG292" s="18"/>
      <c r="CSH292" s="18"/>
      <c r="CSI292" s="18"/>
      <c r="CSJ292" s="18"/>
      <c r="CSK292" s="18"/>
      <c r="CSL292" s="18"/>
      <c r="CSM292" s="18"/>
      <c r="CSN292" s="18"/>
      <c r="CSO292" s="18"/>
      <c r="CSP292" s="18"/>
      <c r="CSQ292" s="18"/>
      <c r="CSR292" s="18"/>
      <c r="CSS292" s="18"/>
      <c r="CST292" s="18"/>
      <c r="CSU292" s="18"/>
      <c r="CSV292" s="18"/>
      <c r="CSW292" s="18"/>
      <c r="CSX292" s="18"/>
      <c r="CSY292" s="18"/>
      <c r="CSZ292" s="18"/>
      <c r="CTA292" s="18"/>
      <c r="CTB292" s="18"/>
      <c r="CTC292" s="18"/>
      <c r="CTD292" s="18"/>
      <c r="CTE292" s="18"/>
      <c r="CTF292" s="18"/>
      <c r="CTG292" s="18"/>
      <c r="CTH292" s="18"/>
      <c r="CTI292" s="18"/>
      <c r="CTJ292" s="18"/>
      <c r="CTK292" s="18"/>
      <c r="CTL292" s="18"/>
      <c r="CTM292" s="18"/>
      <c r="CTN292" s="18"/>
      <c r="CTO292" s="18"/>
      <c r="CTP292" s="18"/>
      <c r="CTQ292" s="18"/>
      <c r="CTR292" s="18"/>
      <c r="CTS292" s="18"/>
      <c r="CTT292" s="18"/>
      <c r="CTU292" s="18"/>
      <c r="CTV292" s="18"/>
      <c r="CTW292" s="18"/>
      <c r="CTX292" s="18"/>
      <c r="CTY292" s="18"/>
      <c r="CTZ292" s="18"/>
      <c r="CUA292" s="18"/>
      <c r="CUB292" s="18"/>
      <c r="CUC292" s="18"/>
      <c r="CUD292" s="18"/>
      <c r="CUE292" s="18"/>
      <c r="CUF292" s="18"/>
      <c r="CUG292" s="18"/>
      <c r="CUH292" s="18"/>
      <c r="CUI292" s="18"/>
      <c r="CUJ292" s="18"/>
      <c r="CUK292" s="18"/>
      <c r="CUL292" s="18"/>
      <c r="CUM292" s="18"/>
      <c r="CUN292" s="18"/>
      <c r="CUO292" s="18"/>
      <c r="CUP292" s="18"/>
      <c r="CUQ292" s="18"/>
      <c r="CUR292" s="18"/>
      <c r="CUS292" s="18"/>
      <c r="CUT292" s="18"/>
      <c r="CUU292" s="18"/>
      <c r="CUV292" s="18"/>
      <c r="CUW292" s="18"/>
      <c r="CUX292" s="18"/>
      <c r="CUY292" s="18"/>
      <c r="CUZ292" s="18"/>
      <c r="CVA292" s="18"/>
      <c r="CVB292" s="18"/>
      <c r="CVC292" s="18"/>
      <c r="CVD292" s="18"/>
      <c r="CVE292" s="18"/>
      <c r="CVF292" s="18"/>
      <c r="CVG292" s="18"/>
      <c r="CVH292" s="18"/>
      <c r="CVI292" s="18"/>
      <c r="CVJ292" s="18"/>
      <c r="CVK292" s="18"/>
      <c r="CVL292" s="18"/>
      <c r="CVM292" s="18"/>
      <c r="CVN292" s="18"/>
      <c r="CVO292" s="18"/>
      <c r="CVP292" s="18"/>
      <c r="CVQ292" s="18"/>
      <c r="CVR292" s="18"/>
      <c r="CVS292" s="18"/>
      <c r="CVT292" s="18"/>
      <c r="CVU292" s="18"/>
      <c r="CVV292" s="18"/>
      <c r="CVW292" s="18"/>
      <c r="CVX292" s="18"/>
      <c r="CVY292" s="18"/>
      <c r="CVZ292" s="18"/>
      <c r="CWA292" s="18"/>
      <c r="CWB292" s="18"/>
      <c r="CWC292" s="18"/>
      <c r="CWD292" s="18"/>
      <c r="CWE292" s="18"/>
      <c r="CWF292" s="18"/>
      <c r="CWG292" s="18"/>
      <c r="CWH292" s="18"/>
      <c r="CWI292" s="18"/>
      <c r="CWJ292" s="18"/>
      <c r="CWK292" s="18"/>
      <c r="CWL292" s="18"/>
      <c r="CWM292" s="18"/>
      <c r="CWN292" s="18"/>
      <c r="CWO292" s="18"/>
      <c r="CWP292" s="18"/>
      <c r="CWQ292" s="18"/>
      <c r="CWR292" s="18"/>
      <c r="CWS292" s="18"/>
      <c r="CWT292" s="18"/>
      <c r="CWU292" s="18"/>
      <c r="CWV292" s="18"/>
      <c r="CWW292" s="18"/>
      <c r="CWX292" s="18"/>
      <c r="CWY292" s="18"/>
      <c r="CWZ292" s="18"/>
      <c r="CXA292" s="18"/>
      <c r="CXB292" s="18"/>
      <c r="CXC292" s="18"/>
      <c r="CXD292" s="18"/>
      <c r="CXE292" s="18"/>
      <c r="CXF292" s="18"/>
      <c r="CXG292" s="18"/>
      <c r="CXH292" s="18"/>
      <c r="CXI292" s="18"/>
      <c r="CXJ292" s="18"/>
      <c r="CXK292" s="18"/>
      <c r="CXL292" s="18"/>
      <c r="CXM292" s="18"/>
      <c r="CXN292" s="18"/>
      <c r="CXO292" s="18"/>
      <c r="CXP292" s="18"/>
      <c r="CXQ292" s="18"/>
      <c r="CXR292" s="18"/>
      <c r="CXS292" s="18"/>
      <c r="CXT292" s="18"/>
      <c r="CXU292" s="18"/>
      <c r="CXV292" s="18"/>
      <c r="CXW292" s="18"/>
      <c r="CXX292" s="18"/>
      <c r="CXY292" s="18"/>
      <c r="CXZ292" s="18"/>
      <c r="CYA292" s="18"/>
      <c r="CYB292" s="18"/>
      <c r="CYC292" s="18"/>
      <c r="CYD292" s="18"/>
      <c r="CYE292" s="18"/>
      <c r="CYF292" s="18"/>
      <c r="CYG292" s="18"/>
      <c r="CYH292" s="18"/>
      <c r="CYI292" s="18"/>
      <c r="CYJ292" s="18"/>
      <c r="CYK292" s="18"/>
      <c r="CYL292" s="18"/>
      <c r="CYM292" s="18"/>
      <c r="CYN292" s="18"/>
      <c r="CYO292" s="18"/>
      <c r="CYP292" s="18"/>
      <c r="CYQ292" s="18"/>
      <c r="CYR292" s="18"/>
      <c r="CYS292" s="18"/>
      <c r="CYT292" s="18"/>
      <c r="CYU292" s="18"/>
      <c r="CYV292" s="18"/>
      <c r="CYW292" s="18"/>
      <c r="CYX292" s="18"/>
      <c r="CYY292" s="18"/>
      <c r="CYZ292" s="18"/>
      <c r="CZA292" s="18"/>
      <c r="CZB292" s="18"/>
      <c r="CZC292" s="18"/>
      <c r="CZD292" s="18"/>
      <c r="CZE292" s="18"/>
      <c r="CZF292" s="18"/>
      <c r="CZG292" s="18"/>
      <c r="CZH292" s="18"/>
      <c r="CZI292" s="18"/>
      <c r="CZJ292" s="18"/>
      <c r="CZK292" s="18"/>
      <c r="CZL292" s="18"/>
      <c r="CZM292" s="18"/>
      <c r="CZN292" s="18"/>
      <c r="CZO292" s="18"/>
      <c r="CZP292" s="18"/>
      <c r="CZQ292" s="18"/>
      <c r="CZR292" s="18"/>
      <c r="CZS292" s="18"/>
      <c r="CZT292" s="18"/>
      <c r="CZU292" s="18"/>
      <c r="CZV292" s="18"/>
      <c r="CZW292" s="18"/>
      <c r="CZX292" s="18"/>
      <c r="CZY292" s="18"/>
      <c r="CZZ292" s="18"/>
      <c r="DAA292" s="18"/>
      <c r="DAB292" s="18"/>
      <c r="DAC292" s="18"/>
      <c r="DAD292" s="18"/>
      <c r="DAE292" s="18"/>
      <c r="DAF292" s="18"/>
      <c r="DAG292" s="18"/>
      <c r="DAH292" s="18"/>
      <c r="DAI292" s="18"/>
      <c r="DAJ292" s="18"/>
      <c r="DAK292" s="18"/>
      <c r="DAL292" s="18"/>
      <c r="DAM292" s="18"/>
      <c r="DAN292" s="18"/>
      <c r="DAO292" s="18"/>
      <c r="DAP292" s="18"/>
      <c r="DAQ292" s="18"/>
      <c r="DAR292" s="18"/>
      <c r="DAS292" s="18"/>
      <c r="DAT292" s="18"/>
      <c r="DAU292" s="18"/>
      <c r="DAV292" s="18"/>
      <c r="DAW292" s="18"/>
      <c r="DAX292" s="18"/>
      <c r="DAY292" s="18"/>
      <c r="DAZ292" s="18"/>
      <c r="DBA292" s="18"/>
      <c r="DBB292" s="18"/>
      <c r="DBC292" s="18"/>
      <c r="DBD292" s="18"/>
      <c r="DBE292" s="18"/>
      <c r="DBF292" s="18"/>
      <c r="DBG292" s="18"/>
      <c r="DBH292" s="18"/>
      <c r="DBI292" s="18"/>
      <c r="DBJ292" s="18"/>
      <c r="DBK292" s="18"/>
      <c r="DBL292" s="18"/>
      <c r="DBM292" s="18"/>
      <c r="DBN292" s="18"/>
      <c r="DBO292" s="18"/>
      <c r="DBP292" s="18"/>
      <c r="DBQ292" s="18"/>
      <c r="DBR292" s="18"/>
      <c r="DBS292" s="18"/>
      <c r="DBT292" s="18"/>
      <c r="DBU292" s="18"/>
      <c r="DBV292" s="18"/>
      <c r="DBW292" s="18"/>
      <c r="DBX292" s="18"/>
      <c r="DBY292" s="18"/>
      <c r="DBZ292" s="18"/>
      <c r="DCA292" s="18"/>
      <c r="DCB292" s="18"/>
      <c r="DCC292" s="18"/>
      <c r="DCD292" s="18"/>
      <c r="DCE292" s="18"/>
      <c r="DCF292" s="18"/>
      <c r="DCG292" s="18"/>
      <c r="DCH292" s="18"/>
      <c r="DCI292" s="18"/>
      <c r="DCJ292" s="18"/>
      <c r="DCK292" s="18"/>
      <c r="DCL292" s="18"/>
      <c r="DCM292" s="18"/>
      <c r="DCN292" s="18"/>
      <c r="DCO292" s="18"/>
      <c r="DCP292" s="18"/>
      <c r="DCQ292" s="18"/>
      <c r="DCR292" s="18"/>
      <c r="DCS292" s="18"/>
      <c r="DCT292" s="18"/>
      <c r="DCU292" s="18"/>
      <c r="DCV292" s="18"/>
      <c r="DCW292" s="18"/>
      <c r="DCX292" s="18"/>
      <c r="DCY292" s="18"/>
      <c r="DCZ292" s="18"/>
      <c r="DDA292" s="18"/>
      <c r="DDB292" s="18"/>
      <c r="DDC292" s="18"/>
      <c r="DDD292" s="18"/>
      <c r="DDE292" s="18"/>
      <c r="DDF292" s="18"/>
      <c r="DDG292" s="18"/>
      <c r="DDH292" s="18"/>
      <c r="DDI292" s="18"/>
      <c r="DDJ292" s="18"/>
      <c r="DDK292" s="18"/>
      <c r="DDL292" s="18"/>
      <c r="DDM292" s="18"/>
      <c r="DDN292" s="18"/>
      <c r="DDO292" s="18"/>
      <c r="DDP292" s="18"/>
      <c r="DDQ292" s="18"/>
      <c r="DDR292" s="18"/>
      <c r="DDS292" s="18"/>
      <c r="DDT292" s="18"/>
      <c r="DDU292" s="18"/>
      <c r="DDV292" s="18"/>
      <c r="DDW292" s="18"/>
      <c r="DDX292" s="18"/>
      <c r="DDY292" s="18"/>
      <c r="DDZ292" s="18"/>
      <c r="DEA292" s="18"/>
      <c r="DEB292" s="18"/>
      <c r="DEC292" s="18"/>
      <c r="DED292" s="18"/>
      <c r="DEE292" s="18"/>
      <c r="DEF292" s="18"/>
      <c r="DEG292" s="18"/>
      <c r="DEH292" s="18"/>
      <c r="DEI292" s="18"/>
      <c r="DEJ292" s="18"/>
      <c r="DEK292" s="18"/>
      <c r="DEL292" s="18"/>
      <c r="DEM292" s="18"/>
      <c r="DEN292" s="18"/>
      <c r="DEO292" s="18"/>
      <c r="DEP292" s="18"/>
      <c r="DEQ292" s="18"/>
      <c r="DER292" s="18"/>
      <c r="DES292" s="18"/>
      <c r="DET292" s="18"/>
      <c r="DEU292" s="18"/>
      <c r="DEV292" s="18"/>
      <c r="DEW292" s="18"/>
      <c r="DEX292" s="18"/>
      <c r="DEY292" s="18"/>
      <c r="DEZ292" s="18"/>
      <c r="DFA292" s="18"/>
      <c r="DFB292" s="18"/>
      <c r="DFC292" s="18"/>
      <c r="DFD292" s="18"/>
      <c r="DFE292" s="18"/>
      <c r="DFF292" s="18"/>
      <c r="DFG292" s="18"/>
      <c r="DFH292" s="18"/>
      <c r="DFI292" s="18"/>
      <c r="DFJ292" s="18"/>
      <c r="DFK292" s="18"/>
      <c r="DFL292" s="18"/>
      <c r="DFM292" s="18"/>
      <c r="DFN292" s="18"/>
      <c r="DFO292" s="18"/>
      <c r="DFP292" s="18"/>
      <c r="DFQ292" s="18"/>
      <c r="DFR292" s="18"/>
      <c r="DFS292" s="18"/>
      <c r="DFT292" s="18"/>
      <c r="DFU292" s="18"/>
      <c r="DFV292" s="18"/>
      <c r="DFW292" s="18"/>
      <c r="DFX292" s="18"/>
      <c r="DFY292" s="18"/>
      <c r="DFZ292" s="18"/>
      <c r="DGA292" s="18"/>
      <c r="DGB292" s="18"/>
      <c r="DGC292" s="18"/>
      <c r="DGD292" s="18"/>
      <c r="DGE292" s="18"/>
      <c r="DGF292" s="18"/>
      <c r="DGG292" s="18"/>
      <c r="DGH292" s="18"/>
      <c r="DGI292" s="18"/>
      <c r="DGJ292" s="18"/>
      <c r="DGK292" s="18"/>
      <c r="DGL292" s="18"/>
      <c r="DGM292" s="18"/>
      <c r="DGN292" s="18"/>
      <c r="DGO292" s="18"/>
      <c r="DGP292" s="18"/>
      <c r="DGQ292" s="18"/>
      <c r="DGR292" s="18"/>
      <c r="DGS292" s="18"/>
      <c r="DGT292" s="18"/>
      <c r="DGU292" s="18"/>
      <c r="DGV292" s="18"/>
      <c r="DGW292" s="18"/>
      <c r="DGX292" s="18"/>
      <c r="DGY292" s="18"/>
      <c r="DGZ292" s="18"/>
      <c r="DHA292" s="18"/>
      <c r="DHB292" s="18"/>
      <c r="DHC292" s="18"/>
      <c r="DHD292" s="18"/>
      <c r="DHE292" s="18"/>
      <c r="DHF292" s="18"/>
      <c r="DHG292" s="18"/>
      <c r="DHH292" s="18"/>
      <c r="DHI292" s="18"/>
      <c r="DHJ292" s="18"/>
      <c r="DHK292" s="18"/>
      <c r="DHL292" s="18"/>
      <c r="DHM292" s="18"/>
      <c r="DHN292" s="18"/>
      <c r="DHO292" s="18"/>
      <c r="DHP292" s="18"/>
      <c r="DHQ292" s="18"/>
      <c r="DHR292" s="18"/>
      <c r="DHS292" s="18"/>
      <c r="DHT292" s="18"/>
      <c r="DHU292" s="18"/>
      <c r="DHV292" s="18"/>
      <c r="DHW292" s="18"/>
      <c r="DHX292" s="18"/>
      <c r="DHY292" s="18"/>
      <c r="DHZ292" s="18"/>
      <c r="DIA292" s="18"/>
      <c r="DIB292" s="18"/>
      <c r="DIC292" s="18"/>
      <c r="DID292" s="18"/>
      <c r="DIE292" s="18"/>
      <c r="DIF292" s="18"/>
      <c r="DIG292" s="18"/>
      <c r="DIH292" s="18"/>
      <c r="DII292" s="18"/>
      <c r="DIJ292" s="18"/>
      <c r="DIK292" s="18"/>
      <c r="DIL292" s="18"/>
      <c r="DIM292" s="18"/>
      <c r="DIN292" s="18"/>
      <c r="DIO292" s="18"/>
      <c r="DIP292" s="18"/>
      <c r="DIQ292" s="18"/>
      <c r="DIR292" s="18"/>
      <c r="DIS292" s="18"/>
      <c r="DIT292" s="18"/>
      <c r="DIU292" s="18"/>
      <c r="DIV292" s="18"/>
      <c r="DIW292" s="18"/>
      <c r="DIX292" s="18"/>
      <c r="DIY292" s="18"/>
      <c r="DIZ292" s="18"/>
      <c r="DJA292" s="18"/>
      <c r="DJB292" s="18"/>
      <c r="DJC292" s="18"/>
      <c r="DJD292" s="18"/>
      <c r="DJE292" s="18"/>
      <c r="DJF292" s="18"/>
      <c r="DJG292" s="18"/>
      <c r="DJH292" s="18"/>
      <c r="DJI292" s="18"/>
      <c r="DJJ292" s="18"/>
      <c r="DJK292" s="18"/>
      <c r="DJL292" s="18"/>
      <c r="DJM292" s="18"/>
      <c r="DJN292" s="18"/>
      <c r="DJO292" s="18"/>
      <c r="DJP292" s="18"/>
      <c r="DJQ292" s="18"/>
      <c r="DJR292" s="18"/>
      <c r="DJS292" s="18"/>
      <c r="DJT292" s="18"/>
      <c r="DJU292" s="18"/>
      <c r="DJV292" s="18"/>
      <c r="DJW292" s="18"/>
      <c r="DJX292" s="18"/>
      <c r="DJY292" s="18"/>
      <c r="DJZ292" s="18"/>
      <c r="DKA292" s="18"/>
      <c r="DKB292" s="18"/>
      <c r="DKC292" s="18"/>
      <c r="DKD292" s="18"/>
      <c r="DKE292" s="18"/>
      <c r="DKF292" s="18"/>
      <c r="DKG292" s="18"/>
      <c r="DKH292" s="18"/>
      <c r="DKI292" s="18"/>
      <c r="DKJ292" s="18"/>
      <c r="DKK292" s="18"/>
      <c r="DKL292" s="18"/>
      <c r="DKM292" s="18"/>
      <c r="DKN292" s="18"/>
      <c r="DKO292" s="18"/>
      <c r="DKP292" s="18"/>
      <c r="DKQ292" s="18"/>
      <c r="DKR292" s="18"/>
      <c r="DKS292" s="18"/>
      <c r="DKT292" s="18"/>
      <c r="DKU292" s="18"/>
      <c r="DKV292" s="18"/>
      <c r="DKW292" s="18"/>
      <c r="DKX292" s="18"/>
      <c r="DKY292" s="18"/>
      <c r="DKZ292" s="18"/>
      <c r="DLA292" s="18"/>
      <c r="DLB292" s="18"/>
      <c r="DLC292" s="18"/>
      <c r="DLD292" s="18"/>
      <c r="DLE292" s="18"/>
      <c r="DLF292" s="18"/>
      <c r="DLG292" s="18"/>
      <c r="DLH292" s="18"/>
      <c r="DLI292" s="18"/>
      <c r="DLJ292" s="18"/>
      <c r="DLK292" s="18"/>
      <c r="DLL292" s="18"/>
      <c r="DLM292" s="18"/>
      <c r="DLN292" s="18"/>
      <c r="DLO292" s="18"/>
      <c r="DLP292" s="18"/>
      <c r="DLQ292" s="18"/>
      <c r="DLR292" s="18"/>
      <c r="DLS292" s="18"/>
      <c r="DLT292" s="18"/>
      <c r="DLU292" s="18"/>
      <c r="DLV292" s="18"/>
      <c r="DLW292" s="18"/>
      <c r="DLX292" s="18"/>
      <c r="DLY292" s="18"/>
      <c r="DLZ292" s="18"/>
      <c r="DMA292" s="18"/>
      <c r="DMB292" s="18"/>
      <c r="DMC292" s="18"/>
      <c r="DMD292" s="18"/>
      <c r="DME292" s="18"/>
      <c r="DMF292" s="18"/>
      <c r="DMG292" s="18"/>
      <c r="DMH292" s="18"/>
      <c r="DMI292" s="18"/>
      <c r="DMJ292" s="18"/>
      <c r="DMK292" s="18"/>
      <c r="DML292" s="18"/>
      <c r="DMM292" s="18"/>
      <c r="DMN292" s="18"/>
      <c r="DMO292" s="18"/>
      <c r="DMP292" s="18"/>
      <c r="DMQ292" s="18"/>
      <c r="DMR292" s="18"/>
      <c r="DMS292" s="18"/>
      <c r="DMT292" s="18"/>
      <c r="DMU292" s="18"/>
      <c r="DMV292" s="18"/>
      <c r="DMW292" s="18"/>
      <c r="DMX292" s="18"/>
      <c r="DMY292" s="18"/>
      <c r="DMZ292" s="18"/>
      <c r="DNA292" s="18"/>
      <c r="DNB292" s="18"/>
      <c r="DNC292" s="18"/>
      <c r="DND292" s="18"/>
      <c r="DNE292" s="18"/>
      <c r="DNF292" s="18"/>
      <c r="DNG292" s="18"/>
      <c r="DNH292" s="18"/>
      <c r="DNI292" s="18"/>
      <c r="DNJ292" s="18"/>
      <c r="DNK292" s="18"/>
      <c r="DNL292" s="18"/>
      <c r="DNM292" s="18"/>
      <c r="DNN292" s="18"/>
      <c r="DNO292" s="18"/>
      <c r="DNP292" s="18"/>
      <c r="DNQ292" s="18"/>
      <c r="DNR292" s="18"/>
      <c r="DNS292" s="18"/>
      <c r="DNT292" s="18"/>
      <c r="DNU292" s="18"/>
      <c r="DNV292" s="18"/>
      <c r="DNW292" s="18"/>
      <c r="DNX292" s="18"/>
      <c r="DNY292" s="18"/>
      <c r="DNZ292" s="18"/>
      <c r="DOA292" s="18"/>
      <c r="DOB292" s="18"/>
      <c r="DOC292" s="18"/>
      <c r="DOD292" s="18"/>
      <c r="DOE292" s="18"/>
      <c r="DOF292" s="18"/>
      <c r="DOG292" s="18"/>
      <c r="DOH292" s="18"/>
      <c r="DOI292" s="18"/>
      <c r="DOJ292" s="18"/>
      <c r="DOK292" s="18"/>
      <c r="DOL292" s="18"/>
      <c r="DOM292" s="18"/>
      <c r="DON292" s="18"/>
      <c r="DOO292" s="18"/>
      <c r="DOP292" s="18"/>
      <c r="DOQ292" s="18"/>
      <c r="DOR292" s="18"/>
      <c r="DOS292" s="18"/>
      <c r="DOT292" s="18"/>
      <c r="DOU292" s="18"/>
      <c r="DOV292" s="18"/>
      <c r="DOW292" s="18"/>
      <c r="DOX292" s="18"/>
      <c r="DOY292" s="18"/>
      <c r="DOZ292" s="18"/>
      <c r="DPA292" s="18"/>
      <c r="DPB292" s="18"/>
      <c r="DPC292" s="18"/>
      <c r="DPD292" s="18"/>
      <c r="DPE292" s="18"/>
      <c r="DPF292" s="18"/>
      <c r="DPG292" s="18"/>
      <c r="DPH292" s="18"/>
      <c r="DPI292" s="18"/>
      <c r="DPJ292" s="18"/>
      <c r="DPK292" s="18"/>
      <c r="DPL292" s="18"/>
      <c r="DPM292" s="18"/>
      <c r="DPN292" s="18"/>
      <c r="DPO292" s="18"/>
      <c r="DPP292" s="18"/>
      <c r="DPQ292" s="18"/>
      <c r="DPR292" s="18"/>
      <c r="DPS292" s="18"/>
      <c r="DPT292" s="18"/>
      <c r="DPU292" s="18"/>
      <c r="DPV292" s="18"/>
      <c r="DPW292" s="18"/>
      <c r="DPX292" s="18"/>
      <c r="DPY292" s="18"/>
      <c r="DPZ292" s="18"/>
      <c r="DQA292" s="18"/>
      <c r="DQB292" s="18"/>
      <c r="DQC292" s="18"/>
      <c r="DQD292" s="18"/>
      <c r="DQE292" s="18"/>
      <c r="DQF292" s="18"/>
      <c r="DQG292" s="18"/>
      <c r="DQH292" s="18"/>
      <c r="DQI292" s="18"/>
      <c r="DQJ292" s="18"/>
      <c r="DQK292" s="18"/>
      <c r="DQL292" s="18"/>
      <c r="DQM292" s="18"/>
      <c r="DQN292" s="18"/>
      <c r="DQO292" s="18"/>
      <c r="DQP292" s="18"/>
      <c r="DQQ292" s="18"/>
      <c r="DQR292" s="18"/>
      <c r="DQS292" s="18"/>
      <c r="DQT292" s="18"/>
      <c r="DQU292" s="18"/>
      <c r="DQV292" s="18"/>
      <c r="DQW292" s="18"/>
      <c r="DQX292" s="18"/>
      <c r="DQY292" s="18"/>
      <c r="DQZ292" s="18"/>
      <c r="DRA292" s="18"/>
      <c r="DRB292" s="18"/>
      <c r="DRC292" s="18"/>
      <c r="DRD292" s="18"/>
      <c r="DRE292" s="18"/>
      <c r="DRF292" s="18"/>
      <c r="DRG292" s="18"/>
      <c r="DRH292" s="18"/>
      <c r="DRI292" s="18"/>
      <c r="DRJ292" s="18"/>
      <c r="DRK292" s="18"/>
      <c r="DRL292" s="18"/>
      <c r="DRM292" s="18"/>
      <c r="DRN292" s="18"/>
      <c r="DRO292" s="18"/>
      <c r="DRP292" s="18"/>
      <c r="DRQ292" s="18"/>
      <c r="DRR292" s="18"/>
      <c r="DRS292" s="18"/>
      <c r="DRT292" s="18"/>
      <c r="DRU292" s="18"/>
      <c r="DRV292" s="18"/>
      <c r="DRW292" s="18"/>
      <c r="DRX292" s="18"/>
      <c r="DRY292" s="18"/>
      <c r="DRZ292" s="18"/>
      <c r="DSA292" s="18"/>
      <c r="DSB292" s="18"/>
      <c r="DSC292" s="18"/>
      <c r="DSD292" s="18"/>
      <c r="DSE292" s="18"/>
      <c r="DSF292" s="18"/>
      <c r="DSG292" s="18"/>
      <c r="DSH292" s="18"/>
      <c r="DSI292" s="18"/>
      <c r="DSJ292" s="18"/>
      <c r="DSK292" s="18"/>
      <c r="DSL292" s="18"/>
      <c r="DSM292" s="18"/>
      <c r="DSN292" s="18"/>
      <c r="DSO292" s="18"/>
      <c r="DSP292" s="18"/>
      <c r="DSQ292" s="18"/>
      <c r="DSR292" s="18"/>
      <c r="DSS292" s="18"/>
      <c r="DST292" s="18"/>
      <c r="DSU292" s="18"/>
      <c r="DSV292" s="18"/>
      <c r="DSW292" s="18"/>
      <c r="DSX292" s="18"/>
      <c r="DSY292" s="18"/>
      <c r="DSZ292" s="18"/>
      <c r="DTA292" s="18"/>
      <c r="DTB292" s="18"/>
      <c r="DTC292" s="18"/>
      <c r="DTD292" s="18"/>
      <c r="DTE292" s="18"/>
      <c r="DTF292" s="18"/>
      <c r="DTG292" s="18"/>
      <c r="DTH292" s="18"/>
      <c r="DTI292" s="18"/>
      <c r="DTJ292" s="18"/>
      <c r="DTK292" s="18"/>
      <c r="DTL292" s="18"/>
      <c r="DTM292" s="18"/>
      <c r="DTN292" s="18"/>
      <c r="DTO292" s="18"/>
      <c r="DTP292" s="18"/>
      <c r="DTQ292" s="18"/>
      <c r="DTR292" s="18"/>
      <c r="DTS292" s="18"/>
      <c r="DTT292" s="18"/>
      <c r="DTU292" s="18"/>
      <c r="DTV292" s="18"/>
      <c r="DTW292" s="18"/>
      <c r="DTX292" s="18"/>
      <c r="DTY292" s="18"/>
      <c r="DTZ292" s="18"/>
      <c r="DUA292" s="18"/>
      <c r="DUB292" s="18"/>
      <c r="DUC292" s="18"/>
      <c r="DUD292" s="18"/>
      <c r="DUE292" s="18"/>
      <c r="DUF292" s="18"/>
      <c r="DUG292" s="18"/>
      <c r="DUH292" s="18"/>
      <c r="DUI292" s="18"/>
      <c r="DUJ292" s="18"/>
      <c r="DUK292" s="18"/>
      <c r="DUL292" s="18"/>
      <c r="DUM292" s="18"/>
      <c r="DUN292" s="18"/>
      <c r="DUO292" s="18"/>
      <c r="DUP292" s="18"/>
      <c r="DUQ292" s="18"/>
      <c r="DUR292" s="18"/>
      <c r="DUS292" s="18"/>
      <c r="DUT292" s="18"/>
      <c r="DUU292" s="18"/>
      <c r="DUV292" s="18"/>
      <c r="DUW292" s="18"/>
      <c r="DUX292" s="18"/>
      <c r="DUY292" s="18"/>
      <c r="DUZ292" s="18"/>
      <c r="DVA292" s="18"/>
      <c r="DVB292" s="18"/>
      <c r="DVC292" s="18"/>
      <c r="DVD292" s="18"/>
      <c r="DVE292" s="18"/>
      <c r="DVF292" s="18"/>
      <c r="DVG292" s="18"/>
      <c r="DVH292" s="18"/>
      <c r="DVI292" s="18"/>
      <c r="DVJ292" s="18"/>
      <c r="DVK292" s="18"/>
      <c r="DVL292" s="18"/>
      <c r="DVM292" s="18"/>
      <c r="DVN292" s="18"/>
      <c r="DVO292" s="18"/>
      <c r="DVP292" s="18"/>
      <c r="DVQ292" s="18"/>
      <c r="DVR292" s="18"/>
      <c r="DVS292" s="18"/>
      <c r="DVT292" s="18"/>
      <c r="DVU292" s="18"/>
      <c r="DVV292" s="18"/>
      <c r="DVW292" s="18"/>
      <c r="DVX292" s="18"/>
      <c r="DVY292" s="18"/>
      <c r="DVZ292" s="18"/>
      <c r="DWA292" s="18"/>
      <c r="DWB292" s="18"/>
      <c r="DWC292" s="18"/>
      <c r="DWD292" s="18"/>
      <c r="DWE292" s="18"/>
      <c r="DWF292" s="18"/>
      <c r="DWG292" s="18"/>
      <c r="DWH292" s="18"/>
      <c r="DWI292" s="18"/>
      <c r="DWJ292" s="18"/>
      <c r="DWK292" s="18"/>
      <c r="DWL292" s="18"/>
      <c r="DWM292" s="18"/>
      <c r="DWN292" s="18"/>
      <c r="DWO292" s="18"/>
      <c r="DWP292" s="18"/>
      <c r="DWQ292" s="18"/>
      <c r="DWR292" s="18"/>
      <c r="DWS292" s="18"/>
      <c r="DWT292" s="18"/>
      <c r="DWU292" s="18"/>
      <c r="DWV292" s="18"/>
      <c r="DWW292" s="18"/>
      <c r="DWX292" s="18"/>
      <c r="DWY292" s="18"/>
      <c r="DWZ292" s="18"/>
      <c r="DXA292" s="18"/>
      <c r="DXB292" s="18"/>
      <c r="DXC292" s="18"/>
      <c r="DXD292" s="18"/>
      <c r="DXE292" s="18"/>
      <c r="DXF292" s="18"/>
      <c r="DXG292" s="18"/>
      <c r="DXH292" s="18"/>
      <c r="DXI292" s="18"/>
      <c r="DXJ292" s="18"/>
      <c r="DXK292" s="18"/>
      <c r="DXL292" s="18"/>
      <c r="DXM292" s="18"/>
      <c r="DXN292" s="18"/>
      <c r="DXO292" s="18"/>
      <c r="DXP292" s="18"/>
      <c r="DXQ292" s="18"/>
      <c r="DXR292" s="18"/>
      <c r="DXS292" s="18"/>
      <c r="DXT292" s="18"/>
      <c r="DXU292" s="18"/>
      <c r="DXV292" s="18"/>
      <c r="DXW292" s="18"/>
      <c r="DXX292" s="18"/>
      <c r="DXY292" s="18"/>
      <c r="DXZ292" s="18"/>
      <c r="DYA292" s="18"/>
      <c r="DYB292" s="18"/>
      <c r="DYC292" s="18"/>
      <c r="DYD292" s="18"/>
      <c r="DYE292" s="18"/>
      <c r="DYF292" s="18"/>
      <c r="DYG292" s="18"/>
      <c r="DYH292" s="18"/>
      <c r="DYI292" s="18"/>
      <c r="DYJ292" s="18"/>
      <c r="DYK292" s="18"/>
      <c r="DYL292" s="18"/>
      <c r="DYM292" s="18"/>
      <c r="DYN292" s="18"/>
      <c r="DYO292" s="18"/>
      <c r="DYP292" s="18"/>
      <c r="DYQ292" s="18"/>
      <c r="DYR292" s="18"/>
      <c r="DYS292" s="18"/>
      <c r="DYT292" s="18"/>
      <c r="DYU292" s="18"/>
      <c r="DYV292" s="18"/>
      <c r="DYW292" s="18"/>
      <c r="DYX292" s="18"/>
      <c r="DYY292" s="18"/>
      <c r="DYZ292" s="18"/>
      <c r="DZA292" s="18"/>
      <c r="DZB292" s="18"/>
      <c r="DZC292" s="18"/>
      <c r="DZD292" s="18"/>
      <c r="DZE292" s="18"/>
      <c r="DZF292" s="18"/>
      <c r="DZG292" s="18"/>
      <c r="DZH292" s="18"/>
      <c r="DZI292" s="18"/>
      <c r="DZJ292" s="18"/>
      <c r="DZK292" s="18"/>
      <c r="DZL292" s="18"/>
      <c r="DZM292" s="18"/>
      <c r="DZN292" s="18"/>
      <c r="DZO292" s="18"/>
      <c r="DZP292" s="18"/>
      <c r="DZQ292" s="18"/>
      <c r="DZR292" s="18"/>
      <c r="DZS292" s="18"/>
      <c r="DZT292" s="18"/>
      <c r="DZU292" s="18"/>
      <c r="DZV292" s="18"/>
      <c r="DZW292" s="18"/>
      <c r="DZX292" s="18"/>
      <c r="DZY292" s="18"/>
      <c r="DZZ292" s="18"/>
      <c r="EAA292" s="18"/>
      <c r="EAB292" s="18"/>
      <c r="EAC292" s="18"/>
      <c r="EAD292" s="18"/>
      <c r="EAE292" s="18"/>
      <c r="EAF292" s="18"/>
      <c r="EAG292" s="18"/>
      <c r="EAH292" s="18"/>
      <c r="EAI292" s="18"/>
      <c r="EAJ292" s="18"/>
      <c r="EAK292" s="18"/>
      <c r="EAL292" s="18"/>
      <c r="EAM292" s="18"/>
      <c r="EAN292" s="18"/>
      <c r="EAO292" s="18"/>
      <c r="EAP292" s="18"/>
      <c r="EAQ292" s="18"/>
      <c r="EAR292" s="18"/>
      <c r="EAS292" s="18"/>
      <c r="EAT292" s="18"/>
      <c r="EAU292" s="18"/>
      <c r="EAV292" s="18"/>
      <c r="EAW292" s="18"/>
      <c r="EAX292" s="18"/>
      <c r="EAY292" s="18"/>
      <c r="EAZ292" s="18"/>
      <c r="EBA292" s="18"/>
      <c r="EBB292" s="18"/>
      <c r="EBC292" s="18"/>
      <c r="EBD292" s="18"/>
      <c r="EBE292" s="18"/>
      <c r="EBF292" s="18"/>
      <c r="EBG292" s="18"/>
      <c r="EBH292" s="18"/>
      <c r="EBI292" s="18"/>
      <c r="EBJ292" s="18"/>
      <c r="EBK292" s="18"/>
      <c r="EBL292" s="18"/>
      <c r="EBM292" s="18"/>
      <c r="EBN292" s="18"/>
      <c r="EBO292" s="18"/>
      <c r="EBP292" s="18"/>
      <c r="EBQ292" s="18"/>
      <c r="EBR292" s="18"/>
      <c r="EBS292" s="18"/>
      <c r="EBT292" s="18"/>
      <c r="EBU292" s="18"/>
      <c r="EBV292" s="18"/>
      <c r="EBW292" s="18"/>
      <c r="EBX292" s="18"/>
      <c r="EBY292" s="18"/>
      <c r="EBZ292" s="18"/>
      <c r="ECA292" s="18"/>
      <c r="ECB292" s="18"/>
      <c r="ECC292" s="18"/>
      <c r="ECD292" s="18"/>
      <c r="ECE292" s="18"/>
      <c r="ECF292" s="18"/>
      <c r="ECG292" s="18"/>
      <c r="ECH292" s="18"/>
      <c r="ECI292" s="18"/>
      <c r="ECJ292" s="18"/>
      <c r="ECK292" s="18"/>
      <c r="ECL292" s="18"/>
      <c r="ECM292" s="18"/>
      <c r="ECN292" s="18"/>
      <c r="ECO292" s="18"/>
      <c r="ECP292" s="18"/>
      <c r="ECQ292" s="18"/>
      <c r="ECR292" s="18"/>
      <c r="ECS292" s="18"/>
      <c r="ECT292" s="18"/>
      <c r="ECU292" s="18"/>
      <c r="ECV292" s="18"/>
      <c r="ECW292" s="18"/>
      <c r="ECX292" s="18"/>
      <c r="ECY292" s="18"/>
      <c r="ECZ292" s="18"/>
      <c r="EDA292" s="18"/>
      <c r="EDB292" s="18"/>
      <c r="EDC292" s="18"/>
      <c r="EDD292" s="18"/>
      <c r="EDE292" s="18"/>
      <c r="EDF292" s="18"/>
      <c r="EDG292" s="18"/>
      <c r="EDH292" s="18"/>
      <c r="EDI292" s="18"/>
      <c r="EDJ292" s="18"/>
      <c r="EDK292" s="18"/>
      <c r="EDL292" s="18"/>
      <c r="EDM292" s="18"/>
      <c r="EDN292" s="18"/>
      <c r="EDO292" s="18"/>
      <c r="EDP292" s="18"/>
      <c r="EDQ292" s="18"/>
      <c r="EDR292" s="18"/>
      <c r="EDS292" s="18"/>
      <c r="EDT292" s="18"/>
      <c r="EDU292" s="18"/>
      <c r="EDV292" s="18"/>
      <c r="EDW292" s="18"/>
      <c r="EDX292" s="18"/>
      <c r="EDY292" s="18"/>
      <c r="EDZ292" s="18"/>
      <c r="EEA292" s="18"/>
      <c r="EEB292" s="18"/>
      <c r="EEC292" s="18"/>
      <c r="EED292" s="18"/>
      <c r="EEE292" s="18"/>
      <c r="EEF292" s="18"/>
      <c r="EEG292" s="18"/>
      <c r="EEH292" s="18"/>
      <c r="EEI292" s="18"/>
      <c r="EEJ292" s="18"/>
      <c r="EEK292" s="18"/>
      <c r="EEL292" s="18"/>
      <c r="EEM292" s="18"/>
      <c r="EEN292" s="18"/>
      <c r="EEO292" s="18"/>
      <c r="EEP292" s="18"/>
      <c r="EEQ292" s="18"/>
      <c r="EER292" s="18"/>
      <c r="EES292" s="18"/>
      <c r="EET292" s="18"/>
      <c r="EEU292" s="18"/>
      <c r="EEV292" s="18"/>
      <c r="EEW292" s="18"/>
      <c r="EEX292" s="18"/>
      <c r="EEY292" s="18"/>
      <c r="EEZ292" s="18"/>
      <c r="EFA292" s="18"/>
      <c r="EFB292" s="18"/>
      <c r="EFC292" s="18"/>
      <c r="EFD292" s="18"/>
      <c r="EFE292" s="18"/>
      <c r="EFF292" s="18"/>
      <c r="EFG292" s="18"/>
      <c r="EFH292" s="18"/>
      <c r="EFI292" s="18"/>
      <c r="EFJ292" s="18"/>
      <c r="EFK292" s="18"/>
      <c r="EFL292" s="18"/>
      <c r="EFM292" s="18"/>
      <c r="EFN292" s="18"/>
      <c r="EFO292" s="18"/>
      <c r="EFP292" s="18"/>
      <c r="EFQ292" s="18"/>
      <c r="EFR292" s="18"/>
      <c r="EFS292" s="18"/>
      <c r="EFT292" s="18"/>
      <c r="EFU292" s="18"/>
      <c r="EFV292" s="18"/>
      <c r="EFW292" s="18"/>
      <c r="EFX292" s="18"/>
      <c r="EFY292" s="18"/>
      <c r="EFZ292" s="18"/>
      <c r="EGA292" s="18"/>
      <c r="EGB292" s="18"/>
      <c r="EGC292" s="18"/>
      <c r="EGD292" s="18"/>
      <c r="EGE292" s="18"/>
      <c r="EGF292" s="18"/>
      <c r="EGG292" s="18"/>
      <c r="EGH292" s="18"/>
      <c r="EGI292" s="18"/>
      <c r="EGJ292" s="18"/>
      <c r="EGK292" s="18"/>
      <c r="EGL292" s="18"/>
      <c r="EGM292" s="18"/>
      <c r="EGN292" s="18"/>
      <c r="EGO292" s="18"/>
      <c r="EGP292" s="18"/>
      <c r="EGQ292" s="18"/>
      <c r="EGR292" s="18"/>
      <c r="EGS292" s="18"/>
      <c r="EGT292" s="18"/>
      <c r="EGU292" s="18"/>
      <c r="EGV292" s="18"/>
      <c r="EGW292" s="18"/>
      <c r="EGX292" s="18"/>
      <c r="EGY292" s="18"/>
      <c r="EGZ292" s="18"/>
      <c r="EHA292" s="18"/>
      <c r="EHB292" s="18"/>
      <c r="EHC292" s="18"/>
      <c r="EHD292" s="18"/>
      <c r="EHE292" s="18"/>
      <c r="EHF292" s="18"/>
      <c r="EHG292" s="18"/>
      <c r="EHH292" s="18"/>
      <c r="EHI292" s="18"/>
      <c r="EHJ292" s="18"/>
      <c r="EHK292" s="18"/>
      <c r="EHL292" s="18"/>
      <c r="EHM292" s="18"/>
      <c r="EHN292" s="18"/>
      <c r="EHO292" s="18"/>
      <c r="EHP292" s="18"/>
      <c r="EHQ292" s="18"/>
      <c r="EHR292" s="18"/>
      <c r="EHS292" s="18"/>
      <c r="EHT292" s="18"/>
      <c r="EHU292" s="18"/>
      <c r="EHV292" s="18"/>
      <c r="EHW292" s="18"/>
      <c r="EHX292" s="18"/>
      <c r="EHY292" s="18"/>
      <c r="EHZ292" s="18"/>
      <c r="EIA292" s="18"/>
      <c r="EIB292" s="18"/>
      <c r="EIC292" s="18"/>
      <c r="EID292" s="18"/>
      <c r="EIE292" s="18"/>
      <c r="EIF292" s="18"/>
      <c r="EIG292" s="18"/>
      <c r="EIH292" s="18"/>
      <c r="EII292" s="18"/>
      <c r="EIJ292" s="18"/>
      <c r="EIK292" s="18"/>
      <c r="EIL292" s="18"/>
      <c r="EIM292" s="18"/>
      <c r="EIN292" s="18"/>
      <c r="EIO292" s="18"/>
      <c r="EIP292" s="18"/>
      <c r="EIQ292" s="18"/>
      <c r="EIR292" s="18"/>
      <c r="EIS292" s="18"/>
      <c r="EIT292" s="18"/>
      <c r="EIU292" s="18"/>
      <c r="EIV292" s="18"/>
      <c r="EIW292" s="18"/>
      <c r="EIX292" s="18"/>
      <c r="EIY292" s="18"/>
      <c r="EIZ292" s="18"/>
      <c r="EJA292" s="18"/>
      <c r="EJB292" s="18"/>
      <c r="EJC292" s="18"/>
      <c r="EJD292" s="18"/>
      <c r="EJE292" s="18"/>
      <c r="EJF292" s="18"/>
      <c r="EJG292" s="18"/>
      <c r="EJH292" s="18"/>
      <c r="EJI292" s="18"/>
      <c r="EJJ292" s="18"/>
      <c r="EJK292" s="18"/>
      <c r="EJL292" s="18"/>
      <c r="EJM292" s="18"/>
      <c r="EJN292" s="18"/>
      <c r="EJO292" s="18"/>
      <c r="EJP292" s="18"/>
      <c r="EJQ292" s="18"/>
      <c r="EJR292" s="18"/>
      <c r="EJS292" s="18"/>
      <c r="EJT292" s="18"/>
      <c r="EJU292" s="18"/>
      <c r="EJV292" s="18"/>
      <c r="EJW292" s="18"/>
      <c r="EJX292" s="18"/>
      <c r="EJY292" s="18"/>
      <c r="EJZ292" s="18"/>
      <c r="EKA292" s="18"/>
      <c r="EKB292" s="18"/>
      <c r="EKC292" s="18"/>
      <c r="EKD292" s="18"/>
      <c r="EKE292" s="18"/>
      <c r="EKF292" s="18"/>
      <c r="EKG292" s="18"/>
      <c r="EKH292" s="18"/>
      <c r="EKI292" s="18"/>
      <c r="EKJ292" s="18"/>
      <c r="EKK292" s="18"/>
      <c r="EKL292" s="18"/>
      <c r="EKM292" s="18"/>
      <c r="EKN292" s="18"/>
      <c r="EKO292" s="18"/>
      <c r="EKP292" s="18"/>
      <c r="EKQ292" s="18"/>
      <c r="EKR292" s="18"/>
      <c r="EKS292" s="18"/>
      <c r="EKT292" s="18"/>
      <c r="EKU292" s="18"/>
      <c r="EKV292" s="18"/>
      <c r="EKW292" s="18"/>
      <c r="EKX292" s="18"/>
      <c r="EKY292" s="18"/>
      <c r="EKZ292" s="18"/>
      <c r="ELA292" s="18"/>
      <c r="ELB292" s="18"/>
      <c r="ELC292" s="18"/>
      <c r="ELD292" s="18"/>
      <c r="ELE292" s="18"/>
      <c r="ELF292" s="18"/>
      <c r="ELG292" s="18"/>
      <c r="ELH292" s="18"/>
      <c r="ELI292" s="18"/>
      <c r="ELJ292" s="18"/>
      <c r="ELK292" s="18"/>
      <c r="ELL292" s="18"/>
      <c r="ELM292" s="18"/>
      <c r="ELN292" s="18"/>
      <c r="ELO292" s="18"/>
      <c r="ELP292" s="18"/>
      <c r="ELQ292" s="18"/>
      <c r="ELR292" s="18"/>
      <c r="ELS292" s="18"/>
      <c r="ELT292" s="18"/>
      <c r="ELU292" s="18"/>
      <c r="ELV292" s="18"/>
      <c r="ELW292" s="18"/>
      <c r="ELX292" s="18"/>
      <c r="ELY292" s="18"/>
      <c r="ELZ292" s="18"/>
      <c r="EMA292" s="18"/>
      <c r="EMB292" s="18"/>
      <c r="EMC292" s="18"/>
      <c r="EMD292" s="18"/>
      <c r="EME292" s="18"/>
      <c r="EMF292" s="18"/>
      <c r="EMG292" s="18"/>
      <c r="EMH292" s="18"/>
      <c r="EMI292" s="18"/>
      <c r="EMJ292" s="18"/>
      <c r="EMK292" s="18"/>
      <c r="EML292" s="18"/>
      <c r="EMM292" s="18"/>
      <c r="EMN292" s="18"/>
      <c r="EMO292" s="18"/>
      <c r="EMP292" s="18"/>
      <c r="EMQ292" s="18"/>
      <c r="EMR292" s="18"/>
      <c r="EMS292" s="18"/>
      <c r="EMT292" s="18"/>
      <c r="EMU292" s="18"/>
      <c r="EMV292" s="18"/>
      <c r="EMW292" s="18"/>
      <c r="EMX292" s="18"/>
      <c r="EMY292" s="18"/>
      <c r="EMZ292" s="18"/>
      <c r="ENA292" s="18"/>
      <c r="ENB292" s="18"/>
      <c r="ENC292" s="18"/>
      <c r="END292" s="18"/>
      <c r="ENE292" s="18"/>
      <c r="ENF292" s="18"/>
      <c r="ENG292" s="18"/>
      <c r="ENH292" s="18"/>
      <c r="ENI292" s="18"/>
      <c r="ENJ292" s="18"/>
      <c r="ENK292" s="18"/>
      <c r="ENL292" s="18"/>
      <c r="ENM292" s="18"/>
      <c r="ENN292" s="18"/>
      <c r="ENO292" s="18"/>
      <c r="ENP292" s="18"/>
      <c r="ENQ292" s="18"/>
      <c r="ENR292" s="18"/>
      <c r="ENS292" s="18"/>
      <c r="ENT292" s="18"/>
      <c r="ENU292" s="18"/>
      <c r="ENV292" s="18"/>
      <c r="ENW292" s="18"/>
      <c r="ENX292" s="18"/>
      <c r="ENY292" s="18"/>
      <c r="ENZ292" s="18"/>
      <c r="EOA292" s="18"/>
      <c r="EOB292" s="18"/>
      <c r="EOC292" s="18"/>
      <c r="EOD292" s="18"/>
      <c r="EOE292" s="18"/>
      <c r="EOF292" s="18"/>
      <c r="EOG292" s="18"/>
      <c r="EOH292" s="18"/>
      <c r="EOI292" s="18"/>
      <c r="EOJ292" s="18"/>
      <c r="EOK292" s="18"/>
      <c r="EOL292" s="18"/>
      <c r="EOM292" s="18"/>
      <c r="EON292" s="18"/>
      <c r="EOO292" s="18"/>
      <c r="EOP292" s="18"/>
      <c r="EOQ292" s="18"/>
      <c r="EOR292" s="18"/>
      <c r="EOS292" s="18"/>
      <c r="EOT292" s="18"/>
      <c r="EOU292" s="18"/>
      <c r="EOV292" s="18"/>
      <c r="EOW292" s="18"/>
      <c r="EOX292" s="18"/>
      <c r="EOY292" s="18"/>
      <c r="EOZ292" s="18"/>
      <c r="EPA292" s="18"/>
      <c r="EPB292" s="18"/>
      <c r="EPC292" s="18"/>
      <c r="EPD292" s="18"/>
      <c r="EPE292" s="18"/>
      <c r="EPF292" s="18"/>
      <c r="EPG292" s="18"/>
      <c r="EPH292" s="18"/>
      <c r="EPI292" s="18"/>
      <c r="EPJ292" s="18"/>
      <c r="EPK292" s="18"/>
      <c r="EPL292" s="18"/>
      <c r="EPM292" s="18"/>
      <c r="EPN292" s="18"/>
      <c r="EPO292" s="18"/>
      <c r="EPP292" s="18"/>
      <c r="EPQ292" s="18"/>
      <c r="EPR292" s="18"/>
      <c r="EPS292" s="18"/>
      <c r="EPT292" s="18"/>
      <c r="EPU292" s="18"/>
      <c r="EPV292" s="18"/>
      <c r="EPW292" s="18"/>
      <c r="EPX292" s="18"/>
      <c r="EPY292" s="18"/>
      <c r="EPZ292" s="18"/>
      <c r="EQA292" s="18"/>
      <c r="EQB292" s="18"/>
      <c r="EQC292" s="18"/>
      <c r="EQD292" s="18"/>
      <c r="EQE292" s="18"/>
      <c r="EQF292" s="18"/>
      <c r="EQG292" s="18"/>
      <c r="EQH292" s="18"/>
      <c r="EQI292" s="18"/>
      <c r="EQJ292" s="18"/>
      <c r="EQK292" s="18"/>
      <c r="EQL292" s="18"/>
      <c r="EQM292" s="18"/>
      <c r="EQN292" s="18"/>
      <c r="EQO292" s="18"/>
      <c r="EQP292" s="18"/>
      <c r="EQQ292" s="18"/>
      <c r="EQR292" s="18"/>
      <c r="EQS292" s="18"/>
      <c r="EQT292" s="18"/>
      <c r="EQU292" s="18"/>
      <c r="EQV292" s="18"/>
      <c r="EQW292" s="18"/>
      <c r="EQX292" s="18"/>
      <c r="EQY292" s="18"/>
      <c r="EQZ292" s="18"/>
      <c r="ERA292" s="18"/>
      <c r="ERB292" s="18"/>
      <c r="ERC292" s="18"/>
      <c r="ERD292" s="18"/>
      <c r="ERE292" s="18"/>
      <c r="ERF292" s="18"/>
      <c r="ERG292" s="18"/>
      <c r="ERH292" s="18"/>
      <c r="ERI292" s="18"/>
      <c r="ERJ292" s="18"/>
      <c r="ERK292" s="18"/>
      <c r="ERL292" s="18"/>
      <c r="ERM292" s="18"/>
      <c r="ERN292" s="18"/>
      <c r="ERO292" s="18"/>
      <c r="ERP292" s="18"/>
      <c r="ERQ292" s="18"/>
      <c r="ERR292" s="18"/>
      <c r="ERS292" s="18"/>
      <c r="ERT292" s="18"/>
      <c r="ERU292" s="18"/>
      <c r="ERV292" s="18"/>
      <c r="ERW292" s="18"/>
      <c r="ERX292" s="18"/>
      <c r="ERY292" s="18"/>
      <c r="ERZ292" s="18"/>
      <c r="ESA292" s="18"/>
      <c r="ESB292" s="18"/>
      <c r="ESC292" s="18"/>
      <c r="ESD292" s="18"/>
      <c r="ESE292" s="18"/>
      <c r="ESF292" s="18"/>
      <c r="ESG292" s="18"/>
      <c r="ESH292" s="18"/>
      <c r="ESI292" s="18"/>
      <c r="ESJ292" s="18"/>
      <c r="ESK292" s="18"/>
      <c r="ESL292" s="18"/>
      <c r="ESM292" s="18"/>
      <c r="ESN292" s="18"/>
      <c r="ESO292" s="18"/>
      <c r="ESP292" s="18"/>
      <c r="ESQ292" s="18"/>
      <c r="ESR292" s="18"/>
      <c r="ESS292" s="18"/>
      <c r="EST292" s="18"/>
      <c r="ESU292" s="18"/>
      <c r="ESV292" s="18"/>
      <c r="ESW292" s="18"/>
      <c r="ESX292" s="18"/>
      <c r="ESY292" s="18"/>
      <c r="ESZ292" s="18"/>
      <c r="ETA292" s="18"/>
      <c r="ETB292" s="18"/>
      <c r="ETC292" s="18"/>
      <c r="ETD292" s="18"/>
      <c r="ETE292" s="18"/>
      <c r="ETF292" s="18"/>
      <c r="ETG292" s="18"/>
      <c r="ETH292" s="18"/>
      <c r="ETI292" s="18"/>
      <c r="ETJ292" s="18"/>
      <c r="ETK292" s="18"/>
      <c r="ETL292" s="18"/>
      <c r="ETM292" s="18"/>
      <c r="ETN292" s="18"/>
      <c r="ETO292" s="18"/>
      <c r="ETP292" s="18"/>
      <c r="ETQ292" s="18"/>
      <c r="ETR292" s="18"/>
      <c r="ETS292" s="18"/>
      <c r="ETT292" s="18"/>
      <c r="ETU292" s="18"/>
      <c r="ETV292" s="18"/>
      <c r="ETW292" s="18"/>
      <c r="ETX292" s="18"/>
      <c r="ETY292" s="18"/>
      <c r="ETZ292" s="18"/>
      <c r="EUA292" s="18"/>
      <c r="EUB292" s="18"/>
      <c r="EUC292" s="18"/>
      <c r="EUD292" s="18"/>
      <c r="EUE292" s="18"/>
      <c r="EUF292" s="18"/>
      <c r="EUG292" s="18"/>
      <c r="EUH292" s="18"/>
      <c r="EUI292" s="18"/>
      <c r="EUJ292" s="18"/>
      <c r="EUK292" s="18"/>
      <c r="EUL292" s="18"/>
      <c r="EUM292" s="18"/>
      <c r="EUN292" s="18"/>
      <c r="EUO292" s="18"/>
      <c r="EUP292" s="18"/>
      <c r="EUQ292" s="18"/>
      <c r="EUR292" s="18"/>
      <c r="EUS292" s="18"/>
      <c r="EUT292" s="18"/>
      <c r="EUU292" s="18"/>
      <c r="EUV292" s="18"/>
      <c r="EUW292" s="18"/>
      <c r="EUX292" s="18"/>
      <c r="EUY292" s="18"/>
      <c r="EUZ292" s="18"/>
      <c r="EVA292" s="18"/>
      <c r="EVB292" s="18"/>
      <c r="EVC292" s="18"/>
      <c r="EVD292" s="18"/>
      <c r="EVE292" s="18"/>
      <c r="EVF292" s="18"/>
      <c r="EVG292" s="18"/>
      <c r="EVH292" s="18"/>
      <c r="EVI292" s="18"/>
      <c r="EVJ292" s="18"/>
      <c r="EVK292" s="18"/>
      <c r="EVL292" s="18"/>
      <c r="EVM292" s="18"/>
      <c r="EVN292" s="18"/>
      <c r="EVO292" s="18"/>
      <c r="EVP292" s="18"/>
      <c r="EVQ292" s="18"/>
      <c r="EVR292" s="18"/>
      <c r="EVS292" s="18"/>
      <c r="EVT292" s="18"/>
      <c r="EVU292" s="18"/>
      <c r="EVV292" s="18"/>
      <c r="EVW292" s="18"/>
      <c r="EVX292" s="18"/>
      <c r="EVY292" s="18"/>
      <c r="EVZ292" s="18"/>
      <c r="EWA292" s="18"/>
      <c r="EWB292" s="18"/>
      <c r="EWC292" s="18"/>
      <c r="EWD292" s="18"/>
      <c r="EWE292" s="18"/>
      <c r="EWF292" s="18"/>
      <c r="EWG292" s="18"/>
      <c r="EWH292" s="18"/>
      <c r="EWI292" s="18"/>
      <c r="EWJ292" s="18"/>
      <c r="EWK292" s="18"/>
      <c r="EWL292" s="18"/>
      <c r="EWM292" s="18"/>
      <c r="EWN292" s="18"/>
      <c r="EWO292" s="18"/>
      <c r="EWP292" s="18"/>
      <c r="EWQ292" s="18"/>
      <c r="EWR292" s="18"/>
      <c r="EWS292" s="18"/>
      <c r="EWT292" s="18"/>
      <c r="EWU292" s="18"/>
      <c r="EWV292" s="18"/>
      <c r="EWW292" s="18"/>
      <c r="EWX292" s="18"/>
      <c r="EWY292" s="18"/>
      <c r="EWZ292" s="18"/>
      <c r="EXA292" s="18"/>
      <c r="EXB292" s="18"/>
      <c r="EXC292" s="18"/>
      <c r="EXD292" s="18"/>
      <c r="EXE292" s="18"/>
      <c r="EXF292" s="18"/>
      <c r="EXG292" s="18"/>
      <c r="EXH292" s="18"/>
      <c r="EXI292" s="18"/>
      <c r="EXJ292" s="18"/>
      <c r="EXK292" s="18"/>
      <c r="EXL292" s="18"/>
      <c r="EXM292" s="18"/>
      <c r="EXN292" s="18"/>
      <c r="EXO292" s="18"/>
      <c r="EXP292" s="18"/>
      <c r="EXQ292" s="18"/>
      <c r="EXR292" s="18"/>
      <c r="EXS292" s="18"/>
      <c r="EXT292" s="18"/>
      <c r="EXU292" s="18"/>
      <c r="EXV292" s="18"/>
      <c r="EXW292" s="18"/>
      <c r="EXX292" s="18"/>
      <c r="EXY292" s="18"/>
      <c r="EXZ292" s="18"/>
      <c r="EYA292" s="18"/>
      <c r="EYB292" s="18"/>
      <c r="EYC292" s="18"/>
      <c r="EYD292" s="18"/>
      <c r="EYE292" s="18"/>
      <c r="EYF292" s="18"/>
      <c r="EYG292" s="18"/>
      <c r="EYH292" s="18"/>
      <c r="EYI292" s="18"/>
      <c r="EYJ292" s="18"/>
      <c r="EYK292" s="18"/>
      <c r="EYL292" s="18"/>
      <c r="EYM292" s="18"/>
      <c r="EYN292" s="18"/>
      <c r="EYO292" s="18"/>
      <c r="EYP292" s="18"/>
      <c r="EYQ292" s="18"/>
      <c r="EYR292" s="18"/>
      <c r="EYS292" s="18"/>
      <c r="EYT292" s="18"/>
      <c r="EYU292" s="18"/>
      <c r="EYV292" s="18"/>
      <c r="EYW292" s="18"/>
      <c r="EYX292" s="18"/>
      <c r="UFN292" s="18"/>
      <c r="UFO292" s="18"/>
      <c r="UFP292" s="18"/>
      <c r="UFQ292" s="18"/>
      <c r="UFR292" s="18"/>
      <c r="UFS292" s="18"/>
      <c r="UFT292" s="18"/>
      <c r="UFU292" s="18"/>
      <c r="UFV292" s="18"/>
      <c r="UFW292" s="18"/>
      <c r="UFX292" s="18"/>
      <c r="UFY292" s="18"/>
      <c r="UFZ292" s="18"/>
      <c r="UGA292" s="18"/>
      <c r="UGB292" s="18"/>
      <c r="UGC292" s="18"/>
      <c r="UGD292" s="18"/>
      <c r="UGE292" s="18"/>
      <c r="UGF292" s="18"/>
      <c r="UGG292" s="18"/>
      <c r="UGH292" s="18"/>
      <c r="UGI292" s="18"/>
      <c r="UGJ292" s="18"/>
      <c r="UGK292" s="18"/>
      <c r="UGL292" s="18"/>
      <c r="UGM292" s="18"/>
      <c r="UGN292" s="18"/>
      <c r="UGO292" s="18"/>
      <c r="UGP292" s="18"/>
      <c r="UGQ292" s="18"/>
      <c r="UGR292" s="18"/>
      <c r="UGS292" s="18"/>
      <c r="UGT292" s="18"/>
      <c r="UGU292" s="18"/>
      <c r="UGV292" s="18"/>
      <c r="UGW292" s="18"/>
      <c r="UGX292" s="18"/>
      <c r="UGY292" s="18"/>
      <c r="UGZ292" s="18"/>
      <c r="UHA292" s="18"/>
      <c r="UHB292" s="18"/>
      <c r="UHC292" s="18"/>
      <c r="UHD292" s="18"/>
      <c r="UHE292" s="18"/>
      <c r="UHF292" s="18"/>
      <c r="UHG292" s="18"/>
      <c r="UHH292" s="18"/>
      <c r="UHI292" s="18"/>
      <c r="UHJ292" s="18"/>
      <c r="UHK292" s="18"/>
      <c r="UHL292" s="18"/>
      <c r="UHM292" s="18"/>
      <c r="UHN292" s="18"/>
      <c r="UHO292" s="18"/>
      <c r="UHP292" s="18"/>
      <c r="UHQ292" s="18"/>
      <c r="UHR292" s="18"/>
      <c r="UHS292" s="18"/>
      <c r="UHT292" s="18"/>
      <c r="UHU292" s="18"/>
      <c r="UHV292" s="18"/>
      <c r="UHW292" s="18"/>
      <c r="UHX292" s="18"/>
      <c r="UHY292" s="18"/>
      <c r="UHZ292" s="18"/>
      <c r="UIA292" s="18"/>
      <c r="UIB292" s="18"/>
      <c r="UIC292" s="18"/>
      <c r="UID292" s="18"/>
      <c r="UIE292" s="18"/>
      <c r="UIF292" s="18"/>
      <c r="UIG292" s="18"/>
      <c r="UIH292" s="18"/>
      <c r="UII292" s="18"/>
      <c r="UIJ292" s="18"/>
      <c r="UIK292" s="18"/>
      <c r="UIL292" s="18"/>
      <c r="UIM292" s="18"/>
      <c r="UIN292" s="18"/>
      <c r="UIO292" s="18"/>
      <c r="UIP292" s="18"/>
      <c r="UIQ292" s="18"/>
      <c r="UIR292" s="18"/>
      <c r="UIS292" s="18"/>
      <c r="UIT292" s="18"/>
      <c r="UIU292" s="18"/>
      <c r="UIV292" s="18"/>
      <c r="UIW292" s="18"/>
      <c r="UIX292" s="18"/>
      <c r="UIY292" s="18"/>
      <c r="UIZ292" s="18"/>
      <c r="UJA292" s="18"/>
      <c r="UJB292" s="18"/>
      <c r="UJC292" s="18"/>
      <c r="UJD292" s="18"/>
      <c r="UJE292" s="18"/>
      <c r="UJF292" s="18"/>
      <c r="UJG292" s="18"/>
      <c r="UJH292" s="18"/>
      <c r="UJI292" s="18"/>
      <c r="UJJ292" s="18"/>
      <c r="UJK292" s="18"/>
      <c r="UJL292" s="18"/>
      <c r="UJM292" s="18"/>
      <c r="UJN292" s="18"/>
      <c r="UJO292" s="18"/>
      <c r="UJP292" s="18"/>
      <c r="UJQ292" s="18"/>
      <c r="UJR292" s="18"/>
      <c r="UJS292" s="18"/>
      <c r="UJT292" s="18"/>
      <c r="UJU292" s="18"/>
      <c r="UJV292" s="18"/>
      <c r="UJW292" s="18"/>
      <c r="UJX292" s="18"/>
      <c r="UJY292" s="18"/>
      <c r="UJZ292" s="18"/>
      <c r="UKA292" s="18"/>
      <c r="UKB292" s="18"/>
      <c r="UKC292" s="18"/>
      <c r="UKD292" s="18"/>
      <c r="UKE292" s="18"/>
      <c r="UKF292" s="18"/>
      <c r="UKG292" s="18"/>
      <c r="UKH292" s="18"/>
      <c r="UKI292" s="18"/>
      <c r="UKJ292" s="18"/>
      <c r="UKK292" s="18"/>
      <c r="UKL292" s="18"/>
      <c r="UKM292" s="18"/>
      <c r="UKN292" s="18"/>
      <c r="UKO292" s="18"/>
      <c r="UKP292" s="18"/>
      <c r="UKQ292" s="18"/>
      <c r="UKR292" s="18"/>
      <c r="UKS292" s="18"/>
      <c r="UKT292" s="18"/>
      <c r="UKU292" s="18"/>
      <c r="UKV292" s="18"/>
      <c r="UKW292" s="18"/>
      <c r="UKX292" s="18"/>
      <c r="UKY292" s="18"/>
      <c r="UKZ292" s="18"/>
      <c r="ULA292" s="18"/>
      <c r="ULB292" s="18"/>
      <c r="ULC292" s="18"/>
      <c r="ULD292" s="18"/>
      <c r="ULE292" s="18"/>
      <c r="ULF292" s="18"/>
      <c r="ULG292" s="18"/>
      <c r="ULH292" s="18"/>
      <c r="ULI292" s="18"/>
      <c r="ULJ292" s="18"/>
      <c r="ULK292" s="18"/>
      <c r="ULL292" s="18"/>
      <c r="ULM292" s="18"/>
      <c r="ULN292" s="18"/>
      <c r="ULO292" s="18"/>
      <c r="ULP292" s="18"/>
      <c r="ULQ292" s="18"/>
      <c r="ULR292" s="18"/>
      <c r="ULS292" s="18"/>
      <c r="ULT292" s="18"/>
      <c r="ULU292" s="18"/>
      <c r="ULV292" s="18"/>
      <c r="ULW292" s="18"/>
      <c r="ULX292" s="18"/>
      <c r="ULY292" s="18"/>
      <c r="ULZ292" s="18"/>
      <c r="UMA292" s="18"/>
      <c r="UMB292" s="18"/>
      <c r="UMC292" s="18"/>
      <c r="UMD292" s="18"/>
      <c r="UME292" s="18"/>
      <c r="UMF292" s="18"/>
      <c r="UMG292" s="18"/>
      <c r="UMH292" s="18"/>
      <c r="UMI292" s="18"/>
      <c r="UMJ292" s="18"/>
      <c r="UMK292" s="18"/>
      <c r="UML292" s="18"/>
      <c r="UMM292" s="18"/>
      <c r="UMN292" s="18"/>
      <c r="UMO292" s="18"/>
      <c r="UMP292" s="18"/>
      <c r="UMQ292" s="18"/>
      <c r="UMR292" s="18"/>
      <c r="UMS292" s="18"/>
      <c r="UMT292" s="18"/>
      <c r="UMU292" s="18"/>
      <c r="UMV292" s="18"/>
      <c r="UMW292" s="18"/>
      <c r="UMX292" s="18"/>
      <c r="UMY292" s="18"/>
      <c r="UMZ292" s="18"/>
      <c r="UNA292" s="18"/>
      <c r="UNB292" s="18"/>
      <c r="UNC292" s="18"/>
      <c r="UND292" s="18"/>
      <c r="UNE292" s="18"/>
      <c r="UNF292" s="18"/>
      <c r="UNG292" s="18"/>
      <c r="UNH292" s="18"/>
      <c r="UNI292" s="18"/>
      <c r="UNJ292" s="18"/>
      <c r="UNK292" s="18"/>
      <c r="UNL292" s="18"/>
      <c r="UNM292" s="18"/>
      <c r="UNN292" s="18"/>
      <c r="UNO292" s="18"/>
      <c r="UNP292" s="18"/>
      <c r="UNQ292" s="18"/>
      <c r="UNR292" s="18"/>
      <c r="UNS292" s="18"/>
      <c r="UNT292" s="18"/>
      <c r="UNU292" s="18"/>
      <c r="UNV292" s="18"/>
      <c r="UNW292" s="18"/>
      <c r="UNX292" s="18"/>
      <c r="UNY292" s="18"/>
      <c r="UNZ292" s="18"/>
      <c r="UOA292" s="18"/>
      <c r="UOB292" s="18"/>
      <c r="UOC292" s="18"/>
      <c r="UOD292" s="18"/>
      <c r="UOE292" s="18"/>
      <c r="UOF292" s="18"/>
      <c r="UOG292" s="18"/>
      <c r="UOH292" s="18"/>
      <c r="UOI292" s="18"/>
      <c r="UOJ292" s="18"/>
      <c r="UOK292" s="18"/>
      <c r="UOL292" s="18"/>
      <c r="UOM292" s="18"/>
      <c r="UON292" s="18"/>
      <c r="UOO292" s="18"/>
      <c r="UOP292" s="18"/>
      <c r="UOQ292" s="18"/>
      <c r="UOR292" s="18"/>
      <c r="UOS292" s="18"/>
      <c r="UOT292" s="18"/>
      <c r="UOU292" s="18"/>
      <c r="UOV292" s="18"/>
      <c r="UOW292" s="18"/>
      <c r="UOX292" s="18"/>
      <c r="UOY292" s="18"/>
      <c r="UOZ292" s="18"/>
      <c r="UPA292" s="18"/>
      <c r="UPB292" s="18"/>
      <c r="UPC292" s="18"/>
      <c r="UPD292" s="18"/>
      <c r="UPE292" s="18"/>
      <c r="UPF292" s="18"/>
      <c r="UPG292" s="18"/>
      <c r="UPH292" s="18"/>
      <c r="UPI292" s="18"/>
      <c r="UPJ292" s="18"/>
      <c r="UPK292" s="18"/>
      <c r="UPL292" s="18"/>
      <c r="UPM292" s="18"/>
      <c r="UPN292" s="18"/>
      <c r="UPO292" s="18"/>
      <c r="UPP292" s="18"/>
      <c r="UPQ292" s="18"/>
      <c r="UPR292" s="18"/>
      <c r="UPS292" s="18"/>
      <c r="UPT292" s="18"/>
      <c r="UPU292" s="18"/>
      <c r="UPV292" s="18"/>
      <c r="UPW292" s="18"/>
      <c r="UPX292" s="18"/>
      <c r="UPY292" s="18"/>
      <c r="UPZ292" s="18"/>
      <c r="UQA292" s="18"/>
      <c r="UQB292" s="18"/>
      <c r="UQC292" s="18"/>
      <c r="UQD292" s="18"/>
      <c r="UQE292" s="18"/>
      <c r="UQF292" s="18"/>
      <c r="UQG292" s="18"/>
      <c r="UQH292" s="18"/>
      <c r="UQI292" s="18"/>
      <c r="UQJ292" s="18"/>
      <c r="UQK292" s="18"/>
      <c r="UQL292" s="18"/>
      <c r="UQM292" s="18"/>
      <c r="UQN292" s="18"/>
      <c r="UQO292" s="18"/>
      <c r="UQP292" s="18"/>
      <c r="UQQ292" s="18"/>
      <c r="UQR292" s="18"/>
      <c r="UQS292" s="18"/>
      <c r="UQT292" s="18"/>
      <c r="UQU292" s="18"/>
      <c r="UQV292" s="18"/>
      <c r="UQW292" s="18"/>
      <c r="UQX292" s="18"/>
      <c r="UQY292" s="18"/>
      <c r="UQZ292" s="18"/>
      <c r="URA292" s="18"/>
      <c r="URB292" s="18"/>
      <c r="URC292" s="18"/>
      <c r="URD292" s="18"/>
      <c r="URE292" s="18"/>
      <c r="URF292" s="18"/>
      <c r="URG292" s="18"/>
      <c r="URH292" s="18"/>
      <c r="URI292" s="18"/>
      <c r="URJ292" s="18"/>
      <c r="URK292" s="18"/>
      <c r="URL292" s="18"/>
      <c r="URM292" s="18"/>
      <c r="URN292" s="18"/>
      <c r="URO292" s="18"/>
      <c r="URP292" s="18"/>
      <c r="URQ292" s="18"/>
      <c r="URR292" s="18"/>
      <c r="URS292" s="18"/>
      <c r="URT292" s="18"/>
      <c r="URU292" s="18"/>
      <c r="URV292" s="18"/>
      <c r="URW292" s="18"/>
      <c r="URX292" s="18"/>
      <c r="URY292" s="18"/>
      <c r="URZ292" s="18"/>
      <c r="USA292" s="18"/>
      <c r="USB292" s="18"/>
      <c r="USC292" s="18"/>
      <c r="USD292" s="18"/>
      <c r="USE292" s="18"/>
      <c r="USF292" s="18"/>
      <c r="USG292" s="18"/>
      <c r="USH292" s="18"/>
      <c r="USI292" s="18"/>
      <c r="USJ292" s="18"/>
      <c r="USK292" s="18"/>
      <c r="USL292" s="18"/>
      <c r="USM292" s="18"/>
      <c r="USN292" s="18"/>
      <c r="USO292" s="18"/>
      <c r="USP292" s="18"/>
      <c r="USQ292" s="18"/>
      <c r="USR292" s="18"/>
      <c r="USS292" s="18"/>
      <c r="UST292" s="18"/>
      <c r="USU292" s="18"/>
      <c r="USV292" s="18"/>
      <c r="USW292" s="18"/>
      <c r="USX292" s="18"/>
      <c r="USY292" s="18"/>
      <c r="USZ292" s="18"/>
      <c r="UTA292" s="18"/>
      <c r="UTB292" s="18"/>
      <c r="UTC292" s="18"/>
      <c r="UTD292" s="18"/>
      <c r="UTE292" s="18"/>
      <c r="UTF292" s="18"/>
      <c r="UTG292" s="18"/>
      <c r="UTH292" s="18"/>
      <c r="UTI292" s="18"/>
      <c r="UTJ292" s="18"/>
      <c r="UTK292" s="18"/>
      <c r="UTL292" s="18"/>
      <c r="UTM292" s="18"/>
      <c r="UTN292" s="18"/>
      <c r="UTO292" s="18"/>
      <c r="UTP292" s="18"/>
      <c r="UTQ292" s="18"/>
      <c r="UTR292" s="18"/>
      <c r="UTS292" s="18"/>
      <c r="UTT292" s="18"/>
      <c r="UTU292" s="18"/>
      <c r="UTV292" s="18"/>
      <c r="UTW292" s="18"/>
      <c r="UTX292" s="18"/>
      <c r="UTY292" s="18"/>
      <c r="UTZ292" s="18"/>
      <c r="UUA292" s="18"/>
      <c r="UUB292" s="18"/>
      <c r="UUC292" s="18"/>
      <c r="UUD292" s="18"/>
      <c r="UUE292" s="18"/>
      <c r="UUF292" s="18"/>
      <c r="UUG292" s="18"/>
      <c r="UUH292" s="18"/>
      <c r="UUI292" s="18"/>
      <c r="UUJ292" s="18"/>
      <c r="UUK292" s="18"/>
      <c r="UUL292" s="18"/>
      <c r="UUM292" s="18"/>
      <c r="UUN292" s="18"/>
      <c r="UUO292" s="18"/>
      <c r="UUP292" s="18"/>
      <c r="UUQ292" s="18"/>
      <c r="UUR292" s="18"/>
      <c r="UUS292" s="18"/>
      <c r="UUT292" s="18"/>
      <c r="UUU292" s="18"/>
      <c r="UUV292" s="18"/>
      <c r="UUW292" s="18"/>
      <c r="UUX292" s="18"/>
      <c r="UUY292" s="18"/>
      <c r="UUZ292" s="18"/>
      <c r="UVA292" s="18"/>
      <c r="UVB292" s="18"/>
      <c r="UVC292" s="18"/>
      <c r="UVD292" s="18"/>
      <c r="UVE292" s="18"/>
      <c r="UVF292" s="18"/>
      <c r="UVG292" s="18"/>
      <c r="UVH292" s="18"/>
      <c r="UVI292" s="18"/>
      <c r="UVJ292" s="18"/>
      <c r="UVK292" s="18"/>
      <c r="UVL292" s="18"/>
      <c r="UVM292" s="18"/>
      <c r="UVN292" s="18"/>
      <c r="UVO292" s="18"/>
      <c r="UVP292" s="18"/>
      <c r="UVQ292" s="18"/>
      <c r="UVR292" s="18"/>
      <c r="UVS292" s="18"/>
      <c r="UVT292" s="18"/>
      <c r="UVU292" s="18"/>
      <c r="UVV292" s="18"/>
      <c r="UVW292" s="18"/>
      <c r="UVX292" s="18"/>
      <c r="UVY292" s="18"/>
      <c r="UVZ292" s="18"/>
      <c r="UWA292" s="18"/>
      <c r="UWB292" s="18"/>
      <c r="UWC292" s="18"/>
      <c r="UWD292" s="18"/>
      <c r="UWE292" s="18"/>
      <c r="UWF292" s="18"/>
      <c r="UWG292" s="18"/>
      <c r="UWH292" s="18"/>
      <c r="UWI292" s="18"/>
      <c r="UWJ292" s="18"/>
      <c r="UWK292" s="18"/>
      <c r="UWL292" s="18"/>
      <c r="UWM292" s="18"/>
      <c r="UWN292" s="18"/>
      <c r="UWO292" s="18"/>
      <c r="UWP292" s="18"/>
      <c r="UWQ292" s="18"/>
      <c r="UWR292" s="18"/>
      <c r="UWS292" s="18"/>
      <c r="UWT292" s="18"/>
      <c r="UWU292" s="18"/>
      <c r="UWV292" s="18"/>
      <c r="UWW292" s="18"/>
      <c r="UWX292" s="18"/>
      <c r="UWY292" s="18"/>
      <c r="UWZ292" s="18"/>
      <c r="UXA292" s="18"/>
      <c r="UXB292" s="18"/>
      <c r="UXC292" s="18"/>
      <c r="UXD292" s="18"/>
      <c r="UXE292" s="18"/>
      <c r="UXF292" s="18"/>
      <c r="UXG292" s="18"/>
      <c r="UXH292" s="18"/>
      <c r="UXI292" s="18"/>
      <c r="UXJ292" s="18"/>
      <c r="UXK292" s="18"/>
      <c r="UXL292" s="18"/>
      <c r="UXM292" s="18"/>
      <c r="UXN292" s="18"/>
      <c r="UXO292" s="18"/>
      <c r="UXP292" s="18"/>
      <c r="UXQ292" s="18"/>
      <c r="UXR292" s="18"/>
      <c r="UXS292" s="18"/>
      <c r="UXT292" s="18"/>
      <c r="UXU292" s="18"/>
      <c r="UXV292" s="18"/>
      <c r="UXW292" s="18"/>
      <c r="UXX292" s="18"/>
      <c r="UXY292" s="18"/>
      <c r="UXZ292" s="18"/>
      <c r="UYA292" s="18"/>
      <c r="UYB292" s="18"/>
      <c r="UYC292" s="18"/>
      <c r="UYD292" s="18"/>
      <c r="UYE292" s="18"/>
      <c r="UYF292" s="18"/>
      <c r="UYG292" s="18"/>
      <c r="UYH292" s="18"/>
      <c r="UYI292" s="18"/>
      <c r="UYJ292" s="18"/>
      <c r="UYK292" s="18"/>
      <c r="UYL292" s="18"/>
      <c r="UYM292" s="18"/>
      <c r="UYN292" s="18"/>
      <c r="UYO292" s="18"/>
      <c r="UYP292" s="18"/>
      <c r="UYQ292" s="18"/>
      <c r="UYR292" s="18"/>
      <c r="UYS292" s="18"/>
      <c r="UYT292" s="18"/>
      <c r="UYU292" s="18"/>
      <c r="UYV292" s="18"/>
      <c r="UYW292" s="18"/>
      <c r="UYX292" s="18"/>
      <c r="UYY292" s="18"/>
      <c r="UYZ292" s="18"/>
      <c r="UZA292" s="18"/>
      <c r="UZB292" s="18"/>
      <c r="UZC292" s="18"/>
      <c r="UZD292" s="18"/>
      <c r="UZE292" s="18"/>
      <c r="UZF292" s="18"/>
      <c r="UZG292" s="18"/>
      <c r="UZH292" s="18"/>
      <c r="UZI292" s="18"/>
      <c r="UZJ292" s="18"/>
      <c r="UZK292" s="18"/>
      <c r="UZL292" s="18"/>
      <c r="UZM292" s="18"/>
      <c r="UZN292" s="18"/>
      <c r="UZO292" s="18"/>
      <c r="UZP292" s="18"/>
      <c r="UZQ292" s="18"/>
      <c r="UZR292" s="18"/>
      <c r="UZS292" s="18"/>
      <c r="UZT292" s="18"/>
      <c r="UZU292" s="18"/>
      <c r="UZV292" s="18"/>
      <c r="UZW292" s="18"/>
      <c r="UZX292" s="18"/>
      <c r="UZY292" s="18"/>
      <c r="UZZ292" s="18"/>
      <c r="VAA292" s="18"/>
      <c r="VAB292" s="18"/>
      <c r="VAC292" s="18"/>
      <c r="VAD292" s="18"/>
      <c r="VAE292" s="18"/>
      <c r="VAF292" s="18"/>
      <c r="VAG292" s="18"/>
      <c r="VAH292" s="18"/>
      <c r="VAI292" s="18"/>
      <c r="VAJ292" s="18"/>
      <c r="VAK292" s="18"/>
      <c r="VAL292" s="18"/>
      <c r="VAM292" s="18"/>
      <c r="VAN292" s="18"/>
      <c r="VAO292" s="18"/>
      <c r="VAP292" s="18"/>
      <c r="VAQ292" s="18"/>
      <c r="VAR292" s="18"/>
      <c r="VAS292" s="18"/>
      <c r="VAT292" s="18"/>
      <c r="VAU292" s="18"/>
      <c r="VAV292" s="18"/>
      <c r="VAW292" s="18"/>
      <c r="VAX292" s="18"/>
      <c r="VAY292" s="18"/>
      <c r="VAZ292" s="18"/>
      <c r="VBA292" s="18"/>
      <c r="VBB292" s="18"/>
      <c r="VBC292" s="18"/>
      <c r="VBD292" s="18"/>
      <c r="VBE292" s="18"/>
      <c r="VBF292" s="18"/>
      <c r="VBG292" s="18"/>
      <c r="VBH292" s="18"/>
      <c r="VBI292" s="18"/>
      <c r="VBJ292" s="18"/>
      <c r="VBK292" s="18"/>
      <c r="VBL292" s="18"/>
      <c r="VBM292" s="18"/>
      <c r="VBN292" s="18"/>
      <c r="VBO292" s="18"/>
      <c r="VBP292" s="18"/>
      <c r="VBQ292" s="18"/>
      <c r="VBR292" s="18"/>
      <c r="VBS292" s="18"/>
      <c r="VBT292" s="18"/>
      <c r="VBU292" s="18"/>
      <c r="VBV292" s="18"/>
      <c r="VBW292" s="18"/>
      <c r="VBX292" s="18"/>
      <c r="VBY292" s="18"/>
      <c r="VBZ292" s="18"/>
      <c r="VCA292" s="18"/>
      <c r="VCB292" s="18"/>
      <c r="VCC292" s="18"/>
      <c r="VCD292" s="18"/>
      <c r="VCE292" s="18"/>
      <c r="VCF292" s="18"/>
      <c r="VCG292" s="18"/>
      <c r="VCH292" s="18"/>
      <c r="VCI292" s="18"/>
      <c r="VCJ292" s="18"/>
      <c r="VCK292" s="18"/>
      <c r="VCL292" s="18"/>
      <c r="VCM292" s="18"/>
      <c r="VCN292" s="18"/>
      <c r="VCO292" s="18"/>
      <c r="VCP292" s="18"/>
      <c r="VCQ292" s="18"/>
      <c r="VCR292" s="18"/>
      <c r="VCS292" s="18"/>
      <c r="VCT292" s="18"/>
      <c r="VCU292" s="18"/>
      <c r="VCV292" s="18"/>
      <c r="VCW292" s="18"/>
      <c r="VCX292" s="18"/>
      <c r="VCY292" s="18"/>
      <c r="VCZ292" s="18"/>
      <c r="VDA292" s="18"/>
      <c r="VDB292" s="18"/>
      <c r="VDC292" s="18"/>
      <c r="VDD292" s="18"/>
      <c r="VDE292" s="18"/>
      <c r="VDF292" s="18"/>
      <c r="VDG292" s="18"/>
      <c r="VDH292" s="18"/>
      <c r="VDI292" s="18"/>
      <c r="VDJ292" s="18"/>
      <c r="VDK292" s="18"/>
      <c r="VDL292" s="18"/>
      <c r="VDM292" s="18"/>
      <c r="VDN292" s="18"/>
      <c r="VDO292" s="18"/>
      <c r="VDP292" s="18"/>
      <c r="VDQ292" s="18"/>
      <c r="VDR292" s="18"/>
      <c r="VDS292" s="18"/>
      <c r="VDT292" s="18"/>
      <c r="VDU292" s="18"/>
      <c r="VDV292" s="18"/>
      <c r="VDW292" s="18"/>
      <c r="VDX292" s="18"/>
      <c r="VDY292" s="18"/>
      <c r="VDZ292" s="18"/>
      <c r="VEA292" s="18"/>
      <c r="VEB292" s="18"/>
      <c r="VEC292" s="18"/>
      <c r="VED292" s="18"/>
      <c r="VEE292" s="18"/>
      <c r="VEF292" s="18"/>
      <c r="VEG292" s="18"/>
      <c r="VEH292" s="18"/>
      <c r="VEI292" s="18"/>
      <c r="VEJ292" s="18"/>
      <c r="VEK292" s="18"/>
      <c r="VEL292" s="18"/>
      <c r="VEM292" s="18"/>
      <c r="VEN292" s="18"/>
      <c r="VEO292" s="18"/>
      <c r="VEP292" s="18"/>
      <c r="VEQ292" s="18"/>
      <c r="VER292" s="18"/>
      <c r="VES292" s="18"/>
      <c r="VET292" s="18"/>
      <c r="VEU292" s="18"/>
      <c r="VEV292" s="18"/>
      <c r="VEW292" s="18"/>
      <c r="VEX292" s="18"/>
      <c r="VEY292" s="18"/>
      <c r="VEZ292" s="18"/>
      <c r="VFA292" s="18"/>
      <c r="VFB292" s="18"/>
      <c r="VFC292" s="18"/>
      <c r="VFD292" s="18"/>
      <c r="VFE292" s="18"/>
      <c r="VFF292" s="18"/>
      <c r="VFG292" s="18"/>
      <c r="VFH292" s="18"/>
      <c r="VFI292" s="18"/>
      <c r="VFJ292" s="18"/>
      <c r="VFK292" s="18"/>
      <c r="VFL292" s="18"/>
      <c r="VFM292" s="18"/>
      <c r="VFN292" s="18"/>
      <c r="VFO292" s="18"/>
      <c r="VFP292" s="18"/>
      <c r="VFQ292" s="18"/>
      <c r="VFR292" s="18"/>
      <c r="VFS292" s="18"/>
      <c r="VFT292" s="18"/>
      <c r="VFU292" s="18"/>
      <c r="VFV292" s="18"/>
      <c r="VFW292" s="18"/>
      <c r="VFX292" s="18"/>
      <c r="VFY292" s="18"/>
      <c r="VFZ292" s="18"/>
      <c r="VGA292" s="18"/>
      <c r="VGB292" s="18"/>
      <c r="VGC292" s="18"/>
      <c r="VGD292" s="18"/>
      <c r="VGE292" s="18"/>
      <c r="VGF292" s="18"/>
      <c r="VGG292" s="18"/>
      <c r="VGH292" s="18"/>
      <c r="VGI292" s="18"/>
      <c r="VGJ292" s="18"/>
      <c r="VGK292" s="18"/>
      <c r="VGL292" s="18"/>
      <c r="VGM292" s="18"/>
      <c r="VGN292" s="18"/>
      <c r="VGO292" s="18"/>
      <c r="VGP292" s="18"/>
      <c r="VGQ292" s="18"/>
      <c r="VGR292" s="18"/>
      <c r="VGS292" s="18"/>
      <c r="VGT292" s="18"/>
      <c r="VGU292" s="18"/>
      <c r="VGV292" s="18"/>
      <c r="VGW292" s="18"/>
      <c r="VGX292" s="18"/>
      <c r="VGY292" s="18"/>
      <c r="VGZ292" s="18"/>
      <c r="VHA292" s="18"/>
      <c r="VHB292" s="18"/>
      <c r="VHC292" s="18"/>
      <c r="VHD292" s="18"/>
      <c r="VHE292" s="18"/>
      <c r="VHF292" s="18"/>
      <c r="VHG292" s="18"/>
      <c r="VHH292" s="18"/>
      <c r="VHI292" s="18"/>
      <c r="VHJ292" s="18"/>
      <c r="VHK292" s="18"/>
      <c r="VHL292" s="18"/>
      <c r="VHM292" s="18"/>
      <c r="VHN292" s="18"/>
      <c r="VHO292" s="18"/>
      <c r="VHP292" s="18"/>
      <c r="VHQ292" s="18"/>
      <c r="VHR292" s="18"/>
      <c r="VHS292" s="18"/>
      <c r="VHT292" s="18"/>
      <c r="VHU292" s="18"/>
      <c r="VHV292" s="18"/>
      <c r="VHW292" s="18"/>
      <c r="VHX292" s="18"/>
      <c r="VHY292" s="18"/>
      <c r="VHZ292" s="18"/>
      <c r="VIA292" s="18"/>
      <c r="VIB292" s="18"/>
      <c r="VIC292" s="18"/>
      <c r="VID292" s="18"/>
      <c r="VIE292" s="18"/>
      <c r="VIF292" s="18"/>
      <c r="VIG292" s="18"/>
      <c r="VIH292" s="18"/>
      <c r="VII292" s="18"/>
      <c r="VIJ292" s="18"/>
      <c r="VIK292" s="18"/>
      <c r="VIL292" s="18"/>
      <c r="VIM292" s="18"/>
      <c r="VIN292" s="18"/>
      <c r="VIO292" s="18"/>
      <c r="VIP292" s="18"/>
      <c r="VIQ292" s="18"/>
      <c r="VIR292" s="18"/>
      <c r="VIS292" s="18"/>
      <c r="VIT292" s="18"/>
      <c r="VIU292" s="18"/>
      <c r="VIV292" s="18"/>
      <c r="VIW292" s="18"/>
      <c r="VIX292" s="18"/>
      <c r="VIY292" s="18"/>
      <c r="VIZ292" s="18"/>
      <c r="VJA292" s="18"/>
      <c r="VJB292" s="18"/>
      <c r="VJC292" s="18"/>
      <c r="VJD292" s="18"/>
      <c r="VJE292" s="18"/>
      <c r="VJF292" s="18"/>
      <c r="VJG292" s="18"/>
      <c r="VJH292" s="18"/>
      <c r="VJI292" s="18"/>
      <c r="VJJ292" s="18"/>
      <c r="VJK292" s="18"/>
      <c r="VJL292" s="18"/>
      <c r="VJM292" s="18"/>
      <c r="VJN292" s="18"/>
      <c r="VJO292" s="18"/>
      <c r="VJP292" s="18"/>
      <c r="VJQ292" s="18"/>
      <c r="VJR292" s="18"/>
      <c r="VJS292" s="18"/>
      <c r="VJT292" s="18"/>
      <c r="VJU292" s="18"/>
      <c r="VJV292" s="18"/>
      <c r="VJW292" s="18"/>
      <c r="VJX292" s="18"/>
      <c r="VJY292" s="18"/>
      <c r="VJZ292" s="18"/>
      <c r="VKA292" s="18"/>
      <c r="VKB292" s="18"/>
      <c r="VKC292" s="18"/>
      <c r="VKD292" s="18"/>
      <c r="VKE292" s="18"/>
      <c r="VKF292" s="18"/>
      <c r="VKG292" s="18"/>
      <c r="VKH292" s="18"/>
      <c r="VKI292" s="18"/>
      <c r="VKJ292" s="18"/>
      <c r="VKK292" s="18"/>
      <c r="VKL292" s="18"/>
      <c r="VKM292" s="18"/>
      <c r="VKN292" s="18"/>
      <c r="VKO292" s="18"/>
      <c r="VKP292" s="18"/>
      <c r="VKQ292" s="18"/>
      <c r="VKR292" s="18"/>
      <c r="VKS292" s="18"/>
      <c r="VKT292" s="18"/>
      <c r="VKU292" s="18"/>
      <c r="VKV292" s="18"/>
      <c r="VKW292" s="18"/>
      <c r="VKX292" s="18"/>
      <c r="VKY292" s="18"/>
      <c r="VKZ292" s="18"/>
      <c r="VLA292" s="18"/>
      <c r="VLB292" s="18"/>
      <c r="VLC292" s="18"/>
      <c r="VLD292" s="18"/>
      <c r="VLE292" s="18"/>
      <c r="VLF292" s="18"/>
      <c r="VLG292" s="18"/>
      <c r="VLH292" s="18"/>
      <c r="VLI292" s="18"/>
      <c r="VLJ292" s="18"/>
      <c r="VLK292" s="18"/>
      <c r="VLL292" s="18"/>
      <c r="VLM292" s="18"/>
      <c r="VLN292" s="18"/>
      <c r="VLO292" s="18"/>
      <c r="VLP292" s="18"/>
      <c r="VLQ292" s="18"/>
      <c r="VLR292" s="18"/>
      <c r="VLS292" s="18"/>
      <c r="VLT292" s="18"/>
      <c r="VLU292" s="18"/>
      <c r="VLV292" s="18"/>
      <c r="VLW292" s="18"/>
      <c r="VLX292" s="18"/>
      <c r="VLY292" s="18"/>
      <c r="VLZ292" s="18"/>
      <c r="VMA292" s="18"/>
      <c r="VMB292" s="18"/>
      <c r="VMC292" s="18"/>
      <c r="VMD292" s="18"/>
      <c r="VME292" s="18"/>
      <c r="VMF292" s="18"/>
      <c r="VMG292" s="18"/>
      <c r="VMH292" s="18"/>
      <c r="VMI292" s="18"/>
      <c r="VMJ292" s="18"/>
      <c r="VMK292" s="18"/>
      <c r="VML292" s="18"/>
      <c r="VMM292" s="18"/>
      <c r="VMN292" s="18"/>
      <c r="VMO292" s="18"/>
      <c r="VMP292" s="18"/>
      <c r="VMQ292" s="18"/>
      <c r="VMR292" s="18"/>
      <c r="VMS292" s="18"/>
      <c r="VMT292" s="18"/>
      <c r="VMU292" s="18"/>
      <c r="VMV292" s="18"/>
      <c r="VMW292" s="18"/>
      <c r="VMX292" s="18"/>
      <c r="VMY292" s="18"/>
      <c r="VMZ292" s="18"/>
      <c r="VNA292" s="18"/>
      <c r="VNB292" s="18"/>
      <c r="VNC292" s="18"/>
      <c r="VND292" s="18"/>
      <c r="VNE292" s="18"/>
      <c r="VNF292" s="18"/>
      <c r="VNG292" s="18"/>
      <c r="VNH292" s="18"/>
      <c r="VNI292" s="18"/>
      <c r="VNJ292" s="18"/>
      <c r="VNK292" s="18"/>
      <c r="VNL292" s="18"/>
      <c r="VNM292" s="18"/>
      <c r="VNN292" s="18"/>
      <c r="VNO292" s="18"/>
      <c r="VNP292" s="18"/>
      <c r="VNQ292" s="18"/>
      <c r="VNR292" s="18"/>
      <c r="VNS292" s="18"/>
      <c r="VNT292" s="18"/>
      <c r="VNU292" s="18"/>
      <c r="VNV292" s="18"/>
      <c r="VNW292" s="18"/>
      <c r="VNX292" s="18"/>
      <c r="VNY292" s="18"/>
      <c r="VNZ292" s="18"/>
      <c r="VOA292" s="18"/>
      <c r="VOB292" s="18"/>
      <c r="VOC292" s="18"/>
      <c r="VOD292" s="18"/>
      <c r="VOE292" s="18"/>
      <c r="VOF292" s="18"/>
      <c r="VOG292" s="18"/>
      <c r="VOH292" s="18"/>
      <c r="VOI292" s="18"/>
      <c r="VOJ292" s="18"/>
      <c r="VOK292" s="18"/>
      <c r="VOL292" s="18"/>
      <c r="VOM292" s="18"/>
      <c r="VON292" s="18"/>
      <c r="VOO292" s="18"/>
      <c r="VOP292" s="18"/>
      <c r="VOQ292" s="18"/>
      <c r="VOR292" s="18"/>
      <c r="VOS292" s="18"/>
      <c r="VOT292" s="18"/>
      <c r="VOU292" s="18"/>
      <c r="VOV292" s="18"/>
      <c r="VOW292" s="18"/>
      <c r="VOX292" s="18"/>
      <c r="VOY292" s="18"/>
      <c r="VOZ292" s="18"/>
      <c r="VPA292" s="18"/>
      <c r="VPB292" s="18"/>
      <c r="VPC292" s="18"/>
      <c r="VPD292" s="18"/>
      <c r="VPE292" s="18"/>
      <c r="VPF292" s="18"/>
      <c r="VPG292" s="18"/>
      <c r="VPH292" s="18"/>
      <c r="VPI292" s="18"/>
      <c r="VPJ292" s="18"/>
      <c r="VPK292" s="18"/>
      <c r="VPL292" s="18"/>
      <c r="VPM292" s="18"/>
      <c r="VPN292" s="18"/>
      <c r="VPO292" s="18"/>
      <c r="VPP292" s="18"/>
      <c r="VPQ292" s="18"/>
      <c r="VPR292" s="18"/>
      <c r="VPS292" s="18"/>
      <c r="VPT292" s="18"/>
      <c r="VPU292" s="18"/>
      <c r="VPV292" s="18"/>
      <c r="VPW292" s="18"/>
      <c r="VPX292" s="18"/>
      <c r="VPY292" s="18"/>
      <c r="VPZ292" s="18"/>
      <c r="VQA292" s="18"/>
      <c r="VQB292" s="18"/>
      <c r="VQC292" s="18"/>
      <c r="VQD292" s="18"/>
      <c r="VQE292" s="18"/>
      <c r="VQF292" s="18"/>
      <c r="VQG292" s="18"/>
      <c r="VQH292" s="18"/>
      <c r="VQI292" s="18"/>
      <c r="VQJ292" s="18"/>
      <c r="VQK292" s="18"/>
      <c r="VQL292" s="18"/>
      <c r="VQM292" s="18"/>
      <c r="VQN292" s="18"/>
      <c r="VQO292" s="18"/>
      <c r="VQP292" s="18"/>
      <c r="VQQ292" s="18"/>
      <c r="VQR292" s="18"/>
      <c r="VQS292" s="18"/>
      <c r="VQT292" s="18"/>
      <c r="VQU292" s="18"/>
      <c r="VQV292" s="18"/>
      <c r="VQW292" s="18"/>
      <c r="VQX292" s="18"/>
      <c r="VQY292" s="18"/>
      <c r="VQZ292" s="18"/>
      <c r="VRA292" s="18"/>
      <c r="VRB292" s="18"/>
      <c r="VRC292" s="18"/>
      <c r="VRD292" s="18"/>
      <c r="VRE292" s="18"/>
      <c r="VRF292" s="18"/>
      <c r="VRG292" s="18"/>
      <c r="VRH292" s="18"/>
      <c r="VRI292" s="18"/>
      <c r="VRJ292" s="18"/>
      <c r="VRK292" s="18"/>
      <c r="VRL292" s="18"/>
      <c r="VRM292" s="18"/>
      <c r="VRN292" s="18"/>
      <c r="VRO292" s="18"/>
      <c r="VRP292" s="18"/>
      <c r="VRQ292" s="18"/>
      <c r="VRR292" s="18"/>
      <c r="VRS292" s="18"/>
      <c r="VRT292" s="18"/>
      <c r="VRU292" s="18"/>
      <c r="VRV292" s="18"/>
      <c r="VRW292" s="18"/>
      <c r="VRX292" s="18"/>
      <c r="VRY292" s="18"/>
      <c r="VRZ292" s="18"/>
      <c r="VSA292" s="18"/>
      <c r="VSB292" s="18"/>
      <c r="VSC292" s="18"/>
      <c r="VSD292" s="18"/>
      <c r="VSE292" s="18"/>
      <c r="VSF292" s="18"/>
      <c r="VSG292" s="18"/>
      <c r="VSH292" s="18"/>
      <c r="VSI292" s="18"/>
      <c r="VSJ292" s="18"/>
      <c r="VSK292" s="18"/>
      <c r="VSL292" s="18"/>
      <c r="VSM292" s="18"/>
      <c r="VSN292" s="18"/>
      <c r="VSO292" s="18"/>
      <c r="VSP292" s="18"/>
      <c r="VSQ292" s="18"/>
      <c r="VSR292" s="18"/>
      <c r="VSS292" s="18"/>
      <c r="VST292" s="18"/>
      <c r="VSU292" s="18"/>
      <c r="VSV292" s="18"/>
      <c r="VSW292" s="18"/>
      <c r="VSX292" s="18"/>
      <c r="VSY292" s="18"/>
      <c r="VSZ292" s="18"/>
      <c r="VTA292" s="18"/>
      <c r="VTB292" s="18"/>
      <c r="VTC292" s="18"/>
      <c r="VTD292" s="18"/>
      <c r="VTE292" s="18"/>
      <c r="VTF292" s="18"/>
      <c r="VTG292" s="18"/>
      <c r="VTH292" s="18"/>
      <c r="VTI292" s="18"/>
      <c r="VTJ292" s="18"/>
      <c r="VTK292" s="18"/>
      <c r="VTL292" s="18"/>
      <c r="VTM292" s="18"/>
      <c r="VTN292" s="18"/>
      <c r="VTO292" s="18"/>
      <c r="VTP292" s="18"/>
      <c r="VTQ292" s="18"/>
      <c r="VTR292" s="18"/>
      <c r="VTS292" s="18"/>
      <c r="VTT292" s="18"/>
      <c r="VTU292" s="18"/>
      <c r="VTV292" s="18"/>
      <c r="VTW292" s="18"/>
      <c r="VTX292" s="18"/>
      <c r="VTY292" s="18"/>
      <c r="VTZ292" s="18"/>
      <c r="VUA292" s="18"/>
      <c r="VUB292" s="18"/>
      <c r="VUC292" s="18"/>
      <c r="VUD292" s="18"/>
      <c r="VUE292" s="18"/>
      <c r="VUF292" s="18"/>
      <c r="VUG292" s="18"/>
      <c r="VUH292" s="18"/>
      <c r="VUI292" s="18"/>
      <c r="VUJ292" s="18"/>
      <c r="VUK292" s="18"/>
      <c r="VUL292" s="18"/>
      <c r="VUM292" s="18"/>
      <c r="VUN292" s="18"/>
      <c r="VUO292" s="18"/>
      <c r="VUP292" s="18"/>
      <c r="VUQ292" s="18"/>
      <c r="VUR292" s="18"/>
      <c r="VUS292" s="18"/>
      <c r="VUT292" s="18"/>
      <c r="VUU292" s="18"/>
      <c r="VUV292" s="18"/>
      <c r="VUW292" s="18"/>
      <c r="VUX292" s="18"/>
      <c r="VUY292" s="18"/>
      <c r="VUZ292" s="18"/>
      <c r="VVA292" s="18"/>
      <c r="VVB292" s="18"/>
      <c r="VVC292" s="18"/>
      <c r="VVD292" s="18"/>
      <c r="VVE292" s="18"/>
      <c r="VVF292" s="18"/>
      <c r="VVG292" s="18"/>
      <c r="VVH292" s="18"/>
      <c r="VVI292" s="18"/>
      <c r="VVJ292" s="18"/>
      <c r="VVK292" s="18"/>
      <c r="VVL292" s="18"/>
      <c r="VVM292" s="18"/>
      <c r="VVN292" s="18"/>
      <c r="VVO292" s="18"/>
      <c r="VVP292" s="18"/>
      <c r="VVQ292" s="18"/>
      <c r="VVR292" s="18"/>
      <c r="VVS292" s="18"/>
      <c r="VVT292" s="18"/>
      <c r="VVU292" s="18"/>
      <c r="VVV292" s="18"/>
      <c r="VVW292" s="18"/>
      <c r="VVX292" s="18"/>
      <c r="VVY292" s="18"/>
      <c r="VVZ292" s="18"/>
      <c r="VWA292" s="18"/>
      <c r="VWB292" s="18"/>
      <c r="VWC292" s="18"/>
      <c r="VWD292" s="18"/>
      <c r="VWE292" s="18"/>
      <c r="VWF292" s="18"/>
      <c r="VWG292" s="18"/>
      <c r="VWH292" s="18"/>
      <c r="VWI292" s="18"/>
      <c r="VWJ292" s="18"/>
      <c r="VWK292" s="18"/>
      <c r="VWL292" s="18"/>
      <c r="VWM292" s="18"/>
      <c r="VWN292" s="18"/>
      <c r="VWO292" s="18"/>
      <c r="VWP292" s="18"/>
      <c r="VWQ292" s="18"/>
      <c r="VWR292" s="18"/>
      <c r="VWS292" s="18"/>
      <c r="VWT292" s="18"/>
      <c r="VWU292" s="18"/>
      <c r="VWV292" s="18"/>
      <c r="VWW292" s="18"/>
      <c r="VWX292" s="18"/>
      <c r="VWY292" s="18"/>
      <c r="VWZ292" s="18"/>
      <c r="VXA292" s="18"/>
      <c r="VXB292" s="18"/>
      <c r="VXC292" s="18"/>
      <c r="VXD292" s="18"/>
      <c r="VXE292" s="18"/>
      <c r="VXF292" s="18"/>
      <c r="VXG292" s="18"/>
      <c r="VXH292" s="18"/>
      <c r="VXI292" s="18"/>
      <c r="VXJ292" s="18"/>
      <c r="VXK292" s="18"/>
      <c r="VXL292" s="18"/>
      <c r="VXM292" s="18"/>
      <c r="VXN292" s="18"/>
      <c r="VXO292" s="18"/>
      <c r="VXP292" s="18"/>
      <c r="VXQ292" s="18"/>
      <c r="VXR292" s="18"/>
      <c r="VXS292" s="18"/>
      <c r="VXT292" s="18"/>
      <c r="VXU292" s="18"/>
      <c r="VXV292" s="18"/>
      <c r="VXW292" s="18"/>
      <c r="VXX292" s="18"/>
      <c r="VXY292" s="18"/>
      <c r="VXZ292" s="18"/>
      <c r="VYA292" s="18"/>
      <c r="VYB292" s="18"/>
      <c r="VYC292" s="18"/>
      <c r="VYD292" s="18"/>
      <c r="VYE292" s="18"/>
      <c r="VYF292" s="18"/>
      <c r="VYG292" s="18"/>
      <c r="VYH292" s="18"/>
      <c r="VYI292" s="18"/>
      <c r="VYJ292" s="18"/>
      <c r="VYK292" s="18"/>
      <c r="VYL292" s="18"/>
      <c r="VYM292" s="18"/>
      <c r="VYN292" s="18"/>
      <c r="VYO292" s="18"/>
      <c r="VYP292" s="18"/>
      <c r="VYQ292" s="18"/>
      <c r="VYR292" s="18"/>
      <c r="VYS292" s="18"/>
      <c r="VYT292" s="18"/>
      <c r="VYU292" s="18"/>
      <c r="VYV292" s="18"/>
      <c r="VYW292" s="18"/>
      <c r="VYX292" s="18"/>
      <c r="VYY292" s="18"/>
      <c r="VYZ292" s="18"/>
      <c r="VZA292" s="18"/>
      <c r="VZB292" s="18"/>
      <c r="VZC292" s="18"/>
      <c r="VZD292" s="18"/>
      <c r="VZE292" s="18"/>
      <c r="VZF292" s="18"/>
      <c r="VZG292" s="18"/>
      <c r="VZH292" s="18"/>
      <c r="VZI292" s="18"/>
      <c r="VZJ292" s="18"/>
      <c r="VZK292" s="18"/>
      <c r="VZL292" s="18"/>
      <c r="VZM292" s="18"/>
      <c r="VZN292" s="18"/>
      <c r="VZO292" s="18"/>
      <c r="VZP292" s="18"/>
      <c r="VZQ292" s="18"/>
      <c r="VZR292" s="18"/>
      <c r="VZS292" s="18"/>
      <c r="VZT292" s="18"/>
      <c r="VZU292" s="18"/>
      <c r="VZV292" s="18"/>
      <c r="VZW292" s="18"/>
      <c r="VZX292" s="18"/>
      <c r="VZY292" s="18"/>
      <c r="VZZ292" s="18"/>
      <c r="WAA292" s="18"/>
      <c r="WAB292" s="18"/>
      <c r="WAC292" s="18"/>
      <c r="WAD292" s="18"/>
      <c r="WAE292" s="18"/>
      <c r="WAF292" s="18"/>
      <c r="WAG292" s="18"/>
      <c r="WAH292" s="18"/>
      <c r="WAI292" s="18"/>
      <c r="WAJ292" s="18"/>
      <c r="WAK292" s="18"/>
      <c r="WAL292" s="18"/>
      <c r="WAM292" s="18"/>
      <c r="WAN292" s="18"/>
      <c r="WAO292" s="18"/>
      <c r="WAP292" s="18"/>
      <c r="WAQ292" s="18"/>
      <c r="WAR292" s="18"/>
      <c r="WAS292" s="18"/>
      <c r="WAT292" s="18"/>
      <c r="WAU292" s="18"/>
      <c r="WAV292" s="18"/>
      <c r="WAW292" s="18"/>
      <c r="WAX292" s="18"/>
      <c r="WAY292" s="18"/>
      <c r="WAZ292" s="18"/>
      <c r="WBA292" s="18"/>
      <c r="WBB292" s="18"/>
      <c r="WBC292" s="18"/>
      <c r="WBD292" s="18"/>
      <c r="WBE292" s="18"/>
      <c r="WBF292" s="18"/>
      <c r="WBG292" s="18"/>
      <c r="WBH292" s="18"/>
      <c r="WBI292" s="18"/>
      <c r="WBJ292" s="18"/>
      <c r="WBK292" s="18"/>
      <c r="WBL292" s="18"/>
      <c r="WBM292" s="18"/>
      <c r="WBN292" s="18"/>
      <c r="WBO292" s="18"/>
      <c r="WBP292" s="18"/>
      <c r="WBQ292" s="18"/>
      <c r="WBR292" s="18"/>
      <c r="WBS292" s="18"/>
      <c r="WBT292" s="18"/>
      <c r="WBU292" s="18"/>
      <c r="WBV292" s="18"/>
      <c r="WBW292" s="18"/>
      <c r="WBX292" s="18"/>
      <c r="WBY292" s="18"/>
      <c r="WBZ292" s="18"/>
      <c r="WCA292" s="18"/>
      <c r="WCB292" s="18"/>
      <c r="WCC292" s="18"/>
      <c r="WCD292" s="18"/>
      <c r="WCE292" s="18"/>
      <c r="WCF292" s="18"/>
      <c r="WCG292" s="18"/>
      <c r="WCH292" s="18"/>
      <c r="WCI292" s="18"/>
      <c r="WCJ292" s="18"/>
      <c r="WCK292" s="18"/>
      <c r="WCL292" s="18"/>
      <c r="WCM292" s="18"/>
      <c r="WCN292" s="18"/>
      <c r="WCO292" s="18"/>
      <c r="WCP292" s="18"/>
      <c r="WCQ292" s="18"/>
      <c r="WCR292" s="18"/>
      <c r="WCS292" s="18"/>
      <c r="WCT292" s="18"/>
      <c r="WCU292" s="18"/>
      <c r="WCV292" s="18"/>
      <c r="WCW292" s="18"/>
      <c r="WCX292" s="18"/>
      <c r="WCY292" s="18"/>
      <c r="WCZ292" s="18"/>
      <c r="WDA292" s="18"/>
      <c r="WDB292" s="18"/>
      <c r="WDC292" s="18"/>
      <c r="WDD292" s="18"/>
      <c r="WDE292" s="18"/>
      <c r="WDF292" s="18"/>
      <c r="WDG292" s="18"/>
      <c r="WDH292" s="18"/>
      <c r="WDI292" s="18"/>
      <c r="WDJ292" s="18"/>
      <c r="WDK292" s="18"/>
      <c r="WDL292" s="18"/>
      <c r="WDM292" s="18"/>
      <c r="WDN292" s="18"/>
      <c r="WDO292" s="18"/>
      <c r="WDP292" s="18"/>
      <c r="WDQ292" s="18"/>
      <c r="WDR292" s="18"/>
      <c r="WDS292" s="18"/>
      <c r="WDT292" s="18"/>
      <c r="WDU292" s="18"/>
      <c r="WDV292" s="18"/>
      <c r="WDW292" s="18"/>
      <c r="WDX292" s="18"/>
      <c r="WDY292" s="18"/>
      <c r="WDZ292" s="18"/>
      <c r="WEA292" s="18"/>
      <c r="WEB292" s="18"/>
      <c r="WEC292" s="18"/>
      <c r="WED292" s="18"/>
      <c r="WEE292" s="18"/>
      <c r="WEF292" s="18"/>
      <c r="WEG292" s="18"/>
      <c r="WEH292" s="18"/>
      <c r="WEI292" s="18"/>
      <c r="WEJ292" s="18"/>
      <c r="WEK292" s="18"/>
      <c r="WEL292" s="18"/>
      <c r="WEM292" s="18"/>
      <c r="WEN292" s="18"/>
      <c r="WEO292" s="18"/>
      <c r="WEP292" s="18"/>
      <c r="WEQ292" s="18"/>
      <c r="WER292" s="18"/>
      <c r="WES292" s="18"/>
      <c r="WET292" s="18"/>
      <c r="WEU292" s="18"/>
      <c r="WEV292" s="18"/>
      <c r="WEW292" s="18"/>
      <c r="WEX292" s="18"/>
      <c r="WEY292" s="18"/>
      <c r="WEZ292" s="18"/>
      <c r="WFA292" s="18"/>
      <c r="WFB292" s="18"/>
      <c r="WFC292" s="18"/>
      <c r="WFD292" s="18"/>
      <c r="WFE292" s="18"/>
      <c r="WFF292" s="18"/>
      <c r="WFG292" s="18"/>
      <c r="WFH292" s="18"/>
      <c r="WFI292" s="18"/>
      <c r="WFJ292" s="18"/>
      <c r="WFK292" s="18"/>
      <c r="WFL292" s="18"/>
      <c r="WFM292" s="18"/>
      <c r="WFN292" s="18"/>
      <c r="WFO292" s="18"/>
      <c r="WFP292" s="18"/>
      <c r="WFQ292" s="18"/>
      <c r="WFR292" s="18"/>
      <c r="WFS292" s="18"/>
      <c r="WFT292" s="18"/>
      <c r="WFU292" s="18"/>
      <c r="WFV292" s="18"/>
      <c r="WFW292" s="18"/>
      <c r="WFX292" s="18"/>
      <c r="WFY292" s="18"/>
      <c r="WFZ292" s="18"/>
      <c r="WGA292" s="18"/>
      <c r="WGB292" s="18"/>
      <c r="WGC292" s="18"/>
      <c r="WGD292" s="18"/>
      <c r="WGE292" s="18"/>
      <c r="WGF292" s="18"/>
      <c r="WGG292" s="18"/>
      <c r="WGH292" s="18"/>
      <c r="WGI292" s="18"/>
      <c r="WGJ292" s="18"/>
      <c r="WGK292" s="18"/>
      <c r="WGL292" s="18"/>
      <c r="WGM292" s="18"/>
      <c r="WGN292" s="18"/>
      <c r="WGO292" s="18"/>
      <c r="WGP292" s="18"/>
      <c r="WGQ292" s="18"/>
      <c r="WGR292" s="18"/>
      <c r="WGS292" s="18"/>
      <c r="WGT292" s="18"/>
      <c r="WGU292" s="18"/>
      <c r="WGV292" s="18"/>
      <c r="WGW292" s="18"/>
      <c r="WGX292" s="18"/>
      <c r="WGY292" s="18"/>
      <c r="WGZ292" s="18"/>
      <c r="WHA292" s="18"/>
      <c r="WHB292" s="18"/>
      <c r="WHC292" s="18"/>
      <c r="WHD292" s="18"/>
      <c r="WHE292" s="18"/>
      <c r="WHF292" s="18"/>
      <c r="WHG292" s="18"/>
      <c r="WHH292" s="18"/>
      <c r="WHI292" s="18"/>
      <c r="WHJ292" s="18"/>
      <c r="WHK292" s="18"/>
      <c r="WHL292" s="18"/>
      <c r="WHM292" s="18"/>
      <c r="WHN292" s="18"/>
      <c r="WHO292" s="18"/>
      <c r="WHP292" s="18"/>
      <c r="WHQ292" s="18"/>
      <c r="WHR292" s="18"/>
      <c r="WHS292" s="18"/>
      <c r="WHT292" s="18"/>
      <c r="WHU292" s="18"/>
      <c r="WHV292" s="18"/>
      <c r="WHW292" s="18"/>
      <c r="WHX292" s="18"/>
      <c r="WHY292" s="18"/>
      <c r="WHZ292" s="18"/>
      <c r="WIA292" s="18"/>
      <c r="WIB292" s="18"/>
      <c r="WIC292" s="18"/>
      <c r="WID292" s="18"/>
      <c r="WIE292" s="18"/>
      <c r="WIF292" s="18"/>
      <c r="WIG292" s="18"/>
      <c r="WIH292" s="18"/>
      <c r="WII292" s="18"/>
      <c r="WIJ292" s="18"/>
      <c r="WIK292" s="18"/>
      <c r="WIL292" s="18"/>
      <c r="WIM292" s="18"/>
      <c r="WIN292" s="18"/>
      <c r="WIO292" s="18"/>
      <c r="WIP292" s="18"/>
      <c r="WIQ292" s="18"/>
      <c r="WIR292" s="18"/>
      <c r="WIS292" s="18"/>
      <c r="WIT292" s="18"/>
      <c r="WIU292" s="18"/>
      <c r="WIV292" s="18"/>
      <c r="WIW292" s="18"/>
      <c r="WIX292" s="18"/>
      <c r="WIY292" s="18"/>
      <c r="WIZ292" s="18"/>
      <c r="WJA292" s="18"/>
      <c r="WJB292" s="18"/>
      <c r="WJC292" s="18"/>
      <c r="WJD292" s="18"/>
      <c r="WJE292" s="18"/>
      <c r="WJF292" s="18"/>
      <c r="WJG292" s="18"/>
      <c r="WJH292" s="18"/>
      <c r="WJI292" s="18"/>
      <c r="WJJ292" s="18"/>
      <c r="WJK292" s="18"/>
      <c r="WJL292" s="18"/>
      <c r="WJM292" s="18"/>
      <c r="WJN292" s="18"/>
      <c r="WJO292" s="18"/>
      <c r="WJP292" s="18"/>
      <c r="WJQ292" s="18"/>
      <c r="WJR292" s="18"/>
      <c r="WJS292" s="18"/>
      <c r="WJT292" s="18"/>
      <c r="WJU292" s="18"/>
      <c r="WJV292" s="18"/>
      <c r="WJW292" s="18"/>
      <c r="WJX292" s="18"/>
      <c r="WJY292" s="18"/>
      <c r="WJZ292" s="18"/>
      <c r="WKA292" s="18"/>
      <c r="WKB292" s="18"/>
      <c r="WKC292" s="18"/>
      <c r="WKD292" s="18"/>
      <c r="WKE292" s="18"/>
      <c r="WKF292" s="18"/>
      <c r="WKG292" s="18"/>
      <c r="WKH292" s="18"/>
      <c r="WKI292" s="18"/>
      <c r="WKJ292" s="18"/>
      <c r="WKK292" s="18"/>
      <c r="WKL292" s="18"/>
      <c r="WKM292" s="18"/>
      <c r="WKN292" s="18"/>
      <c r="WKO292" s="18"/>
      <c r="WKP292" s="18"/>
      <c r="WKQ292" s="18"/>
      <c r="WKR292" s="18"/>
      <c r="WKS292" s="18"/>
      <c r="WKT292" s="18"/>
      <c r="WKU292" s="18"/>
      <c r="WKV292" s="18"/>
      <c r="WKW292" s="18"/>
      <c r="WKX292" s="18"/>
      <c r="WKY292" s="18"/>
      <c r="WKZ292" s="18"/>
      <c r="WLA292" s="18"/>
      <c r="WLB292" s="18"/>
      <c r="WLC292" s="18"/>
      <c r="WLD292" s="18"/>
      <c r="WLE292" s="18"/>
      <c r="WLF292" s="18"/>
      <c r="WLG292" s="18"/>
      <c r="WLH292" s="18"/>
      <c r="WLI292" s="18"/>
      <c r="WLJ292" s="18"/>
      <c r="WLK292" s="18"/>
      <c r="WLL292" s="18"/>
      <c r="WLM292" s="18"/>
      <c r="WLN292" s="18"/>
      <c r="WLO292" s="18"/>
      <c r="WLP292" s="18"/>
      <c r="WLQ292" s="18"/>
      <c r="WLR292" s="18"/>
      <c r="WLS292" s="18"/>
      <c r="WLT292" s="18"/>
      <c r="WLU292" s="18"/>
      <c r="WLV292" s="18"/>
      <c r="WLW292" s="18"/>
      <c r="WLX292" s="18"/>
      <c r="WLY292" s="18"/>
      <c r="WLZ292" s="18"/>
      <c r="WMA292" s="18"/>
      <c r="WMB292" s="18"/>
      <c r="WMC292" s="18"/>
      <c r="WMD292" s="18"/>
      <c r="WME292" s="18"/>
      <c r="WMF292" s="18"/>
      <c r="WMG292" s="18"/>
      <c r="WMH292" s="18"/>
      <c r="WMI292" s="18"/>
      <c r="WMJ292" s="18"/>
      <c r="WMK292" s="18"/>
      <c r="WML292" s="18"/>
      <c r="WMM292" s="18"/>
      <c r="WMN292" s="18"/>
      <c r="WMO292" s="18"/>
      <c r="WMP292" s="18"/>
      <c r="WMQ292" s="18"/>
      <c r="WMR292" s="18"/>
      <c r="WMS292" s="18"/>
      <c r="WMT292" s="18"/>
      <c r="WMU292" s="18"/>
      <c r="WMV292" s="18"/>
      <c r="WMW292" s="18"/>
      <c r="WMX292" s="18"/>
      <c r="WMY292" s="18"/>
      <c r="WMZ292" s="18"/>
      <c r="WNA292" s="18"/>
      <c r="WNB292" s="18"/>
      <c r="WNC292" s="18"/>
      <c r="WND292" s="18"/>
      <c r="WNE292" s="18"/>
      <c r="WNF292" s="18"/>
      <c r="WNG292" s="18"/>
      <c r="WNH292" s="18"/>
      <c r="WNI292" s="18"/>
      <c r="WNJ292" s="18"/>
      <c r="WNK292" s="18"/>
      <c r="WNL292" s="18"/>
      <c r="WNM292" s="18"/>
      <c r="WNN292" s="18"/>
      <c r="WNO292" s="18"/>
      <c r="WNP292" s="18"/>
      <c r="WNQ292" s="18"/>
      <c r="WNR292" s="18"/>
      <c r="WNS292" s="18"/>
      <c r="WNT292" s="18"/>
      <c r="WNU292" s="18"/>
      <c r="WNV292" s="18"/>
      <c r="WNW292" s="18"/>
      <c r="WNX292" s="18"/>
      <c r="WNY292" s="18"/>
      <c r="WNZ292" s="18"/>
      <c r="WOA292" s="18"/>
      <c r="WOB292" s="18"/>
      <c r="WOC292" s="18"/>
      <c r="WOD292" s="18"/>
      <c r="WOE292" s="18"/>
      <c r="WOF292" s="18"/>
      <c r="WOG292" s="18"/>
      <c r="WOH292" s="18"/>
      <c r="WOI292" s="18"/>
      <c r="WOJ292" s="18"/>
      <c r="WOK292" s="18"/>
      <c r="WOL292" s="18"/>
      <c r="WOM292" s="18"/>
      <c r="WON292" s="18"/>
      <c r="WOO292" s="18"/>
      <c r="WOP292" s="18"/>
      <c r="WOQ292" s="18"/>
      <c r="WOR292" s="18"/>
      <c r="WOS292" s="18"/>
      <c r="WOT292" s="18"/>
      <c r="WOU292" s="18"/>
      <c r="WOV292" s="18"/>
      <c r="WOW292" s="18"/>
      <c r="WOX292" s="18"/>
      <c r="WOY292" s="18"/>
      <c r="WOZ292" s="18"/>
      <c r="WPA292" s="18"/>
      <c r="WPB292" s="18"/>
      <c r="WPC292" s="18"/>
      <c r="WPD292" s="18"/>
      <c r="WPE292" s="18"/>
      <c r="WPF292" s="18"/>
      <c r="WPG292" s="18"/>
      <c r="WPH292" s="18"/>
      <c r="WPI292" s="18"/>
      <c r="WPJ292" s="18"/>
      <c r="WPK292" s="18"/>
      <c r="WPL292" s="18"/>
      <c r="WPM292" s="18"/>
      <c r="WPN292" s="18"/>
      <c r="WPO292" s="18"/>
      <c r="WPP292" s="18"/>
      <c r="WPQ292" s="18"/>
      <c r="WPR292" s="18"/>
      <c r="WPS292" s="18"/>
      <c r="WPT292" s="18"/>
      <c r="WPU292" s="18"/>
      <c r="WPV292" s="18"/>
      <c r="WPW292" s="18"/>
      <c r="WPX292" s="18"/>
      <c r="WPY292" s="18"/>
      <c r="WPZ292" s="18"/>
      <c r="WQA292" s="18"/>
      <c r="WQB292" s="18"/>
      <c r="WQC292" s="18"/>
      <c r="WQD292" s="18"/>
      <c r="WQE292" s="18"/>
      <c r="WQF292" s="18"/>
      <c r="WQG292" s="18"/>
      <c r="WQH292" s="18"/>
      <c r="WQI292" s="18"/>
      <c r="WQJ292" s="18"/>
      <c r="WQK292" s="18"/>
      <c r="WQL292" s="18"/>
      <c r="WQM292" s="18"/>
      <c r="WQN292" s="18"/>
      <c r="WQO292" s="18"/>
      <c r="WQP292" s="18"/>
      <c r="WQQ292" s="18"/>
      <c r="WQR292" s="18"/>
      <c r="WQS292" s="18"/>
      <c r="WQT292" s="18"/>
      <c r="WQU292" s="18"/>
      <c r="WQV292" s="18"/>
      <c r="WQW292" s="18"/>
      <c r="WQX292" s="18"/>
      <c r="WQY292" s="18"/>
      <c r="WQZ292" s="18"/>
      <c r="WRA292" s="18"/>
      <c r="WRB292" s="18"/>
      <c r="WRC292" s="18"/>
      <c r="WRD292" s="18"/>
      <c r="WRE292" s="18"/>
      <c r="WRF292" s="18"/>
      <c r="WRG292" s="18"/>
      <c r="WRH292" s="18"/>
      <c r="WRI292" s="18"/>
      <c r="WRJ292" s="18"/>
      <c r="WRK292" s="18"/>
      <c r="WRL292" s="18"/>
      <c r="WRM292" s="18"/>
      <c r="WRN292" s="18"/>
      <c r="WRO292" s="18"/>
      <c r="WRP292" s="18"/>
      <c r="WRQ292" s="18"/>
      <c r="WRR292" s="18"/>
      <c r="WRS292" s="18"/>
      <c r="WRT292" s="18"/>
      <c r="WRU292" s="18"/>
      <c r="WRV292" s="18"/>
      <c r="WRW292" s="18"/>
      <c r="WRX292" s="18"/>
      <c r="WRY292" s="18"/>
      <c r="WRZ292" s="18"/>
      <c r="WSA292" s="18"/>
      <c r="WSB292" s="18"/>
      <c r="WSC292" s="18"/>
      <c r="WSD292" s="18"/>
      <c r="WSE292" s="18"/>
      <c r="WSF292" s="18"/>
      <c r="WSG292" s="18"/>
      <c r="WSH292" s="18"/>
      <c r="WSI292" s="18"/>
      <c r="WSJ292" s="18"/>
      <c r="WSK292" s="18"/>
      <c r="WSL292" s="18"/>
      <c r="WSM292" s="18"/>
      <c r="WSN292" s="18"/>
      <c r="WSO292" s="18"/>
      <c r="WSP292" s="18"/>
      <c r="WSQ292" s="18"/>
      <c r="WSR292" s="18"/>
      <c r="WSS292" s="18"/>
      <c r="WST292" s="18"/>
      <c r="WSU292" s="18"/>
      <c r="WSV292" s="18"/>
      <c r="WSW292" s="18"/>
      <c r="WSX292" s="18"/>
      <c r="WSY292" s="18"/>
      <c r="WSZ292" s="18"/>
      <c r="WTA292" s="18"/>
      <c r="WTB292" s="18"/>
      <c r="WTC292" s="18"/>
      <c r="WTD292" s="18"/>
      <c r="WTE292" s="18"/>
      <c r="WTF292" s="18"/>
      <c r="WTG292" s="18"/>
      <c r="WTH292" s="18"/>
      <c r="WTI292" s="18"/>
      <c r="WTJ292" s="18"/>
      <c r="WTK292" s="18"/>
      <c r="WTL292" s="18"/>
      <c r="WTM292" s="18"/>
      <c r="WTN292" s="18"/>
      <c r="WTO292" s="18"/>
      <c r="WTP292" s="18"/>
      <c r="WTQ292" s="18"/>
      <c r="WTR292" s="18"/>
      <c r="WTS292" s="18"/>
      <c r="WTT292" s="18"/>
      <c r="WTU292" s="18"/>
      <c r="WTV292" s="18"/>
      <c r="WTW292" s="18"/>
      <c r="WTX292" s="18"/>
      <c r="WTY292" s="18"/>
      <c r="WTZ292" s="18"/>
      <c r="WUA292" s="18"/>
      <c r="WUB292" s="18"/>
      <c r="WUC292" s="18"/>
      <c r="WUD292" s="18"/>
      <c r="WUE292" s="18"/>
      <c r="WUF292" s="18"/>
      <c r="WUG292" s="18"/>
      <c r="WUH292" s="18"/>
      <c r="WUI292" s="18"/>
      <c r="WUJ292" s="18"/>
      <c r="WUK292" s="18"/>
      <c r="WUL292" s="18"/>
      <c r="WUM292" s="18"/>
      <c r="WUN292" s="18"/>
      <c r="WUO292" s="18"/>
      <c r="WUP292" s="18"/>
      <c r="WUQ292" s="18"/>
      <c r="WUR292" s="18"/>
      <c r="WUS292" s="18"/>
      <c r="WUT292" s="18"/>
      <c r="WUU292" s="18"/>
      <c r="WUV292" s="18"/>
      <c r="WUW292" s="18"/>
      <c r="WUX292" s="18"/>
      <c r="WUY292" s="18"/>
      <c r="WUZ292" s="18"/>
      <c r="WVA292" s="18"/>
      <c r="WVB292" s="18"/>
      <c r="WVC292" s="18"/>
      <c r="WVD292" s="18"/>
      <c r="WVE292" s="18"/>
      <c r="WVF292" s="18"/>
      <c r="WVG292" s="18"/>
      <c r="WVH292" s="18"/>
      <c r="WVI292" s="18"/>
      <c r="WVJ292" s="18"/>
      <c r="WVK292" s="18"/>
      <c r="WVL292" s="18"/>
      <c r="WVM292" s="18"/>
      <c r="WVN292" s="18"/>
      <c r="WVO292" s="18"/>
      <c r="WVP292" s="18"/>
      <c r="WVQ292" s="18"/>
      <c r="WVR292" s="18"/>
      <c r="WVS292" s="18"/>
      <c r="WVT292" s="18"/>
      <c r="WVU292" s="18"/>
      <c r="WVV292" s="18"/>
      <c r="WVW292" s="18"/>
      <c r="WVX292" s="18"/>
      <c r="WVY292" s="18"/>
      <c r="WVZ292" s="18"/>
      <c r="WWA292" s="18"/>
      <c r="WWB292" s="18"/>
      <c r="WWC292" s="18"/>
      <c r="WWD292" s="18"/>
      <c r="WWE292" s="18"/>
      <c r="WWF292" s="18"/>
      <c r="WWG292" s="18"/>
      <c r="WWH292" s="18"/>
      <c r="WWI292" s="18"/>
      <c r="WWJ292" s="18"/>
      <c r="WWK292" s="18"/>
      <c r="WWL292" s="18"/>
      <c r="WWM292" s="18"/>
      <c r="WWN292" s="18"/>
      <c r="WWO292" s="18"/>
      <c r="WWP292" s="18"/>
      <c r="WWQ292" s="18"/>
      <c r="WWR292" s="18"/>
      <c r="WWS292" s="18"/>
      <c r="WWT292" s="18"/>
      <c r="WWU292" s="18"/>
      <c r="WWV292" s="18"/>
      <c r="WWW292" s="18"/>
      <c r="WWX292" s="18"/>
      <c r="WWY292" s="18"/>
      <c r="WWZ292" s="18"/>
      <c r="WXA292" s="18"/>
      <c r="WXB292" s="18"/>
      <c r="WXC292" s="18"/>
      <c r="WXD292" s="18"/>
      <c r="WXE292" s="18"/>
      <c r="WXF292" s="18"/>
      <c r="WXG292" s="18"/>
      <c r="WXH292" s="18"/>
      <c r="WXI292" s="18"/>
      <c r="WXJ292" s="18"/>
      <c r="WXK292" s="18"/>
      <c r="WXL292" s="18"/>
      <c r="WXM292" s="18"/>
      <c r="WXN292" s="18"/>
      <c r="WXO292" s="18"/>
      <c r="WXP292" s="18"/>
      <c r="WXQ292" s="18"/>
      <c r="WXR292" s="18"/>
      <c r="WXS292" s="18"/>
      <c r="WXT292" s="18"/>
      <c r="WXU292" s="18"/>
      <c r="WXV292" s="18"/>
      <c r="WXW292" s="18"/>
      <c r="WXX292" s="18"/>
      <c r="WXY292" s="18"/>
      <c r="WXZ292" s="18"/>
      <c r="WYA292" s="18"/>
      <c r="WYB292" s="18"/>
      <c r="WYC292" s="18"/>
      <c r="WYD292" s="18"/>
      <c r="WYE292" s="18"/>
      <c r="WYF292" s="18"/>
      <c r="WYG292" s="18"/>
      <c r="WYH292" s="18"/>
      <c r="WYI292" s="18"/>
      <c r="WYJ292" s="18"/>
      <c r="WYK292" s="18"/>
      <c r="WYL292" s="18"/>
      <c r="WYM292" s="18"/>
      <c r="WYN292" s="18"/>
      <c r="WYO292" s="18"/>
      <c r="WYP292" s="18"/>
      <c r="WYQ292" s="18"/>
      <c r="WYR292" s="18"/>
      <c r="WYS292" s="18"/>
      <c r="WYT292" s="18"/>
      <c r="WYU292" s="18"/>
      <c r="WYV292" s="18"/>
      <c r="WYW292" s="18"/>
      <c r="WYX292" s="18"/>
      <c r="WYY292" s="18"/>
      <c r="WYZ292" s="18"/>
      <c r="WZA292" s="18"/>
      <c r="WZB292" s="18"/>
      <c r="WZC292" s="18"/>
      <c r="WZD292" s="18"/>
      <c r="WZE292" s="18"/>
      <c r="WZF292" s="18"/>
      <c r="WZG292" s="18"/>
      <c r="WZH292" s="18"/>
      <c r="WZI292" s="18"/>
      <c r="WZJ292" s="18"/>
      <c r="WZK292" s="18"/>
      <c r="WZL292" s="18"/>
      <c r="WZM292" s="18"/>
      <c r="WZN292" s="18"/>
      <c r="WZO292" s="18"/>
      <c r="WZP292" s="18"/>
      <c r="WZQ292" s="18"/>
      <c r="WZR292" s="18"/>
      <c r="WZS292" s="18"/>
      <c r="WZT292" s="18"/>
      <c r="WZU292" s="18"/>
      <c r="WZV292" s="18"/>
      <c r="WZW292" s="18"/>
      <c r="WZX292" s="18"/>
      <c r="WZY292" s="18"/>
      <c r="WZZ292" s="18"/>
      <c r="XAA292" s="18"/>
      <c r="XAB292" s="18"/>
      <c r="XAC292" s="18"/>
      <c r="XAD292" s="18"/>
      <c r="XAE292" s="18"/>
      <c r="XAF292" s="18"/>
      <c r="XAG292" s="18"/>
      <c r="XAH292" s="18"/>
      <c r="XAI292" s="18"/>
      <c r="XAJ292" s="18"/>
      <c r="XAK292" s="18"/>
      <c r="XAL292" s="18"/>
      <c r="XAM292" s="18"/>
      <c r="XAN292" s="18"/>
      <c r="XAO292" s="18"/>
      <c r="XAP292" s="18"/>
      <c r="XAQ292" s="18"/>
      <c r="XAR292" s="18"/>
      <c r="XAS292" s="18"/>
      <c r="XAT292" s="18"/>
      <c r="XAU292" s="18"/>
      <c r="XAV292" s="18"/>
      <c r="XAW292" s="18"/>
      <c r="XAX292" s="18"/>
      <c r="XAY292" s="18"/>
      <c r="XAZ292" s="18"/>
      <c r="XBA292" s="18"/>
      <c r="XBB292" s="18"/>
      <c r="XBC292" s="18"/>
      <c r="XBD292" s="18"/>
      <c r="XBE292" s="18"/>
      <c r="XBF292" s="18"/>
      <c r="XBG292" s="18"/>
      <c r="XBH292" s="18"/>
      <c r="XBI292" s="18"/>
      <c r="XBJ292" s="18"/>
      <c r="XBK292" s="18"/>
      <c r="XBL292" s="18"/>
      <c r="XBM292" s="18"/>
      <c r="XBN292" s="18"/>
      <c r="XBO292" s="18"/>
      <c r="XBP292" s="18"/>
      <c r="XBQ292" s="18"/>
      <c r="XBR292" s="18"/>
      <c r="XBS292" s="18"/>
      <c r="XBT292" s="18"/>
      <c r="XBU292" s="18"/>
      <c r="XBV292" s="18"/>
      <c r="XBW292" s="18"/>
      <c r="XBX292" s="18"/>
      <c r="XBY292" s="18"/>
      <c r="XBZ292" s="18"/>
      <c r="XCA292" s="18"/>
      <c r="XCB292" s="18"/>
      <c r="XCC292" s="18"/>
      <c r="XCD292" s="18"/>
      <c r="XCE292" s="18"/>
      <c r="XCF292" s="18"/>
      <c r="XCG292" s="18"/>
      <c r="XCH292" s="18"/>
      <c r="XCI292" s="18"/>
      <c r="XCJ292" s="18"/>
      <c r="XCK292" s="18"/>
      <c r="XCL292" s="18"/>
      <c r="XCM292" s="18"/>
      <c r="XCN292" s="18"/>
      <c r="XCO292" s="18"/>
      <c r="XCP292" s="18"/>
      <c r="XCQ292" s="18"/>
      <c r="XCR292" s="18"/>
      <c r="XCS292" s="18"/>
      <c r="XCT292" s="18"/>
      <c r="XCU292" s="18"/>
      <c r="XCV292" s="18"/>
      <c r="XCW292" s="18"/>
      <c r="XCX292" s="18"/>
      <c r="XCY292" s="18"/>
      <c r="XCZ292" s="18"/>
      <c r="XDA292" s="18"/>
      <c r="XDB292" s="18"/>
      <c r="XDC292" s="18"/>
      <c r="XDD292" s="18"/>
      <c r="XDE292" s="18"/>
      <c r="XDF292" s="18"/>
      <c r="XDG292" s="18"/>
      <c r="XDH292" s="18"/>
      <c r="XDI292" s="18"/>
      <c r="XDJ292" s="18"/>
      <c r="XDK292" s="18"/>
      <c r="XDL292" s="18"/>
      <c r="XDM292" s="18"/>
      <c r="XDN292" s="18"/>
      <c r="XDO292" s="18"/>
      <c r="XDP292" s="18"/>
      <c r="XDQ292" s="18"/>
      <c r="XDR292" s="18"/>
      <c r="XDS292" s="18"/>
      <c r="XDT292" s="18"/>
      <c r="XDU292" s="18"/>
      <c r="XDV292" s="18"/>
      <c r="XDW292" s="18"/>
      <c r="XDX292" s="18"/>
      <c r="XDY292" s="18"/>
      <c r="XDZ292" s="18"/>
      <c r="XEA292" s="18"/>
      <c r="XEB292" s="18"/>
      <c r="XEC292" s="18"/>
      <c r="XED292" s="18"/>
      <c r="XEE292" s="18"/>
      <c r="XEF292" s="18"/>
      <c r="XEG292" s="18"/>
      <c r="XEH292" s="18"/>
      <c r="XEI292" s="18"/>
      <c r="XEJ292" s="18"/>
      <c r="XEK292" s="18"/>
      <c r="XEL292" s="18"/>
      <c r="XEM292" s="18"/>
      <c r="XEN292" s="18"/>
      <c r="XEO292" s="18"/>
      <c r="XEP292" s="18"/>
      <c r="XEQ292" s="18"/>
      <c r="XER292" s="18"/>
      <c r="XES292" s="18"/>
      <c r="XET292" s="18"/>
      <c r="XEU292" s="18"/>
      <c r="XEV292" s="18"/>
      <c r="XEW292" s="18"/>
      <c r="XEX292" s="18"/>
      <c r="XEY292" s="18"/>
      <c r="XEZ292" s="18"/>
      <c r="XFA292" s="18"/>
      <c r="XFB292" s="18"/>
      <c r="XFC292" s="18"/>
      <c r="XFD292" s="18"/>
    </row>
    <row r="293" spans="1:4054 13934:16384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1:4054 13934:16384" ht="12.75" customHeight="1" x14ac:dyDescent="0.25">
      <c r="A294" s="14" t="s">
        <v>0</v>
      </c>
      <c r="B294" s="14" t="s">
        <v>1</v>
      </c>
      <c r="C294" s="13" t="s">
        <v>2</v>
      </c>
      <c r="D294" s="14" t="s">
        <v>3</v>
      </c>
      <c r="E294" s="12" t="s">
        <v>4</v>
      </c>
      <c r="F294" s="12"/>
      <c r="G294" s="12"/>
      <c r="H294" s="11" t="s">
        <v>5</v>
      </c>
      <c r="I294" s="12" t="s">
        <v>6</v>
      </c>
      <c r="J294" s="12"/>
      <c r="K294" s="12"/>
      <c r="L294" s="12"/>
      <c r="M294" s="12" t="s">
        <v>7</v>
      </c>
      <c r="N294" s="12"/>
      <c r="O294" s="12"/>
      <c r="P294" s="12"/>
    </row>
    <row r="295" spans="1:4054 13934:16384" x14ac:dyDescent="0.25">
      <c r="A295" s="14"/>
      <c r="B295" s="14"/>
      <c r="C295" s="13"/>
      <c r="D295" s="14"/>
      <c r="E295" s="12"/>
      <c r="F295" s="12"/>
      <c r="G295" s="12"/>
      <c r="H295" s="11"/>
      <c r="I295" s="12"/>
      <c r="J295" s="12"/>
      <c r="K295" s="12"/>
      <c r="L295" s="12"/>
      <c r="M295" s="12"/>
      <c r="N295" s="12"/>
      <c r="O295" s="12"/>
      <c r="P295" s="12"/>
    </row>
    <row r="296" spans="1:4054 13934:16384" ht="55.9" customHeight="1" x14ac:dyDescent="0.25">
      <c r="A296" s="14"/>
      <c r="B296" s="14"/>
      <c r="C296" s="13"/>
      <c r="D296" s="14"/>
      <c r="E296" s="20" t="s">
        <v>8</v>
      </c>
      <c r="F296" s="20" t="s">
        <v>9</v>
      </c>
      <c r="G296" s="20" t="s">
        <v>10</v>
      </c>
      <c r="H296" s="11"/>
      <c r="I296" s="23" t="s">
        <v>11</v>
      </c>
      <c r="J296" s="24" t="s">
        <v>12</v>
      </c>
      <c r="K296" s="24" t="s">
        <v>13</v>
      </c>
      <c r="L296" s="24" t="s">
        <v>14</v>
      </c>
      <c r="M296" s="20" t="s">
        <v>15</v>
      </c>
      <c r="N296" s="20" t="s">
        <v>16</v>
      </c>
      <c r="O296" s="20" t="s">
        <v>17</v>
      </c>
      <c r="P296" s="20" t="s">
        <v>18</v>
      </c>
    </row>
    <row r="297" spans="1:4054 13934:16384" ht="14.85" customHeight="1" x14ac:dyDescent="0.25">
      <c r="A297" s="10" t="s">
        <v>199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</row>
    <row r="298" spans="1:4054 13934:16384" ht="13.7" customHeight="1" x14ac:dyDescent="0.25">
      <c r="A298" s="9" t="s">
        <v>20</v>
      </c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</row>
    <row r="299" spans="1:4054 13934:16384" x14ac:dyDescent="0.25">
      <c r="A299" s="9"/>
      <c r="B299" s="36" t="s">
        <v>60</v>
      </c>
      <c r="C299" s="42" t="s">
        <v>61</v>
      </c>
      <c r="D299" s="28">
        <v>60</v>
      </c>
      <c r="E299" s="29">
        <v>1.2</v>
      </c>
      <c r="F299" s="29">
        <v>0.2</v>
      </c>
      <c r="G299" s="29">
        <v>6.1</v>
      </c>
      <c r="H299" s="29">
        <v>31.3</v>
      </c>
      <c r="I299" s="29">
        <v>0.72</v>
      </c>
      <c r="J299" s="29">
        <v>0.01</v>
      </c>
      <c r="K299" s="29">
        <v>0.02</v>
      </c>
      <c r="L299" s="29">
        <v>1.1499999999999999</v>
      </c>
      <c r="M299" s="29">
        <v>22</v>
      </c>
      <c r="N299" s="29">
        <v>6.8</v>
      </c>
      <c r="O299" s="29">
        <v>21</v>
      </c>
      <c r="P299" s="29">
        <v>0.19</v>
      </c>
      <c r="Q299" s="79">
        <v>0.6</v>
      </c>
      <c r="R299" s="79">
        <v>2.36</v>
      </c>
      <c r="S299" s="79">
        <v>3.85</v>
      </c>
      <c r="T299" s="79">
        <v>38.75</v>
      </c>
      <c r="U299" s="79">
        <v>0.01</v>
      </c>
      <c r="V299" s="80">
        <v>0.01</v>
      </c>
      <c r="W299" s="80">
        <v>0.03</v>
      </c>
      <c r="X299" s="79">
        <v>3.75</v>
      </c>
      <c r="Y299" s="79">
        <v>20</v>
      </c>
      <c r="Z299" s="79">
        <v>7.5</v>
      </c>
      <c r="AA299" s="79">
        <v>18.75</v>
      </c>
      <c r="AB299" s="79">
        <v>0.35</v>
      </c>
      <c r="BD299" s="29">
        <v>0.96</v>
      </c>
      <c r="BE299" s="29">
        <v>6.07</v>
      </c>
      <c r="BF299" s="29">
        <v>3.64</v>
      </c>
      <c r="BG299" s="29">
        <v>70</v>
      </c>
      <c r="BH299" s="29" t="e">
        <f>#REF!*60/100</f>
        <v>#REF!</v>
      </c>
      <c r="BI299" s="29">
        <v>0.04</v>
      </c>
      <c r="BJ299" s="29">
        <v>0.03</v>
      </c>
      <c r="BK299" s="29">
        <v>8.25</v>
      </c>
      <c r="BL299" s="29">
        <v>19</v>
      </c>
      <c r="BM299" s="29">
        <v>16.04</v>
      </c>
      <c r="BN299" s="29">
        <v>33.909999999999997</v>
      </c>
      <c r="BO299" s="29">
        <v>0.73</v>
      </c>
    </row>
    <row r="300" spans="1:4054 13934:16384" x14ac:dyDescent="0.25">
      <c r="A300" s="9"/>
      <c r="B300" s="32" t="s">
        <v>157</v>
      </c>
      <c r="C300" s="57" t="s">
        <v>276</v>
      </c>
      <c r="D300" s="35">
        <v>90</v>
      </c>
      <c r="E300" s="38">
        <v>12</v>
      </c>
      <c r="F300" s="38">
        <v>21.28</v>
      </c>
      <c r="G300" s="38">
        <v>10.57</v>
      </c>
      <c r="H300" s="38">
        <v>282</v>
      </c>
      <c r="I300" s="38">
        <v>38.4</v>
      </c>
      <c r="J300" s="38">
        <v>0.16</v>
      </c>
      <c r="K300" s="38">
        <v>0.11</v>
      </c>
      <c r="L300" s="38">
        <v>0.6</v>
      </c>
      <c r="M300" s="38">
        <v>14.36</v>
      </c>
      <c r="N300" s="38">
        <v>18.84</v>
      </c>
      <c r="O300" s="38">
        <v>129.38</v>
      </c>
      <c r="P300" s="38">
        <v>3.24</v>
      </c>
      <c r="Q300" s="59">
        <v>7.46</v>
      </c>
      <c r="R300" s="59">
        <v>8.2899999999999991</v>
      </c>
      <c r="S300" s="59">
        <v>9.44</v>
      </c>
      <c r="T300" s="59">
        <v>142</v>
      </c>
      <c r="U300" s="59">
        <v>33</v>
      </c>
      <c r="V300" s="60">
        <v>0.05</v>
      </c>
      <c r="W300" s="60">
        <v>7.0000000000000007E-2</v>
      </c>
      <c r="X300" s="59">
        <v>0.41</v>
      </c>
      <c r="Y300" s="59">
        <v>23.65</v>
      </c>
      <c r="Z300" s="59">
        <v>16.5</v>
      </c>
      <c r="AA300" s="59">
        <v>83.14</v>
      </c>
      <c r="AB300" s="59">
        <v>0.68</v>
      </c>
      <c r="TOX300" s="15"/>
      <c r="TOY300" s="15"/>
      <c r="TOZ300" s="15"/>
      <c r="TPA300" s="15"/>
      <c r="TPB300" s="15"/>
      <c r="TPC300" s="15"/>
      <c r="TPD300" s="15"/>
      <c r="TPE300" s="15"/>
      <c r="TPF300" s="15"/>
      <c r="TPG300" s="15"/>
      <c r="TPH300" s="15"/>
      <c r="TPI300" s="15"/>
      <c r="TPJ300" s="15"/>
      <c r="TPK300" s="15"/>
      <c r="TPL300" s="15"/>
      <c r="TPM300" s="15"/>
      <c r="TPN300" s="15"/>
      <c r="TPO300" s="15"/>
      <c r="TPP300" s="15"/>
      <c r="TPQ300" s="15"/>
      <c r="TPR300" s="15"/>
      <c r="TPS300" s="15"/>
      <c r="TPT300" s="15"/>
      <c r="TPU300" s="15"/>
      <c r="TPV300" s="15"/>
      <c r="TPW300" s="15"/>
      <c r="TPX300" s="15"/>
      <c r="TPY300" s="15"/>
      <c r="TPZ300" s="15"/>
      <c r="TQA300" s="15"/>
      <c r="TQB300" s="15"/>
      <c r="TQC300" s="15"/>
      <c r="TQD300" s="15"/>
      <c r="TQE300" s="15"/>
      <c r="TQF300" s="15"/>
      <c r="TQG300" s="15"/>
      <c r="TQH300" s="15"/>
      <c r="TQI300" s="15"/>
      <c r="TQJ300" s="15"/>
      <c r="TQK300" s="15"/>
      <c r="TQL300" s="15"/>
      <c r="TQM300" s="15"/>
      <c r="TQN300" s="15"/>
      <c r="TQO300" s="15"/>
      <c r="TQP300" s="15"/>
      <c r="TQQ300" s="15"/>
      <c r="TQR300" s="15"/>
      <c r="TQS300" s="15"/>
      <c r="TQT300" s="15"/>
      <c r="TQU300" s="15"/>
      <c r="TQV300" s="15"/>
      <c r="TQW300" s="15"/>
      <c r="TQX300" s="15"/>
      <c r="TQY300" s="15"/>
      <c r="TQZ300" s="15"/>
      <c r="TRA300" s="15"/>
      <c r="TRB300" s="15"/>
      <c r="TRC300" s="15"/>
      <c r="TRD300" s="15"/>
      <c r="TRE300" s="15"/>
      <c r="TRF300" s="15"/>
      <c r="TRG300" s="15"/>
      <c r="TRH300" s="15"/>
      <c r="TRI300" s="15"/>
      <c r="TRJ300" s="15"/>
      <c r="TRK300" s="15"/>
      <c r="TRL300" s="15"/>
      <c r="TRM300" s="15"/>
      <c r="TRN300" s="15"/>
      <c r="TRO300" s="15"/>
      <c r="TRP300" s="15"/>
      <c r="TRQ300" s="15"/>
      <c r="TRR300" s="15"/>
      <c r="TRS300" s="15"/>
      <c r="TRT300" s="15"/>
      <c r="TRU300" s="15"/>
      <c r="TRV300" s="15"/>
      <c r="TRW300" s="15"/>
      <c r="TRX300" s="15"/>
      <c r="TRY300" s="15"/>
      <c r="TRZ300" s="15"/>
      <c r="TSA300" s="15"/>
      <c r="TSB300" s="15"/>
      <c r="TSC300" s="15"/>
      <c r="TSD300" s="15"/>
      <c r="TSE300" s="15"/>
      <c r="TSF300" s="15"/>
      <c r="TSG300" s="15"/>
      <c r="TSH300" s="15"/>
      <c r="TSI300" s="15"/>
      <c r="TSJ300" s="15"/>
      <c r="TSK300" s="15"/>
      <c r="TSL300" s="15"/>
      <c r="TSM300" s="15"/>
      <c r="TSN300" s="15"/>
      <c r="TSO300" s="15"/>
      <c r="TSP300" s="15"/>
      <c r="TSQ300" s="15"/>
      <c r="TSR300" s="15"/>
      <c r="TSS300" s="15"/>
      <c r="TST300" s="15"/>
      <c r="TSU300" s="15"/>
      <c r="TSV300" s="15"/>
      <c r="TSW300" s="15"/>
      <c r="TSX300" s="15"/>
      <c r="TSY300" s="15"/>
      <c r="TSZ300" s="15"/>
      <c r="TTA300" s="15"/>
      <c r="TTB300" s="15"/>
      <c r="TTC300" s="15"/>
      <c r="TTD300" s="15"/>
      <c r="TTE300" s="15"/>
      <c r="TTF300" s="15"/>
      <c r="TTG300" s="15"/>
      <c r="TTH300" s="15"/>
      <c r="TTI300" s="15"/>
      <c r="TTJ300" s="15"/>
      <c r="TTK300" s="15"/>
      <c r="TTL300" s="15"/>
      <c r="TTM300" s="15"/>
      <c r="TTN300" s="15"/>
      <c r="TTO300" s="15"/>
      <c r="TTP300" s="15"/>
      <c r="TTQ300" s="15"/>
      <c r="TTR300" s="15"/>
      <c r="TTS300" s="15"/>
      <c r="TTT300" s="15"/>
      <c r="TTU300" s="15"/>
      <c r="TTV300" s="15"/>
      <c r="TTW300" s="15"/>
      <c r="TTX300" s="15"/>
      <c r="TTY300" s="15"/>
      <c r="TTZ300" s="15"/>
      <c r="TUA300" s="15"/>
      <c r="TUB300" s="15"/>
      <c r="TUC300" s="15"/>
      <c r="TUD300" s="15"/>
      <c r="TUE300" s="15"/>
      <c r="TUF300" s="15"/>
      <c r="TUG300" s="15"/>
      <c r="TUH300" s="15"/>
      <c r="TUI300" s="15"/>
      <c r="TUJ300" s="15"/>
      <c r="TUK300" s="15"/>
      <c r="TUL300" s="15"/>
      <c r="TUM300" s="15"/>
      <c r="TUN300" s="15"/>
      <c r="TUO300" s="15"/>
      <c r="TUP300" s="15"/>
      <c r="TUQ300" s="15"/>
      <c r="TUR300" s="15"/>
      <c r="TUS300" s="15"/>
      <c r="TUT300" s="15"/>
      <c r="TUU300" s="15"/>
      <c r="TUV300" s="15"/>
      <c r="TUW300" s="15"/>
      <c r="TUX300" s="15"/>
      <c r="TUY300" s="15"/>
      <c r="TUZ300" s="15"/>
      <c r="TVA300" s="15"/>
      <c r="TVB300" s="15"/>
      <c r="TVC300" s="15"/>
      <c r="TVD300" s="15"/>
      <c r="TVE300" s="15"/>
      <c r="TVF300" s="15"/>
      <c r="TVG300" s="15"/>
      <c r="TVH300" s="15"/>
      <c r="TVI300" s="15"/>
      <c r="TVJ300" s="15"/>
      <c r="TVK300" s="15"/>
      <c r="TVL300" s="15"/>
      <c r="TVM300" s="15"/>
      <c r="TVN300" s="15"/>
      <c r="TVO300" s="15"/>
      <c r="TVP300" s="15"/>
      <c r="TVQ300" s="15"/>
      <c r="TVR300" s="15"/>
      <c r="TVS300" s="15"/>
      <c r="TVT300" s="15"/>
      <c r="TVU300" s="15"/>
      <c r="TVV300" s="15"/>
      <c r="TVW300" s="15"/>
      <c r="TVX300" s="15"/>
      <c r="TVY300" s="15"/>
      <c r="TVZ300" s="15"/>
      <c r="TWA300" s="15"/>
      <c r="TWB300" s="15"/>
      <c r="TWC300" s="15"/>
      <c r="TWD300" s="15"/>
      <c r="TWE300" s="15"/>
      <c r="TWF300" s="15"/>
      <c r="TWG300" s="15"/>
      <c r="TWH300" s="15"/>
      <c r="TWI300" s="15"/>
      <c r="TWJ300" s="15"/>
      <c r="TWK300" s="15"/>
      <c r="TWL300" s="15"/>
      <c r="TWM300" s="15"/>
      <c r="TWN300" s="15"/>
      <c r="TWO300" s="15"/>
      <c r="TWP300" s="15"/>
      <c r="TWQ300" s="15"/>
      <c r="TWR300" s="15"/>
      <c r="TWS300" s="15"/>
      <c r="TWT300" s="15"/>
      <c r="TWU300" s="15"/>
      <c r="TWV300" s="15"/>
      <c r="TWW300" s="15"/>
      <c r="TWX300" s="15"/>
      <c r="TWY300" s="15"/>
      <c r="TWZ300" s="15"/>
      <c r="TXA300" s="15"/>
      <c r="TXB300" s="15"/>
      <c r="TXC300" s="15"/>
      <c r="TXD300" s="15"/>
      <c r="TXE300" s="15"/>
      <c r="TXF300" s="15"/>
      <c r="TXG300" s="15"/>
      <c r="TXH300" s="15"/>
      <c r="TXI300" s="15"/>
      <c r="TXJ300" s="15"/>
      <c r="TXK300" s="15"/>
      <c r="TXL300" s="15"/>
      <c r="TXM300" s="15"/>
      <c r="TXN300" s="15"/>
      <c r="TXO300" s="15"/>
      <c r="TXP300" s="15"/>
      <c r="TXQ300" s="15"/>
      <c r="TXR300" s="15"/>
      <c r="TXS300" s="15"/>
      <c r="TXT300" s="15"/>
      <c r="TXU300" s="15"/>
      <c r="TXV300" s="15"/>
      <c r="TXW300" s="15"/>
      <c r="TXX300" s="15"/>
      <c r="TXY300" s="15"/>
      <c r="TXZ300" s="15"/>
      <c r="TYA300" s="15"/>
      <c r="TYB300" s="15"/>
      <c r="TYC300" s="15"/>
      <c r="TYD300" s="15"/>
      <c r="TYE300" s="15"/>
      <c r="TYF300" s="15"/>
      <c r="TYG300" s="15"/>
      <c r="TYH300" s="15"/>
      <c r="TYI300" s="15"/>
      <c r="TYJ300" s="15"/>
      <c r="TYK300" s="15"/>
      <c r="TYL300" s="15"/>
      <c r="TYM300" s="15"/>
      <c r="TYN300" s="15"/>
      <c r="TYO300" s="15"/>
      <c r="TYP300" s="15"/>
      <c r="TYQ300" s="15"/>
      <c r="TYR300" s="15"/>
      <c r="TYS300" s="15"/>
      <c r="TYT300" s="15"/>
      <c r="TYU300" s="15"/>
      <c r="TYV300" s="15"/>
      <c r="TYW300" s="15"/>
      <c r="TYX300" s="15"/>
      <c r="TYY300" s="15"/>
      <c r="TYZ300" s="15"/>
      <c r="TZA300" s="15"/>
      <c r="TZB300" s="15"/>
      <c r="TZC300" s="15"/>
      <c r="TZD300" s="15"/>
      <c r="TZE300" s="15"/>
      <c r="TZF300" s="15"/>
      <c r="TZG300" s="15"/>
      <c r="TZH300" s="15"/>
      <c r="TZI300" s="15"/>
      <c r="TZJ300" s="15"/>
      <c r="TZK300" s="15"/>
      <c r="TZL300" s="15"/>
      <c r="TZM300" s="15"/>
      <c r="TZN300" s="15"/>
      <c r="TZO300" s="15"/>
      <c r="TZP300" s="15"/>
      <c r="TZQ300" s="15"/>
      <c r="TZR300" s="15"/>
      <c r="TZS300" s="15"/>
      <c r="TZT300" s="15"/>
      <c r="TZU300" s="15"/>
      <c r="TZV300" s="15"/>
      <c r="TZW300" s="15"/>
      <c r="TZX300" s="15"/>
      <c r="TZY300" s="15"/>
      <c r="TZZ300" s="15"/>
      <c r="UAA300" s="15"/>
      <c r="UAB300" s="15"/>
      <c r="UAC300" s="15"/>
      <c r="UAD300" s="15"/>
      <c r="UAE300" s="15"/>
      <c r="UAF300" s="15"/>
      <c r="UAG300" s="15"/>
      <c r="UAH300" s="15"/>
      <c r="UAI300" s="15"/>
      <c r="UAJ300" s="15"/>
      <c r="UAK300" s="15"/>
      <c r="UAL300" s="15"/>
      <c r="UAM300" s="15"/>
      <c r="UAN300" s="15"/>
      <c r="UAO300" s="15"/>
      <c r="UAP300" s="15"/>
      <c r="UAQ300" s="15"/>
      <c r="UAR300" s="15"/>
      <c r="UAS300" s="15"/>
      <c r="UAT300" s="15"/>
      <c r="UAU300" s="15"/>
      <c r="UAV300" s="15"/>
      <c r="UAW300" s="15"/>
      <c r="UAX300" s="15"/>
      <c r="UAY300" s="15"/>
      <c r="UAZ300" s="15"/>
      <c r="UBA300" s="15"/>
      <c r="UBB300" s="15"/>
      <c r="UBC300" s="15"/>
      <c r="UBD300" s="15"/>
      <c r="UBE300" s="15"/>
      <c r="UBF300" s="15"/>
      <c r="UBG300" s="15"/>
      <c r="UBH300" s="15"/>
      <c r="UBI300" s="15"/>
      <c r="UBJ300" s="15"/>
      <c r="UBK300" s="15"/>
      <c r="UBL300" s="15"/>
      <c r="UBM300" s="15"/>
      <c r="UBN300" s="15"/>
      <c r="UBO300" s="15"/>
      <c r="UBP300" s="15"/>
      <c r="UBQ300" s="15"/>
      <c r="UBR300" s="15"/>
      <c r="UBS300" s="15"/>
      <c r="UBT300" s="15"/>
      <c r="UBU300" s="15"/>
      <c r="UBV300" s="15"/>
      <c r="UBW300" s="15"/>
      <c r="UBX300" s="15"/>
      <c r="UBY300" s="15"/>
      <c r="UBZ300" s="15"/>
      <c r="UCA300" s="15"/>
      <c r="UCB300" s="15"/>
      <c r="UCC300" s="15"/>
      <c r="UCD300" s="15"/>
      <c r="UCE300" s="15"/>
      <c r="UCF300" s="15"/>
      <c r="UCG300" s="15"/>
      <c r="UCH300" s="15"/>
      <c r="UCI300" s="15"/>
      <c r="UCJ300" s="15"/>
      <c r="UCK300" s="15"/>
      <c r="UCL300" s="15"/>
      <c r="UCM300" s="15"/>
      <c r="UCN300" s="15"/>
      <c r="UCO300" s="15"/>
      <c r="UCP300" s="15"/>
      <c r="UCQ300" s="15"/>
      <c r="UCR300" s="15"/>
      <c r="UCS300" s="15"/>
      <c r="UCT300" s="15"/>
      <c r="UCU300" s="15"/>
      <c r="UCV300" s="15"/>
      <c r="UCW300" s="15"/>
      <c r="UCX300" s="15"/>
      <c r="UCY300" s="15"/>
      <c r="UCZ300" s="15"/>
      <c r="UDA300" s="15"/>
      <c r="UDB300" s="15"/>
      <c r="UDC300" s="15"/>
      <c r="UDD300" s="15"/>
      <c r="UDE300" s="15"/>
      <c r="UDF300" s="15"/>
      <c r="UDG300" s="15"/>
      <c r="UDH300" s="15"/>
      <c r="UDI300" s="15"/>
      <c r="UDJ300" s="15"/>
      <c r="UDK300" s="15"/>
      <c r="UDL300" s="15"/>
      <c r="UDM300" s="15"/>
      <c r="UDN300" s="15"/>
      <c r="UDO300" s="15"/>
      <c r="UDP300" s="15"/>
      <c r="UDQ300" s="15"/>
      <c r="UDR300" s="15"/>
      <c r="UDS300" s="15"/>
      <c r="UDT300" s="15"/>
      <c r="UDU300" s="15"/>
      <c r="UDV300" s="15"/>
      <c r="UDW300" s="15"/>
      <c r="UDX300" s="15"/>
      <c r="UDY300" s="15"/>
      <c r="UDZ300" s="15"/>
      <c r="UEA300" s="15"/>
      <c r="UEB300" s="15"/>
      <c r="UEC300" s="15"/>
      <c r="UED300" s="15"/>
      <c r="UEE300" s="15"/>
      <c r="UEF300" s="15"/>
      <c r="UEG300" s="15"/>
      <c r="UEH300" s="15"/>
      <c r="UEI300" s="15"/>
      <c r="UEJ300" s="15"/>
      <c r="UEK300" s="15"/>
      <c r="UEL300" s="15"/>
      <c r="UEM300" s="15"/>
      <c r="UEN300" s="15"/>
      <c r="UEO300" s="15"/>
      <c r="UEP300" s="15"/>
      <c r="UEQ300" s="15"/>
      <c r="UER300" s="15"/>
      <c r="UES300" s="15"/>
      <c r="UET300" s="15"/>
      <c r="UEU300" s="15"/>
      <c r="UEV300" s="15"/>
      <c r="UEW300" s="15"/>
      <c r="UEX300" s="15"/>
      <c r="UEY300" s="15"/>
      <c r="UEZ300" s="15"/>
      <c r="UFA300" s="15"/>
      <c r="UFB300" s="15"/>
      <c r="UFC300" s="15"/>
      <c r="UFD300" s="15"/>
      <c r="UFE300" s="15"/>
      <c r="UFF300" s="15"/>
      <c r="UFG300" s="15"/>
      <c r="UFH300" s="15"/>
      <c r="UFI300" s="15"/>
      <c r="UFJ300" s="15"/>
      <c r="UFK300" s="15"/>
      <c r="UFL300" s="15"/>
      <c r="UFM300" s="15"/>
    </row>
    <row r="301" spans="1:4054 13934:16384" x14ac:dyDescent="0.25">
      <c r="A301" s="9"/>
      <c r="B301" s="36" t="s">
        <v>151</v>
      </c>
      <c r="C301" s="42" t="s">
        <v>152</v>
      </c>
      <c r="D301" s="36">
        <v>150</v>
      </c>
      <c r="E301" s="43">
        <f>BD301*150/100</f>
        <v>5.52</v>
      </c>
      <c r="F301" s="43">
        <f>BE301*150/100</f>
        <v>4.5149999999999997</v>
      </c>
      <c r="G301" s="43">
        <f>BF301*150/100</f>
        <v>26.445</v>
      </c>
      <c r="H301" s="43">
        <f>BG301*150/100</f>
        <v>168</v>
      </c>
      <c r="I301" s="43">
        <v>18.399999999999999</v>
      </c>
      <c r="J301" s="43">
        <f>BI301*150/100</f>
        <v>0.06</v>
      </c>
      <c r="K301" s="43">
        <v>0</v>
      </c>
      <c r="L301" s="43">
        <f>BK301*150/100</f>
        <v>0</v>
      </c>
      <c r="M301" s="43">
        <f>BL301*150/100</f>
        <v>4.8600000000000003</v>
      </c>
      <c r="N301" s="43">
        <f>BM301*150/100</f>
        <v>21.12</v>
      </c>
      <c r="O301" s="43">
        <f>BN301*150/100</f>
        <v>37.17</v>
      </c>
      <c r="P301" s="43">
        <f>BO301*150/100</f>
        <v>1.1100000000000001</v>
      </c>
      <c r="BD301" s="43">
        <v>3.68</v>
      </c>
      <c r="BE301" s="43">
        <v>3.01</v>
      </c>
      <c r="BF301" s="43">
        <v>17.63</v>
      </c>
      <c r="BG301" s="43">
        <v>112</v>
      </c>
      <c r="BH301" s="43" t="e">
        <f>#REF!*150/125</f>
        <v>#REF!</v>
      </c>
      <c r="BI301" s="43">
        <v>0.04</v>
      </c>
      <c r="BJ301" s="43" t="e">
        <f>#REF!*150/125</f>
        <v>#REF!</v>
      </c>
      <c r="BK301" s="43"/>
      <c r="BL301" s="43">
        <v>3.24</v>
      </c>
      <c r="BM301" s="43">
        <v>14.08</v>
      </c>
      <c r="BN301" s="43">
        <v>24.78</v>
      </c>
      <c r="BO301" s="43">
        <v>0.74</v>
      </c>
    </row>
    <row r="302" spans="1:4054 13934:16384" x14ac:dyDescent="0.25">
      <c r="A302" s="9"/>
      <c r="B302" s="36" t="s">
        <v>29</v>
      </c>
      <c r="C302" s="27" t="s">
        <v>31</v>
      </c>
      <c r="D302" s="36">
        <v>39</v>
      </c>
      <c r="E302" s="43">
        <v>2.89</v>
      </c>
      <c r="F302" s="43">
        <v>0.35</v>
      </c>
      <c r="G302" s="43">
        <v>19.149999999999999</v>
      </c>
      <c r="H302" s="43">
        <v>91.44</v>
      </c>
      <c r="I302" s="43">
        <f>BH302*40/20</f>
        <v>0</v>
      </c>
      <c r="J302" s="43">
        <f>BI302*40/20</f>
        <v>0</v>
      </c>
      <c r="K302" s="43">
        <f>BJ302*40/20</f>
        <v>0.02</v>
      </c>
      <c r="L302" s="43">
        <f>BK302*40/20</f>
        <v>0</v>
      </c>
      <c r="M302" s="43">
        <v>7.8</v>
      </c>
      <c r="N302" s="43">
        <v>5.46</v>
      </c>
      <c r="O302" s="43">
        <v>25.35</v>
      </c>
      <c r="P302" s="43">
        <v>0.43</v>
      </c>
      <c r="Q302" s="43">
        <v>3.03</v>
      </c>
      <c r="R302" s="43">
        <v>0.36</v>
      </c>
      <c r="S302" s="43">
        <v>19.64</v>
      </c>
      <c r="T302" s="43">
        <v>93.77</v>
      </c>
      <c r="U302" s="43"/>
      <c r="V302" s="43"/>
      <c r="W302" s="43">
        <v>1.2999999999999999E-2</v>
      </c>
      <c r="X302" s="43"/>
      <c r="Y302" s="43">
        <v>8</v>
      </c>
      <c r="Z302" s="43">
        <v>5.6</v>
      </c>
      <c r="AA302" s="43">
        <v>26</v>
      </c>
      <c r="AB302" s="43">
        <v>0.44</v>
      </c>
      <c r="AC302" s="43">
        <v>3</v>
      </c>
      <c r="AD302" s="43">
        <f t="shared" ref="AD302:AN302" si="131">AP302*40/40</f>
        <v>0</v>
      </c>
      <c r="AE302" s="43">
        <f t="shared" si="131"/>
        <v>0</v>
      </c>
      <c r="AF302" s="43">
        <f t="shared" si="131"/>
        <v>0</v>
      </c>
      <c r="AG302" s="43">
        <f t="shared" si="131"/>
        <v>0</v>
      </c>
      <c r="AH302" s="43">
        <f t="shared" si="131"/>
        <v>0</v>
      </c>
      <c r="AI302" s="43">
        <f t="shared" si="131"/>
        <v>0</v>
      </c>
      <c r="AJ302" s="43">
        <f t="shared" si="131"/>
        <v>0</v>
      </c>
      <c r="AK302" s="43">
        <f t="shared" si="131"/>
        <v>0</v>
      </c>
      <c r="AL302" s="43">
        <f t="shared" si="131"/>
        <v>0</v>
      </c>
      <c r="AM302" s="43">
        <f t="shared" si="131"/>
        <v>0</v>
      </c>
      <c r="AN302" s="43">
        <f t="shared" si="131"/>
        <v>0</v>
      </c>
      <c r="BD302" s="43">
        <v>1.48</v>
      </c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</row>
    <row r="303" spans="1:4054 13934:16384" x14ac:dyDescent="0.25">
      <c r="A303" s="9"/>
      <c r="B303" s="36" t="s">
        <v>200</v>
      </c>
      <c r="C303" s="42" t="s">
        <v>201</v>
      </c>
      <c r="D303" s="36">
        <v>180</v>
      </c>
      <c r="E303" s="43">
        <f t="shared" ref="E303:P303" si="132">BD303*180/180</f>
        <v>0.72</v>
      </c>
      <c r="F303" s="43">
        <f t="shared" si="132"/>
        <v>0.18</v>
      </c>
      <c r="G303" s="43">
        <f t="shared" si="132"/>
        <v>15.030000000000001</v>
      </c>
      <c r="H303" s="43">
        <f t="shared" si="132"/>
        <v>60.03</v>
      </c>
      <c r="I303" s="43">
        <f t="shared" si="132"/>
        <v>88.2</v>
      </c>
      <c r="J303" s="43">
        <f t="shared" si="132"/>
        <v>0.01</v>
      </c>
      <c r="K303" s="43">
        <f t="shared" si="132"/>
        <v>0.05</v>
      </c>
      <c r="L303" s="43">
        <f t="shared" si="132"/>
        <v>72</v>
      </c>
      <c r="M303" s="43">
        <f t="shared" si="132"/>
        <v>9.9</v>
      </c>
      <c r="N303" s="43">
        <f t="shared" si="132"/>
        <v>2.7</v>
      </c>
      <c r="O303" s="43">
        <f t="shared" si="132"/>
        <v>2.7</v>
      </c>
      <c r="P303" s="43">
        <f t="shared" si="132"/>
        <v>0.49</v>
      </c>
      <c r="Q303" s="43">
        <v>0.3</v>
      </c>
      <c r="R303" s="43"/>
      <c r="S303" s="43">
        <v>6.7</v>
      </c>
      <c r="T303" s="43">
        <v>27.9</v>
      </c>
      <c r="U303" s="45">
        <v>0.38</v>
      </c>
      <c r="V303" s="36"/>
      <c r="W303" s="36">
        <v>0.01</v>
      </c>
      <c r="X303" s="43">
        <v>1.1599999999999999</v>
      </c>
      <c r="Y303" s="43">
        <v>6.9</v>
      </c>
      <c r="Z303" s="43">
        <v>4.5999999999999996</v>
      </c>
      <c r="AA303" s="43">
        <v>8.5</v>
      </c>
      <c r="AB303" s="43">
        <v>0.77</v>
      </c>
      <c r="AC303" s="43">
        <v>0.8</v>
      </c>
      <c r="AD303" s="43">
        <v>0.2</v>
      </c>
      <c r="AE303" s="43">
        <v>16.7</v>
      </c>
      <c r="AF303" s="43">
        <v>66.7</v>
      </c>
      <c r="AG303" s="43">
        <v>98</v>
      </c>
      <c r="AH303" s="43">
        <v>0.01</v>
      </c>
      <c r="AI303" s="43">
        <v>0.05</v>
      </c>
      <c r="AJ303" s="43">
        <v>80</v>
      </c>
      <c r="AK303" s="43">
        <v>11</v>
      </c>
      <c r="AL303" s="43">
        <v>3</v>
      </c>
      <c r="AM303" s="43">
        <v>3</v>
      </c>
      <c r="AN303" s="43">
        <v>0.54</v>
      </c>
      <c r="BD303" s="43">
        <v>0.72</v>
      </c>
      <c r="BE303" s="43">
        <v>0.18</v>
      </c>
      <c r="BF303" s="43">
        <v>15.03</v>
      </c>
      <c r="BG303" s="43">
        <v>60.03</v>
      </c>
      <c r="BH303" s="43">
        <v>88.2</v>
      </c>
      <c r="BI303" s="43">
        <v>0.01</v>
      </c>
      <c r="BJ303" s="43">
        <v>0.05</v>
      </c>
      <c r="BK303" s="43">
        <v>72</v>
      </c>
      <c r="BL303" s="43">
        <v>9.9</v>
      </c>
      <c r="BM303" s="43">
        <v>2.7</v>
      </c>
      <c r="BN303" s="43">
        <v>2.7</v>
      </c>
      <c r="BO303" s="43">
        <v>0.49</v>
      </c>
    </row>
    <row r="304" spans="1:4054 13934:16384" x14ac:dyDescent="0.25">
      <c r="A304" s="9"/>
      <c r="B304" s="36" t="s">
        <v>34</v>
      </c>
      <c r="C304" s="90" t="s">
        <v>82</v>
      </c>
      <c r="D304" s="36">
        <v>100</v>
      </c>
      <c r="E304" s="43">
        <f t="shared" ref="E304:P304" si="133">BD304*100/100</f>
        <v>0.4</v>
      </c>
      <c r="F304" s="43">
        <f t="shared" si="133"/>
        <v>0.4</v>
      </c>
      <c r="G304" s="43">
        <f t="shared" si="133"/>
        <v>9.8000000000000007</v>
      </c>
      <c r="H304" s="43">
        <f t="shared" si="133"/>
        <v>47</v>
      </c>
      <c r="I304" s="43">
        <f t="shared" si="133"/>
        <v>0</v>
      </c>
      <c r="J304" s="43">
        <f t="shared" si="133"/>
        <v>0.03</v>
      </c>
      <c r="K304" s="43">
        <f t="shared" si="133"/>
        <v>0.02</v>
      </c>
      <c r="L304" s="43">
        <f t="shared" si="133"/>
        <v>10</v>
      </c>
      <c r="M304" s="43">
        <f t="shared" si="133"/>
        <v>16</v>
      </c>
      <c r="N304" s="43">
        <f t="shared" si="133"/>
        <v>9</v>
      </c>
      <c r="O304" s="43">
        <f t="shared" si="133"/>
        <v>11</v>
      </c>
      <c r="P304" s="43">
        <f t="shared" si="133"/>
        <v>2.2000000000000002</v>
      </c>
      <c r="Q304" s="43"/>
      <c r="R304" s="43"/>
      <c r="S304" s="43"/>
      <c r="T304" s="43"/>
      <c r="U304" s="43"/>
      <c r="V304" s="36"/>
      <c r="W304" s="36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BD304" s="43">
        <v>0.4</v>
      </c>
      <c r="BE304" s="43">
        <v>0.4</v>
      </c>
      <c r="BF304" s="43">
        <v>9.8000000000000007</v>
      </c>
      <c r="BG304" s="43">
        <v>47</v>
      </c>
      <c r="BH304" s="43"/>
      <c r="BI304" s="43">
        <v>0.03</v>
      </c>
      <c r="BJ304" s="43">
        <v>0.02</v>
      </c>
      <c r="BK304" s="43">
        <v>10</v>
      </c>
      <c r="BL304" s="43">
        <v>16</v>
      </c>
      <c r="BM304" s="43">
        <v>9</v>
      </c>
      <c r="BN304" s="43">
        <v>11</v>
      </c>
      <c r="BO304" s="43">
        <v>2.2000000000000002</v>
      </c>
    </row>
    <row r="305" spans="1:4054 13934:16384" s="16" customFormat="1" ht="18.75" customHeight="1" x14ac:dyDescent="0.25">
      <c r="A305" s="9"/>
      <c r="B305" s="26" t="s">
        <v>29</v>
      </c>
      <c r="C305" s="88" t="s">
        <v>99</v>
      </c>
      <c r="D305" s="36">
        <v>200</v>
      </c>
      <c r="E305" s="43">
        <v>6</v>
      </c>
      <c r="F305" s="43">
        <v>6.4</v>
      </c>
      <c r="G305" s="43">
        <v>9.4</v>
      </c>
      <c r="H305" s="43">
        <v>120</v>
      </c>
      <c r="I305" s="43">
        <v>0</v>
      </c>
      <c r="J305" s="36">
        <v>3</v>
      </c>
      <c r="K305" s="36">
        <v>14</v>
      </c>
      <c r="L305" s="43">
        <v>2</v>
      </c>
      <c r="M305" s="43">
        <v>240</v>
      </c>
      <c r="N305" s="43">
        <v>7</v>
      </c>
      <c r="O305" s="43">
        <v>18</v>
      </c>
      <c r="P305" s="43">
        <v>1</v>
      </c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  <c r="APW305" s="18"/>
      <c r="APX305" s="18"/>
      <c r="APY305" s="18"/>
      <c r="APZ305" s="18"/>
      <c r="AQA305" s="18"/>
      <c r="AQB305" s="18"/>
      <c r="AQC305" s="18"/>
      <c r="AQD305" s="18"/>
      <c r="AQE305" s="18"/>
      <c r="AQF305" s="18"/>
      <c r="AQG305" s="18"/>
      <c r="AQH305" s="18"/>
      <c r="AQI305" s="18"/>
      <c r="AQJ305" s="18"/>
      <c r="AQK305" s="18"/>
      <c r="AQL305" s="18"/>
      <c r="AQM305" s="18"/>
      <c r="AQN305" s="18"/>
      <c r="AQO305" s="18"/>
      <c r="AQP305" s="18"/>
      <c r="AQQ305" s="18"/>
      <c r="AQR305" s="18"/>
      <c r="AQS305" s="18"/>
      <c r="AQT305" s="18"/>
      <c r="AQU305" s="18"/>
      <c r="AQV305" s="18"/>
      <c r="AQW305" s="18"/>
      <c r="AQX305" s="18"/>
      <c r="AQY305" s="18"/>
      <c r="AQZ305" s="18"/>
      <c r="ARA305" s="18"/>
      <c r="ARB305" s="18"/>
      <c r="ARC305" s="18"/>
      <c r="ARD305" s="18"/>
      <c r="ARE305" s="18"/>
      <c r="ARF305" s="18"/>
      <c r="ARG305" s="18"/>
      <c r="ARH305" s="18"/>
      <c r="ARI305" s="18"/>
      <c r="ARJ305" s="18"/>
      <c r="ARK305" s="18"/>
      <c r="ARL305" s="18"/>
      <c r="ARM305" s="18"/>
      <c r="ARN305" s="18"/>
      <c r="ARO305" s="18"/>
      <c r="ARP305" s="18"/>
      <c r="ARQ305" s="18"/>
      <c r="ARR305" s="18"/>
      <c r="ARS305" s="18"/>
      <c r="ART305" s="18"/>
      <c r="ARU305" s="18"/>
      <c r="ARV305" s="18"/>
      <c r="ARW305" s="18"/>
      <c r="ARX305" s="18"/>
      <c r="ARY305" s="18"/>
      <c r="ARZ305" s="18"/>
      <c r="ASA305" s="18"/>
      <c r="ASB305" s="18"/>
      <c r="ASC305" s="18"/>
      <c r="ASD305" s="18"/>
      <c r="ASE305" s="18"/>
      <c r="ASF305" s="18"/>
      <c r="ASG305" s="18"/>
      <c r="ASH305" s="18"/>
      <c r="ASI305" s="18"/>
      <c r="ASJ305" s="18"/>
      <c r="ASK305" s="18"/>
      <c r="ASL305" s="18"/>
      <c r="ASM305" s="18"/>
      <c r="ASN305" s="18"/>
      <c r="ASO305" s="18"/>
      <c r="ASP305" s="18"/>
      <c r="ASQ305" s="18"/>
      <c r="ASR305" s="18"/>
      <c r="ASS305" s="18"/>
      <c r="AST305" s="18"/>
      <c r="ASU305" s="18"/>
      <c r="ASV305" s="18"/>
      <c r="ASW305" s="18"/>
      <c r="ASX305" s="18"/>
      <c r="ASY305" s="18"/>
      <c r="ASZ305" s="18"/>
      <c r="ATA305" s="18"/>
      <c r="ATB305" s="18"/>
      <c r="ATC305" s="18"/>
      <c r="ATD305" s="18"/>
      <c r="ATE305" s="18"/>
      <c r="ATF305" s="18"/>
      <c r="ATG305" s="18"/>
      <c r="ATH305" s="18"/>
      <c r="ATI305" s="18"/>
      <c r="ATJ305" s="18"/>
      <c r="ATK305" s="18"/>
      <c r="ATL305" s="18"/>
      <c r="ATM305" s="18"/>
      <c r="ATN305" s="18"/>
      <c r="ATO305" s="18"/>
      <c r="ATP305" s="18"/>
      <c r="ATQ305" s="18"/>
      <c r="ATR305" s="18"/>
      <c r="ATS305" s="18"/>
      <c r="ATT305" s="18"/>
      <c r="ATU305" s="18"/>
      <c r="ATV305" s="18"/>
      <c r="ATW305" s="18"/>
      <c r="ATX305" s="18"/>
      <c r="ATY305" s="18"/>
      <c r="ATZ305" s="18"/>
      <c r="AUA305" s="18"/>
      <c r="AUB305" s="18"/>
      <c r="AUC305" s="18"/>
      <c r="AUD305" s="18"/>
      <c r="AUE305" s="18"/>
      <c r="AUF305" s="18"/>
      <c r="AUG305" s="18"/>
      <c r="AUH305" s="18"/>
      <c r="AUI305" s="18"/>
      <c r="AUJ305" s="18"/>
      <c r="AUK305" s="18"/>
      <c r="AUL305" s="18"/>
      <c r="AUM305" s="18"/>
      <c r="AUN305" s="18"/>
      <c r="AUO305" s="18"/>
      <c r="AUP305" s="18"/>
      <c r="AUQ305" s="18"/>
      <c r="AUR305" s="18"/>
      <c r="AUS305" s="18"/>
      <c r="AUT305" s="18"/>
      <c r="AUU305" s="18"/>
      <c r="AUV305" s="18"/>
      <c r="AUW305" s="18"/>
      <c r="AUX305" s="18"/>
      <c r="AUY305" s="18"/>
      <c r="AUZ305" s="18"/>
      <c r="AVA305" s="18"/>
      <c r="AVB305" s="18"/>
      <c r="AVC305" s="18"/>
      <c r="AVD305" s="18"/>
      <c r="AVE305" s="18"/>
      <c r="AVF305" s="18"/>
      <c r="AVG305" s="18"/>
      <c r="AVH305" s="18"/>
      <c r="AVI305" s="18"/>
      <c r="AVJ305" s="18"/>
      <c r="AVK305" s="18"/>
      <c r="AVL305" s="18"/>
      <c r="AVM305" s="18"/>
      <c r="AVN305" s="18"/>
      <c r="AVO305" s="18"/>
      <c r="AVP305" s="18"/>
      <c r="AVQ305" s="18"/>
      <c r="AVR305" s="18"/>
      <c r="AVS305" s="18"/>
      <c r="AVT305" s="18"/>
      <c r="AVU305" s="18"/>
      <c r="AVV305" s="18"/>
      <c r="AVW305" s="18"/>
      <c r="AVX305" s="18"/>
      <c r="AVY305" s="18"/>
      <c r="AVZ305" s="18"/>
      <c r="AWA305" s="18"/>
      <c r="AWB305" s="18"/>
      <c r="AWC305" s="18"/>
      <c r="AWD305" s="18"/>
      <c r="AWE305" s="18"/>
      <c r="AWF305" s="18"/>
      <c r="AWG305" s="18"/>
      <c r="AWH305" s="18"/>
      <c r="AWI305" s="18"/>
      <c r="AWJ305" s="18"/>
      <c r="AWK305" s="18"/>
      <c r="AWL305" s="18"/>
      <c r="AWM305" s="18"/>
      <c r="AWN305" s="18"/>
      <c r="AWO305" s="18"/>
      <c r="AWP305" s="18"/>
      <c r="AWQ305" s="18"/>
      <c r="AWR305" s="18"/>
      <c r="AWS305" s="18"/>
      <c r="AWT305" s="18"/>
      <c r="AWU305" s="18"/>
      <c r="AWV305" s="18"/>
      <c r="AWW305" s="18"/>
      <c r="AWX305" s="18"/>
      <c r="AWY305" s="18"/>
      <c r="AWZ305" s="18"/>
      <c r="AXA305" s="18"/>
      <c r="AXB305" s="18"/>
      <c r="AXC305" s="18"/>
      <c r="AXD305" s="18"/>
      <c r="AXE305" s="18"/>
      <c r="AXF305" s="18"/>
      <c r="AXG305" s="18"/>
      <c r="AXH305" s="18"/>
      <c r="AXI305" s="18"/>
      <c r="AXJ305" s="18"/>
      <c r="AXK305" s="18"/>
      <c r="AXL305" s="18"/>
      <c r="AXM305" s="18"/>
      <c r="AXN305" s="18"/>
      <c r="AXO305" s="18"/>
      <c r="AXP305" s="18"/>
      <c r="AXQ305" s="18"/>
      <c r="AXR305" s="18"/>
      <c r="AXS305" s="18"/>
      <c r="AXT305" s="18"/>
      <c r="AXU305" s="18"/>
      <c r="AXV305" s="18"/>
      <c r="AXW305" s="18"/>
      <c r="AXX305" s="18"/>
      <c r="AXY305" s="18"/>
      <c r="AXZ305" s="18"/>
      <c r="AYA305" s="18"/>
      <c r="AYB305" s="18"/>
      <c r="AYC305" s="18"/>
      <c r="AYD305" s="18"/>
      <c r="AYE305" s="18"/>
      <c r="AYF305" s="18"/>
      <c r="AYG305" s="18"/>
      <c r="AYH305" s="18"/>
      <c r="AYI305" s="18"/>
      <c r="AYJ305" s="18"/>
      <c r="AYK305" s="18"/>
      <c r="AYL305" s="18"/>
      <c r="AYM305" s="18"/>
      <c r="AYN305" s="18"/>
      <c r="AYO305" s="18"/>
      <c r="AYP305" s="18"/>
      <c r="AYQ305" s="18"/>
      <c r="AYR305" s="18"/>
      <c r="AYS305" s="18"/>
      <c r="AYT305" s="18"/>
      <c r="AYU305" s="18"/>
      <c r="AYV305" s="18"/>
      <c r="AYW305" s="18"/>
      <c r="AYX305" s="18"/>
      <c r="AYY305" s="18"/>
      <c r="AYZ305" s="18"/>
      <c r="AZA305" s="18"/>
      <c r="AZB305" s="18"/>
      <c r="AZC305" s="18"/>
      <c r="AZD305" s="18"/>
      <c r="AZE305" s="18"/>
      <c r="AZF305" s="18"/>
      <c r="AZG305" s="18"/>
      <c r="AZH305" s="18"/>
      <c r="AZI305" s="18"/>
      <c r="AZJ305" s="18"/>
      <c r="AZK305" s="18"/>
      <c r="AZL305" s="18"/>
      <c r="AZM305" s="18"/>
      <c r="AZN305" s="18"/>
      <c r="AZO305" s="18"/>
      <c r="AZP305" s="18"/>
      <c r="AZQ305" s="18"/>
      <c r="AZR305" s="18"/>
      <c r="AZS305" s="18"/>
      <c r="AZT305" s="18"/>
      <c r="AZU305" s="18"/>
      <c r="AZV305" s="18"/>
      <c r="AZW305" s="18"/>
      <c r="AZX305" s="18"/>
      <c r="AZY305" s="18"/>
      <c r="AZZ305" s="18"/>
      <c r="BAA305" s="18"/>
      <c r="BAB305" s="18"/>
      <c r="BAC305" s="18"/>
      <c r="BAD305" s="18"/>
      <c r="BAE305" s="18"/>
      <c r="BAF305" s="18"/>
      <c r="BAG305" s="18"/>
      <c r="BAH305" s="18"/>
      <c r="BAI305" s="18"/>
      <c r="BAJ305" s="18"/>
      <c r="BAK305" s="18"/>
      <c r="BAL305" s="18"/>
      <c r="BAM305" s="18"/>
      <c r="BAN305" s="18"/>
      <c r="BAO305" s="18"/>
      <c r="BAP305" s="18"/>
      <c r="BAQ305" s="18"/>
      <c r="BAR305" s="18"/>
      <c r="BAS305" s="18"/>
      <c r="BAT305" s="18"/>
      <c r="BAU305" s="18"/>
      <c r="BAV305" s="18"/>
      <c r="BAW305" s="18"/>
      <c r="BAX305" s="18"/>
      <c r="BAY305" s="18"/>
      <c r="BAZ305" s="18"/>
      <c r="BBA305" s="18"/>
      <c r="BBB305" s="18"/>
      <c r="BBC305" s="18"/>
      <c r="BBD305" s="18"/>
      <c r="BBE305" s="18"/>
      <c r="BBF305" s="18"/>
      <c r="BBG305" s="18"/>
      <c r="BBH305" s="18"/>
      <c r="BBI305" s="18"/>
      <c r="BBJ305" s="18"/>
      <c r="BBK305" s="18"/>
      <c r="BBL305" s="18"/>
      <c r="BBM305" s="18"/>
      <c r="BBN305" s="18"/>
      <c r="BBO305" s="18"/>
      <c r="BBP305" s="18"/>
      <c r="BBQ305" s="18"/>
      <c r="BBR305" s="18"/>
      <c r="BBS305" s="18"/>
      <c r="BBT305" s="18"/>
      <c r="BBU305" s="18"/>
      <c r="BBV305" s="18"/>
      <c r="BBW305" s="18"/>
      <c r="BBX305" s="18"/>
      <c r="BBY305" s="18"/>
      <c r="BBZ305" s="18"/>
      <c r="BCA305" s="18"/>
      <c r="BCB305" s="18"/>
      <c r="BCC305" s="18"/>
      <c r="BCD305" s="18"/>
      <c r="BCE305" s="18"/>
      <c r="BCF305" s="18"/>
      <c r="BCG305" s="18"/>
      <c r="BCH305" s="18"/>
      <c r="BCI305" s="18"/>
      <c r="BCJ305" s="18"/>
      <c r="BCK305" s="18"/>
      <c r="BCL305" s="18"/>
      <c r="BCM305" s="18"/>
      <c r="BCN305" s="18"/>
      <c r="BCO305" s="18"/>
      <c r="BCP305" s="18"/>
      <c r="BCQ305" s="18"/>
      <c r="BCR305" s="18"/>
      <c r="BCS305" s="18"/>
      <c r="BCT305" s="18"/>
      <c r="BCU305" s="18"/>
      <c r="BCV305" s="18"/>
      <c r="BCW305" s="18"/>
      <c r="BCX305" s="18"/>
      <c r="BCY305" s="18"/>
      <c r="BCZ305" s="18"/>
      <c r="BDA305" s="18"/>
      <c r="BDB305" s="18"/>
      <c r="BDC305" s="18"/>
      <c r="BDD305" s="18"/>
      <c r="BDE305" s="18"/>
      <c r="BDF305" s="18"/>
      <c r="BDG305" s="18"/>
      <c r="BDH305" s="18"/>
      <c r="BDI305" s="18"/>
      <c r="BDJ305" s="18"/>
      <c r="BDK305" s="18"/>
      <c r="BDL305" s="18"/>
      <c r="BDM305" s="18"/>
      <c r="BDN305" s="18"/>
      <c r="BDO305" s="18"/>
      <c r="BDP305" s="18"/>
      <c r="BDQ305" s="18"/>
      <c r="BDR305" s="18"/>
      <c r="BDS305" s="18"/>
      <c r="BDT305" s="18"/>
      <c r="BDU305" s="18"/>
      <c r="BDV305" s="18"/>
      <c r="BDW305" s="18"/>
      <c r="BDX305" s="18"/>
      <c r="BDY305" s="18"/>
      <c r="BDZ305" s="18"/>
      <c r="BEA305" s="18"/>
      <c r="BEB305" s="18"/>
      <c r="BEC305" s="18"/>
      <c r="BED305" s="18"/>
      <c r="BEE305" s="18"/>
      <c r="BEF305" s="18"/>
      <c r="BEG305" s="18"/>
      <c r="BEH305" s="18"/>
      <c r="BEI305" s="18"/>
      <c r="BEJ305" s="18"/>
      <c r="BEK305" s="18"/>
      <c r="BEL305" s="18"/>
      <c r="BEM305" s="18"/>
      <c r="BEN305" s="18"/>
      <c r="BEO305" s="18"/>
      <c r="BEP305" s="18"/>
      <c r="BEQ305" s="18"/>
      <c r="BER305" s="18"/>
      <c r="BES305" s="18"/>
      <c r="BET305" s="18"/>
      <c r="BEU305" s="18"/>
      <c r="BEV305" s="18"/>
      <c r="BEW305" s="18"/>
      <c r="BEX305" s="18"/>
      <c r="BEY305" s="18"/>
      <c r="BEZ305" s="18"/>
      <c r="BFA305" s="18"/>
      <c r="BFB305" s="18"/>
      <c r="BFC305" s="18"/>
      <c r="BFD305" s="18"/>
      <c r="BFE305" s="18"/>
      <c r="BFF305" s="18"/>
      <c r="BFG305" s="18"/>
      <c r="BFH305" s="18"/>
      <c r="BFI305" s="18"/>
      <c r="BFJ305" s="18"/>
      <c r="BFK305" s="18"/>
      <c r="BFL305" s="18"/>
      <c r="BFM305" s="18"/>
      <c r="BFN305" s="18"/>
      <c r="BFO305" s="18"/>
      <c r="BFP305" s="18"/>
      <c r="BFQ305" s="18"/>
      <c r="BFR305" s="18"/>
      <c r="BFS305" s="18"/>
      <c r="BFT305" s="18"/>
      <c r="BFU305" s="18"/>
      <c r="BFV305" s="18"/>
      <c r="BFW305" s="18"/>
      <c r="BFX305" s="18"/>
      <c r="BFY305" s="18"/>
      <c r="BFZ305" s="18"/>
      <c r="BGA305" s="18"/>
      <c r="BGB305" s="18"/>
      <c r="BGC305" s="18"/>
      <c r="BGD305" s="18"/>
      <c r="BGE305" s="18"/>
      <c r="BGF305" s="18"/>
      <c r="BGG305" s="18"/>
      <c r="BGH305" s="18"/>
      <c r="BGI305" s="18"/>
      <c r="BGJ305" s="18"/>
      <c r="BGK305" s="18"/>
      <c r="BGL305" s="18"/>
      <c r="BGM305" s="18"/>
      <c r="BGN305" s="18"/>
      <c r="BGO305" s="18"/>
      <c r="BGP305" s="18"/>
      <c r="BGQ305" s="18"/>
      <c r="BGR305" s="18"/>
      <c r="BGS305" s="18"/>
      <c r="BGT305" s="18"/>
      <c r="BGU305" s="18"/>
      <c r="BGV305" s="18"/>
      <c r="BGW305" s="18"/>
      <c r="BGX305" s="18"/>
      <c r="BGY305" s="18"/>
      <c r="BGZ305" s="18"/>
      <c r="BHA305" s="18"/>
      <c r="BHB305" s="18"/>
      <c r="BHC305" s="18"/>
      <c r="BHD305" s="18"/>
      <c r="BHE305" s="18"/>
      <c r="BHF305" s="18"/>
      <c r="BHG305" s="18"/>
      <c r="BHH305" s="18"/>
      <c r="BHI305" s="18"/>
      <c r="BHJ305" s="18"/>
      <c r="BHK305" s="18"/>
      <c r="BHL305" s="18"/>
      <c r="BHM305" s="18"/>
      <c r="BHN305" s="18"/>
      <c r="BHO305" s="18"/>
      <c r="BHP305" s="18"/>
      <c r="BHQ305" s="18"/>
      <c r="BHR305" s="18"/>
      <c r="BHS305" s="18"/>
      <c r="BHT305" s="18"/>
      <c r="BHU305" s="18"/>
      <c r="BHV305" s="18"/>
      <c r="BHW305" s="18"/>
      <c r="BHX305" s="18"/>
      <c r="BHY305" s="18"/>
      <c r="BHZ305" s="18"/>
      <c r="BIA305" s="18"/>
      <c r="BIB305" s="18"/>
      <c r="BIC305" s="18"/>
      <c r="BID305" s="18"/>
      <c r="BIE305" s="18"/>
      <c r="BIF305" s="18"/>
      <c r="BIG305" s="18"/>
      <c r="BIH305" s="18"/>
      <c r="BII305" s="18"/>
      <c r="BIJ305" s="18"/>
      <c r="BIK305" s="18"/>
      <c r="BIL305" s="18"/>
      <c r="BIM305" s="18"/>
      <c r="BIN305" s="18"/>
      <c r="BIO305" s="18"/>
      <c r="BIP305" s="18"/>
      <c r="BIQ305" s="18"/>
      <c r="BIR305" s="18"/>
      <c r="BIS305" s="18"/>
      <c r="BIT305" s="18"/>
      <c r="BIU305" s="18"/>
      <c r="BIV305" s="18"/>
      <c r="BIW305" s="18"/>
      <c r="BIX305" s="18"/>
      <c r="BIY305" s="18"/>
      <c r="BIZ305" s="18"/>
      <c r="BJA305" s="18"/>
      <c r="BJB305" s="18"/>
      <c r="BJC305" s="18"/>
      <c r="BJD305" s="18"/>
      <c r="BJE305" s="18"/>
      <c r="BJF305" s="18"/>
      <c r="BJG305" s="18"/>
      <c r="BJH305" s="18"/>
      <c r="BJI305" s="18"/>
      <c r="BJJ305" s="18"/>
      <c r="BJK305" s="18"/>
      <c r="BJL305" s="18"/>
      <c r="BJM305" s="18"/>
      <c r="BJN305" s="18"/>
      <c r="BJO305" s="18"/>
      <c r="BJP305" s="18"/>
      <c r="BJQ305" s="18"/>
      <c r="BJR305" s="18"/>
      <c r="BJS305" s="18"/>
      <c r="BJT305" s="18"/>
      <c r="BJU305" s="18"/>
      <c r="BJV305" s="18"/>
      <c r="BJW305" s="18"/>
      <c r="BJX305" s="18"/>
      <c r="BJY305" s="18"/>
      <c r="BJZ305" s="18"/>
      <c r="BKA305" s="18"/>
      <c r="BKB305" s="18"/>
      <c r="BKC305" s="18"/>
      <c r="BKD305" s="18"/>
      <c r="BKE305" s="18"/>
      <c r="BKF305" s="18"/>
      <c r="BKG305" s="18"/>
      <c r="BKH305" s="18"/>
      <c r="BKI305" s="18"/>
      <c r="BKJ305" s="18"/>
      <c r="BKK305" s="18"/>
      <c r="BKL305" s="18"/>
      <c r="BKM305" s="18"/>
      <c r="BKN305" s="18"/>
      <c r="BKO305" s="18"/>
      <c r="BKP305" s="18"/>
      <c r="BKQ305" s="18"/>
      <c r="BKR305" s="18"/>
      <c r="BKS305" s="18"/>
      <c r="BKT305" s="18"/>
      <c r="BKU305" s="18"/>
      <c r="BKV305" s="18"/>
      <c r="BKW305" s="18"/>
      <c r="BKX305" s="18"/>
      <c r="BKY305" s="18"/>
      <c r="BKZ305" s="18"/>
      <c r="BLA305" s="18"/>
      <c r="BLB305" s="18"/>
      <c r="BLC305" s="18"/>
      <c r="BLD305" s="18"/>
      <c r="BLE305" s="18"/>
      <c r="BLF305" s="18"/>
      <c r="BLG305" s="18"/>
      <c r="BLH305" s="18"/>
      <c r="BLI305" s="18"/>
      <c r="BLJ305" s="18"/>
      <c r="BLK305" s="18"/>
      <c r="BLL305" s="18"/>
      <c r="BLM305" s="18"/>
      <c r="BLN305" s="18"/>
      <c r="BLO305" s="18"/>
      <c r="BLP305" s="18"/>
      <c r="BLQ305" s="18"/>
      <c r="BLR305" s="18"/>
      <c r="BLS305" s="18"/>
      <c r="BLT305" s="18"/>
      <c r="BLU305" s="18"/>
      <c r="BLV305" s="18"/>
      <c r="BLW305" s="18"/>
      <c r="BLX305" s="18"/>
      <c r="BLY305" s="18"/>
      <c r="BLZ305" s="18"/>
      <c r="BMA305" s="18"/>
      <c r="BMB305" s="18"/>
      <c r="BMC305" s="18"/>
      <c r="BMD305" s="18"/>
      <c r="BME305" s="18"/>
      <c r="BMF305" s="18"/>
      <c r="BMG305" s="18"/>
      <c r="BMH305" s="18"/>
      <c r="BMI305" s="18"/>
      <c r="BMJ305" s="18"/>
      <c r="BMK305" s="18"/>
      <c r="BML305" s="18"/>
      <c r="BMM305" s="18"/>
      <c r="BMN305" s="18"/>
      <c r="BMO305" s="18"/>
      <c r="BMP305" s="18"/>
      <c r="BMQ305" s="18"/>
      <c r="BMR305" s="18"/>
      <c r="BMS305" s="18"/>
      <c r="BMT305" s="18"/>
      <c r="BMU305" s="18"/>
      <c r="BMV305" s="18"/>
      <c r="BMW305" s="18"/>
      <c r="BMX305" s="18"/>
      <c r="BMY305" s="18"/>
      <c r="BMZ305" s="18"/>
      <c r="BNA305" s="18"/>
      <c r="BNB305" s="18"/>
      <c r="BNC305" s="18"/>
      <c r="BND305" s="18"/>
      <c r="BNE305" s="18"/>
      <c r="BNF305" s="18"/>
      <c r="BNG305" s="18"/>
      <c r="BNH305" s="18"/>
      <c r="BNI305" s="18"/>
      <c r="BNJ305" s="18"/>
      <c r="BNK305" s="18"/>
      <c r="BNL305" s="18"/>
      <c r="BNM305" s="18"/>
      <c r="BNN305" s="18"/>
      <c r="BNO305" s="18"/>
      <c r="BNP305" s="18"/>
      <c r="BNQ305" s="18"/>
      <c r="BNR305" s="18"/>
      <c r="BNS305" s="18"/>
      <c r="BNT305" s="18"/>
      <c r="BNU305" s="18"/>
      <c r="BNV305" s="18"/>
      <c r="BNW305" s="18"/>
      <c r="BNX305" s="18"/>
      <c r="BNY305" s="18"/>
      <c r="BNZ305" s="18"/>
      <c r="BOA305" s="18"/>
      <c r="BOB305" s="18"/>
      <c r="BOC305" s="18"/>
      <c r="BOD305" s="18"/>
      <c r="BOE305" s="18"/>
      <c r="BOF305" s="18"/>
      <c r="BOG305" s="18"/>
      <c r="BOH305" s="18"/>
      <c r="BOI305" s="18"/>
      <c r="BOJ305" s="18"/>
      <c r="BOK305" s="18"/>
      <c r="BOL305" s="18"/>
      <c r="BOM305" s="18"/>
      <c r="BON305" s="18"/>
      <c r="BOO305" s="18"/>
      <c r="BOP305" s="18"/>
      <c r="BOQ305" s="18"/>
      <c r="BOR305" s="18"/>
      <c r="BOS305" s="18"/>
      <c r="BOT305" s="18"/>
      <c r="BOU305" s="18"/>
      <c r="BOV305" s="18"/>
      <c r="BOW305" s="18"/>
      <c r="BOX305" s="18"/>
      <c r="BOY305" s="18"/>
      <c r="BOZ305" s="18"/>
      <c r="BPA305" s="18"/>
      <c r="BPB305" s="18"/>
      <c r="BPC305" s="18"/>
      <c r="BPD305" s="18"/>
      <c r="BPE305" s="18"/>
      <c r="BPF305" s="18"/>
      <c r="BPG305" s="18"/>
      <c r="BPH305" s="18"/>
      <c r="BPI305" s="18"/>
      <c r="BPJ305" s="18"/>
      <c r="BPK305" s="18"/>
      <c r="BPL305" s="18"/>
      <c r="BPM305" s="18"/>
      <c r="BPN305" s="18"/>
      <c r="BPO305" s="18"/>
      <c r="BPP305" s="18"/>
      <c r="BPQ305" s="18"/>
      <c r="BPR305" s="18"/>
      <c r="BPS305" s="18"/>
      <c r="BPT305" s="18"/>
      <c r="BPU305" s="18"/>
      <c r="BPV305" s="18"/>
      <c r="BPW305" s="18"/>
      <c r="BPX305" s="18"/>
      <c r="BPY305" s="18"/>
      <c r="BPZ305" s="18"/>
      <c r="BQA305" s="18"/>
      <c r="BQB305" s="18"/>
      <c r="BQC305" s="18"/>
      <c r="BQD305" s="18"/>
      <c r="BQE305" s="18"/>
      <c r="BQF305" s="18"/>
      <c r="BQG305" s="18"/>
      <c r="BQH305" s="18"/>
      <c r="BQI305" s="18"/>
      <c r="BQJ305" s="18"/>
      <c r="BQK305" s="18"/>
      <c r="BQL305" s="18"/>
      <c r="BQM305" s="18"/>
      <c r="BQN305" s="18"/>
      <c r="BQO305" s="18"/>
      <c r="BQP305" s="18"/>
      <c r="BQQ305" s="18"/>
      <c r="BQR305" s="18"/>
      <c r="BQS305" s="18"/>
      <c r="BQT305" s="18"/>
      <c r="BQU305" s="18"/>
      <c r="BQV305" s="18"/>
      <c r="BQW305" s="18"/>
      <c r="BQX305" s="18"/>
      <c r="BQY305" s="18"/>
      <c r="BQZ305" s="18"/>
      <c r="BRA305" s="18"/>
      <c r="BRB305" s="18"/>
      <c r="BRC305" s="18"/>
      <c r="BRD305" s="18"/>
      <c r="BRE305" s="18"/>
      <c r="BRF305" s="18"/>
      <c r="BRG305" s="18"/>
      <c r="BRH305" s="18"/>
      <c r="BRI305" s="18"/>
      <c r="BRJ305" s="18"/>
      <c r="BRK305" s="18"/>
      <c r="BRL305" s="18"/>
      <c r="BRM305" s="18"/>
      <c r="BRN305" s="18"/>
      <c r="BRO305" s="18"/>
      <c r="BRP305" s="18"/>
      <c r="BRQ305" s="18"/>
      <c r="BRR305" s="18"/>
      <c r="BRS305" s="18"/>
      <c r="BRT305" s="18"/>
      <c r="BRU305" s="18"/>
      <c r="BRV305" s="18"/>
      <c r="BRW305" s="18"/>
      <c r="BRX305" s="18"/>
      <c r="BRY305" s="18"/>
      <c r="BRZ305" s="18"/>
      <c r="BSA305" s="18"/>
      <c r="BSB305" s="18"/>
      <c r="BSC305" s="18"/>
      <c r="BSD305" s="18"/>
      <c r="BSE305" s="18"/>
      <c r="BSF305" s="18"/>
      <c r="BSG305" s="18"/>
      <c r="BSH305" s="18"/>
      <c r="BSI305" s="18"/>
      <c r="BSJ305" s="18"/>
      <c r="BSK305" s="18"/>
      <c r="BSL305" s="18"/>
      <c r="BSM305" s="18"/>
      <c r="BSN305" s="18"/>
      <c r="BSO305" s="18"/>
      <c r="BSP305" s="18"/>
      <c r="BSQ305" s="18"/>
      <c r="BSR305" s="18"/>
      <c r="BSS305" s="18"/>
      <c r="BST305" s="18"/>
      <c r="BSU305" s="18"/>
      <c r="BSV305" s="18"/>
      <c r="BSW305" s="18"/>
      <c r="BSX305" s="18"/>
      <c r="BSY305" s="18"/>
      <c r="BSZ305" s="18"/>
      <c r="BTA305" s="18"/>
      <c r="BTB305" s="18"/>
      <c r="BTC305" s="18"/>
      <c r="BTD305" s="18"/>
      <c r="BTE305" s="18"/>
      <c r="BTF305" s="18"/>
      <c r="BTG305" s="18"/>
      <c r="BTH305" s="18"/>
      <c r="BTI305" s="18"/>
      <c r="BTJ305" s="18"/>
      <c r="BTK305" s="18"/>
      <c r="BTL305" s="18"/>
      <c r="BTM305" s="18"/>
      <c r="BTN305" s="18"/>
      <c r="BTO305" s="18"/>
      <c r="BTP305" s="18"/>
      <c r="BTQ305" s="18"/>
      <c r="BTR305" s="18"/>
      <c r="BTS305" s="18"/>
      <c r="BTT305" s="18"/>
      <c r="BTU305" s="18"/>
      <c r="BTV305" s="18"/>
      <c r="BTW305" s="18"/>
      <c r="BTX305" s="18"/>
      <c r="BTY305" s="18"/>
      <c r="BTZ305" s="18"/>
      <c r="BUA305" s="18"/>
      <c r="BUB305" s="18"/>
      <c r="BUC305" s="18"/>
      <c r="BUD305" s="18"/>
      <c r="BUE305" s="18"/>
      <c r="BUF305" s="18"/>
      <c r="BUG305" s="18"/>
      <c r="BUH305" s="18"/>
      <c r="BUI305" s="18"/>
      <c r="BUJ305" s="18"/>
      <c r="BUK305" s="18"/>
      <c r="BUL305" s="18"/>
      <c r="BUM305" s="18"/>
      <c r="BUN305" s="18"/>
      <c r="BUO305" s="18"/>
      <c r="BUP305" s="18"/>
      <c r="BUQ305" s="18"/>
      <c r="BUR305" s="18"/>
      <c r="BUS305" s="18"/>
      <c r="BUT305" s="18"/>
      <c r="BUU305" s="18"/>
      <c r="BUV305" s="18"/>
      <c r="BUW305" s="18"/>
      <c r="BUX305" s="18"/>
      <c r="BUY305" s="18"/>
      <c r="BUZ305" s="18"/>
      <c r="BVA305" s="18"/>
      <c r="BVB305" s="18"/>
      <c r="BVC305" s="18"/>
      <c r="BVD305" s="18"/>
      <c r="BVE305" s="18"/>
      <c r="BVF305" s="18"/>
      <c r="BVG305" s="18"/>
      <c r="BVH305" s="18"/>
      <c r="BVI305" s="18"/>
      <c r="BVJ305" s="18"/>
      <c r="BVK305" s="18"/>
      <c r="BVL305" s="18"/>
      <c r="BVM305" s="18"/>
      <c r="BVN305" s="18"/>
      <c r="BVO305" s="18"/>
      <c r="BVP305" s="18"/>
      <c r="BVQ305" s="18"/>
      <c r="BVR305" s="18"/>
      <c r="BVS305" s="18"/>
      <c r="BVT305" s="18"/>
      <c r="BVU305" s="18"/>
      <c r="BVV305" s="18"/>
      <c r="BVW305" s="18"/>
      <c r="BVX305" s="18"/>
      <c r="BVY305" s="18"/>
      <c r="BVZ305" s="18"/>
      <c r="BWA305" s="18"/>
      <c r="BWB305" s="18"/>
      <c r="BWC305" s="18"/>
      <c r="BWD305" s="18"/>
      <c r="BWE305" s="18"/>
      <c r="BWF305" s="18"/>
      <c r="BWG305" s="18"/>
      <c r="BWH305" s="18"/>
      <c r="BWI305" s="18"/>
      <c r="BWJ305" s="18"/>
      <c r="BWK305" s="18"/>
      <c r="BWL305" s="18"/>
      <c r="BWM305" s="18"/>
      <c r="BWN305" s="18"/>
      <c r="BWO305" s="18"/>
      <c r="BWP305" s="18"/>
      <c r="BWQ305" s="18"/>
      <c r="BWR305" s="18"/>
      <c r="BWS305" s="18"/>
      <c r="BWT305" s="18"/>
      <c r="BWU305" s="18"/>
      <c r="BWV305" s="18"/>
      <c r="BWW305" s="18"/>
      <c r="BWX305" s="18"/>
      <c r="BWY305" s="18"/>
      <c r="BWZ305" s="18"/>
      <c r="BXA305" s="18"/>
      <c r="BXB305" s="18"/>
      <c r="BXC305" s="18"/>
      <c r="BXD305" s="18"/>
      <c r="BXE305" s="18"/>
      <c r="BXF305" s="18"/>
      <c r="BXG305" s="18"/>
      <c r="BXH305" s="18"/>
      <c r="BXI305" s="18"/>
      <c r="BXJ305" s="18"/>
      <c r="BXK305" s="18"/>
      <c r="BXL305" s="18"/>
      <c r="BXM305" s="18"/>
      <c r="BXN305" s="18"/>
      <c r="BXO305" s="18"/>
      <c r="BXP305" s="18"/>
      <c r="BXQ305" s="18"/>
      <c r="BXR305" s="18"/>
      <c r="BXS305" s="18"/>
      <c r="BXT305" s="18"/>
      <c r="BXU305" s="18"/>
      <c r="BXV305" s="18"/>
      <c r="BXW305" s="18"/>
      <c r="BXX305" s="18"/>
      <c r="BXY305" s="18"/>
      <c r="BXZ305" s="18"/>
      <c r="BYA305" s="18"/>
      <c r="BYB305" s="18"/>
      <c r="BYC305" s="18"/>
      <c r="BYD305" s="18"/>
      <c r="BYE305" s="18"/>
      <c r="BYF305" s="18"/>
      <c r="BYG305" s="18"/>
      <c r="BYH305" s="18"/>
      <c r="BYI305" s="18"/>
      <c r="BYJ305" s="18"/>
      <c r="BYK305" s="18"/>
      <c r="BYL305" s="18"/>
      <c r="BYM305" s="18"/>
      <c r="BYN305" s="18"/>
      <c r="BYO305" s="18"/>
      <c r="BYP305" s="18"/>
      <c r="BYQ305" s="18"/>
      <c r="BYR305" s="18"/>
      <c r="BYS305" s="18"/>
      <c r="BYT305" s="18"/>
      <c r="BYU305" s="18"/>
      <c r="BYV305" s="18"/>
      <c r="BYW305" s="18"/>
      <c r="BYX305" s="18"/>
      <c r="BYY305" s="18"/>
      <c r="BYZ305" s="18"/>
      <c r="BZA305" s="18"/>
      <c r="BZB305" s="18"/>
      <c r="BZC305" s="18"/>
      <c r="BZD305" s="18"/>
      <c r="BZE305" s="18"/>
      <c r="BZF305" s="18"/>
      <c r="BZG305" s="18"/>
      <c r="BZH305" s="18"/>
      <c r="BZI305" s="18"/>
      <c r="BZJ305" s="18"/>
      <c r="BZK305" s="18"/>
      <c r="BZL305" s="18"/>
      <c r="BZM305" s="18"/>
      <c r="BZN305" s="18"/>
      <c r="BZO305" s="18"/>
      <c r="BZP305" s="18"/>
      <c r="BZQ305" s="18"/>
      <c r="BZR305" s="18"/>
      <c r="BZS305" s="18"/>
      <c r="BZT305" s="18"/>
      <c r="BZU305" s="18"/>
      <c r="BZV305" s="18"/>
      <c r="BZW305" s="18"/>
      <c r="BZX305" s="18"/>
      <c r="BZY305" s="18"/>
      <c r="BZZ305" s="18"/>
      <c r="CAA305" s="18"/>
      <c r="CAB305" s="18"/>
      <c r="CAC305" s="18"/>
      <c r="CAD305" s="18"/>
      <c r="CAE305" s="18"/>
      <c r="CAF305" s="18"/>
      <c r="CAG305" s="18"/>
      <c r="CAH305" s="18"/>
      <c r="CAI305" s="18"/>
      <c r="CAJ305" s="18"/>
      <c r="CAK305" s="18"/>
      <c r="CAL305" s="18"/>
      <c r="CAM305" s="18"/>
      <c r="CAN305" s="18"/>
      <c r="CAO305" s="18"/>
      <c r="CAP305" s="18"/>
      <c r="CAQ305" s="18"/>
      <c r="CAR305" s="18"/>
      <c r="CAS305" s="18"/>
      <c r="CAT305" s="18"/>
      <c r="CAU305" s="18"/>
      <c r="CAV305" s="18"/>
      <c r="CAW305" s="18"/>
      <c r="CAX305" s="18"/>
      <c r="CAY305" s="18"/>
      <c r="CAZ305" s="18"/>
      <c r="CBA305" s="18"/>
      <c r="CBB305" s="18"/>
      <c r="CBC305" s="18"/>
      <c r="CBD305" s="18"/>
      <c r="CBE305" s="18"/>
      <c r="CBF305" s="18"/>
      <c r="CBG305" s="18"/>
      <c r="CBH305" s="18"/>
      <c r="CBI305" s="18"/>
      <c r="CBJ305" s="18"/>
      <c r="CBK305" s="18"/>
      <c r="CBL305" s="18"/>
      <c r="CBM305" s="18"/>
      <c r="CBN305" s="18"/>
      <c r="CBO305" s="18"/>
      <c r="CBP305" s="18"/>
      <c r="CBQ305" s="18"/>
      <c r="CBR305" s="18"/>
      <c r="CBS305" s="18"/>
      <c r="CBT305" s="18"/>
      <c r="CBU305" s="18"/>
      <c r="CBV305" s="18"/>
      <c r="CBW305" s="18"/>
      <c r="CBX305" s="18"/>
      <c r="CBY305" s="18"/>
      <c r="CBZ305" s="18"/>
      <c r="CCA305" s="18"/>
      <c r="CCB305" s="18"/>
      <c r="CCC305" s="18"/>
      <c r="CCD305" s="18"/>
      <c r="CCE305" s="18"/>
      <c r="CCF305" s="18"/>
      <c r="CCG305" s="18"/>
      <c r="CCH305" s="18"/>
      <c r="CCI305" s="18"/>
      <c r="CCJ305" s="18"/>
      <c r="CCK305" s="18"/>
      <c r="CCL305" s="18"/>
      <c r="CCM305" s="18"/>
      <c r="CCN305" s="18"/>
      <c r="CCO305" s="18"/>
      <c r="CCP305" s="18"/>
      <c r="CCQ305" s="18"/>
      <c r="CCR305" s="18"/>
      <c r="CCS305" s="18"/>
      <c r="CCT305" s="18"/>
      <c r="CCU305" s="18"/>
      <c r="CCV305" s="18"/>
      <c r="CCW305" s="18"/>
      <c r="CCX305" s="18"/>
      <c r="CCY305" s="18"/>
      <c r="CCZ305" s="18"/>
      <c r="CDA305" s="18"/>
      <c r="CDB305" s="18"/>
      <c r="CDC305" s="18"/>
      <c r="CDD305" s="18"/>
      <c r="CDE305" s="18"/>
      <c r="CDF305" s="18"/>
      <c r="CDG305" s="18"/>
      <c r="CDH305" s="18"/>
      <c r="CDI305" s="18"/>
      <c r="CDJ305" s="18"/>
      <c r="CDK305" s="18"/>
      <c r="CDL305" s="18"/>
      <c r="CDM305" s="18"/>
      <c r="CDN305" s="18"/>
      <c r="CDO305" s="18"/>
      <c r="CDP305" s="18"/>
      <c r="CDQ305" s="18"/>
      <c r="CDR305" s="18"/>
      <c r="CDS305" s="18"/>
      <c r="CDT305" s="18"/>
      <c r="CDU305" s="18"/>
      <c r="CDV305" s="18"/>
      <c r="CDW305" s="18"/>
      <c r="CDX305" s="18"/>
      <c r="CDY305" s="18"/>
      <c r="CDZ305" s="18"/>
      <c r="CEA305" s="18"/>
      <c r="CEB305" s="18"/>
      <c r="CEC305" s="18"/>
      <c r="CED305" s="18"/>
      <c r="CEE305" s="18"/>
      <c r="CEF305" s="18"/>
      <c r="CEG305" s="18"/>
      <c r="CEH305" s="18"/>
      <c r="CEI305" s="18"/>
      <c r="CEJ305" s="18"/>
      <c r="CEK305" s="18"/>
      <c r="CEL305" s="18"/>
      <c r="CEM305" s="18"/>
      <c r="CEN305" s="18"/>
      <c r="CEO305" s="18"/>
      <c r="CEP305" s="18"/>
      <c r="CEQ305" s="18"/>
      <c r="CER305" s="18"/>
      <c r="CES305" s="18"/>
      <c r="CET305" s="18"/>
      <c r="CEU305" s="18"/>
      <c r="CEV305" s="18"/>
      <c r="CEW305" s="18"/>
      <c r="CEX305" s="18"/>
      <c r="CEY305" s="18"/>
      <c r="CEZ305" s="18"/>
      <c r="CFA305" s="18"/>
      <c r="CFB305" s="18"/>
      <c r="CFC305" s="18"/>
      <c r="CFD305" s="18"/>
      <c r="CFE305" s="18"/>
      <c r="CFF305" s="18"/>
      <c r="CFG305" s="18"/>
      <c r="CFH305" s="18"/>
      <c r="CFI305" s="18"/>
      <c r="CFJ305" s="18"/>
      <c r="CFK305" s="18"/>
      <c r="CFL305" s="18"/>
      <c r="CFM305" s="18"/>
      <c r="CFN305" s="18"/>
      <c r="CFO305" s="18"/>
      <c r="CFP305" s="18"/>
      <c r="CFQ305" s="18"/>
      <c r="CFR305" s="18"/>
      <c r="CFS305" s="18"/>
      <c r="CFT305" s="18"/>
      <c r="CFU305" s="18"/>
      <c r="CFV305" s="18"/>
      <c r="CFW305" s="18"/>
      <c r="CFX305" s="18"/>
      <c r="CFY305" s="18"/>
      <c r="CFZ305" s="18"/>
      <c r="CGA305" s="18"/>
      <c r="CGB305" s="18"/>
      <c r="CGC305" s="18"/>
      <c r="CGD305" s="18"/>
      <c r="CGE305" s="18"/>
      <c r="CGF305" s="18"/>
      <c r="CGG305" s="18"/>
      <c r="CGH305" s="18"/>
      <c r="CGI305" s="18"/>
      <c r="CGJ305" s="18"/>
      <c r="CGK305" s="18"/>
      <c r="CGL305" s="18"/>
      <c r="CGM305" s="18"/>
      <c r="CGN305" s="18"/>
      <c r="CGO305" s="18"/>
      <c r="CGP305" s="18"/>
      <c r="CGQ305" s="18"/>
      <c r="CGR305" s="18"/>
      <c r="CGS305" s="18"/>
      <c r="CGT305" s="18"/>
      <c r="CGU305" s="18"/>
      <c r="CGV305" s="18"/>
      <c r="CGW305" s="18"/>
      <c r="CGX305" s="18"/>
      <c r="CGY305" s="18"/>
      <c r="CGZ305" s="18"/>
      <c r="CHA305" s="18"/>
      <c r="CHB305" s="18"/>
      <c r="CHC305" s="18"/>
      <c r="CHD305" s="18"/>
      <c r="CHE305" s="18"/>
      <c r="CHF305" s="18"/>
      <c r="CHG305" s="18"/>
      <c r="CHH305" s="18"/>
      <c r="CHI305" s="18"/>
      <c r="CHJ305" s="18"/>
      <c r="CHK305" s="18"/>
      <c r="CHL305" s="18"/>
      <c r="CHM305" s="18"/>
      <c r="CHN305" s="18"/>
      <c r="CHO305" s="18"/>
      <c r="CHP305" s="18"/>
      <c r="CHQ305" s="18"/>
      <c r="CHR305" s="18"/>
      <c r="CHS305" s="18"/>
      <c r="CHT305" s="18"/>
      <c r="CHU305" s="18"/>
      <c r="CHV305" s="18"/>
      <c r="CHW305" s="18"/>
      <c r="CHX305" s="18"/>
      <c r="CHY305" s="18"/>
      <c r="CHZ305" s="18"/>
      <c r="CIA305" s="18"/>
      <c r="CIB305" s="18"/>
      <c r="CIC305" s="18"/>
      <c r="CID305" s="18"/>
      <c r="CIE305" s="18"/>
      <c r="CIF305" s="18"/>
      <c r="CIG305" s="18"/>
      <c r="CIH305" s="18"/>
      <c r="CII305" s="18"/>
      <c r="CIJ305" s="18"/>
      <c r="CIK305" s="18"/>
      <c r="CIL305" s="18"/>
      <c r="CIM305" s="18"/>
      <c r="CIN305" s="18"/>
      <c r="CIO305" s="18"/>
      <c r="CIP305" s="18"/>
      <c r="CIQ305" s="18"/>
      <c r="CIR305" s="18"/>
      <c r="CIS305" s="18"/>
      <c r="CIT305" s="18"/>
      <c r="CIU305" s="18"/>
      <c r="CIV305" s="18"/>
      <c r="CIW305" s="18"/>
      <c r="CIX305" s="18"/>
      <c r="CIY305" s="18"/>
      <c r="CIZ305" s="18"/>
      <c r="CJA305" s="18"/>
      <c r="CJB305" s="18"/>
      <c r="CJC305" s="18"/>
      <c r="CJD305" s="18"/>
      <c r="CJE305" s="18"/>
      <c r="CJF305" s="18"/>
      <c r="CJG305" s="18"/>
      <c r="CJH305" s="18"/>
      <c r="CJI305" s="18"/>
      <c r="CJJ305" s="18"/>
      <c r="CJK305" s="18"/>
      <c r="CJL305" s="18"/>
      <c r="CJM305" s="18"/>
      <c r="CJN305" s="18"/>
      <c r="CJO305" s="18"/>
      <c r="CJP305" s="18"/>
      <c r="CJQ305" s="18"/>
      <c r="CJR305" s="18"/>
      <c r="CJS305" s="18"/>
      <c r="CJT305" s="18"/>
      <c r="CJU305" s="18"/>
      <c r="CJV305" s="18"/>
      <c r="CJW305" s="18"/>
      <c r="CJX305" s="18"/>
      <c r="CJY305" s="18"/>
      <c r="CJZ305" s="18"/>
      <c r="CKA305" s="18"/>
      <c r="CKB305" s="18"/>
      <c r="CKC305" s="18"/>
      <c r="CKD305" s="18"/>
      <c r="CKE305" s="18"/>
      <c r="CKF305" s="18"/>
      <c r="CKG305" s="18"/>
      <c r="CKH305" s="18"/>
      <c r="CKI305" s="18"/>
      <c r="CKJ305" s="18"/>
      <c r="CKK305" s="18"/>
      <c r="CKL305" s="18"/>
      <c r="CKM305" s="18"/>
      <c r="CKN305" s="18"/>
      <c r="CKO305" s="18"/>
      <c r="CKP305" s="18"/>
      <c r="CKQ305" s="18"/>
      <c r="CKR305" s="18"/>
      <c r="CKS305" s="18"/>
      <c r="CKT305" s="18"/>
      <c r="CKU305" s="18"/>
      <c r="CKV305" s="18"/>
      <c r="CKW305" s="18"/>
      <c r="CKX305" s="18"/>
      <c r="CKY305" s="18"/>
      <c r="CKZ305" s="18"/>
      <c r="CLA305" s="18"/>
      <c r="CLB305" s="18"/>
      <c r="CLC305" s="18"/>
      <c r="CLD305" s="18"/>
      <c r="CLE305" s="18"/>
      <c r="CLF305" s="18"/>
      <c r="CLG305" s="18"/>
      <c r="CLH305" s="18"/>
      <c r="CLI305" s="18"/>
      <c r="CLJ305" s="18"/>
      <c r="CLK305" s="18"/>
      <c r="CLL305" s="18"/>
      <c r="CLM305" s="18"/>
      <c r="CLN305" s="18"/>
      <c r="CLO305" s="18"/>
      <c r="CLP305" s="18"/>
      <c r="CLQ305" s="18"/>
      <c r="CLR305" s="18"/>
      <c r="CLS305" s="18"/>
      <c r="CLT305" s="18"/>
      <c r="CLU305" s="18"/>
      <c r="CLV305" s="18"/>
      <c r="CLW305" s="18"/>
      <c r="CLX305" s="18"/>
      <c r="CLY305" s="18"/>
      <c r="CLZ305" s="18"/>
      <c r="CMA305" s="18"/>
      <c r="CMB305" s="18"/>
      <c r="CMC305" s="18"/>
      <c r="CMD305" s="18"/>
      <c r="CME305" s="18"/>
      <c r="CMF305" s="18"/>
      <c r="CMG305" s="18"/>
      <c r="CMH305" s="18"/>
      <c r="CMI305" s="18"/>
      <c r="CMJ305" s="18"/>
      <c r="CMK305" s="18"/>
      <c r="CML305" s="18"/>
      <c r="CMM305" s="18"/>
      <c r="CMN305" s="18"/>
      <c r="CMO305" s="18"/>
      <c r="CMP305" s="18"/>
      <c r="CMQ305" s="18"/>
      <c r="CMR305" s="18"/>
      <c r="CMS305" s="18"/>
      <c r="CMT305" s="18"/>
      <c r="CMU305" s="18"/>
      <c r="CMV305" s="18"/>
      <c r="CMW305" s="18"/>
      <c r="CMX305" s="18"/>
      <c r="CMY305" s="18"/>
      <c r="CMZ305" s="18"/>
      <c r="CNA305" s="18"/>
      <c r="CNB305" s="18"/>
      <c r="CNC305" s="18"/>
      <c r="CND305" s="18"/>
      <c r="CNE305" s="18"/>
      <c r="CNF305" s="18"/>
      <c r="CNG305" s="18"/>
      <c r="CNH305" s="18"/>
      <c r="CNI305" s="18"/>
      <c r="CNJ305" s="18"/>
      <c r="CNK305" s="18"/>
      <c r="CNL305" s="18"/>
      <c r="CNM305" s="18"/>
      <c r="CNN305" s="18"/>
      <c r="CNO305" s="18"/>
      <c r="CNP305" s="18"/>
      <c r="CNQ305" s="18"/>
      <c r="CNR305" s="18"/>
      <c r="CNS305" s="18"/>
      <c r="CNT305" s="18"/>
      <c r="CNU305" s="18"/>
      <c r="CNV305" s="18"/>
      <c r="CNW305" s="18"/>
      <c r="CNX305" s="18"/>
      <c r="CNY305" s="18"/>
      <c r="CNZ305" s="18"/>
      <c r="COA305" s="18"/>
      <c r="COB305" s="18"/>
      <c r="COC305" s="18"/>
      <c r="COD305" s="18"/>
      <c r="COE305" s="18"/>
      <c r="COF305" s="18"/>
      <c r="COG305" s="18"/>
      <c r="COH305" s="18"/>
      <c r="COI305" s="18"/>
      <c r="COJ305" s="18"/>
      <c r="COK305" s="18"/>
      <c r="COL305" s="18"/>
      <c r="COM305" s="18"/>
      <c r="CON305" s="18"/>
      <c r="COO305" s="18"/>
      <c r="COP305" s="18"/>
      <c r="COQ305" s="18"/>
      <c r="COR305" s="18"/>
      <c r="COS305" s="18"/>
      <c r="COT305" s="18"/>
      <c r="COU305" s="18"/>
      <c r="COV305" s="18"/>
      <c r="COW305" s="18"/>
      <c r="COX305" s="18"/>
      <c r="COY305" s="18"/>
      <c r="COZ305" s="18"/>
      <c r="CPA305" s="18"/>
      <c r="CPB305" s="18"/>
      <c r="CPC305" s="18"/>
      <c r="CPD305" s="18"/>
      <c r="CPE305" s="18"/>
      <c r="CPF305" s="18"/>
      <c r="CPG305" s="18"/>
      <c r="CPH305" s="18"/>
      <c r="CPI305" s="18"/>
      <c r="CPJ305" s="18"/>
      <c r="CPK305" s="18"/>
      <c r="CPL305" s="18"/>
      <c r="CPM305" s="18"/>
      <c r="CPN305" s="18"/>
      <c r="CPO305" s="18"/>
      <c r="CPP305" s="18"/>
      <c r="CPQ305" s="18"/>
      <c r="CPR305" s="18"/>
      <c r="CPS305" s="18"/>
      <c r="CPT305" s="18"/>
      <c r="CPU305" s="18"/>
      <c r="CPV305" s="18"/>
      <c r="CPW305" s="18"/>
      <c r="CPX305" s="18"/>
      <c r="CPY305" s="18"/>
      <c r="CPZ305" s="18"/>
      <c r="CQA305" s="18"/>
      <c r="CQB305" s="18"/>
      <c r="CQC305" s="18"/>
      <c r="CQD305" s="18"/>
      <c r="CQE305" s="18"/>
      <c r="CQF305" s="18"/>
      <c r="CQG305" s="18"/>
      <c r="CQH305" s="18"/>
      <c r="CQI305" s="18"/>
      <c r="CQJ305" s="18"/>
      <c r="CQK305" s="18"/>
      <c r="CQL305" s="18"/>
      <c r="CQM305" s="18"/>
      <c r="CQN305" s="18"/>
      <c r="CQO305" s="18"/>
      <c r="CQP305" s="18"/>
      <c r="CQQ305" s="18"/>
      <c r="CQR305" s="18"/>
      <c r="CQS305" s="18"/>
      <c r="CQT305" s="18"/>
      <c r="CQU305" s="18"/>
      <c r="CQV305" s="18"/>
      <c r="CQW305" s="18"/>
      <c r="CQX305" s="18"/>
      <c r="CQY305" s="18"/>
      <c r="CQZ305" s="18"/>
      <c r="CRA305" s="18"/>
      <c r="CRB305" s="18"/>
      <c r="CRC305" s="18"/>
      <c r="CRD305" s="18"/>
      <c r="CRE305" s="18"/>
      <c r="CRF305" s="18"/>
      <c r="CRG305" s="18"/>
      <c r="CRH305" s="18"/>
      <c r="CRI305" s="18"/>
      <c r="CRJ305" s="18"/>
      <c r="CRK305" s="18"/>
      <c r="CRL305" s="18"/>
      <c r="CRM305" s="18"/>
      <c r="CRN305" s="18"/>
      <c r="CRO305" s="18"/>
      <c r="CRP305" s="18"/>
      <c r="CRQ305" s="18"/>
      <c r="CRR305" s="18"/>
      <c r="CRS305" s="18"/>
      <c r="CRT305" s="18"/>
      <c r="CRU305" s="18"/>
      <c r="CRV305" s="18"/>
      <c r="CRW305" s="18"/>
      <c r="CRX305" s="18"/>
      <c r="CRY305" s="18"/>
      <c r="CRZ305" s="18"/>
      <c r="CSA305" s="18"/>
      <c r="CSB305" s="18"/>
      <c r="CSC305" s="18"/>
      <c r="CSD305" s="18"/>
      <c r="CSE305" s="18"/>
      <c r="CSF305" s="18"/>
      <c r="CSG305" s="18"/>
      <c r="CSH305" s="18"/>
      <c r="CSI305" s="18"/>
      <c r="CSJ305" s="18"/>
      <c r="CSK305" s="18"/>
      <c r="CSL305" s="18"/>
      <c r="CSM305" s="18"/>
      <c r="CSN305" s="18"/>
      <c r="CSO305" s="18"/>
      <c r="CSP305" s="18"/>
      <c r="CSQ305" s="18"/>
      <c r="CSR305" s="18"/>
      <c r="CSS305" s="18"/>
      <c r="CST305" s="18"/>
      <c r="CSU305" s="18"/>
      <c r="CSV305" s="18"/>
      <c r="CSW305" s="18"/>
      <c r="CSX305" s="18"/>
      <c r="CSY305" s="18"/>
      <c r="CSZ305" s="18"/>
      <c r="CTA305" s="18"/>
      <c r="CTB305" s="18"/>
      <c r="CTC305" s="18"/>
      <c r="CTD305" s="18"/>
      <c r="CTE305" s="18"/>
      <c r="CTF305" s="18"/>
      <c r="CTG305" s="18"/>
      <c r="CTH305" s="18"/>
      <c r="CTI305" s="18"/>
      <c r="CTJ305" s="18"/>
      <c r="CTK305" s="18"/>
      <c r="CTL305" s="18"/>
      <c r="CTM305" s="18"/>
      <c r="CTN305" s="18"/>
      <c r="CTO305" s="18"/>
      <c r="CTP305" s="18"/>
      <c r="CTQ305" s="18"/>
      <c r="CTR305" s="18"/>
      <c r="CTS305" s="18"/>
      <c r="CTT305" s="18"/>
      <c r="CTU305" s="18"/>
      <c r="CTV305" s="18"/>
      <c r="CTW305" s="18"/>
      <c r="CTX305" s="18"/>
      <c r="CTY305" s="18"/>
      <c r="CTZ305" s="18"/>
      <c r="CUA305" s="18"/>
      <c r="CUB305" s="18"/>
      <c r="CUC305" s="18"/>
      <c r="CUD305" s="18"/>
      <c r="CUE305" s="18"/>
      <c r="CUF305" s="18"/>
      <c r="CUG305" s="18"/>
      <c r="CUH305" s="18"/>
      <c r="CUI305" s="18"/>
      <c r="CUJ305" s="18"/>
      <c r="CUK305" s="18"/>
      <c r="CUL305" s="18"/>
      <c r="CUM305" s="18"/>
      <c r="CUN305" s="18"/>
      <c r="CUO305" s="18"/>
      <c r="CUP305" s="18"/>
      <c r="CUQ305" s="18"/>
      <c r="CUR305" s="18"/>
      <c r="CUS305" s="18"/>
      <c r="CUT305" s="18"/>
      <c r="CUU305" s="18"/>
      <c r="CUV305" s="18"/>
      <c r="CUW305" s="18"/>
      <c r="CUX305" s="18"/>
      <c r="CUY305" s="18"/>
      <c r="CUZ305" s="18"/>
      <c r="CVA305" s="18"/>
      <c r="CVB305" s="18"/>
      <c r="CVC305" s="18"/>
      <c r="CVD305" s="18"/>
      <c r="CVE305" s="18"/>
      <c r="CVF305" s="18"/>
      <c r="CVG305" s="18"/>
      <c r="CVH305" s="18"/>
      <c r="CVI305" s="18"/>
      <c r="CVJ305" s="18"/>
      <c r="CVK305" s="18"/>
      <c r="CVL305" s="18"/>
      <c r="CVM305" s="18"/>
      <c r="CVN305" s="18"/>
      <c r="CVO305" s="18"/>
      <c r="CVP305" s="18"/>
      <c r="CVQ305" s="18"/>
      <c r="CVR305" s="18"/>
      <c r="CVS305" s="18"/>
      <c r="CVT305" s="18"/>
      <c r="CVU305" s="18"/>
      <c r="CVV305" s="18"/>
      <c r="CVW305" s="18"/>
      <c r="CVX305" s="18"/>
      <c r="CVY305" s="18"/>
      <c r="CVZ305" s="18"/>
      <c r="CWA305" s="18"/>
      <c r="CWB305" s="18"/>
      <c r="CWC305" s="18"/>
      <c r="CWD305" s="18"/>
      <c r="CWE305" s="18"/>
      <c r="CWF305" s="18"/>
      <c r="CWG305" s="18"/>
      <c r="CWH305" s="18"/>
      <c r="CWI305" s="18"/>
      <c r="CWJ305" s="18"/>
      <c r="CWK305" s="18"/>
      <c r="CWL305" s="18"/>
      <c r="CWM305" s="18"/>
      <c r="CWN305" s="18"/>
      <c r="CWO305" s="18"/>
      <c r="CWP305" s="18"/>
      <c r="CWQ305" s="18"/>
      <c r="CWR305" s="18"/>
      <c r="CWS305" s="18"/>
      <c r="CWT305" s="18"/>
      <c r="CWU305" s="18"/>
      <c r="CWV305" s="18"/>
      <c r="CWW305" s="18"/>
      <c r="CWX305" s="18"/>
      <c r="CWY305" s="18"/>
      <c r="CWZ305" s="18"/>
      <c r="CXA305" s="18"/>
      <c r="CXB305" s="18"/>
      <c r="CXC305" s="18"/>
      <c r="CXD305" s="18"/>
      <c r="CXE305" s="18"/>
      <c r="CXF305" s="18"/>
      <c r="CXG305" s="18"/>
      <c r="CXH305" s="18"/>
      <c r="CXI305" s="18"/>
      <c r="CXJ305" s="18"/>
      <c r="CXK305" s="18"/>
      <c r="CXL305" s="18"/>
      <c r="CXM305" s="18"/>
      <c r="CXN305" s="18"/>
      <c r="CXO305" s="18"/>
      <c r="CXP305" s="18"/>
      <c r="CXQ305" s="18"/>
      <c r="CXR305" s="18"/>
      <c r="CXS305" s="18"/>
      <c r="CXT305" s="18"/>
      <c r="CXU305" s="18"/>
      <c r="CXV305" s="18"/>
      <c r="CXW305" s="18"/>
      <c r="CXX305" s="18"/>
      <c r="CXY305" s="18"/>
      <c r="CXZ305" s="18"/>
      <c r="CYA305" s="18"/>
      <c r="CYB305" s="18"/>
      <c r="CYC305" s="18"/>
      <c r="CYD305" s="18"/>
      <c r="CYE305" s="18"/>
      <c r="CYF305" s="18"/>
      <c r="CYG305" s="18"/>
      <c r="CYH305" s="18"/>
      <c r="CYI305" s="18"/>
      <c r="CYJ305" s="18"/>
      <c r="CYK305" s="18"/>
      <c r="CYL305" s="18"/>
      <c r="CYM305" s="18"/>
      <c r="CYN305" s="18"/>
      <c r="CYO305" s="18"/>
      <c r="CYP305" s="18"/>
      <c r="CYQ305" s="18"/>
      <c r="CYR305" s="18"/>
      <c r="CYS305" s="18"/>
      <c r="CYT305" s="18"/>
      <c r="CYU305" s="18"/>
      <c r="CYV305" s="18"/>
      <c r="CYW305" s="18"/>
      <c r="CYX305" s="18"/>
      <c r="CYY305" s="18"/>
      <c r="CYZ305" s="18"/>
      <c r="CZA305" s="18"/>
      <c r="CZB305" s="18"/>
      <c r="CZC305" s="18"/>
      <c r="CZD305" s="18"/>
      <c r="CZE305" s="18"/>
      <c r="CZF305" s="18"/>
      <c r="CZG305" s="18"/>
      <c r="CZH305" s="18"/>
      <c r="CZI305" s="18"/>
      <c r="CZJ305" s="18"/>
      <c r="CZK305" s="18"/>
      <c r="CZL305" s="18"/>
      <c r="CZM305" s="18"/>
      <c r="CZN305" s="18"/>
      <c r="CZO305" s="18"/>
      <c r="CZP305" s="18"/>
      <c r="CZQ305" s="18"/>
      <c r="CZR305" s="18"/>
      <c r="CZS305" s="18"/>
      <c r="CZT305" s="18"/>
      <c r="CZU305" s="18"/>
      <c r="CZV305" s="18"/>
      <c r="CZW305" s="18"/>
      <c r="CZX305" s="18"/>
      <c r="CZY305" s="18"/>
      <c r="CZZ305" s="18"/>
      <c r="DAA305" s="18"/>
      <c r="DAB305" s="18"/>
      <c r="DAC305" s="18"/>
      <c r="DAD305" s="18"/>
      <c r="DAE305" s="18"/>
      <c r="DAF305" s="18"/>
      <c r="DAG305" s="18"/>
      <c r="DAH305" s="18"/>
      <c r="DAI305" s="18"/>
      <c r="DAJ305" s="18"/>
      <c r="DAK305" s="18"/>
      <c r="DAL305" s="18"/>
      <c r="DAM305" s="18"/>
      <c r="DAN305" s="18"/>
      <c r="DAO305" s="18"/>
      <c r="DAP305" s="18"/>
      <c r="DAQ305" s="18"/>
      <c r="DAR305" s="18"/>
      <c r="DAS305" s="18"/>
      <c r="DAT305" s="18"/>
      <c r="DAU305" s="18"/>
      <c r="DAV305" s="18"/>
      <c r="DAW305" s="18"/>
      <c r="DAX305" s="18"/>
      <c r="DAY305" s="18"/>
      <c r="DAZ305" s="18"/>
      <c r="DBA305" s="18"/>
      <c r="DBB305" s="18"/>
      <c r="DBC305" s="18"/>
      <c r="DBD305" s="18"/>
      <c r="DBE305" s="18"/>
      <c r="DBF305" s="18"/>
      <c r="DBG305" s="18"/>
      <c r="DBH305" s="18"/>
      <c r="DBI305" s="18"/>
      <c r="DBJ305" s="18"/>
      <c r="DBK305" s="18"/>
      <c r="DBL305" s="18"/>
      <c r="DBM305" s="18"/>
      <c r="DBN305" s="18"/>
      <c r="DBO305" s="18"/>
      <c r="DBP305" s="18"/>
      <c r="DBQ305" s="18"/>
      <c r="DBR305" s="18"/>
      <c r="DBS305" s="18"/>
      <c r="DBT305" s="18"/>
      <c r="DBU305" s="18"/>
      <c r="DBV305" s="18"/>
      <c r="DBW305" s="18"/>
      <c r="DBX305" s="18"/>
      <c r="DBY305" s="18"/>
      <c r="DBZ305" s="18"/>
      <c r="DCA305" s="18"/>
      <c r="DCB305" s="18"/>
      <c r="DCC305" s="18"/>
      <c r="DCD305" s="18"/>
      <c r="DCE305" s="18"/>
      <c r="DCF305" s="18"/>
      <c r="DCG305" s="18"/>
      <c r="DCH305" s="18"/>
      <c r="DCI305" s="18"/>
      <c r="DCJ305" s="18"/>
      <c r="DCK305" s="18"/>
      <c r="DCL305" s="18"/>
      <c r="DCM305" s="18"/>
      <c r="DCN305" s="18"/>
      <c r="DCO305" s="18"/>
      <c r="DCP305" s="18"/>
      <c r="DCQ305" s="18"/>
      <c r="DCR305" s="18"/>
      <c r="DCS305" s="18"/>
      <c r="DCT305" s="18"/>
      <c r="DCU305" s="18"/>
      <c r="DCV305" s="18"/>
      <c r="DCW305" s="18"/>
      <c r="DCX305" s="18"/>
      <c r="DCY305" s="18"/>
      <c r="DCZ305" s="18"/>
      <c r="DDA305" s="18"/>
      <c r="DDB305" s="18"/>
      <c r="DDC305" s="18"/>
      <c r="DDD305" s="18"/>
      <c r="DDE305" s="18"/>
      <c r="DDF305" s="18"/>
      <c r="DDG305" s="18"/>
      <c r="DDH305" s="18"/>
      <c r="DDI305" s="18"/>
      <c r="DDJ305" s="18"/>
      <c r="DDK305" s="18"/>
      <c r="DDL305" s="18"/>
      <c r="DDM305" s="18"/>
      <c r="DDN305" s="18"/>
      <c r="DDO305" s="18"/>
      <c r="DDP305" s="18"/>
      <c r="DDQ305" s="18"/>
      <c r="DDR305" s="18"/>
      <c r="DDS305" s="18"/>
      <c r="DDT305" s="18"/>
      <c r="DDU305" s="18"/>
      <c r="DDV305" s="18"/>
      <c r="DDW305" s="18"/>
      <c r="DDX305" s="18"/>
      <c r="DDY305" s="18"/>
      <c r="DDZ305" s="18"/>
      <c r="DEA305" s="18"/>
      <c r="DEB305" s="18"/>
      <c r="DEC305" s="18"/>
      <c r="DED305" s="18"/>
      <c r="DEE305" s="18"/>
      <c r="DEF305" s="18"/>
      <c r="DEG305" s="18"/>
      <c r="DEH305" s="18"/>
      <c r="DEI305" s="18"/>
      <c r="DEJ305" s="18"/>
      <c r="DEK305" s="18"/>
      <c r="DEL305" s="18"/>
      <c r="DEM305" s="18"/>
      <c r="DEN305" s="18"/>
      <c r="DEO305" s="18"/>
      <c r="DEP305" s="18"/>
      <c r="DEQ305" s="18"/>
      <c r="DER305" s="18"/>
      <c r="DES305" s="18"/>
      <c r="DET305" s="18"/>
      <c r="DEU305" s="18"/>
      <c r="DEV305" s="18"/>
      <c r="DEW305" s="18"/>
      <c r="DEX305" s="18"/>
      <c r="DEY305" s="18"/>
      <c r="DEZ305" s="18"/>
      <c r="DFA305" s="18"/>
      <c r="DFB305" s="18"/>
      <c r="DFC305" s="18"/>
      <c r="DFD305" s="18"/>
      <c r="DFE305" s="18"/>
      <c r="DFF305" s="18"/>
      <c r="DFG305" s="18"/>
      <c r="DFH305" s="18"/>
      <c r="DFI305" s="18"/>
      <c r="DFJ305" s="18"/>
      <c r="DFK305" s="18"/>
      <c r="DFL305" s="18"/>
      <c r="DFM305" s="18"/>
      <c r="DFN305" s="18"/>
      <c r="DFO305" s="18"/>
      <c r="DFP305" s="18"/>
      <c r="DFQ305" s="18"/>
      <c r="DFR305" s="18"/>
      <c r="DFS305" s="18"/>
      <c r="DFT305" s="18"/>
      <c r="DFU305" s="18"/>
      <c r="DFV305" s="18"/>
      <c r="DFW305" s="18"/>
      <c r="DFX305" s="18"/>
      <c r="DFY305" s="18"/>
      <c r="DFZ305" s="18"/>
      <c r="DGA305" s="18"/>
      <c r="DGB305" s="18"/>
      <c r="DGC305" s="18"/>
      <c r="DGD305" s="18"/>
      <c r="DGE305" s="18"/>
      <c r="DGF305" s="18"/>
      <c r="DGG305" s="18"/>
      <c r="DGH305" s="18"/>
      <c r="DGI305" s="18"/>
      <c r="DGJ305" s="18"/>
      <c r="DGK305" s="18"/>
      <c r="DGL305" s="18"/>
      <c r="DGM305" s="18"/>
      <c r="DGN305" s="18"/>
      <c r="DGO305" s="18"/>
      <c r="DGP305" s="18"/>
      <c r="DGQ305" s="18"/>
      <c r="DGR305" s="18"/>
      <c r="DGS305" s="18"/>
      <c r="DGT305" s="18"/>
      <c r="DGU305" s="18"/>
      <c r="DGV305" s="18"/>
      <c r="DGW305" s="18"/>
      <c r="DGX305" s="18"/>
      <c r="DGY305" s="18"/>
      <c r="DGZ305" s="18"/>
      <c r="DHA305" s="18"/>
      <c r="DHB305" s="18"/>
      <c r="DHC305" s="18"/>
      <c r="DHD305" s="18"/>
      <c r="DHE305" s="18"/>
      <c r="DHF305" s="18"/>
      <c r="DHG305" s="18"/>
      <c r="DHH305" s="18"/>
      <c r="DHI305" s="18"/>
      <c r="DHJ305" s="18"/>
      <c r="DHK305" s="18"/>
      <c r="DHL305" s="18"/>
      <c r="DHM305" s="18"/>
      <c r="DHN305" s="18"/>
      <c r="DHO305" s="18"/>
      <c r="DHP305" s="18"/>
      <c r="DHQ305" s="18"/>
      <c r="DHR305" s="18"/>
      <c r="DHS305" s="18"/>
      <c r="DHT305" s="18"/>
      <c r="DHU305" s="18"/>
      <c r="DHV305" s="18"/>
      <c r="DHW305" s="18"/>
      <c r="DHX305" s="18"/>
      <c r="DHY305" s="18"/>
      <c r="DHZ305" s="18"/>
      <c r="DIA305" s="18"/>
      <c r="DIB305" s="18"/>
      <c r="DIC305" s="18"/>
      <c r="DID305" s="18"/>
      <c r="DIE305" s="18"/>
      <c r="DIF305" s="18"/>
      <c r="DIG305" s="18"/>
      <c r="DIH305" s="18"/>
      <c r="DII305" s="18"/>
      <c r="DIJ305" s="18"/>
      <c r="DIK305" s="18"/>
      <c r="DIL305" s="18"/>
      <c r="DIM305" s="18"/>
      <c r="DIN305" s="18"/>
      <c r="DIO305" s="18"/>
      <c r="DIP305" s="18"/>
      <c r="DIQ305" s="18"/>
      <c r="DIR305" s="18"/>
      <c r="DIS305" s="18"/>
      <c r="DIT305" s="18"/>
      <c r="DIU305" s="18"/>
      <c r="DIV305" s="18"/>
      <c r="DIW305" s="18"/>
      <c r="DIX305" s="18"/>
      <c r="DIY305" s="18"/>
      <c r="DIZ305" s="18"/>
      <c r="DJA305" s="18"/>
      <c r="DJB305" s="18"/>
      <c r="DJC305" s="18"/>
      <c r="DJD305" s="18"/>
      <c r="DJE305" s="18"/>
      <c r="DJF305" s="18"/>
      <c r="DJG305" s="18"/>
      <c r="DJH305" s="18"/>
      <c r="DJI305" s="18"/>
      <c r="DJJ305" s="18"/>
      <c r="DJK305" s="18"/>
      <c r="DJL305" s="18"/>
      <c r="DJM305" s="18"/>
      <c r="DJN305" s="18"/>
      <c r="DJO305" s="18"/>
      <c r="DJP305" s="18"/>
      <c r="DJQ305" s="18"/>
      <c r="DJR305" s="18"/>
      <c r="DJS305" s="18"/>
      <c r="DJT305" s="18"/>
      <c r="DJU305" s="18"/>
      <c r="DJV305" s="18"/>
      <c r="DJW305" s="18"/>
      <c r="DJX305" s="18"/>
      <c r="DJY305" s="18"/>
      <c r="DJZ305" s="18"/>
      <c r="DKA305" s="18"/>
      <c r="DKB305" s="18"/>
      <c r="DKC305" s="18"/>
      <c r="DKD305" s="18"/>
      <c r="DKE305" s="18"/>
      <c r="DKF305" s="18"/>
      <c r="DKG305" s="18"/>
      <c r="DKH305" s="18"/>
      <c r="DKI305" s="18"/>
      <c r="DKJ305" s="18"/>
      <c r="DKK305" s="18"/>
      <c r="DKL305" s="18"/>
      <c r="DKM305" s="18"/>
      <c r="DKN305" s="18"/>
      <c r="DKO305" s="18"/>
      <c r="DKP305" s="18"/>
      <c r="DKQ305" s="18"/>
      <c r="DKR305" s="18"/>
      <c r="DKS305" s="18"/>
      <c r="DKT305" s="18"/>
      <c r="DKU305" s="18"/>
      <c r="DKV305" s="18"/>
      <c r="DKW305" s="18"/>
      <c r="DKX305" s="18"/>
      <c r="DKY305" s="18"/>
      <c r="DKZ305" s="18"/>
      <c r="DLA305" s="18"/>
      <c r="DLB305" s="18"/>
      <c r="DLC305" s="18"/>
      <c r="DLD305" s="18"/>
      <c r="DLE305" s="18"/>
      <c r="DLF305" s="18"/>
      <c r="DLG305" s="18"/>
      <c r="DLH305" s="18"/>
      <c r="DLI305" s="18"/>
      <c r="DLJ305" s="18"/>
      <c r="DLK305" s="18"/>
      <c r="DLL305" s="18"/>
      <c r="DLM305" s="18"/>
      <c r="DLN305" s="18"/>
      <c r="DLO305" s="18"/>
      <c r="DLP305" s="18"/>
      <c r="DLQ305" s="18"/>
      <c r="DLR305" s="18"/>
      <c r="DLS305" s="18"/>
      <c r="DLT305" s="18"/>
      <c r="DLU305" s="18"/>
      <c r="DLV305" s="18"/>
      <c r="DLW305" s="18"/>
      <c r="DLX305" s="18"/>
      <c r="DLY305" s="18"/>
      <c r="DLZ305" s="18"/>
      <c r="DMA305" s="18"/>
      <c r="DMB305" s="18"/>
      <c r="DMC305" s="18"/>
      <c r="DMD305" s="18"/>
      <c r="DME305" s="18"/>
      <c r="DMF305" s="18"/>
      <c r="DMG305" s="18"/>
      <c r="DMH305" s="18"/>
      <c r="DMI305" s="18"/>
      <c r="DMJ305" s="18"/>
      <c r="DMK305" s="18"/>
      <c r="DML305" s="18"/>
      <c r="DMM305" s="18"/>
      <c r="DMN305" s="18"/>
      <c r="DMO305" s="18"/>
      <c r="DMP305" s="18"/>
      <c r="DMQ305" s="18"/>
      <c r="DMR305" s="18"/>
      <c r="DMS305" s="18"/>
      <c r="DMT305" s="18"/>
      <c r="DMU305" s="18"/>
      <c r="DMV305" s="18"/>
      <c r="DMW305" s="18"/>
      <c r="DMX305" s="18"/>
      <c r="DMY305" s="18"/>
      <c r="DMZ305" s="18"/>
      <c r="DNA305" s="18"/>
      <c r="DNB305" s="18"/>
      <c r="DNC305" s="18"/>
      <c r="DND305" s="18"/>
      <c r="DNE305" s="18"/>
      <c r="DNF305" s="18"/>
      <c r="DNG305" s="18"/>
      <c r="DNH305" s="18"/>
      <c r="DNI305" s="18"/>
      <c r="DNJ305" s="18"/>
      <c r="DNK305" s="18"/>
      <c r="DNL305" s="18"/>
      <c r="DNM305" s="18"/>
      <c r="DNN305" s="18"/>
      <c r="DNO305" s="18"/>
      <c r="DNP305" s="18"/>
      <c r="DNQ305" s="18"/>
      <c r="DNR305" s="18"/>
      <c r="DNS305" s="18"/>
      <c r="DNT305" s="18"/>
      <c r="DNU305" s="18"/>
      <c r="DNV305" s="18"/>
      <c r="DNW305" s="18"/>
      <c r="DNX305" s="18"/>
      <c r="DNY305" s="18"/>
      <c r="DNZ305" s="18"/>
      <c r="DOA305" s="18"/>
      <c r="DOB305" s="18"/>
      <c r="DOC305" s="18"/>
      <c r="DOD305" s="18"/>
      <c r="DOE305" s="18"/>
      <c r="DOF305" s="18"/>
      <c r="DOG305" s="18"/>
      <c r="DOH305" s="18"/>
      <c r="DOI305" s="18"/>
      <c r="DOJ305" s="18"/>
      <c r="DOK305" s="18"/>
      <c r="DOL305" s="18"/>
      <c r="DOM305" s="18"/>
      <c r="DON305" s="18"/>
      <c r="DOO305" s="18"/>
      <c r="DOP305" s="18"/>
      <c r="DOQ305" s="18"/>
      <c r="DOR305" s="18"/>
      <c r="DOS305" s="18"/>
      <c r="DOT305" s="18"/>
      <c r="DOU305" s="18"/>
      <c r="DOV305" s="18"/>
      <c r="DOW305" s="18"/>
      <c r="DOX305" s="18"/>
      <c r="DOY305" s="18"/>
      <c r="DOZ305" s="18"/>
      <c r="DPA305" s="18"/>
      <c r="DPB305" s="18"/>
      <c r="DPC305" s="18"/>
      <c r="DPD305" s="18"/>
      <c r="DPE305" s="18"/>
      <c r="DPF305" s="18"/>
      <c r="DPG305" s="18"/>
      <c r="DPH305" s="18"/>
      <c r="DPI305" s="18"/>
      <c r="DPJ305" s="18"/>
      <c r="DPK305" s="18"/>
      <c r="DPL305" s="18"/>
      <c r="DPM305" s="18"/>
      <c r="DPN305" s="18"/>
      <c r="DPO305" s="18"/>
      <c r="DPP305" s="18"/>
      <c r="DPQ305" s="18"/>
      <c r="DPR305" s="18"/>
      <c r="DPS305" s="18"/>
      <c r="DPT305" s="18"/>
      <c r="DPU305" s="18"/>
      <c r="DPV305" s="18"/>
      <c r="DPW305" s="18"/>
      <c r="DPX305" s="18"/>
      <c r="DPY305" s="18"/>
      <c r="DPZ305" s="18"/>
      <c r="DQA305" s="18"/>
      <c r="DQB305" s="18"/>
      <c r="DQC305" s="18"/>
      <c r="DQD305" s="18"/>
      <c r="DQE305" s="18"/>
      <c r="DQF305" s="18"/>
      <c r="DQG305" s="18"/>
      <c r="DQH305" s="18"/>
      <c r="DQI305" s="18"/>
      <c r="DQJ305" s="18"/>
      <c r="DQK305" s="18"/>
      <c r="DQL305" s="18"/>
      <c r="DQM305" s="18"/>
      <c r="DQN305" s="18"/>
      <c r="DQO305" s="18"/>
      <c r="DQP305" s="18"/>
      <c r="DQQ305" s="18"/>
      <c r="DQR305" s="18"/>
      <c r="DQS305" s="18"/>
      <c r="DQT305" s="18"/>
      <c r="DQU305" s="18"/>
      <c r="DQV305" s="18"/>
      <c r="DQW305" s="18"/>
      <c r="DQX305" s="18"/>
      <c r="DQY305" s="18"/>
      <c r="DQZ305" s="18"/>
      <c r="DRA305" s="18"/>
      <c r="DRB305" s="18"/>
      <c r="DRC305" s="18"/>
      <c r="DRD305" s="18"/>
      <c r="DRE305" s="18"/>
      <c r="DRF305" s="18"/>
      <c r="DRG305" s="18"/>
      <c r="DRH305" s="18"/>
      <c r="DRI305" s="18"/>
      <c r="DRJ305" s="18"/>
      <c r="DRK305" s="18"/>
      <c r="DRL305" s="18"/>
      <c r="DRM305" s="18"/>
      <c r="DRN305" s="18"/>
      <c r="DRO305" s="18"/>
      <c r="DRP305" s="18"/>
      <c r="DRQ305" s="18"/>
      <c r="DRR305" s="18"/>
      <c r="DRS305" s="18"/>
      <c r="DRT305" s="18"/>
      <c r="DRU305" s="18"/>
      <c r="DRV305" s="18"/>
      <c r="DRW305" s="18"/>
      <c r="DRX305" s="18"/>
      <c r="DRY305" s="18"/>
      <c r="DRZ305" s="18"/>
      <c r="DSA305" s="18"/>
      <c r="DSB305" s="18"/>
      <c r="DSC305" s="18"/>
      <c r="DSD305" s="18"/>
      <c r="DSE305" s="18"/>
      <c r="DSF305" s="18"/>
      <c r="DSG305" s="18"/>
      <c r="DSH305" s="18"/>
      <c r="DSI305" s="18"/>
      <c r="DSJ305" s="18"/>
      <c r="DSK305" s="18"/>
      <c r="DSL305" s="18"/>
      <c r="DSM305" s="18"/>
      <c r="DSN305" s="18"/>
      <c r="DSO305" s="18"/>
      <c r="DSP305" s="18"/>
      <c r="DSQ305" s="18"/>
      <c r="DSR305" s="18"/>
      <c r="DSS305" s="18"/>
      <c r="DST305" s="18"/>
      <c r="DSU305" s="18"/>
      <c r="DSV305" s="18"/>
      <c r="DSW305" s="18"/>
      <c r="DSX305" s="18"/>
      <c r="DSY305" s="18"/>
      <c r="DSZ305" s="18"/>
      <c r="DTA305" s="18"/>
      <c r="DTB305" s="18"/>
      <c r="DTC305" s="18"/>
      <c r="DTD305" s="18"/>
      <c r="DTE305" s="18"/>
      <c r="DTF305" s="18"/>
      <c r="DTG305" s="18"/>
      <c r="DTH305" s="18"/>
      <c r="DTI305" s="18"/>
      <c r="DTJ305" s="18"/>
      <c r="DTK305" s="18"/>
      <c r="DTL305" s="18"/>
      <c r="DTM305" s="18"/>
      <c r="DTN305" s="18"/>
      <c r="DTO305" s="18"/>
      <c r="DTP305" s="18"/>
      <c r="DTQ305" s="18"/>
      <c r="DTR305" s="18"/>
      <c r="DTS305" s="18"/>
      <c r="DTT305" s="18"/>
      <c r="DTU305" s="18"/>
      <c r="DTV305" s="18"/>
      <c r="DTW305" s="18"/>
      <c r="DTX305" s="18"/>
      <c r="DTY305" s="18"/>
      <c r="DTZ305" s="18"/>
      <c r="DUA305" s="18"/>
      <c r="DUB305" s="18"/>
      <c r="DUC305" s="18"/>
      <c r="DUD305" s="18"/>
      <c r="DUE305" s="18"/>
      <c r="DUF305" s="18"/>
      <c r="DUG305" s="18"/>
      <c r="DUH305" s="18"/>
      <c r="DUI305" s="18"/>
      <c r="DUJ305" s="18"/>
      <c r="DUK305" s="18"/>
      <c r="DUL305" s="18"/>
      <c r="DUM305" s="18"/>
      <c r="DUN305" s="18"/>
      <c r="DUO305" s="18"/>
      <c r="DUP305" s="18"/>
      <c r="DUQ305" s="18"/>
      <c r="DUR305" s="18"/>
      <c r="DUS305" s="18"/>
      <c r="DUT305" s="18"/>
      <c r="DUU305" s="18"/>
      <c r="DUV305" s="18"/>
      <c r="DUW305" s="18"/>
      <c r="DUX305" s="18"/>
      <c r="DUY305" s="18"/>
      <c r="DUZ305" s="18"/>
      <c r="DVA305" s="18"/>
      <c r="DVB305" s="18"/>
      <c r="DVC305" s="18"/>
      <c r="DVD305" s="18"/>
      <c r="DVE305" s="18"/>
      <c r="DVF305" s="18"/>
      <c r="DVG305" s="18"/>
      <c r="DVH305" s="18"/>
      <c r="DVI305" s="18"/>
      <c r="DVJ305" s="18"/>
      <c r="DVK305" s="18"/>
      <c r="DVL305" s="18"/>
      <c r="DVM305" s="18"/>
      <c r="DVN305" s="18"/>
      <c r="DVO305" s="18"/>
      <c r="DVP305" s="18"/>
      <c r="DVQ305" s="18"/>
      <c r="DVR305" s="18"/>
      <c r="DVS305" s="18"/>
      <c r="DVT305" s="18"/>
      <c r="DVU305" s="18"/>
      <c r="DVV305" s="18"/>
      <c r="DVW305" s="18"/>
      <c r="DVX305" s="18"/>
      <c r="DVY305" s="18"/>
      <c r="DVZ305" s="18"/>
      <c r="DWA305" s="18"/>
      <c r="DWB305" s="18"/>
      <c r="DWC305" s="18"/>
      <c r="DWD305" s="18"/>
      <c r="DWE305" s="18"/>
      <c r="DWF305" s="18"/>
      <c r="DWG305" s="18"/>
      <c r="DWH305" s="18"/>
      <c r="DWI305" s="18"/>
      <c r="DWJ305" s="18"/>
      <c r="DWK305" s="18"/>
      <c r="DWL305" s="18"/>
      <c r="DWM305" s="18"/>
      <c r="DWN305" s="18"/>
      <c r="DWO305" s="18"/>
      <c r="DWP305" s="18"/>
      <c r="DWQ305" s="18"/>
      <c r="DWR305" s="18"/>
      <c r="DWS305" s="18"/>
      <c r="DWT305" s="18"/>
      <c r="DWU305" s="18"/>
      <c r="DWV305" s="18"/>
      <c r="DWW305" s="18"/>
      <c r="DWX305" s="18"/>
      <c r="DWY305" s="18"/>
      <c r="DWZ305" s="18"/>
      <c r="DXA305" s="18"/>
      <c r="DXB305" s="18"/>
      <c r="DXC305" s="18"/>
      <c r="DXD305" s="18"/>
      <c r="DXE305" s="18"/>
      <c r="DXF305" s="18"/>
      <c r="DXG305" s="18"/>
      <c r="DXH305" s="18"/>
      <c r="DXI305" s="18"/>
      <c r="DXJ305" s="18"/>
      <c r="DXK305" s="18"/>
      <c r="DXL305" s="18"/>
      <c r="DXM305" s="18"/>
      <c r="DXN305" s="18"/>
      <c r="DXO305" s="18"/>
      <c r="DXP305" s="18"/>
      <c r="DXQ305" s="18"/>
      <c r="DXR305" s="18"/>
      <c r="DXS305" s="18"/>
      <c r="DXT305" s="18"/>
      <c r="DXU305" s="18"/>
      <c r="DXV305" s="18"/>
      <c r="DXW305" s="18"/>
      <c r="DXX305" s="18"/>
      <c r="DXY305" s="18"/>
      <c r="DXZ305" s="18"/>
      <c r="DYA305" s="18"/>
      <c r="DYB305" s="18"/>
      <c r="DYC305" s="18"/>
      <c r="DYD305" s="18"/>
      <c r="DYE305" s="18"/>
      <c r="DYF305" s="18"/>
      <c r="DYG305" s="18"/>
      <c r="DYH305" s="18"/>
      <c r="DYI305" s="18"/>
      <c r="DYJ305" s="18"/>
      <c r="DYK305" s="18"/>
      <c r="DYL305" s="18"/>
      <c r="DYM305" s="18"/>
      <c r="DYN305" s="18"/>
      <c r="DYO305" s="18"/>
      <c r="DYP305" s="18"/>
      <c r="DYQ305" s="18"/>
      <c r="DYR305" s="18"/>
      <c r="DYS305" s="18"/>
      <c r="DYT305" s="18"/>
      <c r="DYU305" s="18"/>
      <c r="DYV305" s="18"/>
      <c r="DYW305" s="18"/>
      <c r="DYX305" s="18"/>
      <c r="DYY305" s="18"/>
      <c r="DYZ305" s="18"/>
      <c r="DZA305" s="18"/>
      <c r="DZB305" s="18"/>
      <c r="DZC305" s="18"/>
      <c r="DZD305" s="18"/>
      <c r="DZE305" s="18"/>
      <c r="DZF305" s="18"/>
      <c r="DZG305" s="18"/>
      <c r="DZH305" s="18"/>
      <c r="DZI305" s="18"/>
      <c r="DZJ305" s="18"/>
      <c r="DZK305" s="18"/>
      <c r="DZL305" s="18"/>
      <c r="DZM305" s="18"/>
      <c r="DZN305" s="18"/>
      <c r="DZO305" s="18"/>
      <c r="DZP305" s="18"/>
      <c r="DZQ305" s="18"/>
      <c r="DZR305" s="18"/>
      <c r="DZS305" s="18"/>
      <c r="DZT305" s="18"/>
      <c r="DZU305" s="18"/>
      <c r="DZV305" s="18"/>
      <c r="DZW305" s="18"/>
      <c r="DZX305" s="18"/>
      <c r="DZY305" s="18"/>
      <c r="DZZ305" s="18"/>
      <c r="EAA305" s="18"/>
      <c r="EAB305" s="18"/>
      <c r="EAC305" s="18"/>
      <c r="EAD305" s="18"/>
      <c r="EAE305" s="18"/>
      <c r="EAF305" s="18"/>
      <c r="EAG305" s="18"/>
      <c r="EAH305" s="18"/>
      <c r="EAI305" s="18"/>
      <c r="EAJ305" s="18"/>
      <c r="EAK305" s="18"/>
      <c r="EAL305" s="18"/>
      <c r="EAM305" s="18"/>
      <c r="EAN305" s="18"/>
      <c r="EAO305" s="18"/>
      <c r="EAP305" s="18"/>
      <c r="EAQ305" s="18"/>
      <c r="EAR305" s="18"/>
      <c r="EAS305" s="18"/>
      <c r="EAT305" s="18"/>
      <c r="EAU305" s="18"/>
      <c r="EAV305" s="18"/>
      <c r="EAW305" s="18"/>
      <c r="EAX305" s="18"/>
      <c r="EAY305" s="18"/>
      <c r="EAZ305" s="18"/>
      <c r="EBA305" s="18"/>
      <c r="EBB305" s="18"/>
      <c r="EBC305" s="18"/>
      <c r="EBD305" s="18"/>
      <c r="EBE305" s="18"/>
      <c r="EBF305" s="18"/>
      <c r="EBG305" s="18"/>
      <c r="EBH305" s="18"/>
      <c r="EBI305" s="18"/>
      <c r="EBJ305" s="18"/>
      <c r="EBK305" s="18"/>
      <c r="EBL305" s="18"/>
      <c r="EBM305" s="18"/>
      <c r="EBN305" s="18"/>
      <c r="EBO305" s="18"/>
      <c r="EBP305" s="18"/>
      <c r="EBQ305" s="18"/>
      <c r="EBR305" s="18"/>
      <c r="EBS305" s="18"/>
      <c r="EBT305" s="18"/>
      <c r="EBU305" s="18"/>
      <c r="EBV305" s="18"/>
      <c r="EBW305" s="18"/>
      <c r="EBX305" s="18"/>
      <c r="EBY305" s="18"/>
      <c r="EBZ305" s="18"/>
      <c r="ECA305" s="18"/>
      <c r="ECB305" s="18"/>
      <c r="ECC305" s="18"/>
      <c r="ECD305" s="18"/>
      <c r="ECE305" s="18"/>
      <c r="ECF305" s="18"/>
      <c r="ECG305" s="18"/>
      <c r="ECH305" s="18"/>
      <c r="ECI305" s="18"/>
      <c r="ECJ305" s="18"/>
      <c r="ECK305" s="18"/>
      <c r="ECL305" s="18"/>
      <c r="ECM305" s="18"/>
      <c r="ECN305" s="18"/>
      <c r="ECO305" s="18"/>
      <c r="ECP305" s="18"/>
      <c r="ECQ305" s="18"/>
      <c r="ECR305" s="18"/>
      <c r="ECS305" s="18"/>
      <c r="ECT305" s="18"/>
      <c r="ECU305" s="18"/>
      <c r="ECV305" s="18"/>
      <c r="ECW305" s="18"/>
      <c r="ECX305" s="18"/>
      <c r="ECY305" s="18"/>
      <c r="ECZ305" s="18"/>
      <c r="EDA305" s="18"/>
      <c r="EDB305" s="18"/>
      <c r="EDC305" s="18"/>
      <c r="EDD305" s="18"/>
      <c r="EDE305" s="18"/>
      <c r="EDF305" s="18"/>
      <c r="EDG305" s="18"/>
      <c r="EDH305" s="18"/>
      <c r="EDI305" s="18"/>
      <c r="EDJ305" s="18"/>
      <c r="EDK305" s="18"/>
      <c r="EDL305" s="18"/>
      <c r="EDM305" s="18"/>
      <c r="EDN305" s="18"/>
      <c r="EDO305" s="18"/>
      <c r="EDP305" s="18"/>
      <c r="EDQ305" s="18"/>
      <c r="EDR305" s="18"/>
      <c r="EDS305" s="18"/>
      <c r="EDT305" s="18"/>
      <c r="EDU305" s="18"/>
      <c r="EDV305" s="18"/>
      <c r="EDW305" s="18"/>
      <c r="EDX305" s="18"/>
      <c r="EDY305" s="18"/>
      <c r="EDZ305" s="18"/>
      <c r="EEA305" s="18"/>
      <c r="EEB305" s="18"/>
      <c r="EEC305" s="18"/>
      <c r="EED305" s="18"/>
      <c r="EEE305" s="18"/>
      <c r="EEF305" s="18"/>
      <c r="EEG305" s="18"/>
      <c r="EEH305" s="18"/>
      <c r="EEI305" s="18"/>
      <c r="EEJ305" s="18"/>
      <c r="EEK305" s="18"/>
      <c r="EEL305" s="18"/>
      <c r="EEM305" s="18"/>
      <c r="EEN305" s="18"/>
      <c r="EEO305" s="18"/>
      <c r="EEP305" s="18"/>
      <c r="EEQ305" s="18"/>
      <c r="EER305" s="18"/>
      <c r="EES305" s="18"/>
      <c r="EET305" s="18"/>
      <c r="EEU305" s="18"/>
      <c r="EEV305" s="18"/>
      <c r="EEW305" s="18"/>
      <c r="EEX305" s="18"/>
      <c r="EEY305" s="18"/>
      <c r="EEZ305" s="18"/>
      <c r="EFA305" s="18"/>
      <c r="EFB305" s="18"/>
      <c r="EFC305" s="18"/>
      <c r="EFD305" s="18"/>
      <c r="EFE305" s="18"/>
      <c r="EFF305" s="18"/>
      <c r="EFG305" s="18"/>
      <c r="EFH305" s="18"/>
      <c r="EFI305" s="18"/>
      <c r="EFJ305" s="18"/>
      <c r="EFK305" s="18"/>
      <c r="EFL305" s="18"/>
      <c r="EFM305" s="18"/>
      <c r="EFN305" s="18"/>
      <c r="EFO305" s="18"/>
      <c r="EFP305" s="18"/>
      <c r="EFQ305" s="18"/>
      <c r="EFR305" s="18"/>
      <c r="EFS305" s="18"/>
      <c r="EFT305" s="18"/>
      <c r="EFU305" s="18"/>
      <c r="EFV305" s="18"/>
      <c r="EFW305" s="18"/>
      <c r="EFX305" s="18"/>
      <c r="EFY305" s="18"/>
      <c r="EFZ305" s="18"/>
      <c r="EGA305" s="18"/>
      <c r="EGB305" s="18"/>
      <c r="EGC305" s="18"/>
      <c r="EGD305" s="18"/>
      <c r="EGE305" s="18"/>
      <c r="EGF305" s="18"/>
      <c r="EGG305" s="18"/>
      <c r="EGH305" s="18"/>
      <c r="EGI305" s="18"/>
      <c r="EGJ305" s="18"/>
      <c r="EGK305" s="18"/>
      <c r="EGL305" s="18"/>
      <c r="EGM305" s="18"/>
      <c r="EGN305" s="18"/>
      <c r="EGO305" s="18"/>
      <c r="EGP305" s="18"/>
      <c r="EGQ305" s="18"/>
      <c r="EGR305" s="18"/>
      <c r="EGS305" s="18"/>
      <c r="EGT305" s="18"/>
      <c r="EGU305" s="18"/>
      <c r="EGV305" s="18"/>
      <c r="EGW305" s="18"/>
      <c r="EGX305" s="18"/>
      <c r="EGY305" s="18"/>
      <c r="EGZ305" s="18"/>
      <c r="EHA305" s="18"/>
      <c r="EHB305" s="18"/>
      <c r="EHC305" s="18"/>
      <c r="EHD305" s="18"/>
      <c r="EHE305" s="18"/>
      <c r="EHF305" s="18"/>
      <c r="EHG305" s="18"/>
      <c r="EHH305" s="18"/>
      <c r="EHI305" s="18"/>
      <c r="EHJ305" s="18"/>
      <c r="EHK305" s="18"/>
      <c r="EHL305" s="18"/>
      <c r="EHM305" s="18"/>
      <c r="EHN305" s="18"/>
      <c r="EHO305" s="18"/>
      <c r="EHP305" s="18"/>
      <c r="EHQ305" s="18"/>
      <c r="EHR305" s="18"/>
      <c r="EHS305" s="18"/>
      <c r="EHT305" s="18"/>
      <c r="EHU305" s="18"/>
      <c r="EHV305" s="18"/>
      <c r="EHW305" s="18"/>
      <c r="EHX305" s="18"/>
      <c r="EHY305" s="18"/>
      <c r="EHZ305" s="18"/>
      <c r="EIA305" s="18"/>
      <c r="EIB305" s="18"/>
      <c r="EIC305" s="18"/>
      <c r="EID305" s="18"/>
      <c r="EIE305" s="18"/>
      <c r="EIF305" s="18"/>
      <c r="EIG305" s="18"/>
      <c r="EIH305" s="18"/>
      <c r="EII305" s="18"/>
      <c r="EIJ305" s="18"/>
      <c r="EIK305" s="18"/>
      <c r="EIL305" s="18"/>
      <c r="EIM305" s="18"/>
      <c r="EIN305" s="18"/>
      <c r="EIO305" s="18"/>
      <c r="EIP305" s="18"/>
      <c r="EIQ305" s="18"/>
      <c r="EIR305" s="18"/>
      <c r="EIS305" s="18"/>
      <c r="EIT305" s="18"/>
      <c r="EIU305" s="18"/>
      <c r="EIV305" s="18"/>
      <c r="EIW305" s="18"/>
      <c r="EIX305" s="18"/>
      <c r="EIY305" s="18"/>
      <c r="EIZ305" s="18"/>
      <c r="EJA305" s="18"/>
      <c r="EJB305" s="18"/>
      <c r="EJC305" s="18"/>
      <c r="EJD305" s="18"/>
      <c r="EJE305" s="18"/>
      <c r="EJF305" s="18"/>
      <c r="EJG305" s="18"/>
      <c r="EJH305" s="18"/>
      <c r="EJI305" s="18"/>
      <c r="EJJ305" s="18"/>
      <c r="EJK305" s="18"/>
      <c r="EJL305" s="18"/>
      <c r="EJM305" s="18"/>
      <c r="EJN305" s="18"/>
      <c r="EJO305" s="18"/>
      <c r="EJP305" s="18"/>
      <c r="EJQ305" s="18"/>
      <c r="EJR305" s="18"/>
      <c r="EJS305" s="18"/>
      <c r="EJT305" s="18"/>
      <c r="EJU305" s="18"/>
      <c r="EJV305" s="18"/>
      <c r="EJW305" s="18"/>
      <c r="EJX305" s="18"/>
      <c r="EJY305" s="18"/>
      <c r="EJZ305" s="18"/>
      <c r="EKA305" s="18"/>
      <c r="EKB305" s="18"/>
      <c r="EKC305" s="18"/>
      <c r="EKD305" s="18"/>
      <c r="EKE305" s="18"/>
      <c r="EKF305" s="18"/>
      <c r="EKG305" s="18"/>
      <c r="EKH305" s="18"/>
      <c r="EKI305" s="18"/>
      <c r="EKJ305" s="18"/>
      <c r="EKK305" s="18"/>
      <c r="EKL305" s="18"/>
      <c r="EKM305" s="18"/>
      <c r="EKN305" s="18"/>
      <c r="EKO305" s="18"/>
      <c r="EKP305" s="18"/>
      <c r="EKQ305" s="18"/>
      <c r="EKR305" s="18"/>
      <c r="EKS305" s="18"/>
      <c r="EKT305" s="18"/>
      <c r="EKU305" s="18"/>
      <c r="EKV305" s="18"/>
      <c r="EKW305" s="18"/>
      <c r="EKX305" s="18"/>
      <c r="EKY305" s="18"/>
      <c r="EKZ305" s="18"/>
      <c r="ELA305" s="18"/>
      <c r="ELB305" s="18"/>
      <c r="ELC305" s="18"/>
      <c r="ELD305" s="18"/>
      <c r="ELE305" s="18"/>
      <c r="ELF305" s="18"/>
      <c r="ELG305" s="18"/>
      <c r="ELH305" s="18"/>
      <c r="ELI305" s="18"/>
      <c r="ELJ305" s="18"/>
      <c r="ELK305" s="18"/>
      <c r="ELL305" s="18"/>
      <c r="ELM305" s="18"/>
      <c r="ELN305" s="18"/>
      <c r="ELO305" s="18"/>
      <c r="ELP305" s="18"/>
      <c r="ELQ305" s="18"/>
      <c r="ELR305" s="18"/>
      <c r="ELS305" s="18"/>
      <c r="ELT305" s="18"/>
      <c r="ELU305" s="18"/>
      <c r="ELV305" s="18"/>
      <c r="ELW305" s="18"/>
      <c r="ELX305" s="18"/>
      <c r="ELY305" s="18"/>
      <c r="ELZ305" s="18"/>
      <c r="EMA305" s="18"/>
      <c r="EMB305" s="18"/>
      <c r="EMC305" s="18"/>
      <c r="EMD305" s="18"/>
      <c r="EME305" s="18"/>
      <c r="EMF305" s="18"/>
      <c r="EMG305" s="18"/>
      <c r="EMH305" s="18"/>
      <c r="EMI305" s="18"/>
      <c r="EMJ305" s="18"/>
      <c r="EMK305" s="18"/>
      <c r="EML305" s="18"/>
      <c r="EMM305" s="18"/>
      <c r="EMN305" s="18"/>
      <c r="EMO305" s="18"/>
      <c r="EMP305" s="18"/>
      <c r="EMQ305" s="18"/>
      <c r="EMR305" s="18"/>
      <c r="EMS305" s="18"/>
      <c r="EMT305" s="18"/>
      <c r="EMU305" s="18"/>
      <c r="EMV305" s="18"/>
      <c r="EMW305" s="18"/>
      <c r="EMX305" s="18"/>
      <c r="EMY305" s="18"/>
      <c r="EMZ305" s="18"/>
      <c r="ENA305" s="18"/>
      <c r="ENB305" s="18"/>
      <c r="ENC305" s="18"/>
      <c r="END305" s="18"/>
      <c r="ENE305" s="18"/>
      <c r="ENF305" s="18"/>
      <c r="ENG305" s="18"/>
      <c r="ENH305" s="18"/>
      <c r="ENI305" s="18"/>
      <c r="ENJ305" s="18"/>
      <c r="ENK305" s="18"/>
      <c r="ENL305" s="18"/>
      <c r="ENM305" s="18"/>
      <c r="ENN305" s="18"/>
      <c r="ENO305" s="18"/>
      <c r="ENP305" s="18"/>
      <c r="ENQ305" s="18"/>
      <c r="ENR305" s="18"/>
      <c r="ENS305" s="18"/>
      <c r="ENT305" s="18"/>
      <c r="ENU305" s="18"/>
      <c r="ENV305" s="18"/>
      <c r="ENW305" s="18"/>
      <c r="ENX305" s="18"/>
      <c r="ENY305" s="18"/>
      <c r="ENZ305" s="18"/>
      <c r="EOA305" s="18"/>
      <c r="EOB305" s="18"/>
      <c r="EOC305" s="18"/>
      <c r="EOD305" s="18"/>
      <c r="EOE305" s="18"/>
      <c r="EOF305" s="18"/>
      <c r="EOG305" s="18"/>
      <c r="EOH305" s="18"/>
      <c r="EOI305" s="18"/>
      <c r="EOJ305" s="18"/>
      <c r="EOK305" s="18"/>
      <c r="EOL305" s="18"/>
      <c r="EOM305" s="18"/>
      <c r="EON305" s="18"/>
      <c r="EOO305" s="18"/>
      <c r="EOP305" s="18"/>
      <c r="EOQ305" s="18"/>
      <c r="EOR305" s="18"/>
      <c r="EOS305" s="18"/>
      <c r="EOT305" s="18"/>
      <c r="EOU305" s="18"/>
      <c r="EOV305" s="18"/>
      <c r="EOW305" s="18"/>
      <c r="EOX305" s="18"/>
      <c r="EOY305" s="18"/>
      <c r="EOZ305" s="18"/>
      <c r="EPA305" s="18"/>
      <c r="EPB305" s="18"/>
      <c r="EPC305" s="18"/>
      <c r="EPD305" s="18"/>
      <c r="EPE305" s="18"/>
      <c r="EPF305" s="18"/>
      <c r="EPG305" s="18"/>
      <c r="EPH305" s="18"/>
      <c r="EPI305" s="18"/>
      <c r="EPJ305" s="18"/>
      <c r="EPK305" s="18"/>
      <c r="EPL305" s="18"/>
      <c r="EPM305" s="18"/>
      <c r="EPN305" s="18"/>
      <c r="EPO305" s="18"/>
      <c r="EPP305" s="18"/>
      <c r="EPQ305" s="18"/>
      <c r="EPR305" s="18"/>
      <c r="EPS305" s="18"/>
      <c r="EPT305" s="18"/>
      <c r="EPU305" s="18"/>
      <c r="EPV305" s="18"/>
      <c r="EPW305" s="18"/>
      <c r="EPX305" s="18"/>
      <c r="EPY305" s="18"/>
      <c r="EPZ305" s="18"/>
      <c r="EQA305" s="18"/>
      <c r="EQB305" s="18"/>
      <c r="EQC305" s="18"/>
      <c r="EQD305" s="18"/>
      <c r="EQE305" s="18"/>
      <c r="EQF305" s="18"/>
      <c r="EQG305" s="18"/>
      <c r="EQH305" s="18"/>
      <c r="EQI305" s="18"/>
      <c r="EQJ305" s="18"/>
      <c r="EQK305" s="18"/>
      <c r="EQL305" s="18"/>
      <c r="EQM305" s="18"/>
      <c r="EQN305" s="18"/>
      <c r="EQO305" s="18"/>
      <c r="EQP305" s="18"/>
      <c r="EQQ305" s="18"/>
      <c r="EQR305" s="18"/>
      <c r="EQS305" s="18"/>
      <c r="EQT305" s="18"/>
      <c r="EQU305" s="18"/>
      <c r="EQV305" s="18"/>
      <c r="EQW305" s="18"/>
      <c r="EQX305" s="18"/>
      <c r="EQY305" s="18"/>
      <c r="EQZ305" s="18"/>
      <c r="ERA305" s="18"/>
      <c r="ERB305" s="18"/>
      <c r="ERC305" s="18"/>
      <c r="ERD305" s="18"/>
      <c r="ERE305" s="18"/>
      <c r="ERF305" s="18"/>
      <c r="ERG305" s="18"/>
      <c r="ERH305" s="18"/>
      <c r="ERI305" s="18"/>
      <c r="ERJ305" s="18"/>
      <c r="ERK305" s="18"/>
      <c r="ERL305" s="18"/>
      <c r="ERM305" s="18"/>
      <c r="ERN305" s="18"/>
      <c r="ERO305" s="18"/>
      <c r="ERP305" s="18"/>
      <c r="ERQ305" s="18"/>
      <c r="ERR305" s="18"/>
      <c r="ERS305" s="18"/>
      <c r="ERT305" s="18"/>
      <c r="ERU305" s="18"/>
      <c r="ERV305" s="18"/>
      <c r="ERW305" s="18"/>
      <c r="ERX305" s="18"/>
      <c r="ERY305" s="18"/>
      <c r="ERZ305" s="18"/>
      <c r="ESA305" s="18"/>
      <c r="ESB305" s="18"/>
      <c r="ESC305" s="18"/>
      <c r="ESD305" s="18"/>
      <c r="ESE305" s="18"/>
      <c r="ESF305" s="18"/>
      <c r="ESG305" s="18"/>
      <c r="ESH305" s="18"/>
      <c r="ESI305" s="18"/>
      <c r="ESJ305" s="18"/>
      <c r="ESK305" s="18"/>
      <c r="ESL305" s="18"/>
      <c r="ESM305" s="18"/>
      <c r="ESN305" s="18"/>
      <c r="ESO305" s="18"/>
      <c r="ESP305" s="18"/>
      <c r="ESQ305" s="18"/>
      <c r="ESR305" s="18"/>
      <c r="ESS305" s="18"/>
      <c r="EST305" s="18"/>
      <c r="ESU305" s="18"/>
      <c r="ESV305" s="18"/>
      <c r="ESW305" s="18"/>
      <c r="ESX305" s="18"/>
      <c r="ESY305" s="18"/>
      <c r="ESZ305" s="18"/>
      <c r="ETA305" s="18"/>
      <c r="ETB305" s="18"/>
      <c r="ETC305" s="18"/>
      <c r="ETD305" s="18"/>
      <c r="ETE305" s="18"/>
      <c r="ETF305" s="18"/>
      <c r="ETG305" s="18"/>
      <c r="ETH305" s="18"/>
      <c r="ETI305" s="18"/>
      <c r="ETJ305" s="18"/>
      <c r="ETK305" s="18"/>
      <c r="ETL305" s="18"/>
      <c r="ETM305" s="18"/>
      <c r="ETN305" s="18"/>
      <c r="ETO305" s="18"/>
      <c r="ETP305" s="18"/>
      <c r="ETQ305" s="18"/>
      <c r="ETR305" s="18"/>
      <c r="ETS305" s="18"/>
      <c r="ETT305" s="18"/>
      <c r="ETU305" s="18"/>
      <c r="ETV305" s="18"/>
      <c r="ETW305" s="18"/>
      <c r="ETX305" s="18"/>
      <c r="ETY305" s="18"/>
      <c r="ETZ305" s="18"/>
      <c r="EUA305" s="18"/>
      <c r="EUB305" s="18"/>
      <c r="EUC305" s="18"/>
      <c r="EUD305" s="18"/>
      <c r="EUE305" s="18"/>
      <c r="EUF305" s="18"/>
      <c r="EUG305" s="18"/>
      <c r="EUH305" s="18"/>
      <c r="EUI305" s="18"/>
      <c r="EUJ305" s="18"/>
      <c r="EUK305" s="18"/>
      <c r="EUL305" s="18"/>
      <c r="EUM305" s="18"/>
      <c r="EUN305" s="18"/>
      <c r="EUO305" s="18"/>
      <c r="EUP305" s="18"/>
      <c r="EUQ305" s="18"/>
      <c r="EUR305" s="18"/>
      <c r="EUS305" s="18"/>
      <c r="EUT305" s="18"/>
      <c r="EUU305" s="18"/>
      <c r="EUV305" s="18"/>
      <c r="EUW305" s="18"/>
      <c r="EUX305" s="18"/>
      <c r="EUY305" s="18"/>
      <c r="EUZ305" s="18"/>
      <c r="EVA305" s="18"/>
      <c r="EVB305" s="18"/>
      <c r="EVC305" s="18"/>
      <c r="EVD305" s="18"/>
      <c r="EVE305" s="18"/>
      <c r="EVF305" s="18"/>
      <c r="EVG305" s="18"/>
      <c r="EVH305" s="18"/>
      <c r="EVI305" s="18"/>
      <c r="EVJ305" s="18"/>
      <c r="EVK305" s="18"/>
      <c r="EVL305" s="18"/>
      <c r="EVM305" s="18"/>
      <c r="EVN305" s="18"/>
      <c r="EVO305" s="18"/>
      <c r="EVP305" s="18"/>
      <c r="EVQ305" s="18"/>
      <c r="EVR305" s="18"/>
      <c r="EVS305" s="18"/>
      <c r="EVT305" s="18"/>
      <c r="EVU305" s="18"/>
      <c r="EVV305" s="18"/>
      <c r="EVW305" s="18"/>
      <c r="EVX305" s="18"/>
      <c r="EVY305" s="18"/>
      <c r="EVZ305" s="18"/>
      <c r="EWA305" s="18"/>
      <c r="EWB305" s="18"/>
      <c r="EWC305" s="18"/>
      <c r="EWD305" s="18"/>
      <c r="EWE305" s="18"/>
      <c r="EWF305" s="18"/>
      <c r="EWG305" s="18"/>
      <c r="EWH305" s="18"/>
      <c r="EWI305" s="18"/>
      <c r="EWJ305" s="18"/>
      <c r="EWK305" s="18"/>
      <c r="EWL305" s="18"/>
      <c r="EWM305" s="18"/>
      <c r="EWN305" s="18"/>
      <c r="EWO305" s="18"/>
      <c r="EWP305" s="18"/>
      <c r="EWQ305" s="18"/>
      <c r="EWR305" s="18"/>
      <c r="EWS305" s="18"/>
      <c r="EWT305" s="18"/>
      <c r="EWU305" s="18"/>
      <c r="EWV305" s="18"/>
      <c r="EWW305" s="18"/>
      <c r="EWX305" s="18"/>
      <c r="EWY305" s="18"/>
      <c r="EWZ305" s="18"/>
      <c r="EXA305" s="18"/>
      <c r="EXB305" s="18"/>
      <c r="EXC305" s="18"/>
      <c r="EXD305" s="18"/>
      <c r="EXE305" s="18"/>
      <c r="EXF305" s="18"/>
      <c r="EXG305" s="18"/>
      <c r="EXH305" s="18"/>
      <c r="EXI305" s="18"/>
      <c r="EXJ305" s="18"/>
      <c r="EXK305" s="18"/>
      <c r="EXL305" s="18"/>
      <c r="EXM305" s="18"/>
      <c r="EXN305" s="18"/>
      <c r="EXO305" s="18"/>
      <c r="EXP305" s="18"/>
      <c r="EXQ305" s="18"/>
      <c r="EXR305" s="18"/>
      <c r="EXS305" s="18"/>
      <c r="EXT305" s="18"/>
      <c r="EXU305" s="18"/>
      <c r="EXV305" s="18"/>
      <c r="EXW305" s="18"/>
      <c r="EXX305" s="18"/>
      <c r="EXY305" s="18"/>
      <c r="EXZ305" s="18"/>
      <c r="EYA305" s="18"/>
      <c r="EYB305" s="18"/>
      <c r="EYC305" s="18"/>
      <c r="EYD305" s="18"/>
      <c r="EYE305" s="18"/>
      <c r="EYF305" s="18"/>
      <c r="EYG305" s="18"/>
      <c r="EYH305" s="18"/>
      <c r="EYI305" s="18"/>
      <c r="EYJ305" s="18"/>
      <c r="EYK305" s="18"/>
      <c r="EYL305" s="18"/>
      <c r="EYM305" s="18"/>
      <c r="EYN305" s="18"/>
      <c r="EYO305" s="18"/>
      <c r="EYP305" s="18"/>
      <c r="EYQ305" s="18"/>
      <c r="EYR305" s="18"/>
      <c r="EYS305" s="18"/>
      <c r="EYT305" s="18"/>
      <c r="EYU305" s="18"/>
      <c r="EYV305" s="18"/>
      <c r="EYW305" s="18"/>
      <c r="EYX305" s="18"/>
      <c r="UBS305" s="17"/>
      <c r="UBT305" s="17"/>
      <c r="UBU305" s="17"/>
      <c r="UBV305" s="17"/>
      <c r="UBW305" s="17"/>
      <c r="UBX305" s="17"/>
      <c r="UBY305" s="17"/>
      <c r="UBZ305" s="17"/>
      <c r="UCA305" s="17"/>
      <c r="UCB305" s="17"/>
      <c r="UCC305" s="17"/>
      <c r="UCD305" s="17"/>
      <c r="UCE305" s="17"/>
      <c r="UCF305" s="17"/>
      <c r="UCG305" s="17"/>
      <c r="UCH305" s="17"/>
      <c r="UCI305" s="17"/>
      <c r="UCJ305" s="17"/>
      <c r="UCK305" s="17"/>
      <c r="UCL305" s="17"/>
      <c r="UCM305" s="17"/>
      <c r="UCN305" s="17"/>
      <c r="UCO305" s="17"/>
      <c r="UCP305" s="17"/>
      <c r="UCQ305" s="17"/>
      <c r="UCR305" s="17"/>
      <c r="UCS305" s="17"/>
      <c r="UCT305" s="17"/>
      <c r="UCU305" s="17"/>
      <c r="UCV305" s="17"/>
      <c r="UCW305" s="17"/>
      <c r="UCX305" s="17"/>
      <c r="UCY305" s="17"/>
      <c r="UCZ305" s="17"/>
      <c r="UDA305" s="17"/>
      <c r="UDB305" s="17"/>
      <c r="UDC305" s="17"/>
      <c r="UDD305" s="17"/>
      <c r="UDE305" s="17"/>
      <c r="UDF305" s="17"/>
      <c r="UDG305" s="17"/>
      <c r="UDH305" s="17"/>
      <c r="UDI305" s="17"/>
      <c r="UDJ305" s="17"/>
      <c r="UDK305" s="17"/>
      <c r="UDL305" s="17"/>
      <c r="UDM305" s="17"/>
      <c r="UDN305" s="17"/>
      <c r="UDO305" s="17"/>
      <c r="UDP305" s="17"/>
      <c r="UDQ305" s="17"/>
      <c r="UDR305" s="17"/>
      <c r="UDS305" s="17"/>
      <c r="UDT305" s="17"/>
      <c r="UDU305" s="17"/>
      <c r="UDV305" s="17"/>
      <c r="UDW305" s="17"/>
      <c r="UDX305" s="17"/>
      <c r="UDY305" s="17"/>
      <c r="UDZ305" s="17"/>
      <c r="UEA305" s="17"/>
      <c r="UEB305" s="17"/>
      <c r="UEC305" s="17"/>
      <c r="UED305" s="17"/>
      <c r="UEE305" s="17"/>
      <c r="UEF305" s="17"/>
      <c r="UEG305" s="17"/>
      <c r="UEH305" s="17"/>
      <c r="UEI305" s="17"/>
      <c r="UEJ305" s="17"/>
      <c r="UEK305" s="17"/>
      <c r="UEL305" s="17"/>
      <c r="UEM305" s="17"/>
      <c r="UEN305" s="17"/>
      <c r="UEO305" s="17"/>
      <c r="UEP305" s="17"/>
      <c r="UEQ305" s="17"/>
      <c r="UER305" s="17"/>
      <c r="UES305" s="17"/>
      <c r="UET305" s="17"/>
      <c r="UEU305" s="17"/>
      <c r="UEV305" s="17"/>
      <c r="UEW305" s="17"/>
      <c r="UEX305" s="17"/>
      <c r="UEY305" s="17"/>
      <c r="UEZ305" s="17"/>
      <c r="UFA305" s="17"/>
      <c r="UFB305" s="17"/>
      <c r="UFC305" s="17"/>
      <c r="UFD305" s="17"/>
      <c r="UFE305" s="17"/>
      <c r="UFF305" s="17"/>
      <c r="UFG305" s="17"/>
      <c r="UFH305" s="17"/>
      <c r="UFI305" s="17"/>
      <c r="UFJ305" s="17"/>
      <c r="UFK305" s="17"/>
      <c r="UFL305" s="17"/>
      <c r="UFM305" s="17"/>
      <c r="UFN305" s="18"/>
      <c r="UFO305" s="18"/>
      <c r="UFP305" s="18"/>
      <c r="UFQ305" s="18"/>
      <c r="UFR305" s="18"/>
      <c r="UFS305" s="18"/>
      <c r="UFT305" s="18"/>
      <c r="UFU305" s="18"/>
      <c r="UFV305" s="18"/>
      <c r="UFW305" s="18"/>
      <c r="UFX305" s="18"/>
      <c r="UFY305" s="18"/>
      <c r="UFZ305" s="18"/>
      <c r="UGA305" s="18"/>
      <c r="UGB305" s="18"/>
      <c r="UGC305" s="18"/>
      <c r="UGD305" s="18"/>
      <c r="UGE305" s="18"/>
      <c r="UGF305" s="18"/>
      <c r="UGG305" s="18"/>
      <c r="UGH305" s="18"/>
      <c r="UGI305" s="18"/>
      <c r="UGJ305" s="18"/>
      <c r="UGK305" s="18"/>
      <c r="UGL305" s="18"/>
      <c r="UGM305" s="18"/>
      <c r="UGN305" s="18"/>
      <c r="UGO305" s="18"/>
      <c r="UGP305" s="18"/>
      <c r="UGQ305" s="18"/>
      <c r="UGR305" s="18"/>
      <c r="UGS305" s="18"/>
      <c r="UGT305" s="18"/>
      <c r="UGU305" s="18"/>
      <c r="UGV305" s="18"/>
      <c r="UGW305" s="18"/>
      <c r="UGX305" s="18"/>
      <c r="UGY305" s="18"/>
      <c r="UGZ305" s="18"/>
      <c r="UHA305" s="18"/>
      <c r="UHB305" s="18"/>
      <c r="UHC305" s="18"/>
      <c r="UHD305" s="18"/>
      <c r="UHE305" s="18"/>
      <c r="UHF305" s="18"/>
      <c r="UHG305" s="18"/>
      <c r="UHH305" s="18"/>
      <c r="UHI305" s="18"/>
      <c r="UHJ305" s="18"/>
      <c r="UHK305" s="18"/>
      <c r="UHL305" s="18"/>
      <c r="UHM305" s="18"/>
      <c r="UHN305" s="18"/>
      <c r="UHO305" s="18"/>
      <c r="UHP305" s="18"/>
      <c r="UHQ305" s="18"/>
      <c r="UHR305" s="18"/>
      <c r="UHS305" s="18"/>
      <c r="UHT305" s="18"/>
      <c r="UHU305" s="18"/>
      <c r="UHV305" s="18"/>
      <c r="UHW305" s="18"/>
      <c r="UHX305" s="18"/>
      <c r="UHY305" s="18"/>
      <c r="UHZ305" s="18"/>
      <c r="UIA305" s="18"/>
      <c r="UIB305" s="18"/>
      <c r="UIC305" s="18"/>
      <c r="UID305" s="18"/>
      <c r="UIE305" s="18"/>
      <c r="UIF305" s="18"/>
      <c r="UIG305" s="18"/>
      <c r="UIH305" s="18"/>
      <c r="UII305" s="18"/>
      <c r="UIJ305" s="18"/>
      <c r="UIK305" s="18"/>
      <c r="UIL305" s="18"/>
      <c r="UIM305" s="18"/>
      <c r="UIN305" s="18"/>
      <c r="UIO305" s="18"/>
      <c r="UIP305" s="18"/>
      <c r="UIQ305" s="18"/>
      <c r="UIR305" s="18"/>
      <c r="UIS305" s="18"/>
      <c r="UIT305" s="18"/>
      <c r="UIU305" s="18"/>
      <c r="UIV305" s="18"/>
      <c r="UIW305" s="18"/>
      <c r="UIX305" s="18"/>
      <c r="UIY305" s="18"/>
      <c r="UIZ305" s="18"/>
      <c r="UJA305" s="18"/>
      <c r="UJB305" s="18"/>
      <c r="UJC305" s="18"/>
      <c r="UJD305" s="18"/>
      <c r="UJE305" s="18"/>
      <c r="UJF305" s="18"/>
      <c r="UJG305" s="18"/>
      <c r="UJH305" s="18"/>
      <c r="UJI305" s="18"/>
      <c r="UJJ305" s="18"/>
      <c r="UJK305" s="18"/>
      <c r="UJL305" s="18"/>
      <c r="UJM305" s="18"/>
      <c r="UJN305" s="18"/>
      <c r="UJO305" s="18"/>
      <c r="UJP305" s="18"/>
      <c r="UJQ305" s="18"/>
      <c r="UJR305" s="18"/>
      <c r="UJS305" s="18"/>
      <c r="UJT305" s="18"/>
      <c r="UJU305" s="18"/>
      <c r="UJV305" s="18"/>
      <c r="UJW305" s="18"/>
      <c r="UJX305" s="18"/>
      <c r="UJY305" s="18"/>
      <c r="UJZ305" s="18"/>
      <c r="UKA305" s="18"/>
      <c r="UKB305" s="18"/>
      <c r="UKC305" s="18"/>
      <c r="UKD305" s="18"/>
      <c r="UKE305" s="18"/>
      <c r="UKF305" s="18"/>
      <c r="UKG305" s="18"/>
      <c r="UKH305" s="18"/>
      <c r="UKI305" s="18"/>
      <c r="UKJ305" s="18"/>
      <c r="UKK305" s="18"/>
      <c r="UKL305" s="18"/>
      <c r="UKM305" s="18"/>
      <c r="UKN305" s="18"/>
      <c r="UKO305" s="18"/>
      <c r="UKP305" s="18"/>
      <c r="UKQ305" s="18"/>
      <c r="UKR305" s="18"/>
      <c r="UKS305" s="18"/>
      <c r="UKT305" s="18"/>
      <c r="UKU305" s="18"/>
      <c r="UKV305" s="18"/>
      <c r="UKW305" s="18"/>
      <c r="UKX305" s="18"/>
      <c r="UKY305" s="18"/>
      <c r="UKZ305" s="18"/>
      <c r="ULA305" s="18"/>
      <c r="ULB305" s="18"/>
      <c r="ULC305" s="18"/>
      <c r="ULD305" s="18"/>
      <c r="ULE305" s="18"/>
      <c r="ULF305" s="18"/>
      <c r="ULG305" s="18"/>
      <c r="ULH305" s="18"/>
      <c r="ULI305" s="18"/>
      <c r="ULJ305" s="18"/>
      <c r="ULK305" s="18"/>
      <c r="ULL305" s="18"/>
      <c r="ULM305" s="18"/>
      <c r="ULN305" s="18"/>
      <c r="ULO305" s="18"/>
      <c r="ULP305" s="18"/>
      <c r="ULQ305" s="18"/>
      <c r="ULR305" s="18"/>
      <c r="ULS305" s="18"/>
      <c r="ULT305" s="18"/>
      <c r="ULU305" s="18"/>
      <c r="ULV305" s="18"/>
      <c r="ULW305" s="18"/>
      <c r="ULX305" s="18"/>
      <c r="ULY305" s="18"/>
      <c r="ULZ305" s="18"/>
      <c r="UMA305" s="18"/>
      <c r="UMB305" s="18"/>
      <c r="UMC305" s="18"/>
      <c r="UMD305" s="18"/>
      <c r="UME305" s="18"/>
      <c r="UMF305" s="18"/>
      <c r="UMG305" s="18"/>
      <c r="UMH305" s="18"/>
      <c r="UMI305" s="18"/>
      <c r="UMJ305" s="18"/>
      <c r="UMK305" s="18"/>
      <c r="UML305" s="18"/>
      <c r="UMM305" s="18"/>
      <c r="UMN305" s="18"/>
      <c r="UMO305" s="18"/>
      <c r="UMP305" s="18"/>
      <c r="UMQ305" s="18"/>
      <c r="UMR305" s="18"/>
      <c r="UMS305" s="18"/>
      <c r="UMT305" s="18"/>
      <c r="UMU305" s="18"/>
      <c r="UMV305" s="18"/>
      <c r="UMW305" s="18"/>
      <c r="UMX305" s="18"/>
      <c r="UMY305" s="18"/>
      <c r="UMZ305" s="18"/>
      <c r="UNA305" s="18"/>
      <c r="UNB305" s="18"/>
      <c r="UNC305" s="18"/>
      <c r="UND305" s="18"/>
      <c r="UNE305" s="18"/>
      <c r="UNF305" s="18"/>
      <c r="UNG305" s="18"/>
      <c r="UNH305" s="18"/>
      <c r="UNI305" s="18"/>
      <c r="UNJ305" s="18"/>
      <c r="UNK305" s="18"/>
      <c r="UNL305" s="18"/>
      <c r="UNM305" s="18"/>
      <c r="UNN305" s="18"/>
      <c r="UNO305" s="18"/>
      <c r="UNP305" s="18"/>
      <c r="UNQ305" s="18"/>
      <c r="UNR305" s="18"/>
      <c r="UNS305" s="18"/>
      <c r="UNT305" s="18"/>
      <c r="UNU305" s="18"/>
      <c r="UNV305" s="18"/>
      <c r="UNW305" s="18"/>
      <c r="UNX305" s="18"/>
      <c r="UNY305" s="18"/>
      <c r="UNZ305" s="18"/>
      <c r="UOA305" s="18"/>
      <c r="UOB305" s="18"/>
      <c r="UOC305" s="18"/>
      <c r="UOD305" s="18"/>
      <c r="UOE305" s="18"/>
      <c r="UOF305" s="18"/>
      <c r="UOG305" s="18"/>
      <c r="UOH305" s="18"/>
      <c r="UOI305" s="18"/>
      <c r="UOJ305" s="18"/>
      <c r="UOK305" s="18"/>
      <c r="UOL305" s="18"/>
      <c r="UOM305" s="18"/>
      <c r="UON305" s="18"/>
      <c r="UOO305" s="18"/>
      <c r="UOP305" s="18"/>
      <c r="UOQ305" s="18"/>
      <c r="UOR305" s="18"/>
      <c r="UOS305" s="18"/>
      <c r="UOT305" s="18"/>
      <c r="UOU305" s="18"/>
      <c r="UOV305" s="18"/>
      <c r="UOW305" s="18"/>
      <c r="UOX305" s="18"/>
      <c r="UOY305" s="18"/>
      <c r="UOZ305" s="18"/>
      <c r="UPA305" s="18"/>
      <c r="UPB305" s="18"/>
      <c r="UPC305" s="18"/>
      <c r="UPD305" s="18"/>
      <c r="UPE305" s="18"/>
      <c r="UPF305" s="18"/>
      <c r="UPG305" s="18"/>
      <c r="UPH305" s="18"/>
      <c r="UPI305" s="18"/>
      <c r="UPJ305" s="18"/>
      <c r="UPK305" s="18"/>
      <c r="UPL305" s="18"/>
      <c r="UPM305" s="18"/>
      <c r="UPN305" s="18"/>
      <c r="UPO305" s="18"/>
      <c r="UPP305" s="18"/>
      <c r="UPQ305" s="18"/>
      <c r="UPR305" s="18"/>
      <c r="UPS305" s="18"/>
      <c r="UPT305" s="18"/>
      <c r="UPU305" s="18"/>
      <c r="UPV305" s="18"/>
      <c r="UPW305" s="18"/>
      <c r="UPX305" s="18"/>
      <c r="UPY305" s="18"/>
      <c r="UPZ305" s="18"/>
      <c r="UQA305" s="18"/>
      <c r="UQB305" s="18"/>
      <c r="UQC305" s="18"/>
      <c r="UQD305" s="18"/>
      <c r="UQE305" s="18"/>
      <c r="UQF305" s="18"/>
      <c r="UQG305" s="18"/>
      <c r="UQH305" s="18"/>
      <c r="UQI305" s="18"/>
      <c r="UQJ305" s="18"/>
      <c r="UQK305" s="18"/>
      <c r="UQL305" s="18"/>
      <c r="UQM305" s="18"/>
      <c r="UQN305" s="18"/>
      <c r="UQO305" s="18"/>
      <c r="UQP305" s="18"/>
      <c r="UQQ305" s="18"/>
      <c r="UQR305" s="18"/>
      <c r="UQS305" s="18"/>
      <c r="UQT305" s="18"/>
      <c r="UQU305" s="18"/>
      <c r="UQV305" s="18"/>
      <c r="UQW305" s="18"/>
      <c r="UQX305" s="18"/>
      <c r="UQY305" s="18"/>
      <c r="UQZ305" s="18"/>
      <c r="URA305" s="18"/>
      <c r="URB305" s="18"/>
      <c r="URC305" s="18"/>
      <c r="URD305" s="18"/>
      <c r="URE305" s="18"/>
      <c r="URF305" s="18"/>
      <c r="URG305" s="18"/>
      <c r="URH305" s="18"/>
      <c r="URI305" s="18"/>
      <c r="URJ305" s="18"/>
      <c r="URK305" s="18"/>
      <c r="URL305" s="18"/>
      <c r="URM305" s="18"/>
      <c r="URN305" s="18"/>
      <c r="URO305" s="18"/>
      <c r="URP305" s="18"/>
      <c r="URQ305" s="18"/>
      <c r="URR305" s="18"/>
      <c r="URS305" s="18"/>
      <c r="URT305" s="18"/>
      <c r="URU305" s="18"/>
      <c r="URV305" s="18"/>
      <c r="URW305" s="18"/>
      <c r="URX305" s="18"/>
      <c r="URY305" s="18"/>
      <c r="URZ305" s="18"/>
      <c r="USA305" s="18"/>
      <c r="USB305" s="18"/>
      <c r="USC305" s="18"/>
      <c r="USD305" s="18"/>
      <c r="USE305" s="18"/>
      <c r="USF305" s="18"/>
      <c r="USG305" s="18"/>
      <c r="USH305" s="18"/>
      <c r="USI305" s="18"/>
      <c r="USJ305" s="18"/>
      <c r="USK305" s="18"/>
      <c r="USL305" s="18"/>
      <c r="USM305" s="18"/>
      <c r="USN305" s="18"/>
      <c r="USO305" s="18"/>
      <c r="USP305" s="18"/>
      <c r="USQ305" s="18"/>
      <c r="USR305" s="18"/>
      <c r="USS305" s="18"/>
      <c r="UST305" s="18"/>
      <c r="USU305" s="18"/>
      <c r="USV305" s="18"/>
      <c r="USW305" s="18"/>
      <c r="USX305" s="18"/>
      <c r="USY305" s="18"/>
      <c r="USZ305" s="18"/>
      <c r="UTA305" s="18"/>
      <c r="UTB305" s="18"/>
      <c r="UTC305" s="18"/>
      <c r="UTD305" s="18"/>
      <c r="UTE305" s="18"/>
      <c r="UTF305" s="18"/>
      <c r="UTG305" s="18"/>
      <c r="UTH305" s="18"/>
      <c r="UTI305" s="18"/>
      <c r="UTJ305" s="18"/>
      <c r="UTK305" s="18"/>
      <c r="UTL305" s="18"/>
      <c r="UTM305" s="18"/>
      <c r="UTN305" s="18"/>
      <c r="UTO305" s="18"/>
      <c r="UTP305" s="18"/>
      <c r="UTQ305" s="18"/>
      <c r="UTR305" s="18"/>
      <c r="UTS305" s="18"/>
      <c r="UTT305" s="18"/>
      <c r="UTU305" s="18"/>
      <c r="UTV305" s="18"/>
      <c r="UTW305" s="18"/>
      <c r="UTX305" s="18"/>
      <c r="UTY305" s="18"/>
      <c r="UTZ305" s="18"/>
      <c r="UUA305" s="18"/>
      <c r="UUB305" s="18"/>
      <c r="UUC305" s="18"/>
      <c r="UUD305" s="18"/>
      <c r="UUE305" s="18"/>
      <c r="UUF305" s="18"/>
      <c r="UUG305" s="18"/>
      <c r="UUH305" s="18"/>
      <c r="UUI305" s="18"/>
      <c r="UUJ305" s="18"/>
      <c r="UUK305" s="18"/>
      <c r="UUL305" s="18"/>
      <c r="UUM305" s="18"/>
      <c r="UUN305" s="18"/>
      <c r="UUO305" s="18"/>
      <c r="UUP305" s="18"/>
      <c r="UUQ305" s="18"/>
      <c r="UUR305" s="18"/>
      <c r="UUS305" s="18"/>
      <c r="UUT305" s="18"/>
      <c r="UUU305" s="18"/>
      <c r="UUV305" s="18"/>
      <c r="UUW305" s="18"/>
      <c r="UUX305" s="18"/>
      <c r="UUY305" s="18"/>
      <c r="UUZ305" s="18"/>
      <c r="UVA305" s="18"/>
      <c r="UVB305" s="18"/>
      <c r="UVC305" s="18"/>
      <c r="UVD305" s="18"/>
      <c r="UVE305" s="18"/>
      <c r="UVF305" s="18"/>
      <c r="UVG305" s="18"/>
      <c r="UVH305" s="18"/>
      <c r="UVI305" s="18"/>
      <c r="UVJ305" s="18"/>
      <c r="UVK305" s="18"/>
      <c r="UVL305" s="18"/>
      <c r="UVM305" s="18"/>
      <c r="UVN305" s="18"/>
      <c r="UVO305" s="18"/>
      <c r="UVP305" s="18"/>
      <c r="UVQ305" s="18"/>
      <c r="UVR305" s="18"/>
      <c r="UVS305" s="18"/>
      <c r="UVT305" s="18"/>
      <c r="UVU305" s="18"/>
      <c r="UVV305" s="18"/>
      <c r="UVW305" s="18"/>
      <c r="UVX305" s="18"/>
      <c r="UVY305" s="18"/>
      <c r="UVZ305" s="18"/>
      <c r="UWA305" s="18"/>
      <c r="UWB305" s="18"/>
      <c r="UWC305" s="18"/>
      <c r="UWD305" s="18"/>
      <c r="UWE305" s="18"/>
      <c r="UWF305" s="18"/>
      <c r="UWG305" s="18"/>
      <c r="UWH305" s="18"/>
      <c r="UWI305" s="18"/>
      <c r="UWJ305" s="18"/>
      <c r="UWK305" s="18"/>
      <c r="UWL305" s="18"/>
      <c r="UWM305" s="18"/>
      <c r="UWN305" s="18"/>
      <c r="UWO305" s="18"/>
      <c r="UWP305" s="18"/>
      <c r="UWQ305" s="18"/>
      <c r="UWR305" s="18"/>
      <c r="UWS305" s="18"/>
      <c r="UWT305" s="18"/>
      <c r="UWU305" s="18"/>
      <c r="UWV305" s="18"/>
      <c r="UWW305" s="18"/>
      <c r="UWX305" s="18"/>
      <c r="UWY305" s="18"/>
      <c r="UWZ305" s="18"/>
      <c r="UXA305" s="18"/>
      <c r="UXB305" s="18"/>
      <c r="UXC305" s="18"/>
      <c r="UXD305" s="18"/>
      <c r="UXE305" s="18"/>
      <c r="UXF305" s="18"/>
      <c r="UXG305" s="18"/>
      <c r="UXH305" s="18"/>
      <c r="UXI305" s="18"/>
      <c r="UXJ305" s="18"/>
      <c r="UXK305" s="18"/>
      <c r="UXL305" s="18"/>
      <c r="UXM305" s="18"/>
      <c r="UXN305" s="18"/>
      <c r="UXO305" s="18"/>
      <c r="UXP305" s="18"/>
      <c r="UXQ305" s="18"/>
      <c r="UXR305" s="18"/>
      <c r="UXS305" s="18"/>
      <c r="UXT305" s="18"/>
      <c r="UXU305" s="18"/>
      <c r="UXV305" s="18"/>
      <c r="UXW305" s="18"/>
      <c r="UXX305" s="18"/>
      <c r="UXY305" s="18"/>
      <c r="UXZ305" s="18"/>
      <c r="UYA305" s="18"/>
      <c r="UYB305" s="18"/>
      <c r="UYC305" s="18"/>
      <c r="UYD305" s="18"/>
      <c r="UYE305" s="18"/>
      <c r="UYF305" s="18"/>
      <c r="UYG305" s="18"/>
      <c r="UYH305" s="18"/>
      <c r="UYI305" s="18"/>
      <c r="UYJ305" s="18"/>
      <c r="UYK305" s="18"/>
      <c r="UYL305" s="18"/>
      <c r="UYM305" s="18"/>
      <c r="UYN305" s="18"/>
      <c r="UYO305" s="18"/>
      <c r="UYP305" s="18"/>
      <c r="UYQ305" s="18"/>
      <c r="UYR305" s="18"/>
      <c r="UYS305" s="18"/>
      <c r="UYT305" s="18"/>
      <c r="UYU305" s="18"/>
      <c r="UYV305" s="18"/>
      <c r="UYW305" s="18"/>
      <c r="UYX305" s="18"/>
      <c r="UYY305" s="18"/>
      <c r="UYZ305" s="18"/>
      <c r="UZA305" s="18"/>
      <c r="UZB305" s="18"/>
      <c r="UZC305" s="18"/>
      <c r="UZD305" s="18"/>
      <c r="UZE305" s="18"/>
      <c r="UZF305" s="18"/>
      <c r="UZG305" s="18"/>
      <c r="UZH305" s="18"/>
      <c r="UZI305" s="18"/>
      <c r="UZJ305" s="18"/>
      <c r="UZK305" s="18"/>
      <c r="UZL305" s="18"/>
      <c r="UZM305" s="18"/>
      <c r="UZN305" s="18"/>
      <c r="UZO305" s="18"/>
      <c r="UZP305" s="18"/>
      <c r="UZQ305" s="18"/>
      <c r="UZR305" s="18"/>
      <c r="UZS305" s="18"/>
      <c r="UZT305" s="18"/>
      <c r="UZU305" s="18"/>
      <c r="UZV305" s="18"/>
      <c r="UZW305" s="18"/>
      <c r="UZX305" s="18"/>
      <c r="UZY305" s="18"/>
      <c r="UZZ305" s="18"/>
      <c r="VAA305" s="18"/>
      <c r="VAB305" s="18"/>
      <c r="VAC305" s="18"/>
      <c r="VAD305" s="18"/>
      <c r="VAE305" s="18"/>
      <c r="VAF305" s="18"/>
      <c r="VAG305" s="18"/>
      <c r="VAH305" s="18"/>
      <c r="VAI305" s="18"/>
      <c r="VAJ305" s="18"/>
      <c r="VAK305" s="18"/>
      <c r="VAL305" s="18"/>
      <c r="VAM305" s="18"/>
      <c r="VAN305" s="18"/>
      <c r="VAO305" s="18"/>
      <c r="VAP305" s="18"/>
      <c r="VAQ305" s="18"/>
      <c r="VAR305" s="18"/>
      <c r="VAS305" s="18"/>
      <c r="VAT305" s="18"/>
      <c r="VAU305" s="18"/>
      <c r="VAV305" s="18"/>
      <c r="VAW305" s="18"/>
      <c r="VAX305" s="18"/>
      <c r="VAY305" s="18"/>
      <c r="VAZ305" s="18"/>
      <c r="VBA305" s="18"/>
      <c r="VBB305" s="18"/>
      <c r="VBC305" s="18"/>
      <c r="VBD305" s="18"/>
      <c r="VBE305" s="18"/>
      <c r="VBF305" s="18"/>
      <c r="VBG305" s="18"/>
      <c r="VBH305" s="18"/>
      <c r="VBI305" s="18"/>
      <c r="VBJ305" s="18"/>
      <c r="VBK305" s="18"/>
      <c r="VBL305" s="18"/>
      <c r="VBM305" s="18"/>
      <c r="VBN305" s="18"/>
      <c r="VBO305" s="18"/>
      <c r="VBP305" s="18"/>
      <c r="VBQ305" s="18"/>
      <c r="VBR305" s="18"/>
      <c r="VBS305" s="18"/>
      <c r="VBT305" s="18"/>
      <c r="VBU305" s="18"/>
      <c r="VBV305" s="18"/>
      <c r="VBW305" s="18"/>
      <c r="VBX305" s="18"/>
      <c r="VBY305" s="18"/>
      <c r="VBZ305" s="18"/>
      <c r="VCA305" s="18"/>
      <c r="VCB305" s="18"/>
      <c r="VCC305" s="18"/>
      <c r="VCD305" s="18"/>
      <c r="VCE305" s="18"/>
      <c r="VCF305" s="18"/>
      <c r="VCG305" s="18"/>
      <c r="VCH305" s="18"/>
      <c r="VCI305" s="18"/>
      <c r="VCJ305" s="18"/>
      <c r="VCK305" s="18"/>
      <c r="VCL305" s="18"/>
      <c r="VCM305" s="18"/>
      <c r="VCN305" s="18"/>
      <c r="VCO305" s="18"/>
      <c r="VCP305" s="18"/>
      <c r="VCQ305" s="18"/>
      <c r="VCR305" s="18"/>
      <c r="VCS305" s="18"/>
      <c r="VCT305" s="18"/>
      <c r="VCU305" s="18"/>
      <c r="VCV305" s="18"/>
      <c r="VCW305" s="18"/>
      <c r="VCX305" s="18"/>
      <c r="VCY305" s="18"/>
      <c r="VCZ305" s="18"/>
      <c r="VDA305" s="18"/>
      <c r="VDB305" s="18"/>
      <c r="VDC305" s="18"/>
      <c r="VDD305" s="18"/>
      <c r="VDE305" s="18"/>
      <c r="VDF305" s="18"/>
      <c r="VDG305" s="18"/>
      <c r="VDH305" s="18"/>
      <c r="VDI305" s="18"/>
      <c r="VDJ305" s="18"/>
      <c r="VDK305" s="18"/>
      <c r="VDL305" s="18"/>
      <c r="VDM305" s="18"/>
      <c r="VDN305" s="18"/>
      <c r="VDO305" s="18"/>
      <c r="VDP305" s="18"/>
      <c r="VDQ305" s="18"/>
      <c r="VDR305" s="18"/>
      <c r="VDS305" s="18"/>
      <c r="VDT305" s="18"/>
      <c r="VDU305" s="18"/>
      <c r="VDV305" s="18"/>
      <c r="VDW305" s="18"/>
      <c r="VDX305" s="18"/>
      <c r="VDY305" s="18"/>
      <c r="VDZ305" s="18"/>
      <c r="VEA305" s="18"/>
      <c r="VEB305" s="18"/>
      <c r="VEC305" s="18"/>
      <c r="VED305" s="18"/>
      <c r="VEE305" s="18"/>
      <c r="VEF305" s="18"/>
      <c r="VEG305" s="18"/>
      <c r="VEH305" s="18"/>
      <c r="VEI305" s="18"/>
      <c r="VEJ305" s="18"/>
      <c r="VEK305" s="18"/>
      <c r="VEL305" s="18"/>
      <c r="VEM305" s="18"/>
      <c r="VEN305" s="18"/>
      <c r="VEO305" s="18"/>
      <c r="VEP305" s="18"/>
      <c r="VEQ305" s="18"/>
      <c r="VER305" s="18"/>
      <c r="VES305" s="18"/>
      <c r="VET305" s="18"/>
      <c r="VEU305" s="18"/>
      <c r="VEV305" s="18"/>
      <c r="VEW305" s="18"/>
      <c r="VEX305" s="18"/>
      <c r="VEY305" s="18"/>
      <c r="VEZ305" s="18"/>
      <c r="VFA305" s="18"/>
      <c r="VFB305" s="18"/>
      <c r="VFC305" s="18"/>
      <c r="VFD305" s="18"/>
      <c r="VFE305" s="18"/>
      <c r="VFF305" s="18"/>
      <c r="VFG305" s="18"/>
      <c r="VFH305" s="18"/>
      <c r="VFI305" s="18"/>
      <c r="VFJ305" s="18"/>
      <c r="VFK305" s="18"/>
      <c r="VFL305" s="18"/>
      <c r="VFM305" s="18"/>
      <c r="VFN305" s="18"/>
      <c r="VFO305" s="18"/>
      <c r="VFP305" s="18"/>
      <c r="VFQ305" s="18"/>
      <c r="VFR305" s="18"/>
      <c r="VFS305" s="18"/>
      <c r="VFT305" s="18"/>
      <c r="VFU305" s="18"/>
      <c r="VFV305" s="18"/>
      <c r="VFW305" s="18"/>
      <c r="VFX305" s="18"/>
      <c r="VFY305" s="18"/>
      <c r="VFZ305" s="18"/>
      <c r="VGA305" s="18"/>
      <c r="VGB305" s="18"/>
      <c r="VGC305" s="18"/>
      <c r="VGD305" s="18"/>
      <c r="VGE305" s="18"/>
      <c r="VGF305" s="18"/>
      <c r="VGG305" s="18"/>
      <c r="VGH305" s="18"/>
      <c r="VGI305" s="18"/>
      <c r="VGJ305" s="18"/>
      <c r="VGK305" s="18"/>
      <c r="VGL305" s="18"/>
      <c r="VGM305" s="18"/>
      <c r="VGN305" s="18"/>
      <c r="VGO305" s="18"/>
      <c r="VGP305" s="18"/>
      <c r="VGQ305" s="18"/>
      <c r="VGR305" s="18"/>
      <c r="VGS305" s="18"/>
      <c r="VGT305" s="18"/>
      <c r="VGU305" s="18"/>
      <c r="VGV305" s="18"/>
      <c r="VGW305" s="18"/>
      <c r="VGX305" s="18"/>
      <c r="VGY305" s="18"/>
      <c r="VGZ305" s="18"/>
      <c r="VHA305" s="18"/>
      <c r="VHB305" s="18"/>
      <c r="VHC305" s="18"/>
      <c r="VHD305" s="18"/>
      <c r="VHE305" s="18"/>
      <c r="VHF305" s="18"/>
      <c r="VHG305" s="18"/>
      <c r="VHH305" s="18"/>
      <c r="VHI305" s="18"/>
      <c r="VHJ305" s="18"/>
      <c r="VHK305" s="18"/>
      <c r="VHL305" s="18"/>
      <c r="VHM305" s="18"/>
      <c r="VHN305" s="18"/>
      <c r="VHO305" s="18"/>
      <c r="VHP305" s="18"/>
      <c r="VHQ305" s="18"/>
      <c r="VHR305" s="18"/>
      <c r="VHS305" s="18"/>
      <c r="VHT305" s="18"/>
      <c r="VHU305" s="18"/>
      <c r="VHV305" s="18"/>
      <c r="VHW305" s="18"/>
      <c r="VHX305" s="18"/>
      <c r="VHY305" s="18"/>
      <c r="VHZ305" s="18"/>
      <c r="VIA305" s="18"/>
      <c r="VIB305" s="18"/>
      <c r="VIC305" s="18"/>
      <c r="VID305" s="18"/>
      <c r="VIE305" s="18"/>
      <c r="VIF305" s="18"/>
      <c r="VIG305" s="18"/>
      <c r="VIH305" s="18"/>
      <c r="VII305" s="18"/>
      <c r="VIJ305" s="18"/>
      <c r="VIK305" s="18"/>
      <c r="VIL305" s="18"/>
      <c r="VIM305" s="18"/>
      <c r="VIN305" s="18"/>
      <c r="VIO305" s="18"/>
      <c r="VIP305" s="18"/>
      <c r="VIQ305" s="18"/>
      <c r="VIR305" s="18"/>
      <c r="VIS305" s="18"/>
      <c r="VIT305" s="18"/>
      <c r="VIU305" s="18"/>
      <c r="VIV305" s="18"/>
      <c r="VIW305" s="18"/>
      <c r="VIX305" s="18"/>
      <c r="VIY305" s="18"/>
      <c r="VIZ305" s="18"/>
      <c r="VJA305" s="18"/>
      <c r="VJB305" s="18"/>
      <c r="VJC305" s="18"/>
      <c r="VJD305" s="18"/>
      <c r="VJE305" s="18"/>
      <c r="VJF305" s="18"/>
      <c r="VJG305" s="18"/>
      <c r="VJH305" s="18"/>
      <c r="VJI305" s="18"/>
      <c r="VJJ305" s="18"/>
      <c r="VJK305" s="18"/>
      <c r="VJL305" s="18"/>
      <c r="VJM305" s="18"/>
      <c r="VJN305" s="18"/>
      <c r="VJO305" s="18"/>
      <c r="VJP305" s="18"/>
      <c r="VJQ305" s="18"/>
      <c r="VJR305" s="18"/>
      <c r="VJS305" s="18"/>
      <c r="VJT305" s="18"/>
      <c r="VJU305" s="18"/>
      <c r="VJV305" s="18"/>
      <c r="VJW305" s="18"/>
      <c r="VJX305" s="18"/>
      <c r="VJY305" s="18"/>
      <c r="VJZ305" s="18"/>
      <c r="VKA305" s="18"/>
      <c r="VKB305" s="18"/>
      <c r="VKC305" s="18"/>
      <c r="VKD305" s="18"/>
      <c r="VKE305" s="18"/>
      <c r="VKF305" s="18"/>
      <c r="VKG305" s="18"/>
      <c r="VKH305" s="18"/>
      <c r="VKI305" s="18"/>
      <c r="VKJ305" s="18"/>
      <c r="VKK305" s="18"/>
      <c r="VKL305" s="18"/>
      <c r="VKM305" s="18"/>
      <c r="VKN305" s="18"/>
      <c r="VKO305" s="18"/>
      <c r="VKP305" s="18"/>
      <c r="VKQ305" s="18"/>
      <c r="VKR305" s="18"/>
      <c r="VKS305" s="18"/>
      <c r="VKT305" s="18"/>
      <c r="VKU305" s="18"/>
      <c r="VKV305" s="18"/>
      <c r="VKW305" s="18"/>
      <c r="VKX305" s="18"/>
      <c r="VKY305" s="18"/>
      <c r="VKZ305" s="18"/>
      <c r="VLA305" s="18"/>
      <c r="VLB305" s="18"/>
      <c r="VLC305" s="18"/>
      <c r="VLD305" s="18"/>
      <c r="VLE305" s="18"/>
      <c r="VLF305" s="18"/>
      <c r="VLG305" s="18"/>
      <c r="VLH305" s="18"/>
      <c r="VLI305" s="18"/>
      <c r="VLJ305" s="18"/>
      <c r="VLK305" s="18"/>
      <c r="VLL305" s="18"/>
      <c r="VLM305" s="18"/>
      <c r="VLN305" s="18"/>
      <c r="VLO305" s="18"/>
      <c r="VLP305" s="18"/>
      <c r="VLQ305" s="18"/>
      <c r="VLR305" s="18"/>
      <c r="VLS305" s="18"/>
      <c r="VLT305" s="18"/>
      <c r="VLU305" s="18"/>
      <c r="VLV305" s="18"/>
      <c r="VLW305" s="18"/>
      <c r="VLX305" s="18"/>
      <c r="VLY305" s="18"/>
      <c r="VLZ305" s="18"/>
      <c r="VMA305" s="18"/>
      <c r="VMB305" s="18"/>
      <c r="VMC305" s="18"/>
      <c r="VMD305" s="18"/>
      <c r="VME305" s="18"/>
      <c r="VMF305" s="18"/>
      <c r="VMG305" s="18"/>
      <c r="VMH305" s="18"/>
      <c r="VMI305" s="18"/>
      <c r="VMJ305" s="18"/>
      <c r="VMK305" s="18"/>
      <c r="VML305" s="18"/>
      <c r="VMM305" s="18"/>
      <c r="VMN305" s="18"/>
      <c r="VMO305" s="18"/>
      <c r="VMP305" s="18"/>
      <c r="VMQ305" s="18"/>
      <c r="VMR305" s="18"/>
      <c r="VMS305" s="18"/>
      <c r="VMT305" s="18"/>
      <c r="VMU305" s="18"/>
      <c r="VMV305" s="18"/>
      <c r="VMW305" s="18"/>
      <c r="VMX305" s="18"/>
      <c r="VMY305" s="18"/>
      <c r="VMZ305" s="18"/>
      <c r="VNA305" s="18"/>
      <c r="VNB305" s="18"/>
      <c r="VNC305" s="18"/>
      <c r="VND305" s="18"/>
      <c r="VNE305" s="18"/>
      <c r="VNF305" s="18"/>
      <c r="VNG305" s="18"/>
      <c r="VNH305" s="18"/>
      <c r="VNI305" s="18"/>
      <c r="VNJ305" s="18"/>
      <c r="VNK305" s="18"/>
      <c r="VNL305" s="18"/>
      <c r="VNM305" s="18"/>
      <c r="VNN305" s="18"/>
      <c r="VNO305" s="18"/>
      <c r="VNP305" s="18"/>
      <c r="VNQ305" s="18"/>
      <c r="VNR305" s="18"/>
      <c r="VNS305" s="18"/>
      <c r="VNT305" s="18"/>
      <c r="VNU305" s="18"/>
      <c r="VNV305" s="18"/>
      <c r="VNW305" s="18"/>
      <c r="VNX305" s="18"/>
      <c r="VNY305" s="18"/>
      <c r="VNZ305" s="18"/>
      <c r="VOA305" s="18"/>
      <c r="VOB305" s="18"/>
      <c r="VOC305" s="18"/>
      <c r="VOD305" s="18"/>
      <c r="VOE305" s="18"/>
      <c r="VOF305" s="18"/>
      <c r="VOG305" s="18"/>
      <c r="VOH305" s="18"/>
      <c r="VOI305" s="18"/>
      <c r="VOJ305" s="18"/>
      <c r="VOK305" s="18"/>
      <c r="VOL305" s="18"/>
      <c r="VOM305" s="18"/>
      <c r="VON305" s="18"/>
      <c r="VOO305" s="18"/>
      <c r="VOP305" s="18"/>
      <c r="VOQ305" s="18"/>
      <c r="VOR305" s="18"/>
      <c r="VOS305" s="18"/>
      <c r="VOT305" s="18"/>
      <c r="VOU305" s="18"/>
      <c r="VOV305" s="18"/>
      <c r="VOW305" s="18"/>
      <c r="VOX305" s="18"/>
      <c r="VOY305" s="18"/>
      <c r="VOZ305" s="18"/>
      <c r="VPA305" s="18"/>
      <c r="VPB305" s="18"/>
      <c r="VPC305" s="18"/>
      <c r="VPD305" s="18"/>
      <c r="VPE305" s="18"/>
      <c r="VPF305" s="18"/>
      <c r="VPG305" s="18"/>
      <c r="VPH305" s="18"/>
      <c r="VPI305" s="18"/>
      <c r="VPJ305" s="18"/>
      <c r="VPK305" s="18"/>
      <c r="VPL305" s="18"/>
      <c r="VPM305" s="18"/>
      <c r="VPN305" s="18"/>
      <c r="VPO305" s="18"/>
      <c r="VPP305" s="18"/>
      <c r="VPQ305" s="18"/>
      <c r="VPR305" s="18"/>
      <c r="VPS305" s="18"/>
      <c r="VPT305" s="18"/>
      <c r="VPU305" s="18"/>
      <c r="VPV305" s="18"/>
      <c r="VPW305" s="18"/>
      <c r="VPX305" s="18"/>
      <c r="VPY305" s="18"/>
      <c r="VPZ305" s="18"/>
      <c r="VQA305" s="18"/>
      <c r="VQB305" s="18"/>
      <c r="VQC305" s="18"/>
      <c r="VQD305" s="18"/>
      <c r="VQE305" s="18"/>
      <c r="VQF305" s="18"/>
      <c r="VQG305" s="18"/>
      <c r="VQH305" s="18"/>
      <c r="VQI305" s="18"/>
      <c r="VQJ305" s="18"/>
      <c r="VQK305" s="18"/>
      <c r="VQL305" s="18"/>
      <c r="VQM305" s="18"/>
      <c r="VQN305" s="18"/>
      <c r="VQO305" s="18"/>
      <c r="VQP305" s="18"/>
      <c r="VQQ305" s="18"/>
      <c r="VQR305" s="18"/>
      <c r="VQS305" s="18"/>
      <c r="VQT305" s="18"/>
      <c r="VQU305" s="18"/>
      <c r="VQV305" s="18"/>
      <c r="VQW305" s="18"/>
      <c r="VQX305" s="18"/>
      <c r="VQY305" s="18"/>
      <c r="VQZ305" s="18"/>
      <c r="VRA305" s="18"/>
      <c r="VRB305" s="18"/>
      <c r="VRC305" s="18"/>
      <c r="VRD305" s="18"/>
      <c r="VRE305" s="18"/>
      <c r="VRF305" s="18"/>
      <c r="VRG305" s="18"/>
      <c r="VRH305" s="18"/>
      <c r="VRI305" s="18"/>
      <c r="VRJ305" s="18"/>
      <c r="VRK305" s="18"/>
      <c r="VRL305" s="18"/>
      <c r="VRM305" s="18"/>
      <c r="VRN305" s="18"/>
      <c r="VRO305" s="18"/>
      <c r="VRP305" s="18"/>
      <c r="VRQ305" s="18"/>
      <c r="VRR305" s="18"/>
      <c r="VRS305" s="18"/>
      <c r="VRT305" s="18"/>
      <c r="VRU305" s="18"/>
      <c r="VRV305" s="18"/>
      <c r="VRW305" s="18"/>
      <c r="VRX305" s="18"/>
      <c r="VRY305" s="18"/>
      <c r="VRZ305" s="18"/>
      <c r="VSA305" s="18"/>
      <c r="VSB305" s="18"/>
      <c r="VSC305" s="18"/>
      <c r="VSD305" s="18"/>
      <c r="VSE305" s="18"/>
      <c r="VSF305" s="18"/>
      <c r="VSG305" s="18"/>
      <c r="VSH305" s="18"/>
      <c r="VSI305" s="18"/>
      <c r="VSJ305" s="18"/>
      <c r="VSK305" s="18"/>
      <c r="VSL305" s="18"/>
      <c r="VSM305" s="18"/>
      <c r="VSN305" s="18"/>
      <c r="VSO305" s="18"/>
      <c r="VSP305" s="18"/>
      <c r="VSQ305" s="18"/>
      <c r="VSR305" s="18"/>
      <c r="VSS305" s="18"/>
      <c r="VST305" s="18"/>
      <c r="VSU305" s="18"/>
      <c r="VSV305" s="18"/>
      <c r="VSW305" s="18"/>
      <c r="VSX305" s="18"/>
      <c r="VSY305" s="18"/>
      <c r="VSZ305" s="18"/>
      <c r="VTA305" s="18"/>
      <c r="VTB305" s="18"/>
      <c r="VTC305" s="18"/>
      <c r="VTD305" s="18"/>
      <c r="VTE305" s="18"/>
      <c r="VTF305" s="18"/>
      <c r="VTG305" s="18"/>
      <c r="VTH305" s="18"/>
      <c r="VTI305" s="18"/>
      <c r="VTJ305" s="18"/>
      <c r="VTK305" s="18"/>
      <c r="VTL305" s="18"/>
      <c r="VTM305" s="18"/>
      <c r="VTN305" s="18"/>
      <c r="VTO305" s="18"/>
      <c r="VTP305" s="18"/>
      <c r="VTQ305" s="18"/>
      <c r="VTR305" s="18"/>
      <c r="VTS305" s="18"/>
      <c r="VTT305" s="18"/>
      <c r="VTU305" s="18"/>
      <c r="VTV305" s="18"/>
      <c r="VTW305" s="18"/>
      <c r="VTX305" s="18"/>
      <c r="VTY305" s="18"/>
      <c r="VTZ305" s="18"/>
      <c r="VUA305" s="18"/>
      <c r="VUB305" s="18"/>
      <c r="VUC305" s="18"/>
      <c r="VUD305" s="18"/>
      <c r="VUE305" s="18"/>
      <c r="VUF305" s="18"/>
      <c r="VUG305" s="18"/>
      <c r="VUH305" s="18"/>
      <c r="VUI305" s="18"/>
      <c r="VUJ305" s="18"/>
      <c r="VUK305" s="18"/>
      <c r="VUL305" s="18"/>
      <c r="VUM305" s="18"/>
      <c r="VUN305" s="18"/>
      <c r="VUO305" s="18"/>
      <c r="VUP305" s="18"/>
      <c r="VUQ305" s="18"/>
      <c r="VUR305" s="18"/>
      <c r="VUS305" s="18"/>
      <c r="VUT305" s="18"/>
      <c r="VUU305" s="18"/>
      <c r="VUV305" s="18"/>
      <c r="VUW305" s="18"/>
      <c r="VUX305" s="18"/>
      <c r="VUY305" s="18"/>
      <c r="VUZ305" s="18"/>
      <c r="VVA305" s="18"/>
      <c r="VVB305" s="18"/>
      <c r="VVC305" s="18"/>
      <c r="VVD305" s="18"/>
      <c r="VVE305" s="18"/>
      <c r="VVF305" s="18"/>
      <c r="VVG305" s="18"/>
      <c r="VVH305" s="18"/>
      <c r="VVI305" s="18"/>
      <c r="VVJ305" s="18"/>
      <c r="VVK305" s="18"/>
      <c r="VVL305" s="18"/>
      <c r="VVM305" s="18"/>
      <c r="VVN305" s="18"/>
      <c r="VVO305" s="18"/>
      <c r="VVP305" s="18"/>
      <c r="VVQ305" s="18"/>
      <c r="VVR305" s="18"/>
      <c r="VVS305" s="18"/>
      <c r="VVT305" s="18"/>
      <c r="VVU305" s="18"/>
      <c r="VVV305" s="18"/>
      <c r="VVW305" s="18"/>
      <c r="VVX305" s="18"/>
      <c r="VVY305" s="18"/>
      <c r="VVZ305" s="18"/>
      <c r="VWA305" s="18"/>
      <c r="VWB305" s="18"/>
      <c r="VWC305" s="18"/>
      <c r="VWD305" s="18"/>
      <c r="VWE305" s="18"/>
      <c r="VWF305" s="18"/>
      <c r="VWG305" s="18"/>
      <c r="VWH305" s="18"/>
      <c r="VWI305" s="18"/>
      <c r="VWJ305" s="18"/>
      <c r="VWK305" s="18"/>
      <c r="VWL305" s="18"/>
      <c r="VWM305" s="18"/>
      <c r="VWN305" s="18"/>
      <c r="VWO305" s="18"/>
      <c r="VWP305" s="18"/>
      <c r="VWQ305" s="18"/>
      <c r="VWR305" s="18"/>
      <c r="VWS305" s="18"/>
      <c r="VWT305" s="18"/>
      <c r="VWU305" s="18"/>
      <c r="VWV305" s="18"/>
      <c r="VWW305" s="18"/>
      <c r="VWX305" s="18"/>
      <c r="VWY305" s="18"/>
      <c r="VWZ305" s="18"/>
      <c r="VXA305" s="18"/>
      <c r="VXB305" s="18"/>
      <c r="VXC305" s="18"/>
      <c r="VXD305" s="18"/>
      <c r="VXE305" s="18"/>
      <c r="VXF305" s="18"/>
      <c r="VXG305" s="18"/>
      <c r="VXH305" s="18"/>
      <c r="VXI305" s="18"/>
      <c r="VXJ305" s="18"/>
      <c r="VXK305" s="18"/>
      <c r="VXL305" s="18"/>
      <c r="VXM305" s="18"/>
      <c r="VXN305" s="18"/>
      <c r="VXO305" s="18"/>
      <c r="VXP305" s="18"/>
      <c r="VXQ305" s="18"/>
      <c r="VXR305" s="18"/>
      <c r="VXS305" s="18"/>
      <c r="VXT305" s="18"/>
      <c r="VXU305" s="18"/>
      <c r="VXV305" s="18"/>
      <c r="VXW305" s="18"/>
      <c r="VXX305" s="18"/>
      <c r="VXY305" s="18"/>
      <c r="VXZ305" s="18"/>
      <c r="VYA305" s="18"/>
      <c r="VYB305" s="18"/>
      <c r="VYC305" s="18"/>
      <c r="VYD305" s="18"/>
      <c r="VYE305" s="18"/>
      <c r="VYF305" s="18"/>
      <c r="VYG305" s="18"/>
      <c r="VYH305" s="18"/>
      <c r="VYI305" s="18"/>
      <c r="VYJ305" s="18"/>
      <c r="VYK305" s="18"/>
      <c r="VYL305" s="18"/>
      <c r="VYM305" s="18"/>
      <c r="VYN305" s="18"/>
      <c r="VYO305" s="18"/>
      <c r="VYP305" s="18"/>
      <c r="VYQ305" s="18"/>
      <c r="VYR305" s="18"/>
      <c r="VYS305" s="18"/>
      <c r="VYT305" s="18"/>
      <c r="VYU305" s="18"/>
      <c r="VYV305" s="18"/>
      <c r="VYW305" s="18"/>
      <c r="VYX305" s="18"/>
      <c r="VYY305" s="18"/>
      <c r="VYZ305" s="18"/>
      <c r="VZA305" s="18"/>
      <c r="VZB305" s="18"/>
      <c r="VZC305" s="18"/>
      <c r="VZD305" s="18"/>
      <c r="VZE305" s="18"/>
      <c r="VZF305" s="18"/>
      <c r="VZG305" s="18"/>
      <c r="VZH305" s="18"/>
      <c r="VZI305" s="18"/>
      <c r="VZJ305" s="18"/>
      <c r="VZK305" s="18"/>
      <c r="VZL305" s="18"/>
      <c r="VZM305" s="18"/>
      <c r="VZN305" s="18"/>
      <c r="VZO305" s="18"/>
      <c r="VZP305" s="18"/>
      <c r="VZQ305" s="18"/>
      <c r="VZR305" s="18"/>
      <c r="VZS305" s="18"/>
      <c r="VZT305" s="18"/>
      <c r="VZU305" s="18"/>
      <c r="VZV305" s="18"/>
      <c r="VZW305" s="18"/>
      <c r="VZX305" s="18"/>
      <c r="VZY305" s="18"/>
      <c r="VZZ305" s="18"/>
      <c r="WAA305" s="18"/>
      <c r="WAB305" s="18"/>
      <c r="WAC305" s="18"/>
      <c r="WAD305" s="18"/>
      <c r="WAE305" s="18"/>
      <c r="WAF305" s="18"/>
      <c r="WAG305" s="18"/>
      <c r="WAH305" s="18"/>
      <c r="WAI305" s="18"/>
      <c r="WAJ305" s="18"/>
      <c r="WAK305" s="18"/>
      <c r="WAL305" s="18"/>
      <c r="WAM305" s="18"/>
      <c r="WAN305" s="18"/>
      <c r="WAO305" s="18"/>
      <c r="WAP305" s="18"/>
      <c r="WAQ305" s="18"/>
      <c r="WAR305" s="18"/>
      <c r="WAS305" s="18"/>
      <c r="WAT305" s="18"/>
      <c r="WAU305" s="18"/>
      <c r="WAV305" s="18"/>
      <c r="WAW305" s="18"/>
      <c r="WAX305" s="18"/>
      <c r="WAY305" s="18"/>
      <c r="WAZ305" s="18"/>
      <c r="WBA305" s="18"/>
      <c r="WBB305" s="18"/>
      <c r="WBC305" s="18"/>
      <c r="WBD305" s="18"/>
      <c r="WBE305" s="18"/>
      <c r="WBF305" s="18"/>
      <c r="WBG305" s="18"/>
      <c r="WBH305" s="18"/>
      <c r="WBI305" s="18"/>
      <c r="WBJ305" s="18"/>
      <c r="WBK305" s="18"/>
      <c r="WBL305" s="18"/>
      <c r="WBM305" s="18"/>
      <c r="WBN305" s="18"/>
      <c r="WBO305" s="18"/>
      <c r="WBP305" s="18"/>
      <c r="WBQ305" s="18"/>
      <c r="WBR305" s="18"/>
      <c r="WBS305" s="18"/>
      <c r="WBT305" s="18"/>
      <c r="WBU305" s="18"/>
      <c r="WBV305" s="18"/>
      <c r="WBW305" s="18"/>
      <c r="WBX305" s="18"/>
      <c r="WBY305" s="18"/>
      <c r="WBZ305" s="18"/>
      <c r="WCA305" s="18"/>
      <c r="WCB305" s="18"/>
      <c r="WCC305" s="18"/>
      <c r="WCD305" s="18"/>
      <c r="WCE305" s="18"/>
      <c r="WCF305" s="18"/>
      <c r="WCG305" s="18"/>
      <c r="WCH305" s="18"/>
      <c r="WCI305" s="18"/>
      <c r="WCJ305" s="18"/>
      <c r="WCK305" s="18"/>
      <c r="WCL305" s="18"/>
      <c r="WCM305" s="18"/>
      <c r="WCN305" s="18"/>
      <c r="WCO305" s="18"/>
      <c r="WCP305" s="18"/>
      <c r="WCQ305" s="18"/>
      <c r="WCR305" s="18"/>
      <c r="WCS305" s="18"/>
      <c r="WCT305" s="18"/>
      <c r="WCU305" s="18"/>
      <c r="WCV305" s="18"/>
      <c r="WCW305" s="18"/>
      <c r="WCX305" s="18"/>
      <c r="WCY305" s="18"/>
      <c r="WCZ305" s="18"/>
      <c r="WDA305" s="18"/>
      <c r="WDB305" s="18"/>
      <c r="WDC305" s="18"/>
      <c r="WDD305" s="18"/>
      <c r="WDE305" s="18"/>
      <c r="WDF305" s="18"/>
      <c r="WDG305" s="18"/>
      <c r="WDH305" s="18"/>
      <c r="WDI305" s="18"/>
      <c r="WDJ305" s="18"/>
      <c r="WDK305" s="18"/>
      <c r="WDL305" s="18"/>
      <c r="WDM305" s="18"/>
      <c r="WDN305" s="18"/>
      <c r="WDO305" s="18"/>
      <c r="WDP305" s="18"/>
      <c r="WDQ305" s="18"/>
      <c r="WDR305" s="18"/>
      <c r="WDS305" s="18"/>
      <c r="WDT305" s="18"/>
      <c r="WDU305" s="18"/>
      <c r="WDV305" s="18"/>
      <c r="WDW305" s="18"/>
      <c r="WDX305" s="18"/>
      <c r="WDY305" s="18"/>
      <c r="WDZ305" s="18"/>
      <c r="WEA305" s="18"/>
      <c r="WEB305" s="18"/>
      <c r="WEC305" s="18"/>
      <c r="WED305" s="18"/>
      <c r="WEE305" s="18"/>
      <c r="WEF305" s="18"/>
      <c r="WEG305" s="18"/>
      <c r="WEH305" s="18"/>
      <c r="WEI305" s="18"/>
      <c r="WEJ305" s="18"/>
      <c r="WEK305" s="18"/>
      <c r="WEL305" s="18"/>
      <c r="WEM305" s="18"/>
      <c r="WEN305" s="18"/>
      <c r="WEO305" s="18"/>
      <c r="WEP305" s="18"/>
      <c r="WEQ305" s="18"/>
      <c r="WER305" s="18"/>
      <c r="WES305" s="18"/>
      <c r="WET305" s="18"/>
      <c r="WEU305" s="18"/>
      <c r="WEV305" s="18"/>
      <c r="WEW305" s="18"/>
      <c r="WEX305" s="18"/>
      <c r="WEY305" s="18"/>
      <c r="WEZ305" s="18"/>
      <c r="WFA305" s="18"/>
      <c r="WFB305" s="18"/>
      <c r="WFC305" s="18"/>
      <c r="WFD305" s="18"/>
      <c r="WFE305" s="18"/>
      <c r="WFF305" s="18"/>
      <c r="WFG305" s="18"/>
      <c r="WFH305" s="18"/>
      <c r="WFI305" s="18"/>
      <c r="WFJ305" s="18"/>
      <c r="WFK305" s="18"/>
      <c r="WFL305" s="18"/>
      <c r="WFM305" s="18"/>
      <c r="WFN305" s="18"/>
      <c r="WFO305" s="18"/>
      <c r="WFP305" s="18"/>
      <c r="WFQ305" s="18"/>
      <c r="WFR305" s="18"/>
      <c r="WFS305" s="18"/>
      <c r="WFT305" s="18"/>
      <c r="WFU305" s="18"/>
      <c r="WFV305" s="18"/>
      <c r="WFW305" s="18"/>
      <c r="WFX305" s="18"/>
      <c r="WFY305" s="18"/>
      <c r="WFZ305" s="18"/>
      <c r="WGA305" s="18"/>
      <c r="WGB305" s="18"/>
      <c r="WGC305" s="18"/>
      <c r="WGD305" s="18"/>
      <c r="WGE305" s="18"/>
      <c r="WGF305" s="18"/>
      <c r="WGG305" s="18"/>
      <c r="WGH305" s="18"/>
      <c r="WGI305" s="18"/>
      <c r="WGJ305" s="18"/>
      <c r="WGK305" s="18"/>
      <c r="WGL305" s="18"/>
      <c r="WGM305" s="18"/>
      <c r="WGN305" s="18"/>
      <c r="WGO305" s="18"/>
      <c r="WGP305" s="18"/>
      <c r="WGQ305" s="18"/>
      <c r="WGR305" s="18"/>
      <c r="WGS305" s="18"/>
      <c r="WGT305" s="18"/>
      <c r="WGU305" s="18"/>
      <c r="WGV305" s="18"/>
      <c r="WGW305" s="18"/>
      <c r="WGX305" s="18"/>
      <c r="WGY305" s="18"/>
      <c r="WGZ305" s="18"/>
      <c r="WHA305" s="18"/>
      <c r="WHB305" s="18"/>
      <c r="WHC305" s="18"/>
      <c r="WHD305" s="18"/>
      <c r="WHE305" s="18"/>
      <c r="WHF305" s="18"/>
      <c r="WHG305" s="18"/>
      <c r="WHH305" s="18"/>
      <c r="WHI305" s="18"/>
      <c r="WHJ305" s="18"/>
      <c r="WHK305" s="18"/>
      <c r="WHL305" s="18"/>
      <c r="WHM305" s="18"/>
      <c r="WHN305" s="18"/>
      <c r="WHO305" s="18"/>
      <c r="WHP305" s="18"/>
      <c r="WHQ305" s="18"/>
      <c r="WHR305" s="18"/>
      <c r="WHS305" s="18"/>
      <c r="WHT305" s="18"/>
      <c r="WHU305" s="18"/>
      <c r="WHV305" s="18"/>
      <c r="WHW305" s="18"/>
      <c r="WHX305" s="18"/>
      <c r="WHY305" s="18"/>
      <c r="WHZ305" s="18"/>
      <c r="WIA305" s="18"/>
      <c r="WIB305" s="18"/>
      <c r="WIC305" s="18"/>
      <c r="WID305" s="18"/>
      <c r="WIE305" s="18"/>
      <c r="WIF305" s="18"/>
      <c r="WIG305" s="18"/>
      <c r="WIH305" s="18"/>
      <c r="WII305" s="18"/>
      <c r="WIJ305" s="18"/>
      <c r="WIK305" s="18"/>
      <c r="WIL305" s="18"/>
      <c r="WIM305" s="18"/>
      <c r="WIN305" s="18"/>
      <c r="WIO305" s="18"/>
      <c r="WIP305" s="18"/>
      <c r="WIQ305" s="18"/>
      <c r="WIR305" s="18"/>
      <c r="WIS305" s="18"/>
      <c r="WIT305" s="18"/>
      <c r="WIU305" s="18"/>
      <c r="WIV305" s="18"/>
      <c r="WIW305" s="18"/>
      <c r="WIX305" s="18"/>
      <c r="WIY305" s="18"/>
      <c r="WIZ305" s="18"/>
      <c r="WJA305" s="18"/>
      <c r="WJB305" s="18"/>
      <c r="WJC305" s="18"/>
      <c r="WJD305" s="18"/>
      <c r="WJE305" s="18"/>
      <c r="WJF305" s="18"/>
      <c r="WJG305" s="18"/>
      <c r="WJH305" s="18"/>
      <c r="WJI305" s="18"/>
      <c r="WJJ305" s="18"/>
      <c r="WJK305" s="18"/>
      <c r="WJL305" s="18"/>
      <c r="WJM305" s="18"/>
      <c r="WJN305" s="18"/>
      <c r="WJO305" s="18"/>
      <c r="WJP305" s="18"/>
      <c r="WJQ305" s="18"/>
      <c r="WJR305" s="18"/>
      <c r="WJS305" s="18"/>
      <c r="WJT305" s="18"/>
      <c r="WJU305" s="18"/>
      <c r="WJV305" s="18"/>
      <c r="WJW305" s="18"/>
      <c r="WJX305" s="18"/>
      <c r="WJY305" s="18"/>
      <c r="WJZ305" s="18"/>
      <c r="WKA305" s="18"/>
      <c r="WKB305" s="18"/>
      <c r="WKC305" s="18"/>
      <c r="WKD305" s="18"/>
      <c r="WKE305" s="18"/>
      <c r="WKF305" s="18"/>
      <c r="WKG305" s="18"/>
      <c r="WKH305" s="18"/>
      <c r="WKI305" s="18"/>
      <c r="WKJ305" s="18"/>
      <c r="WKK305" s="18"/>
      <c r="WKL305" s="18"/>
      <c r="WKM305" s="18"/>
      <c r="WKN305" s="18"/>
      <c r="WKO305" s="18"/>
      <c r="WKP305" s="18"/>
      <c r="WKQ305" s="18"/>
      <c r="WKR305" s="18"/>
      <c r="WKS305" s="18"/>
      <c r="WKT305" s="18"/>
      <c r="WKU305" s="18"/>
      <c r="WKV305" s="18"/>
      <c r="WKW305" s="18"/>
      <c r="WKX305" s="18"/>
      <c r="WKY305" s="18"/>
      <c r="WKZ305" s="18"/>
      <c r="WLA305" s="18"/>
      <c r="WLB305" s="18"/>
      <c r="WLC305" s="18"/>
      <c r="WLD305" s="18"/>
      <c r="WLE305" s="18"/>
      <c r="WLF305" s="18"/>
      <c r="WLG305" s="18"/>
      <c r="WLH305" s="18"/>
      <c r="WLI305" s="18"/>
      <c r="WLJ305" s="18"/>
      <c r="WLK305" s="18"/>
      <c r="WLL305" s="18"/>
      <c r="WLM305" s="18"/>
      <c r="WLN305" s="18"/>
      <c r="WLO305" s="18"/>
      <c r="WLP305" s="18"/>
      <c r="WLQ305" s="18"/>
      <c r="WLR305" s="18"/>
      <c r="WLS305" s="18"/>
      <c r="WLT305" s="18"/>
      <c r="WLU305" s="18"/>
      <c r="WLV305" s="18"/>
      <c r="WLW305" s="18"/>
      <c r="WLX305" s="18"/>
      <c r="WLY305" s="18"/>
      <c r="WLZ305" s="18"/>
      <c r="WMA305" s="18"/>
      <c r="WMB305" s="18"/>
      <c r="WMC305" s="18"/>
      <c r="WMD305" s="18"/>
      <c r="WME305" s="18"/>
      <c r="WMF305" s="18"/>
      <c r="WMG305" s="18"/>
      <c r="WMH305" s="18"/>
      <c r="WMI305" s="18"/>
      <c r="WMJ305" s="18"/>
      <c r="WMK305" s="18"/>
      <c r="WML305" s="18"/>
      <c r="WMM305" s="18"/>
      <c r="WMN305" s="18"/>
      <c r="WMO305" s="18"/>
      <c r="WMP305" s="18"/>
      <c r="WMQ305" s="18"/>
      <c r="WMR305" s="18"/>
      <c r="WMS305" s="18"/>
      <c r="WMT305" s="18"/>
      <c r="WMU305" s="18"/>
      <c r="WMV305" s="18"/>
      <c r="WMW305" s="18"/>
      <c r="WMX305" s="18"/>
      <c r="WMY305" s="18"/>
      <c r="WMZ305" s="18"/>
      <c r="WNA305" s="18"/>
      <c r="WNB305" s="18"/>
      <c r="WNC305" s="18"/>
      <c r="WND305" s="18"/>
      <c r="WNE305" s="18"/>
      <c r="WNF305" s="18"/>
      <c r="WNG305" s="18"/>
      <c r="WNH305" s="18"/>
      <c r="WNI305" s="18"/>
      <c r="WNJ305" s="18"/>
      <c r="WNK305" s="18"/>
      <c r="WNL305" s="18"/>
      <c r="WNM305" s="18"/>
      <c r="WNN305" s="18"/>
      <c r="WNO305" s="18"/>
      <c r="WNP305" s="18"/>
      <c r="WNQ305" s="18"/>
      <c r="WNR305" s="18"/>
      <c r="WNS305" s="18"/>
      <c r="WNT305" s="18"/>
      <c r="WNU305" s="18"/>
      <c r="WNV305" s="18"/>
      <c r="WNW305" s="18"/>
      <c r="WNX305" s="18"/>
      <c r="WNY305" s="18"/>
      <c r="WNZ305" s="18"/>
      <c r="WOA305" s="18"/>
      <c r="WOB305" s="18"/>
      <c r="WOC305" s="18"/>
      <c r="WOD305" s="18"/>
      <c r="WOE305" s="18"/>
      <c r="WOF305" s="18"/>
      <c r="WOG305" s="18"/>
      <c r="WOH305" s="18"/>
      <c r="WOI305" s="18"/>
      <c r="WOJ305" s="18"/>
      <c r="WOK305" s="18"/>
      <c r="WOL305" s="18"/>
      <c r="WOM305" s="18"/>
      <c r="WON305" s="18"/>
      <c r="WOO305" s="18"/>
      <c r="WOP305" s="18"/>
      <c r="WOQ305" s="18"/>
      <c r="WOR305" s="18"/>
      <c r="WOS305" s="18"/>
      <c r="WOT305" s="18"/>
      <c r="WOU305" s="18"/>
      <c r="WOV305" s="18"/>
      <c r="WOW305" s="18"/>
      <c r="WOX305" s="18"/>
      <c r="WOY305" s="18"/>
      <c r="WOZ305" s="18"/>
      <c r="WPA305" s="18"/>
      <c r="WPB305" s="18"/>
      <c r="WPC305" s="18"/>
      <c r="WPD305" s="18"/>
      <c r="WPE305" s="18"/>
      <c r="WPF305" s="18"/>
      <c r="WPG305" s="18"/>
      <c r="WPH305" s="18"/>
      <c r="WPI305" s="18"/>
      <c r="WPJ305" s="18"/>
      <c r="WPK305" s="18"/>
      <c r="WPL305" s="18"/>
      <c r="WPM305" s="18"/>
      <c r="WPN305" s="18"/>
      <c r="WPO305" s="18"/>
      <c r="WPP305" s="18"/>
      <c r="WPQ305" s="18"/>
      <c r="WPR305" s="18"/>
      <c r="WPS305" s="18"/>
      <c r="WPT305" s="18"/>
      <c r="WPU305" s="18"/>
      <c r="WPV305" s="18"/>
      <c r="WPW305" s="18"/>
      <c r="WPX305" s="18"/>
      <c r="WPY305" s="18"/>
      <c r="WPZ305" s="18"/>
      <c r="WQA305" s="18"/>
      <c r="WQB305" s="18"/>
      <c r="WQC305" s="18"/>
      <c r="WQD305" s="18"/>
      <c r="WQE305" s="18"/>
      <c r="WQF305" s="18"/>
      <c r="WQG305" s="18"/>
      <c r="WQH305" s="18"/>
      <c r="WQI305" s="18"/>
      <c r="WQJ305" s="18"/>
      <c r="WQK305" s="18"/>
      <c r="WQL305" s="18"/>
      <c r="WQM305" s="18"/>
      <c r="WQN305" s="18"/>
      <c r="WQO305" s="18"/>
      <c r="WQP305" s="18"/>
      <c r="WQQ305" s="18"/>
      <c r="WQR305" s="18"/>
      <c r="WQS305" s="18"/>
      <c r="WQT305" s="18"/>
      <c r="WQU305" s="18"/>
      <c r="WQV305" s="18"/>
      <c r="WQW305" s="18"/>
      <c r="WQX305" s="18"/>
      <c r="WQY305" s="18"/>
      <c r="WQZ305" s="18"/>
      <c r="WRA305" s="18"/>
      <c r="WRB305" s="18"/>
      <c r="WRC305" s="18"/>
      <c r="WRD305" s="18"/>
      <c r="WRE305" s="18"/>
      <c r="WRF305" s="18"/>
      <c r="WRG305" s="18"/>
      <c r="WRH305" s="18"/>
      <c r="WRI305" s="18"/>
      <c r="WRJ305" s="18"/>
      <c r="WRK305" s="18"/>
      <c r="WRL305" s="18"/>
      <c r="WRM305" s="18"/>
      <c r="WRN305" s="18"/>
      <c r="WRO305" s="18"/>
      <c r="WRP305" s="18"/>
      <c r="WRQ305" s="18"/>
      <c r="WRR305" s="18"/>
      <c r="WRS305" s="18"/>
      <c r="WRT305" s="18"/>
      <c r="WRU305" s="18"/>
      <c r="WRV305" s="18"/>
      <c r="WRW305" s="18"/>
      <c r="WRX305" s="18"/>
      <c r="WRY305" s="18"/>
      <c r="WRZ305" s="18"/>
      <c r="WSA305" s="18"/>
      <c r="WSB305" s="18"/>
      <c r="WSC305" s="18"/>
      <c r="WSD305" s="18"/>
      <c r="WSE305" s="18"/>
      <c r="WSF305" s="18"/>
      <c r="WSG305" s="18"/>
      <c r="WSH305" s="18"/>
      <c r="WSI305" s="18"/>
      <c r="WSJ305" s="18"/>
      <c r="WSK305" s="18"/>
      <c r="WSL305" s="18"/>
      <c r="WSM305" s="18"/>
      <c r="WSN305" s="18"/>
      <c r="WSO305" s="18"/>
      <c r="WSP305" s="18"/>
      <c r="WSQ305" s="18"/>
      <c r="WSR305" s="18"/>
      <c r="WSS305" s="18"/>
      <c r="WST305" s="18"/>
      <c r="WSU305" s="18"/>
      <c r="WSV305" s="18"/>
      <c r="WSW305" s="18"/>
      <c r="WSX305" s="18"/>
      <c r="WSY305" s="18"/>
      <c r="WSZ305" s="18"/>
      <c r="WTA305" s="18"/>
      <c r="WTB305" s="18"/>
      <c r="WTC305" s="18"/>
      <c r="WTD305" s="18"/>
      <c r="WTE305" s="18"/>
      <c r="WTF305" s="18"/>
      <c r="WTG305" s="18"/>
      <c r="WTH305" s="18"/>
      <c r="WTI305" s="18"/>
      <c r="WTJ305" s="18"/>
      <c r="WTK305" s="18"/>
      <c r="WTL305" s="18"/>
      <c r="WTM305" s="18"/>
      <c r="WTN305" s="18"/>
      <c r="WTO305" s="18"/>
      <c r="WTP305" s="18"/>
      <c r="WTQ305" s="18"/>
      <c r="WTR305" s="18"/>
      <c r="WTS305" s="18"/>
      <c r="WTT305" s="18"/>
      <c r="WTU305" s="18"/>
      <c r="WTV305" s="18"/>
      <c r="WTW305" s="18"/>
      <c r="WTX305" s="18"/>
      <c r="WTY305" s="18"/>
      <c r="WTZ305" s="18"/>
      <c r="WUA305" s="18"/>
      <c r="WUB305" s="18"/>
      <c r="WUC305" s="18"/>
      <c r="WUD305" s="18"/>
      <c r="WUE305" s="18"/>
      <c r="WUF305" s="18"/>
      <c r="WUG305" s="18"/>
      <c r="WUH305" s="18"/>
      <c r="WUI305" s="18"/>
      <c r="WUJ305" s="18"/>
      <c r="WUK305" s="18"/>
      <c r="WUL305" s="18"/>
      <c r="WUM305" s="18"/>
      <c r="WUN305" s="18"/>
      <c r="WUO305" s="18"/>
      <c r="WUP305" s="18"/>
      <c r="WUQ305" s="18"/>
      <c r="WUR305" s="18"/>
      <c r="WUS305" s="18"/>
      <c r="WUT305" s="18"/>
      <c r="WUU305" s="18"/>
      <c r="WUV305" s="18"/>
      <c r="WUW305" s="18"/>
      <c r="WUX305" s="18"/>
      <c r="WUY305" s="18"/>
      <c r="WUZ305" s="18"/>
      <c r="WVA305" s="18"/>
      <c r="WVB305" s="18"/>
      <c r="WVC305" s="18"/>
      <c r="WVD305" s="18"/>
      <c r="WVE305" s="18"/>
      <c r="WVF305" s="18"/>
      <c r="WVG305" s="18"/>
      <c r="WVH305" s="18"/>
      <c r="WVI305" s="18"/>
      <c r="WVJ305" s="18"/>
      <c r="WVK305" s="18"/>
      <c r="WVL305" s="18"/>
      <c r="WVM305" s="18"/>
      <c r="WVN305" s="18"/>
      <c r="WVO305" s="18"/>
      <c r="WVP305" s="18"/>
      <c r="WVQ305" s="18"/>
      <c r="WVR305" s="18"/>
      <c r="WVS305" s="18"/>
      <c r="WVT305" s="18"/>
      <c r="WVU305" s="18"/>
      <c r="WVV305" s="18"/>
      <c r="WVW305" s="18"/>
      <c r="WVX305" s="18"/>
      <c r="WVY305" s="18"/>
      <c r="WVZ305" s="18"/>
      <c r="WWA305" s="18"/>
      <c r="WWB305" s="18"/>
      <c r="WWC305" s="18"/>
      <c r="WWD305" s="18"/>
      <c r="WWE305" s="18"/>
      <c r="WWF305" s="18"/>
      <c r="WWG305" s="18"/>
      <c r="WWH305" s="18"/>
      <c r="WWI305" s="18"/>
      <c r="WWJ305" s="18"/>
      <c r="WWK305" s="18"/>
      <c r="WWL305" s="18"/>
      <c r="WWM305" s="18"/>
      <c r="WWN305" s="18"/>
      <c r="WWO305" s="18"/>
      <c r="WWP305" s="18"/>
      <c r="WWQ305" s="18"/>
      <c r="WWR305" s="18"/>
      <c r="WWS305" s="18"/>
      <c r="WWT305" s="18"/>
      <c r="WWU305" s="18"/>
      <c r="WWV305" s="18"/>
      <c r="WWW305" s="18"/>
      <c r="WWX305" s="18"/>
      <c r="WWY305" s="18"/>
      <c r="WWZ305" s="18"/>
      <c r="WXA305" s="18"/>
      <c r="WXB305" s="18"/>
      <c r="WXC305" s="18"/>
      <c r="WXD305" s="18"/>
      <c r="WXE305" s="18"/>
      <c r="WXF305" s="18"/>
      <c r="WXG305" s="18"/>
      <c r="WXH305" s="18"/>
      <c r="WXI305" s="18"/>
      <c r="WXJ305" s="18"/>
      <c r="WXK305" s="18"/>
      <c r="WXL305" s="18"/>
      <c r="WXM305" s="18"/>
      <c r="WXN305" s="18"/>
      <c r="WXO305" s="18"/>
      <c r="WXP305" s="18"/>
      <c r="WXQ305" s="18"/>
      <c r="WXR305" s="18"/>
      <c r="WXS305" s="18"/>
      <c r="WXT305" s="18"/>
      <c r="WXU305" s="18"/>
      <c r="WXV305" s="18"/>
      <c r="WXW305" s="18"/>
      <c r="WXX305" s="18"/>
      <c r="WXY305" s="18"/>
      <c r="WXZ305" s="18"/>
      <c r="WYA305" s="18"/>
      <c r="WYB305" s="18"/>
      <c r="WYC305" s="18"/>
      <c r="WYD305" s="18"/>
      <c r="WYE305" s="18"/>
      <c r="WYF305" s="18"/>
      <c r="WYG305" s="18"/>
      <c r="WYH305" s="18"/>
      <c r="WYI305" s="18"/>
      <c r="WYJ305" s="18"/>
      <c r="WYK305" s="18"/>
      <c r="WYL305" s="18"/>
      <c r="WYM305" s="18"/>
      <c r="WYN305" s="18"/>
      <c r="WYO305" s="18"/>
      <c r="WYP305" s="18"/>
      <c r="WYQ305" s="18"/>
      <c r="WYR305" s="18"/>
      <c r="WYS305" s="18"/>
      <c r="WYT305" s="18"/>
      <c r="WYU305" s="18"/>
      <c r="WYV305" s="18"/>
      <c r="WYW305" s="18"/>
      <c r="WYX305" s="18"/>
      <c r="WYY305" s="18"/>
      <c r="WYZ305" s="18"/>
      <c r="WZA305" s="18"/>
      <c r="WZB305" s="18"/>
      <c r="WZC305" s="18"/>
      <c r="WZD305" s="18"/>
      <c r="WZE305" s="18"/>
      <c r="WZF305" s="18"/>
      <c r="WZG305" s="18"/>
      <c r="WZH305" s="18"/>
      <c r="WZI305" s="18"/>
      <c r="WZJ305" s="18"/>
      <c r="WZK305" s="18"/>
      <c r="WZL305" s="18"/>
      <c r="WZM305" s="18"/>
      <c r="WZN305" s="18"/>
      <c r="WZO305" s="18"/>
      <c r="WZP305" s="18"/>
      <c r="WZQ305" s="18"/>
      <c r="WZR305" s="18"/>
      <c r="WZS305" s="18"/>
      <c r="WZT305" s="18"/>
      <c r="WZU305" s="18"/>
      <c r="WZV305" s="18"/>
      <c r="WZW305" s="18"/>
      <c r="WZX305" s="18"/>
      <c r="WZY305" s="18"/>
      <c r="WZZ305" s="18"/>
      <c r="XAA305" s="18"/>
      <c r="XAB305" s="18"/>
      <c r="XAC305" s="18"/>
      <c r="XAD305" s="18"/>
      <c r="XAE305" s="18"/>
      <c r="XAF305" s="18"/>
      <c r="XAG305" s="18"/>
      <c r="XAH305" s="18"/>
      <c r="XAI305" s="18"/>
      <c r="XAJ305" s="18"/>
      <c r="XAK305" s="18"/>
      <c r="XAL305" s="18"/>
      <c r="XAM305" s="18"/>
      <c r="XAN305" s="18"/>
      <c r="XAO305" s="18"/>
      <c r="XAP305" s="18"/>
      <c r="XAQ305" s="18"/>
      <c r="XAR305" s="18"/>
      <c r="XAS305" s="18"/>
      <c r="XAT305" s="18"/>
      <c r="XAU305" s="18"/>
      <c r="XAV305" s="18"/>
      <c r="XAW305" s="18"/>
      <c r="XAX305" s="18"/>
      <c r="XAY305" s="18"/>
      <c r="XAZ305" s="18"/>
      <c r="XBA305" s="18"/>
      <c r="XBB305" s="18"/>
      <c r="XBC305" s="18"/>
      <c r="XBD305" s="18"/>
      <c r="XBE305" s="18"/>
      <c r="XBF305" s="18"/>
      <c r="XBG305" s="18"/>
      <c r="XBH305" s="18"/>
      <c r="XBI305" s="18"/>
      <c r="XBJ305" s="18"/>
      <c r="XBK305" s="18"/>
      <c r="XBL305" s="18"/>
      <c r="XBM305" s="18"/>
      <c r="XBN305" s="18"/>
      <c r="XBO305" s="18"/>
      <c r="XBP305" s="18"/>
      <c r="XBQ305" s="18"/>
      <c r="XBR305" s="18"/>
      <c r="XBS305" s="18"/>
      <c r="XBT305" s="18"/>
      <c r="XBU305" s="18"/>
      <c r="XBV305" s="18"/>
      <c r="XBW305" s="18"/>
      <c r="XBX305" s="18"/>
      <c r="XBY305" s="18"/>
      <c r="XBZ305" s="18"/>
      <c r="XCA305" s="18"/>
      <c r="XCB305" s="18"/>
      <c r="XCC305" s="18"/>
      <c r="XCD305" s="18"/>
      <c r="XCE305" s="18"/>
      <c r="XCF305" s="18"/>
      <c r="XCG305" s="18"/>
      <c r="XCH305" s="18"/>
      <c r="XCI305" s="18"/>
      <c r="XCJ305" s="18"/>
      <c r="XCK305" s="18"/>
      <c r="XCL305" s="18"/>
      <c r="XCM305" s="18"/>
      <c r="XCN305" s="18"/>
      <c r="XCO305" s="18"/>
      <c r="XCP305" s="18"/>
      <c r="XCQ305" s="18"/>
      <c r="XCR305" s="18"/>
      <c r="XCS305" s="18"/>
      <c r="XCT305" s="18"/>
      <c r="XCU305" s="18"/>
      <c r="XCV305" s="18"/>
      <c r="XCW305" s="18"/>
      <c r="XCX305" s="18"/>
      <c r="XCY305" s="18"/>
      <c r="XCZ305" s="18"/>
      <c r="XDA305" s="18"/>
      <c r="XDB305" s="18"/>
      <c r="XDC305" s="18"/>
      <c r="XDD305" s="18"/>
      <c r="XDE305" s="18"/>
      <c r="XDF305" s="18"/>
      <c r="XDG305" s="18"/>
      <c r="XDH305" s="18"/>
      <c r="XDI305" s="18"/>
      <c r="XDJ305" s="18"/>
      <c r="XDK305" s="18"/>
      <c r="XDL305" s="18"/>
      <c r="XDM305" s="18"/>
      <c r="XDN305" s="18"/>
      <c r="XDO305" s="18"/>
      <c r="XDP305" s="18"/>
      <c r="XDQ305" s="18"/>
      <c r="XDR305" s="18"/>
      <c r="XDS305" s="18"/>
      <c r="XDT305" s="18"/>
      <c r="XDU305" s="18"/>
      <c r="XDV305" s="18"/>
      <c r="XDW305" s="18"/>
      <c r="XDX305" s="18"/>
      <c r="XDY305" s="18"/>
      <c r="XDZ305" s="18"/>
      <c r="XEA305" s="18"/>
      <c r="XEB305" s="18"/>
      <c r="XEC305" s="18"/>
      <c r="XED305" s="18"/>
      <c r="XEE305" s="18"/>
      <c r="XEF305" s="18"/>
      <c r="XEG305" s="18"/>
      <c r="XEH305" s="18"/>
      <c r="XEI305" s="18"/>
      <c r="XEJ305" s="18"/>
      <c r="XEK305" s="18"/>
      <c r="XEL305" s="18"/>
      <c r="XEM305" s="18"/>
      <c r="XEN305" s="18"/>
      <c r="XEO305" s="18"/>
      <c r="XEP305" s="18"/>
      <c r="XEQ305" s="18"/>
      <c r="XER305" s="18"/>
      <c r="XES305" s="18"/>
      <c r="XET305" s="18"/>
      <c r="XEU305" s="18"/>
      <c r="XEV305" s="18"/>
      <c r="XEW305" s="18"/>
      <c r="XEX305" s="18"/>
      <c r="XEY305" s="18"/>
      <c r="XEZ305" s="18"/>
      <c r="XFA305" s="18"/>
      <c r="XFB305" s="18"/>
      <c r="XFC305" s="18"/>
      <c r="XFD305" s="18"/>
    </row>
    <row r="306" spans="1:4054 13934:16384" x14ac:dyDescent="0.25">
      <c r="A306" s="9"/>
      <c r="B306" s="27"/>
      <c r="C306" s="154" t="s">
        <v>279</v>
      </c>
      <c r="D306" s="48">
        <f>SUM(D299:D305)</f>
        <v>819</v>
      </c>
      <c r="E306" s="87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</row>
    <row r="307" spans="1:4054 13934:16384" x14ac:dyDescent="0.25">
      <c r="A307" s="7" t="s">
        <v>111</v>
      </c>
      <c r="B307" s="7"/>
      <c r="C307" s="7"/>
      <c r="D307" s="7">
        <f>SUM(D299:D306)</f>
        <v>1638</v>
      </c>
      <c r="E307" s="49">
        <f>SUM(E299:E306)</f>
        <v>28.729999999999997</v>
      </c>
      <c r="F307" s="49">
        <f>SUM(F299:F306)</f>
        <v>33.325000000000003</v>
      </c>
      <c r="G307" s="49">
        <v>96.49</v>
      </c>
      <c r="H307" s="49">
        <f t="shared" ref="H307:P307" si="134">SUM(H299:H306)</f>
        <v>799.77</v>
      </c>
      <c r="I307" s="49">
        <f t="shared" si="134"/>
        <v>145.72</v>
      </c>
      <c r="J307" s="49">
        <f t="shared" si="134"/>
        <v>3.27</v>
      </c>
      <c r="K307" s="49">
        <f t="shared" si="134"/>
        <v>14.22</v>
      </c>
      <c r="L307" s="49">
        <f t="shared" si="134"/>
        <v>85.75</v>
      </c>
      <c r="M307" s="49">
        <f t="shared" si="134"/>
        <v>314.91999999999996</v>
      </c>
      <c r="N307" s="49">
        <f t="shared" si="134"/>
        <v>70.920000000000016</v>
      </c>
      <c r="O307" s="49">
        <f t="shared" si="134"/>
        <v>244.6</v>
      </c>
      <c r="P307" s="49">
        <f t="shared" si="134"/>
        <v>8.66</v>
      </c>
    </row>
    <row r="308" spans="1:4054 13934:16384" ht="15" customHeight="1" x14ac:dyDescent="0.25">
      <c r="A308" s="169" t="s">
        <v>202</v>
      </c>
      <c r="B308" s="155"/>
      <c r="C308" s="155"/>
      <c r="D308" s="155"/>
      <c r="E308" s="155">
        <f>SUM(E299:E307)</f>
        <v>57.459999999999994</v>
      </c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</row>
    <row r="309" spans="1:4054 13934:16384" x14ac:dyDescent="0.25">
      <c r="A309" s="169"/>
      <c r="B309" s="36" t="s">
        <v>112</v>
      </c>
      <c r="C309" s="42" t="s">
        <v>113</v>
      </c>
      <c r="D309" s="36">
        <v>60</v>
      </c>
      <c r="E309" s="43">
        <f>BD309*60/100</f>
        <v>2.802</v>
      </c>
      <c r="F309" s="43">
        <f>BE309*60/100</f>
        <v>5.628000000000001</v>
      </c>
      <c r="G309" s="43">
        <f>BF309*60/100</f>
        <v>4.3140000000000001</v>
      </c>
      <c r="H309" s="43">
        <v>79</v>
      </c>
      <c r="I309" s="43">
        <f t="shared" ref="I309:P309" si="135">BH309*60/100</f>
        <v>23.1</v>
      </c>
      <c r="J309" s="43">
        <f t="shared" si="135"/>
        <v>1.2E-2</v>
      </c>
      <c r="K309" s="43">
        <f t="shared" si="135"/>
        <v>4.2000000000000003E-2</v>
      </c>
      <c r="L309" s="43">
        <f t="shared" si="135"/>
        <v>3.4619999999999997</v>
      </c>
      <c r="M309" s="43">
        <f t="shared" si="135"/>
        <v>97.02</v>
      </c>
      <c r="N309" s="43">
        <f t="shared" si="135"/>
        <v>13.788</v>
      </c>
      <c r="O309" s="43">
        <f t="shared" si="135"/>
        <v>0.76800000000000002</v>
      </c>
      <c r="P309" s="43">
        <f t="shared" si="135"/>
        <v>0.76800000000000002</v>
      </c>
      <c r="AC309" s="43">
        <v>0.48</v>
      </c>
      <c r="AD309" s="43">
        <v>0.06</v>
      </c>
      <c r="AE309" s="43">
        <v>1.02</v>
      </c>
      <c r="AF309" s="43">
        <v>6</v>
      </c>
      <c r="AG309" s="43"/>
      <c r="AH309" s="43">
        <v>0.01</v>
      </c>
      <c r="AI309" s="43">
        <v>0.06</v>
      </c>
      <c r="AJ309" s="43">
        <v>2.1</v>
      </c>
      <c r="AK309" s="43">
        <v>13.8</v>
      </c>
      <c r="AL309" s="43">
        <v>8.4</v>
      </c>
      <c r="AM309" s="43">
        <v>14.4</v>
      </c>
      <c r="AN309" s="43">
        <v>0.36</v>
      </c>
      <c r="BD309" s="43">
        <v>4.67</v>
      </c>
      <c r="BE309" s="43">
        <v>9.3800000000000008</v>
      </c>
      <c r="BF309" s="43">
        <v>7.19</v>
      </c>
      <c r="BG309" s="43">
        <v>131</v>
      </c>
      <c r="BH309" s="43">
        <v>38.5</v>
      </c>
      <c r="BI309" s="43">
        <v>0.02</v>
      </c>
      <c r="BJ309" s="43">
        <v>7.0000000000000007E-2</v>
      </c>
      <c r="BK309" s="43">
        <v>5.77</v>
      </c>
      <c r="BL309" s="43">
        <v>161.69999999999999</v>
      </c>
      <c r="BM309" s="43">
        <v>22.98</v>
      </c>
      <c r="BN309" s="43">
        <v>1.28</v>
      </c>
      <c r="BO309" s="43">
        <v>1.28</v>
      </c>
    </row>
    <row r="310" spans="1:4054 13934:16384" x14ac:dyDescent="0.25">
      <c r="A310" s="169"/>
      <c r="B310" s="36" t="s">
        <v>114</v>
      </c>
      <c r="C310" s="27" t="s">
        <v>115</v>
      </c>
      <c r="D310" s="89">
        <v>200</v>
      </c>
      <c r="E310" s="36">
        <f>BD310*200/100</f>
        <v>1.62</v>
      </c>
      <c r="F310" s="36">
        <f>BE310*200/100</f>
        <v>4.08</v>
      </c>
      <c r="G310" s="36">
        <f>BF310*200/100</f>
        <v>9.6</v>
      </c>
      <c r="H310" s="36">
        <f>BG310*200/100</f>
        <v>84</v>
      </c>
      <c r="I310" s="36">
        <v>104</v>
      </c>
      <c r="J310" s="36">
        <f t="shared" ref="J310:P310" si="136">BI310*200/100</f>
        <v>0.08</v>
      </c>
      <c r="K310" s="36">
        <f t="shared" si="136"/>
        <v>0.04</v>
      </c>
      <c r="L310" s="36">
        <f t="shared" si="136"/>
        <v>6.5</v>
      </c>
      <c r="M310" s="36">
        <f t="shared" si="136"/>
        <v>23.32</v>
      </c>
      <c r="N310" s="36">
        <f t="shared" si="136"/>
        <v>19.34</v>
      </c>
      <c r="O310" s="36">
        <f t="shared" si="136"/>
        <v>45.38</v>
      </c>
      <c r="P310" s="36">
        <f t="shared" si="136"/>
        <v>0.74</v>
      </c>
      <c r="BD310" s="36">
        <v>0.81</v>
      </c>
      <c r="BE310" s="89">
        <v>2.04</v>
      </c>
      <c r="BF310" s="36">
        <v>4.8</v>
      </c>
      <c r="BG310" s="89">
        <v>42</v>
      </c>
      <c r="BH310" s="36"/>
      <c r="BI310" s="89">
        <v>0.04</v>
      </c>
      <c r="BJ310" s="65">
        <v>0.02</v>
      </c>
      <c r="BK310" s="89">
        <v>3.25</v>
      </c>
      <c r="BL310" s="36">
        <v>11.66</v>
      </c>
      <c r="BM310" s="89">
        <v>9.67</v>
      </c>
      <c r="BN310" s="36">
        <v>22.69</v>
      </c>
      <c r="BO310" s="95">
        <v>0.37</v>
      </c>
      <c r="TOX310" s="15"/>
      <c r="TOY310" s="15"/>
      <c r="TOZ310" s="15"/>
      <c r="TPA310" s="15"/>
      <c r="TPB310" s="15"/>
      <c r="TPC310" s="15"/>
      <c r="TPD310" s="15"/>
      <c r="TPE310" s="15"/>
      <c r="TPF310" s="15"/>
      <c r="TPG310" s="15"/>
      <c r="TPH310" s="15"/>
      <c r="TPI310" s="15"/>
      <c r="TPJ310" s="15"/>
      <c r="TPK310" s="15"/>
      <c r="TPL310" s="15"/>
      <c r="TPM310" s="15"/>
      <c r="TPN310" s="15"/>
      <c r="TPO310" s="15"/>
      <c r="TPP310" s="15"/>
      <c r="TPQ310" s="15"/>
      <c r="TPR310" s="15"/>
      <c r="TPS310" s="15"/>
      <c r="TPT310" s="15"/>
      <c r="TPU310" s="15"/>
      <c r="TPV310" s="15"/>
      <c r="TPW310" s="15"/>
      <c r="TPX310" s="15"/>
      <c r="TPY310" s="15"/>
      <c r="TPZ310" s="15"/>
      <c r="TQA310" s="15"/>
      <c r="TQB310" s="15"/>
      <c r="TQC310" s="15"/>
      <c r="TQD310" s="15"/>
      <c r="TQE310" s="15"/>
      <c r="TQF310" s="15"/>
      <c r="TQG310" s="15"/>
      <c r="TQH310" s="15"/>
      <c r="TQI310" s="15"/>
      <c r="TQJ310" s="15"/>
      <c r="TQK310" s="15"/>
      <c r="TQL310" s="15"/>
      <c r="TQM310" s="15"/>
      <c r="TQN310" s="15"/>
      <c r="TQO310" s="15"/>
      <c r="TQP310" s="15"/>
      <c r="TQQ310" s="15"/>
      <c r="TQR310" s="15"/>
      <c r="TQS310" s="15"/>
      <c r="TQT310" s="15"/>
      <c r="TQU310" s="15"/>
      <c r="TQV310" s="15"/>
      <c r="TQW310" s="15"/>
      <c r="TQX310" s="15"/>
      <c r="TQY310" s="15"/>
      <c r="TQZ310" s="15"/>
      <c r="TRA310" s="15"/>
      <c r="TRB310" s="15"/>
      <c r="TRC310" s="15"/>
      <c r="TRD310" s="15"/>
      <c r="TRE310" s="15"/>
      <c r="TRF310" s="15"/>
      <c r="TRG310" s="15"/>
      <c r="TRH310" s="15"/>
      <c r="TRI310" s="15"/>
      <c r="TRJ310" s="15"/>
      <c r="TRK310" s="15"/>
      <c r="TRL310" s="15"/>
      <c r="TRM310" s="15"/>
      <c r="TRN310" s="15"/>
      <c r="TRO310" s="15"/>
      <c r="TRP310" s="15"/>
      <c r="TRQ310" s="15"/>
      <c r="TRR310" s="15"/>
      <c r="TRS310" s="15"/>
      <c r="TRT310" s="15"/>
      <c r="TRU310" s="15"/>
      <c r="TRV310" s="15"/>
      <c r="TRW310" s="15"/>
      <c r="TRX310" s="15"/>
      <c r="TRY310" s="15"/>
      <c r="TRZ310" s="15"/>
      <c r="TSA310" s="15"/>
      <c r="TSB310" s="15"/>
      <c r="TSC310" s="15"/>
      <c r="TSD310" s="15"/>
      <c r="TSE310" s="15"/>
      <c r="TSF310" s="15"/>
      <c r="TSG310" s="15"/>
      <c r="TSH310" s="15"/>
      <c r="TSI310" s="15"/>
      <c r="TSJ310" s="15"/>
      <c r="TSK310" s="15"/>
      <c r="TSL310" s="15"/>
      <c r="TSM310" s="15"/>
      <c r="TSN310" s="15"/>
      <c r="TSO310" s="15"/>
      <c r="TSP310" s="15"/>
      <c r="TSQ310" s="15"/>
      <c r="TSR310" s="15"/>
      <c r="TSS310" s="15"/>
      <c r="TST310" s="15"/>
      <c r="TSU310" s="15"/>
      <c r="TSV310" s="15"/>
      <c r="TSW310" s="15"/>
      <c r="TSX310" s="15"/>
      <c r="TSY310" s="15"/>
      <c r="TSZ310" s="15"/>
      <c r="TTA310" s="15"/>
      <c r="TTB310" s="15"/>
      <c r="TTC310" s="15"/>
      <c r="TTD310" s="15"/>
      <c r="TTE310" s="15"/>
      <c r="TTF310" s="15"/>
      <c r="TTG310" s="15"/>
      <c r="TTH310" s="15"/>
      <c r="TTI310" s="15"/>
      <c r="TTJ310" s="15"/>
      <c r="TTK310" s="15"/>
      <c r="TTL310" s="15"/>
      <c r="TTM310" s="15"/>
      <c r="TTN310" s="15"/>
      <c r="TTO310" s="15"/>
      <c r="TTP310" s="15"/>
      <c r="TTQ310" s="15"/>
      <c r="TTR310" s="15"/>
      <c r="TTS310" s="15"/>
      <c r="TTT310" s="15"/>
      <c r="TTU310" s="15"/>
      <c r="TTV310" s="15"/>
      <c r="TTW310" s="15"/>
      <c r="TTX310" s="15"/>
      <c r="TTY310" s="15"/>
      <c r="TTZ310" s="15"/>
      <c r="TUA310" s="15"/>
      <c r="TUB310" s="15"/>
      <c r="TUC310" s="15"/>
      <c r="TUD310" s="15"/>
      <c r="TUE310" s="15"/>
      <c r="TUF310" s="15"/>
      <c r="TUG310" s="15"/>
      <c r="TUH310" s="15"/>
      <c r="TUI310" s="15"/>
      <c r="TUJ310" s="15"/>
      <c r="TUK310" s="15"/>
      <c r="TUL310" s="15"/>
      <c r="TUM310" s="15"/>
      <c r="TUN310" s="15"/>
      <c r="TUO310" s="15"/>
      <c r="TUP310" s="15"/>
      <c r="TUQ310" s="15"/>
      <c r="TUR310" s="15"/>
      <c r="TUS310" s="15"/>
      <c r="TUT310" s="15"/>
      <c r="TUU310" s="15"/>
      <c r="TUV310" s="15"/>
      <c r="TUW310" s="15"/>
      <c r="TUX310" s="15"/>
      <c r="TUY310" s="15"/>
      <c r="TUZ310" s="15"/>
      <c r="TVA310" s="15"/>
      <c r="TVB310" s="15"/>
      <c r="TVC310" s="15"/>
      <c r="TVD310" s="15"/>
      <c r="TVE310" s="15"/>
      <c r="TVF310" s="15"/>
      <c r="TVG310" s="15"/>
      <c r="TVH310" s="15"/>
      <c r="TVI310" s="15"/>
      <c r="TVJ310" s="15"/>
      <c r="TVK310" s="15"/>
      <c r="TVL310" s="15"/>
      <c r="TVM310" s="15"/>
      <c r="TVN310" s="15"/>
      <c r="TVO310" s="15"/>
      <c r="TVP310" s="15"/>
      <c r="TVQ310" s="15"/>
      <c r="TVR310" s="15"/>
      <c r="TVS310" s="15"/>
      <c r="TVT310" s="15"/>
      <c r="TVU310" s="15"/>
      <c r="TVV310" s="15"/>
      <c r="TVW310" s="15"/>
      <c r="TVX310" s="15"/>
      <c r="TVY310" s="15"/>
      <c r="TVZ310" s="15"/>
      <c r="TWA310" s="15"/>
      <c r="TWB310" s="15"/>
      <c r="TWC310" s="15"/>
      <c r="TWD310" s="15"/>
      <c r="TWE310" s="15"/>
      <c r="TWF310" s="15"/>
      <c r="TWG310" s="15"/>
      <c r="TWH310" s="15"/>
      <c r="TWI310" s="15"/>
      <c r="TWJ310" s="15"/>
      <c r="TWK310" s="15"/>
      <c r="TWL310" s="15"/>
      <c r="TWM310" s="15"/>
      <c r="TWN310" s="15"/>
      <c r="TWO310" s="15"/>
      <c r="TWP310" s="15"/>
      <c r="TWQ310" s="15"/>
      <c r="TWR310" s="15"/>
      <c r="TWS310" s="15"/>
      <c r="TWT310" s="15"/>
      <c r="TWU310" s="15"/>
      <c r="TWV310" s="15"/>
      <c r="TWW310" s="15"/>
      <c r="TWX310" s="15"/>
      <c r="TWY310" s="15"/>
      <c r="TWZ310" s="15"/>
      <c r="TXA310" s="15"/>
      <c r="TXB310" s="15"/>
      <c r="TXC310" s="15"/>
      <c r="TXD310" s="15"/>
      <c r="TXE310" s="15"/>
      <c r="TXF310" s="15"/>
      <c r="TXG310" s="15"/>
      <c r="TXH310" s="15"/>
      <c r="TXI310" s="15"/>
      <c r="TXJ310" s="15"/>
      <c r="TXK310" s="15"/>
      <c r="TXL310" s="15"/>
      <c r="TXM310" s="15"/>
      <c r="TXN310" s="15"/>
      <c r="TXO310" s="15"/>
      <c r="TXP310" s="15"/>
      <c r="TXQ310" s="15"/>
      <c r="TXR310" s="15"/>
      <c r="TXS310" s="15"/>
      <c r="TXT310" s="15"/>
      <c r="TXU310" s="15"/>
      <c r="TXV310" s="15"/>
      <c r="TXW310" s="15"/>
      <c r="TXX310" s="15"/>
      <c r="TXY310" s="15"/>
      <c r="TXZ310" s="15"/>
      <c r="TYA310" s="15"/>
      <c r="TYB310" s="15"/>
      <c r="TYC310" s="15"/>
      <c r="TYD310" s="15"/>
      <c r="TYE310" s="15"/>
      <c r="TYF310" s="15"/>
      <c r="TYG310" s="15"/>
      <c r="TYH310" s="15"/>
      <c r="TYI310" s="15"/>
      <c r="TYJ310" s="15"/>
      <c r="TYK310" s="15"/>
      <c r="TYL310" s="15"/>
    </row>
    <row r="311" spans="1:4054 13934:16384" x14ac:dyDescent="0.25">
      <c r="A311" s="169"/>
      <c r="B311" s="36" t="s">
        <v>203</v>
      </c>
      <c r="C311" s="27" t="s">
        <v>282</v>
      </c>
      <c r="D311" s="36">
        <v>90</v>
      </c>
      <c r="E311" s="43">
        <v>14.35</v>
      </c>
      <c r="F311" s="43">
        <v>17.78</v>
      </c>
      <c r="G311" s="43">
        <v>10.199999999999999</v>
      </c>
      <c r="H311" s="43">
        <v>219.96</v>
      </c>
      <c r="I311" s="43">
        <v>50</v>
      </c>
      <c r="J311" s="43">
        <v>0.05</v>
      </c>
      <c r="K311" s="43">
        <v>0.12</v>
      </c>
      <c r="L311" s="43">
        <v>1.71</v>
      </c>
      <c r="M311" s="43">
        <v>11.03</v>
      </c>
      <c r="N311" s="43">
        <v>20.72</v>
      </c>
      <c r="O311" s="43">
        <v>149.44999999999999</v>
      </c>
      <c r="P311" s="43">
        <v>2.19</v>
      </c>
      <c r="Q311" s="36">
        <v>12.7</v>
      </c>
      <c r="R311" s="36">
        <v>6.5</v>
      </c>
      <c r="S311" s="36">
        <v>33.9</v>
      </c>
      <c r="T311" s="36">
        <v>245</v>
      </c>
      <c r="U311" s="36">
        <v>4263</v>
      </c>
      <c r="V311" s="36">
        <v>0.3</v>
      </c>
      <c r="W311" s="36">
        <v>1.02</v>
      </c>
      <c r="X311" s="36">
        <v>6.8</v>
      </c>
      <c r="Y311" s="36">
        <v>29</v>
      </c>
      <c r="Z311" s="36">
        <v>49.5</v>
      </c>
      <c r="AA311" s="36">
        <v>261.8</v>
      </c>
      <c r="AB311" s="43">
        <v>4.6500000000000004</v>
      </c>
      <c r="BD311" s="43">
        <v>15.94</v>
      </c>
      <c r="BE311" s="43">
        <v>16.309999999999999</v>
      </c>
      <c r="BF311" s="43">
        <v>2.59</v>
      </c>
      <c r="BG311" s="43">
        <v>220</v>
      </c>
      <c r="BH311" s="43" t="e">
        <f>#REF!*90/100</f>
        <v>#REF!</v>
      </c>
      <c r="BI311" s="43">
        <v>0.06</v>
      </c>
      <c r="BJ311" s="43">
        <v>0.13</v>
      </c>
      <c r="BK311" s="43">
        <v>1.9</v>
      </c>
      <c r="BL311" s="43">
        <v>12.25</v>
      </c>
      <c r="BM311" s="43">
        <v>23.02</v>
      </c>
      <c r="BN311" s="43">
        <v>166.06</v>
      </c>
      <c r="BO311" s="43">
        <v>2.4300000000000002</v>
      </c>
      <c r="TOX311" s="15"/>
      <c r="TOY311" s="15"/>
      <c r="TOZ311" s="15"/>
      <c r="TPA311" s="15"/>
      <c r="TPB311" s="15"/>
      <c r="TPC311" s="15"/>
      <c r="TPD311" s="15"/>
      <c r="TPE311" s="15"/>
      <c r="TPF311" s="15"/>
      <c r="TPG311" s="15"/>
      <c r="TPH311" s="15"/>
      <c r="TPI311" s="15"/>
      <c r="TPJ311" s="15"/>
      <c r="TPK311" s="15"/>
      <c r="TPL311" s="15"/>
      <c r="TPM311" s="15"/>
      <c r="TPN311" s="15"/>
      <c r="TPO311" s="15"/>
      <c r="TPP311" s="15"/>
      <c r="TPQ311" s="15"/>
      <c r="TPR311" s="15"/>
      <c r="TPS311" s="15"/>
      <c r="TPT311" s="15"/>
      <c r="TPU311" s="15"/>
      <c r="TPV311" s="15"/>
      <c r="TPW311" s="15"/>
      <c r="TPX311" s="15"/>
      <c r="TPY311" s="15"/>
      <c r="TPZ311" s="15"/>
      <c r="TQA311" s="15"/>
      <c r="TQB311" s="15"/>
      <c r="TQC311" s="15"/>
      <c r="TQD311" s="15"/>
      <c r="TQE311" s="15"/>
      <c r="TQF311" s="15"/>
      <c r="TQG311" s="15"/>
      <c r="TQH311" s="15"/>
      <c r="TQI311" s="15"/>
      <c r="TQJ311" s="15"/>
      <c r="TQK311" s="15"/>
      <c r="TQL311" s="15"/>
      <c r="TQM311" s="15"/>
      <c r="TQN311" s="15"/>
      <c r="TQO311" s="15"/>
      <c r="TQP311" s="15"/>
      <c r="TQQ311" s="15"/>
      <c r="TQR311" s="15"/>
      <c r="TQS311" s="15"/>
      <c r="TQT311" s="15"/>
      <c r="TQU311" s="15"/>
      <c r="TQV311" s="15"/>
      <c r="TQW311" s="15"/>
      <c r="TQX311" s="15"/>
      <c r="TQY311" s="15"/>
      <c r="TQZ311" s="15"/>
      <c r="TRA311" s="15"/>
      <c r="TRB311" s="15"/>
      <c r="TRC311" s="15"/>
      <c r="TRD311" s="15"/>
      <c r="TRE311" s="15"/>
      <c r="TRF311" s="15"/>
      <c r="TRG311" s="15"/>
      <c r="TRH311" s="15"/>
      <c r="TRI311" s="15"/>
      <c r="TRJ311" s="15"/>
      <c r="TRK311" s="15"/>
      <c r="TRL311" s="15"/>
      <c r="TRM311" s="15"/>
      <c r="TRN311" s="15"/>
      <c r="TRO311" s="15"/>
      <c r="TRP311" s="15"/>
      <c r="TRQ311" s="15"/>
      <c r="TRR311" s="15"/>
      <c r="TRS311" s="15"/>
      <c r="TRT311" s="15"/>
      <c r="TRU311" s="15"/>
      <c r="TRV311" s="15"/>
      <c r="TRW311" s="15"/>
      <c r="TRX311" s="15"/>
      <c r="TRY311" s="15"/>
      <c r="TRZ311" s="15"/>
      <c r="TSA311" s="15"/>
      <c r="TSB311" s="15"/>
      <c r="TSC311" s="15"/>
      <c r="TSD311" s="15"/>
      <c r="TSE311" s="15"/>
      <c r="TSF311" s="15"/>
      <c r="TSG311" s="15"/>
      <c r="TSH311" s="15"/>
      <c r="TSI311" s="15"/>
      <c r="TSJ311" s="15"/>
      <c r="TSK311" s="15"/>
      <c r="TSL311" s="15"/>
      <c r="TSM311" s="15"/>
      <c r="TSN311" s="15"/>
      <c r="TSO311" s="15"/>
      <c r="TSP311" s="15"/>
      <c r="TSQ311" s="15"/>
      <c r="TSR311" s="15"/>
      <c r="TSS311" s="15"/>
      <c r="TST311" s="15"/>
      <c r="TSU311" s="15"/>
      <c r="TSV311" s="15"/>
      <c r="TSW311" s="15"/>
      <c r="TSX311" s="15"/>
      <c r="TSY311" s="15"/>
      <c r="TSZ311" s="15"/>
      <c r="TTA311" s="15"/>
      <c r="TTB311" s="15"/>
      <c r="TTC311" s="15"/>
      <c r="TTD311" s="15"/>
      <c r="TTE311" s="15"/>
      <c r="TTF311" s="15"/>
      <c r="TTG311" s="15"/>
      <c r="TTH311" s="15"/>
      <c r="TTI311" s="15"/>
      <c r="TTJ311" s="15"/>
      <c r="TTK311" s="15"/>
      <c r="TTL311" s="15"/>
      <c r="TTM311" s="15"/>
      <c r="TTN311" s="15"/>
      <c r="TTO311" s="15"/>
      <c r="TTP311" s="15"/>
      <c r="TTQ311" s="15"/>
      <c r="TTR311" s="15"/>
      <c r="TTS311" s="15"/>
      <c r="TTT311" s="15"/>
      <c r="TTU311" s="15"/>
      <c r="TTV311" s="15"/>
      <c r="TTW311" s="15"/>
      <c r="TTX311" s="15"/>
      <c r="TTY311" s="15"/>
      <c r="TTZ311" s="15"/>
      <c r="TUA311" s="15"/>
      <c r="TUB311" s="15"/>
      <c r="TUC311" s="15"/>
      <c r="TUD311" s="15"/>
      <c r="TUE311" s="15"/>
      <c r="TUF311" s="15"/>
      <c r="TUG311" s="15"/>
      <c r="TUH311" s="15"/>
      <c r="TUI311" s="15"/>
      <c r="TUJ311" s="15"/>
      <c r="TUK311" s="15"/>
      <c r="TUL311" s="15"/>
      <c r="TUM311" s="15"/>
      <c r="TUN311" s="15"/>
      <c r="TUO311" s="15"/>
      <c r="TUP311" s="15"/>
      <c r="TUQ311" s="15"/>
      <c r="TUR311" s="15"/>
      <c r="TUS311" s="15"/>
      <c r="TUT311" s="15"/>
      <c r="TUU311" s="15"/>
      <c r="TUV311" s="15"/>
      <c r="TUW311" s="15"/>
      <c r="TUX311" s="15"/>
      <c r="TUY311" s="15"/>
      <c r="TUZ311" s="15"/>
      <c r="TVA311" s="15"/>
      <c r="TVB311" s="15"/>
      <c r="TVC311" s="15"/>
      <c r="TVD311" s="15"/>
      <c r="TVE311" s="15"/>
      <c r="TVF311" s="15"/>
      <c r="TVG311" s="15"/>
      <c r="TVH311" s="15"/>
      <c r="TVI311" s="15"/>
      <c r="TVJ311" s="15"/>
      <c r="TVK311" s="15"/>
      <c r="TVL311" s="15"/>
      <c r="TVM311" s="15"/>
      <c r="TVN311" s="15"/>
      <c r="TVO311" s="15"/>
      <c r="TVP311" s="15"/>
      <c r="TVQ311" s="15"/>
      <c r="TVR311" s="15"/>
      <c r="TVS311" s="15"/>
      <c r="TVT311" s="15"/>
      <c r="TVU311" s="15"/>
      <c r="TVV311" s="15"/>
      <c r="TVW311" s="15"/>
      <c r="TVX311" s="15"/>
      <c r="TVY311" s="15"/>
      <c r="TVZ311" s="15"/>
      <c r="TWA311" s="15"/>
      <c r="TWB311" s="15"/>
      <c r="TWC311" s="15"/>
      <c r="TWD311" s="15"/>
      <c r="TWE311" s="15"/>
      <c r="TWF311" s="15"/>
      <c r="TWG311" s="15"/>
      <c r="TWH311" s="15"/>
      <c r="TWI311" s="15"/>
      <c r="TWJ311" s="15"/>
      <c r="TWK311" s="15"/>
      <c r="TWL311" s="15"/>
      <c r="TWM311" s="15"/>
      <c r="TWN311" s="15"/>
      <c r="TWO311" s="15"/>
      <c r="TWP311" s="15"/>
      <c r="TWQ311" s="15"/>
      <c r="TWR311" s="15"/>
      <c r="TWS311" s="15"/>
      <c r="TWT311" s="15"/>
      <c r="TWU311" s="15"/>
      <c r="TWV311" s="15"/>
      <c r="TWW311" s="15"/>
      <c r="TWX311" s="15"/>
      <c r="TWY311" s="15"/>
      <c r="TWZ311" s="15"/>
      <c r="TXA311" s="15"/>
      <c r="TXB311" s="15"/>
      <c r="TXC311" s="15"/>
      <c r="TXD311" s="15"/>
      <c r="TXE311" s="15"/>
      <c r="TXF311" s="15"/>
      <c r="TXG311" s="15"/>
      <c r="TXH311" s="15"/>
      <c r="TXI311" s="15"/>
      <c r="TXJ311" s="15"/>
      <c r="TXK311" s="15"/>
      <c r="TXL311" s="15"/>
      <c r="TXM311" s="15"/>
      <c r="TXN311" s="15"/>
      <c r="TXO311" s="15"/>
      <c r="TXP311" s="15"/>
      <c r="TXQ311" s="15"/>
      <c r="TXR311" s="15"/>
      <c r="TXS311" s="15"/>
      <c r="TXT311" s="15"/>
      <c r="TXU311" s="15"/>
      <c r="TXV311" s="15"/>
      <c r="TXW311" s="15"/>
      <c r="TXX311" s="15"/>
      <c r="TXY311" s="15"/>
      <c r="TXZ311" s="15"/>
      <c r="TYA311" s="15"/>
      <c r="TYB311" s="15"/>
      <c r="TYC311" s="15"/>
      <c r="TYD311" s="15"/>
      <c r="TYE311" s="15"/>
      <c r="TYF311" s="15"/>
      <c r="TYG311" s="15"/>
      <c r="TYH311" s="15"/>
      <c r="TYI311" s="15"/>
      <c r="TYJ311" s="15"/>
      <c r="TYK311" s="15"/>
      <c r="TYL311" s="15"/>
      <c r="TYM311" s="15"/>
      <c r="TYN311" s="15"/>
      <c r="TYO311" s="15"/>
      <c r="TYP311" s="15"/>
      <c r="TYQ311" s="15"/>
      <c r="TYR311" s="15"/>
      <c r="TYS311" s="15"/>
      <c r="TYT311" s="15"/>
      <c r="TYU311" s="15"/>
      <c r="TYV311" s="15"/>
      <c r="TYW311" s="15"/>
      <c r="TYX311" s="15"/>
      <c r="TYY311" s="15"/>
      <c r="TYZ311" s="15"/>
      <c r="TZA311" s="15"/>
      <c r="TZB311" s="15"/>
      <c r="TZC311" s="15"/>
      <c r="TZD311" s="15"/>
      <c r="TZE311" s="15"/>
      <c r="TZF311" s="15"/>
      <c r="TZG311" s="15"/>
      <c r="TZH311" s="15"/>
      <c r="TZI311" s="15"/>
      <c r="TZJ311" s="15"/>
      <c r="TZK311" s="15"/>
      <c r="TZL311" s="15"/>
      <c r="TZM311" s="15"/>
      <c r="TZN311" s="15"/>
      <c r="TZO311" s="15"/>
      <c r="TZP311" s="15"/>
      <c r="TZQ311" s="15"/>
      <c r="TZR311" s="15"/>
      <c r="TZS311" s="15"/>
      <c r="TZT311" s="15"/>
      <c r="TZU311" s="15"/>
      <c r="TZV311" s="15"/>
      <c r="TZW311" s="15"/>
      <c r="TZX311" s="15"/>
      <c r="TZY311" s="15"/>
      <c r="TZZ311" s="15"/>
      <c r="UAA311" s="15"/>
      <c r="UAB311" s="15"/>
      <c r="UAC311" s="15"/>
      <c r="UAD311" s="15"/>
      <c r="UAE311" s="15"/>
      <c r="UAF311" s="15"/>
      <c r="UAG311" s="15"/>
      <c r="UAH311" s="15"/>
      <c r="UAI311" s="15"/>
      <c r="UAJ311" s="15"/>
      <c r="UAK311" s="15"/>
      <c r="UAL311" s="15"/>
      <c r="UAM311" s="15"/>
      <c r="UAN311" s="15"/>
      <c r="UAO311" s="15"/>
      <c r="UAP311" s="15"/>
      <c r="UAQ311" s="15"/>
      <c r="UAR311" s="15"/>
      <c r="UAS311" s="15"/>
      <c r="UAT311" s="15"/>
      <c r="UAU311" s="15"/>
      <c r="UAV311" s="15"/>
      <c r="UAW311" s="15"/>
      <c r="UAX311" s="15"/>
      <c r="UAY311" s="15"/>
      <c r="UAZ311" s="15"/>
      <c r="UBA311" s="15"/>
      <c r="UBB311" s="15"/>
      <c r="UBC311" s="15"/>
      <c r="UBD311" s="15"/>
      <c r="UBE311" s="15"/>
      <c r="UBF311" s="15"/>
      <c r="UBG311" s="15"/>
      <c r="UBH311" s="15"/>
      <c r="UBI311" s="15"/>
      <c r="UBJ311" s="15"/>
      <c r="UBK311" s="15"/>
      <c r="UBL311" s="15"/>
      <c r="UBM311" s="15"/>
      <c r="UBN311" s="15"/>
      <c r="UBO311" s="15"/>
      <c r="UBP311" s="15"/>
      <c r="UBQ311" s="15"/>
      <c r="UBR311" s="15"/>
      <c r="UBS311" s="15"/>
      <c r="UBT311" s="15"/>
      <c r="UBU311" s="15"/>
      <c r="UBV311" s="15"/>
      <c r="UBW311" s="15"/>
      <c r="UBX311" s="15"/>
      <c r="UBY311" s="15"/>
      <c r="UBZ311" s="15"/>
      <c r="UCA311" s="15"/>
      <c r="UCB311" s="15"/>
      <c r="UCC311" s="15"/>
      <c r="UCD311" s="15"/>
      <c r="UCE311" s="15"/>
      <c r="UCF311" s="15"/>
      <c r="UCG311" s="15"/>
      <c r="UCH311" s="15"/>
      <c r="UCI311" s="15"/>
      <c r="UCJ311" s="15"/>
      <c r="UCK311" s="15"/>
      <c r="UCL311" s="15"/>
      <c r="UCM311" s="15"/>
      <c r="UCN311" s="15"/>
      <c r="UCO311" s="15"/>
      <c r="UCP311" s="15"/>
      <c r="UCQ311" s="15"/>
      <c r="UCR311" s="15"/>
      <c r="UCS311" s="15"/>
      <c r="UCT311" s="15"/>
      <c r="UCU311" s="15"/>
      <c r="UCV311" s="15"/>
      <c r="UCW311" s="15"/>
      <c r="UCX311" s="15"/>
      <c r="UCY311" s="15"/>
      <c r="UCZ311" s="15"/>
      <c r="UDA311" s="15"/>
      <c r="UDB311" s="15"/>
      <c r="UDC311" s="15"/>
      <c r="UDD311" s="15"/>
      <c r="UDE311" s="15"/>
      <c r="UDF311" s="15"/>
      <c r="UDG311" s="15"/>
      <c r="UDH311" s="15"/>
      <c r="UDI311" s="15"/>
      <c r="UDJ311" s="15"/>
      <c r="UDK311" s="15"/>
      <c r="UDL311" s="15"/>
      <c r="UDM311" s="15"/>
      <c r="UDN311" s="15"/>
      <c r="UDO311" s="15"/>
      <c r="UDP311" s="15"/>
      <c r="UDQ311" s="15"/>
      <c r="UDR311" s="15"/>
      <c r="UDS311" s="15"/>
      <c r="UDT311" s="15"/>
      <c r="UDU311" s="15"/>
      <c r="UDV311" s="15"/>
      <c r="UDW311" s="15"/>
      <c r="UDX311" s="15"/>
      <c r="UDY311" s="15"/>
      <c r="UDZ311" s="15"/>
      <c r="UEA311" s="15"/>
      <c r="UEB311" s="15"/>
      <c r="UEC311" s="15"/>
      <c r="UED311" s="15"/>
      <c r="UEE311" s="15"/>
      <c r="UEF311" s="15"/>
      <c r="UEG311" s="15"/>
      <c r="UEH311" s="15"/>
      <c r="UEI311" s="15"/>
      <c r="UEJ311" s="15"/>
      <c r="UEK311" s="15"/>
      <c r="UEL311" s="15"/>
      <c r="UEM311" s="15"/>
      <c r="UEN311" s="15"/>
      <c r="UEO311" s="15"/>
      <c r="UEP311" s="15"/>
      <c r="UEQ311" s="15"/>
      <c r="UER311" s="15"/>
      <c r="UES311" s="15"/>
      <c r="UET311" s="15"/>
      <c r="UEU311" s="15"/>
      <c r="UEV311" s="15"/>
      <c r="UEW311" s="15"/>
      <c r="UEX311" s="15"/>
      <c r="UEY311" s="15"/>
      <c r="UEZ311" s="15"/>
      <c r="UFA311" s="15"/>
      <c r="UFB311" s="15"/>
      <c r="UFC311" s="15"/>
      <c r="UFD311" s="15"/>
      <c r="UFE311" s="15"/>
      <c r="UFF311" s="15"/>
      <c r="UFG311" s="15"/>
      <c r="UFH311" s="15"/>
      <c r="UFI311" s="15"/>
      <c r="UFJ311" s="15"/>
      <c r="UFK311" s="15"/>
      <c r="UFL311" s="15"/>
      <c r="UFM311" s="15"/>
    </row>
    <row r="312" spans="1:4054 13934:16384" x14ac:dyDescent="0.25">
      <c r="A312" s="169"/>
      <c r="B312" s="36" t="s">
        <v>45</v>
      </c>
      <c r="C312" s="27" t="s">
        <v>46</v>
      </c>
      <c r="D312" s="36">
        <v>150</v>
      </c>
      <c r="E312" s="43">
        <f>BD312*150/100</f>
        <v>3.06</v>
      </c>
      <c r="F312" s="43">
        <f>BE312*150/100</f>
        <v>4.8</v>
      </c>
      <c r="G312" s="43">
        <f>BF312*150/100</f>
        <v>20.445000000000004</v>
      </c>
      <c r="H312" s="103">
        <v>136.5</v>
      </c>
      <c r="I312" s="43">
        <v>23.8</v>
      </c>
      <c r="J312" s="43">
        <f t="shared" ref="J312:P312" si="137">BI312*150/100</f>
        <v>0.13500000000000001</v>
      </c>
      <c r="K312" s="43">
        <f t="shared" si="137"/>
        <v>0.10500000000000002</v>
      </c>
      <c r="L312" s="43">
        <f t="shared" si="137"/>
        <v>18.164999999999999</v>
      </c>
      <c r="M312" s="43">
        <f t="shared" si="137"/>
        <v>36.975000000000001</v>
      </c>
      <c r="N312" s="43">
        <f t="shared" si="137"/>
        <v>27.75</v>
      </c>
      <c r="O312" s="43">
        <f t="shared" si="137"/>
        <v>86.594999999999999</v>
      </c>
      <c r="P312" s="43">
        <f t="shared" si="137"/>
        <v>1.0049999999999999</v>
      </c>
      <c r="AC312" s="43">
        <v>3.2</v>
      </c>
      <c r="AD312" s="43">
        <v>5.2</v>
      </c>
      <c r="AE312" s="43">
        <v>19.8</v>
      </c>
      <c r="AF312" s="43">
        <v>139.4</v>
      </c>
      <c r="AG312" s="43">
        <v>23.8</v>
      </c>
      <c r="AH312" s="43">
        <v>0.12</v>
      </c>
      <c r="AI312" s="43">
        <v>0.11</v>
      </c>
      <c r="AJ312" s="43">
        <v>10.199999999999999</v>
      </c>
      <c r="AK312" s="43">
        <v>39</v>
      </c>
      <c r="AL312" s="43">
        <v>28</v>
      </c>
      <c r="AM312" s="43">
        <v>84</v>
      </c>
      <c r="AN312" s="43">
        <v>1.03</v>
      </c>
      <c r="BD312" s="43">
        <v>2.04</v>
      </c>
      <c r="BE312" s="43">
        <v>3.2</v>
      </c>
      <c r="BF312" s="43">
        <v>13.63</v>
      </c>
      <c r="BG312" s="43">
        <v>91</v>
      </c>
      <c r="BH312" s="43"/>
      <c r="BI312" s="43">
        <v>0.09</v>
      </c>
      <c r="BJ312" s="43">
        <v>7.0000000000000007E-2</v>
      </c>
      <c r="BK312" s="43">
        <v>12.11</v>
      </c>
      <c r="BL312" s="43">
        <v>24.65</v>
      </c>
      <c r="BM312" s="43">
        <v>18.5</v>
      </c>
      <c r="BN312" s="43">
        <v>57.73</v>
      </c>
      <c r="BO312" s="43">
        <v>0.67</v>
      </c>
    </row>
    <row r="313" spans="1:4054 13934:16384" x14ac:dyDescent="0.25">
      <c r="A313" s="169"/>
      <c r="B313" s="36" t="s">
        <v>29</v>
      </c>
      <c r="C313" s="42" t="s">
        <v>30</v>
      </c>
      <c r="D313" s="36">
        <v>28</v>
      </c>
      <c r="E313" s="43">
        <f>BD313*28/20</f>
        <v>1.9040000000000004</v>
      </c>
      <c r="F313" s="43">
        <f>BE313*28/20</f>
        <v>0.33599999999999997</v>
      </c>
      <c r="G313" s="43">
        <f>BF313*28/20</f>
        <v>9.4079999999999995</v>
      </c>
      <c r="H313" s="43">
        <v>48</v>
      </c>
      <c r="I313" s="43">
        <f t="shared" ref="I313:P313" si="138">BH313*28/20</f>
        <v>0</v>
      </c>
      <c r="J313" s="43">
        <f t="shared" si="138"/>
        <v>4.1999999999999996E-2</v>
      </c>
      <c r="K313" s="43">
        <f t="shared" si="138"/>
        <v>2.8000000000000004E-2</v>
      </c>
      <c r="L313" s="43">
        <f t="shared" si="138"/>
        <v>0</v>
      </c>
      <c r="M313" s="43">
        <f t="shared" si="138"/>
        <v>12.614000000000001</v>
      </c>
      <c r="N313" s="43">
        <f t="shared" si="138"/>
        <v>13.174000000000001</v>
      </c>
      <c r="O313" s="43">
        <f t="shared" si="138"/>
        <v>42.196000000000005</v>
      </c>
      <c r="P313" s="43">
        <f t="shared" si="138"/>
        <v>1.05</v>
      </c>
      <c r="Q313" s="43">
        <v>1.7</v>
      </c>
      <c r="R313" s="43">
        <v>0.3</v>
      </c>
      <c r="S313" s="43">
        <v>8.4</v>
      </c>
      <c r="T313" s="43">
        <v>42.7</v>
      </c>
      <c r="U313" s="43"/>
      <c r="V313" s="43">
        <v>0.04</v>
      </c>
      <c r="W313" s="43">
        <v>0.02</v>
      </c>
      <c r="X313" s="43"/>
      <c r="Y313" s="43">
        <v>11.26</v>
      </c>
      <c r="Z313" s="43">
        <v>11.76</v>
      </c>
      <c r="AA313" s="43">
        <v>37.68</v>
      </c>
      <c r="AB313" s="43">
        <v>0.94</v>
      </c>
      <c r="BD313" s="43">
        <v>1.36</v>
      </c>
      <c r="BE313" s="43">
        <v>0.24</v>
      </c>
      <c r="BF313" s="43">
        <v>6.72</v>
      </c>
      <c r="BG313" s="43">
        <v>34.159999999999997</v>
      </c>
      <c r="BH313" s="43"/>
      <c r="BI313" s="43">
        <v>0.03</v>
      </c>
      <c r="BJ313" s="43">
        <v>0.02</v>
      </c>
      <c r="BK313" s="43"/>
      <c r="BL313" s="43">
        <v>9.01</v>
      </c>
      <c r="BM313" s="43">
        <v>9.41</v>
      </c>
      <c r="BN313" s="43">
        <v>30.14</v>
      </c>
      <c r="BO313" s="43">
        <v>0.75</v>
      </c>
    </row>
    <row r="314" spans="1:4054 13934:16384" x14ac:dyDescent="0.25">
      <c r="A314" s="169"/>
      <c r="B314" s="36" t="s">
        <v>29</v>
      </c>
      <c r="C314" s="27" t="s">
        <v>31</v>
      </c>
      <c r="D314" s="36">
        <v>48</v>
      </c>
      <c r="E314" s="43">
        <f t="shared" ref="E314:P314" si="139">BD314*48/20</f>
        <v>3.5519999999999996</v>
      </c>
      <c r="F314" s="43">
        <f t="shared" si="139"/>
        <v>0.43200000000000005</v>
      </c>
      <c r="G314" s="43">
        <f t="shared" si="139"/>
        <v>23.568000000000001</v>
      </c>
      <c r="H314" s="43">
        <f t="shared" si="139"/>
        <v>112.53600000000002</v>
      </c>
      <c r="I314" s="43">
        <f t="shared" si="139"/>
        <v>0</v>
      </c>
      <c r="J314" s="43">
        <f t="shared" si="139"/>
        <v>0</v>
      </c>
      <c r="K314" s="43">
        <f t="shared" si="139"/>
        <v>2.4E-2</v>
      </c>
      <c r="L314" s="43">
        <f t="shared" si="139"/>
        <v>0</v>
      </c>
      <c r="M314" s="43">
        <f t="shared" si="139"/>
        <v>9.6</v>
      </c>
      <c r="N314" s="43">
        <f t="shared" si="139"/>
        <v>6.7199999999999989</v>
      </c>
      <c r="O314" s="43">
        <f t="shared" si="139"/>
        <v>31.2</v>
      </c>
      <c r="P314" s="43">
        <f t="shared" si="139"/>
        <v>0.52800000000000002</v>
      </c>
      <c r="Q314" s="43">
        <v>3.03</v>
      </c>
      <c r="R314" s="43">
        <v>0.36</v>
      </c>
      <c r="S314" s="43">
        <v>19.64</v>
      </c>
      <c r="T314" s="43">
        <v>93.77</v>
      </c>
      <c r="U314" s="43"/>
      <c r="V314" s="43"/>
      <c r="W314" s="43">
        <v>1.2999999999999999E-2</v>
      </c>
      <c r="X314" s="43"/>
      <c r="Y314" s="43">
        <v>8</v>
      </c>
      <c r="Z314" s="43">
        <v>5.6</v>
      </c>
      <c r="AA314" s="43">
        <v>26</v>
      </c>
      <c r="AB314" s="43">
        <v>0.44</v>
      </c>
      <c r="AC314" s="43">
        <v>3</v>
      </c>
      <c r="AD314" s="43">
        <f t="shared" ref="AD314:AN314" si="140">AP314*40/40</f>
        <v>0</v>
      </c>
      <c r="AE314" s="43">
        <f t="shared" si="140"/>
        <v>0</v>
      </c>
      <c r="AF314" s="43">
        <f t="shared" si="140"/>
        <v>0</v>
      </c>
      <c r="AG314" s="43">
        <f t="shared" si="140"/>
        <v>0</v>
      </c>
      <c r="AH314" s="43">
        <f t="shared" si="140"/>
        <v>0</v>
      </c>
      <c r="AI314" s="43">
        <f t="shared" si="140"/>
        <v>0</v>
      </c>
      <c r="AJ314" s="43">
        <f t="shared" si="140"/>
        <v>0</v>
      </c>
      <c r="AK314" s="43">
        <f t="shared" si="140"/>
        <v>0</v>
      </c>
      <c r="AL314" s="43">
        <f t="shared" si="140"/>
        <v>0</v>
      </c>
      <c r="AM314" s="43">
        <f t="shared" si="140"/>
        <v>0</v>
      </c>
      <c r="AN314" s="43">
        <f t="shared" si="140"/>
        <v>0</v>
      </c>
      <c r="BD314" s="43">
        <v>1.48</v>
      </c>
      <c r="BE314" s="43">
        <v>0.18</v>
      </c>
      <c r="BF314" s="43">
        <v>9.82</v>
      </c>
      <c r="BG314" s="43">
        <v>46.89</v>
      </c>
      <c r="BH314" s="43"/>
      <c r="BI314" s="43"/>
      <c r="BJ314" s="43">
        <v>0.01</v>
      </c>
      <c r="BK314" s="43"/>
      <c r="BL314" s="43">
        <v>4</v>
      </c>
      <c r="BM314" s="43">
        <v>2.8</v>
      </c>
      <c r="BN314" s="43">
        <v>13</v>
      </c>
      <c r="BO314" s="43">
        <v>0.22</v>
      </c>
      <c r="UCK314" s="16"/>
      <c r="UCL314" s="16"/>
      <c r="UCM314" s="16"/>
      <c r="UCN314" s="16"/>
      <c r="UCO314" s="16"/>
      <c r="UCP314" s="16"/>
      <c r="UCQ314" s="16"/>
      <c r="UCR314" s="16"/>
      <c r="UCS314" s="16"/>
      <c r="UCT314" s="16"/>
      <c r="UCU314" s="16"/>
      <c r="UCV314" s="16"/>
      <c r="UCW314" s="16"/>
      <c r="UCX314" s="16"/>
      <c r="UCY314" s="16"/>
      <c r="UCZ314" s="16"/>
      <c r="UDA314" s="16"/>
      <c r="UDB314" s="16"/>
      <c r="UDC314" s="16"/>
      <c r="UDD314" s="16"/>
      <c r="UDE314" s="16"/>
      <c r="UDF314" s="16"/>
      <c r="UDG314" s="16"/>
      <c r="UDH314" s="16"/>
      <c r="UDI314" s="16"/>
      <c r="UDJ314" s="16"/>
      <c r="UDK314" s="16"/>
      <c r="UDL314" s="16"/>
      <c r="UDM314" s="16"/>
      <c r="UDN314" s="16"/>
      <c r="UDO314" s="16"/>
      <c r="UDP314" s="16"/>
      <c r="UDQ314" s="16"/>
      <c r="UDR314" s="16"/>
      <c r="UDS314" s="16"/>
      <c r="UDT314" s="16"/>
      <c r="UDU314" s="16"/>
      <c r="UDV314" s="16"/>
      <c r="UDW314" s="16"/>
      <c r="UDX314" s="16"/>
      <c r="UDY314" s="16"/>
      <c r="UDZ314" s="16"/>
      <c r="UEA314" s="16"/>
      <c r="UEB314" s="16"/>
      <c r="UEC314" s="16"/>
      <c r="UED314" s="16"/>
      <c r="UEE314" s="16"/>
      <c r="UEF314" s="16"/>
      <c r="UEG314" s="16"/>
      <c r="UEH314" s="16"/>
      <c r="UEI314" s="16"/>
      <c r="UEJ314" s="16"/>
      <c r="UEK314" s="16"/>
      <c r="UEL314" s="16"/>
      <c r="UEM314" s="16"/>
      <c r="UEN314" s="16"/>
      <c r="UEO314" s="16"/>
      <c r="UEP314" s="16"/>
      <c r="UEQ314" s="16"/>
      <c r="UER314" s="16"/>
      <c r="UES314" s="16"/>
      <c r="UET314" s="16"/>
      <c r="UEU314" s="16"/>
      <c r="UEV314" s="16"/>
      <c r="UEW314" s="16"/>
      <c r="UEX314" s="16"/>
      <c r="UEY314" s="16"/>
      <c r="UEZ314" s="16"/>
      <c r="UFA314" s="16"/>
      <c r="UFB314" s="16"/>
      <c r="UFC314" s="16"/>
      <c r="UFD314" s="16"/>
      <c r="UFE314" s="16"/>
      <c r="UFF314" s="16"/>
      <c r="UFG314" s="16"/>
      <c r="UFH314" s="16"/>
      <c r="UFI314" s="16"/>
      <c r="UFJ314" s="16"/>
      <c r="UFK314" s="16"/>
      <c r="UFL314" s="16"/>
      <c r="UFM314" s="16"/>
    </row>
    <row r="315" spans="1:4054 13934:16384" x14ac:dyDescent="0.25">
      <c r="A315" s="169"/>
      <c r="B315" s="36" t="s">
        <v>87</v>
      </c>
      <c r="C315" s="90" t="s">
        <v>88</v>
      </c>
      <c r="D315" s="36">
        <v>200</v>
      </c>
      <c r="E315" s="43">
        <f t="shared" ref="E315:P315" si="141">BD315*200/200</f>
        <v>3.16</v>
      </c>
      <c r="F315" s="43">
        <f t="shared" si="141"/>
        <v>2.68</v>
      </c>
      <c r="G315" s="43">
        <f t="shared" si="141"/>
        <v>15.94</v>
      </c>
      <c r="H315" s="43">
        <f t="shared" si="141"/>
        <v>50</v>
      </c>
      <c r="I315" s="43">
        <f t="shared" si="141"/>
        <v>20</v>
      </c>
      <c r="J315" s="43">
        <f t="shared" si="141"/>
        <v>0.04</v>
      </c>
      <c r="K315" s="43">
        <f t="shared" si="141"/>
        <v>0.16</v>
      </c>
      <c r="L315" s="43">
        <f t="shared" si="141"/>
        <v>1.3</v>
      </c>
      <c r="M315" s="43">
        <f t="shared" si="141"/>
        <v>125.78</v>
      </c>
      <c r="N315" s="43">
        <f t="shared" si="141"/>
        <v>14</v>
      </c>
      <c r="O315" s="43">
        <f t="shared" si="141"/>
        <v>90</v>
      </c>
      <c r="P315" s="43">
        <f t="shared" si="141"/>
        <v>0.14000000000000001</v>
      </c>
      <c r="Q315" s="43">
        <v>0.3</v>
      </c>
      <c r="R315" s="43"/>
      <c r="S315" s="43">
        <v>7.3</v>
      </c>
      <c r="T315" s="43">
        <v>30.8</v>
      </c>
      <c r="U315" s="43">
        <v>1.52</v>
      </c>
      <c r="V315" s="36"/>
      <c r="W315" s="36">
        <v>0.01</v>
      </c>
      <c r="X315" s="43">
        <v>9.6199999999999992</v>
      </c>
      <c r="Y315" s="43">
        <v>8.3000000000000007</v>
      </c>
      <c r="Z315" s="43">
        <v>7.1</v>
      </c>
      <c r="AA315" s="43">
        <v>11</v>
      </c>
      <c r="AB315" s="43">
        <v>0.87</v>
      </c>
      <c r="AC315" s="43">
        <v>0.2</v>
      </c>
      <c r="AD315" s="43">
        <f>AP315*200/200</f>
        <v>0</v>
      </c>
      <c r="AE315" s="43">
        <v>6.5</v>
      </c>
      <c r="AF315" s="43">
        <v>26.8</v>
      </c>
      <c r="AG315" s="43">
        <v>0.3</v>
      </c>
      <c r="AH315" s="43">
        <f>AT315*200/200</f>
        <v>0</v>
      </c>
      <c r="AI315" s="43">
        <f>AU315*200/200</f>
        <v>0</v>
      </c>
      <c r="AJ315" s="43">
        <v>0.04</v>
      </c>
      <c r="AK315" s="43">
        <v>4.5</v>
      </c>
      <c r="AL315" s="43">
        <v>3.8</v>
      </c>
      <c r="AM315" s="43">
        <v>7.2</v>
      </c>
      <c r="AN315" s="43">
        <v>0.73</v>
      </c>
      <c r="BD315" s="43">
        <v>3.16</v>
      </c>
      <c r="BE315" s="43">
        <v>2.68</v>
      </c>
      <c r="BF315" s="43">
        <v>15.94</v>
      </c>
      <c r="BG315" s="43">
        <v>50</v>
      </c>
      <c r="BH315" s="43">
        <v>20</v>
      </c>
      <c r="BI315" s="43">
        <v>0.04</v>
      </c>
      <c r="BJ315" s="43">
        <v>0.16</v>
      </c>
      <c r="BK315" s="43">
        <v>1.3</v>
      </c>
      <c r="BL315" s="43">
        <v>125.78</v>
      </c>
      <c r="BM315" s="43">
        <v>14</v>
      </c>
      <c r="BN315" s="43">
        <v>90</v>
      </c>
      <c r="BO315" s="43">
        <v>0.14000000000000001</v>
      </c>
    </row>
    <row r="316" spans="1:4054 13934:16384" ht="15.75" x14ac:dyDescent="0.25">
      <c r="A316" s="8" t="s">
        <v>49</v>
      </c>
      <c r="B316" s="8"/>
      <c r="C316" s="8"/>
      <c r="D316" s="48">
        <f>SUM(D309:D315)</f>
        <v>776</v>
      </c>
      <c r="E316" s="66"/>
      <c r="F316" s="66"/>
      <c r="G316" s="66"/>
      <c r="H316" s="66"/>
      <c r="I316" s="66"/>
      <c r="J316" s="67"/>
      <c r="K316" s="67"/>
      <c r="L316" s="66"/>
      <c r="M316" s="66"/>
      <c r="N316" s="66"/>
      <c r="O316" s="66"/>
      <c r="P316" s="66"/>
    </row>
    <row r="317" spans="1:4054 13934:16384" ht="12.4" customHeight="1" x14ac:dyDescent="0.25">
      <c r="A317" s="164" t="s">
        <v>139</v>
      </c>
      <c r="B317" s="164"/>
      <c r="C317" s="164"/>
      <c r="D317" s="164"/>
      <c r="E317" s="49">
        <f t="shared" ref="E317:P317" si="142">SUM(E309:E316)</f>
        <v>30.447999999999997</v>
      </c>
      <c r="F317" s="49">
        <f t="shared" si="142"/>
        <v>35.736000000000004</v>
      </c>
      <c r="G317" s="49">
        <f t="shared" si="142"/>
        <v>93.474999999999994</v>
      </c>
      <c r="H317" s="49">
        <f t="shared" si="142"/>
        <v>729.99600000000009</v>
      </c>
      <c r="I317" s="49">
        <f t="shared" si="142"/>
        <v>220.9</v>
      </c>
      <c r="J317" s="49">
        <f t="shared" si="142"/>
        <v>0.35899999999999999</v>
      </c>
      <c r="K317" s="49">
        <f t="shared" si="142"/>
        <v>0.51900000000000013</v>
      </c>
      <c r="L317" s="49">
        <f t="shared" si="142"/>
        <v>31.137</v>
      </c>
      <c r="M317" s="49">
        <f t="shared" si="142"/>
        <v>316.339</v>
      </c>
      <c r="N317" s="49">
        <f t="shared" si="142"/>
        <v>115.492</v>
      </c>
      <c r="O317" s="49">
        <f t="shared" si="142"/>
        <v>445.589</v>
      </c>
      <c r="P317" s="49">
        <f t="shared" si="142"/>
        <v>6.4209999999999985</v>
      </c>
    </row>
    <row r="318" spans="1:4054 13934:16384" s="17" customFormat="1" ht="15" customHeight="1" x14ac:dyDescent="0.25">
      <c r="A318" s="5" t="s">
        <v>52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  <c r="JL318" s="18"/>
      <c r="JM318" s="18"/>
      <c r="JN318" s="18"/>
      <c r="JO318" s="18"/>
      <c r="JP318" s="18"/>
      <c r="JQ318" s="18"/>
      <c r="JR318" s="18"/>
      <c r="JS318" s="18"/>
      <c r="JT318" s="18"/>
      <c r="JU318" s="18"/>
      <c r="JV318" s="18"/>
      <c r="JW318" s="18"/>
      <c r="JX318" s="18"/>
      <c r="JY318" s="18"/>
      <c r="JZ318" s="18"/>
      <c r="KA318" s="18"/>
      <c r="KB318" s="18"/>
      <c r="KC318" s="18"/>
      <c r="KD318" s="18"/>
      <c r="KE318" s="18"/>
      <c r="KF318" s="18"/>
      <c r="KG318" s="18"/>
      <c r="KH318" s="18"/>
      <c r="KI318" s="18"/>
      <c r="KJ318" s="18"/>
      <c r="KK318" s="18"/>
      <c r="KL318" s="18"/>
      <c r="KM318" s="18"/>
      <c r="KN318" s="18"/>
      <c r="KO318" s="18"/>
      <c r="KP318" s="18"/>
      <c r="KQ318" s="18"/>
      <c r="KR318" s="18"/>
      <c r="KS318" s="18"/>
      <c r="KT318" s="18"/>
      <c r="KU318" s="18"/>
      <c r="KV318" s="18"/>
      <c r="KW318" s="18"/>
      <c r="KX318" s="18"/>
      <c r="KY318" s="18"/>
      <c r="KZ318" s="18"/>
      <c r="LA318" s="18"/>
      <c r="LB318" s="18"/>
      <c r="LC318" s="18"/>
      <c r="LD318" s="18"/>
      <c r="LE318" s="18"/>
      <c r="LF318" s="18"/>
      <c r="LG318" s="18"/>
      <c r="LH318" s="18"/>
      <c r="LI318" s="18"/>
      <c r="LJ318" s="18"/>
      <c r="LK318" s="18"/>
      <c r="LL318" s="18"/>
      <c r="LM318" s="18"/>
      <c r="LN318" s="18"/>
      <c r="LO318" s="18"/>
      <c r="LP318" s="18"/>
      <c r="LQ318" s="18"/>
      <c r="LR318" s="18"/>
      <c r="LS318" s="18"/>
      <c r="LT318" s="18"/>
      <c r="LU318" s="18"/>
      <c r="LV318" s="18"/>
      <c r="LW318" s="18"/>
      <c r="LX318" s="18"/>
      <c r="LY318" s="18"/>
      <c r="LZ318" s="18"/>
      <c r="MA318" s="18"/>
      <c r="MB318" s="18"/>
      <c r="MC318" s="18"/>
      <c r="MD318" s="18"/>
      <c r="ME318" s="18"/>
      <c r="MF318" s="18"/>
      <c r="MG318" s="18"/>
      <c r="MH318" s="18"/>
      <c r="MI318" s="18"/>
      <c r="MJ318" s="18"/>
      <c r="MK318" s="18"/>
      <c r="ML318" s="18"/>
      <c r="MM318" s="18"/>
      <c r="MN318" s="18"/>
      <c r="MO318" s="18"/>
      <c r="MP318" s="18"/>
      <c r="MQ318" s="18"/>
      <c r="MR318" s="18"/>
      <c r="MS318" s="18"/>
      <c r="MT318" s="18"/>
      <c r="MU318" s="18"/>
      <c r="MV318" s="18"/>
      <c r="MW318" s="18"/>
      <c r="MX318" s="18"/>
      <c r="MY318" s="18"/>
      <c r="MZ318" s="18"/>
      <c r="NA318" s="18"/>
      <c r="NB318" s="18"/>
      <c r="NC318" s="18"/>
      <c r="ND318" s="18"/>
      <c r="NE318" s="18"/>
      <c r="NF318" s="18"/>
      <c r="NG318" s="18"/>
      <c r="NH318" s="18"/>
      <c r="NI318" s="18"/>
      <c r="NJ318" s="18"/>
      <c r="NK318" s="18"/>
      <c r="NL318" s="18"/>
      <c r="NM318" s="18"/>
      <c r="NN318" s="18"/>
      <c r="NO318" s="18"/>
      <c r="NP318" s="18"/>
      <c r="NQ318" s="18"/>
      <c r="NR318" s="18"/>
      <c r="NS318" s="18"/>
      <c r="NT318" s="18"/>
      <c r="NU318" s="18"/>
      <c r="NV318" s="18"/>
      <c r="NW318" s="18"/>
      <c r="NX318" s="18"/>
      <c r="NY318" s="18"/>
      <c r="NZ318" s="18"/>
      <c r="OA318" s="18"/>
      <c r="OB318" s="18"/>
      <c r="OC318" s="18"/>
      <c r="OD318" s="18"/>
      <c r="OE318" s="18"/>
      <c r="OF318" s="18"/>
      <c r="OG318" s="18"/>
      <c r="OH318" s="18"/>
      <c r="OI318" s="18"/>
      <c r="OJ318" s="18"/>
      <c r="OK318" s="18"/>
      <c r="OL318" s="18"/>
      <c r="OM318" s="18"/>
      <c r="ON318" s="18"/>
      <c r="OO318" s="18"/>
      <c r="OP318" s="18"/>
      <c r="OQ318" s="18"/>
      <c r="OR318" s="18"/>
      <c r="OS318" s="18"/>
      <c r="OT318" s="18"/>
      <c r="OU318" s="18"/>
      <c r="OV318" s="18"/>
      <c r="OW318" s="18"/>
      <c r="OX318" s="18"/>
      <c r="OY318" s="18"/>
      <c r="OZ318" s="18"/>
      <c r="PA318" s="18"/>
      <c r="PB318" s="18"/>
      <c r="PC318" s="18"/>
      <c r="PD318" s="18"/>
      <c r="PE318" s="18"/>
      <c r="PF318" s="18"/>
      <c r="PG318" s="18"/>
      <c r="PH318" s="18"/>
      <c r="PI318" s="18"/>
      <c r="PJ318" s="18"/>
      <c r="PK318" s="18"/>
      <c r="PL318" s="18"/>
      <c r="PM318" s="18"/>
      <c r="PN318" s="18"/>
      <c r="PO318" s="18"/>
      <c r="PP318" s="18"/>
      <c r="PQ318" s="18"/>
      <c r="PR318" s="18"/>
      <c r="PS318" s="18"/>
      <c r="PT318" s="18"/>
      <c r="PU318" s="18"/>
      <c r="PV318" s="18"/>
      <c r="PW318" s="18"/>
      <c r="PX318" s="18"/>
      <c r="PY318" s="18"/>
      <c r="PZ318" s="18"/>
      <c r="QA318" s="18"/>
      <c r="QB318" s="18"/>
      <c r="QC318" s="18"/>
      <c r="QD318" s="18"/>
      <c r="QE318" s="18"/>
      <c r="QF318" s="18"/>
      <c r="QG318" s="18"/>
      <c r="QH318" s="18"/>
      <c r="QI318" s="18"/>
      <c r="QJ318" s="18"/>
      <c r="QK318" s="18"/>
      <c r="QL318" s="18"/>
      <c r="QM318" s="18"/>
      <c r="QN318" s="18"/>
      <c r="QO318" s="18"/>
      <c r="QP318" s="18"/>
      <c r="QQ318" s="18"/>
      <c r="QR318" s="18"/>
      <c r="QS318" s="18"/>
      <c r="QT318" s="18"/>
      <c r="QU318" s="18"/>
      <c r="QV318" s="18"/>
      <c r="QW318" s="18"/>
      <c r="QX318" s="18"/>
      <c r="QY318" s="18"/>
      <c r="QZ318" s="18"/>
      <c r="RA318" s="18"/>
      <c r="RB318" s="18"/>
      <c r="RC318" s="18"/>
      <c r="RD318" s="18"/>
      <c r="RE318" s="18"/>
      <c r="RF318" s="18"/>
      <c r="RG318" s="18"/>
      <c r="RH318" s="18"/>
      <c r="RI318" s="18"/>
      <c r="RJ318" s="18"/>
      <c r="RK318" s="18"/>
      <c r="RL318" s="18"/>
      <c r="RM318" s="18"/>
      <c r="RN318" s="18"/>
      <c r="RO318" s="18"/>
      <c r="RP318" s="18"/>
      <c r="RQ318" s="18"/>
      <c r="RR318" s="18"/>
      <c r="RS318" s="18"/>
      <c r="RT318" s="18"/>
      <c r="RU318" s="18"/>
      <c r="RV318" s="18"/>
      <c r="RW318" s="18"/>
      <c r="RX318" s="18"/>
      <c r="RY318" s="18"/>
      <c r="RZ318" s="18"/>
      <c r="SA318" s="18"/>
      <c r="SB318" s="18"/>
      <c r="SC318" s="18"/>
      <c r="SD318" s="18"/>
      <c r="SE318" s="18"/>
      <c r="SF318" s="18"/>
      <c r="SG318" s="18"/>
      <c r="SH318" s="18"/>
      <c r="SI318" s="18"/>
      <c r="SJ318" s="18"/>
      <c r="SK318" s="18"/>
      <c r="SL318" s="18"/>
      <c r="SM318" s="18"/>
      <c r="SN318" s="18"/>
      <c r="SO318" s="18"/>
      <c r="SP318" s="18"/>
      <c r="SQ318" s="18"/>
      <c r="SR318" s="18"/>
      <c r="SS318" s="18"/>
      <c r="ST318" s="18"/>
      <c r="SU318" s="18"/>
      <c r="SV318" s="18"/>
      <c r="SW318" s="18"/>
      <c r="SX318" s="18"/>
      <c r="SY318" s="18"/>
      <c r="SZ318" s="18"/>
      <c r="TA318" s="18"/>
      <c r="TB318" s="18"/>
      <c r="TC318" s="18"/>
      <c r="TD318" s="18"/>
      <c r="TE318" s="18"/>
      <c r="TF318" s="18"/>
      <c r="TG318" s="18"/>
      <c r="TH318" s="18"/>
      <c r="TI318" s="18"/>
      <c r="TJ318" s="18"/>
      <c r="TK318" s="18"/>
      <c r="TL318" s="18"/>
      <c r="TM318" s="18"/>
      <c r="TN318" s="18"/>
      <c r="TO318" s="18"/>
      <c r="TP318" s="18"/>
      <c r="TQ318" s="18"/>
      <c r="TR318" s="18"/>
      <c r="TS318" s="18"/>
      <c r="TT318" s="18"/>
      <c r="TU318" s="18"/>
      <c r="TV318" s="18"/>
      <c r="TW318" s="18"/>
      <c r="TX318" s="18"/>
      <c r="TY318" s="18"/>
      <c r="TZ318" s="18"/>
      <c r="UA318" s="18"/>
      <c r="UB318" s="18"/>
      <c r="UC318" s="18"/>
      <c r="UD318" s="18"/>
      <c r="UE318" s="18"/>
      <c r="UF318" s="18"/>
      <c r="UG318" s="18"/>
      <c r="UH318" s="18"/>
      <c r="UI318" s="18"/>
      <c r="UJ318" s="18"/>
      <c r="UK318" s="18"/>
      <c r="UL318" s="18"/>
      <c r="UM318" s="18"/>
      <c r="UN318" s="18"/>
      <c r="UO318" s="18"/>
      <c r="UP318" s="18"/>
      <c r="UQ318" s="18"/>
      <c r="UR318" s="18"/>
      <c r="US318" s="18"/>
      <c r="UT318" s="18"/>
      <c r="UU318" s="18"/>
      <c r="UV318" s="18"/>
      <c r="UW318" s="18"/>
      <c r="UX318" s="18"/>
      <c r="UY318" s="18"/>
      <c r="UZ318" s="18"/>
      <c r="VA318" s="18"/>
      <c r="VB318" s="18"/>
      <c r="VC318" s="18"/>
      <c r="VD318" s="18"/>
      <c r="VE318" s="18"/>
      <c r="VF318" s="18"/>
      <c r="VG318" s="18"/>
      <c r="VH318" s="18"/>
      <c r="VI318" s="18"/>
      <c r="VJ318" s="18"/>
      <c r="VK318" s="18"/>
      <c r="VL318" s="18"/>
      <c r="VM318" s="18"/>
      <c r="VN318" s="18"/>
      <c r="VO318" s="18"/>
      <c r="VP318" s="18"/>
      <c r="VQ318" s="18"/>
      <c r="VR318" s="18"/>
      <c r="VS318" s="18"/>
      <c r="VT318" s="18"/>
      <c r="VU318" s="18"/>
      <c r="VV318" s="18"/>
      <c r="VW318" s="18"/>
      <c r="VX318" s="18"/>
      <c r="VY318" s="18"/>
      <c r="VZ318" s="18"/>
      <c r="WA318" s="18"/>
      <c r="WB318" s="18"/>
      <c r="WC318" s="18"/>
      <c r="WD318" s="18"/>
      <c r="WE318" s="18"/>
      <c r="WF318" s="18"/>
      <c r="WG318" s="18"/>
      <c r="WH318" s="18"/>
      <c r="WI318" s="18"/>
      <c r="WJ318" s="18"/>
      <c r="WK318" s="18"/>
      <c r="WL318" s="18"/>
      <c r="WM318" s="18"/>
      <c r="WN318" s="18"/>
      <c r="WO318" s="18"/>
      <c r="WP318" s="18"/>
      <c r="WQ318" s="18"/>
      <c r="WR318" s="18"/>
      <c r="WS318" s="18"/>
      <c r="WT318" s="18"/>
      <c r="WU318" s="18"/>
      <c r="WV318" s="18"/>
      <c r="WW318" s="18"/>
      <c r="WX318" s="18"/>
      <c r="WY318" s="18"/>
      <c r="WZ318" s="18"/>
      <c r="XA318" s="18"/>
      <c r="XB318" s="18"/>
      <c r="XC318" s="18"/>
      <c r="XD318" s="18"/>
      <c r="XE318" s="18"/>
      <c r="XF318" s="18"/>
      <c r="XG318" s="18"/>
      <c r="XH318" s="18"/>
      <c r="XI318" s="18"/>
      <c r="XJ318" s="18"/>
      <c r="XK318" s="18"/>
      <c r="XL318" s="18"/>
      <c r="XM318" s="18"/>
      <c r="XN318" s="18"/>
      <c r="XO318" s="18"/>
      <c r="XP318" s="18"/>
      <c r="XQ318" s="18"/>
      <c r="XR318" s="18"/>
      <c r="XS318" s="18"/>
      <c r="XT318" s="18"/>
      <c r="XU318" s="18"/>
      <c r="XV318" s="18"/>
      <c r="XW318" s="18"/>
      <c r="XX318" s="18"/>
      <c r="XY318" s="18"/>
      <c r="XZ318" s="18"/>
      <c r="YA318" s="18"/>
      <c r="YB318" s="18"/>
      <c r="YC318" s="18"/>
      <c r="YD318" s="18"/>
      <c r="YE318" s="18"/>
      <c r="YF318" s="18"/>
      <c r="YG318" s="18"/>
      <c r="YH318" s="18"/>
      <c r="YI318" s="18"/>
      <c r="YJ318" s="18"/>
      <c r="YK318" s="18"/>
      <c r="YL318" s="18"/>
      <c r="YM318" s="18"/>
      <c r="YN318" s="18"/>
      <c r="YO318" s="18"/>
      <c r="YP318" s="18"/>
      <c r="YQ318" s="18"/>
      <c r="YR318" s="18"/>
      <c r="YS318" s="18"/>
      <c r="YT318" s="18"/>
      <c r="YU318" s="18"/>
      <c r="YV318" s="18"/>
      <c r="YW318" s="18"/>
      <c r="YX318" s="18"/>
      <c r="YY318" s="18"/>
      <c r="YZ318" s="18"/>
      <c r="ZA318" s="18"/>
      <c r="ZB318" s="18"/>
      <c r="ZC318" s="18"/>
      <c r="ZD318" s="18"/>
      <c r="ZE318" s="18"/>
      <c r="ZF318" s="18"/>
      <c r="ZG318" s="18"/>
      <c r="ZH318" s="18"/>
      <c r="ZI318" s="18"/>
      <c r="ZJ318" s="18"/>
      <c r="ZK318" s="18"/>
      <c r="ZL318" s="18"/>
      <c r="ZM318" s="18"/>
      <c r="ZN318" s="18"/>
      <c r="ZO318" s="18"/>
      <c r="ZP318" s="18"/>
      <c r="ZQ318" s="18"/>
      <c r="ZR318" s="18"/>
      <c r="ZS318" s="18"/>
      <c r="ZT318" s="18"/>
      <c r="ZU318" s="18"/>
      <c r="ZV318" s="18"/>
      <c r="ZW318" s="18"/>
      <c r="ZX318" s="18"/>
      <c r="ZY318" s="18"/>
      <c r="ZZ318" s="18"/>
      <c r="AAA318" s="18"/>
      <c r="AAB318" s="18"/>
      <c r="AAC318" s="18"/>
      <c r="AAD318" s="18"/>
      <c r="AAE318" s="18"/>
      <c r="AAF318" s="18"/>
      <c r="AAG318" s="18"/>
      <c r="AAH318" s="18"/>
      <c r="AAI318" s="18"/>
      <c r="AAJ318" s="18"/>
      <c r="AAK318" s="18"/>
      <c r="AAL318" s="18"/>
      <c r="AAM318" s="18"/>
      <c r="AAN318" s="18"/>
      <c r="AAO318" s="18"/>
      <c r="AAP318" s="18"/>
      <c r="AAQ318" s="18"/>
      <c r="AAR318" s="18"/>
      <c r="AAS318" s="18"/>
      <c r="AAT318" s="18"/>
      <c r="AAU318" s="18"/>
      <c r="AAV318" s="18"/>
      <c r="AAW318" s="18"/>
      <c r="AAX318" s="18"/>
      <c r="AAY318" s="18"/>
      <c r="AAZ318" s="18"/>
      <c r="ABA318" s="18"/>
      <c r="ABB318" s="18"/>
      <c r="ABC318" s="18"/>
      <c r="ABD318" s="18"/>
      <c r="ABE318" s="18"/>
      <c r="ABF318" s="18"/>
      <c r="ABG318" s="18"/>
      <c r="ABH318" s="18"/>
      <c r="ABI318" s="18"/>
      <c r="ABJ318" s="18"/>
      <c r="ABK318" s="18"/>
      <c r="ABL318" s="18"/>
      <c r="ABM318" s="18"/>
      <c r="ABN318" s="18"/>
      <c r="ABO318" s="18"/>
      <c r="ABP318" s="18"/>
      <c r="ABQ318" s="18"/>
      <c r="ABR318" s="18"/>
      <c r="ABS318" s="18"/>
      <c r="ABT318" s="18"/>
      <c r="ABU318" s="18"/>
      <c r="ABV318" s="18"/>
      <c r="ABW318" s="18"/>
      <c r="ABX318" s="18"/>
      <c r="ABY318" s="18"/>
      <c r="ABZ318" s="18"/>
      <c r="ACA318" s="18"/>
      <c r="ACB318" s="18"/>
      <c r="ACC318" s="18"/>
      <c r="ACD318" s="18"/>
      <c r="ACE318" s="18"/>
      <c r="ACF318" s="18"/>
      <c r="ACG318" s="18"/>
      <c r="ACH318" s="18"/>
      <c r="ACI318" s="18"/>
      <c r="ACJ318" s="18"/>
      <c r="ACK318" s="18"/>
      <c r="ACL318" s="18"/>
      <c r="ACM318" s="18"/>
      <c r="ACN318" s="18"/>
      <c r="ACO318" s="18"/>
      <c r="ACP318" s="18"/>
      <c r="ACQ318" s="18"/>
      <c r="ACR318" s="18"/>
      <c r="ACS318" s="18"/>
      <c r="ACT318" s="18"/>
      <c r="ACU318" s="18"/>
      <c r="ACV318" s="18"/>
      <c r="ACW318" s="18"/>
      <c r="ACX318" s="18"/>
      <c r="ACY318" s="18"/>
      <c r="ACZ318" s="18"/>
      <c r="ADA318" s="18"/>
      <c r="ADB318" s="18"/>
      <c r="ADC318" s="18"/>
      <c r="ADD318" s="18"/>
      <c r="ADE318" s="18"/>
      <c r="ADF318" s="18"/>
      <c r="ADG318" s="18"/>
      <c r="ADH318" s="18"/>
      <c r="ADI318" s="18"/>
      <c r="ADJ318" s="18"/>
      <c r="ADK318" s="18"/>
      <c r="ADL318" s="18"/>
      <c r="ADM318" s="18"/>
      <c r="ADN318" s="18"/>
      <c r="ADO318" s="18"/>
      <c r="ADP318" s="18"/>
      <c r="ADQ318" s="18"/>
      <c r="ADR318" s="18"/>
      <c r="ADS318" s="18"/>
      <c r="ADT318" s="18"/>
      <c r="ADU318" s="18"/>
      <c r="ADV318" s="18"/>
      <c r="ADW318" s="18"/>
      <c r="ADX318" s="18"/>
      <c r="ADY318" s="18"/>
      <c r="ADZ318" s="18"/>
      <c r="AEA318" s="18"/>
      <c r="AEB318" s="18"/>
      <c r="AEC318" s="18"/>
      <c r="AED318" s="18"/>
      <c r="AEE318" s="18"/>
      <c r="AEF318" s="18"/>
      <c r="AEG318" s="18"/>
      <c r="AEH318" s="18"/>
      <c r="AEI318" s="18"/>
      <c r="AEJ318" s="18"/>
      <c r="AEK318" s="18"/>
      <c r="AEL318" s="18"/>
      <c r="AEM318" s="18"/>
      <c r="AEN318" s="18"/>
      <c r="AEO318" s="18"/>
      <c r="AEP318" s="18"/>
      <c r="AEQ318" s="18"/>
      <c r="AER318" s="18"/>
      <c r="AES318" s="18"/>
      <c r="AET318" s="18"/>
      <c r="AEU318" s="18"/>
      <c r="AEV318" s="18"/>
      <c r="AEW318" s="18"/>
      <c r="AEX318" s="18"/>
      <c r="AEY318" s="18"/>
      <c r="AEZ318" s="18"/>
      <c r="AFA318" s="18"/>
      <c r="AFB318" s="18"/>
      <c r="AFC318" s="18"/>
      <c r="AFD318" s="18"/>
      <c r="AFE318" s="18"/>
      <c r="AFF318" s="18"/>
      <c r="AFG318" s="18"/>
      <c r="AFH318" s="18"/>
      <c r="AFI318" s="18"/>
      <c r="AFJ318" s="18"/>
      <c r="AFK318" s="18"/>
      <c r="AFL318" s="18"/>
      <c r="AFM318" s="18"/>
      <c r="AFN318" s="18"/>
      <c r="AFO318" s="18"/>
      <c r="AFP318" s="18"/>
      <c r="AFQ318" s="18"/>
      <c r="AFR318" s="18"/>
      <c r="AFS318" s="18"/>
      <c r="AFT318" s="18"/>
      <c r="AFU318" s="18"/>
      <c r="AFV318" s="18"/>
      <c r="AFW318" s="18"/>
      <c r="AFX318" s="18"/>
      <c r="AFY318" s="18"/>
      <c r="AFZ318" s="18"/>
      <c r="AGA318" s="18"/>
      <c r="AGB318" s="18"/>
      <c r="AGC318" s="18"/>
      <c r="AGD318" s="18"/>
      <c r="AGE318" s="18"/>
      <c r="AGF318" s="18"/>
      <c r="AGG318" s="18"/>
      <c r="AGH318" s="18"/>
      <c r="AGI318" s="18"/>
      <c r="AGJ318" s="18"/>
      <c r="AGK318" s="18"/>
      <c r="AGL318" s="18"/>
      <c r="AGM318" s="18"/>
      <c r="AGN318" s="18"/>
      <c r="AGO318" s="18"/>
      <c r="AGP318" s="18"/>
      <c r="AGQ318" s="18"/>
      <c r="AGR318" s="18"/>
      <c r="AGS318" s="18"/>
      <c r="AGT318" s="18"/>
      <c r="AGU318" s="18"/>
      <c r="AGV318" s="18"/>
      <c r="AGW318" s="18"/>
      <c r="AGX318" s="18"/>
      <c r="AGY318" s="18"/>
      <c r="AGZ318" s="18"/>
      <c r="AHA318" s="18"/>
      <c r="AHB318" s="18"/>
      <c r="AHC318" s="18"/>
      <c r="AHD318" s="18"/>
      <c r="AHE318" s="18"/>
      <c r="AHF318" s="18"/>
      <c r="AHG318" s="18"/>
      <c r="AHH318" s="18"/>
      <c r="AHI318" s="18"/>
      <c r="AHJ318" s="18"/>
      <c r="AHK318" s="18"/>
      <c r="AHL318" s="18"/>
      <c r="AHM318" s="18"/>
      <c r="AHN318" s="18"/>
      <c r="AHO318" s="18"/>
      <c r="AHP318" s="18"/>
      <c r="AHQ318" s="18"/>
      <c r="AHR318" s="18"/>
      <c r="AHS318" s="18"/>
      <c r="AHT318" s="18"/>
      <c r="AHU318" s="18"/>
      <c r="AHV318" s="18"/>
      <c r="AHW318" s="18"/>
      <c r="AHX318" s="18"/>
      <c r="AHY318" s="18"/>
      <c r="AHZ318" s="18"/>
      <c r="AIA318" s="18"/>
      <c r="AIB318" s="18"/>
      <c r="AIC318" s="18"/>
      <c r="AID318" s="18"/>
      <c r="AIE318" s="18"/>
      <c r="AIF318" s="18"/>
      <c r="AIG318" s="18"/>
      <c r="AIH318" s="18"/>
      <c r="AII318" s="18"/>
      <c r="AIJ318" s="18"/>
      <c r="AIK318" s="18"/>
      <c r="AIL318" s="18"/>
      <c r="AIM318" s="18"/>
      <c r="AIN318" s="18"/>
      <c r="AIO318" s="18"/>
      <c r="AIP318" s="18"/>
      <c r="AIQ318" s="18"/>
      <c r="AIR318" s="18"/>
      <c r="AIS318" s="18"/>
      <c r="AIT318" s="18"/>
      <c r="AIU318" s="18"/>
      <c r="AIV318" s="18"/>
      <c r="AIW318" s="18"/>
      <c r="AIX318" s="18"/>
      <c r="AIY318" s="18"/>
      <c r="AIZ318" s="18"/>
      <c r="AJA318" s="18"/>
      <c r="AJB318" s="18"/>
      <c r="AJC318" s="18"/>
      <c r="AJD318" s="18"/>
      <c r="AJE318" s="18"/>
      <c r="AJF318" s="18"/>
      <c r="AJG318" s="18"/>
      <c r="AJH318" s="18"/>
      <c r="AJI318" s="18"/>
      <c r="AJJ318" s="18"/>
      <c r="AJK318" s="18"/>
      <c r="AJL318" s="18"/>
      <c r="AJM318" s="18"/>
      <c r="AJN318" s="18"/>
      <c r="AJO318" s="18"/>
      <c r="AJP318" s="18"/>
      <c r="AJQ318" s="18"/>
      <c r="AJR318" s="18"/>
      <c r="AJS318" s="18"/>
      <c r="AJT318" s="18"/>
      <c r="AJU318" s="18"/>
      <c r="AJV318" s="18"/>
      <c r="AJW318" s="18"/>
      <c r="AJX318" s="18"/>
      <c r="AJY318" s="18"/>
      <c r="AJZ318" s="18"/>
      <c r="AKA318" s="18"/>
      <c r="AKB318" s="18"/>
      <c r="AKC318" s="18"/>
      <c r="AKD318" s="18"/>
      <c r="AKE318" s="18"/>
      <c r="AKF318" s="18"/>
      <c r="AKG318" s="18"/>
      <c r="AKH318" s="18"/>
      <c r="AKI318" s="18"/>
      <c r="AKJ318" s="18"/>
      <c r="AKK318" s="18"/>
      <c r="AKL318" s="18"/>
      <c r="AKM318" s="18"/>
      <c r="AKN318" s="18"/>
      <c r="AKO318" s="18"/>
      <c r="AKP318" s="18"/>
      <c r="AKQ318" s="18"/>
      <c r="AKR318" s="18"/>
      <c r="AKS318" s="18"/>
      <c r="AKT318" s="18"/>
      <c r="AKU318" s="18"/>
      <c r="AKV318" s="18"/>
      <c r="AKW318" s="18"/>
      <c r="AKX318" s="18"/>
      <c r="AKY318" s="18"/>
      <c r="AKZ318" s="18"/>
      <c r="ALA318" s="18"/>
      <c r="ALB318" s="18"/>
      <c r="ALC318" s="18"/>
      <c r="ALD318" s="18"/>
      <c r="ALE318" s="18"/>
      <c r="ALF318" s="18"/>
      <c r="ALG318" s="18"/>
      <c r="ALH318" s="18"/>
      <c r="ALI318" s="18"/>
      <c r="ALJ318" s="18"/>
      <c r="ALK318" s="18"/>
      <c r="ALL318" s="18"/>
      <c r="ALM318" s="18"/>
      <c r="ALN318" s="18"/>
      <c r="ALO318" s="18"/>
      <c r="ALP318" s="18"/>
      <c r="ALQ318" s="18"/>
      <c r="ALR318" s="18"/>
      <c r="ALS318" s="18"/>
      <c r="ALT318" s="18"/>
      <c r="ALU318" s="18"/>
      <c r="ALV318" s="18"/>
      <c r="ALW318" s="18"/>
      <c r="ALX318" s="18"/>
      <c r="ALY318" s="18"/>
      <c r="ALZ318" s="18"/>
      <c r="AMA318" s="18"/>
      <c r="AMB318" s="18"/>
      <c r="AMC318" s="18"/>
      <c r="AMD318" s="18"/>
      <c r="AME318" s="18"/>
      <c r="AMF318" s="18"/>
      <c r="AMG318" s="18"/>
      <c r="AMH318" s="18"/>
      <c r="AMI318" s="18"/>
      <c r="AMJ318" s="18"/>
      <c r="AMK318" s="18"/>
      <c r="AML318" s="18"/>
      <c r="AMM318" s="18"/>
      <c r="AMN318" s="18"/>
      <c r="AMO318" s="18"/>
      <c r="AMP318" s="18"/>
      <c r="AMQ318" s="18"/>
      <c r="AMR318" s="18"/>
      <c r="AMS318" s="18"/>
      <c r="AMT318" s="18"/>
      <c r="AMU318" s="18"/>
      <c r="AMV318" s="18"/>
      <c r="AMW318" s="18"/>
      <c r="AMX318" s="18"/>
      <c r="AMY318" s="18"/>
      <c r="AMZ318" s="18"/>
      <c r="ANA318" s="18"/>
      <c r="ANB318" s="18"/>
      <c r="ANC318" s="18"/>
      <c r="AND318" s="18"/>
      <c r="ANE318" s="18"/>
      <c r="ANF318" s="18"/>
      <c r="ANG318" s="18"/>
      <c r="ANH318" s="18"/>
      <c r="ANI318" s="18"/>
      <c r="ANJ318" s="18"/>
      <c r="ANK318" s="18"/>
      <c r="ANL318" s="18"/>
      <c r="ANM318" s="18"/>
      <c r="ANN318" s="18"/>
      <c r="ANO318" s="18"/>
      <c r="ANP318" s="18"/>
      <c r="ANQ318" s="18"/>
      <c r="ANR318" s="18"/>
      <c r="ANS318" s="18"/>
      <c r="ANT318" s="18"/>
      <c r="ANU318" s="18"/>
      <c r="ANV318" s="18"/>
      <c r="ANW318" s="18"/>
      <c r="ANX318" s="18"/>
      <c r="ANY318" s="18"/>
      <c r="ANZ318" s="18"/>
      <c r="AOA318" s="18"/>
      <c r="AOB318" s="18"/>
      <c r="AOC318" s="18"/>
      <c r="AOD318" s="18"/>
      <c r="AOE318" s="18"/>
      <c r="AOF318" s="18"/>
      <c r="AOG318" s="18"/>
      <c r="AOH318" s="18"/>
      <c r="AOI318" s="18"/>
      <c r="AOJ318" s="18"/>
      <c r="AOK318" s="18"/>
      <c r="AOL318" s="18"/>
      <c r="AOM318" s="18"/>
      <c r="AON318" s="18"/>
      <c r="AOO318" s="18"/>
      <c r="AOP318" s="18"/>
      <c r="AOQ318" s="18"/>
      <c r="AOR318" s="18"/>
      <c r="AOS318" s="18"/>
      <c r="AOT318" s="18"/>
      <c r="AOU318" s="18"/>
      <c r="AOV318" s="18"/>
      <c r="AOW318" s="18"/>
      <c r="AOX318" s="18"/>
      <c r="AOY318" s="18"/>
      <c r="AOZ318" s="18"/>
      <c r="APA318" s="18"/>
      <c r="APB318" s="18"/>
      <c r="APC318" s="18"/>
      <c r="APD318" s="18"/>
      <c r="APE318" s="18"/>
      <c r="APF318" s="18"/>
      <c r="APG318" s="18"/>
      <c r="APH318" s="18"/>
      <c r="API318" s="18"/>
      <c r="APJ318" s="18"/>
      <c r="APK318" s="18"/>
      <c r="APL318" s="18"/>
      <c r="APM318" s="18"/>
      <c r="APN318" s="18"/>
      <c r="APO318" s="18"/>
      <c r="APP318" s="18"/>
      <c r="APQ318" s="18"/>
      <c r="APR318" s="18"/>
      <c r="APS318" s="18"/>
      <c r="APT318" s="18"/>
      <c r="APU318" s="18"/>
      <c r="APV318" s="18"/>
      <c r="APW318" s="18"/>
      <c r="APX318" s="18"/>
      <c r="APY318" s="18"/>
      <c r="APZ318" s="18"/>
      <c r="AQA318" s="18"/>
      <c r="AQB318" s="18"/>
      <c r="AQC318" s="18"/>
      <c r="AQD318" s="18"/>
      <c r="AQE318" s="18"/>
      <c r="AQF318" s="18"/>
      <c r="AQG318" s="18"/>
      <c r="AQH318" s="18"/>
      <c r="AQI318" s="18"/>
      <c r="AQJ318" s="18"/>
      <c r="AQK318" s="18"/>
      <c r="AQL318" s="18"/>
      <c r="AQM318" s="18"/>
      <c r="AQN318" s="18"/>
      <c r="AQO318" s="18"/>
      <c r="AQP318" s="18"/>
      <c r="AQQ318" s="18"/>
      <c r="AQR318" s="18"/>
      <c r="AQS318" s="18"/>
      <c r="AQT318" s="18"/>
      <c r="AQU318" s="18"/>
      <c r="AQV318" s="18"/>
      <c r="AQW318" s="18"/>
      <c r="AQX318" s="18"/>
      <c r="AQY318" s="18"/>
      <c r="AQZ318" s="18"/>
      <c r="ARA318" s="18"/>
      <c r="ARB318" s="18"/>
      <c r="ARC318" s="18"/>
      <c r="ARD318" s="18"/>
      <c r="ARE318" s="18"/>
      <c r="ARF318" s="18"/>
      <c r="ARG318" s="18"/>
      <c r="ARH318" s="18"/>
      <c r="ARI318" s="18"/>
      <c r="ARJ318" s="18"/>
      <c r="ARK318" s="18"/>
      <c r="ARL318" s="18"/>
      <c r="ARM318" s="18"/>
      <c r="ARN318" s="18"/>
      <c r="ARO318" s="18"/>
      <c r="ARP318" s="18"/>
      <c r="ARQ318" s="18"/>
      <c r="ARR318" s="18"/>
      <c r="ARS318" s="18"/>
      <c r="ART318" s="18"/>
      <c r="ARU318" s="18"/>
      <c r="ARV318" s="18"/>
      <c r="ARW318" s="18"/>
      <c r="ARX318" s="18"/>
      <c r="ARY318" s="18"/>
      <c r="ARZ318" s="18"/>
      <c r="ASA318" s="18"/>
      <c r="ASB318" s="18"/>
      <c r="ASC318" s="18"/>
      <c r="ASD318" s="18"/>
      <c r="ASE318" s="18"/>
      <c r="ASF318" s="18"/>
      <c r="ASG318" s="18"/>
      <c r="ASH318" s="18"/>
      <c r="ASI318" s="18"/>
      <c r="ASJ318" s="18"/>
      <c r="ASK318" s="18"/>
      <c r="ASL318" s="18"/>
      <c r="ASM318" s="18"/>
      <c r="ASN318" s="18"/>
      <c r="ASO318" s="18"/>
      <c r="ASP318" s="18"/>
      <c r="ASQ318" s="18"/>
      <c r="ASR318" s="18"/>
      <c r="ASS318" s="18"/>
      <c r="AST318" s="18"/>
      <c r="ASU318" s="18"/>
      <c r="ASV318" s="18"/>
      <c r="ASW318" s="18"/>
      <c r="ASX318" s="18"/>
      <c r="ASY318" s="18"/>
      <c r="ASZ318" s="18"/>
      <c r="ATA318" s="18"/>
      <c r="ATB318" s="18"/>
      <c r="ATC318" s="18"/>
      <c r="ATD318" s="18"/>
      <c r="ATE318" s="18"/>
      <c r="ATF318" s="18"/>
      <c r="ATG318" s="18"/>
      <c r="ATH318" s="18"/>
      <c r="ATI318" s="18"/>
      <c r="ATJ318" s="18"/>
      <c r="ATK318" s="18"/>
      <c r="ATL318" s="18"/>
      <c r="ATM318" s="18"/>
      <c r="ATN318" s="18"/>
      <c r="ATO318" s="18"/>
      <c r="ATP318" s="18"/>
      <c r="ATQ318" s="18"/>
      <c r="ATR318" s="18"/>
      <c r="ATS318" s="18"/>
      <c r="ATT318" s="18"/>
      <c r="ATU318" s="18"/>
      <c r="ATV318" s="18"/>
      <c r="ATW318" s="18"/>
      <c r="ATX318" s="18"/>
      <c r="ATY318" s="18"/>
      <c r="ATZ318" s="18"/>
      <c r="AUA318" s="18"/>
      <c r="AUB318" s="18"/>
      <c r="AUC318" s="18"/>
      <c r="AUD318" s="18"/>
      <c r="AUE318" s="18"/>
      <c r="AUF318" s="18"/>
      <c r="AUG318" s="18"/>
      <c r="AUH318" s="18"/>
      <c r="AUI318" s="18"/>
      <c r="AUJ318" s="18"/>
      <c r="AUK318" s="18"/>
      <c r="AUL318" s="18"/>
      <c r="AUM318" s="18"/>
      <c r="AUN318" s="18"/>
      <c r="AUO318" s="18"/>
      <c r="AUP318" s="18"/>
      <c r="AUQ318" s="18"/>
      <c r="AUR318" s="18"/>
      <c r="AUS318" s="18"/>
      <c r="AUT318" s="18"/>
      <c r="AUU318" s="18"/>
      <c r="AUV318" s="18"/>
      <c r="AUW318" s="18"/>
      <c r="AUX318" s="18"/>
      <c r="AUY318" s="18"/>
      <c r="AUZ318" s="18"/>
      <c r="AVA318" s="18"/>
      <c r="AVB318" s="18"/>
      <c r="AVC318" s="18"/>
      <c r="AVD318" s="18"/>
      <c r="AVE318" s="18"/>
      <c r="AVF318" s="18"/>
      <c r="AVG318" s="18"/>
      <c r="AVH318" s="18"/>
      <c r="AVI318" s="18"/>
      <c r="AVJ318" s="18"/>
      <c r="AVK318" s="18"/>
      <c r="AVL318" s="18"/>
      <c r="AVM318" s="18"/>
      <c r="AVN318" s="18"/>
      <c r="AVO318" s="18"/>
      <c r="AVP318" s="18"/>
      <c r="AVQ318" s="18"/>
      <c r="AVR318" s="18"/>
      <c r="AVS318" s="18"/>
      <c r="AVT318" s="18"/>
      <c r="AVU318" s="18"/>
      <c r="AVV318" s="18"/>
      <c r="AVW318" s="18"/>
      <c r="AVX318" s="18"/>
      <c r="AVY318" s="18"/>
      <c r="AVZ318" s="18"/>
      <c r="AWA318" s="18"/>
      <c r="AWB318" s="18"/>
      <c r="AWC318" s="18"/>
      <c r="AWD318" s="18"/>
      <c r="AWE318" s="18"/>
      <c r="AWF318" s="18"/>
      <c r="AWG318" s="18"/>
      <c r="AWH318" s="18"/>
      <c r="AWI318" s="18"/>
      <c r="AWJ318" s="18"/>
      <c r="AWK318" s="18"/>
      <c r="AWL318" s="18"/>
      <c r="AWM318" s="18"/>
      <c r="AWN318" s="18"/>
      <c r="AWO318" s="18"/>
      <c r="AWP318" s="18"/>
      <c r="AWQ318" s="18"/>
      <c r="AWR318" s="18"/>
      <c r="AWS318" s="18"/>
      <c r="AWT318" s="18"/>
      <c r="AWU318" s="18"/>
      <c r="AWV318" s="18"/>
      <c r="AWW318" s="18"/>
      <c r="AWX318" s="18"/>
      <c r="AWY318" s="18"/>
      <c r="AWZ318" s="18"/>
      <c r="AXA318" s="18"/>
      <c r="AXB318" s="18"/>
      <c r="AXC318" s="18"/>
      <c r="AXD318" s="18"/>
      <c r="AXE318" s="18"/>
      <c r="AXF318" s="18"/>
      <c r="AXG318" s="18"/>
      <c r="AXH318" s="18"/>
      <c r="AXI318" s="18"/>
      <c r="AXJ318" s="18"/>
      <c r="AXK318" s="18"/>
      <c r="AXL318" s="18"/>
      <c r="AXM318" s="18"/>
      <c r="AXN318" s="18"/>
      <c r="AXO318" s="18"/>
      <c r="AXP318" s="18"/>
      <c r="AXQ318" s="18"/>
      <c r="AXR318" s="18"/>
      <c r="AXS318" s="18"/>
      <c r="AXT318" s="18"/>
      <c r="AXU318" s="18"/>
      <c r="AXV318" s="18"/>
      <c r="AXW318" s="18"/>
      <c r="AXX318" s="18"/>
      <c r="AXY318" s="18"/>
      <c r="AXZ318" s="18"/>
      <c r="AYA318" s="18"/>
      <c r="AYB318" s="18"/>
      <c r="AYC318" s="18"/>
      <c r="AYD318" s="18"/>
      <c r="AYE318" s="18"/>
      <c r="AYF318" s="18"/>
      <c r="AYG318" s="18"/>
      <c r="AYH318" s="18"/>
      <c r="AYI318" s="18"/>
      <c r="AYJ318" s="18"/>
      <c r="AYK318" s="18"/>
      <c r="AYL318" s="18"/>
      <c r="AYM318" s="18"/>
      <c r="AYN318" s="18"/>
      <c r="AYO318" s="18"/>
      <c r="AYP318" s="18"/>
      <c r="AYQ318" s="18"/>
      <c r="AYR318" s="18"/>
      <c r="AYS318" s="18"/>
      <c r="AYT318" s="18"/>
      <c r="AYU318" s="18"/>
      <c r="AYV318" s="18"/>
      <c r="AYW318" s="18"/>
      <c r="AYX318" s="18"/>
      <c r="AYY318" s="18"/>
      <c r="AYZ318" s="18"/>
      <c r="AZA318" s="18"/>
      <c r="AZB318" s="18"/>
      <c r="AZC318" s="18"/>
      <c r="AZD318" s="18"/>
      <c r="AZE318" s="18"/>
      <c r="AZF318" s="18"/>
      <c r="AZG318" s="18"/>
      <c r="AZH318" s="18"/>
      <c r="AZI318" s="18"/>
      <c r="AZJ318" s="18"/>
      <c r="AZK318" s="18"/>
      <c r="AZL318" s="18"/>
      <c r="AZM318" s="18"/>
      <c r="AZN318" s="18"/>
      <c r="AZO318" s="18"/>
      <c r="AZP318" s="18"/>
      <c r="AZQ318" s="18"/>
      <c r="AZR318" s="18"/>
      <c r="AZS318" s="18"/>
      <c r="AZT318" s="18"/>
      <c r="AZU318" s="18"/>
      <c r="AZV318" s="18"/>
      <c r="AZW318" s="18"/>
      <c r="AZX318" s="18"/>
      <c r="AZY318" s="18"/>
      <c r="AZZ318" s="18"/>
      <c r="BAA318" s="18"/>
      <c r="BAB318" s="18"/>
      <c r="BAC318" s="18"/>
      <c r="BAD318" s="18"/>
      <c r="BAE318" s="18"/>
      <c r="BAF318" s="18"/>
      <c r="BAG318" s="18"/>
      <c r="BAH318" s="18"/>
      <c r="BAI318" s="18"/>
      <c r="BAJ318" s="18"/>
      <c r="BAK318" s="18"/>
      <c r="BAL318" s="18"/>
      <c r="BAM318" s="18"/>
      <c r="BAN318" s="18"/>
      <c r="BAO318" s="18"/>
      <c r="BAP318" s="18"/>
      <c r="BAQ318" s="18"/>
      <c r="BAR318" s="18"/>
      <c r="BAS318" s="18"/>
      <c r="BAT318" s="18"/>
      <c r="BAU318" s="18"/>
      <c r="BAV318" s="18"/>
      <c r="BAW318" s="18"/>
      <c r="BAX318" s="18"/>
      <c r="BAY318" s="18"/>
      <c r="BAZ318" s="18"/>
      <c r="BBA318" s="18"/>
      <c r="BBB318" s="18"/>
      <c r="BBC318" s="18"/>
      <c r="BBD318" s="18"/>
      <c r="BBE318" s="18"/>
      <c r="BBF318" s="18"/>
      <c r="BBG318" s="18"/>
      <c r="BBH318" s="18"/>
      <c r="BBI318" s="18"/>
      <c r="BBJ318" s="18"/>
      <c r="BBK318" s="18"/>
      <c r="BBL318" s="18"/>
      <c r="BBM318" s="18"/>
      <c r="BBN318" s="18"/>
      <c r="BBO318" s="18"/>
      <c r="BBP318" s="18"/>
      <c r="BBQ318" s="18"/>
      <c r="BBR318" s="18"/>
      <c r="BBS318" s="18"/>
      <c r="BBT318" s="18"/>
      <c r="BBU318" s="18"/>
      <c r="BBV318" s="18"/>
      <c r="BBW318" s="18"/>
      <c r="BBX318" s="18"/>
      <c r="BBY318" s="18"/>
      <c r="BBZ318" s="18"/>
      <c r="BCA318" s="18"/>
      <c r="BCB318" s="18"/>
      <c r="BCC318" s="18"/>
      <c r="BCD318" s="18"/>
      <c r="BCE318" s="18"/>
      <c r="BCF318" s="18"/>
      <c r="BCG318" s="18"/>
      <c r="BCH318" s="18"/>
      <c r="BCI318" s="18"/>
      <c r="BCJ318" s="18"/>
      <c r="BCK318" s="18"/>
      <c r="BCL318" s="18"/>
      <c r="BCM318" s="18"/>
      <c r="BCN318" s="18"/>
      <c r="BCO318" s="18"/>
      <c r="BCP318" s="18"/>
      <c r="BCQ318" s="18"/>
      <c r="BCR318" s="18"/>
      <c r="BCS318" s="18"/>
      <c r="BCT318" s="18"/>
      <c r="BCU318" s="18"/>
      <c r="BCV318" s="18"/>
      <c r="BCW318" s="18"/>
      <c r="BCX318" s="18"/>
      <c r="BCY318" s="18"/>
      <c r="BCZ318" s="18"/>
      <c r="BDA318" s="18"/>
      <c r="BDB318" s="18"/>
      <c r="BDC318" s="18"/>
      <c r="BDD318" s="18"/>
      <c r="BDE318" s="18"/>
      <c r="BDF318" s="18"/>
      <c r="BDG318" s="18"/>
      <c r="BDH318" s="18"/>
      <c r="BDI318" s="18"/>
      <c r="BDJ318" s="18"/>
      <c r="BDK318" s="18"/>
      <c r="BDL318" s="18"/>
      <c r="BDM318" s="18"/>
      <c r="BDN318" s="18"/>
      <c r="BDO318" s="18"/>
      <c r="BDP318" s="18"/>
      <c r="BDQ318" s="18"/>
      <c r="BDR318" s="18"/>
      <c r="BDS318" s="18"/>
      <c r="BDT318" s="18"/>
      <c r="BDU318" s="18"/>
      <c r="BDV318" s="18"/>
      <c r="BDW318" s="18"/>
      <c r="BDX318" s="18"/>
      <c r="BDY318" s="18"/>
      <c r="BDZ318" s="18"/>
      <c r="BEA318" s="18"/>
      <c r="BEB318" s="18"/>
      <c r="BEC318" s="18"/>
      <c r="BED318" s="18"/>
      <c r="BEE318" s="18"/>
      <c r="BEF318" s="18"/>
      <c r="BEG318" s="18"/>
      <c r="BEH318" s="18"/>
      <c r="BEI318" s="18"/>
      <c r="BEJ318" s="18"/>
      <c r="BEK318" s="18"/>
      <c r="BEL318" s="18"/>
      <c r="BEM318" s="18"/>
      <c r="BEN318" s="18"/>
      <c r="BEO318" s="18"/>
      <c r="BEP318" s="18"/>
      <c r="BEQ318" s="18"/>
      <c r="BER318" s="18"/>
      <c r="BES318" s="18"/>
      <c r="BET318" s="18"/>
      <c r="BEU318" s="18"/>
      <c r="BEV318" s="18"/>
      <c r="BEW318" s="18"/>
      <c r="BEX318" s="18"/>
      <c r="BEY318" s="18"/>
      <c r="BEZ318" s="18"/>
      <c r="BFA318" s="18"/>
      <c r="BFB318" s="18"/>
      <c r="BFC318" s="18"/>
      <c r="BFD318" s="18"/>
      <c r="BFE318" s="18"/>
      <c r="BFF318" s="18"/>
      <c r="BFG318" s="18"/>
      <c r="BFH318" s="18"/>
      <c r="BFI318" s="18"/>
      <c r="BFJ318" s="18"/>
      <c r="BFK318" s="18"/>
      <c r="BFL318" s="18"/>
      <c r="BFM318" s="18"/>
      <c r="BFN318" s="18"/>
      <c r="BFO318" s="18"/>
      <c r="BFP318" s="18"/>
      <c r="BFQ318" s="18"/>
      <c r="BFR318" s="18"/>
      <c r="BFS318" s="18"/>
      <c r="BFT318" s="18"/>
      <c r="BFU318" s="18"/>
      <c r="BFV318" s="18"/>
      <c r="BFW318" s="18"/>
      <c r="BFX318" s="18"/>
      <c r="BFY318" s="18"/>
      <c r="BFZ318" s="18"/>
      <c r="BGA318" s="18"/>
      <c r="BGB318" s="18"/>
      <c r="BGC318" s="18"/>
      <c r="BGD318" s="18"/>
      <c r="BGE318" s="18"/>
      <c r="BGF318" s="18"/>
      <c r="BGG318" s="18"/>
      <c r="BGH318" s="18"/>
      <c r="BGI318" s="18"/>
      <c r="BGJ318" s="18"/>
      <c r="BGK318" s="18"/>
      <c r="BGL318" s="18"/>
      <c r="BGM318" s="18"/>
      <c r="BGN318" s="18"/>
      <c r="BGO318" s="18"/>
      <c r="BGP318" s="18"/>
      <c r="BGQ318" s="18"/>
      <c r="BGR318" s="18"/>
      <c r="BGS318" s="18"/>
      <c r="BGT318" s="18"/>
      <c r="BGU318" s="18"/>
      <c r="BGV318" s="18"/>
      <c r="BGW318" s="18"/>
      <c r="BGX318" s="18"/>
      <c r="BGY318" s="18"/>
      <c r="BGZ318" s="18"/>
      <c r="BHA318" s="18"/>
      <c r="BHB318" s="18"/>
      <c r="BHC318" s="18"/>
      <c r="BHD318" s="18"/>
      <c r="BHE318" s="18"/>
      <c r="BHF318" s="18"/>
      <c r="BHG318" s="18"/>
      <c r="BHH318" s="18"/>
      <c r="BHI318" s="18"/>
      <c r="BHJ318" s="18"/>
      <c r="BHK318" s="18"/>
      <c r="BHL318" s="18"/>
      <c r="BHM318" s="18"/>
      <c r="BHN318" s="18"/>
      <c r="BHO318" s="18"/>
      <c r="BHP318" s="18"/>
      <c r="BHQ318" s="18"/>
      <c r="BHR318" s="18"/>
      <c r="BHS318" s="18"/>
      <c r="BHT318" s="18"/>
      <c r="BHU318" s="18"/>
      <c r="BHV318" s="18"/>
      <c r="BHW318" s="18"/>
      <c r="BHX318" s="18"/>
      <c r="BHY318" s="18"/>
      <c r="BHZ318" s="18"/>
      <c r="BIA318" s="18"/>
      <c r="BIB318" s="18"/>
      <c r="BIC318" s="18"/>
      <c r="BID318" s="18"/>
      <c r="BIE318" s="18"/>
      <c r="BIF318" s="18"/>
      <c r="BIG318" s="18"/>
      <c r="BIH318" s="18"/>
      <c r="BII318" s="18"/>
      <c r="BIJ318" s="18"/>
      <c r="BIK318" s="18"/>
      <c r="BIL318" s="18"/>
      <c r="BIM318" s="18"/>
      <c r="BIN318" s="18"/>
      <c r="BIO318" s="18"/>
      <c r="BIP318" s="18"/>
      <c r="BIQ318" s="18"/>
      <c r="BIR318" s="18"/>
      <c r="BIS318" s="18"/>
      <c r="BIT318" s="18"/>
      <c r="BIU318" s="18"/>
      <c r="BIV318" s="18"/>
      <c r="BIW318" s="18"/>
      <c r="BIX318" s="18"/>
      <c r="BIY318" s="18"/>
      <c r="BIZ318" s="18"/>
      <c r="BJA318" s="18"/>
      <c r="BJB318" s="18"/>
      <c r="BJC318" s="18"/>
      <c r="BJD318" s="18"/>
      <c r="BJE318" s="18"/>
      <c r="BJF318" s="18"/>
      <c r="BJG318" s="18"/>
      <c r="BJH318" s="18"/>
      <c r="BJI318" s="18"/>
      <c r="BJJ318" s="18"/>
      <c r="BJK318" s="18"/>
      <c r="BJL318" s="18"/>
      <c r="BJM318" s="18"/>
      <c r="BJN318" s="18"/>
      <c r="BJO318" s="18"/>
      <c r="BJP318" s="18"/>
      <c r="BJQ318" s="18"/>
      <c r="BJR318" s="18"/>
      <c r="BJS318" s="18"/>
      <c r="BJT318" s="18"/>
      <c r="BJU318" s="18"/>
      <c r="BJV318" s="18"/>
      <c r="BJW318" s="18"/>
      <c r="BJX318" s="18"/>
      <c r="BJY318" s="18"/>
      <c r="BJZ318" s="18"/>
      <c r="BKA318" s="18"/>
      <c r="BKB318" s="18"/>
      <c r="BKC318" s="18"/>
      <c r="BKD318" s="18"/>
      <c r="BKE318" s="18"/>
      <c r="BKF318" s="18"/>
      <c r="BKG318" s="18"/>
      <c r="BKH318" s="18"/>
      <c r="BKI318" s="18"/>
      <c r="BKJ318" s="18"/>
      <c r="BKK318" s="18"/>
      <c r="BKL318" s="18"/>
      <c r="BKM318" s="18"/>
      <c r="BKN318" s="18"/>
      <c r="BKO318" s="18"/>
      <c r="BKP318" s="18"/>
      <c r="BKQ318" s="18"/>
      <c r="BKR318" s="18"/>
      <c r="BKS318" s="18"/>
      <c r="BKT318" s="18"/>
      <c r="BKU318" s="18"/>
      <c r="BKV318" s="18"/>
      <c r="BKW318" s="18"/>
      <c r="BKX318" s="18"/>
      <c r="BKY318" s="18"/>
      <c r="BKZ318" s="18"/>
      <c r="BLA318" s="18"/>
      <c r="BLB318" s="18"/>
      <c r="BLC318" s="18"/>
      <c r="BLD318" s="18"/>
      <c r="BLE318" s="18"/>
      <c r="BLF318" s="18"/>
      <c r="BLG318" s="18"/>
      <c r="BLH318" s="18"/>
      <c r="BLI318" s="18"/>
      <c r="BLJ318" s="18"/>
      <c r="BLK318" s="18"/>
      <c r="BLL318" s="18"/>
      <c r="BLM318" s="18"/>
      <c r="BLN318" s="18"/>
      <c r="BLO318" s="18"/>
      <c r="BLP318" s="18"/>
      <c r="BLQ318" s="18"/>
      <c r="BLR318" s="18"/>
      <c r="BLS318" s="18"/>
      <c r="BLT318" s="18"/>
      <c r="BLU318" s="18"/>
      <c r="BLV318" s="18"/>
      <c r="BLW318" s="18"/>
      <c r="BLX318" s="18"/>
      <c r="BLY318" s="18"/>
      <c r="BLZ318" s="18"/>
      <c r="BMA318" s="18"/>
      <c r="BMB318" s="18"/>
      <c r="BMC318" s="18"/>
      <c r="BMD318" s="18"/>
      <c r="BME318" s="18"/>
      <c r="BMF318" s="18"/>
      <c r="BMG318" s="18"/>
      <c r="BMH318" s="18"/>
      <c r="BMI318" s="18"/>
      <c r="BMJ318" s="18"/>
      <c r="BMK318" s="18"/>
      <c r="BML318" s="18"/>
      <c r="BMM318" s="18"/>
      <c r="BMN318" s="18"/>
      <c r="BMO318" s="18"/>
      <c r="BMP318" s="18"/>
      <c r="BMQ318" s="18"/>
      <c r="BMR318" s="18"/>
      <c r="BMS318" s="18"/>
      <c r="BMT318" s="18"/>
      <c r="BMU318" s="18"/>
      <c r="BMV318" s="18"/>
      <c r="BMW318" s="18"/>
      <c r="BMX318" s="18"/>
      <c r="BMY318" s="18"/>
      <c r="BMZ318" s="18"/>
      <c r="BNA318" s="18"/>
      <c r="BNB318" s="18"/>
      <c r="BNC318" s="18"/>
      <c r="BND318" s="18"/>
      <c r="BNE318" s="18"/>
      <c r="BNF318" s="18"/>
      <c r="BNG318" s="18"/>
      <c r="BNH318" s="18"/>
      <c r="BNI318" s="18"/>
      <c r="BNJ318" s="18"/>
      <c r="BNK318" s="18"/>
      <c r="BNL318" s="18"/>
      <c r="BNM318" s="18"/>
      <c r="BNN318" s="18"/>
      <c r="BNO318" s="18"/>
      <c r="BNP318" s="18"/>
      <c r="BNQ318" s="18"/>
      <c r="BNR318" s="18"/>
      <c r="BNS318" s="18"/>
      <c r="BNT318" s="18"/>
      <c r="BNU318" s="18"/>
      <c r="BNV318" s="18"/>
      <c r="BNW318" s="18"/>
      <c r="BNX318" s="18"/>
      <c r="BNY318" s="18"/>
      <c r="BNZ318" s="18"/>
      <c r="BOA318" s="18"/>
      <c r="BOB318" s="18"/>
      <c r="BOC318" s="18"/>
      <c r="BOD318" s="18"/>
      <c r="BOE318" s="18"/>
      <c r="BOF318" s="18"/>
      <c r="BOG318" s="18"/>
      <c r="BOH318" s="18"/>
      <c r="BOI318" s="18"/>
      <c r="BOJ318" s="18"/>
      <c r="BOK318" s="18"/>
      <c r="BOL318" s="18"/>
      <c r="BOM318" s="18"/>
      <c r="BON318" s="18"/>
      <c r="BOO318" s="18"/>
      <c r="BOP318" s="18"/>
      <c r="BOQ318" s="18"/>
      <c r="BOR318" s="18"/>
      <c r="BOS318" s="18"/>
      <c r="BOT318" s="18"/>
      <c r="BOU318" s="18"/>
      <c r="BOV318" s="18"/>
      <c r="BOW318" s="18"/>
      <c r="BOX318" s="18"/>
      <c r="BOY318" s="18"/>
      <c r="BOZ318" s="18"/>
      <c r="BPA318" s="18"/>
      <c r="BPB318" s="18"/>
      <c r="BPC318" s="18"/>
      <c r="BPD318" s="18"/>
      <c r="BPE318" s="18"/>
      <c r="BPF318" s="18"/>
      <c r="BPG318" s="18"/>
      <c r="BPH318" s="18"/>
      <c r="BPI318" s="18"/>
      <c r="BPJ318" s="18"/>
      <c r="BPK318" s="18"/>
      <c r="BPL318" s="18"/>
      <c r="BPM318" s="18"/>
      <c r="BPN318" s="18"/>
      <c r="BPO318" s="18"/>
      <c r="BPP318" s="18"/>
      <c r="BPQ318" s="18"/>
      <c r="BPR318" s="18"/>
      <c r="BPS318" s="18"/>
      <c r="BPT318" s="18"/>
      <c r="BPU318" s="18"/>
      <c r="BPV318" s="18"/>
      <c r="BPW318" s="18"/>
      <c r="BPX318" s="18"/>
      <c r="BPY318" s="18"/>
      <c r="BPZ318" s="18"/>
      <c r="BQA318" s="18"/>
      <c r="BQB318" s="18"/>
      <c r="BQC318" s="18"/>
      <c r="BQD318" s="18"/>
      <c r="BQE318" s="18"/>
      <c r="BQF318" s="18"/>
      <c r="BQG318" s="18"/>
      <c r="BQH318" s="18"/>
      <c r="BQI318" s="18"/>
      <c r="BQJ318" s="18"/>
      <c r="BQK318" s="18"/>
      <c r="BQL318" s="18"/>
      <c r="BQM318" s="18"/>
      <c r="BQN318" s="18"/>
      <c r="BQO318" s="18"/>
      <c r="BQP318" s="18"/>
      <c r="BQQ318" s="18"/>
      <c r="BQR318" s="18"/>
      <c r="BQS318" s="18"/>
      <c r="BQT318" s="18"/>
      <c r="BQU318" s="18"/>
      <c r="BQV318" s="18"/>
      <c r="BQW318" s="18"/>
      <c r="BQX318" s="18"/>
      <c r="BQY318" s="18"/>
      <c r="BQZ318" s="18"/>
      <c r="BRA318" s="18"/>
      <c r="BRB318" s="18"/>
      <c r="BRC318" s="18"/>
      <c r="BRD318" s="18"/>
      <c r="BRE318" s="18"/>
      <c r="BRF318" s="18"/>
      <c r="BRG318" s="18"/>
      <c r="BRH318" s="18"/>
      <c r="BRI318" s="18"/>
      <c r="BRJ318" s="18"/>
      <c r="BRK318" s="18"/>
      <c r="BRL318" s="18"/>
      <c r="BRM318" s="18"/>
      <c r="BRN318" s="18"/>
      <c r="BRO318" s="18"/>
      <c r="BRP318" s="18"/>
      <c r="BRQ318" s="18"/>
      <c r="BRR318" s="18"/>
      <c r="BRS318" s="18"/>
      <c r="BRT318" s="18"/>
      <c r="BRU318" s="18"/>
      <c r="BRV318" s="18"/>
      <c r="BRW318" s="18"/>
      <c r="BRX318" s="18"/>
      <c r="BRY318" s="18"/>
      <c r="BRZ318" s="18"/>
      <c r="BSA318" s="18"/>
      <c r="BSB318" s="18"/>
      <c r="BSC318" s="18"/>
      <c r="BSD318" s="18"/>
      <c r="BSE318" s="18"/>
      <c r="BSF318" s="18"/>
      <c r="BSG318" s="18"/>
      <c r="BSH318" s="18"/>
      <c r="BSI318" s="18"/>
      <c r="BSJ318" s="18"/>
      <c r="BSK318" s="18"/>
      <c r="BSL318" s="18"/>
      <c r="BSM318" s="18"/>
      <c r="BSN318" s="18"/>
      <c r="BSO318" s="18"/>
      <c r="BSP318" s="18"/>
      <c r="BSQ318" s="18"/>
      <c r="BSR318" s="18"/>
      <c r="BSS318" s="18"/>
      <c r="BST318" s="18"/>
      <c r="BSU318" s="18"/>
      <c r="BSV318" s="18"/>
      <c r="BSW318" s="18"/>
      <c r="BSX318" s="18"/>
      <c r="BSY318" s="18"/>
      <c r="BSZ318" s="18"/>
      <c r="BTA318" s="18"/>
      <c r="BTB318" s="18"/>
      <c r="BTC318" s="18"/>
      <c r="BTD318" s="18"/>
      <c r="BTE318" s="18"/>
      <c r="BTF318" s="18"/>
      <c r="BTG318" s="18"/>
      <c r="BTH318" s="18"/>
      <c r="BTI318" s="18"/>
      <c r="BTJ318" s="18"/>
      <c r="BTK318" s="18"/>
      <c r="BTL318" s="18"/>
      <c r="BTM318" s="18"/>
      <c r="BTN318" s="18"/>
      <c r="BTO318" s="18"/>
      <c r="BTP318" s="18"/>
      <c r="BTQ318" s="18"/>
      <c r="BTR318" s="18"/>
      <c r="BTS318" s="18"/>
      <c r="BTT318" s="18"/>
      <c r="BTU318" s="18"/>
      <c r="BTV318" s="18"/>
      <c r="BTW318" s="18"/>
      <c r="BTX318" s="18"/>
      <c r="BTY318" s="18"/>
      <c r="BTZ318" s="18"/>
      <c r="BUA318" s="18"/>
      <c r="BUB318" s="18"/>
      <c r="BUC318" s="18"/>
      <c r="BUD318" s="18"/>
      <c r="BUE318" s="18"/>
      <c r="BUF318" s="18"/>
      <c r="BUG318" s="18"/>
      <c r="BUH318" s="18"/>
      <c r="BUI318" s="18"/>
      <c r="BUJ318" s="18"/>
      <c r="BUK318" s="18"/>
      <c r="BUL318" s="18"/>
      <c r="BUM318" s="18"/>
      <c r="BUN318" s="18"/>
      <c r="BUO318" s="18"/>
      <c r="BUP318" s="18"/>
      <c r="BUQ318" s="18"/>
      <c r="BUR318" s="18"/>
      <c r="BUS318" s="18"/>
      <c r="BUT318" s="18"/>
      <c r="BUU318" s="18"/>
      <c r="BUV318" s="18"/>
      <c r="BUW318" s="18"/>
      <c r="BUX318" s="18"/>
      <c r="BUY318" s="18"/>
      <c r="BUZ318" s="18"/>
      <c r="BVA318" s="18"/>
      <c r="BVB318" s="18"/>
      <c r="BVC318" s="18"/>
      <c r="BVD318" s="18"/>
      <c r="BVE318" s="18"/>
      <c r="BVF318" s="18"/>
      <c r="BVG318" s="18"/>
      <c r="BVH318" s="18"/>
      <c r="BVI318" s="18"/>
      <c r="BVJ318" s="18"/>
      <c r="BVK318" s="18"/>
      <c r="BVL318" s="18"/>
      <c r="BVM318" s="18"/>
      <c r="BVN318" s="18"/>
      <c r="BVO318" s="18"/>
      <c r="BVP318" s="18"/>
      <c r="BVQ318" s="18"/>
      <c r="BVR318" s="18"/>
      <c r="BVS318" s="18"/>
      <c r="BVT318" s="18"/>
      <c r="BVU318" s="18"/>
      <c r="BVV318" s="18"/>
      <c r="BVW318" s="18"/>
      <c r="BVX318" s="18"/>
      <c r="BVY318" s="18"/>
      <c r="BVZ318" s="18"/>
      <c r="BWA318" s="18"/>
      <c r="BWB318" s="18"/>
      <c r="BWC318" s="18"/>
      <c r="BWD318" s="18"/>
      <c r="BWE318" s="18"/>
      <c r="BWF318" s="18"/>
      <c r="BWG318" s="18"/>
      <c r="BWH318" s="18"/>
      <c r="BWI318" s="18"/>
      <c r="BWJ318" s="18"/>
      <c r="BWK318" s="18"/>
      <c r="BWL318" s="18"/>
      <c r="BWM318" s="18"/>
      <c r="BWN318" s="18"/>
      <c r="BWO318" s="18"/>
      <c r="BWP318" s="18"/>
      <c r="BWQ318" s="18"/>
      <c r="BWR318" s="18"/>
      <c r="BWS318" s="18"/>
      <c r="BWT318" s="18"/>
      <c r="BWU318" s="18"/>
      <c r="BWV318" s="18"/>
      <c r="BWW318" s="18"/>
      <c r="BWX318" s="18"/>
      <c r="BWY318" s="18"/>
      <c r="BWZ318" s="18"/>
      <c r="BXA318" s="18"/>
      <c r="BXB318" s="18"/>
      <c r="BXC318" s="18"/>
      <c r="BXD318" s="18"/>
      <c r="BXE318" s="18"/>
      <c r="BXF318" s="18"/>
      <c r="BXG318" s="18"/>
      <c r="BXH318" s="18"/>
      <c r="BXI318" s="18"/>
      <c r="BXJ318" s="18"/>
      <c r="BXK318" s="18"/>
      <c r="BXL318" s="18"/>
      <c r="BXM318" s="18"/>
      <c r="BXN318" s="18"/>
      <c r="BXO318" s="18"/>
      <c r="BXP318" s="18"/>
      <c r="BXQ318" s="18"/>
      <c r="BXR318" s="18"/>
      <c r="BXS318" s="18"/>
      <c r="BXT318" s="18"/>
      <c r="BXU318" s="18"/>
      <c r="BXV318" s="18"/>
      <c r="BXW318" s="18"/>
      <c r="BXX318" s="18"/>
      <c r="BXY318" s="18"/>
      <c r="BXZ318" s="18"/>
      <c r="BYA318" s="18"/>
      <c r="BYB318" s="18"/>
      <c r="BYC318" s="18"/>
      <c r="BYD318" s="18"/>
      <c r="BYE318" s="18"/>
      <c r="BYF318" s="18"/>
      <c r="BYG318" s="18"/>
      <c r="BYH318" s="18"/>
      <c r="BYI318" s="18"/>
      <c r="BYJ318" s="18"/>
      <c r="BYK318" s="18"/>
      <c r="BYL318" s="18"/>
      <c r="BYM318" s="18"/>
      <c r="BYN318" s="18"/>
      <c r="BYO318" s="18"/>
      <c r="BYP318" s="18"/>
      <c r="BYQ318" s="18"/>
      <c r="BYR318" s="18"/>
      <c r="BYS318" s="18"/>
      <c r="BYT318" s="18"/>
      <c r="BYU318" s="18"/>
      <c r="BYV318" s="18"/>
      <c r="BYW318" s="18"/>
      <c r="BYX318" s="18"/>
      <c r="BYY318" s="18"/>
      <c r="BYZ318" s="18"/>
      <c r="BZA318" s="18"/>
      <c r="BZB318" s="18"/>
      <c r="BZC318" s="18"/>
      <c r="BZD318" s="18"/>
      <c r="BZE318" s="18"/>
      <c r="BZF318" s="18"/>
      <c r="BZG318" s="18"/>
      <c r="BZH318" s="18"/>
      <c r="BZI318" s="18"/>
      <c r="BZJ318" s="18"/>
      <c r="BZK318" s="18"/>
      <c r="BZL318" s="18"/>
      <c r="BZM318" s="18"/>
      <c r="BZN318" s="18"/>
      <c r="BZO318" s="18"/>
      <c r="BZP318" s="18"/>
      <c r="BZQ318" s="18"/>
      <c r="BZR318" s="18"/>
      <c r="BZS318" s="18"/>
      <c r="BZT318" s="18"/>
      <c r="BZU318" s="18"/>
      <c r="BZV318" s="18"/>
      <c r="BZW318" s="18"/>
      <c r="BZX318" s="18"/>
      <c r="BZY318" s="18"/>
      <c r="BZZ318" s="18"/>
      <c r="CAA318" s="18"/>
      <c r="CAB318" s="18"/>
      <c r="CAC318" s="18"/>
      <c r="CAD318" s="18"/>
      <c r="CAE318" s="18"/>
      <c r="CAF318" s="18"/>
      <c r="CAG318" s="18"/>
      <c r="CAH318" s="18"/>
      <c r="CAI318" s="18"/>
      <c r="CAJ318" s="18"/>
      <c r="CAK318" s="18"/>
      <c r="CAL318" s="18"/>
      <c r="CAM318" s="18"/>
      <c r="CAN318" s="18"/>
      <c r="CAO318" s="18"/>
      <c r="CAP318" s="18"/>
      <c r="CAQ318" s="18"/>
      <c r="CAR318" s="18"/>
      <c r="CAS318" s="18"/>
      <c r="CAT318" s="18"/>
      <c r="CAU318" s="18"/>
      <c r="CAV318" s="18"/>
      <c r="CAW318" s="18"/>
      <c r="CAX318" s="18"/>
      <c r="CAY318" s="18"/>
      <c r="CAZ318" s="18"/>
      <c r="CBA318" s="18"/>
      <c r="CBB318" s="18"/>
      <c r="CBC318" s="18"/>
      <c r="CBD318" s="18"/>
      <c r="CBE318" s="18"/>
      <c r="CBF318" s="18"/>
      <c r="CBG318" s="18"/>
      <c r="CBH318" s="18"/>
      <c r="CBI318" s="18"/>
      <c r="CBJ318" s="18"/>
      <c r="CBK318" s="18"/>
      <c r="CBL318" s="18"/>
      <c r="CBM318" s="18"/>
      <c r="CBN318" s="18"/>
      <c r="CBO318" s="18"/>
      <c r="CBP318" s="18"/>
      <c r="CBQ318" s="18"/>
      <c r="CBR318" s="18"/>
      <c r="CBS318" s="18"/>
      <c r="CBT318" s="18"/>
      <c r="CBU318" s="18"/>
      <c r="CBV318" s="18"/>
      <c r="CBW318" s="18"/>
      <c r="CBX318" s="18"/>
      <c r="CBY318" s="18"/>
      <c r="CBZ318" s="18"/>
      <c r="CCA318" s="18"/>
      <c r="CCB318" s="18"/>
      <c r="CCC318" s="18"/>
      <c r="CCD318" s="18"/>
      <c r="CCE318" s="18"/>
      <c r="CCF318" s="18"/>
      <c r="CCG318" s="18"/>
      <c r="CCH318" s="18"/>
      <c r="CCI318" s="18"/>
      <c r="CCJ318" s="18"/>
      <c r="CCK318" s="18"/>
      <c r="CCL318" s="18"/>
      <c r="CCM318" s="18"/>
      <c r="CCN318" s="18"/>
      <c r="CCO318" s="18"/>
      <c r="CCP318" s="18"/>
      <c r="CCQ318" s="18"/>
      <c r="CCR318" s="18"/>
      <c r="CCS318" s="18"/>
      <c r="CCT318" s="18"/>
      <c r="CCU318" s="18"/>
      <c r="CCV318" s="18"/>
      <c r="CCW318" s="18"/>
      <c r="CCX318" s="18"/>
      <c r="CCY318" s="18"/>
      <c r="CCZ318" s="18"/>
      <c r="CDA318" s="18"/>
      <c r="CDB318" s="18"/>
      <c r="CDC318" s="18"/>
      <c r="CDD318" s="18"/>
      <c r="CDE318" s="18"/>
      <c r="CDF318" s="18"/>
      <c r="CDG318" s="18"/>
      <c r="CDH318" s="18"/>
      <c r="CDI318" s="18"/>
      <c r="CDJ318" s="18"/>
      <c r="CDK318" s="18"/>
      <c r="CDL318" s="18"/>
      <c r="CDM318" s="18"/>
      <c r="CDN318" s="18"/>
      <c r="CDO318" s="18"/>
      <c r="CDP318" s="18"/>
      <c r="CDQ318" s="18"/>
      <c r="CDR318" s="18"/>
      <c r="CDS318" s="18"/>
      <c r="CDT318" s="18"/>
      <c r="CDU318" s="18"/>
      <c r="CDV318" s="18"/>
      <c r="CDW318" s="18"/>
      <c r="CDX318" s="18"/>
      <c r="CDY318" s="18"/>
      <c r="CDZ318" s="18"/>
      <c r="CEA318" s="18"/>
      <c r="CEB318" s="18"/>
      <c r="CEC318" s="18"/>
      <c r="CED318" s="18"/>
      <c r="CEE318" s="18"/>
      <c r="CEF318" s="18"/>
      <c r="CEG318" s="18"/>
      <c r="CEH318" s="18"/>
      <c r="CEI318" s="18"/>
      <c r="CEJ318" s="18"/>
      <c r="CEK318" s="18"/>
      <c r="CEL318" s="18"/>
      <c r="CEM318" s="18"/>
      <c r="CEN318" s="18"/>
      <c r="CEO318" s="18"/>
      <c r="CEP318" s="18"/>
      <c r="CEQ318" s="18"/>
      <c r="CER318" s="18"/>
      <c r="CES318" s="18"/>
      <c r="CET318" s="18"/>
      <c r="CEU318" s="18"/>
      <c r="CEV318" s="18"/>
      <c r="CEW318" s="18"/>
      <c r="CEX318" s="18"/>
      <c r="CEY318" s="18"/>
      <c r="CEZ318" s="18"/>
      <c r="CFA318" s="18"/>
      <c r="CFB318" s="18"/>
      <c r="CFC318" s="18"/>
      <c r="CFD318" s="18"/>
      <c r="CFE318" s="18"/>
      <c r="CFF318" s="18"/>
      <c r="CFG318" s="18"/>
      <c r="CFH318" s="18"/>
      <c r="CFI318" s="18"/>
      <c r="CFJ318" s="18"/>
      <c r="CFK318" s="18"/>
      <c r="CFL318" s="18"/>
      <c r="CFM318" s="18"/>
      <c r="CFN318" s="18"/>
      <c r="CFO318" s="18"/>
      <c r="CFP318" s="18"/>
      <c r="CFQ318" s="18"/>
      <c r="CFR318" s="18"/>
      <c r="CFS318" s="18"/>
      <c r="CFT318" s="18"/>
      <c r="CFU318" s="18"/>
      <c r="CFV318" s="18"/>
      <c r="CFW318" s="18"/>
      <c r="CFX318" s="18"/>
      <c r="CFY318" s="18"/>
      <c r="CFZ318" s="18"/>
      <c r="CGA318" s="18"/>
      <c r="CGB318" s="18"/>
      <c r="CGC318" s="18"/>
      <c r="CGD318" s="18"/>
      <c r="CGE318" s="18"/>
      <c r="CGF318" s="18"/>
      <c r="CGG318" s="18"/>
      <c r="CGH318" s="18"/>
      <c r="CGI318" s="18"/>
      <c r="CGJ318" s="18"/>
      <c r="CGK318" s="18"/>
      <c r="CGL318" s="18"/>
      <c r="CGM318" s="18"/>
      <c r="CGN318" s="18"/>
      <c r="CGO318" s="18"/>
      <c r="CGP318" s="18"/>
      <c r="CGQ318" s="18"/>
      <c r="CGR318" s="18"/>
      <c r="CGS318" s="18"/>
      <c r="CGT318" s="18"/>
      <c r="CGU318" s="18"/>
      <c r="CGV318" s="18"/>
      <c r="CGW318" s="18"/>
      <c r="CGX318" s="18"/>
      <c r="CGY318" s="18"/>
      <c r="CGZ318" s="18"/>
      <c r="CHA318" s="18"/>
      <c r="CHB318" s="18"/>
      <c r="CHC318" s="18"/>
      <c r="CHD318" s="18"/>
      <c r="CHE318" s="18"/>
      <c r="CHF318" s="18"/>
      <c r="CHG318" s="18"/>
      <c r="CHH318" s="18"/>
      <c r="CHI318" s="18"/>
      <c r="CHJ318" s="18"/>
      <c r="CHK318" s="18"/>
      <c r="CHL318" s="18"/>
      <c r="CHM318" s="18"/>
      <c r="CHN318" s="18"/>
      <c r="CHO318" s="18"/>
      <c r="CHP318" s="18"/>
      <c r="CHQ318" s="18"/>
      <c r="CHR318" s="18"/>
      <c r="CHS318" s="18"/>
      <c r="CHT318" s="18"/>
      <c r="CHU318" s="18"/>
      <c r="CHV318" s="18"/>
      <c r="CHW318" s="18"/>
      <c r="CHX318" s="18"/>
      <c r="CHY318" s="18"/>
      <c r="CHZ318" s="18"/>
      <c r="CIA318" s="18"/>
      <c r="CIB318" s="18"/>
      <c r="CIC318" s="18"/>
      <c r="CID318" s="18"/>
      <c r="CIE318" s="18"/>
      <c r="CIF318" s="18"/>
      <c r="CIG318" s="18"/>
      <c r="CIH318" s="18"/>
      <c r="CII318" s="18"/>
      <c r="CIJ318" s="18"/>
      <c r="CIK318" s="18"/>
      <c r="CIL318" s="18"/>
      <c r="CIM318" s="18"/>
      <c r="CIN318" s="18"/>
      <c r="CIO318" s="18"/>
      <c r="CIP318" s="18"/>
      <c r="CIQ318" s="18"/>
      <c r="CIR318" s="18"/>
      <c r="CIS318" s="18"/>
      <c r="CIT318" s="18"/>
      <c r="CIU318" s="18"/>
      <c r="CIV318" s="18"/>
      <c r="CIW318" s="18"/>
      <c r="CIX318" s="18"/>
      <c r="CIY318" s="18"/>
      <c r="CIZ318" s="18"/>
      <c r="CJA318" s="18"/>
      <c r="CJB318" s="18"/>
      <c r="CJC318" s="18"/>
      <c r="CJD318" s="18"/>
      <c r="CJE318" s="18"/>
      <c r="CJF318" s="18"/>
      <c r="CJG318" s="18"/>
      <c r="CJH318" s="18"/>
      <c r="CJI318" s="18"/>
      <c r="CJJ318" s="18"/>
      <c r="CJK318" s="18"/>
      <c r="CJL318" s="18"/>
      <c r="CJM318" s="18"/>
      <c r="CJN318" s="18"/>
      <c r="CJO318" s="18"/>
      <c r="CJP318" s="18"/>
      <c r="CJQ318" s="18"/>
      <c r="CJR318" s="18"/>
      <c r="CJS318" s="18"/>
      <c r="CJT318" s="18"/>
      <c r="CJU318" s="18"/>
      <c r="CJV318" s="18"/>
      <c r="CJW318" s="18"/>
      <c r="CJX318" s="18"/>
      <c r="CJY318" s="18"/>
      <c r="CJZ318" s="18"/>
      <c r="CKA318" s="18"/>
      <c r="CKB318" s="18"/>
      <c r="CKC318" s="18"/>
      <c r="CKD318" s="18"/>
      <c r="CKE318" s="18"/>
      <c r="CKF318" s="18"/>
      <c r="CKG318" s="18"/>
      <c r="CKH318" s="18"/>
      <c r="CKI318" s="18"/>
      <c r="CKJ318" s="18"/>
      <c r="CKK318" s="18"/>
      <c r="CKL318" s="18"/>
      <c r="CKM318" s="18"/>
      <c r="CKN318" s="18"/>
      <c r="CKO318" s="18"/>
      <c r="CKP318" s="18"/>
      <c r="CKQ318" s="18"/>
      <c r="CKR318" s="18"/>
      <c r="CKS318" s="18"/>
      <c r="CKT318" s="18"/>
      <c r="CKU318" s="18"/>
      <c r="CKV318" s="18"/>
      <c r="CKW318" s="18"/>
      <c r="CKX318" s="18"/>
      <c r="CKY318" s="18"/>
      <c r="CKZ318" s="18"/>
      <c r="CLA318" s="18"/>
      <c r="CLB318" s="18"/>
      <c r="CLC318" s="18"/>
      <c r="CLD318" s="18"/>
      <c r="CLE318" s="18"/>
      <c r="CLF318" s="18"/>
      <c r="CLG318" s="18"/>
      <c r="CLH318" s="18"/>
      <c r="CLI318" s="18"/>
      <c r="CLJ318" s="18"/>
      <c r="CLK318" s="18"/>
      <c r="CLL318" s="18"/>
      <c r="CLM318" s="18"/>
      <c r="CLN318" s="18"/>
      <c r="CLO318" s="18"/>
      <c r="CLP318" s="18"/>
      <c r="CLQ318" s="18"/>
      <c r="CLR318" s="18"/>
      <c r="CLS318" s="18"/>
      <c r="CLT318" s="18"/>
      <c r="CLU318" s="18"/>
      <c r="CLV318" s="18"/>
      <c r="CLW318" s="18"/>
      <c r="CLX318" s="18"/>
      <c r="CLY318" s="18"/>
      <c r="CLZ318" s="18"/>
      <c r="CMA318" s="18"/>
      <c r="CMB318" s="18"/>
      <c r="CMC318" s="18"/>
      <c r="CMD318" s="18"/>
      <c r="CME318" s="18"/>
      <c r="CMF318" s="18"/>
      <c r="CMG318" s="18"/>
      <c r="CMH318" s="18"/>
      <c r="CMI318" s="18"/>
      <c r="CMJ318" s="18"/>
      <c r="CMK318" s="18"/>
      <c r="CML318" s="18"/>
      <c r="CMM318" s="18"/>
      <c r="CMN318" s="18"/>
      <c r="CMO318" s="18"/>
      <c r="CMP318" s="18"/>
      <c r="CMQ318" s="18"/>
      <c r="CMR318" s="18"/>
      <c r="CMS318" s="18"/>
      <c r="CMT318" s="18"/>
      <c r="CMU318" s="18"/>
      <c r="CMV318" s="18"/>
      <c r="CMW318" s="18"/>
      <c r="CMX318" s="18"/>
      <c r="CMY318" s="18"/>
      <c r="CMZ318" s="18"/>
      <c r="CNA318" s="18"/>
      <c r="CNB318" s="18"/>
      <c r="CNC318" s="18"/>
      <c r="CND318" s="18"/>
      <c r="CNE318" s="18"/>
      <c r="CNF318" s="18"/>
      <c r="CNG318" s="18"/>
      <c r="CNH318" s="18"/>
      <c r="CNI318" s="18"/>
      <c r="CNJ318" s="18"/>
      <c r="CNK318" s="18"/>
      <c r="CNL318" s="18"/>
      <c r="CNM318" s="18"/>
      <c r="CNN318" s="18"/>
      <c r="CNO318" s="18"/>
      <c r="CNP318" s="18"/>
      <c r="CNQ318" s="18"/>
      <c r="CNR318" s="18"/>
      <c r="CNS318" s="18"/>
      <c r="CNT318" s="18"/>
      <c r="CNU318" s="18"/>
      <c r="CNV318" s="18"/>
      <c r="CNW318" s="18"/>
      <c r="CNX318" s="18"/>
      <c r="CNY318" s="18"/>
      <c r="CNZ318" s="18"/>
      <c r="COA318" s="18"/>
      <c r="COB318" s="18"/>
      <c r="COC318" s="18"/>
      <c r="COD318" s="18"/>
      <c r="COE318" s="18"/>
      <c r="COF318" s="18"/>
      <c r="COG318" s="18"/>
      <c r="COH318" s="18"/>
      <c r="COI318" s="18"/>
      <c r="COJ318" s="18"/>
      <c r="COK318" s="18"/>
      <c r="COL318" s="18"/>
      <c r="COM318" s="18"/>
      <c r="CON318" s="18"/>
      <c r="COO318" s="18"/>
      <c r="COP318" s="18"/>
      <c r="COQ318" s="18"/>
      <c r="COR318" s="18"/>
      <c r="COS318" s="18"/>
      <c r="COT318" s="18"/>
      <c r="COU318" s="18"/>
      <c r="COV318" s="18"/>
      <c r="COW318" s="18"/>
      <c r="COX318" s="18"/>
      <c r="COY318" s="18"/>
      <c r="COZ318" s="18"/>
      <c r="CPA318" s="18"/>
      <c r="CPB318" s="18"/>
      <c r="CPC318" s="18"/>
      <c r="CPD318" s="18"/>
      <c r="CPE318" s="18"/>
      <c r="CPF318" s="18"/>
      <c r="CPG318" s="18"/>
      <c r="CPH318" s="18"/>
      <c r="CPI318" s="18"/>
      <c r="CPJ318" s="18"/>
      <c r="CPK318" s="18"/>
      <c r="CPL318" s="18"/>
      <c r="CPM318" s="18"/>
      <c r="CPN318" s="18"/>
      <c r="CPO318" s="18"/>
      <c r="CPP318" s="18"/>
      <c r="CPQ318" s="18"/>
      <c r="CPR318" s="18"/>
      <c r="CPS318" s="18"/>
      <c r="CPT318" s="18"/>
      <c r="CPU318" s="18"/>
      <c r="CPV318" s="18"/>
      <c r="CPW318" s="18"/>
      <c r="CPX318" s="18"/>
      <c r="CPY318" s="18"/>
      <c r="CPZ318" s="18"/>
      <c r="CQA318" s="18"/>
      <c r="CQB318" s="18"/>
      <c r="CQC318" s="18"/>
      <c r="CQD318" s="18"/>
      <c r="CQE318" s="18"/>
      <c r="CQF318" s="18"/>
      <c r="CQG318" s="18"/>
      <c r="CQH318" s="18"/>
      <c r="CQI318" s="18"/>
      <c r="CQJ318" s="18"/>
      <c r="CQK318" s="18"/>
      <c r="CQL318" s="18"/>
      <c r="CQM318" s="18"/>
      <c r="CQN318" s="18"/>
      <c r="CQO318" s="18"/>
      <c r="CQP318" s="18"/>
      <c r="CQQ318" s="18"/>
      <c r="CQR318" s="18"/>
      <c r="CQS318" s="18"/>
      <c r="CQT318" s="18"/>
      <c r="CQU318" s="18"/>
      <c r="CQV318" s="18"/>
      <c r="CQW318" s="18"/>
      <c r="CQX318" s="18"/>
      <c r="CQY318" s="18"/>
      <c r="CQZ318" s="18"/>
      <c r="CRA318" s="18"/>
      <c r="CRB318" s="18"/>
      <c r="CRC318" s="18"/>
      <c r="CRD318" s="18"/>
      <c r="CRE318" s="18"/>
      <c r="CRF318" s="18"/>
      <c r="CRG318" s="18"/>
      <c r="CRH318" s="18"/>
      <c r="CRI318" s="18"/>
      <c r="CRJ318" s="18"/>
      <c r="CRK318" s="18"/>
      <c r="CRL318" s="18"/>
      <c r="CRM318" s="18"/>
      <c r="CRN318" s="18"/>
      <c r="CRO318" s="18"/>
      <c r="CRP318" s="18"/>
      <c r="CRQ318" s="18"/>
      <c r="CRR318" s="18"/>
      <c r="CRS318" s="18"/>
      <c r="CRT318" s="18"/>
      <c r="CRU318" s="18"/>
      <c r="CRV318" s="18"/>
      <c r="CRW318" s="18"/>
      <c r="CRX318" s="18"/>
      <c r="CRY318" s="18"/>
      <c r="CRZ318" s="18"/>
      <c r="CSA318" s="18"/>
      <c r="CSB318" s="18"/>
      <c r="CSC318" s="18"/>
      <c r="CSD318" s="18"/>
      <c r="CSE318" s="18"/>
      <c r="CSF318" s="18"/>
      <c r="CSG318" s="18"/>
      <c r="CSH318" s="18"/>
      <c r="CSI318" s="18"/>
      <c r="CSJ318" s="18"/>
      <c r="CSK318" s="18"/>
      <c r="CSL318" s="18"/>
      <c r="CSM318" s="18"/>
      <c r="CSN318" s="18"/>
      <c r="CSO318" s="18"/>
      <c r="CSP318" s="18"/>
      <c r="CSQ318" s="18"/>
      <c r="CSR318" s="18"/>
      <c r="CSS318" s="18"/>
      <c r="CST318" s="18"/>
      <c r="CSU318" s="18"/>
      <c r="CSV318" s="18"/>
      <c r="CSW318" s="18"/>
      <c r="CSX318" s="18"/>
      <c r="CSY318" s="18"/>
      <c r="CSZ318" s="18"/>
      <c r="CTA318" s="18"/>
      <c r="CTB318" s="18"/>
      <c r="CTC318" s="18"/>
      <c r="CTD318" s="18"/>
      <c r="CTE318" s="18"/>
      <c r="CTF318" s="18"/>
      <c r="CTG318" s="18"/>
      <c r="CTH318" s="18"/>
      <c r="CTI318" s="18"/>
      <c r="CTJ318" s="18"/>
      <c r="CTK318" s="18"/>
      <c r="CTL318" s="18"/>
      <c r="CTM318" s="18"/>
      <c r="CTN318" s="18"/>
      <c r="CTO318" s="18"/>
      <c r="CTP318" s="18"/>
      <c r="CTQ318" s="18"/>
      <c r="CTR318" s="18"/>
      <c r="CTS318" s="18"/>
      <c r="CTT318" s="18"/>
      <c r="CTU318" s="18"/>
      <c r="CTV318" s="18"/>
      <c r="CTW318" s="18"/>
      <c r="CTX318" s="18"/>
      <c r="CTY318" s="18"/>
      <c r="CTZ318" s="18"/>
      <c r="CUA318" s="18"/>
      <c r="CUB318" s="18"/>
      <c r="CUC318" s="18"/>
      <c r="CUD318" s="18"/>
      <c r="CUE318" s="18"/>
      <c r="CUF318" s="18"/>
      <c r="CUG318" s="18"/>
      <c r="CUH318" s="18"/>
      <c r="CUI318" s="18"/>
      <c r="CUJ318" s="18"/>
      <c r="CUK318" s="18"/>
      <c r="CUL318" s="18"/>
      <c r="CUM318" s="18"/>
      <c r="CUN318" s="18"/>
      <c r="CUO318" s="18"/>
      <c r="CUP318" s="18"/>
      <c r="CUQ318" s="18"/>
      <c r="CUR318" s="18"/>
      <c r="CUS318" s="18"/>
      <c r="CUT318" s="18"/>
      <c r="CUU318" s="18"/>
      <c r="CUV318" s="18"/>
      <c r="CUW318" s="18"/>
      <c r="CUX318" s="18"/>
      <c r="CUY318" s="18"/>
      <c r="CUZ318" s="18"/>
      <c r="CVA318" s="18"/>
      <c r="CVB318" s="18"/>
      <c r="CVC318" s="18"/>
      <c r="CVD318" s="18"/>
      <c r="CVE318" s="18"/>
      <c r="CVF318" s="18"/>
      <c r="CVG318" s="18"/>
      <c r="CVH318" s="18"/>
      <c r="CVI318" s="18"/>
      <c r="CVJ318" s="18"/>
      <c r="CVK318" s="18"/>
      <c r="CVL318" s="18"/>
      <c r="CVM318" s="18"/>
      <c r="CVN318" s="18"/>
      <c r="CVO318" s="18"/>
      <c r="CVP318" s="18"/>
      <c r="CVQ318" s="18"/>
      <c r="CVR318" s="18"/>
      <c r="CVS318" s="18"/>
      <c r="CVT318" s="18"/>
      <c r="CVU318" s="18"/>
      <c r="CVV318" s="18"/>
      <c r="CVW318" s="18"/>
      <c r="CVX318" s="18"/>
      <c r="CVY318" s="18"/>
      <c r="CVZ318" s="18"/>
      <c r="CWA318" s="18"/>
      <c r="CWB318" s="18"/>
      <c r="CWC318" s="18"/>
      <c r="CWD318" s="18"/>
      <c r="CWE318" s="18"/>
      <c r="CWF318" s="18"/>
      <c r="CWG318" s="18"/>
      <c r="CWH318" s="18"/>
      <c r="CWI318" s="18"/>
      <c r="CWJ318" s="18"/>
      <c r="CWK318" s="18"/>
      <c r="CWL318" s="18"/>
      <c r="CWM318" s="18"/>
      <c r="CWN318" s="18"/>
      <c r="CWO318" s="18"/>
      <c r="CWP318" s="18"/>
      <c r="CWQ318" s="18"/>
      <c r="CWR318" s="18"/>
      <c r="CWS318" s="18"/>
      <c r="CWT318" s="18"/>
      <c r="CWU318" s="18"/>
      <c r="CWV318" s="18"/>
      <c r="CWW318" s="18"/>
      <c r="CWX318" s="18"/>
      <c r="CWY318" s="18"/>
      <c r="CWZ318" s="18"/>
      <c r="CXA318" s="18"/>
      <c r="CXB318" s="18"/>
      <c r="CXC318" s="18"/>
      <c r="CXD318" s="18"/>
      <c r="CXE318" s="18"/>
      <c r="CXF318" s="18"/>
      <c r="CXG318" s="18"/>
      <c r="CXH318" s="18"/>
      <c r="CXI318" s="18"/>
      <c r="CXJ318" s="18"/>
      <c r="CXK318" s="18"/>
      <c r="CXL318" s="18"/>
      <c r="CXM318" s="18"/>
      <c r="CXN318" s="18"/>
      <c r="CXO318" s="18"/>
      <c r="CXP318" s="18"/>
      <c r="CXQ318" s="18"/>
      <c r="CXR318" s="18"/>
      <c r="CXS318" s="18"/>
      <c r="CXT318" s="18"/>
      <c r="CXU318" s="18"/>
      <c r="CXV318" s="18"/>
      <c r="CXW318" s="18"/>
      <c r="CXX318" s="18"/>
      <c r="CXY318" s="18"/>
      <c r="CXZ318" s="18"/>
      <c r="CYA318" s="18"/>
      <c r="CYB318" s="18"/>
      <c r="CYC318" s="18"/>
      <c r="CYD318" s="18"/>
      <c r="CYE318" s="18"/>
      <c r="CYF318" s="18"/>
      <c r="CYG318" s="18"/>
      <c r="CYH318" s="18"/>
      <c r="CYI318" s="18"/>
      <c r="CYJ318" s="18"/>
      <c r="CYK318" s="18"/>
      <c r="CYL318" s="18"/>
      <c r="CYM318" s="18"/>
      <c r="CYN318" s="18"/>
      <c r="CYO318" s="18"/>
      <c r="CYP318" s="18"/>
      <c r="CYQ318" s="18"/>
      <c r="CYR318" s="18"/>
      <c r="CYS318" s="18"/>
      <c r="CYT318" s="18"/>
      <c r="CYU318" s="18"/>
      <c r="CYV318" s="18"/>
      <c r="CYW318" s="18"/>
      <c r="CYX318" s="18"/>
      <c r="CYY318" s="18"/>
      <c r="CYZ318" s="18"/>
      <c r="CZA318" s="18"/>
      <c r="CZB318" s="18"/>
      <c r="CZC318" s="18"/>
      <c r="CZD318" s="18"/>
      <c r="CZE318" s="18"/>
      <c r="CZF318" s="18"/>
      <c r="CZG318" s="18"/>
      <c r="CZH318" s="18"/>
      <c r="CZI318" s="18"/>
      <c r="CZJ318" s="18"/>
      <c r="CZK318" s="18"/>
      <c r="CZL318" s="18"/>
      <c r="CZM318" s="18"/>
      <c r="CZN318" s="18"/>
      <c r="CZO318" s="18"/>
      <c r="CZP318" s="18"/>
      <c r="CZQ318" s="18"/>
      <c r="CZR318" s="18"/>
      <c r="CZS318" s="18"/>
      <c r="CZT318" s="18"/>
      <c r="CZU318" s="18"/>
      <c r="CZV318" s="18"/>
      <c r="CZW318" s="18"/>
      <c r="CZX318" s="18"/>
      <c r="CZY318" s="18"/>
      <c r="CZZ318" s="18"/>
      <c r="DAA318" s="18"/>
      <c r="DAB318" s="18"/>
      <c r="DAC318" s="18"/>
      <c r="DAD318" s="18"/>
      <c r="DAE318" s="18"/>
      <c r="DAF318" s="18"/>
      <c r="DAG318" s="18"/>
      <c r="DAH318" s="18"/>
      <c r="DAI318" s="18"/>
      <c r="DAJ318" s="18"/>
      <c r="DAK318" s="18"/>
      <c r="DAL318" s="18"/>
      <c r="DAM318" s="18"/>
      <c r="DAN318" s="18"/>
      <c r="DAO318" s="18"/>
      <c r="DAP318" s="18"/>
      <c r="DAQ318" s="18"/>
      <c r="DAR318" s="18"/>
      <c r="DAS318" s="18"/>
      <c r="DAT318" s="18"/>
      <c r="DAU318" s="18"/>
      <c r="DAV318" s="18"/>
      <c r="DAW318" s="18"/>
      <c r="DAX318" s="18"/>
      <c r="DAY318" s="18"/>
      <c r="DAZ318" s="18"/>
      <c r="DBA318" s="18"/>
      <c r="DBB318" s="18"/>
      <c r="DBC318" s="18"/>
      <c r="DBD318" s="18"/>
      <c r="DBE318" s="18"/>
      <c r="DBF318" s="18"/>
      <c r="DBG318" s="18"/>
      <c r="DBH318" s="18"/>
      <c r="DBI318" s="18"/>
      <c r="DBJ318" s="18"/>
      <c r="DBK318" s="18"/>
      <c r="DBL318" s="18"/>
      <c r="DBM318" s="18"/>
      <c r="DBN318" s="18"/>
      <c r="DBO318" s="18"/>
      <c r="DBP318" s="18"/>
      <c r="DBQ318" s="18"/>
      <c r="DBR318" s="18"/>
      <c r="DBS318" s="18"/>
      <c r="DBT318" s="18"/>
      <c r="DBU318" s="18"/>
      <c r="DBV318" s="18"/>
      <c r="DBW318" s="18"/>
      <c r="DBX318" s="18"/>
      <c r="DBY318" s="18"/>
      <c r="DBZ318" s="18"/>
      <c r="DCA318" s="18"/>
      <c r="DCB318" s="18"/>
      <c r="DCC318" s="18"/>
      <c r="DCD318" s="18"/>
      <c r="DCE318" s="18"/>
      <c r="DCF318" s="18"/>
      <c r="DCG318" s="18"/>
      <c r="DCH318" s="18"/>
      <c r="DCI318" s="18"/>
      <c r="DCJ318" s="18"/>
      <c r="DCK318" s="18"/>
      <c r="DCL318" s="18"/>
      <c r="DCM318" s="18"/>
      <c r="DCN318" s="18"/>
      <c r="DCO318" s="18"/>
      <c r="DCP318" s="18"/>
      <c r="DCQ318" s="18"/>
      <c r="DCR318" s="18"/>
      <c r="DCS318" s="18"/>
      <c r="DCT318" s="18"/>
      <c r="DCU318" s="18"/>
      <c r="DCV318" s="18"/>
      <c r="DCW318" s="18"/>
      <c r="DCX318" s="18"/>
      <c r="DCY318" s="18"/>
      <c r="DCZ318" s="18"/>
      <c r="DDA318" s="18"/>
      <c r="DDB318" s="18"/>
      <c r="DDC318" s="18"/>
      <c r="DDD318" s="18"/>
      <c r="DDE318" s="18"/>
      <c r="DDF318" s="18"/>
      <c r="DDG318" s="18"/>
      <c r="DDH318" s="18"/>
      <c r="DDI318" s="18"/>
      <c r="DDJ318" s="18"/>
      <c r="DDK318" s="18"/>
      <c r="DDL318" s="18"/>
      <c r="DDM318" s="18"/>
      <c r="DDN318" s="18"/>
      <c r="DDO318" s="18"/>
      <c r="DDP318" s="18"/>
      <c r="DDQ318" s="18"/>
      <c r="DDR318" s="18"/>
      <c r="DDS318" s="18"/>
      <c r="DDT318" s="18"/>
      <c r="DDU318" s="18"/>
      <c r="DDV318" s="18"/>
      <c r="DDW318" s="18"/>
      <c r="DDX318" s="18"/>
      <c r="DDY318" s="18"/>
      <c r="DDZ318" s="18"/>
      <c r="DEA318" s="18"/>
      <c r="DEB318" s="18"/>
      <c r="DEC318" s="18"/>
      <c r="DED318" s="18"/>
      <c r="DEE318" s="18"/>
      <c r="DEF318" s="18"/>
      <c r="DEG318" s="18"/>
      <c r="DEH318" s="18"/>
      <c r="DEI318" s="18"/>
      <c r="DEJ318" s="18"/>
      <c r="DEK318" s="18"/>
      <c r="DEL318" s="18"/>
      <c r="DEM318" s="18"/>
      <c r="DEN318" s="18"/>
      <c r="DEO318" s="18"/>
      <c r="DEP318" s="18"/>
      <c r="DEQ318" s="18"/>
      <c r="DER318" s="18"/>
      <c r="DES318" s="18"/>
      <c r="DET318" s="18"/>
      <c r="DEU318" s="18"/>
      <c r="DEV318" s="18"/>
      <c r="DEW318" s="18"/>
      <c r="DEX318" s="18"/>
      <c r="DEY318" s="18"/>
      <c r="DEZ318" s="18"/>
      <c r="DFA318" s="18"/>
      <c r="DFB318" s="18"/>
      <c r="DFC318" s="18"/>
      <c r="DFD318" s="18"/>
      <c r="DFE318" s="18"/>
      <c r="DFF318" s="18"/>
      <c r="DFG318" s="18"/>
      <c r="DFH318" s="18"/>
      <c r="DFI318" s="18"/>
      <c r="DFJ318" s="18"/>
      <c r="DFK318" s="18"/>
      <c r="DFL318" s="18"/>
      <c r="DFM318" s="18"/>
      <c r="DFN318" s="18"/>
      <c r="DFO318" s="18"/>
      <c r="DFP318" s="18"/>
      <c r="DFQ318" s="18"/>
      <c r="DFR318" s="18"/>
      <c r="DFS318" s="18"/>
      <c r="DFT318" s="18"/>
      <c r="DFU318" s="18"/>
      <c r="DFV318" s="18"/>
      <c r="DFW318" s="18"/>
      <c r="DFX318" s="18"/>
      <c r="DFY318" s="18"/>
      <c r="DFZ318" s="18"/>
      <c r="DGA318" s="18"/>
      <c r="DGB318" s="18"/>
      <c r="DGC318" s="18"/>
      <c r="DGD318" s="18"/>
      <c r="DGE318" s="18"/>
      <c r="DGF318" s="18"/>
      <c r="DGG318" s="18"/>
      <c r="DGH318" s="18"/>
      <c r="DGI318" s="18"/>
      <c r="DGJ318" s="18"/>
      <c r="DGK318" s="18"/>
      <c r="DGL318" s="18"/>
      <c r="DGM318" s="18"/>
      <c r="DGN318" s="18"/>
      <c r="DGO318" s="18"/>
      <c r="DGP318" s="18"/>
      <c r="DGQ318" s="18"/>
      <c r="DGR318" s="18"/>
      <c r="DGS318" s="18"/>
      <c r="DGT318" s="18"/>
      <c r="DGU318" s="18"/>
      <c r="DGV318" s="18"/>
      <c r="DGW318" s="18"/>
      <c r="DGX318" s="18"/>
      <c r="DGY318" s="18"/>
      <c r="DGZ318" s="18"/>
      <c r="DHA318" s="18"/>
      <c r="DHB318" s="18"/>
      <c r="DHC318" s="18"/>
      <c r="DHD318" s="18"/>
      <c r="DHE318" s="18"/>
      <c r="DHF318" s="18"/>
      <c r="DHG318" s="18"/>
      <c r="DHH318" s="18"/>
      <c r="DHI318" s="18"/>
      <c r="DHJ318" s="18"/>
      <c r="DHK318" s="18"/>
      <c r="DHL318" s="18"/>
      <c r="DHM318" s="18"/>
      <c r="DHN318" s="18"/>
      <c r="DHO318" s="18"/>
      <c r="DHP318" s="18"/>
      <c r="DHQ318" s="18"/>
      <c r="DHR318" s="18"/>
      <c r="DHS318" s="18"/>
      <c r="DHT318" s="18"/>
      <c r="DHU318" s="18"/>
      <c r="DHV318" s="18"/>
      <c r="DHW318" s="18"/>
      <c r="DHX318" s="18"/>
      <c r="DHY318" s="18"/>
      <c r="DHZ318" s="18"/>
      <c r="DIA318" s="18"/>
      <c r="DIB318" s="18"/>
      <c r="DIC318" s="18"/>
      <c r="DID318" s="18"/>
      <c r="DIE318" s="18"/>
      <c r="DIF318" s="18"/>
      <c r="DIG318" s="18"/>
      <c r="DIH318" s="18"/>
      <c r="DII318" s="18"/>
      <c r="DIJ318" s="18"/>
      <c r="DIK318" s="18"/>
      <c r="DIL318" s="18"/>
      <c r="DIM318" s="18"/>
      <c r="DIN318" s="18"/>
      <c r="DIO318" s="18"/>
      <c r="DIP318" s="18"/>
      <c r="DIQ318" s="18"/>
      <c r="DIR318" s="18"/>
      <c r="DIS318" s="18"/>
      <c r="DIT318" s="18"/>
      <c r="DIU318" s="18"/>
      <c r="DIV318" s="18"/>
      <c r="DIW318" s="18"/>
      <c r="DIX318" s="18"/>
      <c r="DIY318" s="18"/>
      <c r="DIZ318" s="18"/>
      <c r="DJA318" s="18"/>
      <c r="DJB318" s="18"/>
      <c r="DJC318" s="18"/>
      <c r="DJD318" s="18"/>
      <c r="DJE318" s="18"/>
      <c r="DJF318" s="18"/>
      <c r="DJG318" s="18"/>
      <c r="DJH318" s="18"/>
      <c r="DJI318" s="18"/>
      <c r="DJJ318" s="18"/>
      <c r="DJK318" s="18"/>
      <c r="DJL318" s="18"/>
      <c r="DJM318" s="18"/>
      <c r="DJN318" s="18"/>
      <c r="DJO318" s="18"/>
      <c r="DJP318" s="18"/>
      <c r="DJQ318" s="18"/>
      <c r="DJR318" s="18"/>
      <c r="DJS318" s="18"/>
      <c r="DJT318" s="18"/>
      <c r="DJU318" s="18"/>
      <c r="DJV318" s="18"/>
      <c r="DJW318" s="18"/>
      <c r="DJX318" s="18"/>
      <c r="DJY318" s="18"/>
      <c r="DJZ318" s="18"/>
      <c r="DKA318" s="18"/>
      <c r="DKB318" s="18"/>
      <c r="DKC318" s="18"/>
      <c r="DKD318" s="18"/>
      <c r="DKE318" s="18"/>
      <c r="DKF318" s="18"/>
      <c r="DKG318" s="18"/>
      <c r="DKH318" s="18"/>
      <c r="DKI318" s="18"/>
      <c r="DKJ318" s="18"/>
      <c r="DKK318" s="18"/>
      <c r="DKL318" s="18"/>
      <c r="DKM318" s="18"/>
      <c r="DKN318" s="18"/>
      <c r="DKO318" s="18"/>
      <c r="DKP318" s="18"/>
      <c r="DKQ318" s="18"/>
      <c r="DKR318" s="18"/>
      <c r="DKS318" s="18"/>
      <c r="DKT318" s="18"/>
      <c r="DKU318" s="18"/>
      <c r="DKV318" s="18"/>
      <c r="DKW318" s="18"/>
      <c r="DKX318" s="18"/>
      <c r="DKY318" s="18"/>
      <c r="DKZ318" s="18"/>
      <c r="DLA318" s="18"/>
      <c r="DLB318" s="18"/>
      <c r="DLC318" s="18"/>
      <c r="DLD318" s="18"/>
      <c r="DLE318" s="18"/>
      <c r="DLF318" s="18"/>
      <c r="DLG318" s="18"/>
      <c r="DLH318" s="18"/>
      <c r="DLI318" s="18"/>
      <c r="DLJ318" s="18"/>
      <c r="DLK318" s="18"/>
      <c r="DLL318" s="18"/>
      <c r="DLM318" s="18"/>
      <c r="DLN318" s="18"/>
      <c r="DLO318" s="18"/>
      <c r="DLP318" s="18"/>
      <c r="DLQ318" s="18"/>
      <c r="DLR318" s="18"/>
      <c r="DLS318" s="18"/>
      <c r="DLT318" s="18"/>
      <c r="DLU318" s="18"/>
      <c r="DLV318" s="18"/>
      <c r="DLW318" s="18"/>
      <c r="DLX318" s="18"/>
      <c r="DLY318" s="18"/>
      <c r="DLZ318" s="18"/>
      <c r="DMA318" s="18"/>
      <c r="DMB318" s="18"/>
      <c r="DMC318" s="18"/>
      <c r="DMD318" s="18"/>
      <c r="DME318" s="18"/>
      <c r="DMF318" s="18"/>
      <c r="DMG318" s="18"/>
      <c r="DMH318" s="18"/>
      <c r="DMI318" s="18"/>
      <c r="DMJ318" s="18"/>
      <c r="DMK318" s="18"/>
      <c r="DML318" s="18"/>
      <c r="DMM318" s="18"/>
      <c r="DMN318" s="18"/>
      <c r="DMO318" s="18"/>
      <c r="DMP318" s="18"/>
      <c r="DMQ318" s="18"/>
      <c r="DMR318" s="18"/>
      <c r="DMS318" s="18"/>
      <c r="DMT318" s="18"/>
      <c r="DMU318" s="18"/>
      <c r="DMV318" s="18"/>
      <c r="DMW318" s="18"/>
      <c r="DMX318" s="18"/>
      <c r="DMY318" s="18"/>
      <c r="DMZ318" s="18"/>
      <c r="DNA318" s="18"/>
      <c r="DNB318" s="18"/>
      <c r="DNC318" s="18"/>
      <c r="DND318" s="18"/>
      <c r="DNE318" s="18"/>
      <c r="DNF318" s="18"/>
      <c r="DNG318" s="18"/>
      <c r="DNH318" s="18"/>
      <c r="DNI318" s="18"/>
      <c r="DNJ318" s="18"/>
      <c r="DNK318" s="18"/>
      <c r="DNL318" s="18"/>
      <c r="DNM318" s="18"/>
      <c r="DNN318" s="18"/>
      <c r="DNO318" s="18"/>
      <c r="DNP318" s="18"/>
      <c r="DNQ318" s="18"/>
      <c r="DNR318" s="18"/>
      <c r="DNS318" s="18"/>
      <c r="DNT318" s="18"/>
      <c r="DNU318" s="18"/>
      <c r="DNV318" s="18"/>
      <c r="DNW318" s="18"/>
      <c r="DNX318" s="18"/>
      <c r="DNY318" s="18"/>
      <c r="DNZ318" s="18"/>
      <c r="DOA318" s="18"/>
      <c r="DOB318" s="18"/>
      <c r="DOC318" s="18"/>
      <c r="DOD318" s="18"/>
      <c r="DOE318" s="18"/>
      <c r="DOF318" s="18"/>
      <c r="DOG318" s="18"/>
      <c r="DOH318" s="18"/>
      <c r="DOI318" s="18"/>
      <c r="DOJ318" s="18"/>
      <c r="DOK318" s="18"/>
      <c r="DOL318" s="18"/>
      <c r="DOM318" s="18"/>
      <c r="DON318" s="18"/>
      <c r="DOO318" s="18"/>
      <c r="DOP318" s="18"/>
      <c r="DOQ318" s="18"/>
      <c r="DOR318" s="18"/>
      <c r="DOS318" s="18"/>
      <c r="DOT318" s="18"/>
      <c r="DOU318" s="18"/>
      <c r="DOV318" s="18"/>
      <c r="DOW318" s="18"/>
      <c r="DOX318" s="18"/>
      <c r="DOY318" s="18"/>
      <c r="DOZ318" s="18"/>
      <c r="DPA318" s="18"/>
      <c r="DPB318" s="18"/>
      <c r="DPC318" s="18"/>
      <c r="DPD318" s="18"/>
      <c r="DPE318" s="18"/>
      <c r="DPF318" s="18"/>
      <c r="DPG318" s="18"/>
      <c r="DPH318" s="18"/>
      <c r="DPI318" s="18"/>
      <c r="DPJ318" s="18"/>
      <c r="DPK318" s="18"/>
      <c r="DPL318" s="18"/>
      <c r="DPM318" s="18"/>
      <c r="DPN318" s="18"/>
      <c r="DPO318" s="18"/>
      <c r="DPP318" s="18"/>
      <c r="DPQ318" s="18"/>
      <c r="DPR318" s="18"/>
      <c r="DPS318" s="18"/>
      <c r="DPT318" s="18"/>
      <c r="DPU318" s="18"/>
      <c r="DPV318" s="18"/>
      <c r="DPW318" s="18"/>
      <c r="DPX318" s="18"/>
      <c r="DPY318" s="18"/>
      <c r="DPZ318" s="18"/>
      <c r="DQA318" s="18"/>
      <c r="DQB318" s="18"/>
      <c r="DQC318" s="18"/>
      <c r="DQD318" s="18"/>
      <c r="DQE318" s="18"/>
      <c r="DQF318" s="18"/>
      <c r="DQG318" s="18"/>
      <c r="DQH318" s="18"/>
      <c r="DQI318" s="18"/>
      <c r="DQJ318" s="18"/>
      <c r="DQK318" s="18"/>
      <c r="DQL318" s="18"/>
      <c r="DQM318" s="18"/>
      <c r="DQN318" s="18"/>
      <c r="DQO318" s="18"/>
      <c r="DQP318" s="18"/>
      <c r="DQQ318" s="18"/>
      <c r="DQR318" s="18"/>
      <c r="DQS318" s="18"/>
      <c r="DQT318" s="18"/>
      <c r="DQU318" s="18"/>
      <c r="DQV318" s="18"/>
      <c r="DQW318" s="18"/>
      <c r="DQX318" s="18"/>
      <c r="DQY318" s="18"/>
      <c r="DQZ318" s="18"/>
      <c r="DRA318" s="18"/>
      <c r="DRB318" s="18"/>
      <c r="DRC318" s="18"/>
      <c r="DRD318" s="18"/>
      <c r="DRE318" s="18"/>
      <c r="DRF318" s="18"/>
      <c r="DRG318" s="18"/>
      <c r="DRH318" s="18"/>
      <c r="DRI318" s="18"/>
      <c r="DRJ318" s="18"/>
      <c r="DRK318" s="18"/>
      <c r="DRL318" s="18"/>
      <c r="DRM318" s="18"/>
      <c r="DRN318" s="18"/>
      <c r="DRO318" s="18"/>
      <c r="DRP318" s="18"/>
      <c r="DRQ318" s="18"/>
      <c r="DRR318" s="18"/>
      <c r="DRS318" s="18"/>
      <c r="DRT318" s="18"/>
      <c r="DRU318" s="18"/>
      <c r="DRV318" s="18"/>
      <c r="DRW318" s="18"/>
      <c r="DRX318" s="18"/>
      <c r="DRY318" s="18"/>
      <c r="DRZ318" s="18"/>
      <c r="DSA318" s="18"/>
      <c r="DSB318" s="18"/>
      <c r="DSC318" s="18"/>
      <c r="DSD318" s="18"/>
      <c r="DSE318" s="18"/>
      <c r="DSF318" s="18"/>
      <c r="DSG318" s="18"/>
      <c r="DSH318" s="18"/>
      <c r="DSI318" s="18"/>
      <c r="DSJ318" s="18"/>
      <c r="DSK318" s="18"/>
      <c r="DSL318" s="18"/>
      <c r="DSM318" s="18"/>
      <c r="DSN318" s="18"/>
      <c r="DSO318" s="18"/>
      <c r="DSP318" s="18"/>
      <c r="DSQ318" s="18"/>
      <c r="DSR318" s="18"/>
      <c r="DSS318" s="18"/>
      <c r="DST318" s="18"/>
      <c r="DSU318" s="18"/>
      <c r="DSV318" s="18"/>
      <c r="DSW318" s="18"/>
      <c r="DSX318" s="18"/>
      <c r="DSY318" s="18"/>
      <c r="DSZ318" s="18"/>
      <c r="DTA318" s="18"/>
      <c r="DTB318" s="18"/>
      <c r="DTC318" s="18"/>
      <c r="DTD318" s="18"/>
      <c r="DTE318" s="18"/>
      <c r="DTF318" s="18"/>
      <c r="DTG318" s="18"/>
      <c r="DTH318" s="18"/>
      <c r="DTI318" s="18"/>
      <c r="DTJ318" s="18"/>
      <c r="DTK318" s="18"/>
      <c r="DTL318" s="18"/>
      <c r="DTM318" s="18"/>
      <c r="DTN318" s="18"/>
      <c r="DTO318" s="18"/>
      <c r="DTP318" s="18"/>
      <c r="DTQ318" s="18"/>
      <c r="DTR318" s="18"/>
      <c r="DTS318" s="18"/>
      <c r="DTT318" s="18"/>
      <c r="DTU318" s="18"/>
      <c r="DTV318" s="18"/>
      <c r="DTW318" s="18"/>
      <c r="DTX318" s="18"/>
      <c r="DTY318" s="18"/>
      <c r="DTZ318" s="18"/>
      <c r="DUA318" s="18"/>
      <c r="DUB318" s="18"/>
      <c r="DUC318" s="18"/>
      <c r="DUD318" s="18"/>
      <c r="DUE318" s="18"/>
      <c r="DUF318" s="18"/>
      <c r="DUG318" s="18"/>
      <c r="DUH318" s="18"/>
      <c r="DUI318" s="18"/>
      <c r="DUJ318" s="18"/>
      <c r="DUK318" s="18"/>
      <c r="DUL318" s="18"/>
      <c r="DUM318" s="18"/>
      <c r="DUN318" s="18"/>
      <c r="DUO318" s="18"/>
      <c r="DUP318" s="18"/>
      <c r="DUQ318" s="18"/>
      <c r="DUR318" s="18"/>
      <c r="DUS318" s="18"/>
      <c r="DUT318" s="18"/>
      <c r="DUU318" s="18"/>
      <c r="DUV318" s="18"/>
      <c r="DUW318" s="18"/>
      <c r="DUX318" s="18"/>
      <c r="DUY318" s="18"/>
      <c r="DUZ318" s="18"/>
      <c r="DVA318" s="18"/>
      <c r="DVB318" s="18"/>
      <c r="DVC318" s="18"/>
      <c r="DVD318" s="18"/>
      <c r="DVE318" s="18"/>
      <c r="DVF318" s="18"/>
      <c r="DVG318" s="18"/>
      <c r="DVH318" s="18"/>
      <c r="DVI318" s="18"/>
      <c r="DVJ318" s="18"/>
      <c r="DVK318" s="18"/>
      <c r="DVL318" s="18"/>
      <c r="DVM318" s="18"/>
      <c r="DVN318" s="18"/>
      <c r="DVO318" s="18"/>
      <c r="DVP318" s="18"/>
      <c r="DVQ318" s="18"/>
      <c r="DVR318" s="18"/>
      <c r="DVS318" s="18"/>
      <c r="DVT318" s="18"/>
      <c r="DVU318" s="18"/>
      <c r="DVV318" s="18"/>
      <c r="DVW318" s="18"/>
      <c r="DVX318" s="18"/>
      <c r="DVY318" s="18"/>
      <c r="DVZ318" s="18"/>
      <c r="DWA318" s="18"/>
      <c r="DWB318" s="18"/>
      <c r="DWC318" s="18"/>
      <c r="DWD318" s="18"/>
      <c r="DWE318" s="18"/>
      <c r="DWF318" s="18"/>
      <c r="DWG318" s="18"/>
      <c r="DWH318" s="18"/>
      <c r="DWI318" s="18"/>
      <c r="DWJ318" s="18"/>
      <c r="DWK318" s="18"/>
      <c r="DWL318" s="18"/>
      <c r="DWM318" s="18"/>
      <c r="DWN318" s="18"/>
      <c r="DWO318" s="18"/>
      <c r="DWP318" s="18"/>
      <c r="DWQ318" s="18"/>
      <c r="DWR318" s="18"/>
      <c r="DWS318" s="18"/>
      <c r="DWT318" s="18"/>
      <c r="DWU318" s="18"/>
      <c r="DWV318" s="18"/>
      <c r="DWW318" s="18"/>
      <c r="DWX318" s="18"/>
      <c r="DWY318" s="18"/>
      <c r="DWZ318" s="18"/>
      <c r="DXA318" s="18"/>
      <c r="DXB318" s="18"/>
      <c r="DXC318" s="18"/>
      <c r="DXD318" s="18"/>
      <c r="DXE318" s="18"/>
      <c r="DXF318" s="18"/>
      <c r="DXG318" s="18"/>
      <c r="DXH318" s="18"/>
      <c r="DXI318" s="18"/>
      <c r="DXJ318" s="18"/>
      <c r="DXK318" s="18"/>
      <c r="DXL318" s="18"/>
      <c r="DXM318" s="18"/>
      <c r="DXN318" s="18"/>
      <c r="DXO318" s="18"/>
      <c r="DXP318" s="18"/>
      <c r="DXQ318" s="18"/>
      <c r="DXR318" s="18"/>
      <c r="DXS318" s="18"/>
      <c r="DXT318" s="18"/>
      <c r="DXU318" s="18"/>
      <c r="DXV318" s="18"/>
      <c r="DXW318" s="18"/>
      <c r="DXX318" s="18"/>
      <c r="DXY318" s="18"/>
      <c r="DXZ318" s="18"/>
      <c r="DYA318" s="18"/>
      <c r="DYB318" s="18"/>
      <c r="DYC318" s="18"/>
      <c r="DYD318" s="18"/>
      <c r="DYE318" s="18"/>
      <c r="DYF318" s="18"/>
      <c r="DYG318" s="18"/>
      <c r="DYH318" s="18"/>
      <c r="DYI318" s="18"/>
      <c r="DYJ318" s="18"/>
      <c r="DYK318" s="18"/>
      <c r="DYL318" s="18"/>
      <c r="DYM318" s="18"/>
      <c r="DYN318" s="18"/>
      <c r="DYO318" s="18"/>
      <c r="DYP318" s="18"/>
      <c r="DYQ318" s="18"/>
      <c r="DYR318" s="18"/>
      <c r="DYS318" s="18"/>
      <c r="DYT318" s="18"/>
      <c r="DYU318" s="18"/>
      <c r="DYV318" s="18"/>
      <c r="DYW318" s="18"/>
      <c r="DYX318" s="18"/>
      <c r="DYY318" s="18"/>
      <c r="DYZ318" s="18"/>
      <c r="DZA318" s="18"/>
      <c r="DZB318" s="18"/>
      <c r="DZC318" s="18"/>
      <c r="DZD318" s="18"/>
      <c r="DZE318" s="18"/>
      <c r="DZF318" s="18"/>
      <c r="DZG318" s="18"/>
      <c r="DZH318" s="18"/>
      <c r="DZI318" s="18"/>
      <c r="DZJ318" s="18"/>
      <c r="DZK318" s="18"/>
      <c r="DZL318" s="18"/>
      <c r="DZM318" s="18"/>
      <c r="DZN318" s="18"/>
      <c r="DZO318" s="18"/>
      <c r="DZP318" s="18"/>
      <c r="DZQ318" s="18"/>
      <c r="DZR318" s="18"/>
      <c r="DZS318" s="18"/>
      <c r="DZT318" s="18"/>
      <c r="DZU318" s="18"/>
      <c r="DZV318" s="18"/>
      <c r="DZW318" s="18"/>
      <c r="DZX318" s="18"/>
      <c r="DZY318" s="18"/>
      <c r="DZZ318" s="18"/>
      <c r="EAA318" s="18"/>
      <c r="EAB318" s="18"/>
      <c r="EAC318" s="18"/>
      <c r="EAD318" s="18"/>
      <c r="EAE318" s="18"/>
      <c r="EAF318" s="18"/>
      <c r="EAG318" s="18"/>
      <c r="EAH318" s="18"/>
      <c r="EAI318" s="18"/>
      <c r="EAJ318" s="18"/>
      <c r="EAK318" s="18"/>
      <c r="EAL318" s="18"/>
      <c r="EAM318" s="18"/>
      <c r="EAN318" s="18"/>
      <c r="EAO318" s="18"/>
      <c r="EAP318" s="18"/>
      <c r="EAQ318" s="18"/>
      <c r="EAR318" s="18"/>
      <c r="EAS318" s="18"/>
      <c r="EAT318" s="18"/>
      <c r="EAU318" s="18"/>
      <c r="EAV318" s="18"/>
      <c r="EAW318" s="18"/>
      <c r="EAX318" s="18"/>
      <c r="EAY318" s="18"/>
      <c r="EAZ318" s="18"/>
      <c r="EBA318" s="18"/>
      <c r="EBB318" s="18"/>
      <c r="EBC318" s="18"/>
      <c r="EBD318" s="18"/>
      <c r="EBE318" s="18"/>
      <c r="EBF318" s="18"/>
      <c r="EBG318" s="18"/>
      <c r="EBH318" s="18"/>
      <c r="EBI318" s="18"/>
      <c r="EBJ318" s="18"/>
      <c r="EBK318" s="18"/>
      <c r="EBL318" s="18"/>
      <c r="EBM318" s="18"/>
      <c r="EBN318" s="18"/>
      <c r="EBO318" s="18"/>
      <c r="EBP318" s="18"/>
      <c r="EBQ318" s="18"/>
      <c r="EBR318" s="18"/>
      <c r="EBS318" s="18"/>
      <c r="EBT318" s="18"/>
      <c r="EBU318" s="18"/>
      <c r="EBV318" s="18"/>
      <c r="EBW318" s="18"/>
      <c r="EBX318" s="18"/>
      <c r="EBY318" s="18"/>
      <c r="EBZ318" s="18"/>
      <c r="ECA318" s="18"/>
      <c r="ECB318" s="18"/>
      <c r="ECC318" s="18"/>
      <c r="ECD318" s="18"/>
      <c r="ECE318" s="18"/>
      <c r="ECF318" s="18"/>
      <c r="ECG318" s="18"/>
      <c r="ECH318" s="18"/>
      <c r="ECI318" s="18"/>
      <c r="ECJ318" s="18"/>
      <c r="ECK318" s="18"/>
      <c r="ECL318" s="18"/>
      <c r="ECM318" s="18"/>
      <c r="ECN318" s="18"/>
      <c r="ECO318" s="18"/>
      <c r="ECP318" s="18"/>
      <c r="ECQ318" s="18"/>
      <c r="ECR318" s="18"/>
      <c r="ECS318" s="18"/>
      <c r="ECT318" s="18"/>
      <c r="ECU318" s="18"/>
      <c r="ECV318" s="18"/>
      <c r="ECW318" s="18"/>
      <c r="ECX318" s="18"/>
      <c r="ECY318" s="18"/>
      <c r="ECZ318" s="18"/>
      <c r="EDA318" s="18"/>
      <c r="EDB318" s="18"/>
      <c r="EDC318" s="18"/>
      <c r="EDD318" s="18"/>
      <c r="EDE318" s="18"/>
      <c r="EDF318" s="18"/>
      <c r="EDG318" s="18"/>
      <c r="EDH318" s="18"/>
      <c r="EDI318" s="18"/>
      <c r="EDJ318" s="18"/>
      <c r="EDK318" s="18"/>
      <c r="EDL318" s="18"/>
      <c r="EDM318" s="18"/>
      <c r="EDN318" s="18"/>
      <c r="EDO318" s="18"/>
      <c r="EDP318" s="18"/>
      <c r="EDQ318" s="18"/>
      <c r="EDR318" s="18"/>
      <c r="EDS318" s="18"/>
      <c r="EDT318" s="18"/>
      <c r="EDU318" s="18"/>
      <c r="EDV318" s="18"/>
      <c r="EDW318" s="18"/>
      <c r="EDX318" s="18"/>
      <c r="EDY318" s="18"/>
      <c r="EDZ318" s="18"/>
      <c r="EEA318" s="18"/>
      <c r="EEB318" s="18"/>
      <c r="EEC318" s="18"/>
      <c r="EED318" s="18"/>
      <c r="EEE318" s="18"/>
      <c r="EEF318" s="18"/>
      <c r="EEG318" s="18"/>
      <c r="EEH318" s="18"/>
      <c r="EEI318" s="18"/>
      <c r="EEJ318" s="18"/>
      <c r="EEK318" s="18"/>
      <c r="EEL318" s="18"/>
      <c r="EEM318" s="18"/>
      <c r="EEN318" s="18"/>
      <c r="EEO318" s="18"/>
      <c r="EEP318" s="18"/>
      <c r="EEQ318" s="18"/>
      <c r="EER318" s="18"/>
      <c r="EES318" s="18"/>
      <c r="EET318" s="18"/>
      <c r="EEU318" s="18"/>
      <c r="EEV318" s="18"/>
      <c r="EEW318" s="18"/>
      <c r="EEX318" s="18"/>
      <c r="EEY318" s="18"/>
      <c r="EEZ318" s="18"/>
      <c r="EFA318" s="18"/>
      <c r="EFB318" s="18"/>
      <c r="EFC318" s="18"/>
      <c r="EFD318" s="18"/>
      <c r="EFE318" s="18"/>
      <c r="EFF318" s="18"/>
      <c r="EFG318" s="18"/>
      <c r="EFH318" s="18"/>
      <c r="EFI318" s="18"/>
      <c r="EFJ318" s="18"/>
      <c r="EFK318" s="18"/>
      <c r="EFL318" s="18"/>
      <c r="EFM318" s="18"/>
      <c r="EFN318" s="18"/>
      <c r="EFO318" s="18"/>
      <c r="EFP318" s="18"/>
      <c r="EFQ318" s="18"/>
      <c r="EFR318" s="18"/>
      <c r="EFS318" s="18"/>
      <c r="EFT318" s="18"/>
      <c r="EFU318" s="18"/>
      <c r="EFV318" s="18"/>
      <c r="EFW318" s="18"/>
      <c r="EFX318" s="18"/>
      <c r="EFY318" s="18"/>
      <c r="EFZ318" s="18"/>
      <c r="EGA318" s="18"/>
      <c r="EGB318" s="18"/>
      <c r="EGC318" s="18"/>
      <c r="EGD318" s="18"/>
      <c r="EGE318" s="18"/>
      <c r="EGF318" s="18"/>
      <c r="EGG318" s="18"/>
      <c r="EGH318" s="18"/>
      <c r="EGI318" s="18"/>
      <c r="EGJ318" s="18"/>
      <c r="EGK318" s="18"/>
      <c r="EGL318" s="18"/>
      <c r="EGM318" s="18"/>
      <c r="EGN318" s="18"/>
      <c r="EGO318" s="18"/>
      <c r="EGP318" s="18"/>
      <c r="EGQ318" s="18"/>
      <c r="EGR318" s="18"/>
      <c r="EGS318" s="18"/>
      <c r="EGT318" s="18"/>
      <c r="EGU318" s="18"/>
      <c r="EGV318" s="18"/>
      <c r="EGW318" s="18"/>
      <c r="EGX318" s="18"/>
      <c r="EGY318" s="18"/>
      <c r="EGZ318" s="18"/>
      <c r="EHA318" s="18"/>
      <c r="EHB318" s="18"/>
      <c r="EHC318" s="18"/>
      <c r="EHD318" s="18"/>
      <c r="EHE318" s="18"/>
      <c r="EHF318" s="18"/>
      <c r="EHG318" s="18"/>
      <c r="EHH318" s="18"/>
      <c r="EHI318" s="18"/>
      <c r="EHJ318" s="18"/>
      <c r="EHK318" s="18"/>
      <c r="EHL318" s="18"/>
      <c r="EHM318" s="18"/>
      <c r="EHN318" s="18"/>
      <c r="EHO318" s="18"/>
      <c r="EHP318" s="18"/>
      <c r="EHQ318" s="18"/>
      <c r="EHR318" s="18"/>
      <c r="EHS318" s="18"/>
      <c r="EHT318" s="18"/>
      <c r="EHU318" s="18"/>
      <c r="EHV318" s="18"/>
      <c r="EHW318" s="18"/>
      <c r="EHX318" s="18"/>
      <c r="EHY318" s="18"/>
      <c r="EHZ318" s="18"/>
      <c r="EIA318" s="18"/>
      <c r="EIB318" s="18"/>
      <c r="EIC318" s="18"/>
      <c r="EID318" s="18"/>
      <c r="EIE318" s="18"/>
      <c r="EIF318" s="18"/>
      <c r="EIG318" s="18"/>
      <c r="EIH318" s="18"/>
      <c r="EII318" s="18"/>
      <c r="EIJ318" s="18"/>
      <c r="EIK318" s="18"/>
      <c r="EIL318" s="18"/>
      <c r="EIM318" s="18"/>
      <c r="EIN318" s="18"/>
      <c r="EIO318" s="18"/>
      <c r="EIP318" s="18"/>
      <c r="EIQ318" s="18"/>
      <c r="EIR318" s="18"/>
      <c r="EIS318" s="18"/>
      <c r="EIT318" s="18"/>
      <c r="EIU318" s="18"/>
      <c r="EIV318" s="18"/>
      <c r="EIW318" s="18"/>
      <c r="EIX318" s="18"/>
      <c r="EIY318" s="18"/>
      <c r="EIZ318" s="18"/>
      <c r="EJA318" s="18"/>
      <c r="EJB318" s="18"/>
      <c r="EJC318" s="18"/>
      <c r="EJD318" s="18"/>
      <c r="EJE318" s="18"/>
      <c r="EJF318" s="18"/>
      <c r="EJG318" s="18"/>
      <c r="EJH318" s="18"/>
      <c r="EJI318" s="18"/>
      <c r="EJJ318" s="18"/>
      <c r="EJK318" s="18"/>
      <c r="EJL318" s="18"/>
      <c r="EJM318" s="18"/>
      <c r="EJN318" s="18"/>
      <c r="EJO318" s="18"/>
      <c r="EJP318" s="18"/>
      <c r="EJQ318" s="18"/>
      <c r="EJR318" s="18"/>
      <c r="EJS318" s="18"/>
      <c r="EJT318" s="18"/>
      <c r="EJU318" s="18"/>
      <c r="EJV318" s="18"/>
      <c r="EJW318" s="18"/>
      <c r="EJX318" s="18"/>
      <c r="EJY318" s="18"/>
      <c r="EJZ318" s="18"/>
      <c r="EKA318" s="18"/>
      <c r="EKB318" s="18"/>
      <c r="EKC318" s="18"/>
      <c r="EKD318" s="18"/>
      <c r="EKE318" s="18"/>
      <c r="EKF318" s="18"/>
      <c r="EKG318" s="18"/>
      <c r="EKH318" s="18"/>
      <c r="EKI318" s="18"/>
      <c r="EKJ318" s="18"/>
      <c r="EKK318" s="18"/>
      <c r="EKL318" s="18"/>
      <c r="EKM318" s="18"/>
      <c r="EKN318" s="18"/>
      <c r="EKO318" s="18"/>
      <c r="EKP318" s="18"/>
      <c r="EKQ318" s="18"/>
      <c r="EKR318" s="18"/>
      <c r="EKS318" s="18"/>
      <c r="EKT318" s="18"/>
      <c r="EKU318" s="18"/>
      <c r="EKV318" s="18"/>
      <c r="EKW318" s="18"/>
      <c r="EKX318" s="18"/>
      <c r="EKY318" s="18"/>
      <c r="EKZ318" s="18"/>
      <c r="ELA318" s="18"/>
      <c r="ELB318" s="18"/>
      <c r="ELC318" s="18"/>
      <c r="ELD318" s="18"/>
      <c r="ELE318" s="18"/>
      <c r="ELF318" s="18"/>
      <c r="ELG318" s="18"/>
      <c r="ELH318" s="18"/>
      <c r="ELI318" s="18"/>
      <c r="ELJ318" s="18"/>
      <c r="ELK318" s="18"/>
      <c r="ELL318" s="18"/>
      <c r="ELM318" s="18"/>
      <c r="ELN318" s="18"/>
      <c r="ELO318" s="18"/>
      <c r="ELP318" s="18"/>
      <c r="ELQ318" s="18"/>
      <c r="ELR318" s="18"/>
      <c r="ELS318" s="18"/>
      <c r="ELT318" s="18"/>
      <c r="ELU318" s="18"/>
      <c r="ELV318" s="18"/>
      <c r="ELW318" s="18"/>
      <c r="ELX318" s="18"/>
      <c r="ELY318" s="18"/>
      <c r="ELZ318" s="18"/>
      <c r="EMA318" s="18"/>
      <c r="EMB318" s="18"/>
      <c r="EMC318" s="18"/>
      <c r="EMD318" s="18"/>
      <c r="EME318" s="18"/>
      <c r="EMF318" s="18"/>
      <c r="EMG318" s="18"/>
      <c r="EMH318" s="18"/>
      <c r="EMI318" s="18"/>
      <c r="EMJ318" s="18"/>
      <c r="EMK318" s="18"/>
      <c r="EML318" s="18"/>
      <c r="EMM318" s="18"/>
      <c r="EMN318" s="18"/>
      <c r="EMO318" s="18"/>
      <c r="EMP318" s="18"/>
      <c r="EMQ318" s="18"/>
      <c r="EMR318" s="18"/>
      <c r="EMS318" s="18"/>
      <c r="EMT318" s="18"/>
      <c r="EMU318" s="18"/>
      <c r="EMV318" s="18"/>
      <c r="EMW318" s="18"/>
      <c r="EMX318" s="18"/>
      <c r="EMY318" s="18"/>
      <c r="EMZ318" s="18"/>
      <c r="ENA318" s="18"/>
      <c r="ENB318" s="18"/>
      <c r="ENC318" s="18"/>
      <c r="END318" s="18"/>
      <c r="ENE318" s="18"/>
      <c r="ENF318" s="18"/>
      <c r="ENG318" s="18"/>
      <c r="ENH318" s="18"/>
      <c r="ENI318" s="18"/>
      <c r="ENJ318" s="18"/>
      <c r="ENK318" s="18"/>
      <c r="ENL318" s="18"/>
      <c r="ENM318" s="18"/>
      <c r="ENN318" s="18"/>
      <c r="ENO318" s="18"/>
      <c r="ENP318" s="18"/>
      <c r="ENQ318" s="18"/>
      <c r="ENR318" s="18"/>
      <c r="ENS318" s="18"/>
      <c r="ENT318" s="18"/>
      <c r="ENU318" s="18"/>
      <c r="ENV318" s="18"/>
      <c r="ENW318" s="18"/>
      <c r="ENX318" s="18"/>
      <c r="ENY318" s="18"/>
      <c r="ENZ318" s="18"/>
      <c r="EOA318" s="18"/>
      <c r="EOB318" s="18"/>
      <c r="EOC318" s="18"/>
      <c r="EOD318" s="18"/>
      <c r="EOE318" s="18"/>
      <c r="EOF318" s="18"/>
      <c r="EOG318" s="18"/>
      <c r="EOH318" s="18"/>
      <c r="EOI318" s="18"/>
      <c r="EOJ318" s="18"/>
      <c r="EOK318" s="18"/>
      <c r="EOL318" s="18"/>
      <c r="EOM318" s="18"/>
      <c r="EON318" s="18"/>
      <c r="EOO318" s="18"/>
      <c r="EOP318" s="18"/>
      <c r="EOQ318" s="18"/>
      <c r="EOR318" s="18"/>
      <c r="EOS318" s="18"/>
      <c r="EOT318" s="18"/>
      <c r="EOU318" s="18"/>
      <c r="EOV318" s="18"/>
      <c r="EOW318" s="18"/>
      <c r="EOX318" s="18"/>
      <c r="EOY318" s="18"/>
      <c r="EOZ318" s="18"/>
      <c r="EPA318" s="18"/>
      <c r="EPB318" s="18"/>
      <c r="EPC318" s="18"/>
      <c r="EPD318" s="18"/>
      <c r="EPE318" s="18"/>
      <c r="EPF318" s="18"/>
      <c r="EPG318" s="18"/>
      <c r="EPH318" s="18"/>
      <c r="EPI318" s="18"/>
      <c r="EPJ318" s="18"/>
      <c r="EPK318" s="18"/>
      <c r="EPL318" s="18"/>
      <c r="EPM318" s="18"/>
      <c r="EPN318" s="18"/>
      <c r="EPO318" s="18"/>
      <c r="EPP318" s="18"/>
      <c r="EPQ318" s="18"/>
      <c r="EPR318" s="18"/>
      <c r="EPS318" s="18"/>
      <c r="EPT318" s="18"/>
      <c r="EPU318" s="18"/>
      <c r="EPV318" s="18"/>
      <c r="EPW318" s="18"/>
      <c r="EPX318" s="18"/>
      <c r="EPY318" s="18"/>
      <c r="EPZ318" s="18"/>
      <c r="EQA318" s="18"/>
      <c r="EQB318" s="18"/>
      <c r="EQC318" s="18"/>
      <c r="EQD318" s="18"/>
      <c r="EQE318" s="18"/>
      <c r="EQF318" s="18"/>
      <c r="EQG318" s="18"/>
      <c r="EQH318" s="18"/>
      <c r="EQI318" s="18"/>
      <c r="EQJ318" s="18"/>
      <c r="EQK318" s="18"/>
      <c r="EQL318" s="18"/>
      <c r="EQM318" s="18"/>
      <c r="EQN318" s="18"/>
      <c r="EQO318" s="18"/>
      <c r="EQP318" s="18"/>
      <c r="EQQ318" s="18"/>
      <c r="EQR318" s="18"/>
      <c r="EQS318" s="18"/>
      <c r="EQT318" s="18"/>
      <c r="EQU318" s="18"/>
      <c r="EQV318" s="18"/>
      <c r="EQW318" s="18"/>
      <c r="EQX318" s="18"/>
      <c r="EQY318" s="18"/>
      <c r="EQZ318" s="18"/>
      <c r="ERA318" s="18"/>
      <c r="ERB318" s="18"/>
      <c r="ERC318" s="18"/>
      <c r="ERD318" s="18"/>
      <c r="ERE318" s="18"/>
      <c r="ERF318" s="18"/>
      <c r="ERG318" s="18"/>
      <c r="ERH318" s="18"/>
      <c r="ERI318" s="18"/>
      <c r="ERJ318" s="18"/>
      <c r="ERK318" s="18"/>
      <c r="ERL318" s="18"/>
      <c r="ERM318" s="18"/>
      <c r="ERN318" s="18"/>
      <c r="ERO318" s="18"/>
      <c r="ERP318" s="18"/>
      <c r="ERQ318" s="18"/>
      <c r="ERR318" s="18"/>
      <c r="ERS318" s="18"/>
      <c r="ERT318" s="18"/>
      <c r="ERU318" s="18"/>
      <c r="ERV318" s="18"/>
      <c r="ERW318" s="18"/>
      <c r="ERX318" s="18"/>
      <c r="ERY318" s="18"/>
      <c r="ERZ318" s="18"/>
      <c r="ESA318" s="18"/>
      <c r="ESB318" s="18"/>
      <c r="ESC318" s="18"/>
      <c r="ESD318" s="18"/>
      <c r="ESE318" s="18"/>
      <c r="ESF318" s="18"/>
      <c r="ESG318" s="18"/>
      <c r="ESH318" s="18"/>
      <c r="ESI318" s="18"/>
      <c r="ESJ318" s="18"/>
      <c r="ESK318" s="18"/>
      <c r="ESL318" s="18"/>
      <c r="ESM318" s="18"/>
      <c r="ESN318" s="18"/>
      <c r="ESO318" s="18"/>
      <c r="ESP318" s="18"/>
      <c r="ESQ318" s="18"/>
      <c r="ESR318" s="18"/>
      <c r="ESS318" s="18"/>
      <c r="EST318" s="18"/>
      <c r="ESU318" s="18"/>
      <c r="ESV318" s="18"/>
      <c r="ESW318" s="18"/>
      <c r="ESX318" s="18"/>
      <c r="ESY318" s="18"/>
      <c r="ESZ318" s="18"/>
      <c r="ETA318" s="18"/>
      <c r="ETB318" s="18"/>
      <c r="ETC318" s="18"/>
      <c r="ETD318" s="18"/>
      <c r="ETE318" s="18"/>
      <c r="ETF318" s="18"/>
      <c r="ETG318" s="18"/>
      <c r="ETH318" s="18"/>
      <c r="ETI318" s="18"/>
      <c r="ETJ318" s="18"/>
      <c r="ETK318" s="18"/>
      <c r="ETL318" s="18"/>
      <c r="ETM318" s="18"/>
      <c r="ETN318" s="18"/>
      <c r="ETO318" s="18"/>
      <c r="ETP318" s="18"/>
      <c r="ETQ318" s="18"/>
      <c r="ETR318" s="18"/>
      <c r="ETS318" s="18"/>
      <c r="ETT318" s="18"/>
      <c r="ETU318" s="18"/>
      <c r="ETV318" s="18"/>
      <c r="ETW318" s="18"/>
      <c r="ETX318" s="18"/>
      <c r="ETY318" s="18"/>
      <c r="ETZ318" s="18"/>
      <c r="EUA318" s="18"/>
      <c r="EUB318" s="18"/>
      <c r="EUC318" s="18"/>
      <c r="EUD318" s="18"/>
      <c r="EUE318" s="18"/>
      <c r="EUF318" s="18"/>
      <c r="EUG318" s="18"/>
      <c r="EUH318" s="18"/>
      <c r="EUI318" s="18"/>
      <c r="EUJ318" s="18"/>
      <c r="EUK318" s="18"/>
      <c r="EUL318" s="18"/>
      <c r="EUM318" s="18"/>
      <c r="EUN318" s="18"/>
      <c r="EUO318" s="18"/>
      <c r="EUP318" s="18"/>
      <c r="EUQ318" s="18"/>
      <c r="EUR318" s="18"/>
      <c r="EUS318" s="18"/>
      <c r="EUT318" s="18"/>
      <c r="EUU318" s="18"/>
      <c r="EUV318" s="18"/>
      <c r="EUW318" s="18"/>
      <c r="EUX318" s="18"/>
      <c r="EUY318" s="18"/>
      <c r="EUZ318" s="18"/>
      <c r="EVA318" s="18"/>
      <c r="EVB318" s="18"/>
      <c r="EVC318" s="18"/>
      <c r="EVD318" s="18"/>
      <c r="EVE318" s="18"/>
      <c r="EVF318" s="18"/>
      <c r="EVG318" s="18"/>
      <c r="EVH318" s="18"/>
      <c r="EVI318" s="18"/>
      <c r="EVJ318" s="18"/>
      <c r="EVK318" s="18"/>
      <c r="EVL318" s="18"/>
      <c r="EVM318" s="18"/>
      <c r="EVN318" s="18"/>
      <c r="EVO318" s="18"/>
      <c r="EVP318" s="18"/>
      <c r="EVQ318" s="18"/>
      <c r="EVR318" s="18"/>
      <c r="EVS318" s="18"/>
      <c r="EVT318" s="18"/>
      <c r="EVU318" s="18"/>
      <c r="EVV318" s="18"/>
      <c r="EVW318" s="18"/>
      <c r="EVX318" s="18"/>
      <c r="EVY318" s="18"/>
      <c r="EVZ318" s="18"/>
      <c r="EWA318" s="18"/>
      <c r="EWB318" s="18"/>
      <c r="EWC318" s="18"/>
      <c r="EWD318" s="18"/>
      <c r="EWE318" s="18"/>
      <c r="EWF318" s="18"/>
      <c r="EWG318" s="18"/>
      <c r="EWH318" s="18"/>
      <c r="EWI318" s="18"/>
      <c r="EWJ318" s="18"/>
      <c r="EWK318" s="18"/>
      <c r="EWL318" s="18"/>
      <c r="EWM318" s="18"/>
      <c r="EWN318" s="18"/>
      <c r="EWO318" s="18"/>
      <c r="EWP318" s="18"/>
      <c r="EWQ318" s="18"/>
      <c r="EWR318" s="18"/>
      <c r="EWS318" s="18"/>
      <c r="EWT318" s="18"/>
      <c r="EWU318" s="18"/>
      <c r="EWV318" s="18"/>
      <c r="EWW318" s="18"/>
      <c r="EWX318" s="18"/>
      <c r="EWY318" s="18"/>
      <c r="EWZ318" s="18"/>
      <c r="EXA318" s="18"/>
      <c r="EXB318" s="18"/>
      <c r="EXC318" s="18"/>
      <c r="EXD318" s="18"/>
      <c r="EXE318" s="18"/>
      <c r="EXF318" s="18"/>
      <c r="EXG318" s="18"/>
      <c r="EXH318" s="18"/>
      <c r="EXI318" s="18"/>
      <c r="EXJ318" s="18"/>
      <c r="EXK318" s="18"/>
      <c r="EXL318" s="18"/>
      <c r="EXM318" s="18"/>
      <c r="EXN318" s="18"/>
      <c r="EXO318" s="18"/>
      <c r="EXP318" s="18"/>
      <c r="EXQ318" s="18"/>
      <c r="EXR318" s="18"/>
      <c r="EXS318" s="18"/>
      <c r="EXT318" s="18"/>
      <c r="EXU318" s="18"/>
      <c r="EXV318" s="18"/>
      <c r="EXW318" s="18"/>
      <c r="EXX318" s="18"/>
      <c r="EXY318" s="18"/>
      <c r="EXZ318" s="18"/>
      <c r="EYA318" s="18"/>
      <c r="EYB318" s="18"/>
      <c r="EYC318" s="18"/>
      <c r="EYD318" s="18"/>
      <c r="EYE318" s="18"/>
      <c r="EYF318" s="18"/>
      <c r="EYG318" s="18"/>
      <c r="EYH318" s="18"/>
      <c r="EYI318" s="18"/>
      <c r="EYJ318" s="18"/>
      <c r="EYK318" s="18"/>
      <c r="EYL318" s="18"/>
      <c r="EYM318" s="18"/>
      <c r="EYN318" s="18"/>
      <c r="EYO318" s="18"/>
      <c r="EYP318" s="18"/>
      <c r="EYQ318" s="18"/>
      <c r="EYR318" s="18"/>
      <c r="EYS318" s="18"/>
      <c r="EYT318" s="18"/>
      <c r="EYU318" s="18"/>
      <c r="EYV318" s="18"/>
      <c r="EYW318" s="18"/>
      <c r="EYX318" s="18"/>
      <c r="UFN318" s="18"/>
      <c r="UFO318" s="18"/>
      <c r="UFP318" s="18"/>
      <c r="UFQ318" s="18"/>
      <c r="UFR318" s="18"/>
      <c r="UFS318" s="18"/>
      <c r="UFT318" s="18"/>
      <c r="UFU318" s="18"/>
      <c r="UFV318" s="18"/>
      <c r="UFW318" s="18"/>
      <c r="UFX318" s="18"/>
      <c r="UFY318" s="18"/>
      <c r="UFZ318" s="18"/>
      <c r="UGA318" s="18"/>
      <c r="UGB318" s="18"/>
      <c r="UGC318" s="18"/>
      <c r="UGD318" s="18"/>
      <c r="UGE318" s="18"/>
      <c r="UGF318" s="18"/>
      <c r="UGG318" s="18"/>
      <c r="UGH318" s="18"/>
      <c r="UGI318" s="18"/>
      <c r="UGJ318" s="18"/>
      <c r="UGK318" s="18"/>
      <c r="UGL318" s="18"/>
      <c r="UGM318" s="18"/>
      <c r="UGN318" s="18"/>
      <c r="UGO318" s="18"/>
      <c r="UGP318" s="18"/>
      <c r="UGQ318" s="18"/>
      <c r="UGR318" s="18"/>
      <c r="UGS318" s="18"/>
      <c r="UGT318" s="18"/>
      <c r="UGU318" s="18"/>
      <c r="UGV318" s="18"/>
      <c r="UGW318" s="18"/>
      <c r="UGX318" s="18"/>
      <c r="UGY318" s="18"/>
      <c r="UGZ318" s="18"/>
      <c r="UHA318" s="18"/>
      <c r="UHB318" s="18"/>
      <c r="UHC318" s="18"/>
      <c r="UHD318" s="18"/>
      <c r="UHE318" s="18"/>
      <c r="UHF318" s="18"/>
      <c r="UHG318" s="18"/>
      <c r="UHH318" s="18"/>
      <c r="UHI318" s="18"/>
      <c r="UHJ318" s="18"/>
      <c r="UHK318" s="18"/>
      <c r="UHL318" s="18"/>
      <c r="UHM318" s="18"/>
      <c r="UHN318" s="18"/>
      <c r="UHO318" s="18"/>
      <c r="UHP318" s="18"/>
      <c r="UHQ318" s="18"/>
      <c r="UHR318" s="18"/>
      <c r="UHS318" s="18"/>
      <c r="UHT318" s="18"/>
      <c r="UHU318" s="18"/>
      <c r="UHV318" s="18"/>
      <c r="UHW318" s="18"/>
      <c r="UHX318" s="18"/>
      <c r="UHY318" s="18"/>
      <c r="UHZ318" s="18"/>
      <c r="UIA318" s="18"/>
      <c r="UIB318" s="18"/>
      <c r="UIC318" s="18"/>
      <c r="UID318" s="18"/>
      <c r="UIE318" s="18"/>
      <c r="UIF318" s="18"/>
      <c r="UIG318" s="18"/>
      <c r="UIH318" s="18"/>
      <c r="UII318" s="18"/>
      <c r="UIJ318" s="18"/>
      <c r="UIK318" s="18"/>
      <c r="UIL318" s="18"/>
      <c r="UIM318" s="18"/>
      <c r="UIN318" s="18"/>
      <c r="UIO318" s="18"/>
      <c r="UIP318" s="18"/>
      <c r="UIQ318" s="18"/>
      <c r="UIR318" s="18"/>
      <c r="UIS318" s="18"/>
      <c r="UIT318" s="18"/>
      <c r="UIU318" s="18"/>
      <c r="UIV318" s="18"/>
      <c r="UIW318" s="18"/>
      <c r="UIX318" s="18"/>
      <c r="UIY318" s="18"/>
      <c r="UIZ318" s="18"/>
      <c r="UJA318" s="18"/>
      <c r="UJB318" s="18"/>
      <c r="UJC318" s="18"/>
      <c r="UJD318" s="18"/>
      <c r="UJE318" s="18"/>
      <c r="UJF318" s="18"/>
      <c r="UJG318" s="18"/>
      <c r="UJH318" s="18"/>
      <c r="UJI318" s="18"/>
      <c r="UJJ318" s="18"/>
      <c r="UJK318" s="18"/>
      <c r="UJL318" s="18"/>
      <c r="UJM318" s="18"/>
      <c r="UJN318" s="18"/>
      <c r="UJO318" s="18"/>
      <c r="UJP318" s="18"/>
      <c r="UJQ318" s="18"/>
      <c r="UJR318" s="18"/>
      <c r="UJS318" s="18"/>
      <c r="UJT318" s="18"/>
      <c r="UJU318" s="18"/>
      <c r="UJV318" s="18"/>
      <c r="UJW318" s="18"/>
      <c r="UJX318" s="18"/>
      <c r="UJY318" s="18"/>
      <c r="UJZ318" s="18"/>
      <c r="UKA318" s="18"/>
      <c r="UKB318" s="18"/>
      <c r="UKC318" s="18"/>
      <c r="UKD318" s="18"/>
      <c r="UKE318" s="18"/>
      <c r="UKF318" s="18"/>
      <c r="UKG318" s="18"/>
      <c r="UKH318" s="18"/>
      <c r="UKI318" s="18"/>
      <c r="UKJ318" s="18"/>
      <c r="UKK318" s="18"/>
      <c r="UKL318" s="18"/>
      <c r="UKM318" s="18"/>
      <c r="UKN318" s="18"/>
      <c r="UKO318" s="18"/>
      <c r="UKP318" s="18"/>
      <c r="UKQ318" s="18"/>
      <c r="UKR318" s="18"/>
      <c r="UKS318" s="18"/>
      <c r="UKT318" s="18"/>
      <c r="UKU318" s="18"/>
      <c r="UKV318" s="18"/>
      <c r="UKW318" s="18"/>
      <c r="UKX318" s="18"/>
      <c r="UKY318" s="18"/>
      <c r="UKZ318" s="18"/>
      <c r="ULA318" s="18"/>
      <c r="ULB318" s="18"/>
      <c r="ULC318" s="18"/>
      <c r="ULD318" s="18"/>
      <c r="ULE318" s="18"/>
      <c r="ULF318" s="18"/>
      <c r="ULG318" s="18"/>
      <c r="ULH318" s="18"/>
      <c r="ULI318" s="18"/>
      <c r="ULJ318" s="18"/>
      <c r="ULK318" s="18"/>
      <c r="ULL318" s="18"/>
      <c r="ULM318" s="18"/>
      <c r="ULN318" s="18"/>
      <c r="ULO318" s="18"/>
      <c r="ULP318" s="18"/>
      <c r="ULQ318" s="18"/>
      <c r="ULR318" s="18"/>
      <c r="ULS318" s="18"/>
      <c r="ULT318" s="18"/>
      <c r="ULU318" s="18"/>
      <c r="ULV318" s="18"/>
      <c r="ULW318" s="18"/>
      <c r="ULX318" s="18"/>
      <c r="ULY318" s="18"/>
      <c r="ULZ318" s="18"/>
      <c r="UMA318" s="18"/>
      <c r="UMB318" s="18"/>
      <c r="UMC318" s="18"/>
      <c r="UMD318" s="18"/>
      <c r="UME318" s="18"/>
      <c r="UMF318" s="18"/>
      <c r="UMG318" s="18"/>
      <c r="UMH318" s="18"/>
      <c r="UMI318" s="18"/>
      <c r="UMJ318" s="18"/>
      <c r="UMK318" s="18"/>
      <c r="UML318" s="18"/>
      <c r="UMM318" s="18"/>
      <c r="UMN318" s="18"/>
      <c r="UMO318" s="18"/>
      <c r="UMP318" s="18"/>
      <c r="UMQ318" s="18"/>
      <c r="UMR318" s="18"/>
      <c r="UMS318" s="18"/>
      <c r="UMT318" s="18"/>
      <c r="UMU318" s="18"/>
      <c r="UMV318" s="18"/>
      <c r="UMW318" s="18"/>
      <c r="UMX318" s="18"/>
      <c r="UMY318" s="18"/>
      <c r="UMZ318" s="18"/>
      <c r="UNA318" s="18"/>
      <c r="UNB318" s="18"/>
      <c r="UNC318" s="18"/>
      <c r="UND318" s="18"/>
      <c r="UNE318" s="18"/>
      <c r="UNF318" s="18"/>
      <c r="UNG318" s="18"/>
      <c r="UNH318" s="18"/>
      <c r="UNI318" s="18"/>
      <c r="UNJ318" s="18"/>
      <c r="UNK318" s="18"/>
      <c r="UNL318" s="18"/>
      <c r="UNM318" s="18"/>
      <c r="UNN318" s="18"/>
      <c r="UNO318" s="18"/>
      <c r="UNP318" s="18"/>
      <c r="UNQ318" s="18"/>
      <c r="UNR318" s="18"/>
      <c r="UNS318" s="18"/>
      <c r="UNT318" s="18"/>
      <c r="UNU318" s="18"/>
      <c r="UNV318" s="18"/>
      <c r="UNW318" s="18"/>
      <c r="UNX318" s="18"/>
      <c r="UNY318" s="18"/>
      <c r="UNZ318" s="18"/>
      <c r="UOA318" s="18"/>
      <c r="UOB318" s="18"/>
      <c r="UOC318" s="18"/>
      <c r="UOD318" s="18"/>
      <c r="UOE318" s="18"/>
      <c r="UOF318" s="18"/>
      <c r="UOG318" s="18"/>
      <c r="UOH318" s="18"/>
      <c r="UOI318" s="18"/>
      <c r="UOJ318" s="18"/>
      <c r="UOK318" s="18"/>
      <c r="UOL318" s="18"/>
      <c r="UOM318" s="18"/>
      <c r="UON318" s="18"/>
      <c r="UOO318" s="18"/>
      <c r="UOP318" s="18"/>
      <c r="UOQ318" s="18"/>
      <c r="UOR318" s="18"/>
      <c r="UOS318" s="18"/>
      <c r="UOT318" s="18"/>
      <c r="UOU318" s="18"/>
      <c r="UOV318" s="18"/>
      <c r="UOW318" s="18"/>
      <c r="UOX318" s="18"/>
      <c r="UOY318" s="18"/>
      <c r="UOZ318" s="18"/>
      <c r="UPA318" s="18"/>
      <c r="UPB318" s="18"/>
      <c r="UPC318" s="18"/>
      <c r="UPD318" s="18"/>
      <c r="UPE318" s="18"/>
      <c r="UPF318" s="18"/>
      <c r="UPG318" s="18"/>
      <c r="UPH318" s="18"/>
      <c r="UPI318" s="18"/>
      <c r="UPJ318" s="18"/>
      <c r="UPK318" s="18"/>
      <c r="UPL318" s="18"/>
      <c r="UPM318" s="18"/>
      <c r="UPN318" s="18"/>
      <c r="UPO318" s="18"/>
      <c r="UPP318" s="18"/>
      <c r="UPQ318" s="18"/>
      <c r="UPR318" s="18"/>
      <c r="UPS318" s="18"/>
      <c r="UPT318" s="18"/>
      <c r="UPU318" s="18"/>
      <c r="UPV318" s="18"/>
      <c r="UPW318" s="18"/>
      <c r="UPX318" s="18"/>
      <c r="UPY318" s="18"/>
      <c r="UPZ318" s="18"/>
      <c r="UQA318" s="18"/>
      <c r="UQB318" s="18"/>
      <c r="UQC318" s="18"/>
      <c r="UQD318" s="18"/>
      <c r="UQE318" s="18"/>
      <c r="UQF318" s="18"/>
      <c r="UQG318" s="18"/>
      <c r="UQH318" s="18"/>
      <c r="UQI318" s="18"/>
      <c r="UQJ318" s="18"/>
      <c r="UQK318" s="18"/>
      <c r="UQL318" s="18"/>
      <c r="UQM318" s="18"/>
      <c r="UQN318" s="18"/>
      <c r="UQO318" s="18"/>
      <c r="UQP318" s="18"/>
      <c r="UQQ318" s="18"/>
      <c r="UQR318" s="18"/>
      <c r="UQS318" s="18"/>
      <c r="UQT318" s="18"/>
      <c r="UQU318" s="18"/>
      <c r="UQV318" s="18"/>
      <c r="UQW318" s="18"/>
      <c r="UQX318" s="18"/>
      <c r="UQY318" s="18"/>
      <c r="UQZ318" s="18"/>
      <c r="URA318" s="18"/>
      <c r="URB318" s="18"/>
      <c r="URC318" s="18"/>
      <c r="URD318" s="18"/>
      <c r="URE318" s="18"/>
      <c r="URF318" s="18"/>
      <c r="URG318" s="18"/>
      <c r="URH318" s="18"/>
      <c r="URI318" s="18"/>
      <c r="URJ318" s="18"/>
      <c r="URK318" s="18"/>
      <c r="URL318" s="18"/>
      <c r="URM318" s="18"/>
      <c r="URN318" s="18"/>
      <c r="URO318" s="18"/>
      <c r="URP318" s="18"/>
      <c r="URQ318" s="18"/>
      <c r="URR318" s="18"/>
      <c r="URS318" s="18"/>
      <c r="URT318" s="18"/>
      <c r="URU318" s="18"/>
      <c r="URV318" s="18"/>
      <c r="URW318" s="18"/>
      <c r="URX318" s="18"/>
      <c r="URY318" s="18"/>
      <c r="URZ318" s="18"/>
      <c r="USA318" s="18"/>
      <c r="USB318" s="18"/>
      <c r="USC318" s="18"/>
      <c r="USD318" s="18"/>
      <c r="USE318" s="18"/>
      <c r="USF318" s="18"/>
      <c r="USG318" s="18"/>
      <c r="USH318" s="18"/>
      <c r="USI318" s="18"/>
      <c r="USJ318" s="18"/>
      <c r="USK318" s="18"/>
      <c r="USL318" s="18"/>
      <c r="USM318" s="18"/>
      <c r="USN318" s="18"/>
      <c r="USO318" s="18"/>
      <c r="USP318" s="18"/>
      <c r="USQ318" s="18"/>
      <c r="USR318" s="18"/>
      <c r="USS318" s="18"/>
      <c r="UST318" s="18"/>
      <c r="USU318" s="18"/>
      <c r="USV318" s="18"/>
      <c r="USW318" s="18"/>
      <c r="USX318" s="18"/>
      <c r="USY318" s="18"/>
      <c r="USZ318" s="18"/>
      <c r="UTA318" s="18"/>
      <c r="UTB318" s="18"/>
      <c r="UTC318" s="18"/>
      <c r="UTD318" s="18"/>
      <c r="UTE318" s="18"/>
      <c r="UTF318" s="18"/>
      <c r="UTG318" s="18"/>
      <c r="UTH318" s="18"/>
      <c r="UTI318" s="18"/>
      <c r="UTJ318" s="18"/>
      <c r="UTK318" s="18"/>
      <c r="UTL318" s="18"/>
      <c r="UTM318" s="18"/>
      <c r="UTN318" s="18"/>
      <c r="UTO318" s="18"/>
      <c r="UTP318" s="18"/>
      <c r="UTQ318" s="18"/>
      <c r="UTR318" s="18"/>
      <c r="UTS318" s="18"/>
      <c r="UTT318" s="18"/>
      <c r="UTU318" s="18"/>
      <c r="UTV318" s="18"/>
      <c r="UTW318" s="18"/>
      <c r="UTX318" s="18"/>
      <c r="UTY318" s="18"/>
      <c r="UTZ318" s="18"/>
      <c r="UUA318" s="18"/>
      <c r="UUB318" s="18"/>
      <c r="UUC318" s="18"/>
      <c r="UUD318" s="18"/>
      <c r="UUE318" s="18"/>
      <c r="UUF318" s="18"/>
      <c r="UUG318" s="18"/>
      <c r="UUH318" s="18"/>
      <c r="UUI318" s="18"/>
      <c r="UUJ318" s="18"/>
      <c r="UUK318" s="18"/>
      <c r="UUL318" s="18"/>
      <c r="UUM318" s="18"/>
      <c r="UUN318" s="18"/>
      <c r="UUO318" s="18"/>
      <c r="UUP318" s="18"/>
      <c r="UUQ318" s="18"/>
      <c r="UUR318" s="18"/>
      <c r="UUS318" s="18"/>
      <c r="UUT318" s="18"/>
      <c r="UUU318" s="18"/>
      <c r="UUV318" s="18"/>
      <c r="UUW318" s="18"/>
      <c r="UUX318" s="18"/>
      <c r="UUY318" s="18"/>
      <c r="UUZ318" s="18"/>
      <c r="UVA318" s="18"/>
      <c r="UVB318" s="18"/>
      <c r="UVC318" s="18"/>
      <c r="UVD318" s="18"/>
      <c r="UVE318" s="18"/>
      <c r="UVF318" s="18"/>
      <c r="UVG318" s="18"/>
      <c r="UVH318" s="18"/>
      <c r="UVI318" s="18"/>
      <c r="UVJ318" s="18"/>
      <c r="UVK318" s="18"/>
      <c r="UVL318" s="18"/>
      <c r="UVM318" s="18"/>
      <c r="UVN318" s="18"/>
      <c r="UVO318" s="18"/>
      <c r="UVP318" s="18"/>
      <c r="UVQ318" s="18"/>
      <c r="UVR318" s="18"/>
      <c r="UVS318" s="18"/>
      <c r="UVT318" s="18"/>
      <c r="UVU318" s="18"/>
      <c r="UVV318" s="18"/>
      <c r="UVW318" s="18"/>
      <c r="UVX318" s="18"/>
      <c r="UVY318" s="18"/>
      <c r="UVZ318" s="18"/>
      <c r="UWA318" s="18"/>
      <c r="UWB318" s="18"/>
      <c r="UWC318" s="18"/>
      <c r="UWD318" s="18"/>
      <c r="UWE318" s="18"/>
      <c r="UWF318" s="18"/>
      <c r="UWG318" s="18"/>
      <c r="UWH318" s="18"/>
      <c r="UWI318" s="18"/>
      <c r="UWJ318" s="18"/>
      <c r="UWK318" s="18"/>
      <c r="UWL318" s="18"/>
      <c r="UWM318" s="18"/>
      <c r="UWN318" s="18"/>
      <c r="UWO318" s="18"/>
      <c r="UWP318" s="18"/>
      <c r="UWQ318" s="18"/>
      <c r="UWR318" s="18"/>
      <c r="UWS318" s="18"/>
      <c r="UWT318" s="18"/>
      <c r="UWU318" s="18"/>
      <c r="UWV318" s="18"/>
      <c r="UWW318" s="18"/>
      <c r="UWX318" s="18"/>
      <c r="UWY318" s="18"/>
      <c r="UWZ318" s="18"/>
      <c r="UXA318" s="18"/>
      <c r="UXB318" s="18"/>
      <c r="UXC318" s="18"/>
      <c r="UXD318" s="18"/>
      <c r="UXE318" s="18"/>
      <c r="UXF318" s="18"/>
      <c r="UXG318" s="18"/>
      <c r="UXH318" s="18"/>
      <c r="UXI318" s="18"/>
      <c r="UXJ318" s="18"/>
      <c r="UXK318" s="18"/>
      <c r="UXL318" s="18"/>
      <c r="UXM318" s="18"/>
      <c r="UXN318" s="18"/>
      <c r="UXO318" s="18"/>
      <c r="UXP318" s="18"/>
      <c r="UXQ318" s="18"/>
      <c r="UXR318" s="18"/>
      <c r="UXS318" s="18"/>
      <c r="UXT318" s="18"/>
      <c r="UXU318" s="18"/>
      <c r="UXV318" s="18"/>
      <c r="UXW318" s="18"/>
      <c r="UXX318" s="18"/>
      <c r="UXY318" s="18"/>
      <c r="UXZ318" s="18"/>
      <c r="UYA318" s="18"/>
      <c r="UYB318" s="18"/>
      <c r="UYC318" s="18"/>
      <c r="UYD318" s="18"/>
      <c r="UYE318" s="18"/>
      <c r="UYF318" s="18"/>
      <c r="UYG318" s="18"/>
      <c r="UYH318" s="18"/>
      <c r="UYI318" s="18"/>
      <c r="UYJ318" s="18"/>
      <c r="UYK318" s="18"/>
      <c r="UYL318" s="18"/>
      <c r="UYM318" s="18"/>
      <c r="UYN318" s="18"/>
      <c r="UYO318" s="18"/>
      <c r="UYP318" s="18"/>
      <c r="UYQ318" s="18"/>
      <c r="UYR318" s="18"/>
      <c r="UYS318" s="18"/>
      <c r="UYT318" s="18"/>
      <c r="UYU318" s="18"/>
      <c r="UYV318" s="18"/>
      <c r="UYW318" s="18"/>
      <c r="UYX318" s="18"/>
      <c r="UYY318" s="18"/>
      <c r="UYZ318" s="18"/>
      <c r="UZA318" s="18"/>
      <c r="UZB318" s="18"/>
      <c r="UZC318" s="18"/>
      <c r="UZD318" s="18"/>
      <c r="UZE318" s="18"/>
      <c r="UZF318" s="18"/>
      <c r="UZG318" s="18"/>
      <c r="UZH318" s="18"/>
      <c r="UZI318" s="18"/>
      <c r="UZJ318" s="18"/>
      <c r="UZK318" s="18"/>
      <c r="UZL318" s="18"/>
      <c r="UZM318" s="18"/>
      <c r="UZN318" s="18"/>
      <c r="UZO318" s="18"/>
      <c r="UZP318" s="18"/>
      <c r="UZQ318" s="18"/>
      <c r="UZR318" s="18"/>
      <c r="UZS318" s="18"/>
      <c r="UZT318" s="18"/>
      <c r="UZU318" s="18"/>
      <c r="UZV318" s="18"/>
      <c r="UZW318" s="18"/>
      <c r="UZX318" s="18"/>
      <c r="UZY318" s="18"/>
      <c r="UZZ318" s="18"/>
      <c r="VAA318" s="18"/>
      <c r="VAB318" s="18"/>
      <c r="VAC318" s="18"/>
      <c r="VAD318" s="18"/>
      <c r="VAE318" s="18"/>
      <c r="VAF318" s="18"/>
      <c r="VAG318" s="18"/>
      <c r="VAH318" s="18"/>
      <c r="VAI318" s="18"/>
      <c r="VAJ318" s="18"/>
      <c r="VAK318" s="18"/>
      <c r="VAL318" s="18"/>
      <c r="VAM318" s="18"/>
      <c r="VAN318" s="18"/>
      <c r="VAO318" s="18"/>
      <c r="VAP318" s="18"/>
      <c r="VAQ318" s="18"/>
      <c r="VAR318" s="18"/>
      <c r="VAS318" s="18"/>
      <c r="VAT318" s="18"/>
      <c r="VAU318" s="18"/>
      <c r="VAV318" s="18"/>
      <c r="VAW318" s="18"/>
      <c r="VAX318" s="18"/>
      <c r="VAY318" s="18"/>
      <c r="VAZ318" s="18"/>
      <c r="VBA318" s="18"/>
      <c r="VBB318" s="18"/>
      <c r="VBC318" s="18"/>
      <c r="VBD318" s="18"/>
      <c r="VBE318" s="18"/>
      <c r="VBF318" s="18"/>
      <c r="VBG318" s="18"/>
      <c r="VBH318" s="18"/>
      <c r="VBI318" s="18"/>
      <c r="VBJ318" s="18"/>
      <c r="VBK318" s="18"/>
      <c r="VBL318" s="18"/>
      <c r="VBM318" s="18"/>
      <c r="VBN318" s="18"/>
      <c r="VBO318" s="18"/>
      <c r="VBP318" s="18"/>
      <c r="VBQ318" s="18"/>
      <c r="VBR318" s="18"/>
      <c r="VBS318" s="18"/>
      <c r="VBT318" s="18"/>
      <c r="VBU318" s="18"/>
      <c r="VBV318" s="18"/>
      <c r="VBW318" s="18"/>
      <c r="VBX318" s="18"/>
      <c r="VBY318" s="18"/>
      <c r="VBZ318" s="18"/>
      <c r="VCA318" s="18"/>
      <c r="VCB318" s="18"/>
      <c r="VCC318" s="18"/>
      <c r="VCD318" s="18"/>
      <c r="VCE318" s="18"/>
      <c r="VCF318" s="18"/>
      <c r="VCG318" s="18"/>
      <c r="VCH318" s="18"/>
      <c r="VCI318" s="18"/>
      <c r="VCJ318" s="18"/>
      <c r="VCK318" s="18"/>
      <c r="VCL318" s="18"/>
      <c r="VCM318" s="18"/>
      <c r="VCN318" s="18"/>
      <c r="VCO318" s="18"/>
      <c r="VCP318" s="18"/>
      <c r="VCQ318" s="18"/>
      <c r="VCR318" s="18"/>
      <c r="VCS318" s="18"/>
      <c r="VCT318" s="18"/>
      <c r="VCU318" s="18"/>
      <c r="VCV318" s="18"/>
      <c r="VCW318" s="18"/>
      <c r="VCX318" s="18"/>
      <c r="VCY318" s="18"/>
      <c r="VCZ318" s="18"/>
      <c r="VDA318" s="18"/>
      <c r="VDB318" s="18"/>
      <c r="VDC318" s="18"/>
      <c r="VDD318" s="18"/>
      <c r="VDE318" s="18"/>
      <c r="VDF318" s="18"/>
      <c r="VDG318" s="18"/>
      <c r="VDH318" s="18"/>
      <c r="VDI318" s="18"/>
      <c r="VDJ318" s="18"/>
      <c r="VDK318" s="18"/>
      <c r="VDL318" s="18"/>
      <c r="VDM318" s="18"/>
      <c r="VDN318" s="18"/>
      <c r="VDO318" s="18"/>
      <c r="VDP318" s="18"/>
      <c r="VDQ318" s="18"/>
      <c r="VDR318" s="18"/>
      <c r="VDS318" s="18"/>
      <c r="VDT318" s="18"/>
      <c r="VDU318" s="18"/>
      <c r="VDV318" s="18"/>
      <c r="VDW318" s="18"/>
      <c r="VDX318" s="18"/>
      <c r="VDY318" s="18"/>
      <c r="VDZ318" s="18"/>
      <c r="VEA318" s="18"/>
      <c r="VEB318" s="18"/>
      <c r="VEC318" s="18"/>
      <c r="VED318" s="18"/>
      <c r="VEE318" s="18"/>
      <c r="VEF318" s="18"/>
      <c r="VEG318" s="18"/>
      <c r="VEH318" s="18"/>
      <c r="VEI318" s="18"/>
      <c r="VEJ318" s="18"/>
      <c r="VEK318" s="18"/>
      <c r="VEL318" s="18"/>
      <c r="VEM318" s="18"/>
      <c r="VEN318" s="18"/>
      <c r="VEO318" s="18"/>
      <c r="VEP318" s="18"/>
      <c r="VEQ318" s="18"/>
      <c r="VER318" s="18"/>
      <c r="VES318" s="18"/>
      <c r="VET318" s="18"/>
      <c r="VEU318" s="18"/>
      <c r="VEV318" s="18"/>
      <c r="VEW318" s="18"/>
      <c r="VEX318" s="18"/>
      <c r="VEY318" s="18"/>
      <c r="VEZ318" s="18"/>
      <c r="VFA318" s="18"/>
      <c r="VFB318" s="18"/>
      <c r="VFC318" s="18"/>
      <c r="VFD318" s="18"/>
      <c r="VFE318" s="18"/>
      <c r="VFF318" s="18"/>
      <c r="VFG318" s="18"/>
      <c r="VFH318" s="18"/>
      <c r="VFI318" s="18"/>
      <c r="VFJ318" s="18"/>
      <c r="VFK318" s="18"/>
      <c r="VFL318" s="18"/>
      <c r="VFM318" s="18"/>
      <c r="VFN318" s="18"/>
      <c r="VFO318" s="18"/>
      <c r="VFP318" s="18"/>
      <c r="VFQ318" s="18"/>
      <c r="VFR318" s="18"/>
      <c r="VFS318" s="18"/>
      <c r="VFT318" s="18"/>
      <c r="VFU318" s="18"/>
      <c r="VFV318" s="18"/>
      <c r="VFW318" s="18"/>
      <c r="VFX318" s="18"/>
      <c r="VFY318" s="18"/>
      <c r="VFZ318" s="18"/>
      <c r="VGA318" s="18"/>
      <c r="VGB318" s="18"/>
      <c r="VGC318" s="18"/>
      <c r="VGD318" s="18"/>
      <c r="VGE318" s="18"/>
      <c r="VGF318" s="18"/>
      <c r="VGG318" s="18"/>
      <c r="VGH318" s="18"/>
      <c r="VGI318" s="18"/>
      <c r="VGJ318" s="18"/>
      <c r="VGK318" s="18"/>
      <c r="VGL318" s="18"/>
      <c r="VGM318" s="18"/>
      <c r="VGN318" s="18"/>
      <c r="VGO318" s="18"/>
      <c r="VGP318" s="18"/>
      <c r="VGQ318" s="18"/>
      <c r="VGR318" s="18"/>
      <c r="VGS318" s="18"/>
      <c r="VGT318" s="18"/>
      <c r="VGU318" s="18"/>
      <c r="VGV318" s="18"/>
      <c r="VGW318" s="18"/>
      <c r="VGX318" s="18"/>
      <c r="VGY318" s="18"/>
      <c r="VGZ318" s="18"/>
      <c r="VHA318" s="18"/>
      <c r="VHB318" s="18"/>
      <c r="VHC318" s="18"/>
      <c r="VHD318" s="18"/>
      <c r="VHE318" s="18"/>
      <c r="VHF318" s="18"/>
      <c r="VHG318" s="18"/>
      <c r="VHH318" s="18"/>
      <c r="VHI318" s="18"/>
      <c r="VHJ318" s="18"/>
      <c r="VHK318" s="18"/>
      <c r="VHL318" s="18"/>
      <c r="VHM318" s="18"/>
      <c r="VHN318" s="18"/>
      <c r="VHO318" s="18"/>
      <c r="VHP318" s="18"/>
      <c r="VHQ318" s="18"/>
      <c r="VHR318" s="18"/>
      <c r="VHS318" s="18"/>
      <c r="VHT318" s="18"/>
      <c r="VHU318" s="18"/>
      <c r="VHV318" s="18"/>
      <c r="VHW318" s="18"/>
      <c r="VHX318" s="18"/>
      <c r="VHY318" s="18"/>
      <c r="VHZ318" s="18"/>
      <c r="VIA318" s="18"/>
      <c r="VIB318" s="18"/>
      <c r="VIC318" s="18"/>
      <c r="VID318" s="18"/>
      <c r="VIE318" s="18"/>
      <c r="VIF318" s="18"/>
      <c r="VIG318" s="18"/>
      <c r="VIH318" s="18"/>
      <c r="VII318" s="18"/>
      <c r="VIJ318" s="18"/>
      <c r="VIK318" s="18"/>
      <c r="VIL318" s="18"/>
      <c r="VIM318" s="18"/>
      <c r="VIN318" s="18"/>
      <c r="VIO318" s="18"/>
      <c r="VIP318" s="18"/>
      <c r="VIQ318" s="18"/>
      <c r="VIR318" s="18"/>
      <c r="VIS318" s="18"/>
      <c r="VIT318" s="18"/>
      <c r="VIU318" s="18"/>
      <c r="VIV318" s="18"/>
      <c r="VIW318" s="18"/>
      <c r="VIX318" s="18"/>
      <c r="VIY318" s="18"/>
      <c r="VIZ318" s="18"/>
      <c r="VJA318" s="18"/>
      <c r="VJB318" s="18"/>
      <c r="VJC318" s="18"/>
      <c r="VJD318" s="18"/>
      <c r="VJE318" s="18"/>
      <c r="VJF318" s="18"/>
      <c r="VJG318" s="18"/>
      <c r="VJH318" s="18"/>
      <c r="VJI318" s="18"/>
      <c r="VJJ318" s="18"/>
      <c r="VJK318" s="18"/>
      <c r="VJL318" s="18"/>
      <c r="VJM318" s="18"/>
      <c r="VJN318" s="18"/>
      <c r="VJO318" s="18"/>
      <c r="VJP318" s="18"/>
      <c r="VJQ318" s="18"/>
      <c r="VJR318" s="18"/>
      <c r="VJS318" s="18"/>
      <c r="VJT318" s="18"/>
      <c r="VJU318" s="18"/>
      <c r="VJV318" s="18"/>
      <c r="VJW318" s="18"/>
      <c r="VJX318" s="18"/>
      <c r="VJY318" s="18"/>
      <c r="VJZ318" s="18"/>
      <c r="VKA318" s="18"/>
      <c r="VKB318" s="18"/>
      <c r="VKC318" s="18"/>
      <c r="VKD318" s="18"/>
      <c r="VKE318" s="18"/>
      <c r="VKF318" s="18"/>
      <c r="VKG318" s="18"/>
      <c r="VKH318" s="18"/>
      <c r="VKI318" s="18"/>
      <c r="VKJ318" s="18"/>
      <c r="VKK318" s="18"/>
      <c r="VKL318" s="18"/>
      <c r="VKM318" s="18"/>
      <c r="VKN318" s="18"/>
      <c r="VKO318" s="18"/>
      <c r="VKP318" s="18"/>
      <c r="VKQ318" s="18"/>
      <c r="VKR318" s="18"/>
      <c r="VKS318" s="18"/>
      <c r="VKT318" s="18"/>
      <c r="VKU318" s="18"/>
      <c r="VKV318" s="18"/>
      <c r="VKW318" s="18"/>
      <c r="VKX318" s="18"/>
      <c r="VKY318" s="18"/>
      <c r="VKZ318" s="18"/>
      <c r="VLA318" s="18"/>
      <c r="VLB318" s="18"/>
      <c r="VLC318" s="18"/>
      <c r="VLD318" s="18"/>
      <c r="VLE318" s="18"/>
      <c r="VLF318" s="18"/>
      <c r="VLG318" s="18"/>
      <c r="VLH318" s="18"/>
      <c r="VLI318" s="18"/>
      <c r="VLJ318" s="18"/>
      <c r="VLK318" s="18"/>
      <c r="VLL318" s="18"/>
      <c r="VLM318" s="18"/>
      <c r="VLN318" s="18"/>
      <c r="VLO318" s="18"/>
      <c r="VLP318" s="18"/>
      <c r="VLQ318" s="18"/>
      <c r="VLR318" s="18"/>
      <c r="VLS318" s="18"/>
      <c r="VLT318" s="18"/>
      <c r="VLU318" s="18"/>
      <c r="VLV318" s="18"/>
      <c r="VLW318" s="18"/>
      <c r="VLX318" s="18"/>
      <c r="VLY318" s="18"/>
      <c r="VLZ318" s="18"/>
      <c r="VMA318" s="18"/>
      <c r="VMB318" s="18"/>
      <c r="VMC318" s="18"/>
      <c r="VMD318" s="18"/>
      <c r="VME318" s="18"/>
      <c r="VMF318" s="18"/>
      <c r="VMG318" s="18"/>
      <c r="VMH318" s="18"/>
      <c r="VMI318" s="18"/>
      <c r="VMJ318" s="18"/>
      <c r="VMK318" s="18"/>
      <c r="VML318" s="18"/>
      <c r="VMM318" s="18"/>
      <c r="VMN318" s="18"/>
      <c r="VMO318" s="18"/>
      <c r="VMP318" s="18"/>
      <c r="VMQ318" s="18"/>
      <c r="VMR318" s="18"/>
      <c r="VMS318" s="18"/>
      <c r="VMT318" s="18"/>
      <c r="VMU318" s="18"/>
      <c r="VMV318" s="18"/>
      <c r="VMW318" s="18"/>
      <c r="VMX318" s="18"/>
      <c r="VMY318" s="18"/>
      <c r="VMZ318" s="18"/>
      <c r="VNA318" s="18"/>
      <c r="VNB318" s="18"/>
      <c r="VNC318" s="18"/>
      <c r="VND318" s="18"/>
      <c r="VNE318" s="18"/>
      <c r="VNF318" s="18"/>
      <c r="VNG318" s="18"/>
      <c r="VNH318" s="18"/>
      <c r="VNI318" s="18"/>
      <c r="VNJ318" s="18"/>
      <c r="VNK318" s="18"/>
      <c r="VNL318" s="18"/>
      <c r="VNM318" s="18"/>
      <c r="VNN318" s="18"/>
      <c r="VNO318" s="18"/>
      <c r="VNP318" s="18"/>
      <c r="VNQ318" s="18"/>
      <c r="VNR318" s="18"/>
      <c r="VNS318" s="18"/>
      <c r="VNT318" s="18"/>
      <c r="VNU318" s="18"/>
      <c r="VNV318" s="18"/>
      <c r="VNW318" s="18"/>
      <c r="VNX318" s="18"/>
      <c r="VNY318" s="18"/>
      <c r="VNZ318" s="18"/>
      <c r="VOA318" s="18"/>
      <c r="VOB318" s="18"/>
      <c r="VOC318" s="18"/>
      <c r="VOD318" s="18"/>
      <c r="VOE318" s="18"/>
      <c r="VOF318" s="18"/>
      <c r="VOG318" s="18"/>
      <c r="VOH318" s="18"/>
      <c r="VOI318" s="18"/>
      <c r="VOJ318" s="18"/>
      <c r="VOK318" s="18"/>
      <c r="VOL318" s="18"/>
      <c r="VOM318" s="18"/>
      <c r="VON318" s="18"/>
      <c r="VOO318" s="18"/>
      <c r="VOP318" s="18"/>
      <c r="VOQ318" s="18"/>
      <c r="VOR318" s="18"/>
      <c r="VOS318" s="18"/>
      <c r="VOT318" s="18"/>
      <c r="VOU318" s="18"/>
      <c r="VOV318" s="18"/>
      <c r="VOW318" s="18"/>
      <c r="VOX318" s="18"/>
      <c r="VOY318" s="18"/>
      <c r="VOZ318" s="18"/>
      <c r="VPA318" s="18"/>
      <c r="VPB318" s="18"/>
      <c r="VPC318" s="18"/>
      <c r="VPD318" s="18"/>
      <c r="VPE318" s="18"/>
      <c r="VPF318" s="18"/>
      <c r="VPG318" s="18"/>
      <c r="VPH318" s="18"/>
      <c r="VPI318" s="18"/>
      <c r="VPJ318" s="18"/>
      <c r="VPK318" s="18"/>
      <c r="VPL318" s="18"/>
      <c r="VPM318" s="18"/>
      <c r="VPN318" s="18"/>
      <c r="VPO318" s="18"/>
      <c r="VPP318" s="18"/>
      <c r="VPQ318" s="18"/>
      <c r="VPR318" s="18"/>
      <c r="VPS318" s="18"/>
      <c r="VPT318" s="18"/>
      <c r="VPU318" s="18"/>
      <c r="VPV318" s="18"/>
      <c r="VPW318" s="18"/>
      <c r="VPX318" s="18"/>
      <c r="VPY318" s="18"/>
      <c r="VPZ318" s="18"/>
      <c r="VQA318" s="18"/>
      <c r="VQB318" s="18"/>
      <c r="VQC318" s="18"/>
      <c r="VQD318" s="18"/>
      <c r="VQE318" s="18"/>
      <c r="VQF318" s="18"/>
      <c r="VQG318" s="18"/>
      <c r="VQH318" s="18"/>
      <c r="VQI318" s="18"/>
      <c r="VQJ318" s="18"/>
      <c r="VQK318" s="18"/>
      <c r="VQL318" s="18"/>
      <c r="VQM318" s="18"/>
      <c r="VQN318" s="18"/>
      <c r="VQO318" s="18"/>
      <c r="VQP318" s="18"/>
      <c r="VQQ318" s="18"/>
      <c r="VQR318" s="18"/>
      <c r="VQS318" s="18"/>
      <c r="VQT318" s="18"/>
      <c r="VQU318" s="18"/>
      <c r="VQV318" s="18"/>
      <c r="VQW318" s="18"/>
      <c r="VQX318" s="18"/>
      <c r="VQY318" s="18"/>
      <c r="VQZ318" s="18"/>
      <c r="VRA318" s="18"/>
      <c r="VRB318" s="18"/>
      <c r="VRC318" s="18"/>
      <c r="VRD318" s="18"/>
      <c r="VRE318" s="18"/>
      <c r="VRF318" s="18"/>
      <c r="VRG318" s="18"/>
      <c r="VRH318" s="18"/>
      <c r="VRI318" s="18"/>
      <c r="VRJ318" s="18"/>
      <c r="VRK318" s="18"/>
      <c r="VRL318" s="18"/>
      <c r="VRM318" s="18"/>
      <c r="VRN318" s="18"/>
      <c r="VRO318" s="18"/>
      <c r="VRP318" s="18"/>
      <c r="VRQ318" s="18"/>
      <c r="VRR318" s="18"/>
      <c r="VRS318" s="18"/>
      <c r="VRT318" s="18"/>
      <c r="VRU318" s="18"/>
      <c r="VRV318" s="18"/>
      <c r="VRW318" s="18"/>
      <c r="VRX318" s="18"/>
      <c r="VRY318" s="18"/>
      <c r="VRZ318" s="18"/>
      <c r="VSA318" s="18"/>
      <c r="VSB318" s="18"/>
      <c r="VSC318" s="18"/>
      <c r="VSD318" s="18"/>
      <c r="VSE318" s="18"/>
      <c r="VSF318" s="18"/>
      <c r="VSG318" s="18"/>
      <c r="VSH318" s="18"/>
      <c r="VSI318" s="18"/>
      <c r="VSJ318" s="18"/>
      <c r="VSK318" s="18"/>
      <c r="VSL318" s="18"/>
      <c r="VSM318" s="18"/>
      <c r="VSN318" s="18"/>
      <c r="VSO318" s="18"/>
      <c r="VSP318" s="18"/>
      <c r="VSQ318" s="18"/>
      <c r="VSR318" s="18"/>
      <c r="VSS318" s="18"/>
      <c r="VST318" s="18"/>
      <c r="VSU318" s="18"/>
      <c r="VSV318" s="18"/>
      <c r="VSW318" s="18"/>
      <c r="VSX318" s="18"/>
      <c r="VSY318" s="18"/>
      <c r="VSZ318" s="18"/>
      <c r="VTA318" s="18"/>
      <c r="VTB318" s="18"/>
      <c r="VTC318" s="18"/>
      <c r="VTD318" s="18"/>
      <c r="VTE318" s="18"/>
      <c r="VTF318" s="18"/>
      <c r="VTG318" s="18"/>
      <c r="VTH318" s="18"/>
      <c r="VTI318" s="18"/>
      <c r="VTJ318" s="18"/>
      <c r="VTK318" s="18"/>
      <c r="VTL318" s="18"/>
      <c r="VTM318" s="18"/>
      <c r="VTN318" s="18"/>
      <c r="VTO318" s="18"/>
      <c r="VTP318" s="18"/>
      <c r="VTQ318" s="18"/>
      <c r="VTR318" s="18"/>
      <c r="VTS318" s="18"/>
      <c r="VTT318" s="18"/>
      <c r="VTU318" s="18"/>
      <c r="VTV318" s="18"/>
      <c r="VTW318" s="18"/>
      <c r="VTX318" s="18"/>
      <c r="VTY318" s="18"/>
      <c r="VTZ318" s="18"/>
      <c r="VUA318" s="18"/>
      <c r="VUB318" s="18"/>
      <c r="VUC318" s="18"/>
      <c r="VUD318" s="18"/>
      <c r="VUE318" s="18"/>
      <c r="VUF318" s="18"/>
      <c r="VUG318" s="18"/>
      <c r="VUH318" s="18"/>
      <c r="VUI318" s="18"/>
      <c r="VUJ318" s="18"/>
      <c r="VUK318" s="18"/>
      <c r="VUL318" s="18"/>
      <c r="VUM318" s="18"/>
      <c r="VUN318" s="18"/>
      <c r="VUO318" s="18"/>
      <c r="VUP318" s="18"/>
      <c r="VUQ318" s="18"/>
      <c r="VUR318" s="18"/>
      <c r="VUS318" s="18"/>
      <c r="VUT318" s="18"/>
      <c r="VUU318" s="18"/>
      <c r="VUV318" s="18"/>
      <c r="VUW318" s="18"/>
      <c r="VUX318" s="18"/>
      <c r="VUY318" s="18"/>
      <c r="VUZ318" s="18"/>
      <c r="VVA318" s="18"/>
      <c r="VVB318" s="18"/>
      <c r="VVC318" s="18"/>
      <c r="VVD318" s="18"/>
      <c r="VVE318" s="18"/>
      <c r="VVF318" s="18"/>
      <c r="VVG318" s="18"/>
      <c r="VVH318" s="18"/>
      <c r="VVI318" s="18"/>
      <c r="VVJ318" s="18"/>
      <c r="VVK318" s="18"/>
      <c r="VVL318" s="18"/>
      <c r="VVM318" s="18"/>
      <c r="VVN318" s="18"/>
      <c r="VVO318" s="18"/>
      <c r="VVP318" s="18"/>
      <c r="VVQ318" s="18"/>
      <c r="VVR318" s="18"/>
      <c r="VVS318" s="18"/>
      <c r="VVT318" s="18"/>
      <c r="VVU318" s="18"/>
      <c r="VVV318" s="18"/>
      <c r="VVW318" s="18"/>
      <c r="VVX318" s="18"/>
      <c r="VVY318" s="18"/>
      <c r="VVZ318" s="18"/>
      <c r="VWA318" s="18"/>
      <c r="VWB318" s="18"/>
      <c r="VWC318" s="18"/>
      <c r="VWD318" s="18"/>
      <c r="VWE318" s="18"/>
      <c r="VWF318" s="18"/>
      <c r="VWG318" s="18"/>
      <c r="VWH318" s="18"/>
      <c r="VWI318" s="18"/>
      <c r="VWJ318" s="18"/>
      <c r="VWK318" s="18"/>
      <c r="VWL318" s="18"/>
      <c r="VWM318" s="18"/>
      <c r="VWN318" s="18"/>
      <c r="VWO318" s="18"/>
      <c r="VWP318" s="18"/>
      <c r="VWQ318" s="18"/>
      <c r="VWR318" s="18"/>
      <c r="VWS318" s="18"/>
      <c r="VWT318" s="18"/>
      <c r="VWU318" s="18"/>
      <c r="VWV318" s="18"/>
      <c r="VWW318" s="18"/>
      <c r="VWX318" s="18"/>
      <c r="VWY318" s="18"/>
      <c r="VWZ318" s="18"/>
      <c r="VXA318" s="18"/>
      <c r="VXB318" s="18"/>
      <c r="VXC318" s="18"/>
      <c r="VXD318" s="18"/>
      <c r="VXE318" s="18"/>
      <c r="VXF318" s="18"/>
      <c r="VXG318" s="18"/>
      <c r="VXH318" s="18"/>
      <c r="VXI318" s="18"/>
      <c r="VXJ318" s="18"/>
      <c r="VXK318" s="18"/>
      <c r="VXL318" s="18"/>
      <c r="VXM318" s="18"/>
      <c r="VXN318" s="18"/>
      <c r="VXO318" s="18"/>
      <c r="VXP318" s="18"/>
      <c r="VXQ318" s="18"/>
      <c r="VXR318" s="18"/>
      <c r="VXS318" s="18"/>
      <c r="VXT318" s="18"/>
      <c r="VXU318" s="18"/>
      <c r="VXV318" s="18"/>
      <c r="VXW318" s="18"/>
      <c r="VXX318" s="18"/>
      <c r="VXY318" s="18"/>
      <c r="VXZ318" s="18"/>
      <c r="VYA318" s="18"/>
      <c r="VYB318" s="18"/>
      <c r="VYC318" s="18"/>
      <c r="VYD318" s="18"/>
      <c r="VYE318" s="18"/>
      <c r="VYF318" s="18"/>
      <c r="VYG318" s="18"/>
      <c r="VYH318" s="18"/>
      <c r="VYI318" s="18"/>
      <c r="VYJ318" s="18"/>
      <c r="VYK318" s="18"/>
      <c r="VYL318" s="18"/>
      <c r="VYM318" s="18"/>
      <c r="VYN318" s="18"/>
      <c r="VYO318" s="18"/>
      <c r="VYP318" s="18"/>
      <c r="VYQ318" s="18"/>
      <c r="VYR318" s="18"/>
      <c r="VYS318" s="18"/>
      <c r="VYT318" s="18"/>
      <c r="VYU318" s="18"/>
      <c r="VYV318" s="18"/>
      <c r="VYW318" s="18"/>
      <c r="VYX318" s="18"/>
      <c r="VYY318" s="18"/>
      <c r="VYZ318" s="18"/>
      <c r="VZA318" s="18"/>
      <c r="VZB318" s="18"/>
      <c r="VZC318" s="18"/>
      <c r="VZD318" s="18"/>
      <c r="VZE318" s="18"/>
      <c r="VZF318" s="18"/>
      <c r="VZG318" s="18"/>
      <c r="VZH318" s="18"/>
      <c r="VZI318" s="18"/>
      <c r="VZJ318" s="18"/>
      <c r="VZK318" s="18"/>
      <c r="VZL318" s="18"/>
      <c r="VZM318" s="18"/>
      <c r="VZN318" s="18"/>
      <c r="VZO318" s="18"/>
      <c r="VZP318" s="18"/>
      <c r="VZQ318" s="18"/>
      <c r="VZR318" s="18"/>
      <c r="VZS318" s="18"/>
      <c r="VZT318" s="18"/>
      <c r="VZU318" s="18"/>
      <c r="VZV318" s="18"/>
      <c r="VZW318" s="18"/>
      <c r="VZX318" s="18"/>
      <c r="VZY318" s="18"/>
      <c r="VZZ318" s="18"/>
      <c r="WAA318" s="18"/>
      <c r="WAB318" s="18"/>
      <c r="WAC318" s="18"/>
      <c r="WAD318" s="18"/>
      <c r="WAE318" s="18"/>
      <c r="WAF318" s="18"/>
      <c r="WAG318" s="18"/>
      <c r="WAH318" s="18"/>
      <c r="WAI318" s="18"/>
      <c r="WAJ318" s="18"/>
      <c r="WAK318" s="18"/>
      <c r="WAL318" s="18"/>
      <c r="WAM318" s="18"/>
      <c r="WAN318" s="18"/>
      <c r="WAO318" s="18"/>
      <c r="WAP318" s="18"/>
      <c r="WAQ318" s="18"/>
      <c r="WAR318" s="18"/>
      <c r="WAS318" s="18"/>
      <c r="WAT318" s="18"/>
      <c r="WAU318" s="18"/>
      <c r="WAV318" s="18"/>
      <c r="WAW318" s="18"/>
      <c r="WAX318" s="18"/>
      <c r="WAY318" s="18"/>
      <c r="WAZ318" s="18"/>
      <c r="WBA318" s="18"/>
      <c r="WBB318" s="18"/>
      <c r="WBC318" s="18"/>
      <c r="WBD318" s="18"/>
      <c r="WBE318" s="18"/>
      <c r="WBF318" s="18"/>
      <c r="WBG318" s="18"/>
      <c r="WBH318" s="18"/>
      <c r="WBI318" s="18"/>
      <c r="WBJ318" s="18"/>
      <c r="WBK318" s="18"/>
      <c r="WBL318" s="18"/>
      <c r="WBM318" s="18"/>
      <c r="WBN318" s="18"/>
      <c r="WBO318" s="18"/>
      <c r="WBP318" s="18"/>
      <c r="WBQ318" s="18"/>
      <c r="WBR318" s="18"/>
      <c r="WBS318" s="18"/>
      <c r="WBT318" s="18"/>
      <c r="WBU318" s="18"/>
      <c r="WBV318" s="18"/>
      <c r="WBW318" s="18"/>
      <c r="WBX318" s="18"/>
      <c r="WBY318" s="18"/>
      <c r="WBZ318" s="18"/>
      <c r="WCA318" s="18"/>
      <c r="WCB318" s="18"/>
      <c r="WCC318" s="18"/>
      <c r="WCD318" s="18"/>
      <c r="WCE318" s="18"/>
      <c r="WCF318" s="18"/>
      <c r="WCG318" s="18"/>
      <c r="WCH318" s="18"/>
      <c r="WCI318" s="18"/>
      <c r="WCJ318" s="18"/>
      <c r="WCK318" s="18"/>
      <c r="WCL318" s="18"/>
      <c r="WCM318" s="18"/>
      <c r="WCN318" s="18"/>
      <c r="WCO318" s="18"/>
      <c r="WCP318" s="18"/>
      <c r="WCQ318" s="18"/>
      <c r="WCR318" s="18"/>
      <c r="WCS318" s="18"/>
      <c r="WCT318" s="18"/>
      <c r="WCU318" s="18"/>
      <c r="WCV318" s="18"/>
      <c r="WCW318" s="18"/>
      <c r="WCX318" s="18"/>
      <c r="WCY318" s="18"/>
      <c r="WCZ318" s="18"/>
      <c r="WDA318" s="18"/>
      <c r="WDB318" s="18"/>
      <c r="WDC318" s="18"/>
      <c r="WDD318" s="18"/>
      <c r="WDE318" s="18"/>
      <c r="WDF318" s="18"/>
      <c r="WDG318" s="18"/>
      <c r="WDH318" s="18"/>
      <c r="WDI318" s="18"/>
      <c r="WDJ318" s="18"/>
      <c r="WDK318" s="18"/>
      <c r="WDL318" s="18"/>
      <c r="WDM318" s="18"/>
      <c r="WDN318" s="18"/>
      <c r="WDO318" s="18"/>
      <c r="WDP318" s="18"/>
      <c r="WDQ318" s="18"/>
      <c r="WDR318" s="18"/>
      <c r="WDS318" s="18"/>
      <c r="WDT318" s="18"/>
      <c r="WDU318" s="18"/>
      <c r="WDV318" s="18"/>
      <c r="WDW318" s="18"/>
      <c r="WDX318" s="18"/>
      <c r="WDY318" s="18"/>
      <c r="WDZ318" s="18"/>
      <c r="WEA318" s="18"/>
      <c r="WEB318" s="18"/>
      <c r="WEC318" s="18"/>
      <c r="WED318" s="18"/>
      <c r="WEE318" s="18"/>
      <c r="WEF318" s="18"/>
      <c r="WEG318" s="18"/>
      <c r="WEH318" s="18"/>
      <c r="WEI318" s="18"/>
      <c r="WEJ318" s="18"/>
      <c r="WEK318" s="18"/>
      <c r="WEL318" s="18"/>
      <c r="WEM318" s="18"/>
      <c r="WEN318" s="18"/>
      <c r="WEO318" s="18"/>
      <c r="WEP318" s="18"/>
      <c r="WEQ318" s="18"/>
      <c r="WER318" s="18"/>
      <c r="WES318" s="18"/>
      <c r="WET318" s="18"/>
      <c r="WEU318" s="18"/>
      <c r="WEV318" s="18"/>
      <c r="WEW318" s="18"/>
      <c r="WEX318" s="18"/>
      <c r="WEY318" s="18"/>
      <c r="WEZ318" s="18"/>
      <c r="WFA318" s="18"/>
      <c r="WFB318" s="18"/>
      <c r="WFC318" s="18"/>
      <c r="WFD318" s="18"/>
      <c r="WFE318" s="18"/>
      <c r="WFF318" s="18"/>
      <c r="WFG318" s="18"/>
      <c r="WFH318" s="18"/>
      <c r="WFI318" s="18"/>
      <c r="WFJ318" s="18"/>
      <c r="WFK318" s="18"/>
      <c r="WFL318" s="18"/>
      <c r="WFM318" s="18"/>
      <c r="WFN318" s="18"/>
      <c r="WFO318" s="18"/>
      <c r="WFP318" s="18"/>
      <c r="WFQ318" s="18"/>
      <c r="WFR318" s="18"/>
      <c r="WFS318" s="18"/>
      <c r="WFT318" s="18"/>
      <c r="WFU318" s="18"/>
      <c r="WFV318" s="18"/>
      <c r="WFW318" s="18"/>
      <c r="WFX318" s="18"/>
      <c r="WFY318" s="18"/>
      <c r="WFZ318" s="18"/>
      <c r="WGA318" s="18"/>
      <c r="WGB318" s="18"/>
      <c r="WGC318" s="18"/>
      <c r="WGD318" s="18"/>
      <c r="WGE318" s="18"/>
      <c r="WGF318" s="18"/>
      <c r="WGG318" s="18"/>
      <c r="WGH318" s="18"/>
      <c r="WGI318" s="18"/>
      <c r="WGJ318" s="18"/>
      <c r="WGK318" s="18"/>
      <c r="WGL318" s="18"/>
      <c r="WGM318" s="18"/>
      <c r="WGN318" s="18"/>
      <c r="WGO318" s="18"/>
      <c r="WGP318" s="18"/>
      <c r="WGQ318" s="18"/>
      <c r="WGR318" s="18"/>
      <c r="WGS318" s="18"/>
      <c r="WGT318" s="18"/>
      <c r="WGU318" s="18"/>
      <c r="WGV318" s="18"/>
      <c r="WGW318" s="18"/>
      <c r="WGX318" s="18"/>
      <c r="WGY318" s="18"/>
      <c r="WGZ318" s="18"/>
      <c r="WHA318" s="18"/>
      <c r="WHB318" s="18"/>
      <c r="WHC318" s="18"/>
      <c r="WHD318" s="18"/>
      <c r="WHE318" s="18"/>
      <c r="WHF318" s="18"/>
      <c r="WHG318" s="18"/>
      <c r="WHH318" s="18"/>
      <c r="WHI318" s="18"/>
      <c r="WHJ318" s="18"/>
      <c r="WHK318" s="18"/>
      <c r="WHL318" s="18"/>
      <c r="WHM318" s="18"/>
      <c r="WHN318" s="18"/>
      <c r="WHO318" s="18"/>
      <c r="WHP318" s="18"/>
      <c r="WHQ318" s="18"/>
      <c r="WHR318" s="18"/>
      <c r="WHS318" s="18"/>
      <c r="WHT318" s="18"/>
      <c r="WHU318" s="18"/>
      <c r="WHV318" s="18"/>
      <c r="WHW318" s="18"/>
      <c r="WHX318" s="18"/>
      <c r="WHY318" s="18"/>
      <c r="WHZ318" s="18"/>
      <c r="WIA318" s="18"/>
      <c r="WIB318" s="18"/>
      <c r="WIC318" s="18"/>
      <c r="WID318" s="18"/>
      <c r="WIE318" s="18"/>
      <c r="WIF318" s="18"/>
      <c r="WIG318" s="18"/>
      <c r="WIH318" s="18"/>
      <c r="WII318" s="18"/>
      <c r="WIJ318" s="18"/>
      <c r="WIK318" s="18"/>
      <c r="WIL318" s="18"/>
      <c r="WIM318" s="18"/>
      <c r="WIN318" s="18"/>
      <c r="WIO318" s="18"/>
      <c r="WIP318" s="18"/>
      <c r="WIQ318" s="18"/>
      <c r="WIR318" s="18"/>
      <c r="WIS318" s="18"/>
      <c r="WIT318" s="18"/>
      <c r="WIU318" s="18"/>
      <c r="WIV318" s="18"/>
      <c r="WIW318" s="18"/>
      <c r="WIX318" s="18"/>
      <c r="WIY318" s="18"/>
      <c r="WIZ318" s="18"/>
      <c r="WJA318" s="18"/>
      <c r="WJB318" s="18"/>
      <c r="WJC318" s="18"/>
      <c r="WJD318" s="18"/>
      <c r="WJE318" s="18"/>
      <c r="WJF318" s="18"/>
      <c r="WJG318" s="18"/>
      <c r="WJH318" s="18"/>
      <c r="WJI318" s="18"/>
      <c r="WJJ318" s="18"/>
      <c r="WJK318" s="18"/>
      <c r="WJL318" s="18"/>
      <c r="WJM318" s="18"/>
      <c r="WJN318" s="18"/>
      <c r="WJO318" s="18"/>
      <c r="WJP318" s="18"/>
      <c r="WJQ318" s="18"/>
      <c r="WJR318" s="18"/>
      <c r="WJS318" s="18"/>
      <c r="WJT318" s="18"/>
      <c r="WJU318" s="18"/>
      <c r="WJV318" s="18"/>
      <c r="WJW318" s="18"/>
      <c r="WJX318" s="18"/>
      <c r="WJY318" s="18"/>
      <c r="WJZ318" s="18"/>
      <c r="WKA318" s="18"/>
      <c r="WKB318" s="18"/>
      <c r="WKC318" s="18"/>
      <c r="WKD318" s="18"/>
      <c r="WKE318" s="18"/>
      <c r="WKF318" s="18"/>
      <c r="WKG318" s="18"/>
      <c r="WKH318" s="18"/>
      <c r="WKI318" s="18"/>
      <c r="WKJ318" s="18"/>
      <c r="WKK318" s="18"/>
      <c r="WKL318" s="18"/>
      <c r="WKM318" s="18"/>
      <c r="WKN318" s="18"/>
      <c r="WKO318" s="18"/>
      <c r="WKP318" s="18"/>
      <c r="WKQ318" s="18"/>
      <c r="WKR318" s="18"/>
      <c r="WKS318" s="18"/>
      <c r="WKT318" s="18"/>
      <c r="WKU318" s="18"/>
      <c r="WKV318" s="18"/>
      <c r="WKW318" s="18"/>
      <c r="WKX318" s="18"/>
      <c r="WKY318" s="18"/>
      <c r="WKZ318" s="18"/>
      <c r="WLA318" s="18"/>
      <c r="WLB318" s="18"/>
      <c r="WLC318" s="18"/>
      <c r="WLD318" s="18"/>
      <c r="WLE318" s="18"/>
      <c r="WLF318" s="18"/>
      <c r="WLG318" s="18"/>
      <c r="WLH318" s="18"/>
      <c r="WLI318" s="18"/>
      <c r="WLJ318" s="18"/>
      <c r="WLK318" s="18"/>
      <c r="WLL318" s="18"/>
      <c r="WLM318" s="18"/>
      <c r="WLN318" s="18"/>
      <c r="WLO318" s="18"/>
      <c r="WLP318" s="18"/>
      <c r="WLQ318" s="18"/>
      <c r="WLR318" s="18"/>
      <c r="WLS318" s="18"/>
      <c r="WLT318" s="18"/>
      <c r="WLU318" s="18"/>
      <c r="WLV318" s="18"/>
      <c r="WLW318" s="18"/>
      <c r="WLX318" s="18"/>
      <c r="WLY318" s="18"/>
      <c r="WLZ318" s="18"/>
      <c r="WMA318" s="18"/>
      <c r="WMB318" s="18"/>
      <c r="WMC318" s="18"/>
      <c r="WMD318" s="18"/>
      <c r="WME318" s="18"/>
      <c r="WMF318" s="18"/>
      <c r="WMG318" s="18"/>
      <c r="WMH318" s="18"/>
      <c r="WMI318" s="18"/>
      <c r="WMJ318" s="18"/>
      <c r="WMK318" s="18"/>
      <c r="WML318" s="18"/>
      <c r="WMM318" s="18"/>
      <c r="WMN318" s="18"/>
      <c r="WMO318" s="18"/>
      <c r="WMP318" s="18"/>
      <c r="WMQ318" s="18"/>
      <c r="WMR318" s="18"/>
      <c r="WMS318" s="18"/>
      <c r="WMT318" s="18"/>
      <c r="WMU318" s="18"/>
      <c r="WMV318" s="18"/>
      <c r="WMW318" s="18"/>
      <c r="WMX318" s="18"/>
      <c r="WMY318" s="18"/>
      <c r="WMZ318" s="18"/>
      <c r="WNA318" s="18"/>
      <c r="WNB318" s="18"/>
      <c r="WNC318" s="18"/>
      <c r="WND318" s="18"/>
      <c r="WNE318" s="18"/>
      <c r="WNF318" s="18"/>
      <c r="WNG318" s="18"/>
      <c r="WNH318" s="18"/>
      <c r="WNI318" s="18"/>
      <c r="WNJ318" s="18"/>
      <c r="WNK318" s="18"/>
      <c r="WNL318" s="18"/>
      <c r="WNM318" s="18"/>
      <c r="WNN318" s="18"/>
      <c r="WNO318" s="18"/>
      <c r="WNP318" s="18"/>
      <c r="WNQ318" s="18"/>
      <c r="WNR318" s="18"/>
      <c r="WNS318" s="18"/>
      <c r="WNT318" s="18"/>
      <c r="WNU318" s="18"/>
      <c r="WNV318" s="18"/>
      <c r="WNW318" s="18"/>
      <c r="WNX318" s="18"/>
      <c r="WNY318" s="18"/>
      <c r="WNZ318" s="18"/>
      <c r="WOA318" s="18"/>
      <c r="WOB318" s="18"/>
      <c r="WOC318" s="18"/>
      <c r="WOD318" s="18"/>
      <c r="WOE318" s="18"/>
      <c r="WOF318" s="18"/>
      <c r="WOG318" s="18"/>
      <c r="WOH318" s="18"/>
      <c r="WOI318" s="18"/>
      <c r="WOJ318" s="18"/>
      <c r="WOK318" s="18"/>
      <c r="WOL318" s="18"/>
      <c r="WOM318" s="18"/>
      <c r="WON318" s="18"/>
      <c r="WOO318" s="18"/>
      <c r="WOP318" s="18"/>
      <c r="WOQ318" s="18"/>
      <c r="WOR318" s="18"/>
      <c r="WOS318" s="18"/>
      <c r="WOT318" s="18"/>
      <c r="WOU318" s="18"/>
      <c r="WOV318" s="18"/>
      <c r="WOW318" s="18"/>
      <c r="WOX318" s="18"/>
      <c r="WOY318" s="18"/>
      <c r="WOZ318" s="18"/>
      <c r="WPA318" s="18"/>
      <c r="WPB318" s="18"/>
      <c r="WPC318" s="18"/>
      <c r="WPD318" s="18"/>
      <c r="WPE318" s="18"/>
      <c r="WPF318" s="18"/>
      <c r="WPG318" s="18"/>
      <c r="WPH318" s="18"/>
      <c r="WPI318" s="18"/>
      <c r="WPJ318" s="18"/>
      <c r="WPK318" s="18"/>
      <c r="WPL318" s="18"/>
      <c r="WPM318" s="18"/>
      <c r="WPN318" s="18"/>
      <c r="WPO318" s="18"/>
      <c r="WPP318" s="18"/>
      <c r="WPQ318" s="18"/>
      <c r="WPR318" s="18"/>
      <c r="WPS318" s="18"/>
      <c r="WPT318" s="18"/>
      <c r="WPU318" s="18"/>
      <c r="WPV318" s="18"/>
      <c r="WPW318" s="18"/>
      <c r="WPX318" s="18"/>
      <c r="WPY318" s="18"/>
      <c r="WPZ318" s="18"/>
      <c r="WQA318" s="18"/>
      <c r="WQB318" s="18"/>
      <c r="WQC318" s="18"/>
      <c r="WQD318" s="18"/>
      <c r="WQE318" s="18"/>
      <c r="WQF318" s="18"/>
      <c r="WQG318" s="18"/>
      <c r="WQH318" s="18"/>
      <c r="WQI318" s="18"/>
      <c r="WQJ318" s="18"/>
      <c r="WQK318" s="18"/>
      <c r="WQL318" s="18"/>
      <c r="WQM318" s="18"/>
      <c r="WQN318" s="18"/>
      <c r="WQO318" s="18"/>
      <c r="WQP318" s="18"/>
      <c r="WQQ318" s="18"/>
      <c r="WQR318" s="18"/>
      <c r="WQS318" s="18"/>
      <c r="WQT318" s="18"/>
      <c r="WQU318" s="18"/>
      <c r="WQV318" s="18"/>
      <c r="WQW318" s="18"/>
      <c r="WQX318" s="18"/>
      <c r="WQY318" s="18"/>
      <c r="WQZ318" s="18"/>
      <c r="WRA318" s="18"/>
      <c r="WRB318" s="18"/>
      <c r="WRC318" s="18"/>
      <c r="WRD318" s="18"/>
      <c r="WRE318" s="18"/>
      <c r="WRF318" s="18"/>
      <c r="WRG318" s="18"/>
      <c r="WRH318" s="18"/>
      <c r="WRI318" s="18"/>
      <c r="WRJ318" s="18"/>
      <c r="WRK318" s="18"/>
      <c r="WRL318" s="18"/>
      <c r="WRM318" s="18"/>
      <c r="WRN318" s="18"/>
      <c r="WRO318" s="18"/>
      <c r="WRP318" s="18"/>
      <c r="WRQ318" s="18"/>
      <c r="WRR318" s="18"/>
      <c r="WRS318" s="18"/>
      <c r="WRT318" s="18"/>
      <c r="WRU318" s="18"/>
      <c r="WRV318" s="18"/>
      <c r="WRW318" s="18"/>
      <c r="WRX318" s="18"/>
      <c r="WRY318" s="18"/>
      <c r="WRZ318" s="18"/>
      <c r="WSA318" s="18"/>
      <c r="WSB318" s="18"/>
      <c r="WSC318" s="18"/>
      <c r="WSD318" s="18"/>
      <c r="WSE318" s="18"/>
      <c r="WSF318" s="18"/>
      <c r="WSG318" s="18"/>
      <c r="WSH318" s="18"/>
      <c r="WSI318" s="18"/>
      <c r="WSJ318" s="18"/>
      <c r="WSK318" s="18"/>
      <c r="WSL318" s="18"/>
      <c r="WSM318" s="18"/>
      <c r="WSN318" s="18"/>
      <c r="WSO318" s="18"/>
      <c r="WSP318" s="18"/>
      <c r="WSQ318" s="18"/>
      <c r="WSR318" s="18"/>
      <c r="WSS318" s="18"/>
      <c r="WST318" s="18"/>
      <c r="WSU318" s="18"/>
      <c r="WSV318" s="18"/>
      <c r="WSW318" s="18"/>
      <c r="WSX318" s="18"/>
      <c r="WSY318" s="18"/>
      <c r="WSZ318" s="18"/>
      <c r="WTA318" s="18"/>
      <c r="WTB318" s="18"/>
      <c r="WTC318" s="18"/>
      <c r="WTD318" s="18"/>
      <c r="WTE318" s="18"/>
      <c r="WTF318" s="18"/>
      <c r="WTG318" s="18"/>
      <c r="WTH318" s="18"/>
      <c r="WTI318" s="18"/>
      <c r="WTJ318" s="18"/>
      <c r="WTK318" s="18"/>
      <c r="WTL318" s="18"/>
      <c r="WTM318" s="18"/>
      <c r="WTN318" s="18"/>
      <c r="WTO318" s="18"/>
      <c r="WTP318" s="18"/>
      <c r="WTQ318" s="18"/>
      <c r="WTR318" s="18"/>
      <c r="WTS318" s="18"/>
      <c r="WTT318" s="18"/>
      <c r="WTU318" s="18"/>
      <c r="WTV318" s="18"/>
      <c r="WTW318" s="18"/>
      <c r="WTX318" s="18"/>
      <c r="WTY318" s="18"/>
      <c r="WTZ318" s="18"/>
      <c r="WUA318" s="18"/>
      <c r="WUB318" s="18"/>
      <c r="WUC318" s="18"/>
      <c r="WUD318" s="18"/>
      <c r="WUE318" s="18"/>
      <c r="WUF318" s="18"/>
      <c r="WUG318" s="18"/>
      <c r="WUH318" s="18"/>
      <c r="WUI318" s="18"/>
      <c r="WUJ318" s="18"/>
      <c r="WUK318" s="18"/>
      <c r="WUL318" s="18"/>
      <c r="WUM318" s="18"/>
      <c r="WUN318" s="18"/>
      <c r="WUO318" s="18"/>
      <c r="WUP318" s="18"/>
      <c r="WUQ318" s="18"/>
      <c r="WUR318" s="18"/>
      <c r="WUS318" s="18"/>
      <c r="WUT318" s="18"/>
      <c r="WUU318" s="18"/>
      <c r="WUV318" s="18"/>
      <c r="WUW318" s="18"/>
      <c r="WUX318" s="18"/>
      <c r="WUY318" s="18"/>
      <c r="WUZ318" s="18"/>
      <c r="WVA318" s="18"/>
      <c r="WVB318" s="18"/>
      <c r="WVC318" s="18"/>
      <c r="WVD318" s="18"/>
      <c r="WVE318" s="18"/>
      <c r="WVF318" s="18"/>
      <c r="WVG318" s="18"/>
      <c r="WVH318" s="18"/>
      <c r="WVI318" s="18"/>
      <c r="WVJ318" s="18"/>
      <c r="WVK318" s="18"/>
      <c r="WVL318" s="18"/>
      <c r="WVM318" s="18"/>
      <c r="WVN318" s="18"/>
      <c r="WVO318" s="18"/>
      <c r="WVP318" s="18"/>
      <c r="WVQ318" s="18"/>
      <c r="WVR318" s="18"/>
      <c r="WVS318" s="18"/>
      <c r="WVT318" s="18"/>
      <c r="WVU318" s="18"/>
      <c r="WVV318" s="18"/>
      <c r="WVW318" s="18"/>
      <c r="WVX318" s="18"/>
      <c r="WVY318" s="18"/>
      <c r="WVZ318" s="18"/>
      <c r="WWA318" s="18"/>
      <c r="WWB318" s="18"/>
      <c r="WWC318" s="18"/>
      <c r="WWD318" s="18"/>
      <c r="WWE318" s="18"/>
      <c r="WWF318" s="18"/>
      <c r="WWG318" s="18"/>
      <c r="WWH318" s="18"/>
      <c r="WWI318" s="18"/>
      <c r="WWJ318" s="18"/>
      <c r="WWK318" s="18"/>
      <c r="WWL318" s="18"/>
      <c r="WWM318" s="18"/>
      <c r="WWN318" s="18"/>
      <c r="WWO318" s="18"/>
      <c r="WWP318" s="18"/>
      <c r="WWQ318" s="18"/>
      <c r="WWR318" s="18"/>
      <c r="WWS318" s="18"/>
      <c r="WWT318" s="18"/>
      <c r="WWU318" s="18"/>
      <c r="WWV318" s="18"/>
      <c r="WWW318" s="18"/>
      <c r="WWX318" s="18"/>
      <c r="WWY318" s="18"/>
      <c r="WWZ318" s="18"/>
      <c r="WXA318" s="18"/>
      <c r="WXB318" s="18"/>
      <c r="WXC318" s="18"/>
      <c r="WXD318" s="18"/>
      <c r="WXE318" s="18"/>
      <c r="WXF318" s="18"/>
      <c r="WXG318" s="18"/>
      <c r="WXH318" s="18"/>
      <c r="WXI318" s="18"/>
      <c r="WXJ318" s="18"/>
      <c r="WXK318" s="18"/>
      <c r="WXL318" s="18"/>
      <c r="WXM318" s="18"/>
      <c r="WXN318" s="18"/>
      <c r="WXO318" s="18"/>
      <c r="WXP318" s="18"/>
      <c r="WXQ318" s="18"/>
      <c r="WXR318" s="18"/>
      <c r="WXS318" s="18"/>
      <c r="WXT318" s="18"/>
      <c r="WXU318" s="18"/>
      <c r="WXV318" s="18"/>
      <c r="WXW318" s="18"/>
      <c r="WXX318" s="18"/>
      <c r="WXY318" s="18"/>
      <c r="WXZ318" s="18"/>
      <c r="WYA318" s="18"/>
      <c r="WYB318" s="18"/>
      <c r="WYC318" s="18"/>
      <c r="WYD318" s="18"/>
      <c r="WYE318" s="18"/>
      <c r="WYF318" s="18"/>
      <c r="WYG318" s="18"/>
      <c r="WYH318" s="18"/>
      <c r="WYI318" s="18"/>
      <c r="WYJ318" s="18"/>
      <c r="WYK318" s="18"/>
      <c r="WYL318" s="18"/>
      <c r="WYM318" s="18"/>
      <c r="WYN318" s="18"/>
      <c r="WYO318" s="18"/>
      <c r="WYP318" s="18"/>
      <c r="WYQ318" s="18"/>
      <c r="WYR318" s="18"/>
      <c r="WYS318" s="18"/>
      <c r="WYT318" s="18"/>
      <c r="WYU318" s="18"/>
      <c r="WYV318" s="18"/>
      <c r="WYW318" s="18"/>
      <c r="WYX318" s="18"/>
      <c r="WYY318" s="18"/>
      <c r="WYZ318" s="18"/>
      <c r="WZA318" s="18"/>
      <c r="WZB318" s="18"/>
      <c r="WZC318" s="18"/>
      <c r="WZD318" s="18"/>
      <c r="WZE318" s="18"/>
      <c r="WZF318" s="18"/>
      <c r="WZG318" s="18"/>
      <c r="WZH318" s="18"/>
      <c r="WZI318" s="18"/>
      <c r="WZJ318" s="18"/>
      <c r="WZK318" s="18"/>
      <c r="WZL318" s="18"/>
      <c r="WZM318" s="18"/>
      <c r="WZN318" s="18"/>
      <c r="WZO318" s="18"/>
      <c r="WZP318" s="18"/>
      <c r="WZQ318" s="18"/>
      <c r="WZR318" s="18"/>
      <c r="WZS318" s="18"/>
      <c r="WZT318" s="18"/>
      <c r="WZU318" s="18"/>
      <c r="WZV318" s="18"/>
      <c r="WZW318" s="18"/>
      <c r="WZX318" s="18"/>
      <c r="WZY318" s="18"/>
      <c r="WZZ318" s="18"/>
      <c r="XAA318" s="18"/>
      <c r="XAB318" s="18"/>
      <c r="XAC318" s="18"/>
      <c r="XAD318" s="18"/>
      <c r="XAE318" s="18"/>
      <c r="XAF318" s="18"/>
      <c r="XAG318" s="18"/>
      <c r="XAH318" s="18"/>
      <c r="XAI318" s="18"/>
      <c r="XAJ318" s="18"/>
      <c r="XAK318" s="18"/>
      <c r="XAL318" s="18"/>
      <c r="XAM318" s="18"/>
      <c r="XAN318" s="18"/>
      <c r="XAO318" s="18"/>
      <c r="XAP318" s="18"/>
      <c r="XAQ318" s="18"/>
      <c r="XAR318" s="18"/>
      <c r="XAS318" s="18"/>
      <c r="XAT318" s="18"/>
      <c r="XAU318" s="18"/>
      <c r="XAV318" s="18"/>
      <c r="XAW318" s="18"/>
      <c r="XAX318" s="18"/>
      <c r="XAY318" s="18"/>
      <c r="XAZ318" s="18"/>
      <c r="XBA318" s="18"/>
      <c r="XBB318" s="18"/>
      <c r="XBC318" s="18"/>
      <c r="XBD318" s="18"/>
      <c r="XBE318" s="18"/>
      <c r="XBF318" s="18"/>
      <c r="XBG318" s="18"/>
      <c r="XBH318" s="18"/>
      <c r="XBI318" s="18"/>
      <c r="XBJ318" s="18"/>
      <c r="XBK318" s="18"/>
      <c r="XBL318" s="18"/>
      <c r="XBM318" s="18"/>
      <c r="XBN318" s="18"/>
      <c r="XBO318" s="18"/>
      <c r="XBP318" s="18"/>
      <c r="XBQ318" s="18"/>
      <c r="XBR318" s="18"/>
      <c r="XBS318" s="18"/>
      <c r="XBT318" s="18"/>
      <c r="XBU318" s="18"/>
      <c r="XBV318" s="18"/>
      <c r="XBW318" s="18"/>
      <c r="XBX318" s="18"/>
      <c r="XBY318" s="18"/>
      <c r="XBZ318" s="18"/>
      <c r="XCA318" s="18"/>
      <c r="XCB318" s="18"/>
      <c r="XCC318" s="18"/>
      <c r="XCD318" s="18"/>
      <c r="XCE318" s="18"/>
      <c r="XCF318" s="18"/>
      <c r="XCG318" s="18"/>
      <c r="XCH318" s="18"/>
      <c r="XCI318" s="18"/>
      <c r="XCJ318" s="18"/>
      <c r="XCK318" s="18"/>
      <c r="XCL318" s="18"/>
      <c r="XCM318" s="18"/>
      <c r="XCN318" s="18"/>
      <c r="XCO318" s="18"/>
      <c r="XCP318" s="18"/>
      <c r="XCQ318" s="18"/>
      <c r="XCR318" s="18"/>
      <c r="XCS318" s="18"/>
      <c r="XCT318" s="18"/>
      <c r="XCU318" s="18"/>
      <c r="XCV318" s="18"/>
      <c r="XCW318" s="18"/>
      <c r="XCX318" s="18"/>
      <c r="XCY318" s="18"/>
      <c r="XCZ318" s="18"/>
      <c r="XDA318" s="18"/>
      <c r="XDB318" s="18"/>
      <c r="XDC318" s="18"/>
      <c r="XDD318" s="18"/>
      <c r="XDE318" s="18"/>
      <c r="XDF318" s="18"/>
      <c r="XDG318" s="18"/>
      <c r="XDH318" s="18"/>
      <c r="XDI318" s="18"/>
      <c r="XDJ318" s="18"/>
      <c r="XDK318" s="18"/>
      <c r="XDL318" s="18"/>
      <c r="XDM318" s="18"/>
      <c r="XDN318" s="18"/>
      <c r="XDO318" s="18"/>
      <c r="XDP318" s="18"/>
      <c r="XDQ318" s="18"/>
      <c r="XDR318" s="18"/>
      <c r="XDS318" s="18"/>
      <c r="XDT318" s="18"/>
      <c r="XDU318" s="18"/>
      <c r="XDV318" s="18"/>
      <c r="XDW318" s="18"/>
      <c r="XDX318" s="18"/>
      <c r="XDY318" s="18"/>
      <c r="XDZ318" s="18"/>
      <c r="XEA318" s="18"/>
      <c r="XEB318" s="18"/>
      <c r="XEC318" s="18"/>
      <c r="XED318" s="18"/>
      <c r="XEE318" s="18"/>
      <c r="XEF318" s="18"/>
      <c r="XEG318" s="18"/>
      <c r="XEH318" s="18"/>
      <c r="XEI318" s="18"/>
      <c r="XEJ318" s="18"/>
      <c r="XEK318" s="18"/>
      <c r="XEL318" s="18"/>
      <c r="XEM318" s="18"/>
      <c r="XEN318" s="18"/>
      <c r="XEO318" s="18"/>
      <c r="XEP318" s="18"/>
      <c r="XEQ318" s="18"/>
      <c r="XER318" s="18"/>
      <c r="XES318" s="18"/>
      <c r="XET318" s="18"/>
      <c r="XEU318" s="18"/>
      <c r="XEV318" s="18"/>
      <c r="XEW318" s="18"/>
      <c r="XEX318" s="18"/>
      <c r="XEY318" s="18"/>
      <c r="XEZ318" s="18"/>
      <c r="XFA318" s="18"/>
      <c r="XFB318" s="18"/>
      <c r="XFC318" s="18"/>
      <c r="XFD318" s="18"/>
    </row>
    <row r="319" spans="1:4054 13934:16384" s="17" customFormat="1" x14ac:dyDescent="0.25">
      <c r="A319" s="5"/>
      <c r="B319" s="32" t="s">
        <v>123</v>
      </c>
      <c r="C319" s="33" t="s">
        <v>124</v>
      </c>
      <c r="D319" s="32">
        <v>200</v>
      </c>
      <c r="E319" s="35">
        <v>13.64</v>
      </c>
      <c r="F319" s="35">
        <v>12.48</v>
      </c>
      <c r="G319" s="35">
        <v>32.840000000000003</v>
      </c>
      <c r="H319" s="35">
        <v>287</v>
      </c>
      <c r="I319" s="35">
        <v>36.67</v>
      </c>
      <c r="J319" s="35">
        <v>0.31</v>
      </c>
      <c r="K319" s="35">
        <v>0.31</v>
      </c>
      <c r="L319" s="35">
        <f>BK319*200/150</f>
        <v>0.84</v>
      </c>
      <c r="M319" s="35">
        <v>80.53</v>
      </c>
      <c r="N319" s="35">
        <v>66.55</v>
      </c>
      <c r="O319" s="35">
        <v>248.33</v>
      </c>
      <c r="P319" s="35">
        <v>3.05</v>
      </c>
      <c r="Q319" s="16"/>
      <c r="BD319" s="35">
        <v>13.23</v>
      </c>
      <c r="BE319" s="35">
        <v>10.19</v>
      </c>
      <c r="BF319" s="35">
        <v>24.63</v>
      </c>
      <c r="BG319" s="35">
        <v>225</v>
      </c>
      <c r="BH319" s="35">
        <v>27.5</v>
      </c>
      <c r="BI319" s="35">
        <v>0.23</v>
      </c>
      <c r="BJ319" s="35">
        <v>0.23</v>
      </c>
      <c r="BK319" s="35">
        <v>0.63</v>
      </c>
      <c r="BL319" s="35">
        <v>67.900000000000006</v>
      </c>
      <c r="BM319" s="35">
        <v>49.91</v>
      </c>
      <c r="BN319" s="35">
        <v>186.7</v>
      </c>
      <c r="BO319" s="35">
        <v>2.29</v>
      </c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  <c r="JL319" s="18"/>
      <c r="JM319" s="18"/>
      <c r="JN319" s="18"/>
      <c r="JO319" s="18"/>
      <c r="JP319" s="18"/>
      <c r="JQ319" s="18"/>
      <c r="JR319" s="18"/>
      <c r="JS319" s="18"/>
      <c r="JT319" s="18"/>
      <c r="JU319" s="18"/>
      <c r="JV319" s="18"/>
      <c r="JW319" s="18"/>
      <c r="JX319" s="18"/>
      <c r="JY319" s="18"/>
      <c r="JZ319" s="18"/>
      <c r="KA319" s="18"/>
      <c r="KB319" s="18"/>
      <c r="KC319" s="18"/>
      <c r="KD319" s="18"/>
      <c r="KE319" s="18"/>
      <c r="KF319" s="18"/>
      <c r="KG319" s="18"/>
      <c r="KH319" s="18"/>
      <c r="KI319" s="18"/>
      <c r="KJ319" s="18"/>
      <c r="KK319" s="18"/>
      <c r="KL319" s="18"/>
      <c r="KM319" s="18"/>
      <c r="KN319" s="18"/>
      <c r="KO319" s="18"/>
      <c r="KP319" s="18"/>
      <c r="KQ319" s="18"/>
      <c r="KR319" s="18"/>
      <c r="KS319" s="18"/>
      <c r="KT319" s="18"/>
      <c r="KU319" s="18"/>
      <c r="KV319" s="18"/>
      <c r="KW319" s="18"/>
      <c r="KX319" s="18"/>
      <c r="KY319" s="18"/>
      <c r="KZ319" s="18"/>
      <c r="LA319" s="18"/>
      <c r="LB319" s="18"/>
      <c r="LC319" s="18"/>
      <c r="LD319" s="18"/>
      <c r="LE319" s="18"/>
      <c r="LF319" s="18"/>
      <c r="LG319" s="18"/>
      <c r="LH319" s="18"/>
      <c r="LI319" s="18"/>
      <c r="LJ319" s="18"/>
      <c r="LK319" s="18"/>
      <c r="LL319" s="18"/>
      <c r="LM319" s="18"/>
      <c r="LN319" s="18"/>
      <c r="LO319" s="18"/>
      <c r="LP319" s="18"/>
      <c r="LQ319" s="18"/>
      <c r="LR319" s="18"/>
      <c r="LS319" s="18"/>
      <c r="LT319" s="18"/>
      <c r="LU319" s="18"/>
      <c r="LV319" s="18"/>
      <c r="LW319" s="18"/>
      <c r="LX319" s="18"/>
      <c r="LY319" s="18"/>
      <c r="LZ319" s="18"/>
      <c r="MA319" s="18"/>
      <c r="MB319" s="18"/>
      <c r="MC319" s="18"/>
      <c r="MD319" s="18"/>
      <c r="ME319" s="18"/>
      <c r="MF319" s="18"/>
      <c r="MG319" s="18"/>
      <c r="MH319" s="18"/>
      <c r="MI319" s="18"/>
      <c r="MJ319" s="18"/>
      <c r="MK319" s="18"/>
      <c r="ML319" s="18"/>
      <c r="MM319" s="18"/>
      <c r="MN319" s="18"/>
      <c r="MO319" s="18"/>
      <c r="MP319" s="18"/>
      <c r="MQ319" s="18"/>
      <c r="MR319" s="18"/>
      <c r="MS319" s="18"/>
      <c r="MT319" s="18"/>
      <c r="MU319" s="18"/>
      <c r="MV319" s="18"/>
      <c r="MW319" s="18"/>
      <c r="MX319" s="18"/>
      <c r="MY319" s="18"/>
      <c r="MZ319" s="18"/>
      <c r="NA319" s="18"/>
      <c r="NB319" s="18"/>
      <c r="NC319" s="18"/>
      <c r="ND319" s="18"/>
      <c r="NE319" s="18"/>
      <c r="NF319" s="18"/>
      <c r="NG319" s="18"/>
      <c r="NH319" s="18"/>
      <c r="NI319" s="18"/>
      <c r="NJ319" s="18"/>
      <c r="NK319" s="18"/>
      <c r="NL319" s="18"/>
      <c r="NM319" s="18"/>
      <c r="NN319" s="18"/>
      <c r="NO319" s="18"/>
      <c r="NP319" s="18"/>
      <c r="NQ319" s="18"/>
      <c r="NR319" s="18"/>
      <c r="NS319" s="18"/>
      <c r="NT319" s="18"/>
      <c r="NU319" s="18"/>
      <c r="NV319" s="18"/>
      <c r="NW319" s="18"/>
      <c r="NX319" s="18"/>
      <c r="NY319" s="18"/>
      <c r="NZ319" s="18"/>
      <c r="OA319" s="18"/>
      <c r="OB319" s="18"/>
      <c r="OC319" s="18"/>
      <c r="OD319" s="18"/>
      <c r="OE319" s="18"/>
      <c r="OF319" s="18"/>
      <c r="OG319" s="18"/>
      <c r="OH319" s="18"/>
      <c r="OI319" s="18"/>
      <c r="OJ319" s="18"/>
      <c r="OK319" s="18"/>
      <c r="OL319" s="18"/>
      <c r="OM319" s="18"/>
      <c r="ON319" s="18"/>
      <c r="OO319" s="18"/>
      <c r="OP319" s="18"/>
      <c r="OQ319" s="18"/>
      <c r="OR319" s="18"/>
      <c r="OS319" s="18"/>
      <c r="OT319" s="18"/>
      <c r="OU319" s="18"/>
      <c r="OV319" s="18"/>
      <c r="OW319" s="18"/>
      <c r="OX319" s="18"/>
      <c r="OY319" s="18"/>
      <c r="OZ319" s="18"/>
      <c r="PA319" s="18"/>
      <c r="PB319" s="18"/>
      <c r="PC319" s="18"/>
      <c r="PD319" s="18"/>
      <c r="PE319" s="18"/>
      <c r="PF319" s="18"/>
      <c r="PG319" s="18"/>
      <c r="PH319" s="18"/>
      <c r="PI319" s="18"/>
      <c r="PJ319" s="18"/>
      <c r="PK319" s="18"/>
      <c r="PL319" s="18"/>
      <c r="PM319" s="18"/>
      <c r="PN319" s="18"/>
      <c r="PO319" s="18"/>
      <c r="PP319" s="18"/>
      <c r="PQ319" s="18"/>
      <c r="PR319" s="18"/>
      <c r="PS319" s="18"/>
      <c r="PT319" s="18"/>
      <c r="PU319" s="18"/>
      <c r="PV319" s="18"/>
      <c r="PW319" s="18"/>
      <c r="PX319" s="18"/>
      <c r="PY319" s="18"/>
      <c r="PZ319" s="18"/>
      <c r="QA319" s="18"/>
      <c r="QB319" s="18"/>
      <c r="QC319" s="18"/>
      <c r="QD319" s="18"/>
      <c r="QE319" s="18"/>
      <c r="QF319" s="18"/>
      <c r="QG319" s="18"/>
      <c r="QH319" s="18"/>
      <c r="QI319" s="18"/>
      <c r="QJ319" s="18"/>
      <c r="QK319" s="18"/>
      <c r="QL319" s="18"/>
      <c r="QM319" s="18"/>
      <c r="QN319" s="18"/>
      <c r="QO319" s="18"/>
      <c r="QP319" s="18"/>
      <c r="QQ319" s="18"/>
      <c r="QR319" s="18"/>
      <c r="QS319" s="18"/>
      <c r="QT319" s="18"/>
      <c r="QU319" s="18"/>
      <c r="QV319" s="18"/>
      <c r="QW319" s="18"/>
      <c r="QX319" s="18"/>
      <c r="QY319" s="18"/>
      <c r="QZ319" s="18"/>
      <c r="RA319" s="18"/>
      <c r="RB319" s="18"/>
      <c r="RC319" s="18"/>
      <c r="RD319" s="18"/>
      <c r="RE319" s="18"/>
      <c r="RF319" s="18"/>
      <c r="RG319" s="18"/>
      <c r="RH319" s="18"/>
      <c r="RI319" s="18"/>
      <c r="RJ319" s="18"/>
      <c r="RK319" s="18"/>
      <c r="RL319" s="18"/>
      <c r="RM319" s="18"/>
      <c r="RN319" s="18"/>
      <c r="RO319" s="18"/>
      <c r="RP319" s="18"/>
      <c r="RQ319" s="18"/>
      <c r="RR319" s="18"/>
      <c r="RS319" s="18"/>
      <c r="RT319" s="18"/>
      <c r="RU319" s="18"/>
      <c r="RV319" s="18"/>
      <c r="RW319" s="18"/>
      <c r="RX319" s="18"/>
      <c r="RY319" s="18"/>
      <c r="RZ319" s="18"/>
      <c r="SA319" s="18"/>
      <c r="SB319" s="18"/>
      <c r="SC319" s="18"/>
      <c r="SD319" s="18"/>
      <c r="SE319" s="18"/>
      <c r="SF319" s="18"/>
      <c r="SG319" s="18"/>
      <c r="SH319" s="18"/>
      <c r="SI319" s="18"/>
      <c r="SJ319" s="18"/>
      <c r="SK319" s="18"/>
      <c r="SL319" s="18"/>
      <c r="SM319" s="18"/>
      <c r="SN319" s="18"/>
      <c r="SO319" s="18"/>
      <c r="SP319" s="18"/>
      <c r="SQ319" s="18"/>
      <c r="SR319" s="18"/>
      <c r="SS319" s="18"/>
      <c r="ST319" s="18"/>
      <c r="SU319" s="18"/>
      <c r="SV319" s="18"/>
      <c r="SW319" s="18"/>
      <c r="SX319" s="18"/>
      <c r="SY319" s="18"/>
      <c r="SZ319" s="18"/>
      <c r="TA319" s="18"/>
      <c r="TB319" s="18"/>
      <c r="TC319" s="18"/>
      <c r="TD319" s="18"/>
      <c r="TE319" s="18"/>
      <c r="TF319" s="18"/>
      <c r="TG319" s="18"/>
      <c r="TH319" s="18"/>
      <c r="TI319" s="18"/>
      <c r="TJ319" s="18"/>
      <c r="TK319" s="18"/>
      <c r="TL319" s="18"/>
      <c r="TM319" s="18"/>
      <c r="TN319" s="18"/>
      <c r="TO319" s="18"/>
      <c r="TP319" s="18"/>
      <c r="TQ319" s="18"/>
      <c r="TR319" s="18"/>
      <c r="TS319" s="18"/>
      <c r="TT319" s="18"/>
      <c r="TU319" s="18"/>
      <c r="TV319" s="18"/>
      <c r="TW319" s="18"/>
      <c r="TX319" s="18"/>
      <c r="TY319" s="18"/>
      <c r="TZ319" s="18"/>
      <c r="UA319" s="18"/>
      <c r="UB319" s="18"/>
      <c r="UC319" s="18"/>
      <c r="UD319" s="18"/>
      <c r="UE319" s="18"/>
      <c r="UF319" s="18"/>
      <c r="UG319" s="18"/>
      <c r="UH319" s="18"/>
      <c r="UI319" s="18"/>
      <c r="UJ319" s="18"/>
      <c r="UK319" s="18"/>
      <c r="UL319" s="18"/>
      <c r="UM319" s="18"/>
      <c r="UN319" s="18"/>
      <c r="UO319" s="18"/>
      <c r="UP319" s="18"/>
      <c r="UQ319" s="18"/>
      <c r="UR319" s="18"/>
      <c r="US319" s="18"/>
      <c r="UT319" s="18"/>
      <c r="UU319" s="18"/>
      <c r="UV319" s="18"/>
      <c r="UW319" s="18"/>
      <c r="UX319" s="18"/>
      <c r="UY319" s="18"/>
      <c r="UZ319" s="18"/>
      <c r="VA319" s="18"/>
      <c r="VB319" s="18"/>
      <c r="VC319" s="18"/>
      <c r="VD319" s="18"/>
      <c r="VE319" s="18"/>
      <c r="VF319" s="18"/>
      <c r="VG319" s="18"/>
      <c r="VH319" s="18"/>
      <c r="VI319" s="18"/>
      <c r="VJ319" s="18"/>
      <c r="VK319" s="18"/>
      <c r="VL319" s="18"/>
      <c r="VM319" s="18"/>
      <c r="VN319" s="18"/>
      <c r="VO319" s="18"/>
      <c r="VP319" s="18"/>
      <c r="VQ319" s="18"/>
      <c r="VR319" s="18"/>
      <c r="VS319" s="18"/>
      <c r="VT319" s="18"/>
      <c r="VU319" s="18"/>
      <c r="VV319" s="18"/>
      <c r="VW319" s="18"/>
      <c r="VX319" s="18"/>
      <c r="VY319" s="18"/>
      <c r="VZ319" s="18"/>
      <c r="WA319" s="18"/>
      <c r="WB319" s="18"/>
      <c r="WC319" s="18"/>
      <c r="WD319" s="18"/>
      <c r="WE319" s="18"/>
      <c r="WF319" s="18"/>
      <c r="WG319" s="18"/>
      <c r="WH319" s="18"/>
      <c r="WI319" s="18"/>
      <c r="WJ319" s="18"/>
      <c r="WK319" s="18"/>
      <c r="WL319" s="18"/>
      <c r="WM319" s="18"/>
      <c r="WN319" s="18"/>
      <c r="WO319" s="18"/>
      <c r="WP319" s="18"/>
      <c r="WQ319" s="18"/>
      <c r="WR319" s="18"/>
      <c r="WS319" s="18"/>
      <c r="WT319" s="18"/>
      <c r="WU319" s="18"/>
      <c r="WV319" s="18"/>
      <c r="WW319" s="18"/>
      <c r="WX319" s="18"/>
      <c r="WY319" s="18"/>
      <c r="WZ319" s="18"/>
      <c r="XA319" s="18"/>
      <c r="XB319" s="18"/>
      <c r="XC319" s="18"/>
      <c r="XD319" s="18"/>
      <c r="XE319" s="18"/>
      <c r="XF319" s="18"/>
      <c r="XG319" s="18"/>
      <c r="XH319" s="18"/>
      <c r="XI319" s="18"/>
      <c r="XJ319" s="18"/>
      <c r="XK319" s="18"/>
      <c r="XL319" s="18"/>
      <c r="XM319" s="18"/>
      <c r="XN319" s="18"/>
      <c r="XO319" s="18"/>
      <c r="XP319" s="18"/>
      <c r="XQ319" s="18"/>
      <c r="XR319" s="18"/>
      <c r="XS319" s="18"/>
      <c r="XT319" s="18"/>
      <c r="XU319" s="18"/>
      <c r="XV319" s="18"/>
      <c r="XW319" s="18"/>
      <c r="XX319" s="18"/>
      <c r="XY319" s="18"/>
      <c r="XZ319" s="18"/>
      <c r="YA319" s="18"/>
      <c r="YB319" s="18"/>
      <c r="YC319" s="18"/>
      <c r="YD319" s="18"/>
      <c r="YE319" s="18"/>
      <c r="YF319" s="18"/>
      <c r="YG319" s="18"/>
      <c r="YH319" s="18"/>
      <c r="YI319" s="18"/>
      <c r="YJ319" s="18"/>
      <c r="YK319" s="18"/>
      <c r="YL319" s="18"/>
      <c r="YM319" s="18"/>
      <c r="YN319" s="18"/>
      <c r="YO319" s="18"/>
      <c r="YP319" s="18"/>
      <c r="YQ319" s="18"/>
      <c r="YR319" s="18"/>
      <c r="YS319" s="18"/>
      <c r="YT319" s="18"/>
      <c r="YU319" s="18"/>
      <c r="YV319" s="18"/>
      <c r="YW319" s="18"/>
      <c r="YX319" s="18"/>
      <c r="YY319" s="18"/>
      <c r="YZ319" s="18"/>
      <c r="ZA319" s="18"/>
      <c r="ZB319" s="18"/>
      <c r="ZC319" s="18"/>
      <c r="ZD319" s="18"/>
      <c r="ZE319" s="18"/>
      <c r="ZF319" s="18"/>
      <c r="ZG319" s="18"/>
      <c r="ZH319" s="18"/>
      <c r="ZI319" s="18"/>
      <c r="ZJ319" s="18"/>
      <c r="ZK319" s="18"/>
      <c r="ZL319" s="18"/>
      <c r="ZM319" s="18"/>
      <c r="ZN319" s="18"/>
      <c r="ZO319" s="18"/>
      <c r="ZP319" s="18"/>
      <c r="ZQ319" s="18"/>
      <c r="ZR319" s="18"/>
      <c r="ZS319" s="18"/>
      <c r="ZT319" s="18"/>
      <c r="ZU319" s="18"/>
      <c r="ZV319" s="18"/>
      <c r="ZW319" s="18"/>
      <c r="ZX319" s="18"/>
      <c r="ZY319" s="18"/>
      <c r="ZZ319" s="18"/>
      <c r="AAA319" s="18"/>
      <c r="AAB319" s="18"/>
      <c r="AAC319" s="18"/>
      <c r="AAD319" s="18"/>
      <c r="AAE319" s="18"/>
      <c r="AAF319" s="18"/>
      <c r="AAG319" s="18"/>
      <c r="AAH319" s="18"/>
      <c r="AAI319" s="18"/>
      <c r="AAJ319" s="18"/>
      <c r="AAK319" s="18"/>
      <c r="AAL319" s="18"/>
      <c r="AAM319" s="18"/>
      <c r="AAN319" s="18"/>
      <c r="AAO319" s="18"/>
      <c r="AAP319" s="18"/>
      <c r="AAQ319" s="18"/>
      <c r="AAR319" s="18"/>
      <c r="AAS319" s="18"/>
      <c r="AAT319" s="18"/>
      <c r="AAU319" s="18"/>
      <c r="AAV319" s="18"/>
      <c r="AAW319" s="18"/>
      <c r="AAX319" s="18"/>
      <c r="AAY319" s="18"/>
      <c r="AAZ319" s="18"/>
      <c r="ABA319" s="18"/>
      <c r="ABB319" s="18"/>
      <c r="ABC319" s="18"/>
      <c r="ABD319" s="18"/>
      <c r="ABE319" s="18"/>
      <c r="ABF319" s="18"/>
      <c r="ABG319" s="18"/>
      <c r="ABH319" s="18"/>
      <c r="ABI319" s="18"/>
      <c r="ABJ319" s="18"/>
      <c r="ABK319" s="18"/>
      <c r="ABL319" s="18"/>
      <c r="ABM319" s="18"/>
      <c r="ABN319" s="18"/>
      <c r="ABO319" s="18"/>
      <c r="ABP319" s="18"/>
      <c r="ABQ319" s="18"/>
      <c r="ABR319" s="18"/>
      <c r="ABS319" s="18"/>
      <c r="ABT319" s="18"/>
      <c r="ABU319" s="18"/>
      <c r="ABV319" s="18"/>
      <c r="ABW319" s="18"/>
      <c r="ABX319" s="18"/>
      <c r="ABY319" s="18"/>
      <c r="ABZ319" s="18"/>
      <c r="ACA319" s="18"/>
      <c r="ACB319" s="18"/>
      <c r="ACC319" s="18"/>
      <c r="ACD319" s="18"/>
      <c r="ACE319" s="18"/>
      <c r="ACF319" s="18"/>
      <c r="ACG319" s="18"/>
      <c r="ACH319" s="18"/>
      <c r="ACI319" s="18"/>
      <c r="ACJ319" s="18"/>
      <c r="ACK319" s="18"/>
      <c r="ACL319" s="18"/>
      <c r="ACM319" s="18"/>
      <c r="ACN319" s="18"/>
      <c r="ACO319" s="18"/>
      <c r="ACP319" s="18"/>
      <c r="ACQ319" s="18"/>
      <c r="ACR319" s="18"/>
      <c r="ACS319" s="18"/>
      <c r="ACT319" s="18"/>
      <c r="ACU319" s="18"/>
      <c r="ACV319" s="18"/>
      <c r="ACW319" s="18"/>
      <c r="ACX319" s="18"/>
      <c r="ACY319" s="18"/>
      <c r="ACZ319" s="18"/>
      <c r="ADA319" s="18"/>
      <c r="ADB319" s="18"/>
      <c r="ADC319" s="18"/>
      <c r="ADD319" s="18"/>
      <c r="ADE319" s="18"/>
      <c r="ADF319" s="18"/>
      <c r="ADG319" s="18"/>
      <c r="ADH319" s="18"/>
      <c r="ADI319" s="18"/>
      <c r="ADJ319" s="18"/>
      <c r="ADK319" s="18"/>
      <c r="ADL319" s="18"/>
      <c r="ADM319" s="18"/>
      <c r="ADN319" s="18"/>
      <c r="ADO319" s="18"/>
      <c r="ADP319" s="18"/>
      <c r="ADQ319" s="18"/>
      <c r="ADR319" s="18"/>
      <c r="ADS319" s="18"/>
      <c r="ADT319" s="18"/>
      <c r="ADU319" s="18"/>
      <c r="ADV319" s="18"/>
      <c r="ADW319" s="18"/>
      <c r="ADX319" s="18"/>
      <c r="ADY319" s="18"/>
      <c r="ADZ319" s="18"/>
      <c r="AEA319" s="18"/>
      <c r="AEB319" s="18"/>
      <c r="AEC319" s="18"/>
      <c r="AED319" s="18"/>
      <c r="AEE319" s="18"/>
      <c r="AEF319" s="18"/>
      <c r="AEG319" s="18"/>
      <c r="AEH319" s="18"/>
      <c r="AEI319" s="18"/>
      <c r="AEJ319" s="18"/>
      <c r="AEK319" s="18"/>
      <c r="AEL319" s="18"/>
      <c r="AEM319" s="18"/>
      <c r="AEN319" s="18"/>
      <c r="AEO319" s="18"/>
      <c r="AEP319" s="18"/>
      <c r="AEQ319" s="18"/>
      <c r="AER319" s="18"/>
      <c r="AES319" s="18"/>
      <c r="AET319" s="18"/>
      <c r="AEU319" s="18"/>
      <c r="AEV319" s="18"/>
      <c r="AEW319" s="18"/>
      <c r="AEX319" s="18"/>
      <c r="AEY319" s="18"/>
      <c r="AEZ319" s="18"/>
      <c r="AFA319" s="18"/>
      <c r="AFB319" s="18"/>
      <c r="AFC319" s="18"/>
      <c r="AFD319" s="18"/>
      <c r="AFE319" s="18"/>
      <c r="AFF319" s="18"/>
      <c r="AFG319" s="18"/>
      <c r="AFH319" s="18"/>
      <c r="AFI319" s="18"/>
      <c r="AFJ319" s="18"/>
      <c r="AFK319" s="18"/>
      <c r="AFL319" s="18"/>
      <c r="AFM319" s="18"/>
      <c r="AFN319" s="18"/>
      <c r="AFO319" s="18"/>
      <c r="AFP319" s="18"/>
      <c r="AFQ319" s="18"/>
      <c r="AFR319" s="18"/>
      <c r="AFS319" s="18"/>
      <c r="AFT319" s="18"/>
      <c r="AFU319" s="18"/>
      <c r="AFV319" s="18"/>
      <c r="AFW319" s="18"/>
      <c r="AFX319" s="18"/>
      <c r="AFY319" s="18"/>
      <c r="AFZ319" s="18"/>
      <c r="AGA319" s="18"/>
      <c r="AGB319" s="18"/>
      <c r="AGC319" s="18"/>
      <c r="AGD319" s="18"/>
      <c r="AGE319" s="18"/>
      <c r="AGF319" s="18"/>
      <c r="AGG319" s="18"/>
      <c r="AGH319" s="18"/>
      <c r="AGI319" s="18"/>
      <c r="AGJ319" s="18"/>
      <c r="AGK319" s="18"/>
      <c r="AGL319" s="18"/>
      <c r="AGM319" s="18"/>
      <c r="AGN319" s="18"/>
      <c r="AGO319" s="18"/>
      <c r="AGP319" s="18"/>
      <c r="AGQ319" s="18"/>
      <c r="AGR319" s="18"/>
      <c r="AGS319" s="18"/>
      <c r="AGT319" s="18"/>
      <c r="AGU319" s="18"/>
      <c r="AGV319" s="18"/>
      <c r="AGW319" s="18"/>
      <c r="AGX319" s="18"/>
      <c r="AGY319" s="18"/>
      <c r="AGZ319" s="18"/>
      <c r="AHA319" s="18"/>
      <c r="AHB319" s="18"/>
      <c r="AHC319" s="18"/>
      <c r="AHD319" s="18"/>
      <c r="AHE319" s="18"/>
      <c r="AHF319" s="18"/>
      <c r="AHG319" s="18"/>
      <c r="AHH319" s="18"/>
      <c r="AHI319" s="18"/>
      <c r="AHJ319" s="18"/>
      <c r="AHK319" s="18"/>
      <c r="AHL319" s="18"/>
      <c r="AHM319" s="18"/>
      <c r="AHN319" s="18"/>
      <c r="AHO319" s="18"/>
      <c r="AHP319" s="18"/>
      <c r="AHQ319" s="18"/>
      <c r="AHR319" s="18"/>
      <c r="AHS319" s="18"/>
      <c r="AHT319" s="18"/>
      <c r="AHU319" s="18"/>
      <c r="AHV319" s="18"/>
      <c r="AHW319" s="18"/>
      <c r="AHX319" s="18"/>
      <c r="AHY319" s="18"/>
      <c r="AHZ319" s="18"/>
      <c r="AIA319" s="18"/>
      <c r="AIB319" s="18"/>
      <c r="AIC319" s="18"/>
      <c r="AID319" s="18"/>
      <c r="AIE319" s="18"/>
      <c r="AIF319" s="18"/>
      <c r="AIG319" s="18"/>
      <c r="AIH319" s="18"/>
      <c r="AII319" s="18"/>
      <c r="AIJ319" s="18"/>
      <c r="AIK319" s="18"/>
      <c r="AIL319" s="18"/>
      <c r="AIM319" s="18"/>
      <c r="AIN319" s="18"/>
      <c r="AIO319" s="18"/>
      <c r="AIP319" s="18"/>
      <c r="AIQ319" s="18"/>
      <c r="AIR319" s="18"/>
      <c r="AIS319" s="18"/>
      <c r="AIT319" s="18"/>
      <c r="AIU319" s="18"/>
      <c r="AIV319" s="18"/>
      <c r="AIW319" s="18"/>
      <c r="AIX319" s="18"/>
      <c r="AIY319" s="18"/>
      <c r="AIZ319" s="18"/>
      <c r="AJA319" s="18"/>
      <c r="AJB319" s="18"/>
      <c r="AJC319" s="18"/>
      <c r="AJD319" s="18"/>
      <c r="AJE319" s="18"/>
      <c r="AJF319" s="18"/>
      <c r="AJG319" s="18"/>
      <c r="AJH319" s="18"/>
      <c r="AJI319" s="18"/>
      <c r="AJJ319" s="18"/>
      <c r="AJK319" s="18"/>
      <c r="AJL319" s="18"/>
      <c r="AJM319" s="18"/>
      <c r="AJN319" s="18"/>
      <c r="AJO319" s="18"/>
      <c r="AJP319" s="18"/>
      <c r="AJQ319" s="18"/>
      <c r="AJR319" s="18"/>
      <c r="AJS319" s="18"/>
      <c r="AJT319" s="18"/>
      <c r="AJU319" s="18"/>
      <c r="AJV319" s="18"/>
      <c r="AJW319" s="18"/>
      <c r="AJX319" s="18"/>
      <c r="AJY319" s="18"/>
      <c r="AJZ319" s="18"/>
      <c r="AKA319" s="18"/>
      <c r="AKB319" s="18"/>
      <c r="AKC319" s="18"/>
      <c r="AKD319" s="18"/>
      <c r="AKE319" s="18"/>
      <c r="AKF319" s="18"/>
      <c r="AKG319" s="18"/>
      <c r="AKH319" s="18"/>
      <c r="AKI319" s="18"/>
      <c r="AKJ319" s="18"/>
      <c r="AKK319" s="18"/>
      <c r="AKL319" s="18"/>
      <c r="AKM319" s="18"/>
      <c r="AKN319" s="18"/>
      <c r="AKO319" s="18"/>
      <c r="AKP319" s="18"/>
      <c r="AKQ319" s="18"/>
      <c r="AKR319" s="18"/>
      <c r="AKS319" s="18"/>
      <c r="AKT319" s="18"/>
      <c r="AKU319" s="18"/>
      <c r="AKV319" s="18"/>
      <c r="AKW319" s="18"/>
      <c r="AKX319" s="18"/>
      <c r="AKY319" s="18"/>
      <c r="AKZ319" s="18"/>
      <c r="ALA319" s="18"/>
      <c r="ALB319" s="18"/>
      <c r="ALC319" s="18"/>
      <c r="ALD319" s="18"/>
      <c r="ALE319" s="18"/>
      <c r="ALF319" s="18"/>
      <c r="ALG319" s="18"/>
      <c r="ALH319" s="18"/>
      <c r="ALI319" s="18"/>
      <c r="ALJ319" s="18"/>
      <c r="ALK319" s="18"/>
      <c r="ALL319" s="18"/>
      <c r="ALM319" s="18"/>
      <c r="ALN319" s="18"/>
      <c r="ALO319" s="18"/>
      <c r="ALP319" s="18"/>
      <c r="ALQ319" s="18"/>
      <c r="ALR319" s="18"/>
      <c r="ALS319" s="18"/>
      <c r="ALT319" s="18"/>
      <c r="ALU319" s="18"/>
      <c r="ALV319" s="18"/>
      <c r="ALW319" s="18"/>
      <c r="ALX319" s="18"/>
      <c r="ALY319" s="18"/>
      <c r="ALZ319" s="18"/>
      <c r="AMA319" s="18"/>
      <c r="AMB319" s="18"/>
      <c r="AMC319" s="18"/>
      <c r="AMD319" s="18"/>
      <c r="AME319" s="18"/>
      <c r="AMF319" s="18"/>
      <c r="AMG319" s="18"/>
      <c r="AMH319" s="18"/>
      <c r="AMI319" s="18"/>
      <c r="AMJ319" s="18"/>
      <c r="AMK319" s="18"/>
      <c r="AML319" s="18"/>
      <c r="AMM319" s="18"/>
      <c r="AMN319" s="18"/>
      <c r="AMO319" s="18"/>
      <c r="AMP319" s="18"/>
      <c r="AMQ319" s="18"/>
      <c r="AMR319" s="18"/>
      <c r="AMS319" s="18"/>
      <c r="AMT319" s="18"/>
      <c r="AMU319" s="18"/>
      <c r="AMV319" s="18"/>
      <c r="AMW319" s="18"/>
      <c r="AMX319" s="18"/>
      <c r="AMY319" s="18"/>
      <c r="AMZ319" s="18"/>
      <c r="ANA319" s="18"/>
      <c r="ANB319" s="18"/>
      <c r="ANC319" s="18"/>
      <c r="AND319" s="18"/>
      <c r="ANE319" s="18"/>
      <c r="ANF319" s="18"/>
      <c r="ANG319" s="18"/>
      <c r="ANH319" s="18"/>
      <c r="ANI319" s="18"/>
      <c r="ANJ319" s="18"/>
      <c r="ANK319" s="18"/>
      <c r="ANL319" s="18"/>
      <c r="ANM319" s="18"/>
      <c r="ANN319" s="18"/>
      <c r="ANO319" s="18"/>
      <c r="ANP319" s="18"/>
      <c r="ANQ319" s="18"/>
      <c r="ANR319" s="18"/>
      <c r="ANS319" s="18"/>
      <c r="ANT319" s="18"/>
      <c r="ANU319" s="18"/>
      <c r="ANV319" s="18"/>
      <c r="ANW319" s="18"/>
      <c r="ANX319" s="18"/>
      <c r="ANY319" s="18"/>
      <c r="ANZ319" s="18"/>
      <c r="AOA319" s="18"/>
      <c r="AOB319" s="18"/>
      <c r="AOC319" s="18"/>
      <c r="AOD319" s="18"/>
      <c r="AOE319" s="18"/>
      <c r="AOF319" s="18"/>
      <c r="AOG319" s="18"/>
      <c r="AOH319" s="18"/>
      <c r="AOI319" s="18"/>
      <c r="AOJ319" s="18"/>
      <c r="AOK319" s="18"/>
      <c r="AOL319" s="18"/>
      <c r="AOM319" s="18"/>
      <c r="AON319" s="18"/>
      <c r="AOO319" s="18"/>
      <c r="AOP319" s="18"/>
      <c r="AOQ319" s="18"/>
      <c r="AOR319" s="18"/>
      <c r="AOS319" s="18"/>
      <c r="AOT319" s="18"/>
      <c r="AOU319" s="18"/>
      <c r="AOV319" s="18"/>
      <c r="AOW319" s="18"/>
      <c r="AOX319" s="18"/>
      <c r="AOY319" s="18"/>
      <c r="AOZ319" s="18"/>
      <c r="APA319" s="18"/>
      <c r="APB319" s="18"/>
      <c r="APC319" s="18"/>
      <c r="APD319" s="18"/>
      <c r="APE319" s="18"/>
      <c r="APF319" s="18"/>
      <c r="APG319" s="18"/>
      <c r="APH319" s="18"/>
      <c r="API319" s="18"/>
      <c r="APJ319" s="18"/>
      <c r="APK319" s="18"/>
      <c r="APL319" s="18"/>
      <c r="APM319" s="18"/>
      <c r="APN319" s="18"/>
      <c r="APO319" s="18"/>
      <c r="APP319" s="18"/>
      <c r="APQ319" s="18"/>
      <c r="APR319" s="18"/>
      <c r="APS319" s="18"/>
      <c r="APT319" s="18"/>
      <c r="APU319" s="18"/>
      <c r="APV319" s="18"/>
      <c r="APW319" s="18"/>
      <c r="APX319" s="18"/>
      <c r="APY319" s="18"/>
      <c r="APZ319" s="18"/>
      <c r="AQA319" s="18"/>
      <c r="AQB319" s="18"/>
      <c r="AQC319" s="18"/>
      <c r="AQD319" s="18"/>
      <c r="AQE319" s="18"/>
      <c r="AQF319" s="18"/>
      <c r="AQG319" s="18"/>
      <c r="AQH319" s="18"/>
      <c r="AQI319" s="18"/>
      <c r="AQJ319" s="18"/>
      <c r="AQK319" s="18"/>
      <c r="AQL319" s="18"/>
      <c r="AQM319" s="18"/>
      <c r="AQN319" s="18"/>
      <c r="AQO319" s="18"/>
      <c r="AQP319" s="18"/>
      <c r="AQQ319" s="18"/>
      <c r="AQR319" s="18"/>
      <c r="AQS319" s="18"/>
      <c r="AQT319" s="18"/>
      <c r="AQU319" s="18"/>
      <c r="AQV319" s="18"/>
      <c r="AQW319" s="18"/>
      <c r="AQX319" s="18"/>
      <c r="AQY319" s="18"/>
      <c r="AQZ319" s="18"/>
      <c r="ARA319" s="18"/>
      <c r="ARB319" s="18"/>
      <c r="ARC319" s="18"/>
      <c r="ARD319" s="18"/>
      <c r="ARE319" s="18"/>
      <c r="ARF319" s="18"/>
      <c r="ARG319" s="18"/>
      <c r="ARH319" s="18"/>
      <c r="ARI319" s="18"/>
      <c r="ARJ319" s="18"/>
      <c r="ARK319" s="18"/>
      <c r="ARL319" s="18"/>
      <c r="ARM319" s="18"/>
      <c r="ARN319" s="18"/>
      <c r="ARO319" s="18"/>
      <c r="ARP319" s="18"/>
      <c r="ARQ319" s="18"/>
      <c r="ARR319" s="18"/>
      <c r="ARS319" s="18"/>
      <c r="ART319" s="18"/>
      <c r="ARU319" s="18"/>
      <c r="ARV319" s="18"/>
      <c r="ARW319" s="18"/>
      <c r="ARX319" s="18"/>
      <c r="ARY319" s="18"/>
      <c r="ARZ319" s="18"/>
      <c r="ASA319" s="18"/>
      <c r="ASB319" s="18"/>
      <c r="ASC319" s="18"/>
      <c r="ASD319" s="18"/>
      <c r="ASE319" s="18"/>
      <c r="ASF319" s="18"/>
      <c r="ASG319" s="18"/>
      <c r="ASH319" s="18"/>
      <c r="ASI319" s="18"/>
      <c r="ASJ319" s="18"/>
      <c r="ASK319" s="18"/>
      <c r="ASL319" s="18"/>
      <c r="ASM319" s="18"/>
      <c r="ASN319" s="18"/>
      <c r="ASO319" s="18"/>
      <c r="ASP319" s="18"/>
      <c r="ASQ319" s="18"/>
      <c r="ASR319" s="18"/>
      <c r="ASS319" s="18"/>
      <c r="AST319" s="18"/>
      <c r="ASU319" s="18"/>
      <c r="ASV319" s="18"/>
      <c r="ASW319" s="18"/>
      <c r="ASX319" s="18"/>
      <c r="ASY319" s="18"/>
      <c r="ASZ319" s="18"/>
      <c r="ATA319" s="18"/>
      <c r="ATB319" s="18"/>
      <c r="ATC319" s="18"/>
      <c r="ATD319" s="18"/>
      <c r="ATE319" s="18"/>
      <c r="ATF319" s="18"/>
      <c r="ATG319" s="18"/>
      <c r="ATH319" s="18"/>
      <c r="ATI319" s="18"/>
      <c r="ATJ319" s="18"/>
      <c r="ATK319" s="18"/>
      <c r="ATL319" s="18"/>
      <c r="ATM319" s="18"/>
      <c r="ATN319" s="18"/>
      <c r="ATO319" s="18"/>
      <c r="ATP319" s="18"/>
      <c r="ATQ319" s="18"/>
      <c r="ATR319" s="18"/>
      <c r="ATS319" s="18"/>
      <c r="ATT319" s="18"/>
      <c r="ATU319" s="18"/>
      <c r="ATV319" s="18"/>
      <c r="ATW319" s="18"/>
      <c r="ATX319" s="18"/>
      <c r="ATY319" s="18"/>
      <c r="ATZ319" s="18"/>
      <c r="AUA319" s="18"/>
      <c r="AUB319" s="18"/>
      <c r="AUC319" s="18"/>
      <c r="AUD319" s="18"/>
      <c r="AUE319" s="18"/>
      <c r="AUF319" s="18"/>
      <c r="AUG319" s="18"/>
      <c r="AUH319" s="18"/>
      <c r="AUI319" s="18"/>
      <c r="AUJ319" s="18"/>
      <c r="AUK319" s="18"/>
      <c r="AUL319" s="18"/>
      <c r="AUM319" s="18"/>
      <c r="AUN319" s="18"/>
      <c r="AUO319" s="18"/>
      <c r="AUP319" s="18"/>
      <c r="AUQ319" s="18"/>
      <c r="AUR319" s="18"/>
      <c r="AUS319" s="18"/>
      <c r="AUT319" s="18"/>
      <c r="AUU319" s="18"/>
      <c r="AUV319" s="18"/>
      <c r="AUW319" s="18"/>
      <c r="AUX319" s="18"/>
      <c r="AUY319" s="18"/>
      <c r="AUZ319" s="18"/>
      <c r="AVA319" s="18"/>
      <c r="AVB319" s="18"/>
      <c r="AVC319" s="18"/>
      <c r="AVD319" s="18"/>
      <c r="AVE319" s="18"/>
      <c r="AVF319" s="18"/>
      <c r="AVG319" s="18"/>
      <c r="AVH319" s="18"/>
      <c r="AVI319" s="18"/>
      <c r="AVJ319" s="18"/>
      <c r="AVK319" s="18"/>
      <c r="AVL319" s="18"/>
      <c r="AVM319" s="18"/>
      <c r="AVN319" s="18"/>
      <c r="AVO319" s="18"/>
      <c r="AVP319" s="18"/>
      <c r="AVQ319" s="18"/>
      <c r="AVR319" s="18"/>
      <c r="AVS319" s="18"/>
      <c r="AVT319" s="18"/>
      <c r="AVU319" s="18"/>
      <c r="AVV319" s="18"/>
      <c r="AVW319" s="18"/>
      <c r="AVX319" s="18"/>
      <c r="AVY319" s="18"/>
      <c r="AVZ319" s="18"/>
      <c r="AWA319" s="18"/>
      <c r="AWB319" s="18"/>
      <c r="AWC319" s="18"/>
      <c r="AWD319" s="18"/>
      <c r="AWE319" s="18"/>
      <c r="AWF319" s="18"/>
      <c r="AWG319" s="18"/>
      <c r="AWH319" s="18"/>
      <c r="AWI319" s="18"/>
      <c r="AWJ319" s="18"/>
      <c r="AWK319" s="18"/>
      <c r="AWL319" s="18"/>
      <c r="AWM319" s="18"/>
      <c r="AWN319" s="18"/>
      <c r="AWO319" s="18"/>
      <c r="AWP319" s="18"/>
      <c r="AWQ319" s="18"/>
      <c r="AWR319" s="18"/>
      <c r="AWS319" s="18"/>
      <c r="AWT319" s="18"/>
      <c r="AWU319" s="18"/>
      <c r="AWV319" s="18"/>
      <c r="AWW319" s="18"/>
      <c r="AWX319" s="18"/>
      <c r="AWY319" s="18"/>
      <c r="AWZ319" s="18"/>
      <c r="AXA319" s="18"/>
      <c r="AXB319" s="18"/>
      <c r="AXC319" s="18"/>
      <c r="AXD319" s="18"/>
      <c r="AXE319" s="18"/>
      <c r="AXF319" s="18"/>
      <c r="AXG319" s="18"/>
      <c r="AXH319" s="18"/>
      <c r="AXI319" s="18"/>
      <c r="AXJ319" s="18"/>
      <c r="AXK319" s="18"/>
      <c r="AXL319" s="18"/>
      <c r="AXM319" s="18"/>
      <c r="AXN319" s="18"/>
      <c r="AXO319" s="18"/>
      <c r="AXP319" s="18"/>
      <c r="AXQ319" s="18"/>
      <c r="AXR319" s="18"/>
      <c r="AXS319" s="18"/>
      <c r="AXT319" s="18"/>
      <c r="AXU319" s="18"/>
      <c r="AXV319" s="18"/>
      <c r="AXW319" s="18"/>
      <c r="AXX319" s="18"/>
      <c r="AXY319" s="18"/>
      <c r="AXZ319" s="18"/>
      <c r="AYA319" s="18"/>
      <c r="AYB319" s="18"/>
      <c r="AYC319" s="18"/>
      <c r="AYD319" s="18"/>
      <c r="AYE319" s="18"/>
      <c r="AYF319" s="18"/>
      <c r="AYG319" s="18"/>
      <c r="AYH319" s="18"/>
      <c r="AYI319" s="18"/>
      <c r="AYJ319" s="18"/>
      <c r="AYK319" s="18"/>
      <c r="AYL319" s="18"/>
      <c r="AYM319" s="18"/>
      <c r="AYN319" s="18"/>
      <c r="AYO319" s="18"/>
      <c r="AYP319" s="18"/>
      <c r="AYQ319" s="18"/>
      <c r="AYR319" s="18"/>
      <c r="AYS319" s="18"/>
      <c r="AYT319" s="18"/>
      <c r="AYU319" s="18"/>
      <c r="AYV319" s="18"/>
      <c r="AYW319" s="18"/>
      <c r="AYX319" s="18"/>
      <c r="AYY319" s="18"/>
      <c r="AYZ319" s="18"/>
      <c r="AZA319" s="18"/>
      <c r="AZB319" s="18"/>
      <c r="AZC319" s="18"/>
      <c r="AZD319" s="18"/>
      <c r="AZE319" s="18"/>
      <c r="AZF319" s="18"/>
      <c r="AZG319" s="18"/>
      <c r="AZH319" s="18"/>
      <c r="AZI319" s="18"/>
      <c r="AZJ319" s="18"/>
      <c r="AZK319" s="18"/>
      <c r="AZL319" s="18"/>
      <c r="AZM319" s="18"/>
      <c r="AZN319" s="18"/>
      <c r="AZO319" s="18"/>
      <c r="AZP319" s="18"/>
      <c r="AZQ319" s="18"/>
      <c r="AZR319" s="18"/>
      <c r="AZS319" s="18"/>
      <c r="AZT319" s="18"/>
      <c r="AZU319" s="18"/>
      <c r="AZV319" s="18"/>
      <c r="AZW319" s="18"/>
      <c r="AZX319" s="18"/>
      <c r="AZY319" s="18"/>
      <c r="AZZ319" s="18"/>
      <c r="BAA319" s="18"/>
      <c r="BAB319" s="18"/>
      <c r="BAC319" s="18"/>
      <c r="BAD319" s="18"/>
      <c r="BAE319" s="18"/>
      <c r="BAF319" s="18"/>
      <c r="BAG319" s="18"/>
      <c r="BAH319" s="18"/>
      <c r="BAI319" s="18"/>
      <c r="BAJ319" s="18"/>
      <c r="BAK319" s="18"/>
      <c r="BAL319" s="18"/>
      <c r="BAM319" s="18"/>
      <c r="BAN319" s="18"/>
      <c r="BAO319" s="18"/>
      <c r="BAP319" s="18"/>
      <c r="BAQ319" s="18"/>
      <c r="BAR319" s="18"/>
      <c r="BAS319" s="18"/>
      <c r="BAT319" s="18"/>
      <c r="BAU319" s="18"/>
      <c r="BAV319" s="18"/>
      <c r="BAW319" s="18"/>
      <c r="BAX319" s="18"/>
      <c r="BAY319" s="18"/>
      <c r="BAZ319" s="18"/>
      <c r="BBA319" s="18"/>
      <c r="BBB319" s="18"/>
      <c r="BBC319" s="18"/>
      <c r="BBD319" s="18"/>
      <c r="BBE319" s="18"/>
      <c r="BBF319" s="18"/>
      <c r="BBG319" s="18"/>
      <c r="BBH319" s="18"/>
      <c r="BBI319" s="18"/>
      <c r="BBJ319" s="18"/>
      <c r="BBK319" s="18"/>
      <c r="BBL319" s="18"/>
      <c r="BBM319" s="18"/>
      <c r="BBN319" s="18"/>
      <c r="BBO319" s="18"/>
      <c r="BBP319" s="18"/>
      <c r="BBQ319" s="18"/>
      <c r="BBR319" s="18"/>
      <c r="BBS319" s="18"/>
      <c r="BBT319" s="18"/>
      <c r="BBU319" s="18"/>
      <c r="BBV319" s="18"/>
      <c r="BBW319" s="18"/>
      <c r="BBX319" s="18"/>
      <c r="BBY319" s="18"/>
      <c r="BBZ319" s="18"/>
      <c r="BCA319" s="18"/>
      <c r="BCB319" s="18"/>
      <c r="BCC319" s="18"/>
      <c r="BCD319" s="18"/>
      <c r="BCE319" s="18"/>
      <c r="BCF319" s="18"/>
      <c r="BCG319" s="18"/>
      <c r="BCH319" s="18"/>
      <c r="BCI319" s="18"/>
      <c r="BCJ319" s="18"/>
      <c r="BCK319" s="18"/>
      <c r="BCL319" s="18"/>
      <c r="BCM319" s="18"/>
      <c r="BCN319" s="18"/>
      <c r="BCO319" s="18"/>
      <c r="BCP319" s="18"/>
      <c r="BCQ319" s="18"/>
      <c r="BCR319" s="18"/>
      <c r="BCS319" s="18"/>
      <c r="BCT319" s="18"/>
      <c r="BCU319" s="18"/>
      <c r="BCV319" s="18"/>
      <c r="BCW319" s="18"/>
      <c r="BCX319" s="18"/>
      <c r="BCY319" s="18"/>
      <c r="BCZ319" s="18"/>
      <c r="BDA319" s="18"/>
      <c r="BDB319" s="18"/>
      <c r="BDC319" s="18"/>
      <c r="BDD319" s="18"/>
      <c r="BDE319" s="18"/>
      <c r="BDF319" s="18"/>
      <c r="BDG319" s="18"/>
      <c r="BDH319" s="18"/>
      <c r="BDI319" s="18"/>
      <c r="BDJ319" s="18"/>
      <c r="BDK319" s="18"/>
      <c r="BDL319" s="18"/>
      <c r="BDM319" s="18"/>
      <c r="BDN319" s="18"/>
      <c r="BDO319" s="18"/>
      <c r="BDP319" s="18"/>
      <c r="BDQ319" s="18"/>
      <c r="BDR319" s="18"/>
      <c r="BDS319" s="18"/>
      <c r="BDT319" s="18"/>
      <c r="BDU319" s="18"/>
      <c r="BDV319" s="18"/>
      <c r="BDW319" s="18"/>
      <c r="BDX319" s="18"/>
      <c r="BDY319" s="18"/>
      <c r="BDZ319" s="18"/>
      <c r="BEA319" s="18"/>
      <c r="BEB319" s="18"/>
      <c r="BEC319" s="18"/>
      <c r="BED319" s="18"/>
      <c r="BEE319" s="18"/>
      <c r="BEF319" s="18"/>
      <c r="BEG319" s="18"/>
      <c r="BEH319" s="18"/>
      <c r="BEI319" s="18"/>
      <c r="BEJ319" s="18"/>
      <c r="BEK319" s="18"/>
      <c r="BEL319" s="18"/>
      <c r="BEM319" s="18"/>
      <c r="BEN319" s="18"/>
      <c r="BEO319" s="18"/>
      <c r="BEP319" s="18"/>
      <c r="BEQ319" s="18"/>
      <c r="BER319" s="18"/>
      <c r="BES319" s="18"/>
      <c r="BET319" s="18"/>
      <c r="BEU319" s="18"/>
      <c r="BEV319" s="18"/>
      <c r="BEW319" s="18"/>
      <c r="BEX319" s="18"/>
      <c r="BEY319" s="18"/>
      <c r="BEZ319" s="18"/>
      <c r="BFA319" s="18"/>
      <c r="BFB319" s="18"/>
      <c r="BFC319" s="18"/>
      <c r="BFD319" s="18"/>
      <c r="BFE319" s="18"/>
      <c r="BFF319" s="18"/>
      <c r="BFG319" s="18"/>
      <c r="BFH319" s="18"/>
      <c r="BFI319" s="18"/>
      <c r="BFJ319" s="18"/>
      <c r="BFK319" s="18"/>
      <c r="BFL319" s="18"/>
      <c r="BFM319" s="18"/>
      <c r="BFN319" s="18"/>
      <c r="BFO319" s="18"/>
      <c r="BFP319" s="18"/>
      <c r="BFQ319" s="18"/>
      <c r="BFR319" s="18"/>
      <c r="BFS319" s="18"/>
      <c r="BFT319" s="18"/>
      <c r="BFU319" s="18"/>
      <c r="BFV319" s="18"/>
      <c r="BFW319" s="18"/>
      <c r="BFX319" s="18"/>
      <c r="BFY319" s="18"/>
      <c r="BFZ319" s="18"/>
      <c r="BGA319" s="18"/>
      <c r="BGB319" s="18"/>
      <c r="BGC319" s="18"/>
      <c r="BGD319" s="18"/>
      <c r="BGE319" s="18"/>
      <c r="BGF319" s="18"/>
      <c r="BGG319" s="18"/>
      <c r="BGH319" s="18"/>
      <c r="BGI319" s="18"/>
      <c r="BGJ319" s="18"/>
      <c r="BGK319" s="18"/>
      <c r="BGL319" s="18"/>
      <c r="BGM319" s="18"/>
      <c r="BGN319" s="18"/>
      <c r="BGO319" s="18"/>
      <c r="BGP319" s="18"/>
      <c r="BGQ319" s="18"/>
      <c r="BGR319" s="18"/>
      <c r="BGS319" s="18"/>
      <c r="BGT319" s="18"/>
      <c r="BGU319" s="18"/>
      <c r="BGV319" s="18"/>
      <c r="BGW319" s="18"/>
      <c r="BGX319" s="18"/>
      <c r="BGY319" s="18"/>
      <c r="BGZ319" s="18"/>
      <c r="BHA319" s="18"/>
      <c r="BHB319" s="18"/>
      <c r="BHC319" s="18"/>
      <c r="BHD319" s="18"/>
      <c r="BHE319" s="18"/>
      <c r="BHF319" s="18"/>
      <c r="BHG319" s="18"/>
      <c r="BHH319" s="18"/>
      <c r="BHI319" s="18"/>
      <c r="BHJ319" s="18"/>
      <c r="BHK319" s="18"/>
      <c r="BHL319" s="18"/>
      <c r="BHM319" s="18"/>
      <c r="BHN319" s="18"/>
      <c r="BHO319" s="18"/>
      <c r="BHP319" s="18"/>
      <c r="BHQ319" s="18"/>
      <c r="BHR319" s="18"/>
      <c r="BHS319" s="18"/>
      <c r="BHT319" s="18"/>
      <c r="BHU319" s="18"/>
      <c r="BHV319" s="18"/>
      <c r="BHW319" s="18"/>
      <c r="BHX319" s="18"/>
      <c r="BHY319" s="18"/>
      <c r="BHZ319" s="18"/>
      <c r="BIA319" s="18"/>
      <c r="BIB319" s="18"/>
      <c r="BIC319" s="18"/>
      <c r="BID319" s="18"/>
      <c r="BIE319" s="18"/>
      <c r="BIF319" s="18"/>
      <c r="BIG319" s="18"/>
      <c r="BIH319" s="18"/>
      <c r="BII319" s="18"/>
      <c r="BIJ319" s="18"/>
      <c r="BIK319" s="18"/>
      <c r="BIL319" s="18"/>
      <c r="BIM319" s="18"/>
      <c r="BIN319" s="18"/>
      <c r="BIO319" s="18"/>
      <c r="BIP319" s="18"/>
      <c r="BIQ319" s="18"/>
      <c r="BIR319" s="18"/>
      <c r="BIS319" s="18"/>
      <c r="BIT319" s="18"/>
      <c r="BIU319" s="18"/>
      <c r="BIV319" s="18"/>
      <c r="BIW319" s="18"/>
      <c r="BIX319" s="18"/>
      <c r="BIY319" s="18"/>
      <c r="BIZ319" s="18"/>
      <c r="BJA319" s="18"/>
      <c r="BJB319" s="18"/>
      <c r="BJC319" s="18"/>
      <c r="BJD319" s="18"/>
      <c r="BJE319" s="18"/>
      <c r="BJF319" s="18"/>
      <c r="BJG319" s="18"/>
      <c r="BJH319" s="18"/>
      <c r="BJI319" s="18"/>
      <c r="BJJ319" s="18"/>
      <c r="BJK319" s="18"/>
      <c r="BJL319" s="18"/>
      <c r="BJM319" s="18"/>
      <c r="BJN319" s="18"/>
      <c r="BJO319" s="18"/>
      <c r="BJP319" s="18"/>
      <c r="BJQ319" s="18"/>
      <c r="BJR319" s="18"/>
      <c r="BJS319" s="18"/>
      <c r="BJT319" s="18"/>
      <c r="BJU319" s="18"/>
      <c r="BJV319" s="18"/>
      <c r="BJW319" s="18"/>
      <c r="BJX319" s="18"/>
      <c r="BJY319" s="18"/>
      <c r="BJZ319" s="18"/>
      <c r="BKA319" s="18"/>
      <c r="BKB319" s="18"/>
      <c r="BKC319" s="18"/>
      <c r="BKD319" s="18"/>
      <c r="BKE319" s="18"/>
      <c r="BKF319" s="18"/>
      <c r="BKG319" s="18"/>
      <c r="BKH319" s="18"/>
      <c r="BKI319" s="18"/>
      <c r="BKJ319" s="18"/>
      <c r="BKK319" s="18"/>
      <c r="BKL319" s="18"/>
      <c r="BKM319" s="18"/>
      <c r="BKN319" s="18"/>
      <c r="BKO319" s="18"/>
      <c r="BKP319" s="18"/>
      <c r="BKQ319" s="18"/>
      <c r="BKR319" s="18"/>
      <c r="BKS319" s="18"/>
      <c r="BKT319" s="18"/>
      <c r="BKU319" s="18"/>
      <c r="BKV319" s="18"/>
      <c r="BKW319" s="18"/>
      <c r="BKX319" s="18"/>
      <c r="BKY319" s="18"/>
      <c r="BKZ319" s="18"/>
      <c r="BLA319" s="18"/>
      <c r="BLB319" s="18"/>
      <c r="BLC319" s="18"/>
      <c r="BLD319" s="18"/>
      <c r="BLE319" s="18"/>
      <c r="BLF319" s="18"/>
      <c r="BLG319" s="18"/>
      <c r="BLH319" s="18"/>
      <c r="BLI319" s="18"/>
      <c r="BLJ319" s="18"/>
      <c r="BLK319" s="18"/>
      <c r="BLL319" s="18"/>
      <c r="BLM319" s="18"/>
      <c r="BLN319" s="18"/>
      <c r="BLO319" s="18"/>
      <c r="BLP319" s="18"/>
      <c r="BLQ319" s="18"/>
      <c r="BLR319" s="18"/>
      <c r="BLS319" s="18"/>
      <c r="BLT319" s="18"/>
      <c r="BLU319" s="18"/>
      <c r="BLV319" s="18"/>
      <c r="BLW319" s="18"/>
      <c r="BLX319" s="18"/>
      <c r="BLY319" s="18"/>
      <c r="BLZ319" s="18"/>
      <c r="BMA319" s="18"/>
      <c r="BMB319" s="18"/>
      <c r="BMC319" s="18"/>
      <c r="BMD319" s="18"/>
      <c r="BME319" s="18"/>
      <c r="BMF319" s="18"/>
      <c r="BMG319" s="18"/>
      <c r="BMH319" s="18"/>
      <c r="BMI319" s="18"/>
      <c r="BMJ319" s="18"/>
      <c r="BMK319" s="18"/>
      <c r="BML319" s="18"/>
      <c r="BMM319" s="18"/>
      <c r="BMN319" s="18"/>
      <c r="BMO319" s="18"/>
      <c r="BMP319" s="18"/>
      <c r="BMQ319" s="18"/>
      <c r="BMR319" s="18"/>
      <c r="BMS319" s="18"/>
      <c r="BMT319" s="18"/>
      <c r="BMU319" s="18"/>
      <c r="BMV319" s="18"/>
      <c r="BMW319" s="18"/>
      <c r="BMX319" s="18"/>
      <c r="BMY319" s="18"/>
      <c r="BMZ319" s="18"/>
      <c r="BNA319" s="18"/>
      <c r="BNB319" s="18"/>
      <c r="BNC319" s="18"/>
      <c r="BND319" s="18"/>
      <c r="BNE319" s="18"/>
      <c r="BNF319" s="18"/>
      <c r="BNG319" s="18"/>
      <c r="BNH319" s="18"/>
      <c r="BNI319" s="18"/>
      <c r="BNJ319" s="18"/>
      <c r="BNK319" s="18"/>
      <c r="BNL319" s="18"/>
      <c r="BNM319" s="18"/>
      <c r="BNN319" s="18"/>
      <c r="BNO319" s="18"/>
      <c r="BNP319" s="18"/>
      <c r="BNQ319" s="18"/>
      <c r="BNR319" s="18"/>
      <c r="BNS319" s="18"/>
      <c r="BNT319" s="18"/>
      <c r="BNU319" s="18"/>
      <c r="BNV319" s="18"/>
      <c r="BNW319" s="18"/>
      <c r="BNX319" s="18"/>
      <c r="BNY319" s="18"/>
      <c r="BNZ319" s="18"/>
      <c r="BOA319" s="18"/>
      <c r="BOB319" s="18"/>
      <c r="BOC319" s="18"/>
      <c r="BOD319" s="18"/>
      <c r="BOE319" s="18"/>
      <c r="BOF319" s="18"/>
      <c r="BOG319" s="18"/>
      <c r="BOH319" s="18"/>
      <c r="BOI319" s="18"/>
      <c r="BOJ319" s="18"/>
      <c r="BOK319" s="18"/>
      <c r="BOL319" s="18"/>
      <c r="BOM319" s="18"/>
      <c r="BON319" s="18"/>
      <c r="BOO319" s="18"/>
      <c r="BOP319" s="18"/>
      <c r="BOQ319" s="18"/>
      <c r="BOR319" s="18"/>
      <c r="BOS319" s="18"/>
      <c r="BOT319" s="18"/>
      <c r="BOU319" s="18"/>
      <c r="BOV319" s="18"/>
      <c r="BOW319" s="18"/>
      <c r="BOX319" s="18"/>
      <c r="BOY319" s="18"/>
      <c r="BOZ319" s="18"/>
      <c r="BPA319" s="18"/>
      <c r="BPB319" s="18"/>
      <c r="BPC319" s="18"/>
      <c r="BPD319" s="18"/>
      <c r="BPE319" s="18"/>
      <c r="BPF319" s="18"/>
      <c r="BPG319" s="18"/>
      <c r="BPH319" s="18"/>
      <c r="BPI319" s="18"/>
      <c r="BPJ319" s="18"/>
      <c r="BPK319" s="18"/>
      <c r="BPL319" s="18"/>
      <c r="BPM319" s="18"/>
      <c r="BPN319" s="18"/>
      <c r="BPO319" s="18"/>
      <c r="BPP319" s="18"/>
      <c r="BPQ319" s="18"/>
      <c r="BPR319" s="18"/>
      <c r="BPS319" s="18"/>
      <c r="BPT319" s="18"/>
      <c r="BPU319" s="18"/>
      <c r="BPV319" s="18"/>
      <c r="BPW319" s="18"/>
      <c r="BPX319" s="18"/>
      <c r="BPY319" s="18"/>
      <c r="BPZ319" s="18"/>
      <c r="BQA319" s="18"/>
      <c r="BQB319" s="18"/>
      <c r="BQC319" s="18"/>
      <c r="BQD319" s="18"/>
      <c r="BQE319" s="18"/>
      <c r="BQF319" s="18"/>
      <c r="BQG319" s="18"/>
      <c r="BQH319" s="18"/>
      <c r="BQI319" s="18"/>
      <c r="BQJ319" s="18"/>
      <c r="BQK319" s="18"/>
      <c r="BQL319" s="18"/>
      <c r="BQM319" s="18"/>
      <c r="BQN319" s="18"/>
      <c r="BQO319" s="18"/>
      <c r="BQP319" s="18"/>
      <c r="BQQ319" s="18"/>
      <c r="BQR319" s="18"/>
      <c r="BQS319" s="18"/>
      <c r="BQT319" s="18"/>
      <c r="BQU319" s="18"/>
      <c r="BQV319" s="18"/>
      <c r="BQW319" s="18"/>
      <c r="BQX319" s="18"/>
      <c r="BQY319" s="18"/>
      <c r="BQZ319" s="18"/>
      <c r="BRA319" s="18"/>
      <c r="BRB319" s="18"/>
      <c r="BRC319" s="18"/>
      <c r="BRD319" s="18"/>
      <c r="BRE319" s="18"/>
      <c r="BRF319" s="18"/>
      <c r="BRG319" s="18"/>
      <c r="BRH319" s="18"/>
      <c r="BRI319" s="18"/>
      <c r="BRJ319" s="18"/>
      <c r="BRK319" s="18"/>
      <c r="BRL319" s="18"/>
      <c r="BRM319" s="18"/>
      <c r="BRN319" s="18"/>
      <c r="BRO319" s="18"/>
      <c r="BRP319" s="18"/>
      <c r="BRQ319" s="18"/>
      <c r="BRR319" s="18"/>
      <c r="BRS319" s="18"/>
      <c r="BRT319" s="18"/>
      <c r="BRU319" s="18"/>
      <c r="BRV319" s="18"/>
      <c r="BRW319" s="18"/>
      <c r="BRX319" s="18"/>
      <c r="BRY319" s="18"/>
      <c r="BRZ319" s="18"/>
      <c r="BSA319" s="18"/>
      <c r="BSB319" s="18"/>
      <c r="BSC319" s="18"/>
      <c r="BSD319" s="18"/>
      <c r="BSE319" s="18"/>
      <c r="BSF319" s="18"/>
      <c r="BSG319" s="18"/>
      <c r="BSH319" s="18"/>
      <c r="BSI319" s="18"/>
      <c r="BSJ319" s="18"/>
      <c r="BSK319" s="18"/>
      <c r="BSL319" s="18"/>
      <c r="BSM319" s="18"/>
      <c r="BSN319" s="18"/>
      <c r="BSO319" s="18"/>
      <c r="BSP319" s="18"/>
      <c r="BSQ319" s="18"/>
      <c r="BSR319" s="18"/>
      <c r="BSS319" s="18"/>
      <c r="BST319" s="18"/>
      <c r="BSU319" s="18"/>
      <c r="BSV319" s="18"/>
      <c r="BSW319" s="18"/>
      <c r="BSX319" s="18"/>
      <c r="BSY319" s="18"/>
      <c r="BSZ319" s="18"/>
      <c r="BTA319" s="18"/>
      <c r="BTB319" s="18"/>
      <c r="BTC319" s="18"/>
      <c r="BTD319" s="18"/>
      <c r="BTE319" s="18"/>
      <c r="BTF319" s="18"/>
      <c r="BTG319" s="18"/>
      <c r="BTH319" s="18"/>
      <c r="BTI319" s="18"/>
      <c r="BTJ319" s="18"/>
      <c r="BTK319" s="18"/>
      <c r="BTL319" s="18"/>
      <c r="BTM319" s="18"/>
      <c r="BTN319" s="18"/>
      <c r="BTO319" s="18"/>
      <c r="BTP319" s="18"/>
      <c r="BTQ319" s="18"/>
      <c r="BTR319" s="18"/>
      <c r="BTS319" s="18"/>
      <c r="BTT319" s="18"/>
      <c r="BTU319" s="18"/>
      <c r="BTV319" s="18"/>
      <c r="BTW319" s="18"/>
      <c r="BTX319" s="18"/>
      <c r="BTY319" s="18"/>
      <c r="BTZ319" s="18"/>
      <c r="BUA319" s="18"/>
      <c r="BUB319" s="18"/>
      <c r="BUC319" s="18"/>
      <c r="BUD319" s="18"/>
      <c r="BUE319" s="18"/>
      <c r="BUF319" s="18"/>
      <c r="BUG319" s="18"/>
      <c r="BUH319" s="18"/>
      <c r="BUI319" s="18"/>
      <c r="BUJ319" s="18"/>
      <c r="BUK319" s="18"/>
      <c r="BUL319" s="18"/>
      <c r="BUM319" s="18"/>
      <c r="BUN319" s="18"/>
      <c r="BUO319" s="18"/>
      <c r="BUP319" s="18"/>
      <c r="BUQ319" s="18"/>
      <c r="BUR319" s="18"/>
      <c r="BUS319" s="18"/>
      <c r="BUT319" s="18"/>
      <c r="BUU319" s="18"/>
      <c r="BUV319" s="18"/>
      <c r="BUW319" s="18"/>
      <c r="BUX319" s="18"/>
      <c r="BUY319" s="18"/>
      <c r="BUZ319" s="18"/>
      <c r="BVA319" s="18"/>
      <c r="BVB319" s="18"/>
      <c r="BVC319" s="18"/>
      <c r="BVD319" s="18"/>
      <c r="BVE319" s="18"/>
      <c r="BVF319" s="18"/>
      <c r="BVG319" s="18"/>
      <c r="BVH319" s="18"/>
      <c r="BVI319" s="18"/>
      <c r="BVJ319" s="18"/>
      <c r="BVK319" s="18"/>
      <c r="BVL319" s="18"/>
      <c r="BVM319" s="18"/>
      <c r="BVN319" s="18"/>
      <c r="BVO319" s="18"/>
      <c r="BVP319" s="18"/>
      <c r="BVQ319" s="18"/>
      <c r="BVR319" s="18"/>
      <c r="BVS319" s="18"/>
      <c r="BVT319" s="18"/>
      <c r="BVU319" s="18"/>
      <c r="BVV319" s="18"/>
      <c r="BVW319" s="18"/>
      <c r="BVX319" s="18"/>
      <c r="BVY319" s="18"/>
      <c r="BVZ319" s="18"/>
      <c r="BWA319" s="18"/>
      <c r="BWB319" s="18"/>
      <c r="BWC319" s="18"/>
      <c r="BWD319" s="18"/>
      <c r="BWE319" s="18"/>
      <c r="BWF319" s="18"/>
      <c r="BWG319" s="18"/>
      <c r="BWH319" s="18"/>
      <c r="BWI319" s="18"/>
      <c r="BWJ319" s="18"/>
      <c r="BWK319" s="18"/>
      <c r="BWL319" s="18"/>
      <c r="BWM319" s="18"/>
      <c r="BWN319" s="18"/>
      <c r="BWO319" s="18"/>
      <c r="BWP319" s="18"/>
      <c r="BWQ319" s="18"/>
      <c r="BWR319" s="18"/>
      <c r="BWS319" s="18"/>
      <c r="BWT319" s="18"/>
      <c r="BWU319" s="18"/>
      <c r="BWV319" s="18"/>
      <c r="BWW319" s="18"/>
      <c r="BWX319" s="18"/>
      <c r="BWY319" s="18"/>
      <c r="BWZ319" s="18"/>
      <c r="BXA319" s="18"/>
      <c r="BXB319" s="18"/>
      <c r="BXC319" s="18"/>
      <c r="BXD319" s="18"/>
      <c r="BXE319" s="18"/>
      <c r="BXF319" s="18"/>
      <c r="BXG319" s="18"/>
      <c r="BXH319" s="18"/>
      <c r="BXI319" s="18"/>
      <c r="BXJ319" s="18"/>
      <c r="BXK319" s="18"/>
      <c r="BXL319" s="18"/>
      <c r="BXM319" s="18"/>
      <c r="BXN319" s="18"/>
      <c r="BXO319" s="18"/>
      <c r="BXP319" s="18"/>
      <c r="BXQ319" s="18"/>
      <c r="BXR319" s="18"/>
      <c r="BXS319" s="18"/>
      <c r="BXT319" s="18"/>
      <c r="BXU319" s="18"/>
      <c r="BXV319" s="18"/>
      <c r="BXW319" s="18"/>
      <c r="BXX319" s="18"/>
      <c r="BXY319" s="18"/>
      <c r="BXZ319" s="18"/>
      <c r="BYA319" s="18"/>
      <c r="BYB319" s="18"/>
      <c r="BYC319" s="18"/>
      <c r="BYD319" s="18"/>
      <c r="BYE319" s="18"/>
      <c r="BYF319" s="18"/>
      <c r="BYG319" s="18"/>
      <c r="BYH319" s="18"/>
      <c r="BYI319" s="18"/>
      <c r="BYJ319" s="18"/>
      <c r="BYK319" s="18"/>
      <c r="BYL319" s="18"/>
      <c r="BYM319" s="18"/>
      <c r="BYN319" s="18"/>
      <c r="BYO319" s="18"/>
      <c r="BYP319" s="18"/>
      <c r="BYQ319" s="18"/>
      <c r="BYR319" s="18"/>
      <c r="BYS319" s="18"/>
      <c r="BYT319" s="18"/>
      <c r="BYU319" s="18"/>
      <c r="BYV319" s="18"/>
      <c r="BYW319" s="18"/>
      <c r="BYX319" s="18"/>
      <c r="BYY319" s="18"/>
      <c r="BYZ319" s="18"/>
      <c r="BZA319" s="18"/>
      <c r="BZB319" s="18"/>
      <c r="BZC319" s="18"/>
      <c r="BZD319" s="18"/>
      <c r="BZE319" s="18"/>
      <c r="BZF319" s="18"/>
      <c r="BZG319" s="18"/>
      <c r="BZH319" s="18"/>
      <c r="BZI319" s="18"/>
      <c r="BZJ319" s="18"/>
      <c r="BZK319" s="18"/>
      <c r="BZL319" s="18"/>
      <c r="BZM319" s="18"/>
      <c r="BZN319" s="18"/>
      <c r="BZO319" s="18"/>
      <c r="BZP319" s="18"/>
      <c r="BZQ319" s="18"/>
      <c r="BZR319" s="18"/>
      <c r="BZS319" s="18"/>
      <c r="BZT319" s="18"/>
      <c r="BZU319" s="18"/>
      <c r="BZV319" s="18"/>
      <c r="BZW319" s="18"/>
      <c r="BZX319" s="18"/>
      <c r="BZY319" s="18"/>
      <c r="BZZ319" s="18"/>
      <c r="CAA319" s="18"/>
      <c r="CAB319" s="18"/>
      <c r="CAC319" s="18"/>
      <c r="CAD319" s="18"/>
      <c r="CAE319" s="18"/>
      <c r="CAF319" s="18"/>
      <c r="CAG319" s="18"/>
      <c r="CAH319" s="18"/>
      <c r="CAI319" s="18"/>
      <c r="CAJ319" s="18"/>
      <c r="CAK319" s="18"/>
      <c r="CAL319" s="18"/>
      <c r="CAM319" s="18"/>
      <c r="CAN319" s="18"/>
      <c r="CAO319" s="18"/>
      <c r="CAP319" s="18"/>
      <c r="CAQ319" s="18"/>
      <c r="CAR319" s="18"/>
      <c r="CAS319" s="18"/>
      <c r="CAT319" s="18"/>
      <c r="CAU319" s="18"/>
      <c r="CAV319" s="18"/>
      <c r="CAW319" s="18"/>
      <c r="CAX319" s="18"/>
      <c r="CAY319" s="18"/>
      <c r="CAZ319" s="18"/>
      <c r="CBA319" s="18"/>
      <c r="CBB319" s="18"/>
      <c r="CBC319" s="18"/>
      <c r="CBD319" s="18"/>
      <c r="CBE319" s="18"/>
      <c r="CBF319" s="18"/>
      <c r="CBG319" s="18"/>
      <c r="CBH319" s="18"/>
      <c r="CBI319" s="18"/>
      <c r="CBJ319" s="18"/>
      <c r="CBK319" s="18"/>
      <c r="CBL319" s="18"/>
      <c r="CBM319" s="18"/>
      <c r="CBN319" s="18"/>
      <c r="CBO319" s="18"/>
      <c r="CBP319" s="18"/>
      <c r="CBQ319" s="18"/>
      <c r="CBR319" s="18"/>
      <c r="CBS319" s="18"/>
      <c r="CBT319" s="18"/>
      <c r="CBU319" s="18"/>
      <c r="CBV319" s="18"/>
      <c r="CBW319" s="18"/>
      <c r="CBX319" s="18"/>
      <c r="CBY319" s="18"/>
      <c r="CBZ319" s="18"/>
      <c r="CCA319" s="18"/>
      <c r="CCB319" s="18"/>
      <c r="CCC319" s="18"/>
      <c r="CCD319" s="18"/>
      <c r="CCE319" s="18"/>
      <c r="CCF319" s="18"/>
      <c r="CCG319" s="18"/>
      <c r="CCH319" s="18"/>
      <c r="CCI319" s="18"/>
      <c r="CCJ319" s="18"/>
      <c r="CCK319" s="18"/>
      <c r="CCL319" s="18"/>
      <c r="CCM319" s="18"/>
      <c r="CCN319" s="18"/>
      <c r="CCO319" s="18"/>
      <c r="CCP319" s="18"/>
      <c r="CCQ319" s="18"/>
      <c r="CCR319" s="18"/>
      <c r="CCS319" s="18"/>
      <c r="CCT319" s="18"/>
      <c r="CCU319" s="18"/>
      <c r="CCV319" s="18"/>
      <c r="CCW319" s="18"/>
      <c r="CCX319" s="18"/>
      <c r="CCY319" s="18"/>
      <c r="CCZ319" s="18"/>
      <c r="CDA319" s="18"/>
      <c r="CDB319" s="18"/>
      <c r="CDC319" s="18"/>
      <c r="CDD319" s="18"/>
      <c r="CDE319" s="18"/>
      <c r="CDF319" s="18"/>
      <c r="CDG319" s="18"/>
      <c r="CDH319" s="18"/>
      <c r="CDI319" s="18"/>
      <c r="CDJ319" s="18"/>
      <c r="CDK319" s="18"/>
      <c r="CDL319" s="18"/>
      <c r="CDM319" s="18"/>
      <c r="CDN319" s="18"/>
      <c r="CDO319" s="18"/>
      <c r="CDP319" s="18"/>
      <c r="CDQ319" s="18"/>
      <c r="CDR319" s="18"/>
      <c r="CDS319" s="18"/>
      <c r="CDT319" s="18"/>
      <c r="CDU319" s="18"/>
      <c r="CDV319" s="18"/>
      <c r="CDW319" s="18"/>
      <c r="CDX319" s="18"/>
      <c r="CDY319" s="18"/>
      <c r="CDZ319" s="18"/>
      <c r="CEA319" s="18"/>
      <c r="CEB319" s="18"/>
      <c r="CEC319" s="18"/>
      <c r="CED319" s="18"/>
      <c r="CEE319" s="18"/>
      <c r="CEF319" s="18"/>
      <c r="CEG319" s="18"/>
      <c r="CEH319" s="18"/>
      <c r="CEI319" s="18"/>
      <c r="CEJ319" s="18"/>
      <c r="CEK319" s="18"/>
      <c r="CEL319" s="18"/>
      <c r="CEM319" s="18"/>
      <c r="CEN319" s="18"/>
      <c r="CEO319" s="18"/>
      <c r="CEP319" s="18"/>
      <c r="CEQ319" s="18"/>
      <c r="CER319" s="18"/>
      <c r="CES319" s="18"/>
      <c r="CET319" s="18"/>
      <c r="CEU319" s="18"/>
      <c r="CEV319" s="18"/>
      <c r="CEW319" s="18"/>
      <c r="CEX319" s="18"/>
      <c r="CEY319" s="18"/>
      <c r="CEZ319" s="18"/>
      <c r="CFA319" s="18"/>
      <c r="CFB319" s="18"/>
      <c r="CFC319" s="18"/>
      <c r="CFD319" s="18"/>
      <c r="CFE319" s="18"/>
      <c r="CFF319" s="18"/>
      <c r="CFG319" s="18"/>
      <c r="CFH319" s="18"/>
      <c r="CFI319" s="18"/>
      <c r="CFJ319" s="18"/>
      <c r="CFK319" s="18"/>
      <c r="CFL319" s="18"/>
      <c r="CFM319" s="18"/>
      <c r="CFN319" s="18"/>
      <c r="CFO319" s="18"/>
      <c r="CFP319" s="18"/>
      <c r="CFQ319" s="18"/>
      <c r="CFR319" s="18"/>
      <c r="CFS319" s="18"/>
      <c r="CFT319" s="18"/>
      <c r="CFU319" s="18"/>
      <c r="CFV319" s="18"/>
      <c r="CFW319" s="18"/>
      <c r="CFX319" s="18"/>
      <c r="CFY319" s="18"/>
      <c r="CFZ319" s="18"/>
      <c r="CGA319" s="18"/>
      <c r="CGB319" s="18"/>
      <c r="CGC319" s="18"/>
      <c r="CGD319" s="18"/>
      <c r="CGE319" s="18"/>
      <c r="CGF319" s="18"/>
      <c r="CGG319" s="18"/>
      <c r="CGH319" s="18"/>
      <c r="CGI319" s="18"/>
      <c r="CGJ319" s="18"/>
      <c r="CGK319" s="18"/>
      <c r="CGL319" s="18"/>
      <c r="CGM319" s="18"/>
      <c r="CGN319" s="18"/>
      <c r="CGO319" s="18"/>
      <c r="CGP319" s="18"/>
      <c r="CGQ319" s="18"/>
      <c r="CGR319" s="18"/>
      <c r="CGS319" s="18"/>
      <c r="CGT319" s="18"/>
      <c r="CGU319" s="18"/>
      <c r="CGV319" s="18"/>
      <c r="CGW319" s="18"/>
      <c r="CGX319" s="18"/>
      <c r="CGY319" s="18"/>
      <c r="CGZ319" s="18"/>
      <c r="CHA319" s="18"/>
      <c r="CHB319" s="18"/>
      <c r="CHC319" s="18"/>
      <c r="CHD319" s="18"/>
      <c r="CHE319" s="18"/>
      <c r="CHF319" s="18"/>
      <c r="CHG319" s="18"/>
      <c r="CHH319" s="18"/>
      <c r="CHI319" s="18"/>
      <c r="CHJ319" s="18"/>
      <c r="CHK319" s="18"/>
      <c r="CHL319" s="18"/>
      <c r="CHM319" s="18"/>
      <c r="CHN319" s="18"/>
      <c r="CHO319" s="18"/>
      <c r="CHP319" s="18"/>
      <c r="CHQ319" s="18"/>
      <c r="CHR319" s="18"/>
      <c r="CHS319" s="18"/>
      <c r="CHT319" s="18"/>
      <c r="CHU319" s="18"/>
      <c r="CHV319" s="18"/>
      <c r="CHW319" s="18"/>
      <c r="CHX319" s="18"/>
      <c r="CHY319" s="18"/>
      <c r="CHZ319" s="18"/>
      <c r="CIA319" s="18"/>
      <c r="CIB319" s="18"/>
      <c r="CIC319" s="18"/>
      <c r="CID319" s="18"/>
      <c r="CIE319" s="18"/>
      <c r="CIF319" s="18"/>
      <c r="CIG319" s="18"/>
      <c r="CIH319" s="18"/>
      <c r="CII319" s="18"/>
      <c r="CIJ319" s="18"/>
      <c r="CIK319" s="18"/>
      <c r="CIL319" s="18"/>
      <c r="CIM319" s="18"/>
      <c r="CIN319" s="18"/>
      <c r="CIO319" s="18"/>
      <c r="CIP319" s="18"/>
      <c r="CIQ319" s="18"/>
      <c r="CIR319" s="18"/>
      <c r="CIS319" s="18"/>
      <c r="CIT319" s="18"/>
      <c r="CIU319" s="18"/>
      <c r="CIV319" s="18"/>
      <c r="CIW319" s="18"/>
      <c r="CIX319" s="18"/>
      <c r="CIY319" s="18"/>
      <c r="CIZ319" s="18"/>
      <c r="CJA319" s="18"/>
      <c r="CJB319" s="18"/>
      <c r="CJC319" s="18"/>
      <c r="CJD319" s="18"/>
      <c r="CJE319" s="18"/>
      <c r="CJF319" s="18"/>
      <c r="CJG319" s="18"/>
      <c r="CJH319" s="18"/>
      <c r="CJI319" s="18"/>
      <c r="CJJ319" s="18"/>
      <c r="CJK319" s="18"/>
      <c r="CJL319" s="18"/>
      <c r="CJM319" s="18"/>
      <c r="CJN319" s="18"/>
      <c r="CJO319" s="18"/>
      <c r="CJP319" s="18"/>
      <c r="CJQ319" s="18"/>
      <c r="CJR319" s="18"/>
      <c r="CJS319" s="18"/>
      <c r="CJT319" s="18"/>
      <c r="CJU319" s="18"/>
      <c r="CJV319" s="18"/>
      <c r="CJW319" s="18"/>
      <c r="CJX319" s="18"/>
      <c r="CJY319" s="18"/>
      <c r="CJZ319" s="18"/>
      <c r="CKA319" s="18"/>
      <c r="CKB319" s="18"/>
      <c r="CKC319" s="18"/>
      <c r="CKD319" s="18"/>
      <c r="CKE319" s="18"/>
      <c r="CKF319" s="18"/>
      <c r="CKG319" s="18"/>
      <c r="CKH319" s="18"/>
      <c r="CKI319" s="18"/>
      <c r="CKJ319" s="18"/>
      <c r="CKK319" s="18"/>
      <c r="CKL319" s="18"/>
      <c r="CKM319" s="18"/>
      <c r="CKN319" s="18"/>
      <c r="CKO319" s="18"/>
      <c r="CKP319" s="18"/>
      <c r="CKQ319" s="18"/>
      <c r="CKR319" s="18"/>
      <c r="CKS319" s="18"/>
      <c r="CKT319" s="18"/>
      <c r="CKU319" s="18"/>
      <c r="CKV319" s="18"/>
      <c r="CKW319" s="18"/>
      <c r="CKX319" s="18"/>
      <c r="CKY319" s="18"/>
      <c r="CKZ319" s="18"/>
      <c r="CLA319" s="18"/>
      <c r="CLB319" s="18"/>
      <c r="CLC319" s="18"/>
      <c r="CLD319" s="18"/>
      <c r="CLE319" s="18"/>
      <c r="CLF319" s="18"/>
      <c r="CLG319" s="18"/>
      <c r="CLH319" s="18"/>
      <c r="CLI319" s="18"/>
      <c r="CLJ319" s="18"/>
      <c r="CLK319" s="18"/>
      <c r="CLL319" s="18"/>
      <c r="CLM319" s="18"/>
      <c r="CLN319" s="18"/>
      <c r="CLO319" s="18"/>
      <c r="CLP319" s="18"/>
      <c r="CLQ319" s="18"/>
      <c r="CLR319" s="18"/>
      <c r="CLS319" s="18"/>
      <c r="CLT319" s="18"/>
      <c r="CLU319" s="18"/>
      <c r="CLV319" s="18"/>
      <c r="CLW319" s="18"/>
      <c r="CLX319" s="18"/>
      <c r="CLY319" s="18"/>
      <c r="CLZ319" s="18"/>
      <c r="CMA319" s="18"/>
      <c r="CMB319" s="18"/>
      <c r="CMC319" s="18"/>
      <c r="CMD319" s="18"/>
      <c r="CME319" s="18"/>
      <c r="CMF319" s="18"/>
      <c r="CMG319" s="18"/>
      <c r="CMH319" s="18"/>
      <c r="CMI319" s="18"/>
      <c r="CMJ319" s="18"/>
      <c r="CMK319" s="18"/>
      <c r="CML319" s="18"/>
      <c r="CMM319" s="18"/>
      <c r="CMN319" s="18"/>
      <c r="CMO319" s="18"/>
      <c r="CMP319" s="18"/>
      <c r="CMQ319" s="18"/>
      <c r="CMR319" s="18"/>
      <c r="CMS319" s="18"/>
      <c r="CMT319" s="18"/>
      <c r="CMU319" s="18"/>
      <c r="CMV319" s="18"/>
      <c r="CMW319" s="18"/>
      <c r="CMX319" s="18"/>
      <c r="CMY319" s="18"/>
      <c r="CMZ319" s="18"/>
      <c r="CNA319" s="18"/>
      <c r="CNB319" s="18"/>
      <c r="CNC319" s="18"/>
      <c r="CND319" s="18"/>
      <c r="CNE319" s="18"/>
      <c r="CNF319" s="18"/>
      <c r="CNG319" s="18"/>
      <c r="CNH319" s="18"/>
      <c r="CNI319" s="18"/>
      <c r="CNJ319" s="18"/>
      <c r="CNK319" s="18"/>
      <c r="CNL319" s="18"/>
      <c r="CNM319" s="18"/>
      <c r="CNN319" s="18"/>
      <c r="CNO319" s="18"/>
      <c r="CNP319" s="18"/>
      <c r="CNQ319" s="18"/>
      <c r="CNR319" s="18"/>
      <c r="CNS319" s="18"/>
      <c r="CNT319" s="18"/>
      <c r="CNU319" s="18"/>
      <c r="CNV319" s="18"/>
      <c r="CNW319" s="18"/>
      <c r="CNX319" s="18"/>
      <c r="CNY319" s="18"/>
      <c r="CNZ319" s="18"/>
      <c r="COA319" s="18"/>
      <c r="COB319" s="18"/>
      <c r="COC319" s="18"/>
      <c r="COD319" s="18"/>
      <c r="COE319" s="18"/>
      <c r="COF319" s="18"/>
      <c r="COG319" s="18"/>
      <c r="COH319" s="18"/>
      <c r="COI319" s="18"/>
      <c r="COJ319" s="18"/>
      <c r="COK319" s="18"/>
      <c r="COL319" s="18"/>
      <c r="COM319" s="18"/>
      <c r="CON319" s="18"/>
      <c r="COO319" s="18"/>
      <c r="COP319" s="18"/>
      <c r="COQ319" s="18"/>
      <c r="COR319" s="18"/>
      <c r="COS319" s="18"/>
      <c r="COT319" s="18"/>
      <c r="COU319" s="18"/>
      <c r="COV319" s="18"/>
      <c r="COW319" s="18"/>
      <c r="COX319" s="18"/>
      <c r="COY319" s="18"/>
      <c r="COZ319" s="18"/>
      <c r="CPA319" s="18"/>
      <c r="CPB319" s="18"/>
      <c r="CPC319" s="18"/>
      <c r="CPD319" s="18"/>
      <c r="CPE319" s="18"/>
      <c r="CPF319" s="18"/>
      <c r="CPG319" s="18"/>
      <c r="CPH319" s="18"/>
      <c r="CPI319" s="18"/>
      <c r="CPJ319" s="18"/>
      <c r="CPK319" s="18"/>
      <c r="CPL319" s="18"/>
      <c r="CPM319" s="18"/>
      <c r="CPN319" s="18"/>
      <c r="CPO319" s="18"/>
      <c r="CPP319" s="18"/>
      <c r="CPQ319" s="18"/>
      <c r="CPR319" s="18"/>
      <c r="CPS319" s="18"/>
      <c r="CPT319" s="18"/>
      <c r="CPU319" s="18"/>
      <c r="CPV319" s="18"/>
      <c r="CPW319" s="18"/>
      <c r="CPX319" s="18"/>
      <c r="CPY319" s="18"/>
      <c r="CPZ319" s="18"/>
      <c r="CQA319" s="18"/>
      <c r="CQB319" s="18"/>
      <c r="CQC319" s="18"/>
      <c r="CQD319" s="18"/>
      <c r="CQE319" s="18"/>
      <c r="CQF319" s="18"/>
      <c r="CQG319" s="18"/>
      <c r="CQH319" s="18"/>
      <c r="CQI319" s="18"/>
      <c r="CQJ319" s="18"/>
      <c r="CQK319" s="18"/>
      <c r="CQL319" s="18"/>
      <c r="CQM319" s="18"/>
      <c r="CQN319" s="18"/>
      <c r="CQO319" s="18"/>
      <c r="CQP319" s="18"/>
      <c r="CQQ319" s="18"/>
      <c r="CQR319" s="18"/>
      <c r="CQS319" s="18"/>
      <c r="CQT319" s="18"/>
      <c r="CQU319" s="18"/>
      <c r="CQV319" s="18"/>
      <c r="CQW319" s="18"/>
      <c r="CQX319" s="18"/>
      <c r="CQY319" s="18"/>
      <c r="CQZ319" s="18"/>
      <c r="CRA319" s="18"/>
      <c r="CRB319" s="18"/>
      <c r="CRC319" s="18"/>
      <c r="CRD319" s="18"/>
      <c r="CRE319" s="18"/>
      <c r="CRF319" s="18"/>
      <c r="CRG319" s="18"/>
      <c r="CRH319" s="18"/>
      <c r="CRI319" s="18"/>
      <c r="CRJ319" s="18"/>
      <c r="CRK319" s="18"/>
      <c r="CRL319" s="18"/>
      <c r="CRM319" s="18"/>
      <c r="CRN319" s="18"/>
      <c r="CRO319" s="18"/>
      <c r="CRP319" s="18"/>
      <c r="CRQ319" s="18"/>
      <c r="CRR319" s="18"/>
      <c r="CRS319" s="18"/>
      <c r="CRT319" s="18"/>
      <c r="CRU319" s="18"/>
      <c r="CRV319" s="18"/>
      <c r="CRW319" s="18"/>
      <c r="CRX319" s="18"/>
      <c r="CRY319" s="18"/>
      <c r="CRZ319" s="18"/>
      <c r="CSA319" s="18"/>
      <c r="CSB319" s="18"/>
      <c r="CSC319" s="18"/>
      <c r="CSD319" s="18"/>
      <c r="CSE319" s="18"/>
      <c r="CSF319" s="18"/>
      <c r="CSG319" s="18"/>
      <c r="CSH319" s="18"/>
      <c r="CSI319" s="18"/>
      <c r="CSJ319" s="18"/>
      <c r="CSK319" s="18"/>
      <c r="CSL319" s="18"/>
      <c r="CSM319" s="18"/>
      <c r="CSN319" s="18"/>
      <c r="CSO319" s="18"/>
      <c r="CSP319" s="18"/>
      <c r="CSQ319" s="18"/>
      <c r="CSR319" s="18"/>
      <c r="CSS319" s="18"/>
      <c r="CST319" s="18"/>
      <c r="CSU319" s="18"/>
      <c r="CSV319" s="18"/>
      <c r="CSW319" s="18"/>
      <c r="CSX319" s="18"/>
      <c r="CSY319" s="18"/>
      <c r="CSZ319" s="18"/>
      <c r="CTA319" s="18"/>
      <c r="CTB319" s="18"/>
      <c r="CTC319" s="18"/>
      <c r="CTD319" s="18"/>
      <c r="CTE319" s="18"/>
      <c r="CTF319" s="18"/>
      <c r="CTG319" s="18"/>
      <c r="CTH319" s="18"/>
      <c r="CTI319" s="18"/>
      <c r="CTJ319" s="18"/>
      <c r="CTK319" s="18"/>
      <c r="CTL319" s="18"/>
      <c r="CTM319" s="18"/>
      <c r="CTN319" s="18"/>
      <c r="CTO319" s="18"/>
      <c r="CTP319" s="18"/>
      <c r="CTQ319" s="18"/>
      <c r="CTR319" s="18"/>
      <c r="CTS319" s="18"/>
      <c r="CTT319" s="18"/>
      <c r="CTU319" s="18"/>
      <c r="CTV319" s="18"/>
      <c r="CTW319" s="18"/>
      <c r="CTX319" s="18"/>
      <c r="CTY319" s="18"/>
      <c r="CTZ319" s="18"/>
      <c r="CUA319" s="18"/>
      <c r="CUB319" s="18"/>
      <c r="CUC319" s="18"/>
      <c r="CUD319" s="18"/>
      <c r="CUE319" s="18"/>
      <c r="CUF319" s="18"/>
      <c r="CUG319" s="18"/>
      <c r="CUH319" s="18"/>
      <c r="CUI319" s="18"/>
      <c r="CUJ319" s="18"/>
      <c r="CUK319" s="18"/>
      <c r="CUL319" s="18"/>
      <c r="CUM319" s="18"/>
      <c r="CUN319" s="18"/>
      <c r="CUO319" s="18"/>
      <c r="CUP319" s="18"/>
      <c r="CUQ319" s="18"/>
      <c r="CUR319" s="18"/>
      <c r="CUS319" s="18"/>
      <c r="CUT319" s="18"/>
      <c r="CUU319" s="18"/>
      <c r="CUV319" s="18"/>
      <c r="CUW319" s="18"/>
      <c r="CUX319" s="18"/>
      <c r="CUY319" s="18"/>
      <c r="CUZ319" s="18"/>
      <c r="CVA319" s="18"/>
      <c r="CVB319" s="18"/>
      <c r="CVC319" s="18"/>
      <c r="CVD319" s="18"/>
      <c r="CVE319" s="18"/>
      <c r="CVF319" s="18"/>
      <c r="CVG319" s="18"/>
      <c r="CVH319" s="18"/>
      <c r="CVI319" s="18"/>
      <c r="CVJ319" s="18"/>
      <c r="CVK319" s="18"/>
      <c r="CVL319" s="18"/>
      <c r="CVM319" s="18"/>
      <c r="CVN319" s="18"/>
      <c r="CVO319" s="18"/>
      <c r="CVP319" s="18"/>
      <c r="CVQ319" s="18"/>
      <c r="CVR319" s="18"/>
      <c r="CVS319" s="18"/>
      <c r="CVT319" s="18"/>
      <c r="CVU319" s="18"/>
      <c r="CVV319" s="18"/>
      <c r="CVW319" s="18"/>
      <c r="CVX319" s="18"/>
      <c r="CVY319" s="18"/>
      <c r="CVZ319" s="18"/>
      <c r="CWA319" s="18"/>
      <c r="CWB319" s="18"/>
      <c r="CWC319" s="18"/>
      <c r="CWD319" s="18"/>
      <c r="CWE319" s="18"/>
      <c r="CWF319" s="18"/>
      <c r="CWG319" s="18"/>
      <c r="CWH319" s="18"/>
      <c r="CWI319" s="18"/>
      <c r="CWJ319" s="18"/>
      <c r="CWK319" s="18"/>
      <c r="CWL319" s="18"/>
      <c r="CWM319" s="18"/>
      <c r="CWN319" s="18"/>
      <c r="CWO319" s="18"/>
      <c r="CWP319" s="18"/>
      <c r="CWQ319" s="18"/>
      <c r="CWR319" s="18"/>
      <c r="CWS319" s="18"/>
      <c r="CWT319" s="18"/>
      <c r="CWU319" s="18"/>
      <c r="CWV319" s="18"/>
      <c r="CWW319" s="18"/>
      <c r="CWX319" s="18"/>
      <c r="CWY319" s="18"/>
      <c r="CWZ319" s="18"/>
      <c r="CXA319" s="18"/>
      <c r="CXB319" s="18"/>
      <c r="CXC319" s="18"/>
      <c r="CXD319" s="18"/>
      <c r="CXE319" s="18"/>
      <c r="CXF319" s="18"/>
      <c r="CXG319" s="18"/>
      <c r="CXH319" s="18"/>
      <c r="CXI319" s="18"/>
      <c r="CXJ319" s="18"/>
      <c r="CXK319" s="18"/>
      <c r="CXL319" s="18"/>
      <c r="CXM319" s="18"/>
      <c r="CXN319" s="18"/>
      <c r="CXO319" s="18"/>
      <c r="CXP319" s="18"/>
      <c r="CXQ319" s="18"/>
      <c r="CXR319" s="18"/>
      <c r="CXS319" s="18"/>
      <c r="CXT319" s="18"/>
      <c r="CXU319" s="18"/>
      <c r="CXV319" s="18"/>
      <c r="CXW319" s="18"/>
      <c r="CXX319" s="18"/>
      <c r="CXY319" s="18"/>
      <c r="CXZ319" s="18"/>
      <c r="CYA319" s="18"/>
      <c r="CYB319" s="18"/>
      <c r="CYC319" s="18"/>
      <c r="CYD319" s="18"/>
      <c r="CYE319" s="18"/>
      <c r="CYF319" s="18"/>
      <c r="CYG319" s="18"/>
      <c r="CYH319" s="18"/>
      <c r="CYI319" s="18"/>
      <c r="CYJ319" s="18"/>
      <c r="CYK319" s="18"/>
      <c r="CYL319" s="18"/>
      <c r="CYM319" s="18"/>
      <c r="CYN319" s="18"/>
      <c r="CYO319" s="18"/>
      <c r="CYP319" s="18"/>
      <c r="CYQ319" s="18"/>
      <c r="CYR319" s="18"/>
      <c r="CYS319" s="18"/>
      <c r="CYT319" s="18"/>
      <c r="CYU319" s="18"/>
      <c r="CYV319" s="18"/>
      <c r="CYW319" s="18"/>
      <c r="CYX319" s="18"/>
      <c r="CYY319" s="18"/>
      <c r="CYZ319" s="18"/>
      <c r="CZA319" s="18"/>
      <c r="CZB319" s="18"/>
      <c r="CZC319" s="18"/>
      <c r="CZD319" s="18"/>
      <c r="CZE319" s="18"/>
      <c r="CZF319" s="18"/>
      <c r="CZG319" s="18"/>
      <c r="CZH319" s="18"/>
      <c r="CZI319" s="18"/>
      <c r="CZJ319" s="18"/>
      <c r="CZK319" s="18"/>
      <c r="CZL319" s="18"/>
      <c r="CZM319" s="18"/>
      <c r="CZN319" s="18"/>
      <c r="CZO319" s="18"/>
      <c r="CZP319" s="18"/>
      <c r="CZQ319" s="18"/>
      <c r="CZR319" s="18"/>
      <c r="CZS319" s="18"/>
      <c r="CZT319" s="18"/>
      <c r="CZU319" s="18"/>
      <c r="CZV319" s="18"/>
      <c r="CZW319" s="18"/>
      <c r="CZX319" s="18"/>
      <c r="CZY319" s="18"/>
      <c r="CZZ319" s="18"/>
      <c r="DAA319" s="18"/>
      <c r="DAB319" s="18"/>
      <c r="DAC319" s="18"/>
      <c r="DAD319" s="18"/>
      <c r="DAE319" s="18"/>
      <c r="DAF319" s="18"/>
      <c r="DAG319" s="18"/>
      <c r="DAH319" s="18"/>
      <c r="DAI319" s="18"/>
      <c r="DAJ319" s="18"/>
      <c r="DAK319" s="18"/>
      <c r="DAL319" s="18"/>
      <c r="DAM319" s="18"/>
      <c r="DAN319" s="18"/>
      <c r="DAO319" s="18"/>
      <c r="DAP319" s="18"/>
      <c r="DAQ319" s="18"/>
      <c r="DAR319" s="18"/>
      <c r="DAS319" s="18"/>
      <c r="DAT319" s="18"/>
      <c r="DAU319" s="18"/>
      <c r="DAV319" s="18"/>
      <c r="DAW319" s="18"/>
      <c r="DAX319" s="18"/>
      <c r="DAY319" s="18"/>
      <c r="DAZ319" s="18"/>
      <c r="DBA319" s="18"/>
      <c r="DBB319" s="18"/>
      <c r="DBC319" s="18"/>
      <c r="DBD319" s="18"/>
      <c r="DBE319" s="18"/>
      <c r="DBF319" s="18"/>
      <c r="DBG319" s="18"/>
      <c r="DBH319" s="18"/>
      <c r="DBI319" s="18"/>
      <c r="DBJ319" s="18"/>
      <c r="DBK319" s="18"/>
      <c r="DBL319" s="18"/>
      <c r="DBM319" s="18"/>
      <c r="DBN319" s="18"/>
      <c r="DBO319" s="18"/>
      <c r="DBP319" s="18"/>
      <c r="DBQ319" s="18"/>
      <c r="DBR319" s="18"/>
      <c r="DBS319" s="18"/>
      <c r="DBT319" s="18"/>
      <c r="DBU319" s="18"/>
      <c r="DBV319" s="18"/>
      <c r="DBW319" s="18"/>
      <c r="DBX319" s="18"/>
      <c r="DBY319" s="18"/>
      <c r="DBZ319" s="18"/>
      <c r="DCA319" s="18"/>
      <c r="DCB319" s="18"/>
      <c r="DCC319" s="18"/>
      <c r="DCD319" s="18"/>
      <c r="DCE319" s="18"/>
      <c r="DCF319" s="18"/>
      <c r="DCG319" s="18"/>
      <c r="DCH319" s="18"/>
      <c r="DCI319" s="18"/>
      <c r="DCJ319" s="18"/>
      <c r="DCK319" s="18"/>
      <c r="DCL319" s="18"/>
      <c r="DCM319" s="18"/>
      <c r="DCN319" s="18"/>
      <c r="DCO319" s="18"/>
      <c r="DCP319" s="18"/>
      <c r="DCQ319" s="18"/>
      <c r="DCR319" s="18"/>
      <c r="DCS319" s="18"/>
      <c r="DCT319" s="18"/>
      <c r="DCU319" s="18"/>
      <c r="DCV319" s="18"/>
      <c r="DCW319" s="18"/>
      <c r="DCX319" s="18"/>
      <c r="DCY319" s="18"/>
      <c r="DCZ319" s="18"/>
      <c r="DDA319" s="18"/>
      <c r="DDB319" s="18"/>
      <c r="DDC319" s="18"/>
      <c r="DDD319" s="18"/>
      <c r="DDE319" s="18"/>
      <c r="DDF319" s="18"/>
      <c r="DDG319" s="18"/>
      <c r="DDH319" s="18"/>
      <c r="DDI319" s="18"/>
      <c r="DDJ319" s="18"/>
      <c r="DDK319" s="18"/>
      <c r="DDL319" s="18"/>
      <c r="DDM319" s="18"/>
      <c r="DDN319" s="18"/>
      <c r="DDO319" s="18"/>
      <c r="DDP319" s="18"/>
      <c r="DDQ319" s="18"/>
      <c r="DDR319" s="18"/>
      <c r="DDS319" s="18"/>
      <c r="DDT319" s="18"/>
      <c r="DDU319" s="18"/>
      <c r="DDV319" s="18"/>
      <c r="DDW319" s="18"/>
      <c r="DDX319" s="18"/>
      <c r="DDY319" s="18"/>
      <c r="DDZ319" s="18"/>
      <c r="DEA319" s="18"/>
      <c r="DEB319" s="18"/>
      <c r="DEC319" s="18"/>
      <c r="DED319" s="18"/>
      <c r="DEE319" s="18"/>
      <c r="DEF319" s="18"/>
      <c r="DEG319" s="18"/>
      <c r="DEH319" s="18"/>
      <c r="DEI319" s="18"/>
      <c r="DEJ319" s="18"/>
      <c r="DEK319" s="18"/>
      <c r="DEL319" s="18"/>
      <c r="DEM319" s="18"/>
      <c r="DEN319" s="18"/>
      <c r="DEO319" s="18"/>
      <c r="DEP319" s="18"/>
      <c r="DEQ319" s="18"/>
      <c r="DER319" s="18"/>
      <c r="DES319" s="18"/>
      <c r="DET319" s="18"/>
      <c r="DEU319" s="18"/>
      <c r="DEV319" s="18"/>
      <c r="DEW319" s="18"/>
      <c r="DEX319" s="18"/>
      <c r="DEY319" s="18"/>
      <c r="DEZ319" s="18"/>
      <c r="DFA319" s="18"/>
      <c r="DFB319" s="18"/>
      <c r="DFC319" s="18"/>
      <c r="DFD319" s="18"/>
      <c r="DFE319" s="18"/>
      <c r="DFF319" s="18"/>
      <c r="DFG319" s="18"/>
      <c r="DFH319" s="18"/>
      <c r="DFI319" s="18"/>
      <c r="DFJ319" s="18"/>
      <c r="DFK319" s="18"/>
      <c r="DFL319" s="18"/>
      <c r="DFM319" s="18"/>
      <c r="DFN319" s="18"/>
      <c r="DFO319" s="18"/>
      <c r="DFP319" s="18"/>
      <c r="DFQ319" s="18"/>
      <c r="DFR319" s="18"/>
      <c r="DFS319" s="18"/>
      <c r="DFT319" s="18"/>
      <c r="DFU319" s="18"/>
      <c r="DFV319" s="18"/>
      <c r="DFW319" s="18"/>
      <c r="DFX319" s="18"/>
      <c r="DFY319" s="18"/>
      <c r="DFZ319" s="18"/>
      <c r="DGA319" s="18"/>
      <c r="DGB319" s="18"/>
      <c r="DGC319" s="18"/>
      <c r="DGD319" s="18"/>
      <c r="DGE319" s="18"/>
      <c r="DGF319" s="18"/>
      <c r="DGG319" s="18"/>
      <c r="DGH319" s="18"/>
      <c r="DGI319" s="18"/>
      <c r="DGJ319" s="18"/>
      <c r="DGK319" s="18"/>
      <c r="DGL319" s="18"/>
      <c r="DGM319" s="18"/>
      <c r="DGN319" s="18"/>
      <c r="DGO319" s="18"/>
      <c r="DGP319" s="18"/>
      <c r="DGQ319" s="18"/>
      <c r="DGR319" s="18"/>
      <c r="DGS319" s="18"/>
      <c r="DGT319" s="18"/>
      <c r="DGU319" s="18"/>
      <c r="DGV319" s="18"/>
      <c r="DGW319" s="18"/>
      <c r="DGX319" s="18"/>
      <c r="DGY319" s="18"/>
      <c r="DGZ319" s="18"/>
      <c r="DHA319" s="18"/>
      <c r="DHB319" s="18"/>
      <c r="DHC319" s="18"/>
      <c r="DHD319" s="18"/>
      <c r="DHE319" s="18"/>
      <c r="DHF319" s="18"/>
      <c r="DHG319" s="18"/>
      <c r="DHH319" s="18"/>
      <c r="DHI319" s="18"/>
      <c r="DHJ319" s="18"/>
      <c r="DHK319" s="18"/>
      <c r="DHL319" s="18"/>
      <c r="DHM319" s="18"/>
      <c r="DHN319" s="18"/>
      <c r="DHO319" s="18"/>
      <c r="DHP319" s="18"/>
      <c r="DHQ319" s="18"/>
      <c r="DHR319" s="18"/>
      <c r="DHS319" s="18"/>
      <c r="DHT319" s="18"/>
      <c r="DHU319" s="18"/>
      <c r="DHV319" s="18"/>
      <c r="DHW319" s="18"/>
      <c r="DHX319" s="18"/>
      <c r="DHY319" s="18"/>
      <c r="DHZ319" s="18"/>
      <c r="DIA319" s="18"/>
      <c r="DIB319" s="18"/>
      <c r="DIC319" s="18"/>
      <c r="DID319" s="18"/>
      <c r="DIE319" s="18"/>
      <c r="DIF319" s="18"/>
      <c r="DIG319" s="18"/>
      <c r="DIH319" s="18"/>
      <c r="DII319" s="18"/>
      <c r="DIJ319" s="18"/>
      <c r="DIK319" s="18"/>
      <c r="DIL319" s="18"/>
      <c r="DIM319" s="18"/>
      <c r="DIN319" s="18"/>
      <c r="DIO319" s="18"/>
      <c r="DIP319" s="18"/>
      <c r="DIQ319" s="18"/>
      <c r="DIR319" s="18"/>
      <c r="DIS319" s="18"/>
      <c r="DIT319" s="18"/>
      <c r="DIU319" s="18"/>
      <c r="DIV319" s="18"/>
      <c r="DIW319" s="18"/>
      <c r="DIX319" s="18"/>
      <c r="DIY319" s="18"/>
      <c r="DIZ319" s="18"/>
      <c r="DJA319" s="18"/>
      <c r="DJB319" s="18"/>
      <c r="DJC319" s="18"/>
      <c r="DJD319" s="18"/>
      <c r="DJE319" s="18"/>
      <c r="DJF319" s="18"/>
      <c r="DJG319" s="18"/>
      <c r="DJH319" s="18"/>
      <c r="DJI319" s="18"/>
      <c r="DJJ319" s="18"/>
      <c r="DJK319" s="18"/>
      <c r="DJL319" s="18"/>
      <c r="DJM319" s="18"/>
      <c r="DJN319" s="18"/>
      <c r="DJO319" s="18"/>
      <c r="DJP319" s="18"/>
      <c r="DJQ319" s="18"/>
      <c r="DJR319" s="18"/>
      <c r="DJS319" s="18"/>
      <c r="DJT319" s="18"/>
      <c r="DJU319" s="18"/>
      <c r="DJV319" s="18"/>
      <c r="DJW319" s="18"/>
      <c r="DJX319" s="18"/>
      <c r="DJY319" s="18"/>
      <c r="DJZ319" s="18"/>
      <c r="DKA319" s="18"/>
      <c r="DKB319" s="18"/>
      <c r="DKC319" s="18"/>
      <c r="DKD319" s="18"/>
      <c r="DKE319" s="18"/>
      <c r="DKF319" s="18"/>
      <c r="DKG319" s="18"/>
      <c r="DKH319" s="18"/>
      <c r="DKI319" s="18"/>
      <c r="DKJ319" s="18"/>
      <c r="DKK319" s="18"/>
      <c r="DKL319" s="18"/>
      <c r="DKM319" s="18"/>
      <c r="DKN319" s="18"/>
      <c r="DKO319" s="18"/>
      <c r="DKP319" s="18"/>
      <c r="DKQ319" s="18"/>
      <c r="DKR319" s="18"/>
      <c r="DKS319" s="18"/>
      <c r="DKT319" s="18"/>
      <c r="DKU319" s="18"/>
      <c r="DKV319" s="18"/>
      <c r="DKW319" s="18"/>
      <c r="DKX319" s="18"/>
      <c r="DKY319" s="18"/>
      <c r="DKZ319" s="18"/>
      <c r="DLA319" s="18"/>
      <c r="DLB319" s="18"/>
      <c r="DLC319" s="18"/>
      <c r="DLD319" s="18"/>
      <c r="DLE319" s="18"/>
      <c r="DLF319" s="18"/>
      <c r="DLG319" s="18"/>
      <c r="DLH319" s="18"/>
      <c r="DLI319" s="18"/>
      <c r="DLJ319" s="18"/>
      <c r="DLK319" s="18"/>
      <c r="DLL319" s="18"/>
      <c r="DLM319" s="18"/>
      <c r="DLN319" s="18"/>
      <c r="DLO319" s="18"/>
      <c r="DLP319" s="18"/>
      <c r="DLQ319" s="18"/>
      <c r="DLR319" s="18"/>
      <c r="DLS319" s="18"/>
      <c r="DLT319" s="18"/>
      <c r="DLU319" s="18"/>
      <c r="DLV319" s="18"/>
      <c r="DLW319" s="18"/>
      <c r="DLX319" s="18"/>
      <c r="DLY319" s="18"/>
      <c r="DLZ319" s="18"/>
      <c r="DMA319" s="18"/>
      <c r="DMB319" s="18"/>
      <c r="DMC319" s="18"/>
      <c r="DMD319" s="18"/>
      <c r="DME319" s="18"/>
      <c r="DMF319" s="18"/>
      <c r="DMG319" s="18"/>
      <c r="DMH319" s="18"/>
      <c r="DMI319" s="18"/>
      <c r="DMJ319" s="18"/>
      <c r="DMK319" s="18"/>
      <c r="DML319" s="18"/>
      <c r="DMM319" s="18"/>
      <c r="DMN319" s="18"/>
      <c r="DMO319" s="18"/>
      <c r="DMP319" s="18"/>
      <c r="DMQ319" s="18"/>
      <c r="DMR319" s="18"/>
      <c r="DMS319" s="18"/>
      <c r="DMT319" s="18"/>
      <c r="DMU319" s="18"/>
      <c r="DMV319" s="18"/>
      <c r="DMW319" s="18"/>
      <c r="DMX319" s="18"/>
      <c r="DMY319" s="18"/>
      <c r="DMZ319" s="18"/>
      <c r="DNA319" s="18"/>
      <c r="DNB319" s="18"/>
      <c r="DNC319" s="18"/>
      <c r="DND319" s="18"/>
      <c r="DNE319" s="18"/>
      <c r="DNF319" s="18"/>
      <c r="DNG319" s="18"/>
      <c r="DNH319" s="18"/>
      <c r="DNI319" s="18"/>
      <c r="DNJ319" s="18"/>
      <c r="DNK319" s="18"/>
      <c r="DNL319" s="18"/>
      <c r="DNM319" s="18"/>
      <c r="DNN319" s="18"/>
      <c r="DNO319" s="18"/>
      <c r="DNP319" s="18"/>
      <c r="DNQ319" s="18"/>
      <c r="DNR319" s="18"/>
      <c r="DNS319" s="18"/>
      <c r="DNT319" s="18"/>
      <c r="DNU319" s="18"/>
      <c r="DNV319" s="18"/>
      <c r="DNW319" s="18"/>
      <c r="DNX319" s="18"/>
      <c r="DNY319" s="18"/>
      <c r="DNZ319" s="18"/>
      <c r="DOA319" s="18"/>
      <c r="DOB319" s="18"/>
      <c r="DOC319" s="18"/>
      <c r="DOD319" s="18"/>
      <c r="DOE319" s="18"/>
      <c r="DOF319" s="18"/>
      <c r="DOG319" s="18"/>
      <c r="DOH319" s="18"/>
      <c r="DOI319" s="18"/>
      <c r="DOJ319" s="18"/>
      <c r="DOK319" s="18"/>
      <c r="DOL319" s="18"/>
      <c r="DOM319" s="18"/>
      <c r="DON319" s="18"/>
      <c r="DOO319" s="18"/>
      <c r="DOP319" s="18"/>
      <c r="DOQ319" s="18"/>
      <c r="DOR319" s="18"/>
      <c r="DOS319" s="18"/>
      <c r="DOT319" s="18"/>
      <c r="DOU319" s="18"/>
      <c r="DOV319" s="18"/>
      <c r="DOW319" s="18"/>
      <c r="DOX319" s="18"/>
      <c r="DOY319" s="18"/>
      <c r="DOZ319" s="18"/>
      <c r="DPA319" s="18"/>
      <c r="DPB319" s="18"/>
      <c r="DPC319" s="18"/>
      <c r="DPD319" s="18"/>
      <c r="DPE319" s="18"/>
      <c r="DPF319" s="18"/>
      <c r="DPG319" s="18"/>
      <c r="DPH319" s="18"/>
      <c r="DPI319" s="18"/>
      <c r="DPJ319" s="18"/>
      <c r="DPK319" s="18"/>
      <c r="DPL319" s="18"/>
      <c r="DPM319" s="18"/>
      <c r="DPN319" s="18"/>
      <c r="DPO319" s="18"/>
      <c r="DPP319" s="18"/>
      <c r="DPQ319" s="18"/>
      <c r="DPR319" s="18"/>
      <c r="DPS319" s="18"/>
      <c r="DPT319" s="18"/>
      <c r="DPU319" s="18"/>
      <c r="DPV319" s="18"/>
      <c r="DPW319" s="18"/>
      <c r="DPX319" s="18"/>
      <c r="DPY319" s="18"/>
      <c r="DPZ319" s="18"/>
      <c r="DQA319" s="18"/>
      <c r="DQB319" s="18"/>
      <c r="DQC319" s="18"/>
      <c r="DQD319" s="18"/>
      <c r="DQE319" s="18"/>
      <c r="DQF319" s="18"/>
      <c r="DQG319" s="18"/>
      <c r="DQH319" s="18"/>
      <c r="DQI319" s="18"/>
      <c r="DQJ319" s="18"/>
      <c r="DQK319" s="18"/>
      <c r="DQL319" s="18"/>
      <c r="DQM319" s="18"/>
      <c r="DQN319" s="18"/>
      <c r="DQO319" s="18"/>
      <c r="DQP319" s="18"/>
      <c r="DQQ319" s="18"/>
      <c r="DQR319" s="18"/>
      <c r="DQS319" s="18"/>
      <c r="DQT319" s="18"/>
      <c r="DQU319" s="18"/>
      <c r="DQV319" s="18"/>
      <c r="DQW319" s="18"/>
      <c r="DQX319" s="18"/>
      <c r="DQY319" s="18"/>
      <c r="DQZ319" s="18"/>
      <c r="DRA319" s="18"/>
      <c r="DRB319" s="18"/>
      <c r="DRC319" s="18"/>
      <c r="DRD319" s="18"/>
      <c r="DRE319" s="18"/>
      <c r="DRF319" s="18"/>
      <c r="DRG319" s="18"/>
      <c r="DRH319" s="18"/>
      <c r="DRI319" s="18"/>
      <c r="DRJ319" s="18"/>
      <c r="DRK319" s="18"/>
      <c r="DRL319" s="18"/>
      <c r="DRM319" s="18"/>
      <c r="DRN319" s="18"/>
      <c r="DRO319" s="18"/>
      <c r="DRP319" s="18"/>
      <c r="DRQ319" s="18"/>
      <c r="DRR319" s="18"/>
      <c r="DRS319" s="18"/>
      <c r="DRT319" s="18"/>
      <c r="DRU319" s="18"/>
      <c r="DRV319" s="18"/>
      <c r="DRW319" s="18"/>
      <c r="DRX319" s="18"/>
      <c r="DRY319" s="18"/>
      <c r="DRZ319" s="18"/>
      <c r="DSA319" s="18"/>
      <c r="DSB319" s="18"/>
      <c r="DSC319" s="18"/>
      <c r="DSD319" s="18"/>
      <c r="DSE319" s="18"/>
      <c r="DSF319" s="18"/>
      <c r="DSG319" s="18"/>
      <c r="DSH319" s="18"/>
      <c r="DSI319" s="18"/>
      <c r="DSJ319" s="18"/>
      <c r="DSK319" s="18"/>
      <c r="DSL319" s="18"/>
      <c r="DSM319" s="18"/>
      <c r="DSN319" s="18"/>
      <c r="DSO319" s="18"/>
      <c r="DSP319" s="18"/>
      <c r="DSQ319" s="18"/>
      <c r="DSR319" s="18"/>
      <c r="DSS319" s="18"/>
      <c r="DST319" s="18"/>
      <c r="DSU319" s="18"/>
      <c r="DSV319" s="18"/>
      <c r="DSW319" s="18"/>
      <c r="DSX319" s="18"/>
      <c r="DSY319" s="18"/>
      <c r="DSZ319" s="18"/>
      <c r="DTA319" s="18"/>
      <c r="DTB319" s="18"/>
      <c r="DTC319" s="18"/>
      <c r="DTD319" s="18"/>
      <c r="DTE319" s="18"/>
      <c r="DTF319" s="18"/>
      <c r="DTG319" s="18"/>
      <c r="DTH319" s="18"/>
      <c r="DTI319" s="18"/>
      <c r="DTJ319" s="18"/>
      <c r="DTK319" s="18"/>
      <c r="DTL319" s="18"/>
      <c r="DTM319" s="18"/>
      <c r="DTN319" s="18"/>
      <c r="DTO319" s="18"/>
      <c r="DTP319" s="18"/>
      <c r="DTQ319" s="18"/>
      <c r="DTR319" s="18"/>
      <c r="DTS319" s="18"/>
      <c r="DTT319" s="18"/>
      <c r="DTU319" s="18"/>
      <c r="DTV319" s="18"/>
      <c r="DTW319" s="18"/>
      <c r="DTX319" s="18"/>
      <c r="DTY319" s="18"/>
      <c r="DTZ319" s="18"/>
      <c r="DUA319" s="18"/>
      <c r="DUB319" s="18"/>
      <c r="DUC319" s="18"/>
      <c r="DUD319" s="18"/>
      <c r="DUE319" s="18"/>
      <c r="DUF319" s="18"/>
      <c r="DUG319" s="18"/>
      <c r="DUH319" s="18"/>
      <c r="DUI319" s="18"/>
      <c r="DUJ319" s="18"/>
      <c r="DUK319" s="18"/>
      <c r="DUL319" s="18"/>
      <c r="DUM319" s="18"/>
      <c r="DUN319" s="18"/>
      <c r="DUO319" s="18"/>
      <c r="DUP319" s="18"/>
      <c r="DUQ319" s="18"/>
      <c r="DUR319" s="18"/>
      <c r="DUS319" s="18"/>
      <c r="DUT319" s="18"/>
      <c r="DUU319" s="18"/>
      <c r="DUV319" s="18"/>
      <c r="DUW319" s="18"/>
      <c r="DUX319" s="18"/>
      <c r="DUY319" s="18"/>
      <c r="DUZ319" s="18"/>
      <c r="DVA319" s="18"/>
      <c r="DVB319" s="18"/>
      <c r="DVC319" s="18"/>
      <c r="DVD319" s="18"/>
      <c r="DVE319" s="18"/>
      <c r="DVF319" s="18"/>
      <c r="DVG319" s="18"/>
      <c r="DVH319" s="18"/>
      <c r="DVI319" s="18"/>
      <c r="DVJ319" s="18"/>
      <c r="DVK319" s="18"/>
      <c r="DVL319" s="18"/>
      <c r="DVM319" s="18"/>
      <c r="DVN319" s="18"/>
      <c r="DVO319" s="18"/>
      <c r="DVP319" s="18"/>
      <c r="DVQ319" s="18"/>
      <c r="DVR319" s="18"/>
      <c r="DVS319" s="18"/>
      <c r="DVT319" s="18"/>
      <c r="DVU319" s="18"/>
      <c r="DVV319" s="18"/>
      <c r="DVW319" s="18"/>
      <c r="DVX319" s="18"/>
      <c r="DVY319" s="18"/>
      <c r="DVZ319" s="18"/>
      <c r="DWA319" s="18"/>
      <c r="DWB319" s="18"/>
      <c r="DWC319" s="18"/>
      <c r="DWD319" s="18"/>
      <c r="DWE319" s="18"/>
      <c r="DWF319" s="18"/>
      <c r="DWG319" s="18"/>
      <c r="DWH319" s="18"/>
      <c r="DWI319" s="18"/>
      <c r="DWJ319" s="18"/>
      <c r="DWK319" s="18"/>
      <c r="DWL319" s="18"/>
      <c r="DWM319" s="18"/>
      <c r="DWN319" s="18"/>
      <c r="DWO319" s="18"/>
      <c r="DWP319" s="18"/>
      <c r="DWQ319" s="18"/>
      <c r="DWR319" s="18"/>
      <c r="DWS319" s="18"/>
      <c r="DWT319" s="18"/>
      <c r="DWU319" s="18"/>
      <c r="DWV319" s="18"/>
      <c r="DWW319" s="18"/>
      <c r="DWX319" s="18"/>
      <c r="DWY319" s="18"/>
      <c r="DWZ319" s="18"/>
      <c r="DXA319" s="18"/>
      <c r="DXB319" s="18"/>
      <c r="DXC319" s="18"/>
      <c r="DXD319" s="18"/>
      <c r="DXE319" s="18"/>
      <c r="DXF319" s="18"/>
      <c r="DXG319" s="18"/>
      <c r="DXH319" s="18"/>
      <c r="DXI319" s="18"/>
      <c r="DXJ319" s="18"/>
      <c r="DXK319" s="18"/>
      <c r="DXL319" s="18"/>
      <c r="DXM319" s="18"/>
      <c r="DXN319" s="18"/>
      <c r="DXO319" s="18"/>
      <c r="DXP319" s="18"/>
      <c r="DXQ319" s="18"/>
      <c r="DXR319" s="18"/>
      <c r="DXS319" s="18"/>
      <c r="DXT319" s="18"/>
      <c r="DXU319" s="18"/>
      <c r="DXV319" s="18"/>
      <c r="DXW319" s="18"/>
      <c r="DXX319" s="18"/>
      <c r="DXY319" s="18"/>
      <c r="DXZ319" s="18"/>
      <c r="DYA319" s="18"/>
      <c r="DYB319" s="18"/>
      <c r="DYC319" s="18"/>
      <c r="DYD319" s="18"/>
      <c r="DYE319" s="18"/>
      <c r="DYF319" s="18"/>
      <c r="DYG319" s="18"/>
      <c r="DYH319" s="18"/>
      <c r="DYI319" s="18"/>
      <c r="DYJ319" s="18"/>
      <c r="DYK319" s="18"/>
      <c r="DYL319" s="18"/>
      <c r="DYM319" s="18"/>
      <c r="DYN319" s="18"/>
      <c r="DYO319" s="18"/>
      <c r="DYP319" s="18"/>
      <c r="DYQ319" s="18"/>
      <c r="DYR319" s="18"/>
      <c r="DYS319" s="18"/>
      <c r="DYT319" s="18"/>
      <c r="DYU319" s="18"/>
      <c r="DYV319" s="18"/>
      <c r="DYW319" s="18"/>
      <c r="DYX319" s="18"/>
      <c r="DYY319" s="18"/>
      <c r="DYZ319" s="18"/>
      <c r="DZA319" s="18"/>
      <c r="DZB319" s="18"/>
      <c r="DZC319" s="18"/>
      <c r="DZD319" s="18"/>
      <c r="DZE319" s="18"/>
      <c r="DZF319" s="18"/>
      <c r="DZG319" s="18"/>
      <c r="DZH319" s="18"/>
      <c r="DZI319" s="18"/>
      <c r="DZJ319" s="18"/>
      <c r="DZK319" s="18"/>
      <c r="DZL319" s="18"/>
      <c r="DZM319" s="18"/>
      <c r="DZN319" s="18"/>
      <c r="DZO319" s="18"/>
      <c r="DZP319" s="18"/>
      <c r="DZQ319" s="18"/>
      <c r="DZR319" s="18"/>
      <c r="DZS319" s="18"/>
      <c r="DZT319" s="18"/>
      <c r="DZU319" s="18"/>
      <c r="DZV319" s="18"/>
      <c r="DZW319" s="18"/>
      <c r="DZX319" s="18"/>
      <c r="DZY319" s="18"/>
      <c r="DZZ319" s="18"/>
      <c r="EAA319" s="18"/>
      <c r="EAB319" s="18"/>
      <c r="EAC319" s="18"/>
      <c r="EAD319" s="18"/>
      <c r="EAE319" s="18"/>
      <c r="EAF319" s="18"/>
      <c r="EAG319" s="18"/>
      <c r="EAH319" s="18"/>
      <c r="EAI319" s="18"/>
      <c r="EAJ319" s="18"/>
      <c r="EAK319" s="18"/>
      <c r="EAL319" s="18"/>
      <c r="EAM319" s="18"/>
      <c r="EAN319" s="18"/>
      <c r="EAO319" s="18"/>
      <c r="EAP319" s="18"/>
      <c r="EAQ319" s="18"/>
      <c r="EAR319" s="18"/>
      <c r="EAS319" s="18"/>
      <c r="EAT319" s="18"/>
      <c r="EAU319" s="18"/>
      <c r="EAV319" s="18"/>
      <c r="EAW319" s="18"/>
      <c r="EAX319" s="18"/>
      <c r="EAY319" s="18"/>
      <c r="EAZ319" s="18"/>
      <c r="EBA319" s="18"/>
      <c r="EBB319" s="18"/>
      <c r="EBC319" s="18"/>
      <c r="EBD319" s="18"/>
      <c r="EBE319" s="18"/>
      <c r="EBF319" s="18"/>
      <c r="EBG319" s="18"/>
      <c r="EBH319" s="18"/>
      <c r="EBI319" s="18"/>
      <c r="EBJ319" s="18"/>
      <c r="EBK319" s="18"/>
      <c r="EBL319" s="18"/>
      <c r="EBM319" s="18"/>
      <c r="EBN319" s="18"/>
      <c r="EBO319" s="18"/>
      <c r="EBP319" s="18"/>
      <c r="EBQ319" s="18"/>
      <c r="EBR319" s="18"/>
      <c r="EBS319" s="18"/>
      <c r="EBT319" s="18"/>
      <c r="EBU319" s="18"/>
      <c r="EBV319" s="18"/>
      <c r="EBW319" s="18"/>
      <c r="EBX319" s="18"/>
      <c r="EBY319" s="18"/>
      <c r="EBZ319" s="18"/>
      <c r="ECA319" s="18"/>
      <c r="ECB319" s="18"/>
      <c r="ECC319" s="18"/>
      <c r="ECD319" s="18"/>
      <c r="ECE319" s="18"/>
      <c r="ECF319" s="18"/>
      <c r="ECG319" s="18"/>
      <c r="ECH319" s="18"/>
      <c r="ECI319" s="18"/>
      <c r="ECJ319" s="18"/>
      <c r="ECK319" s="18"/>
      <c r="ECL319" s="18"/>
      <c r="ECM319" s="18"/>
      <c r="ECN319" s="18"/>
      <c r="ECO319" s="18"/>
      <c r="ECP319" s="18"/>
      <c r="ECQ319" s="18"/>
      <c r="ECR319" s="18"/>
      <c r="ECS319" s="18"/>
      <c r="ECT319" s="18"/>
      <c r="ECU319" s="18"/>
      <c r="ECV319" s="18"/>
      <c r="ECW319" s="18"/>
      <c r="ECX319" s="18"/>
      <c r="ECY319" s="18"/>
      <c r="ECZ319" s="18"/>
      <c r="EDA319" s="18"/>
      <c r="EDB319" s="18"/>
      <c r="EDC319" s="18"/>
      <c r="EDD319" s="18"/>
      <c r="EDE319" s="18"/>
      <c r="EDF319" s="18"/>
      <c r="EDG319" s="18"/>
      <c r="EDH319" s="18"/>
      <c r="EDI319" s="18"/>
      <c r="EDJ319" s="18"/>
      <c r="EDK319" s="18"/>
      <c r="EDL319" s="18"/>
      <c r="EDM319" s="18"/>
      <c r="EDN319" s="18"/>
      <c r="EDO319" s="18"/>
      <c r="EDP319" s="18"/>
      <c r="EDQ319" s="18"/>
      <c r="EDR319" s="18"/>
      <c r="EDS319" s="18"/>
      <c r="EDT319" s="18"/>
      <c r="EDU319" s="18"/>
      <c r="EDV319" s="18"/>
      <c r="EDW319" s="18"/>
      <c r="EDX319" s="18"/>
      <c r="EDY319" s="18"/>
      <c r="EDZ319" s="18"/>
      <c r="EEA319" s="18"/>
      <c r="EEB319" s="18"/>
      <c r="EEC319" s="18"/>
      <c r="EED319" s="18"/>
      <c r="EEE319" s="18"/>
      <c r="EEF319" s="18"/>
      <c r="EEG319" s="18"/>
      <c r="EEH319" s="18"/>
      <c r="EEI319" s="18"/>
      <c r="EEJ319" s="18"/>
      <c r="EEK319" s="18"/>
      <c r="EEL319" s="18"/>
      <c r="EEM319" s="18"/>
      <c r="EEN319" s="18"/>
      <c r="EEO319" s="18"/>
      <c r="EEP319" s="18"/>
      <c r="EEQ319" s="18"/>
      <c r="EER319" s="18"/>
      <c r="EES319" s="18"/>
      <c r="EET319" s="18"/>
      <c r="EEU319" s="18"/>
      <c r="EEV319" s="18"/>
      <c r="EEW319" s="18"/>
      <c r="EEX319" s="18"/>
      <c r="EEY319" s="18"/>
      <c r="EEZ319" s="18"/>
      <c r="EFA319" s="18"/>
      <c r="EFB319" s="18"/>
      <c r="EFC319" s="18"/>
      <c r="EFD319" s="18"/>
      <c r="EFE319" s="18"/>
      <c r="EFF319" s="18"/>
      <c r="EFG319" s="18"/>
      <c r="EFH319" s="18"/>
      <c r="EFI319" s="18"/>
      <c r="EFJ319" s="18"/>
      <c r="EFK319" s="18"/>
      <c r="EFL319" s="18"/>
      <c r="EFM319" s="18"/>
      <c r="EFN319" s="18"/>
      <c r="EFO319" s="18"/>
      <c r="EFP319" s="18"/>
      <c r="EFQ319" s="18"/>
      <c r="EFR319" s="18"/>
      <c r="EFS319" s="18"/>
      <c r="EFT319" s="18"/>
      <c r="EFU319" s="18"/>
      <c r="EFV319" s="18"/>
      <c r="EFW319" s="18"/>
      <c r="EFX319" s="18"/>
      <c r="EFY319" s="18"/>
      <c r="EFZ319" s="18"/>
      <c r="EGA319" s="18"/>
      <c r="EGB319" s="18"/>
      <c r="EGC319" s="18"/>
      <c r="EGD319" s="18"/>
      <c r="EGE319" s="18"/>
      <c r="EGF319" s="18"/>
      <c r="EGG319" s="18"/>
      <c r="EGH319" s="18"/>
      <c r="EGI319" s="18"/>
      <c r="EGJ319" s="18"/>
      <c r="EGK319" s="18"/>
      <c r="EGL319" s="18"/>
      <c r="EGM319" s="18"/>
      <c r="EGN319" s="18"/>
      <c r="EGO319" s="18"/>
      <c r="EGP319" s="18"/>
      <c r="EGQ319" s="18"/>
      <c r="EGR319" s="18"/>
      <c r="EGS319" s="18"/>
      <c r="EGT319" s="18"/>
      <c r="EGU319" s="18"/>
      <c r="EGV319" s="18"/>
      <c r="EGW319" s="18"/>
      <c r="EGX319" s="18"/>
      <c r="EGY319" s="18"/>
      <c r="EGZ319" s="18"/>
      <c r="EHA319" s="18"/>
      <c r="EHB319" s="18"/>
      <c r="EHC319" s="18"/>
      <c r="EHD319" s="18"/>
      <c r="EHE319" s="18"/>
      <c r="EHF319" s="18"/>
      <c r="EHG319" s="18"/>
      <c r="EHH319" s="18"/>
      <c r="EHI319" s="18"/>
      <c r="EHJ319" s="18"/>
      <c r="EHK319" s="18"/>
      <c r="EHL319" s="18"/>
      <c r="EHM319" s="18"/>
      <c r="EHN319" s="18"/>
      <c r="EHO319" s="18"/>
      <c r="EHP319" s="18"/>
      <c r="EHQ319" s="18"/>
      <c r="EHR319" s="18"/>
      <c r="EHS319" s="18"/>
      <c r="EHT319" s="18"/>
      <c r="EHU319" s="18"/>
      <c r="EHV319" s="18"/>
      <c r="EHW319" s="18"/>
      <c r="EHX319" s="18"/>
      <c r="EHY319" s="18"/>
      <c r="EHZ319" s="18"/>
      <c r="EIA319" s="18"/>
      <c r="EIB319" s="18"/>
      <c r="EIC319" s="18"/>
      <c r="EID319" s="18"/>
      <c r="EIE319" s="18"/>
      <c r="EIF319" s="18"/>
      <c r="EIG319" s="18"/>
      <c r="EIH319" s="18"/>
      <c r="EII319" s="18"/>
      <c r="EIJ319" s="18"/>
      <c r="EIK319" s="18"/>
      <c r="EIL319" s="18"/>
      <c r="EIM319" s="18"/>
      <c r="EIN319" s="18"/>
      <c r="EIO319" s="18"/>
      <c r="EIP319" s="18"/>
      <c r="EIQ319" s="18"/>
      <c r="EIR319" s="18"/>
      <c r="EIS319" s="18"/>
      <c r="EIT319" s="18"/>
      <c r="EIU319" s="18"/>
      <c r="EIV319" s="18"/>
      <c r="EIW319" s="18"/>
      <c r="EIX319" s="18"/>
      <c r="EIY319" s="18"/>
      <c r="EIZ319" s="18"/>
      <c r="EJA319" s="18"/>
      <c r="EJB319" s="18"/>
      <c r="EJC319" s="18"/>
      <c r="EJD319" s="18"/>
      <c r="EJE319" s="18"/>
      <c r="EJF319" s="18"/>
      <c r="EJG319" s="18"/>
      <c r="EJH319" s="18"/>
      <c r="EJI319" s="18"/>
      <c r="EJJ319" s="18"/>
      <c r="EJK319" s="18"/>
      <c r="EJL319" s="18"/>
      <c r="EJM319" s="18"/>
      <c r="EJN319" s="18"/>
      <c r="EJO319" s="18"/>
      <c r="EJP319" s="18"/>
      <c r="EJQ319" s="18"/>
      <c r="EJR319" s="18"/>
      <c r="EJS319" s="18"/>
      <c r="EJT319" s="18"/>
      <c r="EJU319" s="18"/>
      <c r="EJV319" s="18"/>
      <c r="EJW319" s="18"/>
      <c r="EJX319" s="18"/>
      <c r="EJY319" s="18"/>
      <c r="EJZ319" s="18"/>
      <c r="EKA319" s="18"/>
      <c r="EKB319" s="18"/>
      <c r="EKC319" s="18"/>
      <c r="EKD319" s="18"/>
      <c r="EKE319" s="18"/>
      <c r="EKF319" s="18"/>
      <c r="EKG319" s="18"/>
      <c r="EKH319" s="18"/>
      <c r="EKI319" s="18"/>
      <c r="EKJ319" s="18"/>
      <c r="EKK319" s="18"/>
      <c r="EKL319" s="18"/>
      <c r="EKM319" s="18"/>
      <c r="EKN319" s="18"/>
      <c r="EKO319" s="18"/>
      <c r="EKP319" s="18"/>
      <c r="EKQ319" s="18"/>
      <c r="EKR319" s="18"/>
      <c r="EKS319" s="18"/>
      <c r="EKT319" s="18"/>
      <c r="EKU319" s="18"/>
      <c r="EKV319" s="18"/>
      <c r="EKW319" s="18"/>
      <c r="EKX319" s="18"/>
      <c r="EKY319" s="18"/>
      <c r="EKZ319" s="18"/>
      <c r="ELA319" s="18"/>
      <c r="ELB319" s="18"/>
      <c r="ELC319" s="18"/>
      <c r="ELD319" s="18"/>
      <c r="ELE319" s="18"/>
      <c r="ELF319" s="18"/>
      <c r="ELG319" s="18"/>
      <c r="ELH319" s="18"/>
      <c r="ELI319" s="18"/>
      <c r="ELJ319" s="18"/>
      <c r="ELK319" s="18"/>
      <c r="ELL319" s="18"/>
      <c r="ELM319" s="18"/>
      <c r="ELN319" s="18"/>
      <c r="ELO319" s="18"/>
      <c r="ELP319" s="18"/>
      <c r="ELQ319" s="18"/>
      <c r="ELR319" s="18"/>
      <c r="ELS319" s="18"/>
      <c r="ELT319" s="18"/>
      <c r="ELU319" s="18"/>
      <c r="ELV319" s="18"/>
      <c r="ELW319" s="18"/>
      <c r="ELX319" s="18"/>
      <c r="ELY319" s="18"/>
      <c r="ELZ319" s="18"/>
      <c r="EMA319" s="18"/>
      <c r="EMB319" s="18"/>
      <c r="EMC319" s="18"/>
      <c r="EMD319" s="18"/>
      <c r="EME319" s="18"/>
      <c r="EMF319" s="18"/>
      <c r="EMG319" s="18"/>
      <c r="EMH319" s="18"/>
      <c r="EMI319" s="18"/>
      <c r="EMJ319" s="18"/>
      <c r="EMK319" s="18"/>
      <c r="EML319" s="18"/>
      <c r="EMM319" s="18"/>
      <c r="EMN319" s="18"/>
      <c r="EMO319" s="18"/>
      <c r="EMP319" s="18"/>
      <c r="EMQ319" s="18"/>
      <c r="EMR319" s="18"/>
      <c r="EMS319" s="18"/>
      <c r="EMT319" s="18"/>
      <c r="EMU319" s="18"/>
      <c r="EMV319" s="18"/>
      <c r="EMW319" s="18"/>
      <c r="EMX319" s="18"/>
      <c r="EMY319" s="18"/>
      <c r="EMZ319" s="18"/>
      <c r="ENA319" s="18"/>
      <c r="ENB319" s="18"/>
      <c r="ENC319" s="18"/>
      <c r="END319" s="18"/>
      <c r="ENE319" s="18"/>
      <c r="ENF319" s="18"/>
      <c r="ENG319" s="18"/>
      <c r="ENH319" s="18"/>
      <c r="ENI319" s="18"/>
      <c r="ENJ319" s="18"/>
      <c r="ENK319" s="18"/>
      <c r="ENL319" s="18"/>
      <c r="ENM319" s="18"/>
      <c r="ENN319" s="18"/>
      <c r="ENO319" s="18"/>
      <c r="ENP319" s="18"/>
      <c r="ENQ319" s="18"/>
      <c r="ENR319" s="18"/>
      <c r="ENS319" s="18"/>
      <c r="ENT319" s="18"/>
      <c r="ENU319" s="18"/>
      <c r="ENV319" s="18"/>
      <c r="ENW319" s="18"/>
      <c r="ENX319" s="18"/>
      <c r="ENY319" s="18"/>
      <c r="ENZ319" s="18"/>
      <c r="EOA319" s="18"/>
      <c r="EOB319" s="18"/>
      <c r="EOC319" s="18"/>
      <c r="EOD319" s="18"/>
      <c r="EOE319" s="18"/>
      <c r="EOF319" s="18"/>
      <c r="EOG319" s="18"/>
      <c r="EOH319" s="18"/>
      <c r="EOI319" s="18"/>
      <c r="EOJ319" s="18"/>
      <c r="EOK319" s="18"/>
      <c r="EOL319" s="18"/>
      <c r="EOM319" s="18"/>
      <c r="EON319" s="18"/>
      <c r="EOO319" s="18"/>
      <c r="EOP319" s="18"/>
      <c r="EOQ319" s="18"/>
      <c r="EOR319" s="18"/>
      <c r="EOS319" s="18"/>
      <c r="EOT319" s="18"/>
      <c r="EOU319" s="18"/>
      <c r="EOV319" s="18"/>
      <c r="EOW319" s="18"/>
      <c r="EOX319" s="18"/>
      <c r="EOY319" s="18"/>
      <c r="EOZ319" s="18"/>
      <c r="EPA319" s="18"/>
      <c r="EPB319" s="18"/>
      <c r="EPC319" s="18"/>
      <c r="EPD319" s="18"/>
      <c r="EPE319" s="18"/>
      <c r="EPF319" s="18"/>
      <c r="EPG319" s="18"/>
      <c r="EPH319" s="18"/>
      <c r="EPI319" s="18"/>
      <c r="EPJ319" s="18"/>
      <c r="EPK319" s="18"/>
      <c r="EPL319" s="18"/>
      <c r="EPM319" s="18"/>
      <c r="EPN319" s="18"/>
      <c r="EPO319" s="18"/>
      <c r="EPP319" s="18"/>
      <c r="EPQ319" s="18"/>
      <c r="EPR319" s="18"/>
      <c r="EPS319" s="18"/>
      <c r="EPT319" s="18"/>
      <c r="EPU319" s="18"/>
      <c r="EPV319" s="18"/>
      <c r="EPW319" s="18"/>
      <c r="EPX319" s="18"/>
      <c r="EPY319" s="18"/>
      <c r="EPZ319" s="18"/>
      <c r="EQA319" s="18"/>
      <c r="EQB319" s="18"/>
      <c r="EQC319" s="18"/>
      <c r="EQD319" s="18"/>
      <c r="EQE319" s="18"/>
      <c r="EQF319" s="18"/>
      <c r="EQG319" s="18"/>
      <c r="EQH319" s="18"/>
      <c r="EQI319" s="18"/>
      <c r="EQJ319" s="18"/>
      <c r="EQK319" s="18"/>
      <c r="EQL319" s="18"/>
      <c r="EQM319" s="18"/>
      <c r="EQN319" s="18"/>
      <c r="EQO319" s="18"/>
      <c r="EQP319" s="18"/>
      <c r="EQQ319" s="18"/>
      <c r="EQR319" s="18"/>
      <c r="EQS319" s="18"/>
      <c r="EQT319" s="18"/>
      <c r="EQU319" s="18"/>
      <c r="EQV319" s="18"/>
      <c r="EQW319" s="18"/>
      <c r="EQX319" s="18"/>
      <c r="EQY319" s="18"/>
      <c r="EQZ319" s="18"/>
      <c r="ERA319" s="18"/>
      <c r="ERB319" s="18"/>
      <c r="ERC319" s="18"/>
      <c r="ERD319" s="18"/>
      <c r="ERE319" s="18"/>
      <c r="ERF319" s="18"/>
      <c r="ERG319" s="18"/>
      <c r="ERH319" s="18"/>
      <c r="ERI319" s="18"/>
      <c r="ERJ319" s="18"/>
      <c r="ERK319" s="18"/>
      <c r="ERL319" s="18"/>
      <c r="ERM319" s="18"/>
      <c r="ERN319" s="18"/>
      <c r="ERO319" s="18"/>
      <c r="ERP319" s="18"/>
      <c r="ERQ319" s="18"/>
      <c r="ERR319" s="18"/>
      <c r="ERS319" s="18"/>
      <c r="ERT319" s="18"/>
      <c r="ERU319" s="18"/>
      <c r="ERV319" s="18"/>
      <c r="ERW319" s="18"/>
      <c r="ERX319" s="18"/>
      <c r="ERY319" s="18"/>
      <c r="ERZ319" s="18"/>
      <c r="ESA319" s="18"/>
      <c r="ESB319" s="18"/>
      <c r="ESC319" s="18"/>
      <c r="ESD319" s="18"/>
      <c r="ESE319" s="18"/>
      <c r="ESF319" s="18"/>
      <c r="ESG319" s="18"/>
      <c r="ESH319" s="18"/>
      <c r="ESI319" s="18"/>
      <c r="ESJ319" s="18"/>
      <c r="ESK319" s="18"/>
      <c r="ESL319" s="18"/>
      <c r="ESM319" s="18"/>
      <c r="ESN319" s="18"/>
      <c r="ESO319" s="18"/>
      <c r="ESP319" s="18"/>
      <c r="ESQ319" s="18"/>
      <c r="ESR319" s="18"/>
      <c r="ESS319" s="18"/>
      <c r="EST319" s="18"/>
      <c r="ESU319" s="18"/>
      <c r="ESV319" s="18"/>
      <c r="ESW319" s="18"/>
      <c r="ESX319" s="18"/>
      <c r="ESY319" s="18"/>
      <c r="ESZ319" s="18"/>
      <c r="ETA319" s="18"/>
      <c r="ETB319" s="18"/>
      <c r="ETC319" s="18"/>
      <c r="ETD319" s="18"/>
      <c r="ETE319" s="18"/>
      <c r="ETF319" s="18"/>
      <c r="ETG319" s="18"/>
      <c r="ETH319" s="18"/>
      <c r="ETI319" s="18"/>
      <c r="ETJ319" s="18"/>
      <c r="ETK319" s="18"/>
      <c r="ETL319" s="18"/>
      <c r="ETM319" s="18"/>
      <c r="ETN319" s="18"/>
      <c r="ETO319" s="18"/>
      <c r="ETP319" s="18"/>
      <c r="ETQ319" s="18"/>
      <c r="ETR319" s="18"/>
      <c r="ETS319" s="18"/>
      <c r="ETT319" s="18"/>
      <c r="ETU319" s="18"/>
      <c r="ETV319" s="18"/>
      <c r="ETW319" s="18"/>
      <c r="ETX319" s="18"/>
      <c r="ETY319" s="18"/>
      <c r="ETZ319" s="18"/>
      <c r="EUA319" s="18"/>
      <c r="EUB319" s="18"/>
      <c r="EUC319" s="18"/>
      <c r="EUD319" s="18"/>
      <c r="EUE319" s="18"/>
      <c r="EUF319" s="18"/>
      <c r="EUG319" s="18"/>
      <c r="EUH319" s="18"/>
      <c r="EUI319" s="18"/>
      <c r="EUJ319" s="18"/>
      <c r="EUK319" s="18"/>
      <c r="EUL319" s="18"/>
      <c r="EUM319" s="18"/>
      <c r="EUN319" s="18"/>
      <c r="EUO319" s="18"/>
      <c r="EUP319" s="18"/>
      <c r="EUQ319" s="18"/>
      <c r="EUR319" s="18"/>
      <c r="EUS319" s="18"/>
      <c r="EUT319" s="18"/>
      <c r="EUU319" s="18"/>
      <c r="EUV319" s="18"/>
      <c r="EUW319" s="18"/>
      <c r="EUX319" s="18"/>
      <c r="EUY319" s="18"/>
      <c r="EUZ319" s="18"/>
      <c r="EVA319" s="18"/>
      <c r="EVB319" s="18"/>
      <c r="EVC319" s="18"/>
      <c r="EVD319" s="18"/>
      <c r="EVE319" s="18"/>
      <c r="EVF319" s="18"/>
      <c r="EVG319" s="18"/>
      <c r="EVH319" s="18"/>
      <c r="EVI319" s="18"/>
      <c r="EVJ319" s="18"/>
      <c r="EVK319" s="18"/>
      <c r="EVL319" s="18"/>
      <c r="EVM319" s="18"/>
      <c r="EVN319" s="18"/>
      <c r="EVO319" s="18"/>
      <c r="EVP319" s="18"/>
      <c r="EVQ319" s="18"/>
      <c r="EVR319" s="18"/>
      <c r="EVS319" s="18"/>
      <c r="EVT319" s="18"/>
      <c r="EVU319" s="18"/>
      <c r="EVV319" s="18"/>
      <c r="EVW319" s="18"/>
      <c r="EVX319" s="18"/>
      <c r="EVY319" s="18"/>
      <c r="EVZ319" s="18"/>
      <c r="EWA319" s="18"/>
      <c r="EWB319" s="18"/>
      <c r="EWC319" s="18"/>
      <c r="EWD319" s="18"/>
      <c r="EWE319" s="18"/>
      <c r="EWF319" s="18"/>
      <c r="EWG319" s="18"/>
      <c r="EWH319" s="18"/>
      <c r="EWI319" s="18"/>
      <c r="EWJ319" s="18"/>
      <c r="EWK319" s="18"/>
      <c r="EWL319" s="18"/>
      <c r="EWM319" s="18"/>
      <c r="EWN319" s="18"/>
      <c r="EWO319" s="18"/>
      <c r="EWP319" s="18"/>
      <c r="EWQ319" s="18"/>
      <c r="EWR319" s="18"/>
      <c r="EWS319" s="18"/>
      <c r="EWT319" s="18"/>
      <c r="EWU319" s="18"/>
      <c r="EWV319" s="18"/>
      <c r="EWW319" s="18"/>
      <c r="EWX319" s="18"/>
      <c r="EWY319" s="18"/>
      <c r="EWZ319" s="18"/>
      <c r="EXA319" s="18"/>
      <c r="EXB319" s="18"/>
      <c r="EXC319" s="18"/>
      <c r="EXD319" s="18"/>
      <c r="EXE319" s="18"/>
      <c r="EXF319" s="18"/>
      <c r="EXG319" s="18"/>
      <c r="EXH319" s="18"/>
      <c r="EXI319" s="18"/>
      <c r="EXJ319" s="18"/>
      <c r="EXK319" s="18"/>
      <c r="EXL319" s="18"/>
      <c r="EXM319" s="18"/>
      <c r="EXN319" s="18"/>
      <c r="EXO319" s="18"/>
      <c r="EXP319" s="18"/>
      <c r="EXQ319" s="18"/>
      <c r="EXR319" s="18"/>
      <c r="EXS319" s="18"/>
      <c r="EXT319" s="18"/>
      <c r="EXU319" s="18"/>
      <c r="EXV319" s="18"/>
      <c r="EXW319" s="18"/>
      <c r="EXX319" s="18"/>
      <c r="EXY319" s="18"/>
      <c r="EXZ319" s="18"/>
      <c r="EYA319" s="18"/>
      <c r="EYB319" s="18"/>
      <c r="EYC319" s="18"/>
      <c r="EYD319" s="18"/>
      <c r="EYE319" s="18"/>
      <c r="EYF319" s="18"/>
      <c r="EYG319" s="18"/>
      <c r="EYH319" s="18"/>
      <c r="EYI319" s="18"/>
      <c r="EYJ319" s="18"/>
      <c r="EYK319" s="18"/>
      <c r="EYL319" s="18"/>
      <c r="EYM319" s="18"/>
      <c r="EYN319" s="18"/>
      <c r="EYO319" s="18"/>
      <c r="EYP319" s="18"/>
      <c r="EYQ319" s="18"/>
      <c r="EYR319" s="18"/>
      <c r="EYS319" s="18"/>
      <c r="EYT319" s="18"/>
      <c r="EYU319" s="18"/>
      <c r="EYV319" s="18"/>
      <c r="EYW319" s="18"/>
      <c r="EYX319" s="18"/>
      <c r="UFN319" s="18"/>
      <c r="UFO319" s="18"/>
      <c r="UFP319" s="18"/>
      <c r="UFQ319" s="18"/>
      <c r="UFR319" s="18"/>
      <c r="UFS319" s="18"/>
      <c r="UFT319" s="18"/>
      <c r="UFU319" s="18"/>
      <c r="UFV319" s="18"/>
      <c r="UFW319" s="18"/>
      <c r="UFX319" s="18"/>
      <c r="UFY319" s="18"/>
      <c r="UFZ319" s="18"/>
      <c r="UGA319" s="18"/>
      <c r="UGB319" s="18"/>
      <c r="UGC319" s="18"/>
      <c r="UGD319" s="18"/>
      <c r="UGE319" s="18"/>
      <c r="UGF319" s="18"/>
      <c r="UGG319" s="18"/>
      <c r="UGH319" s="18"/>
      <c r="UGI319" s="18"/>
      <c r="UGJ319" s="18"/>
      <c r="UGK319" s="18"/>
      <c r="UGL319" s="18"/>
      <c r="UGM319" s="18"/>
      <c r="UGN319" s="18"/>
      <c r="UGO319" s="18"/>
      <c r="UGP319" s="18"/>
      <c r="UGQ319" s="18"/>
      <c r="UGR319" s="18"/>
      <c r="UGS319" s="18"/>
      <c r="UGT319" s="18"/>
      <c r="UGU319" s="18"/>
      <c r="UGV319" s="18"/>
      <c r="UGW319" s="18"/>
      <c r="UGX319" s="18"/>
      <c r="UGY319" s="18"/>
      <c r="UGZ319" s="18"/>
      <c r="UHA319" s="18"/>
      <c r="UHB319" s="18"/>
      <c r="UHC319" s="18"/>
      <c r="UHD319" s="18"/>
      <c r="UHE319" s="18"/>
      <c r="UHF319" s="18"/>
      <c r="UHG319" s="18"/>
      <c r="UHH319" s="18"/>
      <c r="UHI319" s="18"/>
      <c r="UHJ319" s="18"/>
      <c r="UHK319" s="18"/>
      <c r="UHL319" s="18"/>
      <c r="UHM319" s="18"/>
      <c r="UHN319" s="18"/>
      <c r="UHO319" s="18"/>
      <c r="UHP319" s="18"/>
      <c r="UHQ319" s="18"/>
      <c r="UHR319" s="18"/>
      <c r="UHS319" s="18"/>
      <c r="UHT319" s="18"/>
      <c r="UHU319" s="18"/>
      <c r="UHV319" s="18"/>
      <c r="UHW319" s="18"/>
      <c r="UHX319" s="18"/>
      <c r="UHY319" s="18"/>
      <c r="UHZ319" s="18"/>
      <c r="UIA319" s="18"/>
      <c r="UIB319" s="18"/>
      <c r="UIC319" s="18"/>
      <c r="UID319" s="18"/>
      <c r="UIE319" s="18"/>
      <c r="UIF319" s="18"/>
      <c r="UIG319" s="18"/>
      <c r="UIH319" s="18"/>
      <c r="UII319" s="18"/>
      <c r="UIJ319" s="18"/>
      <c r="UIK319" s="18"/>
      <c r="UIL319" s="18"/>
      <c r="UIM319" s="18"/>
      <c r="UIN319" s="18"/>
      <c r="UIO319" s="18"/>
      <c r="UIP319" s="18"/>
      <c r="UIQ319" s="18"/>
      <c r="UIR319" s="18"/>
      <c r="UIS319" s="18"/>
      <c r="UIT319" s="18"/>
      <c r="UIU319" s="18"/>
      <c r="UIV319" s="18"/>
      <c r="UIW319" s="18"/>
      <c r="UIX319" s="18"/>
      <c r="UIY319" s="18"/>
      <c r="UIZ319" s="18"/>
      <c r="UJA319" s="18"/>
      <c r="UJB319" s="18"/>
      <c r="UJC319" s="18"/>
      <c r="UJD319" s="18"/>
      <c r="UJE319" s="18"/>
      <c r="UJF319" s="18"/>
      <c r="UJG319" s="18"/>
      <c r="UJH319" s="18"/>
      <c r="UJI319" s="18"/>
      <c r="UJJ319" s="18"/>
      <c r="UJK319" s="18"/>
      <c r="UJL319" s="18"/>
      <c r="UJM319" s="18"/>
      <c r="UJN319" s="18"/>
      <c r="UJO319" s="18"/>
      <c r="UJP319" s="18"/>
      <c r="UJQ319" s="18"/>
      <c r="UJR319" s="18"/>
      <c r="UJS319" s="18"/>
      <c r="UJT319" s="18"/>
      <c r="UJU319" s="18"/>
      <c r="UJV319" s="18"/>
      <c r="UJW319" s="18"/>
      <c r="UJX319" s="18"/>
      <c r="UJY319" s="18"/>
      <c r="UJZ319" s="18"/>
      <c r="UKA319" s="18"/>
      <c r="UKB319" s="18"/>
      <c r="UKC319" s="18"/>
      <c r="UKD319" s="18"/>
      <c r="UKE319" s="18"/>
      <c r="UKF319" s="18"/>
      <c r="UKG319" s="18"/>
      <c r="UKH319" s="18"/>
      <c r="UKI319" s="18"/>
      <c r="UKJ319" s="18"/>
      <c r="UKK319" s="18"/>
      <c r="UKL319" s="18"/>
      <c r="UKM319" s="18"/>
      <c r="UKN319" s="18"/>
      <c r="UKO319" s="18"/>
      <c r="UKP319" s="18"/>
      <c r="UKQ319" s="18"/>
      <c r="UKR319" s="18"/>
      <c r="UKS319" s="18"/>
      <c r="UKT319" s="18"/>
      <c r="UKU319" s="18"/>
      <c r="UKV319" s="18"/>
      <c r="UKW319" s="18"/>
      <c r="UKX319" s="18"/>
      <c r="UKY319" s="18"/>
      <c r="UKZ319" s="18"/>
      <c r="ULA319" s="18"/>
      <c r="ULB319" s="18"/>
      <c r="ULC319" s="18"/>
      <c r="ULD319" s="18"/>
      <c r="ULE319" s="18"/>
      <c r="ULF319" s="18"/>
      <c r="ULG319" s="18"/>
      <c r="ULH319" s="18"/>
      <c r="ULI319" s="18"/>
      <c r="ULJ319" s="18"/>
      <c r="ULK319" s="18"/>
      <c r="ULL319" s="18"/>
      <c r="ULM319" s="18"/>
      <c r="ULN319" s="18"/>
      <c r="ULO319" s="18"/>
      <c r="ULP319" s="18"/>
      <c r="ULQ319" s="18"/>
      <c r="ULR319" s="18"/>
      <c r="ULS319" s="18"/>
      <c r="ULT319" s="18"/>
      <c r="ULU319" s="18"/>
      <c r="ULV319" s="18"/>
      <c r="ULW319" s="18"/>
      <c r="ULX319" s="18"/>
      <c r="ULY319" s="18"/>
      <c r="ULZ319" s="18"/>
      <c r="UMA319" s="18"/>
      <c r="UMB319" s="18"/>
      <c r="UMC319" s="18"/>
      <c r="UMD319" s="18"/>
      <c r="UME319" s="18"/>
      <c r="UMF319" s="18"/>
      <c r="UMG319" s="18"/>
      <c r="UMH319" s="18"/>
      <c r="UMI319" s="18"/>
      <c r="UMJ319" s="18"/>
      <c r="UMK319" s="18"/>
      <c r="UML319" s="18"/>
      <c r="UMM319" s="18"/>
      <c r="UMN319" s="18"/>
      <c r="UMO319" s="18"/>
      <c r="UMP319" s="18"/>
      <c r="UMQ319" s="18"/>
      <c r="UMR319" s="18"/>
      <c r="UMS319" s="18"/>
      <c r="UMT319" s="18"/>
      <c r="UMU319" s="18"/>
      <c r="UMV319" s="18"/>
      <c r="UMW319" s="18"/>
      <c r="UMX319" s="18"/>
      <c r="UMY319" s="18"/>
      <c r="UMZ319" s="18"/>
      <c r="UNA319" s="18"/>
      <c r="UNB319" s="18"/>
      <c r="UNC319" s="18"/>
      <c r="UND319" s="18"/>
      <c r="UNE319" s="18"/>
      <c r="UNF319" s="18"/>
      <c r="UNG319" s="18"/>
      <c r="UNH319" s="18"/>
      <c r="UNI319" s="18"/>
      <c r="UNJ319" s="18"/>
      <c r="UNK319" s="18"/>
      <c r="UNL319" s="18"/>
      <c r="UNM319" s="18"/>
      <c r="UNN319" s="18"/>
      <c r="UNO319" s="18"/>
      <c r="UNP319" s="18"/>
      <c r="UNQ319" s="18"/>
      <c r="UNR319" s="18"/>
      <c r="UNS319" s="18"/>
      <c r="UNT319" s="18"/>
      <c r="UNU319" s="18"/>
      <c r="UNV319" s="18"/>
      <c r="UNW319" s="18"/>
      <c r="UNX319" s="18"/>
      <c r="UNY319" s="18"/>
      <c r="UNZ319" s="18"/>
      <c r="UOA319" s="18"/>
      <c r="UOB319" s="18"/>
      <c r="UOC319" s="18"/>
      <c r="UOD319" s="18"/>
      <c r="UOE319" s="18"/>
      <c r="UOF319" s="18"/>
      <c r="UOG319" s="18"/>
      <c r="UOH319" s="18"/>
      <c r="UOI319" s="18"/>
      <c r="UOJ319" s="18"/>
      <c r="UOK319" s="18"/>
      <c r="UOL319" s="18"/>
      <c r="UOM319" s="18"/>
      <c r="UON319" s="18"/>
      <c r="UOO319" s="18"/>
      <c r="UOP319" s="18"/>
      <c r="UOQ319" s="18"/>
      <c r="UOR319" s="18"/>
      <c r="UOS319" s="18"/>
      <c r="UOT319" s="18"/>
      <c r="UOU319" s="18"/>
      <c r="UOV319" s="18"/>
      <c r="UOW319" s="18"/>
      <c r="UOX319" s="18"/>
      <c r="UOY319" s="18"/>
      <c r="UOZ319" s="18"/>
      <c r="UPA319" s="18"/>
      <c r="UPB319" s="18"/>
      <c r="UPC319" s="18"/>
      <c r="UPD319" s="18"/>
      <c r="UPE319" s="18"/>
      <c r="UPF319" s="18"/>
      <c r="UPG319" s="18"/>
      <c r="UPH319" s="18"/>
      <c r="UPI319" s="18"/>
      <c r="UPJ319" s="18"/>
      <c r="UPK319" s="18"/>
      <c r="UPL319" s="18"/>
      <c r="UPM319" s="18"/>
      <c r="UPN319" s="18"/>
      <c r="UPO319" s="18"/>
      <c r="UPP319" s="18"/>
      <c r="UPQ319" s="18"/>
      <c r="UPR319" s="18"/>
      <c r="UPS319" s="18"/>
      <c r="UPT319" s="18"/>
      <c r="UPU319" s="18"/>
      <c r="UPV319" s="18"/>
      <c r="UPW319" s="18"/>
      <c r="UPX319" s="18"/>
      <c r="UPY319" s="18"/>
      <c r="UPZ319" s="18"/>
      <c r="UQA319" s="18"/>
      <c r="UQB319" s="18"/>
      <c r="UQC319" s="18"/>
      <c r="UQD319" s="18"/>
      <c r="UQE319" s="18"/>
      <c r="UQF319" s="18"/>
      <c r="UQG319" s="18"/>
      <c r="UQH319" s="18"/>
      <c r="UQI319" s="18"/>
      <c r="UQJ319" s="18"/>
      <c r="UQK319" s="18"/>
      <c r="UQL319" s="18"/>
      <c r="UQM319" s="18"/>
      <c r="UQN319" s="18"/>
      <c r="UQO319" s="18"/>
      <c r="UQP319" s="18"/>
      <c r="UQQ319" s="18"/>
      <c r="UQR319" s="18"/>
      <c r="UQS319" s="18"/>
      <c r="UQT319" s="18"/>
      <c r="UQU319" s="18"/>
      <c r="UQV319" s="18"/>
      <c r="UQW319" s="18"/>
      <c r="UQX319" s="18"/>
      <c r="UQY319" s="18"/>
      <c r="UQZ319" s="18"/>
      <c r="URA319" s="18"/>
      <c r="URB319" s="18"/>
      <c r="URC319" s="18"/>
      <c r="URD319" s="18"/>
      <c r="URE319" s="18"/>
      <c r="URF319" s="18"/>
      <c r="URG319" s="18"/>
      <c r="URH319" s="18"/>
      <c r="URI319" s="18"/>
      <c r="URJ319" s="18"/>
      <c r="URK319" s="18"/>
      <c r="URL319" s="18"/>
      <c r="URM319" s="18"/>
      <c r="URN319" s="18"/>
      <c r="URO319" s="18"/>
      <c r="URP319" s="18"/>
      <c r="URQ319" s="18"/>
      <c r="URR319" s="18"/>
      <c r="URS319" s="18"/>
      <c r="URT319" s="18"/>
      <c r="URU319" s="18"/>
      <c r="URV319" s="18"/>
      <c r="URW319" s="18"/>
      <c r="URX319" s="18"/>
      <c r="URY319" s="18"/>
      <c r="URZ319" s="18"/>
      <c r="USA319" s="18"/>
      <c r="USB319" s="18"/>
      <c r="USC319" s="18"/>
      <c r="USD319" s="18"/>
      <c r="USE319" s="18"/>
      <c r="USF319" s="18"/>
      <c r="USG319" s="18"/>
      <c r="USH319" s="18"/>
      <c r="USI319" s="18"/>
      <c r="USJ319" s="18"/>
      <c r="USK319" s="18"/>
      <c r="USL319" s="18"/>
      <c r="USM319" s="18"/>
      <c r="USN319" s="18"/>
      <c r="USO319" s="18"/>
      <c r="USP319" s="18"/>
      <c r="USQ319" s="18"/>
      <c r="USR319" s="18"/>
      <c r="USS319" s="18"/>
      <c r="UST319" s="18"/>
      <c r="USU319" s="18"/>
      <c r="USV319" s="18"/>
      <c r="USW319" s="18"/>
      <c r="USX319" s="18"/>
      <c r="USY319" s="18"/>
      <c r="USZ319" s="18"/>
      <c r="UTA319" s="18"/>
      <c r="UTB319" s="18"/>
      <c r="UTC319" s="18"/>
      <c r="UTD319" s="18"/>
      <c r="UTE319" s="18"/>
      <c r="UTF319" s="18"/>
      <c r="UTG319" s="18"/>
      <c r="UTH319" s="18"/>
      <c r="UTI319" s="18"/>
      <c r="UTJ319" s="18"/>
      <c r="UTK319" s="18"/>
      <c r="UTL319" s="18"/>
      <c r="UTM319" s="18"/>
      <c r="UTN319" s="18"/>
      <c r="UTO319" s="18"/>
      <c r="UTP319" s="18"/>
      <c r="UTQ319" s="18"/>
      <c r="UTR319" s="18"/>
      <c r="UTS319" s="18"/>
      <c r="UTT319" s="18"/>
      <c r="UTU319" s="18"/>
      <c r="UTV319" s="18"/>
      <c r="UTW319" s="18"/>
      <c r="UTX319" s="18"/>
      <c r="UTY319" s="18"/>
      <c r="UTZ319" s="18"/>
      <c r="UUA319" s="18"/>
      <c r="UUB319" s="18"/>
      <c r="UUC319" s="18"/>
      <c r="UUD319" s="18"/>
      <c r="UUE319" s="18"/>
      <c r="UUF319" s="18"/>
      <c r="UUG319" s="18"/>
      <c r="UUH319" s="18"/>
      <c r="UUI319" s="18"/>
      <c r="UUJ319" s="18"/>
      <c r="UUK319" s="18"/>
      <c r="UUL319" s="18"/>
      <c r="UUM319" s="18"/>
      <c r="UUN319" s="18"/>
      <c r="UUO319" s="18"/>
      <c r="UUP319" s="18"/>
      <c r="UUQ319" s="18"/>
      <c r="UUR319" s="18"/>
      <c r="UUS319" s="18"/>
      <c r="UUT319" s="18"/>
      <c r="UUU319" s="18"/>
      <c r="UUV319" s="18"/>
      <c r="UUW319" s="18"/>
      <c r="UUX319" s="18"/>
      <c r="UUY319" s="18"/>
      <c r="UUZ319" s="18"/>
      <c r="UVA319" s="18"/>
      <c r="UVB319" s="18"/>
      <c r="UVC319" s="18"/>
      <c r="UVD319" s="18"/>
      <c r="UVE319" s="18"/>
      <c r="UVF319" s="18"/>
      <c r="UVG319" s="18"/>
      <c r="UVH319" s="18"/>
      <c r="UVI319" s="18"/>
      <c r="UVJ319" s="18"/>
      <c r="UVK319" s="18"/>
      <c r="UVL319" s="18"/>
      <c r="UVM319" s="18"/>
      <c r="UVN319" s="18"/>
      <c r="UVO319" s="18"/>
      <c r="UVP319" s="18"/>
      <c r="UVQ319" s="18"/>
      <c r="UVR319" s="18"/>
      <c r="UVS319" s="18"/>
      <c r="UVT319" s="18"/>
      <c r="UVU319" s="18"/>
      <c r="UVV319" s="18"/>
      <c r="UVW319" s="18"/>
      <c r="UVX319" s="18"/>
      <c r="UVY319" s="18"/>
      <c r="UVZ319" s="18"/>
      <c r="UWA319" s="18"/>
      <c r="UWB319" s="18"/>
      <c r="UWC319" s="18"/>
      <c r="UWD319" s="18"/>
      <c r="UWE319" s="18"/>
      <c r="UWF319" s="18"/>
      <c r="UWG319" s="18"/>
      <c r="UWH319" s="18"/>
      <c r="UWI319" s="18"/>
      <c r="UWJ319" s="18"/>
      <c r="UWK319" s="18"/>
      <c r="UWL319" s="18"/>
      <c r="UWM319" s="18"/>
      <c r="UWN319" s="18"/>
      <c r="UWO319" s="18"/>
      <c r="UWP319" s="18"/>
      <c r="UWQ319" s="18"/>
      <c r="UWR319" s="18"/>
      <c r="UWS319" s="18"/>
      <c r="UWT319" s="18"/>
      <c r="UWU319" s="18"/>
      <c r="UWV319" s="18"/>
      <c r="UWW319" s="18"/>
      <c r="UWX319" s="18"/>
      <c r="UWY319" s="18"/>
      <c r="UWZ319" s="18"/>
      <c r="UXA319" s="18"/>
      <c r="UXB319" s="18"/>
      <c r="UXC319" s="18"/>
      <c r="UXD319" s="18"/>
      <c r="UXE319" s="18"/>
      <c r="UXF319" s="18"/>
      <c r="UXG319" s="18"/>
      <c r="UXH319" s="18"/>
      <c r="UXI319" s="18"/>
      <c r="UXJ319" s="18"/>
      <c r="UXK319" s="18"/>
      <c r="UXL319" s="18"/>
      <c r="UXM319" s="18"/>
      <c r="UXN319" s="18"/>
      <c r="UXO319" s="18"/>
      <c r="UXP319" s="18"/>
      <c r="UXQ319" s="18"/>
      <c r="UXR319" s="18"/>
      <c r="UXS319" s="18"/>
      <c r="UXT319" s="18"/>
      <c r="UXU319" s="18"/>
      <c r="UXV319" s="18"/>
      <c r="UXW319" s="18"/>
      <c r="UXX319" s="18"/>
      <c r="UXY319" s="18"/>
      <c r="UXZ319" s="18"/>
      <c r="UYA319" s="18"/>
      <c r="UYB319" s="18"/>
      <c r="UYC319" s="18"/>
      <c r="UYD319" s="18"/>
      <c r="UYE319" s="18"/>
      <c r="UYF319" s="18"/>
      <c r="UYG319" s="18"/>
      <c r="UYH319" s="18"/>
      <c r="UYI319" s="18"/>
      <c r="UYJ319" s="18"/>
      <c r="UYK319" s="18"/>
      <c r="UYL319" s="18"/>
      <c r="UYM319" s="18"/>
      <c r="UYN319" s="18"/>
      <c r="UYO319" s="18"/>
      <c r="UYP319" s="18"/>
      <c r="UYQ319" s="18"/>
      <c r="UYR319" s="18"/>
      <c r="UYS319" s="18"/>
      <c r="UYT319" s="18"/>
      <c r="UYU319" s="18"/>
      <c r="UYV319" s="18"/>
      <c r="UYW319" s="18"/>
      <c r="UYX319" s="18"/>
      <c r="UYY319" s="18"/>
      <c r="UYZ319" s="18"/>
      <c r="UZA319" s="18"/>
      <c r="UZB319" s="18"/>
      <c r="UZC319" s="18"/>
      <c r="UZD319" s="18"/>
      <c r="UZE319" s="18"/>
      <c r="UZF319" s="18"/>
      <c r="UZG319" s="18"/>
      <c r="UZH319" s="18"/>
      <c r="UZI319" s="18"/>
      <c r="UZJ319" s="18"/>
      <c r="UZK319" s="18"/>
      <c r="UZL319" s="18"/>
      <c r="UZM319" s="18"/>
      <c r="UZN319" s="18"/>
      <c r="UZO319" s="18"/>
      <c r="UZP319" s="18"/>
      <c r="UZQ319" s="18"/>
      <c r="UZR319" s="18"/>
      <c r="UZS319" s="18"/>
      <c r="UZT319" s="18"/>
      <c r="UZU319" s="18"/>
      <c r="UZV319" s="18"/>
      <c r="UZW319" s="18"/>
      <c r="UZX319" s="18"/>
      <c r="UZY319" s="18"/>
      <c r="UZZ319" s="18"/>
      <c r="VAA319" s="18"/>
      <c r="VAB319" s="18"/>
      <c r="VAC319" s="18"/>
      <c r="VAD319" s="18"/>
      <c r="VAE319" s="18"/>
      <c r="VAF319" s="18"/>
      <c r="VAG319" s="18"/>
      <c r="VAH319" s="18"/>
      <c r="VAI319" s="18"/>
      <c r="VAJ319" s="18"/>
      <c r="VAK319" s="18"/>
      <c r="VAL319" s="18"/>
      <c r="VAM319" s="18"/>
      <c r="VAN319" s="18"/>
      <c r="VAO319" s="18"/>
      <c r="VAP319" s="18"/>
      <c r="VAQ319" s="18"/>
      <c r="VAR319" s="18"/>
      <c r="VAS319" s="18"/>
      <c r="VAT319" s="18"/>
      <c r="VAU319" s="18"/>
      <c r="VAV319" s="18"/>
      <c r="VAW319" s="18"/>
      <c r="VAX319" s="18"/>
      <c r="VAY319" s="18"/>
      <c r="VAZ319" s="18"/>
      <c r="VBA319" s="18"/>
      <c r="VBB319" s="18"/>
      <c r="VBC319" s="18"/>
      <c r="VBD319" s="18"/>
      <c r="VBE319" s="18"/>
      <c r="VBF319" s="18"/>
      <c r="VBG319" s="18"/>
      <c r="VBH319" s="18"/>
      <c r="VBI319" s="18"/>
      <c r="VBJ319" s="18"/>
      <c r="VBK319" s="18"/>
      <c r="VBL319" s="18"/>
      <c r="VBM319" s="18"/>
      <c r="VBN319" s="18"/>
      <c r="VBO319" s="18"/>
      <c r="VBP319" s="18"/>
      <c r="VBQ319" s="18"/>
      <c r="VBR319" s="18"/>
      <c r="VBS319" s="18"/>
      <c r="VBT319" s="18"/>
      <c r="VBU319" s="18"/>
      <c r="VBV319" s="18"/>
      <c r="VBW319" s="18"/>
      <c r="VBX319" s="18"/>
      <c r="VBY319" s="18"/>
      <c r="VBZ319" s="18"/>
      <c r="VCA319" s="18"/>
      <c r="VCB319" s="18"/>
      <c r="VCC319" s="18"/>
      <c r="VCD319" s="18"/>
      <c r="VCE319" s="18"/>
      <c r="VCF319" s="18"/>
      <c r="VCG319" s="18"/>
      <c r="VCH319" s="18"/>
      <c r="VCI319" s="18"/>
      <c r="VCJ319" s="18"/>
      <c r="VCK319" s="18"/>
      <c r="VCL319" s="18"/>
      <c r="VCM319" s="18"/>
      <c r="VCN319" s="18"/>
      <c r="VCO319" s="18"/>
      <c r="VCP319" s="18"/>
      <c r="VCQ319" s="18"/>
      <c r="VCR319" s="18"/>
      <c r="VCS319" s="18"/>
      <c r="VCT319" s="18"/>
      <c r="VCU319" s="18"/>
      <c r="VCV319" s="18"/>
      <c r="VCW319" s="18"/>
      <c r="VCX319" s="18"/>
      <c r="VCY319" s="18"/>
      <c r="VCZ319" s="18"/>
      <c r="VDA319" s="18"/>
      <c r="VDB319" s="18"/>
      <c r="VDC319" s="18"/>
      <c r="VDD319" s="18"/>
      <c r="VDE319" s="18"/>
      <c r="VDF319" s="18"/>
      <c r="VDG319" s="18"/>
      <c r="VDH319" s="18"/>
      <c r="VDI319" s="18"/>
      <c r="VDJ319" s="18"/>
      <c r="VDK319" s="18"/>
      <c r="VDL319" s="18"/>
      <c r="VDM319" s="18"/>
      <c r="VDN319" s="18"/>
      <c r="VDO319" s="18"/>
      <c r="VDP319" s="18"/>
      <c r="VDQ319" s="18"/>
      <c r="VDR319" s="18"/>
      <c r="VDS319" s="18"/>
      <c r="VDT319" s="18"/>
      <c r="VDU319" s="18"/>
      <c r="VDV319" s="18"/>
      <c r="VDW319" s="18"/>
      <c r="VDX319" s="18"/>
      <c r="VDY319" s="18"/>
      <c r="VDZ319" s="18"/>
      <c r="VEA319" s="18"/>
      <c r="VEB319" s="18"/>
      <c r="VEC319" s="18"/>
      <c r="VED319" s="18"/>
      <c r="VEE319" s="18"/>
      <c r="VEF319" s="18"/>
      <c r="VEG319" s="18"/>
      <c r="VEH319" s="18"/>
      <c r="VEI319" s="18"/>
      <c r="VEJ319" s="18"/>
      <c r="VEK319" s="18"/>
      <c r="VEL319" s="18"/>
      <c r="VEM319" s="18"/>
      <c r="VEN319" s="18"/>
      <c r="VEO319" s="18"/>
      <c r="VEP319" s="18"/>
      <c r="VEQ319" s="18"/>
      <c r="VER319" s="18"/>
      <c r="VES319" s="18"/>
      <c r="VET319" s="18"/>
      <c r="VEU319" s="18"/>
      <c r="VEV319" s="18"/>
      <c r="VEW319" s="18"/>
      <c r="VEX319" s="18"/>
      <c r="VEY319" s="18"/>
      <c r="VEZ319" s="18"/>
      <c r="VFA319" s="18"/>
      <c r="VFB319" s="18"/>
      <c r="VFC319" s="18"/>
      <c r="VFD319" s="18"/>
      <c r="VFE319" s="18"/>
      <c r="VFF319" s="18"/>
      <c r="VFG319" s="18"/>
      <c r="VFH319" s="18"/>
      <c r="VFI319" s="18"/>
      <c r="VFJ319" s="18"/>
      <c r="VFK319" s="18"/>
      <c r="VFL319" s="18"/>
      <c r="VFM319" s="18"/>
      <c r="VFN319" s="18"/>
      <c r="VFO319" s="18"/>
      <c r="VFP319" s="18"/>
      <c r="VFQ319" s="18"/>
      <c r="VFR319" s="18"/>
      <c r="VFS319" s="18"/>
      <c r="VFT319" s="18"/>
      <c r="VFU319" s="18"/>
      <c r="VFV319" s="18"/>
      <c r="VFW319" s="18"/>
      <c r="VFX319" s="18"/>
      <c r="VFY319" s="18"/>
      <c r="VFZ319" s="18"/>
      <c r="VGA319" s="18"/>
      <c r="VGB319" s="18"/>
      <c r="VGC319" s="18"/>
      <c r="VGD319" s="18"/>
      <c r="VGE319" s="18"/>
      <c r="VGF319" s="18"/>
      <c r="VGG319" s="18"/>
      <c r="VGH319" s="18"/>
      <c r="VGI319" s="18"/>
      <c r="VGJ319" s="18"/>
      <c r="VGK319" s="18"/>
      <c r="VGL319" s="18"/>
      <c r="VGM319" s="18"/>
      <c r="VGN319" s="18"/>
      <c r="VGO319" s="18"/>
      <c r="VGP319" s="18"/>
      <c r="VGQ319" s="18"/>
      <c r="VGR319" s="18"/>
      <c r="VGS319" s="18"/>
      <c r="VGT319" s="18"/>
      <c r="VGU319" s="18"/>
      <c r="VGV319" s="18"/>
      <c r="VGW319" s="18"/>
      <c r="VGX319" s="18"/>
      <c r="VGY319" s="18"/>
      <c r="VGZ319" s="18"/>
      <c r="VHA319" s="18"/>
      <c r="VHB319" s="18"/>
      <c r="VHC319" s="18"/>
      <c r="VHD319" s="18"/>
      <c r="VHE319" s="18"/>
      <c r="VHF319" s="18"/>
      <c r="VHG319" s="18"/>
      <c r="VHH319" s="18"/>
      <c r="VHI319" s="18"/>
      <c r="VHJ319" s="18"/>
      <c r="VHK319" s="18"/>
      <c r="VHL319" s="18"/>
      <c r="VHM319" s="18"/>
      <c r="VHN319" s="18"/>
      <c r="VHO319" s="18"/>
      <c r="VHP319" s="18"/>
      <c r="VHQ319" s="18"/>
      <c r="VHR319" s="18"/>
      <c r="VHS319" s="18"/>
      <c r="VHT319" s="18"/>
      <c r="VHU319" s="18"/>
      <c r="VHV319" s="18"/>
      <c r="VHW319" s="18"/>
      <c r="VHX319" s="18"/>
      <c r="VHY319" s="18"/>
      <c r="VHZ319" s="18"/>
      <c r="VIA319" s="18"/>
      <c r="VIB319" s="18"/>
      <c r="VIC319" s="18"/>
      <c r="VID319" s="18"/>
      <c r="VIE319" s="18"/>
      <c r="VIF319" s="18"/>
      <c r="VIG319" s="18"/>
      <c r="VIH319" s="18"/>
      <c r="VII319" s="18"/>
      <c r="VIJ319" s="18"/>
      <c r="VIK319" s="18"/>
      <c r="VIL319" s="18"/>
      <c r="VIM319" s="18"/>
      <c r="VIN319" s="18"/>
      <c r="VIO319" s="18"/>
      <c r="VIP319" s="18"/>
      <c r="VIQ319" s="18"/>
      <c r="VIR319" s="18"/>
      <c r="VIS319" s="18"/>
      <c r="VIT319" s="18"/>
      <c r="VIU319" s="18"/>
      <c r="VIV319" s="18"/>
      <c r="VIW319" s="18"/>
      <c r="VIX319" s="18"/>
      <c r="VIY319" s="18"/>
      <c r="VIZ319" s="18"/>
      <c r="VJA319" s="18"/>
      <c r="VJB319" s="18"/>
      <c r="VJC319" s="18"/>
      <c r="VJD319" s="18"/>
      <c r="VJE319" s="18"/>
      <c r="VJF319" s="18"/>
      <c r="VJG319" s="18"/>
      <c r="VJH319" s="18"/>
      <c r="VJI319" s="18"/>
      <c r="VJJ319" s="18"/>
      <c r="VJK319" s="18"/>
      <c r="VJL319" s="18"/>
      <c r="VJM319" s="18"/>
      <c r="VJN319" s="18"/>
      <c r="VJO319" s="18"/>
      <c r="VJP319" s="18"/>
      <c r="VJQ319" s="18"/>
      <c r="VJR319" s="18"/>
      <c r="VJS319" s="18"/>
      <c r="VJT319" s="18"/>
      <c r="VJU319" s="18"/>
      <c r="VJV319" s="18"/>
      <c r="VJW319" s="18"/>
      <c r="VJX319" s="18"/>
      <c r="VJY319" s="18"/>
      <c r="VJZ319" s="18"/>
      <c r="VKA319" s="18"/>
      <c r="VKB319" s="18"/>
      <c r="VKC319" s="18"/>
      <c r="VKD319" s="18"/>
      <c r="VKE319" s="18"/>
      <c r="VKF319" s="18"/>
      <c r="VKG319" s="18"/>
      <c r="VKH319" s="18"/>
      <c r="VKI319" s="18"/>
      <c r="VKJ319" s="18"/>
      <c r="VKK319" s="18"/>
      <c r="VKL319" s="18"/>
      <c r="VKM319" s="18"/>
      <c r="VKN319" s="18"/>
      <c r="VKO319" s="18"/>
      <c r="VKP319" s="18"/>
      <c r="VKQ319" s="18"/>
      <c r="VKR319" s="18"/>
      <c r="VKS319" s="18"/>
      <c r="VKT319" s="18"/>
      <c r="VKU319" s="18"/>
      <c r="VKV319" s="18"/>
      <c r="VKW319" s="18"/>
      <c r="VKX319" s="18"/>
      <c r="VKY319" s="18"/>
      <c r="VKZ319" s="18"/>
      <c r="VLA319" s="18"/>
      <c r="VLB319" s="18"/>
      <c r="VLC319" s="18"/>
      <c r="VLD319" s="18"/>
      <c r="VLE319" s="18"/>
      <c r="VLF319" s="18"/>
      <c r="VLG319" s="18"/>
      <c r="VLH319" s="18"/>
      <c r="VLI319" s="18"/>
      <c r="VLJ319" s="18"/>
      <c r="VLK319" s="18"/>
      <c r="VLL319" s="18"/>
      <c r="VLM319" s="18"/>
      <c r="VLN319" s="18"/>
      <c r="VLO319" s="18"/>
      <c r="VLP319" s="18"/>
      <c r="VLQ319" s="18"/>
      <c r="VLR319" s="18"/>
      <c r="VLS319" s="18"/>
      <c r="VLT319" s="18"/>
      <c r="VLU319" s="18"/>
      <c r="VLV319" s="18"/>
      <c r="VLW319" s="18"/>
      <c r="VLX319" s="18"/>
      <c r="VLY319" s="18"/>
      <c r="VLZ319" s="18"/>
      <c r="VMA319" s="18"/>
      <c r="VMB319" s="18"/>
      <c r="VMC319" s="18"/>
      <c r="VMD319" s="18"/>
      <c r="VME319" s="18"/>
      <c r="VMF319" s="18"/>
      <c r="VMG319" s="18"/>
      <c r="VMH319" s="18"/>
      <c r="VMI319" s="18"/>
      <c r="VMJ319" s="18"/>
      <c r="VMK319" s="18"/>
      <c r="VML319" s="18"/>
      <c r="VMM319" s="18"/>
      <c r="VMN319" s="18"/>
      <c r="VMO319" s="18"/>
      <c r="VMP319" s="18"/>
      <c r="VMQ319" s="18"/>
      <c r="VMR319" s="18"/>
      <c r="VMS319" s="18"/>
      <c r="VMT319" s="18"/>
      <c r="VMU319" s="18"/>
      <c r="VMV319" s="18"/>
      <c r="VMW319" s="18"/>
      <c r="VMX319" s="18"/>
      <c r="VMY319" s="18"/>
      <c r="VMZ319" s="18"/>
      <c r="VNA319" s="18"/>
      <c r="VNB319" s="18"/>
      <c r="VNC319" s="18"/>
      <c r="VND319" s="18"/>
      <c r="VNE319" s="18"/>
      <c r="VNF319" s="18"/>
      <c r="VNG319" s="18"/>
      <c r="VNH319" s="18"/>
      <c r="VNI319" s="18"/>
      <c r="VNJ319" s="18"/>
      <c r="VNK319" s="18"/>
      <c r="VNL319" s="18"/>
      <c r="VNM319" s="18"/>
      <c r="VNN319" s="18"/>
      <c r="VNO319" s="18"/>
      <c r="VNP319" s="18"/>
      <c r="VNQ319" s="18"/>
      <c r="VNR319" s="18"/>
      <c r="VNS319" s="18"/>
      <c r="VNT319" s="18"/>
      <c r="VNU319" s="18"/>
      <c r="VNV319" s="18"/>
      <c r="VNW319" s="18"/>
      <c r="VNX319" s="18"/>
      <c r="VNY319" s="18"/>
      <c r="VNZ319" s="18"/>
      <c r="VOA319" s="18"/>
      <c r="VOB319" s="18"/>
      <c r="VOC319" s="18"/>
      <c r="VOD319" s="18"/>
      <c r="VOE319" s="18"/>
      <c r="VOF319" s="18"/>
      <c r="VOG319" s="18"/>
      <c r="VOH319" s="18"/>
      <c r="VOI319" s="18"/>
      <c r="VOJ319" s="18"/>
      <c r="VOK319" s="18"/>
      <c r="VOL319" s="18"/>
      <c r="VOM319" s="18"/>
      <c r="VON319" s="18"/>
      <c r="VOO319" s="18"/>
      <c r="VOP319" s="18"/>
      <c r="VOQ319" s="18"/>
      <c r="VOR319" s="18"/>
      <c r="VOS319" s="18"/>
      <c r="VOT319" s="18"/>
      <c r="VOU319" s="18"/>
      <c r="VOV319" s="18"/>
      <c r="VOW319" s="18"/>
      <c r="VOX319" s="18"/>
      <c r="VOY319" s="18"/>
      <c r="VOZ319" s="18"/>
      <c r="VPA319" s="18"/>
      <c r="VPB319" s="18"/>
      <c r="VPC319" s="18"/>
      <c r="VPD319" s="18"/>
      <c r="VPE319" s="18"/>
      <c r="VPF319" s="18"/>
      <c r="VPG319" s="18"/>
      <c r="VPH319" s="18"/>
      <c r="VPI319" s="18"/>
      <c r="VPJ319" s="18"/>
      <c r="VPK319" s="18"/>
      <c r="VPL319" s="18"/>
      <c r="VPM319" s="18"/>
      <c r="VPN319" s="18"/>
      <c r="VPO319" s="18"/>
      <c r="VPP319" s="18"/>
      <c r="VPQ319" s="18"/>
      <c r="VPR319" s="18"/>
      <c r="VPS319" s="18"/>
      <c r="VPT319" s="18"/>
      <c r="VPU319" s="18"/>
      <c r="VPV319" s="18"/>
      <c r="VPW319" s="18"/>
      <c r="VPX319" s="18"/>
      <c r="VPY319" s="18"/>
      <c r="VPZ319" s="18"/>
      <c r="VQA319" s="18"/>
      <c r="VQB319" s="18"/>
      <c r="VQC319" s="18"/>
      <c r="VQD319" s="18"/>
      <c r="VQE319" s="18"/>
      <c r="VQF319" s="18"/>
      <c r="VQG319" s="18"/>
      <c r="VQH319" s="18"/>
      <c r="VQI319" s="18"/>
      <c r="VQJ319" s="18"/>
      <c r="VQK319" s="18"/>
      <c r="VQL319" s="18"/>
      <c r="VQM319" s="18"/>
      <c r="VQN319" s="18"/>
      <c r="VQO319" s="18"/>
      <c r="VQP319" s="18"/>
      <c r="VQQ319" s="18"/>
      <c r="VQR319" s="18"/>
      <c r="VQS319" s="18"/>
      <c r="VQT319" s="18"/>
      <c r="VQU319" s="18"/>
      <c r="VQV319" s="18"/>
      <c r="VQW319" s="18"/>
      <c r="VQX319" s="18"/>
      <c r="VQY319" s="18"/>
      <c r="VQZ319" s="18"/>
      <c r="VRA319" s="18"/>
      <c r="VRB319" s="18"/>
      <c r="VRC319" s="18"/>
      <c r="VRD319" s="18"/>
      <c r="VRE319" s="18"/>
      <c r="VRF319" s="18"/>
      <c r="VRG319" s="18"/>
      <c r="VRH319" s="18"/>
      <c r="VRI319" s="18"/>
      <c r="VRJ319" s="18"/>
      <c r="VRK319" s="18"/>
      <c r="VRL319" s="18"/>
      <c r="VRM319" s="18"/>
      <c r="VRN319" s="18"/>
      <c r="VRO319" s="18"/>
      <c r="VRP319" s="18"/>
      <c r="VRQ319" s="18"/>
      <c r="VRR319" s="18"/>
      <c r="VRS319" s="18"/>
      <c r="VRT319" s="18"/>
      <c r="VRU319" s="18"/>
      <c r="VRV319" s="18"/>
      <c r="VRW319" s="18"/>
      <c r="VRX319" s="18"/>
      <c r="VRY319" s="18"/>
      <c r="VRZ319" s="18"/>
      <c r="VSA319" s="18"/>
      <c r="VSB319" s="18"/>
      <c r="VSC319" s="18"/>
      <c r="VSD319" s="18"/>
      <c r="VSE319" s="18"/>
      <c r="VSF319" s="18"/>
      <c r="VSG319" s="18"/>
      <c r="VSH319" s="18"/>
      <c r="VSI319" s="18"/>
      <c r="VSJ319" s="18"/>
      <c r="VSK319" s="18"/>
      <c r="VSL319" s="18"/>
      <c r="VSM319" s="18"/>
      <c r="VSN319" s="18"/>
      <c r="VSO319" s="18"/>
      <c r="VSP319" s="18"/>
      <c r="VSQ319" s="18"/>
      <c r="VSR319" s="18"/>
      <c r="VSS319" s="18"/>
      <c r="VST319" s="18"/>
      <c r="VSU319" s="18"/>
      <c r="VSV319" s="18"/>
      <c r="VSW319" s="18"/>
      <c r="VSX319" s="18"/>
      <c r="VSY319" s="18"/>
      <c r="VSZ319" s="18"/>
      <c r="VTA319" s="18"/>
      <c r="VTB319" s="18"/>
      <c r="VTC319" s="18"/>
      <c r="VTD319" s="18"/>
      <c r="VTE319" s="18"/>
      <c r="VTF319" s="18"/>
      <c r="VTG319" s="18"/>
      <c r="VTH319" s="18"/>
      <c r="VTI319" s="18"/>
      <c r="VTJ319" s="18"/>
      <c r="VTK319" s="18"/>
      <c r="VTL319" s="18"/>
      <c r="VTM319" s="18"/>
      <c r="VTN319" s="18"/>
      <c r="VTO319" s="18"/>
      <c r="VTP319" s="18"/>
      <c r="VTQ319" s="18"/>
      <c r="VTR319" s="18"/>
      <c r="VTS319" s="18"/>
      <c r="VTT319" s="18"/>
      <c r="VTU319" s="18"/>
      <c r="VTV319" s="18"/>
      <c r="VTW319" s="18"/>
      <c r="VTX319" s="18"/>
      <c r="VTY319" s="18"/>
      <c r="VTZ319" s="18"/>
      <c r="VUA319" s="18"/>
      <c r="VUB319" s="18"/>
      <c r="VUC319" s="18"/>
      <c r="VUD319" s="18"/>
      <c r="VUE319" s="18"/>
      <c r="VUF319" s="18"/>
      <c r="VUG319" s="18"/>
      <c r="VUH319" s="18"/>
      <c r="VUI319" s="18"/>
      <c r="VUJ319" s="18"/>
      <c r="VUK319" s="18"/>
      <c r="VUL319" s="18"/>
      <c r="VUM319" s="18"/>
      <c r="VUN319" s="18"/>
      <c r="VUO319" s="18"/>
      <c r="VUP319" s="18"/>
      <c r="VUQ319" s="18"/>
      <c r="VUR319" s="18"/>
      <c r="VUS319" s="18"/>
      <c r="VUT319" s="18"/>
      <c r="VUU319" s="18"/>
      <c r="VUV319" s="18"/>
      <c r="VUW319" s="18"/>
      <c r="VUX319" s="18"/>
      <c r="VUY319" s="18"/>
      <c r="VUZ319" s="18"/>
      <c r="VVA319" s="18"/>
      <c r="VVB319" s="18"/>
      <c r="VVC319" s="18"/>
      <c r="VVD319" s="18"/>
      <c r="VVE319" s="18"/>
      <c r="VVF319" s="18"/>
      <c r="VVG319" s="18"/>
      <c r="VVH319" s="18"/>
      <c r="VVI319" s="18"/>
      <c r="VVJ319" s="18"/>
      <c r="VVK319" s="18"/>
      <c r="VVL319" s="18"/>
      <c r="VVM319" s="18"/>
      <c r="VVN319" s="18"/>
      <c r="VVO319" s="18"/>
      <c r="VVP319" s="18"/>
      <c r="VVQ319" s="18"/>
      <c r="VVR319" s="18"/>
      <c r="VVS319" s="18"/>
      <c r="VVT319" s="18"/>
      <c r="VVU319" s="18"/>
      <c r="VVV319" s="18"/>
      <c r="VVW319" s="18"/>
      <c r="VVX319" s="18"/>
      <c r="VVY319" s="18"/>
      <c r="VVZ319" s="18"/>
      <c r="VWA319" s="18"/>
      <c r="VWB319" s="18"/>
      <c r="VWC319" s="18"/>
      <c r="VWD319" s="18"/>
      <c r="VWE319" s="18"/>
      <c r="VWF319" s="18"/>
      <c r="VWG319" s="18"/>
      <c r="VWH319" s="18"/>
      <c r="VWI319" s="18"/>
      <c r="VWJ319" s="18"/>
      <c r="VWK319" s="18"/>
      <c r="VWL319" s="18"/>
      <c r="VWM319" s="18"/>
      <c r="VWN319" s="18"/>
      <c r="VWO319" s="18"/>
      <c r="VWP319" s="18"/>
      <c r="VWQ319" s="18"/>
      <c r="VWR319" s="18"/>
      <c r="VWS319" s="18"/>
      <c r="VWT319" s="18"/>
      <c r="VWU319" s="18"/>
      <c r="VWV319" s="18"/>
      <c r="VWW319" s="18"/>
      <c r="VWX319" s="18"/>
      <c r="VWY319" s="18"/>
      <c r="VWZ319" s="18"/>
      <c r="VXA319" s="18"/>
      <c r="VXB319" s="18"/>
      <c r="VXC319" s="18"/>
      <c r="VXD319" s="18"/>
      <c r="VXE319" s="18"/>
      <c r="VXF319" s="18"/>
      <c r="VXG319" s="18"/>
      <c r="VXH319" s="18"/>
      <c r="VXI319" s="18"/>
      <c r="VXJ319" s="18"/>
      <c r="VXK319" s="18"/>
      <c r="VXL319" s="18"/>
      <c r="VXM319" s="18"/>
      <c r="VXN319" s="18"/>
      <c r="VXO319" s="18"/>
      <c r="VXP319" s="18"/>
      <c r="VXQ319" s="18"/>
      <c r="VXR319" s="18"/>
      <c r="VXS319" s="18"/>
      <c r="VXT319" s="18"/>
      <c r="VXU319" s="18"/>
      <c r="VXV319" s="18"/>
      <c r="VXW319" s="18"/>
      <c r="VXX319" s="18"/>
      <c r="VXY319" s="18"/>
      <c r="VXZ319" s="18"/>
      <c r="VYA319" s="18"/>
      <c r="VYB319" s="18"/>
      <c r="VYC319" s="18"/>
      <c r="VYD319" s="18"/>
      <c r="VYE319" s="18"/>
      <c r="VYF319" s="18"/>
      <c r="VYG319" s="18"/>
      <c r="VYH319" s="18"/>
      <c r="VYI319" s="18"/>
      <c r="VYJ319" s="18"/>
      <c r="VYK319" s="18"/>
      <c r="VYL319" s="18"/>
      <c r="VYM319" s="18"/>
      <c r="VYN319" s="18"/>
      <c r="VYO319" s="18"/>
      <c r="VYP319" s="18"/>
      <c r="VYQ319" s="18"/>
      <c r="VYR319" s="18"/>
      <c r="VYS319" s="18"/>
      <c r="VYT319" s="18"/>
      <c r="VYU319" s="18"/>
      <c r="VYV319" s="18"/>
      <c r="VYW319" s="18"/>
      <c r="VYX319" s="18"/>
      <c r="VYY319" s="18"/>
      <c r="VYZ319" s="18"/>
      <c r="VZA319" s="18"/>
      <c r="VZB319" s="18"/>
      <c r="VZC319" s="18"/>
      <c r="VZD319" s="18"/>
      <c r="VZE319" s="18"/>
      <c r="VZF319" s="18"/>
      <c r="VZG319" s="18"/>
      <c r="VZH319" s="18"/>
      <c r="VZI319" s="18"/>
      <c r="VZJ319" s="18"/>
      <c r="VZK319" s="18"/>
      <c r="VZL319" s="18"/>
      <c r="VZM319" s="18"/>
      <c r="VZN319" s="18"/>
      <c r="VZO319" s="18"/>
      <c r="VZP319" s="18"/>
      <c r="VZQ319" s="18"/>
      <c r="VZR319" s="18"/>
      <c r="VZS319" s="18"/>
      <c r="VZT319" s="18"/>
      <c r="VZU319" s="18"/>
      <c r="VZV319" s="18"/>
      <c r="VZW319" s="18"/>
      <c r="VZX319" s="18"/>
      <c r="VZY319" s="18"/>
      <c r="VZZ319" s="18"/>
      <c r="WAA319" s="18"/>
      <c r="WAB319" s="18"/>
      <c r="WAC319" s="18"/>
      <c r="WAD319" s="18"/>
      <c r="WAE319" s="18"/>
      <c r="WAF319" s="18"/>
      <c r="WAG319" s="18"/>
      <c r="WAH319" s="18"/>
      <c r="WAI319" s="18"/>
      <c r="WAJ319" s="18"/>
      <c r="WAK319" s="18"/>
      <c r="WAL319" s="18"/>
      <c r="WAM319" s="18"/>
      <c r="WAN319" s="18"/>
      <c r="WAO319" s="18"/>
      <c r="WAP319" s="18"/>
      <c r="WAQ319" s="18"/>
      <c r="WAR319" s="18"/>
      <c r="WAS319" s="18"/>
      <c r="WAT319" s="18"/>
      <c r="WAU319" s="18"/>
      <c r="WAV319" s="18"/>
      <c r="WAW319" s="18"/>
      <c r="WAX319" s="18"/>
      <c r="WAY319" s="18"/>
      <c r="WAZ319" s="18"/>
      <c r="WBA319" s="18"/>
      <c r="WBB319" s="18"/>
      <c r="WBC319" s="18"/>
      <c r="WBD319" s="18"/>
      <c r="WBE319" s="18"/>
      <c r="WBF319" s="18"/>
      <c r="WBG319" s="18"/>
      <c r="WBH319" s="18"/>
      <c r="WBI319" s="18"/>
      <c r="WBJ319" s="18"/>
      <c r="WBK319" s="18"/>
      <c r="WBL319" s="18"/>
      <c r="WBM319" s="18"/>
      <c r="WBN319" s="18"/>
      <c r="WBO319" s="18"/>
      <c r="WBP319" s="18"/>
      <c r="WBQ319" s="18"/>
      <c r="WBR319" s="18"/>
      <c r="WBS319" s="18"/>
      <c r="WBT319" s="18"/>
      <c r="WBU319" s="18"/>
      <c r="WBV319" s="18"/>
      <c r="WBW319" s="18"/>
      <c r="WBX319" s="18"/>
      <c r="WBY319" s="18"/>
      <c r="WBZ319" s="18"/>
      <c r="WCA319" s="18"/>
      <c r="WCB319" s="18"/>
      <c r="WCC319" s="18"/>
      <c r="WCD319" s="18"/>
      <c r="WCE319" s="18"/>
      <c r="WCF319" s="18"/>
      <c r="WCG319" s="18"/>
      <c r="WCH319" s="18"/>
      <c r="WCI319" s="18"/>
      <c r="WCJ319" s="18"/>
      <c r="WCK319" s="18"/>
      <c r="WCL319" s="18"/>
      <c r="WCM319" s="18"/>
      <c r="WCN319" s="18"/>
      <c r="WCO319" s="18"/>
      <c r="WCP319" s="18"/>
      <c r="WCQ319" s="18"/>
      <c r="WCR319" s="18"/>
      <c r="WCS319" s="18"/>
      <c r="WCT319" s="18"/>
      <c r="WCU319" s="18"/>
      <c r="WCV319" s="18"/>
      <c r="WCW319" s="18"/>
      <c r="WCX319" s="18"/>
      <c r="WCY319" s="18"/>
      <c r="WCZ319" s="18"/>
      <c r="WDA319" s="18"/>
      <c r="WDB319" s="18"/>
      <c r="WDC319" s="18"/>
      <c r="WDD319" s="18"/>
      <c r="WDE319" s="18"/>
      <c r="WDF319" s="18"/>
      <c r="WDG319" s="18"/>
      <c r="WDH319" s="18"/>
      <c r="WDI319" s="18"/>
      <c r="WDJ319" s="18"/>
      <c r="WDK319" s="18"/>
      <c r="WDL319" s="18"/>
      <c r="WDM319" s="18"/>
      <c r="WDN319" s="18"/>
      <c r="WDO319" s="18"/>
      <c r="WDP319" s="18"/>
      <c r="WDQ319" s="18"/>
      <c r="WDR319" s="18"/>
      <c r="WDS319" s="18"/>
      <c r="WDT319" s="18"/>
      <c r="WDU319" s="18"/>
      <c r="WDV319" s="18"/>
      <c r="WDW319" s="18"/>
      <c r="WDX319" s="18"/>
      <c r="WDY319" s="18"/>
      <c r="WDZ319" s="18"/>
      <c r="WEA319" s="18"/>
      <c r="WEB319" s="18"/>
      <c r="WEC319" s="18"/>
      <c r="WED319" s="18"/>
      <c r="WEE319" s="18"/>
      <c r="WEF319" s="18"/>
      <c r="WEG319" s="18"/>
      <c r="WEH319" s="18"/>
      <c r="WEI319" s="18"/>
      <c r="WEJ319" s="18"/>
      <c r="WEK319" s="18"/>
      <c r="WEL319" s="18"/>
      <c r="WEM319" s="18"/>
      <c r="WEN319" s="18"/>
      <c r="WEO319" s="18"/>
      <c r="WEP319" s="18"/>
      <c r="WEQ319" s="18"/>
      <c r="WER319" s="18"/>
      <c r="WES319" s="18"/>
      <c r="WET319" s="18"/>
      <c r="WEU319" s="18"/>
      <c r="WEV319" s="18"/>
      <c r="WEW319" s="18"/>
      <c r="WEX319" s="18"/>
      <c r="WEY319" s="18"/>
      <c r="WEZ319" s="18"/>
      <c r="WFA319" s="18"/>
      <c r="WFB319" s="18"/>
      <c r="WFC319" s="18"/>
      <c r="WFD319" s="18"/>
      <c r="WFE319" s="18"/>
      <c r="WFF319" s="18"/>
      <c r="WFG319" s="18"/>
      <c r="WFH319" s="18"/>
      <c r="WFI319" s="18"/>
      <c r="WFJ319" s="18"/>
      <c r="WFK319" s="18"/>
      <c r="WFL319" s="18"/>
      <c r="WFM319" s="18"/>
      <c r="WFN319" s="18"/>
      <c r="WFO319" s="18"/>
      <c r="WFP319" s="18"/>
      <c r="WFQ319" s="18"/>
      <c r="WFR319" s="18"/>
      <c r="WFS319" s="18"/>
      <c r="WFT319" s="18"/>
      <c r="WFU319" s="18"/>
      <c r="WFV319" s="18"/>
      <c r="WFW319" s="18"/>
      <c r="WFX319" s="18"/>
      <c r="WFY319" s="18"/>
      <c r="WFZ319" s="18"/>
      <c r="WGA319" s="18"/>
      <c r="WGB319" s="18"/>
      <c r="WGC319" s="18"/>
      <c r="WGD319" s="18"/>
      <c r="WGE319" s="18"/>
      <c r="WGF319" s="18"/>
      <c r="WGG319" s="18"/>
      <c r="WGH319" s="18"/>
      <c r="WGI319" s="18"/>
      <c r="WGJ319" s="18"/>
      <c r="WGK319" s="18"/>
      <c r="WGL319" s="18"/>
      <c r="WGM319" s="18"/>
      <c r="WGN319" s="18"/>
      <c r="WGO319" s="18"/>
      <c r="WGP319" s="18"/>
      <c r="WGQ319" s="18"/>
      <c r="WGR319" s="18"/>
      <c r="WGS319" s="18"/>
      <c r="WGT319" s="18"/>
      <c r="WGU319" s="18"/>
      <c r="WGV319" s="18"/>
      <c r="WGW319" s="18"/>
      <c r="WGX319" s="18"/>
      <c r="WGY319" s="18"/>
      <c r="WGZ319" s="18"/>
      <c r="WHA319" s="18"/>
      <c r="WHB319" s="18"/>
      <c r="WHC319" s="18"/>
      <c r="WHD319" s="18"/>
      <c r="WHE319" s="18"/>
      <c r="WHF319" s="18"/>
      <c r="WHG319" s="18"/>
      <c r="WHH319" s="18"/>
      <c r="WHI319" s="18"/>
      <c r="WHJ319" s="18"/>
      <c r="WHK319" s="18"/>
      <c r="WHL319" s="18"/>
      <c r="WHM319" s="18"/>
      <c r="WHN319" s="18"/>
      <c r="WHO319" s="18"/>
      <c r="WHP319" s="18"/>
      <c r="WHQ319" s="18"/>
      <c r="WHR319" s="18"/>
      <c r="WHS319" s="18"/>
      <c r="WHT319" s="18"/>
      <c r="WHU319" s="18"/>
      <c r="WHV319" s="18"/>
      <c r="WHW319" s="18"/>
      <c r="WHX319" s="18"/>
      <c r="WHY319" s="18"/>
      <c r="WHZ319" s="18"/>
      <c r="WIA319" s="18"/>
      <c r="WIB319" s="18"/>
      <c r="WIC319" s="18"/>
      <c r="WID319" s="18"/>
      <c r="WIE319" s="18"/>
      <c r="WIF319" s="18"/>
      <c r="WIG319" s="18"/>
      <c r="WIH319" s="18"/>
      <c r="WII319" s="18"/>
      <c r="WIJ319" s="18"/>
      <c r="WIK319" s="18"/>
      <c r="WIL319" s="18"/>
      <c r="WIM319" s="18"/>
      <c r="WIN319" s="18"/>
      <c r="WIO319" s="18"/>
      <c r="WIP319" s="18"/>
      <c r="WIQ319" s="18"/>
      <c r="WIR319" s="18"/>
      <c r="WIS319" s="18"/>
      <c r="WIT319" s="18"/>
      <c r="WIU319" s="18"/>
      <c r="WIV319" s="18"/>
      <c r="WIW319" s="18"/>
      <c r="WIX319" s="18"/>
      <c r="WIY319" s="18"/>
      <c r="WIZ319" s="18"/>
      <c r="WJA319" s="18"/>
      <c r="WJB319" s="18"/>
      <c r="WJC319" s="18"/>
      <c r="WJD319" s="18"/>
      <c r="WJE319" s="18"/>
      <c r="WJF319" s="18"/>
      <c r="WJG319" s="18"/>
      <c r="WJH319" s="18"/>
      <c r="WJI319" s="18"/>
      <c r="WJJ319" s="18"/>
      <c r="WJK319" s="18"/>
      <c r="WJL319" s="18"/>
      <c r="WJM319" s="18"/>
      <c r="WJN319" s="18"/>
      <c r="WJO319" s="18"/>
      <c r="WJP319" s="18"/>
      <c r="WJQ319" s="18"/>
      <c r="WJR319" s="18"/>
      <c r="WJS319" s="18"/>
      <c r="WJT319" s="18"/>
      <c r="WJU319" s="18"/>
      <c r="WJV319" s="18"/>
      <c r="WJW319" s="18"/>
      <c r="WJX319" s="18"/>
      <c r="WJY319" s="18"/>
      <c r="WJZ319" s="18"/>
      <c r="WKA319" s="18"/>
      <c r="WKB319" s="18"/>
      <c r="WKC319" s="18"/>
      <c r="WKD319" s="18"/>
      <c r="WKE319" s="18"/>
      <c r="WKF319" s="18"/>
      <c r="WKG319" s="18"/>
      <c r="WKH319" s="18"/>
      <c r="WKI319" s="18"/>
      <c r="WKJ319" s="18"/>
      <c r="WKK319" s="18"/>
      <c r="WKL319" s="18"/>
      <c r="WKM319" s="18"/>
      <c r="WKN319" s="18"/>
      <c r="WKO319" s="18"/>
      <c r="WKP319" s="18"/>
      <c r="WKQ319" s="18"/>
      <c r="WKR319" s="18"/>
      <c r="WKS319" s="18"/>
      <c r="WKT319" s="18"/>
      <c r="WKU319" s="18"/>
      <c r="WKV319" s="18"/>
      <c r="WKW319" s="18"/>
      <c r="WKX319" s="18"/>
      <c r="WKY319" s="18"/>
      <c r="WKZ319" s="18"/>
      <c r="WLA319" s="18"/>
      <c r="WLB319" s="18"/>
      <c r="WLC319" s="18"/>
      <c r="WLD319" s="18"/>
      <c r="WLE319" s="18"/>
      <c r="WLF319" s="18"/>
      <c r="WLG319" s="18"/>
      <c r="WLH319" s="18"/>
      <c r="WLI319" s="18"/>
      <c r="WLJ319" s="18"/>
      <c r="WLK319" s="18"/>
      <c r="WLL319" s="18"/>
      <c r="WLM319" s="18"/>
      <c r="WLN319" s="18"/>
      <c r="WLO319" s="18"/>
      <c r="WLP319" s="18"/>
      <c r="WLQ319" s="18"/>
      <c r="WLR319" s="18"/>
      <c r="WLS319" s="18"/>
      <c r="WLT319" s="18"/>
      <c r="WLU319" s="18"/>
      <c r="WLV319" s="18"/>
      <c r="WLW319" s="18"/>
      <c r="WLX319" s="18"/>
      <c r="WLY319" s="18"/>
      <c r="WLZ319" s="18"/>
      <c r="WMA319" s="18"/>
      <c r="WMB319" s="18"/>
      <c r="WMC319" s="18"/>
      <c r="WMD319" s="18"/>
      <c r="WME319" s="18"/>
      <c r="WMF319" s="18"/>
      <c r="WMG319" s="18"/>
      <c r="WMH319" s="18"/>
      <c r="WMI319" s="18"/>
      <c r="WMJ319" s="18"/>
      <c r="WMK319" s="18"/>
      <c r="WML319" s="18"/>
      <c r="WMM319" s="18"/>
      <c r="WMN319" s="18"/>
      <c r="WMO319" s="18"/>
      <c r="WMP319" s="18"/>
      <c r="WMQ319" s="18"/>
      <c r="WMR319" s="18"/>
      <c r="WMS319" s="18"/>
      <c r="WMT319" s="18"/>
      <c r="WMU319" s="18"/>
      <c r="WMV319" s="18"/>
      <c r="WMW319" s="18"/>
      <c r="WMX319" s="18"/>
      <c r="WMY319" s="18"/>
      <c r="WMZ319" s="18"/>
      <c r="WNA319" s="18"/>
      <c r="WNB319" s="18"/>
      <c r="WNC319" s="18"/>
      <c r="WND319" s="18"/>
      <c r="WNE319" s="18"/>
      <c r="WNF319" s="18"/>
      <c r="WNG319" s="18"/>
      <c r="WNH319" s="18"/>
      <c r="WNI319" s="18"/>
      <c r="WNJ319" s="18"/>
      <c r="WNK319" s="18"/>
      <c r="WNL319" s="18"/>
      <c r="WNM319" s="18"/>
      <c r="WNN319" s="18"/>
      <c r="WNO319" s="18"/>
      <c r="WNP319" s="18"/>
      <c r="WNQ319" s="18"/>
      <c r="WNR319" s="18"/>
      <c r="WNS319" s="18"/>
      <c r="WNT319" s="18"/>
      <c r="WNU319" s="18"/>
      <c r="WNV319" s="18"/>
      <c r="WNW319" s="18"/>
      <c r="WNX319" s="18"/>
      <c r="WNY319" s="18"/>
      <c r="WNZ319" s="18"/>
      <c r="WOA319" s="18"/>
      <c r="WOB319" s="18"/>
      <c r="WOC319" s="18"/>
      <c r="WOD319" s="18"/>
      <c r="WOE319" s="18"/>
      <c r="WOF319" s="18"/>
      <c r="WOG319" s="18"/>
      <c r="WOH319" s="18"/>
      <c r="WOI319" s="18"/>
      <c r="WOJ319" s="18"/>
      <c r="WOK319" s="18"/>
      <c r="WOL319" s="18"/>
      <c r="WOM319" s="18"/>
      <c r="WON319" s="18"/>
      <c r="WOO319" s="18"/>
      <c r="WOP319" s="18"/>
      <c r="WOQ319" s="18"/>
      <c r="WOR319" s="18"/>
      <c r="WOS319" s="18"/>
      <c r="WOT319" s="18"/>
      <c r="WOU319" s="18"/>
      <c r="WOV319" s="18"/>
      <c r="WOW319" s="18"/>
      <c r="WOX319" s="18"/>
      <c r="WOY319" s="18"/>
      <c r="WOZ319" s="18"/>
      <c r="WPA319" s="18"/>
      <c r="WPB319" s="18"/>
      <c r="WPC319" s="18"/>
      <c r="WPD319" s="18"/>
      <c r="WPE319" s="18"/>
      <c r="WPF319" s="18"/>
      <c r="WPG319" s="18"/>
      <c r="WPH319" s="18"/>
      <c r="WPI319" s="18"/>
      <c r="WPJ319" s="18"/>
      <c r="WPK319" s="18"/>
      <c r="WPL319" s="18"/>
      <c r="WPM319" s="18"/>
      <c r="WPN319" s="18"/>
      <c r="WPO319" s="18"/>
      <c r="WPP319" s="18"/>
      <c r="WPQ319" s="18"/>
      <c r="WPR319" s="18"/>
      <c r="WPS319" s="18"/>
      <c r="WPT319" s="18"/>
      <c r="WPU319" s="18"/>
      <c r="WPV319" s="18"/>
      <c r="WPW319" s="18"/>
      <c r="WPX319" s="18"/>
      <c r="WPY319" s="18"/>
      <c r="WPZ319" s="18"/>
      <c r="WQA319" s="18"/>
      <c r="WQB319" s="18"/>
      <c r="WQC319" s="18"/>
      <c r="WQD319" s="18"/>
      <c r="WQE319" s="18"/>
      <c r="WQF319" s="18"/>
      <c r="WQG319" s="18"/>
      <c r="WQH319" s="18"/>
      <c r="WQI319" s="18"/>
      <c r="WQJ319" s="18"/>
      <c r="WQK319" s="18"/>
      <c r="WQL319" s="18"/>
      <c r="WQM319" s="18"/>
      <c r="WQN319" s="18"/>
      <c r="WQO319" s="18"/>
      <c r="WQP319" s="18"/>
      <c r="WQQ319" s="18"/>
      <c r="WQR319" s="18"/>
      <c r="WQS319" s="18"/>
      <c r="WQT319" s="18"/>
      <c r="WQU319" s="18"/>
      <c r="WQV319" s="18"/>
      <c r="WQW319" s="18"/>
      <c r="WQX319" s="18"/>
      <c r="WQY319" s="18"/>
      <c r="WQZ319" s="18"/>
      <c r="WRA319" s="18"/>
      <c r="WRB319" s="18"/>
      <c r="WRC319" s="18"/>
      <c r="WRD319" s="18"/>
      <c r="WRE319" s="18"/>
      <c r="WRF319" s="18"/>
      <c r="WRG319" s="18"/>
      <c r="WRH319" s="18"/>
      <c r="WRI319" s="18"/>
      <c r="WRJ319" s="18"/>
      <c r="WRK319" s="18"/>
      <c r="WRL319" s="18"/>
      <c r="WRM319" s="18"/>
      <c r="WRN319" s="18"/>
      <c r="WRO319" s="18"/>
      <c r="WRP319" s="18"/>
      <c r="WRQ319" s="18"/>
      <c r="WRR319" s="18"/>
      <c r="WRS319" s="18"/>
      <c r="WRT319" s="18"/>
      <c r="WRU319" s="18"/>
      <c r="WRV319" s="18"/>
      <c r="WRW319" s="18"/>
      <c r="WRX319" s="18"/>
      <c r="WRY319" s="18"/>
      <c r="WRZ319" s="18"/>
      <c r="WSA319" s="18"/>
      <c r="WSB319" s="18"/>
      <c r="WSC319" s="18"/>
      <c r="WSD319" s="18"/>
      <c r="WSE319" s="18"/>
      <c r="WSF319" s="18"/>
      <c r="WSG319" s="18"/>
      <c r="WSH319" s="18"/>
      <c r="WSI319" s="18"/>
      <c r="WSJ319" s="18"/>
      <c r="WSK319" s="18"/>
      <c r="WSL319" s="18"/>
      <c r="WSM319" s="18"/>
      <c r="WSN319" s="18"/>
      <c r="WSO319" s="18"/>
      <c r="WSP319" s="18"/>
      <c r="WSQ319" s="18"/>
      <c r="WSR319" s="18"/>
      <c r="WSS319" s="18"/>
      <c r="WST319" s="18"/>
      <c r="WSU319" s="18"/>
      <c r="WSV319" s="18"/>
      <c r="WSW319" s="18"/>
      <c r="WSX319" s="18"/>
      <c r="WSY319" s="18"/>
      <c r="WSZ319" s="18"/>
      <c r="WTA319" s="18"/>
      <c r="WTB319" s="18"/>
      <c r="WTC319" s="18"/>
      <c r="WTD319" s="18"/>
      <c r="WTE319" s="18"/>
      <c r="WTF319" s="18"/>
      <c r="WTG319" s="18"/>
      <c r="WTH319" s="18"/>
      <c r="WTI319" s="18"/>
      <c r="WTJ319" s="18"/>
      <c r="WTK319" s="18"/>
      <c r="WTL319" s="18"/>
      <c r="WTM319" s="18"/>
      <c r="WTN319" s="18"/>
      <c r="WTO319" s="18"/>
      <c r="WTP319" s="18"/>
      <c r="WTQ319" s="18"/>
      <c r="WTR319" s="18"/>
      <c r="WTS319" s="18"/>
      <c r="WTT319" s="18"/>
      <c r="WTU319" s="18"/>
      <c r="WTV319" s="18"/>
      <c r="WTW319" s="18"/>
      <c r="WTX319" s="18"/>
      <c r="WTY319" s="18"/>
      <c r="WTZ319" s="18"/>
      <c r="WUA319" s="18"/>
      <c r="WUB319" s="18"/>
      <c r="WUC319" s="18"/>
      <c r="WUD319" s="18"/>
      <c r="WUE319" s="18"/>
      <c r="WUF319" s="18"/>
      <c r="WUG319" s="18"/>
      <c r="WUH319" s="18"/>
      <c r="WUI319" s="18"/>
      <c r="WUJ319" s="18"/>
      <c r="WUK319" s="18"/>
      <c r="WUL319" s="18"/>
      <c r="WUM319" s="18"/>
      <c r="WUN319" s="18"/>
      <c r="WUO319" s="18"/>
      <c r="WUP319" s="18"/>
      <c r="WUQ319" s="18"/>
      <c r="WUR319" s="18"/>
      <c r="WUS319" s="18"/>
      <c r="WUT319" s="18"/>
      <c r="WUU319" s="18"/>
      <c r="WUV319" s="18"/>
      <c r="WUW319" s="18"/>
      <c r="WUX319" s="18"/>
      <c r="WUY319" s="18"/>
      <c r="WUZ319" s="18"/>
      <c r="WVA319" s="18"/>
      <c r="WVB319" s="18"/>
      <c r="WVC319" s="18"/>
      <c r="WVD319" s="18"/>
      <c r="WVE319" s="18"/>
      <c r="WVF319" s="18"/>
      <c r="WVG319" s="18"/>
      <c r="WVH319" s="18"/>
      <c r="WVI319" s="18"/>
      <c r="WVJ319" s="18"/>
      <c r="WVK319" s="18"/>
      <c r="WVL319" s="18"/>
      <c r="WVM319" s="18"/>
      <c r="WVN319" s="18"/>
      <c r="WVO319" s="18"/>
      <c r="WVP319" s="18"/>
      <c r="WVQ319" s="18"/>
      <c r="WVR319" s="18"/>
      <c r="WVS319" s="18"/>
      <c r="WVT319" s="18"/>
      <c r="WVU319" s="18"/>
      <c r="WVV319" s="18"/>
      <c r="WVW319" s="18"/>
      <c r="WVX319" s="18"/>
      <c r="WVY319" s="18"/>
      <c r="WVZ319" s="18"/>
      <c r="WWA319" s="18"/>
      <c r="WWB319" s="18"/>
      <c r="WWC319" s="18"/>
      <c r="WWD319" s="18"/>
      <c r="WWE319" s="18"/>
      <c r="WWF319" s="18"/>
      <c r="WWG319" s="18"/>
      <c r="WWH319" s="18"/>
      <c r="WWI319" s="18"/>
      <c r="WWJ319" s="18"/>
      <c r="WWK319" s="18"/>
      <c r="WWL319" s="18"/>
      <c r="WWM319" s="18"/>
      <c r="WWN319" s="18"/>
      <c r="WWO319" s="18"/>
      <c r="WWP319" s="18"/>
      <c r="WWQ319" s="18"/>
      <c r="WWR319" s="18"/>
      <c r="WWS319" s="18"/>
      <c r="WWT319" s="18"/>
      <c r="WWU319" s="18"/>
      <c r="WWV319" s="18"/>
      <c r="WWW319" s="18"/>
      <c r="WWX319" s="18"/>
      <c r="WWY319" s="18"/>
      <c r="WWZ319" s="18"/>
      <c r="WXA319" s="18"/>
      <c r="WXB319" s="18"/>
      <c r="WXC319" s="18"/>
      <c r="WXD319" s="18"/>
      <c r="WXE319" s="18"/>
      <c r="WXF319" s="18"/>
      <c r="WXG319" s="18"/>
      <c r="WXH319" s="18"/>
      <c r="WXI319" s="18"/>
      <c r="WXJ319" s="18"/>
      <c r="WXK319" s="18"/>
      <c r="WXL319" s="18"/>
      <c r="WXM319" s="18"/>
      <c r="WXN319" s="18"/>
      <c r="WXO319" s="18"/>
      <c r="WXP319" s="18"/>
      <c r="WXQ319" s="18"/>
      <c r="WXR319" s="18"/>
      <c r="WXS319" s="18"/>
      <c r="WXT319" s="18"/>
      <c r="WXU319" s="18"/>
      <c r="WXV319" s="18"/>
      <c r="WXW319" s="18"/>
      <c r="WXX319" s="18"/>
      <c r="WXY319" s="18"/>
      <c r="WXZ319" s="18"/>
      <c r="WYA319" s="18"/>
      <c r="WYB319" s="18"/>
      <c r="WYC319" s="18"/>
      <c r="WYD319" s="18"/>
      <c r="WYE319" s="18"/>
      <c r="WYF319" s="18"/>
      <c r="WYG319" s="18"/>
      <c r="WYH319" s="18"/>
      <c r="WYI319" s="18"/>
      <c r="WYJ319" s="18"/>
      <c r="WYK319" s="18"/>
      <c r="WYL319" s="18"/>
      <c r="WYM319" s="18"/>
      <c r="WYN319" s="18"/>
      <c r="WYO319" s="18"/>
      <c r="WYP319" s="18"/>
      <c r="WYQ319" s="18"/>
      <c r="WYR319" s="18"/>
      <c r="WYS319" s="18"/>
      <c r="WYT319" s="18"/>
      <c r="WYU319" s="18"/>
      <c r="WYV319" s="18"/>
      <c r="WYW319" s="18"/>
      <c r="WYX319" s="18"/>
      <c r="WYY319" s="18"/>
      <c r="WYZ319" s="18"/>
      <c r="WZA319" s="18"/>
      <c r="WZB319" s="18"/>
      <c r="WZC319" s="18"/>
      <c r="WZD319" s="18"/>
      <c r="WZE319" s="18"/>
      <c r="WZF319" s="18"/>
      <c r="WZG319" s="18"/>
      <c r="WZH319" s="18"/>
      <c r="WZI319" s="18"/>
      <c r="WZJ319" s="18"/>
      <c r="WZK319" s="18"/>
      <c r="WZL319" s="18"/>
      <c r="WZM319" s="18"/>
      <c r="WZN319" s="18"/>
      <c r="WZO319" s="18"/>
      <c r="WZP319" s="18"/>
      <c r="WZQ319" s="18"/>
      <c r="WZR319" s="18"/>
      <c r="WZS319" s="18"/>
      <c r="WZT319" s="18"/>
      <c r="WZU319" s="18"/>
      <c r="WZV319" s="18"/>
      <c r="WZW319" s="18"/>
      <c r="WZX319" s="18"/>
      <c r="WZY319" s="18"/>
      <c r="WZZ319" s="18"/>
      <c r="XAA319" s="18"/>
      <c r="XAB319" s="18"/>
      <c r="XAC319" s="18"/>
      <c r="XAD319" s="18"/>
      <c r="XAE319" s="18"/>
      <c r="XAF319" s="18"/>
      <c r="XAG319" s="18"/>
      <c r="XAH319" s="18"/>
      <c r="XAI319" s="18"/>
      <c r="XAJ319" s="18"/>
      <c r="XAK319" s="18"/>
      <c r="XAL319" s="18"/>
      <c r="XAM319" s="18"/>
      <c r="XAN319" s="18"/>
      <c r="XAO319" s="18"/>
      <c r="XAP319" s="18"/>
      <c r="XAQ319" s="18"/>
      <c r="XAR319" s="18"/>
      <c r="XAS319" s="18"/>
      <c r="XAT319" s="18"/>
      <c r="XAU319" s="18"/>
      <c r="XAV319" s="18"/>
      <c r="XAW319" s="18"/>
      <c r="XAX319" s="18"/>
      <c r="XAY319" s="18"/>
      <c r="XAZ319" s="18"/>
      <c r="XBA319" s="18"/>
      <c r="XBB319" s="18"/>
      <c r="XBC319" s="18"/>
      <c r="XBD319" s="18"/>
      <c r="XBE319" s="18"/>
      <c r="XBF319" s="18"/>
      <c r="XBG319" s="18"/>
      <c r="XBH319" s="18"/>
      <c r="XBI319" s="18"/>
      <c r="XBJ319" s="18"/>
      <c r="XBK319" s="18"/>
      <c r="XBL319" s="18"/>
      <c r="XBM319" s="18"/>
      <c r="XBN319" s="18"/>
      <c r="XBO319" s="18"/>
      <c r="XBP319" s="18"/>
      <c r="XBQ319" s="18"/>
      <c r="XBR319" s="18"/>
      <c r="XBS319" s="18"/>
      <c r="XBT319" s="18"/>
      <c r="XBU319" s="18"/>
      <c r="XBV319" s="18"/>
      <c r="XBW319" s="18"/>
      <c r="XBX319" s="18"/>
      <c r="XBY319" s="18"/>
      <c r="XBZ319" s="18"/>
      <c r="XCA319" s="18"/>
      <c r="XCB319" s="18"/>
      <c r="XCC319" s="18"/>
      <c r="XCD319" s="18"/>
      <c r="XCE319" s="18"/>
      <c r="XCF319" s="18"/>
      <c r="XCG319" s="18"/>
      <c r="XCH319" s="18"/>
      <c r="XCI319" s="18"/>
      <c r="XCJ319" s="18"/>
      <c r="XCK319" s="18"/>
      <c r="XCL319" s="18"/>
      <c r="XCM319" s="18"/>
      <c r="XCN319" s="18"/>
      <c r="XCO319" s="18"/>
      <c r="XCP319" s="18"/>
      <c r="XCQ319" s="18"/>
      <c r="XCR319" s="18"/>
      <c r="XCS319" s="18"/>
      <c r="XCT319" s="18"/>
      <c r="XCU319" s="18"/>
      <c r="XCV319" s="18"/>
      <c r="XCW319" s="18"/>
      <c r="XCX319" s="18"/>
      <c r="XCY319" s="18"/>
      <c r="XCZ319" s="18"/>
      <c r="XDA319" s="18"/>
      <c r="XDB319" s="18"/>
      <c r="XDC319" s="18"/>
      <c r="XDD319" s="18"/>
      <c r="XDE319" s="18"/>
      <c r="XDF319" s="18"/>
      <c r="XDG319" s="18"/>
      <c r="XDH319" s="18"/>
      <c r="XDI319" s="18"/>
      <c r="XDJ319" s="18"/>
      <c r="XDK319" s="18"/>
      <c r="XDL319" s="18"/>
      <c r="XDM319" s="18"/>
      <c r="XDN319" s="18"/>
      <c r="XDO319" s="18"/>
      <c r="XDP319" s="18"/>
      <c r="XDQ319" s="18"/>
      <c r="XDR319" s="18"/>
      <c r="XDS319" s="18"/>
      <c r="XDT319" s="18"/>
      <c r="XDU319" s="18"/>
      <c r="XDV319" s="18"/>
      <c r="XDW319" s="18"/>
      <c r="XDX319" s="18"/>
      <c r="XDY319" s="18"/>
      <c r="XDZ319" s="18"/>
      <c r="XEA319" s="18"/>
      <c r="XEB319" s="18"/>
      <c r="XEC319" s="18"/>
      <c r="XED319" s="18"/>
      <c r="XEE319" s="18"/>
      <c r="XEF319" s="18"/>
      <c r="XEG319" s="18"/>
      <c r="XEH319" s="18"/>
      <c r="XEI319" s="18"/>
      <c r="XEJ319" s="18"/>
      <c r="XEK319" s="18"/>
      <c r="XEL319" s="18"/>
      <c r="XEM319" s="18"/>
      <c r="XEN319" s="18"/>
      <c r="XEO319" s="18"/>
      <c r="XEP319" s="18"/>
      <c r="XEQ319" s="18"/>
      <c r="XER319" s="18"/>
      <c r="XES319" s="18"/>
      <c r="XET319" s="18"/>
      <c r="XEU319" s="18"/>
      <c r="XEV319" s="18"/>
      <c r="XEW319" s="18"/>
      <c r="XEX319" s="18"/>
      <c r="XEY319" s="18"/>
      <c r="XEZ319" s="18"/>
      <c r="XFA319" s="18"/>
      <c r="XFB319" s="18"/>
      <c r="XFC319" s="18"/>
      <c r="XFD319" s="18"/>
    </row>
    <row r="320" spans="1:4054 13934:16384" x14ac:dyDescent="0.25">
      <c r="A320" s="5"/>
      <c r="B320" s="36" t="s">
        <v>29</v>
      </c>
      <c r="C320" s="42" t="s">
        <v>283</v>
      </c>
      <c r="D320" s="36">
        <v>150</v>
      </c>
      <c r="E320" s="43">
        <f t="shared" ref="E320:P320" si="143">Q320*150/125</f>
        <v>4.2</v>
      </c>
      <c r="F320" s="43">
        <f t="shared" si="143"/>
        <v>3.7559999999999998</v>
      </c>
      <c r="G320" s="43">
        <f t="shared" si="143"/>
        <v>16.655999999999999</v>
      </c>
      <c r="H320" s="43">
        <f t="shared" si="143"/>
        <v>117</v>
      </c>
      <c r="I320" s="43">
        <f t="shared" si="143"/>
        <v>15</v>
      </c>
      <c r="J320" s="43">
        <f t="shared" si="143"/>
        <v>4.8000000000000001E-2</v>
      </c>
      <c r="K320" s="43">
        <f t="shared" si="143"/>
        <v>0</v>
      </c>
      <c r="L320" s="43">
        <f t="shared" si="143"/>
        <v>0.9</v>
      </c>
      <c r="M320" s="43">
        <f t="shared" si="143"/>
        <v>186</v>
      </c>
      <c r="N320" s="43">
        <f t="shared" si="143"/>
        <v>22.5</v>
      </c>
      <c r="O320" s="43">
        <f t="shared" si="143"/>
        <v>142.5</v>
      </c>
      <c r="P320" s="43">
        <f t="shared" si="143"/>
        <v>0.156</v>
      </c>
      <c r="Q320" s="81">
        <v>3.5</v>
      </c>
      <c r="R320" s="81">
        <v>3.13</v>
      </c>
      <c r="S320" s="81">
        <v>13.88</v>
      </c>
      <c r="T320" s="81">
        <v>97.5</v>
      </c>
      <c r="U320" s="81">
        <v>12.5</v>
      </c>
      <c r="V320" s="27">
        <v>0.04</v>
      </c>
      <c r="W320" s="27"/>
      <c r="X320" s="81">
        <v>0.75</v>
      </c>
      <c r="Y320" s="81">
        <v>155</v>
      </c>
      <c r="Z320" s="81">
        <v>18.75</v>
      </c>
      <c r="AA320" s="81">
        <v>118.75</v>
      </c>
      <c r="AB320" s="81">
        <v>0.13</v>
      </c>
    </row>
    <row r="321" spans="1:4054 13835:16384" x14ac:dyDescent="0.25">
      <c r="A321" s="5"/>
      <c r="B321" s="36" t="s">
        <v>34</v>
      </c>
      <c r="C321" s="90" t="s">
        <v>82</v>
      </c>
      <c r="D321" s="36">
        <v>130</v>
      </c>
      <c r="E321" s="43">
        <f t="shared" ref="E321:P321" si="144">BD321*130/100</f>
        <v>0.52</v>
      </c>
      <c r="F321" s="43">
        <f t="shared" si="144"/>
        <v>0.52</v>
      </c>
      <c r="G321" s="43">
        <f t="shared" si="144"/>
        <v>12.74</v>
      </c>
      <c r="H321" s="43">
        <f t="shared" si="144"/>
        <v>61.1</v>
      </c>
      <c r="I321" s="43">
        <f t="shared" si="144"/>
        <v>0</v>
      </c>
      <c r="J321" s="43">
        <f t="shared" si="144"/>
        <v>3.9E-2</v>
      </c>
      <c r="K321" s="43">
        <f t="shared" si="144"/>
        <v>2.6000000000000002E-2</v>
      </c>
      <c r="L321" s="43">
        <f t="shared" si="144"/>
        <v>13</v>
      </c>
      <c r="M321" s="43">
        <f t="shared" si="144"/>
        <v>20.8</v>
      </c>
      <c r="N321" s="43">
        <f t="shared" si="144"/>
        <v>11.7</v>
      </c>
      <c r="O321" s="43">
        <f t="shared" si="144"/>
        <v>14.3</v>
      </c>
      <c r="P321" s="43">
        <f t="shared" si="144"/>
        <v>2.86</v>
      </c>
      <c r="Q321" s="43"/>
      <c r="R321" s="43"/>
      <c r="S321" s="43"/>
      <c r="T321" s="43"/>
      <c r="U321" s="43"/>
      <c r="V321" s="36"/>
      <c r="W321" s="36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BD321" s="43">
        <v>0.4</v>
      </c>
      <c r="BE321" s="43">
        <v>0.4</v>
      </c>
      <c r="BF321" s="43">
        <v>9.8000000000000007</v>
      </c>
      <c r="BG321" s="43">
        <v>47</v>
      </c>
      <c r="BH321" s="43"/>
      <c r="BI321" s="43">
        <v>0.03</v>
      </c>
      <c r="BJ321" s="43">
        <v>0.02</v>
      </c>
      <c r="BK321" s="43">
        <v>10</v>
      </c>
      <c r="BL321" s="43">
        <v>16</v>
      </c>
      <c r="BM321" s="43">
        <v>9</v>
      </c>
      <c r="BN321" s="43">
        <v>11</v>
      </c>
      <c r="BO321" s="43">
        <v>2.2000000000000002</v>
      </c>
    </row>
    <row r="322" spans="1:4054 13835:16384" s="17" customFormat="1" x14ac:dyDescent="0.25">
      <c r="A322" s="110"/>
      <c r="B322" s="26"/>
      <c r="C322" s="47" t="s">
        <v>205</v>
      </c>
      <c r="D322" s="36">
        <f>SUM(D319:D321)</f>
        <v>480</v>
      </c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16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8"/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  <c r="JL322" s="18"/>
      <c r="JM322" s="18"/>
      <c r="JN322" s="18"/>
      <c r="JO322" s="18"/>
      <c r="JP322" s="18"/>
      <c r="JQ322" s="18"/>
      <c r="JR322" s="18"/>
      <c r="JS322" s="18"/>
      <c r="JT322" s="18"/>
      <c r="JU322" s="18"/>
      <c r="JV322" s="18"/>
      <c r="JW322" s="18"/>
      <c r="JX322" s="18"/>
      <c r="JY322" s="18"/>
      <c r="JZ322" s="18"/>
      <c r="KA322" s="18"/>
      <c r="KB322" s="18"/>
      <c r="KC322" s="18"/>
      <c r="KD322" s="18"/>
      <c r="KE322" s="18"/>
      <c r="KF322" s="18"/>
      <c r="KG322" s="18"/>
      <c r="KH322" s="18"/>
      <c r="KI322" s="18"/>
      <c r="KJ322" s="18"/>
      <c r="KK322" s="18"/>
      <c r="KL322" s="18"/>
      <c r="KM322" s="18"/>
      <c r="KN322" s="18"/>
      <c r="KO322" s="18"/>
      <c r="KP322" s="18"/>
      <c r="KQ322" s="18"/>
      <c r="KR322" s="18"/>
      <c r="KS322" s="18"/>
      <c r="KT322" s="18"/>
      <c r="KU322" s="18"/>
      <c r="KV322" s="18"/>
      <c r="KW322" s="18"/>
      <c r="KX322" s="18"/>
      <c r="KY322" s="18"/>
      <c r="KZ322" s="18"/>
      <c r="LA322" s="18"/>
      <c r="LB322" s="18"/>
      <c r="LC322" s="18"/>
      <c r="LD322" s="18"/>
      <c r="LE322" s="18"/>
      <c r="LF322" s="18"/>
      <c r="LG322" s="18"/>
      <c r="LH322" s="18"/>
      <c r="LI322" s="18"/>
      <c r="LJ322" s="18"/>
      <c r="LK322" s="18"/>
      <c r="LL322" s="18"/>
      <c r="LM322" s="18"/>
      <c r="LN322" s="18"/>
      <c r="LO322" s="18"/>
      <c r="LP322" s="18"/>
      <c r="LQ322" s="18"/>
      <c r="LR322" s="18"/>
      <c r="LS322" s="18"/>
      <c r="LT322" s="18"/>
      <c r="LU322" s="18"/>
      <c r="LV322" s="18"/>
      <c r="LW322" s="18"/>
      <c r="LX322" s="18"/>
      <c r="LY322" s="18"/>
      <c r="LZ322" s="18"/>
      <c r="MA322" s="18"/>
      <c r="MB322" s="18"/>
      <c r="MC322" s="18"/>
      <c r="MD322" s="18"/>
      <c r="ME322" s="18"/>
      <c r="MF322" s="18"/>
      <c r="MG322" s="18"/>
      <c r="MH322" s="18"/>
      <c r="MI322" s="18"/>
      <c r="MJ322" s="18"/>
      <c r="MK322" s="18"/>
      <c r="ML322" s="18"/>
      <c r="MM322" s="18"/>
      <c r="MN322" s="18"/>
      <c r="MO322" s="18"/>
      <c r="MP322" s="18"/>
      <c r="MQ322" s="18"/>
      <c r="MR322" s="18"/>
      <c r="MS322" s="18"/>
      <c r="MT322" s="18"/>
      <c r="MU322" s="18"/>
      <c r="MV322" s="18"/>
      <c r="MW322" s="18"/>
      <c r="MX322" s="18"/>
      <c r="MY322" s="18"/>
      <c r="MZ322" s="18"/>
      <c r="NA322" s="18"/>
      <c r="NB322" s="18"/>
      <c r="NC322" s="18"/>
      <c r="ND322" s="18"/>
      <c r="NE322" s="18"/>
      <c r="NF322" s="18"/>
      <c r="NG322" s="18"/>
      <c r="NH322" s="18"/>
      <c r="NI322" s="18"/>
      <c r="NJ322" s="18"/>
      <c r="NK322" s="18"/>
      <c r="NL322" s="18"/>
      <c r="NM322" s="18"/>
      <c r="NN322" s="18"/>
      <c r="NO322" s="18"/>
      <c r="NP322" s="18"/>
      <c r="NQ322" s="18"/>
      <c r="NR322" s="18"/>
      <c r="NS322" s="18"/>
      <c r="NT322" s="18"/>
      <c r="NU322" s="18"/>
      <c r="NV322" s="18"/>
      <c r="NW322" s="18"/>
      <c r="NX322" s="18"/>
      <c r="NY322" s="18"/>
      <c r="NZ322" s="18"/>
      <c r="OA322" s="18"/>
      <c r="OB322" s="18"/>
      <c r="OC322" s="18"/>
      <c r="OD322" s="18"/>
      <c r="OE322" s="18"/>
      <c r="OF322" s="18"/>
      <c r="OG322" s="18"/>
      <c r="OH322" s="18"/>
      <c r="OI322" s="18"/>
      <c r="OJ322" s="18"/>
      <c r="OK322" s="18"/>
      <c r="OL322" s="18"/>
      <c r="OM322" s="18"/>
      <c r="ON322" s="18"/>
      <c r="OO322" s="18"/>
      <c r="OP322" s="18"/>
      <c r="OQ322" s="18"/>
      <c r="OR322" s="18"/>
      <c r="OS322" s="18"/>
      <c r="OT322" s="18"/>
      <c r="OU322" s="18"/>
      <c r="OV322" s="18"/>
      <c r="OW322" s="18"/>
      <c r="OX322" s="18"/>
      <c r="OY322" s="18"/>
      <c r="OZ322" s="18"/>
      <c r="PA322" s="18"/>
      <c r="PB322" s="18"/>
      <c r="PC322" s="18"/>
      <c r="PD322" s="18"/>
      <c r="PE322" s="18"/>
      <c r="PF322" s="18"/>
      <c r="PG322" s="18"/>
      <c r="PH322" s="18"/>
      <c r="PI322" s="18"/>
      <c r="PJ322" s="18"/>
      <c r="PK322" s="18"/>
      <c r="PL322" s="18"/>
      <c r="PM322" s="18"/>
      <c r="PN322" s="18"/>
      <c r="PO322" s="18"/>
      <c r="PP322" s="18"/>
      <c r="PQ322" s="18"/>
      <c r="PR322" s="18"/>
      <c r="PS322" s="18"/>
      <c r="PT322" s="18"/>
      <c r="PU322" s="18"/>
      <c r="PV322" s="18"/>
      <c r="PW322" s="18"/>
      <c r="PX322" s="18"/>
      <c r="PY322" s="18"/>
      <c r="PZ322" s="18"/>
      <c r="QA322" s="18"/>
      <c r="QB322" s="18"/>
      <c r="QC322" s="18"/>
      <c r="QD322" s="18"/>
      <c r="QE322" s="18"/>
      <c r="QF322" s="18"/>
      <c r="QG322" s="18"/>
      <c r="QH322" s="18"/>
      <c r="QI322" s="18"/>
      <c r="QJ322" s="18"/>
      <c r="QK322" s="18"/>
      <c r="QL322" s="18"/>
      <c r="QM322" s="18"/>
      <c r="QN322" s="18"/>
      <c r="QO322" s="18"/>
      <c r="QP322" s="18"/>
      <c r="QQ322" s="18"/>
      <c r="QR322" s="18"/>
      <c r="QS322" s="18"/>
      <c r="QT322" s="18"/>
      <c r="QU322" s="18"/>
      <c r="QV322" s="18"/>
      <c r="QW322" s="18"/>
      <c r="QX322" s="18"/>
      <c r="QY322" s="18"/>
      <c r="QZ322" s="18"/>
      <c r="RA322" s="18"/>
      <c r="RB322" s="18"/>
      <c r="RC322" s="18"/>
      <c r="RD322" s="18"/>
      <c r="RE322" s="18"/>
      <c r="RF322" s="18"/>
      <c r="RG322" s="18"/>
      <c r="RH322" s="18"/>
      <c r="RI322" s="18"/>
      <c r="RJ322" s="18"/>
      <c r="RK322" s="18"/>
      <c r="RL322" s="18"/>
      <c r="RM322" s="18"/>
      <c r="RN322" s="18"/>
      <c r="RO322" s="18"/>
      <c r="RP322" s="18"/>
      <c r="RQ322" s="18"/>
      <c r="RR322" s="18"/>
      <c r="RS322" s="18"/>
      <c r="RT322" s="18"/>
      <c r="RU322" s="18"/>
      <c r="RV322" s="18"/>
      <c r="RW322" s="18"/>
      <c r="RX322" s="18"/>
      <c r="RY322" s="18"/>
      <c r="RZ322" s="18"/>
      <c r="SA322" s="18"/>
      <c r="SB322" s="18"/>
      <c r="SC322" s="18"/>
      <c r="SD322" s="18"/>
      <c r="SE322" s="18"/>
      <c r="SF322" s="18"/>
      <c r="SG322" s="18"/>
      <c r="SH322" s="18"/>
      <c r="SI322" s="18"/>
      <c r="SJ322" s="18"/>
      <c r="SK322" s="18"/>
      <c r="SL322" s="18"/>
      <c r="SM322" s="18"/>
      <c r="SN322" s="18"/>
      <c r="SO322" s="18"/>
      <c r="SP322" s="18"/>
      <c r="SQ322" s="18"/>
      <c r="SR322" s="18"/>
      <c r="SS322" s="18"/>
      <c r="ST322" s="18"/>
      <c r="SU322" s="18"/>
      <c r="SV322" s="18"/>
      <c r="SW322" s="18"/>
      <c r="SX322" s="18"/>
      <c r="SY322" s="18"/>
      <c r="SZ322" s="18"/>
      <c r="TA322" s="18"/>
      <c r="TB322" s="18"/>
      <c r="TC322" s="18"/>
      <c r="TD322" s="18"/>
      <c r="TE322" s="18"/>
      <c r="TF322" s="18"/>
      <c r="TG322" s="18"/>
      <c r="TH322" s="18"/>
      <c r="TI322" s="18"/>
      <c r="TJ322" s="18"/>
      <c r="TK322" s="18"/>
      <c r="TL322" s="18"/>
      <c r="TM322" s="18"/>
      <c r="TN322" s="18"/>
      <c r="TO322" s="18"/>
      <c r="TP322" s="18"/>
      <c r="TQ322" s="18"/>
      <c r="TR322" s="18"/>
      <c r="TS322" s="18"/>
      <c r="TT322" s="18"/>
      <c r="TU322" s="18"/>
      <c r="TV322" s="18"/>
      <c r="TW322" s="18"/>
      <c r="TX322" s="18"/>
      <c r="TY322" s="18"/>
      <c r="TZ322" s="18"/>
      <c r="UA322" s="18"/>
      <c r="UB322" s="18"/>
      <c r="UC322" s="18"/>
      <c r="UD322" s="18"/>
      <c r="UE322" s="18"/>
      <c r="UF322" s="18"/>
      <c r="UG322" s="18"/>
      <c r="UH322" s="18"/>
      <c r="UI322" s="18"/>
      <c r="UJ322" s="18"/>
      <c r="UK322" s="18"/>
      <c r="UL322" s="18"/>
      <c r="UM322" s="18"/>
      <c r="UN322" s="18"/>
      <c r="UO322" s="18"/>
      <c r="UP322" s="18"/>
      <c r="UQ322" s="18"/>
      <c r="UR322" s="18"/>
      <c r="US322" s="18"/>
      <c r="UT322" s="18"/>
      <c r="UU322" s="18"/>
      <c r="UV322" s="18"/>
      <c r="UW322" s="18"/>
      <c r="UX322" s="18"/>
      <c r="UY322" s="18"/>
      <c r="UZ322" s="18"/>
      <c r="VA322" s="18"/>
      <c r="VB322" s="18"/>
      <c r="VC322" s="18"/>
      <c r="VD322" s="18"/>
      <c r="VE322" s="18"/>
      <c r="VF322" s="18"/>
      <c r="VG322" s="18"/>
      <c r="VH322" s="18"/>
      <c r="VI322" s="18"/>
      <c r="VJ322" s="18"/>
      <c r="VK322" s="18"/>
      <c r="VL322" s="18"/>
      <c r="VM322" s="18"/>
      <c r="VN322" s="18"/>
      <c r="VO322" s="18"/>
      <c r="VP322" s="18"/>
      <c r="VQ322" s="18"/>
      <c r="VR322" s="18"/>
      <c r="VS322" s="18"/>
      <c r="VT322" s="18"/>
      <c r="VU322" s="18"/>
      <c r="VV322" s="18"/>
      <c r="VW322" s="18"/>
      <c r="VX322" s="18"/>
      <c r="VY322" s="18"/>
      <c r="VZ322" s="18"/>
      <c r="WA322" s="18"/>
      <c r="WB322" s="18"/>
      <c r="WC322" s="18"/>
      <c r="WD322" s="18"/>
      <c r="WE322" s="18"/>
      <c r="WF322" s="18"/>
      <c r="WG322" s="18"/>
      <c r="WH322" s="18"/>
      <c r="WI322" s="18"/>
      <c r="WJ322" s="18"/>
      <c r="WK322" s="18"/>
      <c r="WL322" s="18"/>
      <c r="WM322" s="18"/>
      <c r="WN322" s="18"/>
      <c r="WO322" s="18"/>
      <c r="WP322" s="18"/>
      <c r="WQ322" s="18"/>
      <c r="WR322" s="18"/>
      <c r="WS322" s="18"/>
      <c r="WT322" s="18"/>
      <c r="WU322" s="18"/>
      <c r="WV322" s="18"/>
      <c r="WW322" s="18"/>
      <c r="WX322" s="18"/>
      <c r="WY322" s="18"/>
      <c r="WZ322" s="18"/>
      <c r="XA322" s="18"/>
      <c r="XB322" s="18"/>
      <c r="XC322" s="18"/>
      <c r="XD322" s="18"/>
      <c r="XE322" s="18"/>
      <c r="XF322" s="18"/>
      <c r="XG322" s="18"/>
      <c r="XH322" s="18"/>
      <c r="XI322" s="18"/>
      <c r="XJ322" s="18"/>
      <c r="XK322" s="18"/>
      <c r="XL322" s="18"/>
      <c r="XM322" s="18"/>
      <c r="XN322" s="18"/>
      <c r="XO322" s="18"/>
      <c r="XP322" s="18"/>
      <c r="XQ322" s="18"/>
      <c r="XR322" s="18"/>
      <c r="XS322" s="18"/>
      <c r="XT322" s="18"/>
      <c r="XU322" s="18"/>
      <c r="XV322" s="18"/>
      <c r="XW322" s="18"/>
      <c r="XX322" s="18"/>
      <c r="XY322" s="18"/>
      <c r="XZ322" s="18"/>
      <c r="YA322" s="18"/>
      <c r="YB322" s="18"/>
      <c r="YC322" s="18"/>
      <c r="YD322" s="18"/>
      <c r="YE322" s="18"/>
      <c r="YF322" s="18"/>
      <c r="YG322" s="18"/>
      <c r="YH322" s="18"/>
      <c r="YI322" s="18"/>
      <c r="YJ322" s="18"/>
      <c r="YK322" s="18"/>
      <c r="YL322" s="18"/>
      <c r="YM322" s="18"/>
      <c r="YN322" s="18"/>
      <c r="YO322" s="18"/>
      <c r="YP322" s="18"/>
      <c r="YQ322" s="18"/>
      <c r="YR322" s="18"/>
      <c r="YS322" s="18"/>
      <c r="YT322" s="18"/>
      <c r="YU322" s="18"/>
      <c r="YV322" s="18"/>
      <c r="YW322" s="18"/>
      <c r="YX322" s="18"/>
      <c r="YY322" s="18"/>
      <c r="YZ322" s="18"/>
      <c r="ZA322" s="18"/>
      <c r="ZB322" s="18"/>
      <c r="ZC322" s="18"/>
      <c r="ZD322" s="18"/>
      <c r="ZE322" s="18"/>
      <c r="ZF322" s="18"/>
      <c r="ZG322" s="18"/>
      <c r="ZH322" s="18"/>
      <c r="ZI322" s="18"/>
      <c r="ZJ322" s="18"/>
      <c r="ZK322" s="18"/>
      <c r="ZL322" s="18"/>
      <c r="ZM322" s="18"/>
      <c r="ZN322" s="18"/>
      <c r="ZO322" s="18"/>
      <c r="ZP322" s="18"/>
      <c r="ZQ322" s="18"/>
      <c r="ZR322" s="18"/>
      <c r="ZS322" s="18"/>
      <c r="ZT322" s="18"/>
      <c r="ZU322" s="18"/>
      <c r="ZV322" s="18"/>
      <c r="ZW322" s="18"/>
      <c r="ZX322" s="18"/>
      <c r="ZY322" s="18"/>
      <c r="ZZ322" s="18"/>
      <c r="AAA322" s="18"/>
      <c r="AAB322" s="18"/>
      <c r="AAC322" s="18"/>
      <c r="AAD322" s="18"/>
      <c r="AAE322" s="18"/>
      <c r="AAF322" s="18"/>
      <c r="AAG322" s="18"/>
      <c r="AAH322" s="18"/>
      <c r="AAI322" s="18"/>
      <c r="AAJ322" s="18"/>
      <c r="AAK322" s="18"/>
      <c r="AAL322" s="18"/>
      <c r="AAM322" s="18"/>
      <c r="AAN322" s="18"/>
      <c r="AAO322" s="18"/>
      <c r="AAP322" s="18"/>
      <c r="AAQ322" s="18"/>
      <c r="AAR322" s="18"/>
      <c r="AAS322" s="18"/>
      <c r="AAT322" s="18"/>
      <c r="AAU322" s="18"/>
      <c r="AAV322" s="18"/>
      <c r="AAW322" s="18"/>
      <c r="AAX322" s="18"/>
      <c r="AAY322" s="18"/>
      <c r="AAZ322" s="18"/>
      <c r="ABA322" s="18"/>
      <c r="ABB322" s="18"/>
      <c r="ABC322" s="18"/>
      <c r="ABD322" s="18"/>
      <c r="ABE322" s="18"/>
      <c r="ABF322" s="18"/>
      <c r="ABG322" s="18"/>
      <c r="ABH322" s="18"/>
      <c r="ABI322" s="18"/>
      <c r="ABJ322" s="18"/>
      <c r="ABK322" s="18"/>
      <c r="ABL322" s="18"/>
      <c r="ABM322" s="18"/>
      <c r="ABN322" s="18"/>
      <c r="ABO322" s="18"/>
      <c r="ABP322" s="18"/>
      <c r="ABQ322" s="18"/>
      <c r="ABR322" s="18"/>
      <c r="ABS322" s="18"/>
      <c r="ABT322" s="18"/>
      <c r="ABU322" s="18"/>
      <c r="ABV322" s="18"/>
      <c r="ABW322" s="18"/>
      <c r="ABX322" s="18"/>
      <c r="ABY322" s="18"/>
      <c r="ABZ322" s="18"/>
      <c r="ACA322" s="18"/>
      <c r="ACB322" s="18"/>
      <c r="ACC322" s="18"/>
      <c r="ACD322" s="18"/>
      <c r="ACE322" s="18"/>
      <c r="ACF322" s="18"/>
      <c r="ACG322" s="18"/>
      <c r="ACH322" s="18"/>
      <c r="ACI322" s="18"/>
      <c r="ACJ322" s="18"/>
      <c r="ACK322" s="18"/>
      <c r="ACL322" s="18"/>
      <c r="ACM322" s="18"/>
      <c r="ACN322" s="18"/>
      <c r="ACO322" s="18"/>
      <c r="ACP322" s="18"/>
      <c r="ACQ322" s="18"/>
      <c r="ACR322" s="18"/>
      <c r="ACS322" s="18"/>
      <c r="ACT322" s="18"/>
      <c r="ACU322" s="18"/>
      <c r="ACV322" s="18"/>
      <c r="ACW322" s="18"/>
      <c r="ACX322" s="18"/>
      <c r="ACY322" s="18"/>
      <c r="ACZ322" s="18"/>
      <c r="ADA322" s="18"/>
      <c r="ADB322" s="18"/>
      <c r="ADC322" s="18"/>
      <c r="ADD322" s="18"/>
      <c r="ADE322" s="18"/>
      <c r="ADF322" s="18"/>
      <c r="ADG322" s="18"/>
      <c r="ADH322" s="18"/>
      <c r="ADI322" s="18"/>
      <c r="ADJ322" s="18"/>
      <c r="ADK322" s="18"/>
      <c r="ADL322" s="18"/>
      <c r="ADM322" s="18"/>
      <c r="ADN322" s="18"/>
      <c r="ADO322" s="18"/>
      <c r="ADP322" s="18"/>
      <c r="ADQ322" s="18"/>
      <c r="ADR322" s="18"/>
      <c r="ADS322" s="18"/>
      <c r="ADT322" s="18"/>
      <c r="ADU322" s="18"/>
      <c r="ADV322" s="18"/>
      <c r="ADW322" s="18"/>
      <c r="ADX322" s="18"/>
      <c r="ADY322" s="18"/>
      <c r="ADZ322" s="18"/>
      <c r="AEA322" s="18"/>
      <c r="AEB322" s="18"/>
      <c r="AEC322" s="18"/>
      <c r="AED322" s="18"/>
      <c r="AEE322" s="18"/>
      <c r="AEF322" s="18"/>
      <c r="AEG322" s="18"/>
      <c r="AEH322" s="18"/>
      <c r="AEI322" s="18"/>
      <c r="AEJ322" s="18"/>
      <c r="AEK322" s="18"/>
      <c r="AEL322" s="18"/>
      <c r="AEM322" s="18"/>
      <c r="AEN322" s="18"/>
      <c r="AEO322" s="18"/>
      <c r="AEP322" s="18"/>
      <c r="AEQ322" s="18"/>
      <c r="AER322" s="18"/>
      <c r="AES322" s="18"/>
      <c r="AET322" s="18"/>
      <c r="AEU322" s="18"/>
      <c r="AEV322" s="18"/>
      <c r="AEW322" s="18"/>
      <c r="AEX322" s="18"/>
      <c r="AEY322" s="18"/>
      <c r="AEZ322" s="18"/>
      <c r="AFA322" s="18"/>
      <c r="AFB322" s="18"/>
      <c r="AFC322" s="18"/>
      <c r="AFD322" s="18"/>
      <c r="AFE322" s="18"/>
      <c r="AFF322" s="18"/>
      <c r="AFG322" s="18"/>
      <c r="AFH322" s="18"/>
      <c r="AFI322" s="18"/>
      <c r="AFJ322" s="18"/>
      <c r="AFK322" s="18"/>
      <c r="AFL322" s="18"/>
      <c r="AFM322" s="18"/>
      <c r="AFN322" s="18"/>
      <c r="AFO322" s="18"/>
      <c r="AFP322" s="18"/>
      <c r="AFQ322" s="18"/>
      <c r="AFR322" s="18"/>
      <c r="AFS322" s="18"/>
      <c r="AFT322" s="18"/>
      <c r="AFU322" s="18"/>
      <c r="AFV322" s="18"/>
      <c r="AFW322" s="18"/>
      <c r="AFX322" s="18"/>
      <c r="AFY322" s="18"/>
      <c r="AFZ322" s="18"/>
      <c r="AGA322" s="18"/>
      <c r="AGB322" s="18"/>
      <c r="AGC322" s="18"/>
      <c r="AGD322" s="18"/>
      <c r="AGE322" s="18"/>
      <c r="AGF322" s="18"/>
      <c r="AGG322" s="18"/>
      <c r="AGH322" s="18"/>
      <c r="AGI322" s="18"/>
      <c r="AGJ322" s="18"/>
      <c r="AGK322" s="18"/>
      <c r="AGL322" s="18"/>
      <c r="AGM322" s="18"/>
      <c r="AGN322" s="18"/>
      <c r="AGO322" s="18"/>
      <c r="AGP322" s="18"/>
      <c r="AGQ322" s="18"/>
      <c r="AGR322" s="18"/>
      <c r="AGS322" s="18"/>
      <c r="AGT322" s="18"/>
      <c r="AGU322" s="18"/>
      <c r="AGV322" s="18"/>
      <c r="AGW322" s="18"/>
      <c r="AGX322" s="18"/>
      <c r="AGY322" s="18"/>
      <c r="AGZ322" s="18"/>
      <c r="AHA322" s="18"/>
      <c r="AHB322" s="18"/>
      <c r="AHC322" s="18"/>
      <c r="AHD322" s="18"/>
      <c r="AHE322" s="18"/>
      <c r="AHF322" s="18"/>
      <c r="AHG322" s="18"/>
      <c r="AHH322" s="18"/>
      <c r="AHI322" s="18"/>
      <c r="AHJ322" s="18"/>
      <c r="AHK322" s="18"/>
      <c r="AHL322" s="18"/>
      <c r="AHM322" s="18"/>
      <c r="AHN322" s="18"/>
      <c r="AHO322" s="18"/>
      <c r="AHP322" s="18"/>
      <c r="AHQ322" s="18"/>
      <c r="AHR322" s="18"/>
      <c r="AHS322" s="18"/>
      <c r="AHT322" s="18"/>
      <c r="AHU322" s="18"/>
      <c r="AHV322" s="18"/>
      <c r="AHW322" s="18"/>
      <c r="AHX322" s="18"/>
      <c r="AHY322" s="18"/>
      <c r="AHZ322" s="18"/>
      <c r="AIA322" s="18"/>
      <c r="AIB322" s="18"/>
      <c r="AIC322" s="18"/>
      <c r="AID322" s="18"/>
      <c r="AIE322" s="18"/>
      <c r="AIF322" s="18"/>
      <c r="AIG322" s="18"/>
      <c r="AIH322" s="18"/>
      <c r="AII322" s="18"/>
      <c r="AIJ322" s="18"/>
      <c r="AIK322" s="18"/>
      <c r="AIL322" s="18"/>
      <c r="AIM322" s="18"/>
      <c r="AIN322" s="18"/>
      <c r="AIO322" s="18"/>
      <c r="AIP322" s="18"/>
      <c r="AIQ322" s="18"/>
      <c r="AIR322" s="18"/>
      <c r="AIS322" s="18"/>
      <c r="AIT322" s="18"/>
      <c r="AIU322" s="18"/>
      <c r="AIV322" s="18"/>
      <c r="AIW322" s="18"/>
      <c r="AIX322" s="18"/>
      <c r="AIY322" s="18"/>
      <c r="AIZ322" s="18"/>
      <c r="AJA322" s="18"/>
      <c r="AJB322" s="18"/>
      <c r="AJC322" s="18"/>
      <c r="AJD322" s="18"/>
      <c r="AJE322" s="18"/>
      <c r="AJF322" s="18"/>
      <c r="AJG322" s="18"/>
      <c r="AJH322" s="18"/>
      <c r="AJI322" s="18"/>
      <c r="AJJ322" s="18"/>
      <c r="AJK322" s="18"/>
      <c r="AJL322" s="18"/>
      <c r="AJM322" s="18"/>
      <c r="AJN322" s="18"/>
      <c r="AJO322" s="18"/>
      <c r="AJP322" s="18"/>
      <c r="AJQ322" s="18"/>
      <c r="AJR322" s="18"/>
      <c r="AJS322" s="18"/>
      <c r="AJT322" s="18"/>
      <c r="AJU322" s="18"/>
      <c r="AJV322" s="18"/>
      <c r="AJW322" s="18"/>
      <c r="AJX322" s="18"/>
      <c r="AJY322" s="18"/>
      <c r="AJZ322" s="18"/>
      <c r="AKA322" s="18"/>
      <c r="AKB322" s="18"/>
      <c r="AKC322" s="18"/>
      <c r="AKD322" s="18"/>
      <c r="AKE322" s="18"/>
      <c r="AKF322" s="18"/>
      <c r="AKG322" s="18"/>
      <c r="AKH322" s="18"/>
      <c r="AKI322" s="18"/>
      <c r="AKJ322" s="18"/>
      <c r="AKK322" s="18"/>
      <c r="AKL322" s="18"/>
      <c r="AKM322" s="18"/>
      <c r="AKN322" s="18"/>
      <c r="AKO322" s="18"/>
      <c r="AKP322" s="18"/>
      <c r="AKQ322" s="18"/>
      <c r="AKR322" s="18"/>
      <c r="AKS322" s="18"/>
      <c r="AKT322" s="18"/>
      <c r="AKU322" s="18"/>
      <c r="AKV322" s="18"/>
      <c r="AKW322" s="18"/>
      <c r="AKX322" s="18"/>
      <c r="AKY322" s="18"/>
      <c r="AKZ322" s="18"/>
      <c r="ALA322" s="18"/>
      <c r="ALB322" s="18"/>
      <c r="ALC322" s="18"/>
      <c r="ALD322" s="18"/>
      <c r="ALE322" s="18"/>
      <c r="ALF322" s="18"/>
      <c r="ALG322" s="18"/>
      <c r="ALH322" s="18"/>
      <c r="ALI322" s="18"/>
      <c r="ALJ322" s="18"/>
      <c r="ALK322" s="18"/>
      <c r="ALL322" s="18"/>
      <c r="ALM322" s="18"/>
      <c r="ALN322" s="18"/>
      <c r="ALO322" s="18"/>
      <c r="ALP322" s="18"/>
      <c r="ALQ322" s="18"/>
      <c r="ALR322" s="18"/>
      <c r="ALS322" s="18"/>
      <c r="ALT322" s="18"/>
      <c r="ALU322" s="18"/>
      <c r="ALV322" s="18"/>
      <c r="ALW322" s="18"/>
      <c r="ALX322" s="18"/>
      <c r="ALY322" s="18"/>
      <c r="ALZ322" s="18"/>
      <c r="AMA322" s="18"/>
      <c r="AMB322" s="18"/>
      <c r="AMC322" s="18"/>
      <c r="AMD322" s="18"/>
      <c r="AME322" s="18"/>
      <c r="AMF322" s="18"/>
      <c r="AMG322" s="18"/>
      <c r="AMH322" s="18"/>
      <c r="AMI322" s="18"/>
      <c r="AMJ322" s="18"/>
      <c r="AMK322" s="18"/>
      <c r="AML322" s="18"/>
      <c r="AMM322" s="18"/>
      <c r="AMN322" s="18"/>
      <c r="AMO322" s="18"/>
      <c r="AMP322" s="18"/>
      <c r="AMQ322" s="18"/>
      <c r="AMR322" s="18"/>
      <c r="AMS322" s="18"/>
      <c r="AMT322" s="18"/>
      <c r="AMU322" s="18"/>
      <c r="AMV322" s="18"/>
      <c r="AMW322" s="18"/>
      <c r="AMX322" s="18"/>
      <c r="AMY322" s="18"/>
      <c r="AMZ322" s="18"/>
      <c r="ANA322" s="18"/>
      <c r="ANB322" s="18"/>
      <c r="ANC322" s="18"/>
      <c r="AND322" s="18"/>
      <c r="ANE322" s="18"/>
      <c r="ANF322" s="18"/>
      <c r="ANG322" s="18"/>
      <c r="ANH322" s="18"/>
      <c r="ANI322" s="18"/>
      <c r="ANJ322" s="18"/>
      <c r="ANK322" s="18"/>
      <c r="ANL322" s="18"/>
      <c r="ANM322" s="18"/>
      <c r="ANN322" s="18"/>
      <c r="ANO322" s="18"/>
      <c r="ANP322" s="18"/>
      <c r="ANQ322" s="18"/>
      <c r="ANR322" s="18"/>
      <c r="ANS322" s="18"/>
      <c r="ANT322" s="18"/>
      <c r="ANU322" s="18"/>
      <c r="ANV322" s="18"/>
      <c r="ANW322" s="18"/>
      <c r="ANX322" s="18"/>
      <c r="ANY322" s="18"/>
      <c r="ANZ322" s="18"/>
      <c r="AOA322" s="18"/>
      <c r="AOB322" s="18"/>
      <c r="AOC322" s="18"/>
      <c r="AOD322" s="18"/>
      <c r="AOE322" s="18"/>
      <c r="AOF322" s="18"/>
      <c r="AOG322" s="18"/>
      <c r="AOH322" s="18"/>
      <c r="AOI322" s="18"/>
      <c r="AOJ322" s="18"/>
      <c r="AOK322" s="18"/>
      <c r="AOL322" s="18"/>
      <c r="AOM322" s="18"/>
      <c r="AON322" s="18"/>
      <c r="AOO322" s="18"/>
      <c r="AOP322" s="18"/>
      <c r="AOQ322" s="18"/>
      <c r="AOR322" s="18"/>
      <c r="AOS322" s="18"/>
      <c r="AOT322" s="18"/>
      <c r="AOU322" s="18"/>
      <c r="AOV322" s="18"/>
      <c r="AOW322" s="18"/>
      <c r="AOX322" s="18"/>
      <c r="AOY322" s="18"/>
      <c r="AOZ322" s="18"/>
      <c r="APA322" s="18"/>
      <c r="APB322" s="18"/>
      <c r="APC322" s="18"/>
      <c r="APD322" s="18"/>
      <c r="APE322" s="18"/>
      <c r="APF322" s="18"/>
      <c r="APG322" s="18"/>
      <c r="APH322" s="18"/>
      <c r="API322" s="18"/>
      <c r="APJ322" s="18"/>
      <c r="APK322" s="18"/>
      <c r="APL322" s="18"/>
      <c r="APM322" s="18"/>
      <c r="APN322" s="18"/>
      <c r="APO322" s="18"/>
      <c r="APP322" s="18"/>
      <c r="APQ322" s="18"/>
      <c r="APR322" s="18"/>
      <c r="APS322" s="18"/>
      <c r="APT322" s="18"/>
      <c r="APU322" s="18"/>
      <c r="APV322" s="18"/>
      <c r="APW322" s="18"/>
      <c r="APX322" s="18"/>
      <c r="APY322" s="18"/>
      <c r="APZ322" s="18"/>
      <c r="AQA322" s="18"/>
      <c r="AQB322" s="18"/>
      <c r="AQC322" s="18"/>
      <c r="AQD322" s="18"/>
      <c r="AQE322" s="18"/>
      <c r="AQF322" s="18"/>
      <c r="AQG322" s="18"/>
      <c r="AQH322" s="18"/>
      <c r="AQI322" s="18"/>
      <c r="AQJ322" s="18"/>
      <c r="AQK322" s="18"/>
      <c r="AQL322" s="18"/>
      <c r="AQM322" s="18"/>
      <c r="AQN322" s="18"/>
      <c r="AQO322" s="18"/>
      <c r="AQP322" s="18"/>
      <c r="AQQ322" s="18"/>
      <c r="AQR322" s="18"/>
      <c r="AQS322" s="18"/>
      <c r="AQT322" s="18"/>
      <c r="AQU322" s="18"/>
      <c r="AQV322" s="18"/>
      <c r="AQW322" s="18"/>
      <c r="AQX322" s="18"/>
      <c r="AQY322" s="18"/>
      <c r="AQZ322" s="18"/>
      <c r="ARA322" s="18"/>
      <c r="ARB322" s="18"/>
      <c r="ARC322" s="18"/>
      <c r="ARD322" s="18"/>
      <c r="ARE322" s="18"/>
      <c r="ARF322" s="18"/>
      <c r="ARG322" s="18"/>
      <c r="ARH322" s="18"/>
      <c r="ARI322" s="18"/>
      <c r="ARJ322" s="18"/>
      <c r="ARK322" s="18"/>
      <c r="ARL322" s="18"/>
      <c r="ARM322" s="18"/>
      <c r="ARN322" s="18"/>
      <c r="ARO322" s="18"/>
      <c r="ARP322" s="18"/>
      <c r="ARQ322" s="18"/>
      <c r="ARR322" s="18"/>
      <c r="ARS322" s="18"/>
      <c r="ART322" s="18"/>
      <c r="ARU322" s="18"/>
      <c r="ARV322" s="18"/>
      <c r="ARW322" s="18"/>
      <c r="ARX322" s="18"/>
      <c r="ARY322" s="18"/>
      <c r="ARZ322" s="18"/>
      <c r="ASA322" s="18"/>
      <c r="ASB322" s="18"/>
      <c r="ASC322" s="18"/>
      <c r="ASD322" s="18"/>
      <c r="ASE322" s="18"/>
      <c r="ASF322" s="18"/>
      <c r="ASG322" s="18"/>
      <c r="ASH322" s="18"/>
      <c r="ASI322" s="18"/>
      <c r="ASJ322" s="18"/>
      <c r="ASK322" s="18"/>
      <c r="ASL322" s="18"/>
      <c r="ASM322" s="18"/>
      <c r="ASN322" s="18"/>
      <c r="ASO322" s="18"/>
      <c r="ASP322" s="18"/>
      <c r="ASQ322" s="18"/>
      <c r="ASR322" s="18"/>
      <c r="ASS322" s="18"/>
      <c r="AST322" s="18"/>
      <c r="ASU322" s="18"/>
      <c r="ASV322" s="18"/>
      <c r="ASW322" s="18"/>
      <c r="ASX322" s="18"/>
      <c r="ASY322" s="18"/>
      <c r="ASZ322" s="18"/>
      <c r="ATA322" s="18"/>
      <c r="ATB322" s="18"/>
      <c r="ATC322" s="18"/>
      <c r="ATD322" s="18"/>
      <c r="ATE322" s="18"/>
      <c r="ATF322" s="18"/>
      <c r="ATG322" s="18"/>
      <c r="ATH322" s="18"/>
      <c r="ATI322" s="18"/>
      <c r="ATJ322" s="18"/>
      <c r="ATK322" s="18"/>
      <c r="ATL322" s="18"/>
      <c r="ATM322" s="18"/>
      <c r="ATN322" s="18"/>
      <c r="ATO322" s="18"/>
      <c r="ATP322" s="18"/>
      <c r="ATQ322" s="18"/>
      <c r="ATR322" s="18"/>
      <c r="ATS322" s="18"/>
      <c r="ATT322" s="18"/>
      <c r="ATU322" s="18"/>
      <c r="ATV322" s="18"/>
      <c r="ATW322" s="18"/>
      <c r="ATX322" s="18"/>
      <c r="ATY322" s="18"/>
      <c r="ATZ322" s="18"/>
      <c r="AUA322" s="18"/>
      <c r="AUB322" s="18"/>
      <c r="AUC322" s="18"/>
      <c r="AUD322" s="18"/>
      <c r="AUE322" s="18"/>
      <c r="AUF322" s="18"/>
      <c r="AUG322" s="18"/>
      <c r="AUH322" s="18"/>
      <c r="AUI322" s="18"/>
      <c r="AUJ322" s="18"/>
      <c r="AUK322" s="18"/>
      <c r="AUL322" s="18"/>
      <c r="AUM322" s="18"/>
      <c r="AUN322" s="18"/>
      <c r="AUO322" s="18"/>
      <c r="AUP322" s="18"/>
      <c r="AUQ322" s="18"/>
      <c r="AUR322" s="18"/>
      <c r="AUS322" s="18"/>
      <c r="AUT322" s="18"/>
      <c r="AUU322" s="18"/>
      <c r="AUV322" s="18"/>
      <c r="AUW322" s="18"/>
      <c r="AUX322" s="18"/>
      <c r="AUY322" s="18"/>
      <c r="AUZ322" s="18"/>
      <c r="AVA322" s="18"/>
      <c r="AVB322" s="18"/>
      <c r="AVC322" s="18"/>
      <c r="AVD322" s="18"/>
      <c r="AVE322" s="18"/>
      <c r="AVF322" s="18"/>
      <c r="AVG322" s="18"/>
      <c r="AVH322" s="18"/>
      <c r="AVI322" s="18"/>
      <c r="AVJ322" s="18"/>
      <c r="AVK322" s="18"/>
      <c r="AVL322" s="18"/>
      <c r="AVM322" s="18"/>
      <c r="AVN322" s="18"/>
      <c r="AVO322" s="18"/>
      <c r="AVP322" s="18"/>
      <c r="AVQ322" s="18"/>
      <c r="AVR322" s="18"/>
      <c r="AVS322" s="18"/>
      <c r="AVT322" s="18"/>
      <c r="AVU322" s="18"/>
      <c r="AVV322" s="18"/>
      <c r="AVW322" s="18"/>
      <c r="AVX322" s="18"/>
      <c r="AVY322" s="18"/>
      <c r="AVZ322" s="18"/>
      <c r="AWA322" s="18"/>
      <c r="AWB322" s="18"/>
      <c r="AWC322" s="18"/>
      <c r="AWD322" s="18"/>
      <c r="AWE322" s="18"/>
      <c r="AWF322" s="18"/>
      <c r="AWG322" s="18"/>
      <c r="AWH322" s="18"/>
      <c r="AWI322" s="18"/>
      <c r="AWJ322" s="18"/>
      <c r="AWK322" s="18"/>
      <c r="AWL322" s="18"/>
      <c r="AWM322" s="18"/>
      <c r="AWN322" s="18"/>
      <c r="AWO322" s="18"/>
      <c r="AWP322" s="18"/>
      <c r="AWQ322" s="18"/>
      <c r="AWR322" s="18"/>
      <c r="AWS322" s="18"/>
      <c r="AWT322" s="18"/>
      <c r="AWU322" s="18"/>
      <c r="AWV322" s="18"/>
      <c r="AWW322" s="18"/>
      <c r="AWX322" s="18"/>
      <c r="AWY322" s="18"/>
      <c r="AWZ322" s="18"/>
      <c r="AXA322" s="18"/>
      <c r="AXB322" s="18"/>
      <c r="AXC322" s="18"/>
      <c r="AXD322" s="18"/>
      <c r="AXE322" s="18"/>
      <c r="AXF322" s="18"/>
      <c r="AXG322" s="18"/>
      <c r="AXH322" s="18"/>
      <c r="AXI322" s="18"/>
      <c r="AXJ322" s="18"/>
      <c r="AXK322" s="18"/>
      <c r="AXL322" s="18"/>
      <c r="AXM322" s="18"/>
      <c r="AXN322" s="18"/>
      <c r="AXO322" s="18"/>
      <c r="AXP322" s="18"/>
      <c r="AXQ322" s="18"/>
      <c r="AXR322" s="18"/>
      <c r="AXS322" s="18"/>
      <c r="AXT322" s="18"/>
      <c r="AXU322" s="18"/>
      <c r="AXV322" s="18"/>
      <c r="AXW322" s="18"/>
      <c r="AXX322" s="18"/>
      <c r="AXY322" s="18"/>
      <c r="AXZ322" s="18"/>
      <c r="AYA322" s="18"/>
      <c r="AYB322" s="18"/>
      <c r="AYC322" s="18"/>
      <c r="AYD322" s="18"/>
      <c r="AYE322" s="18"/>
      <c r="AYF322" s="18"/>
      <c r="AYG322" s="18"/>
      <c r="AYH322" s="18"/>
      <c r="AYI322" s="18"/>
      <c r="AYJ322" s="18"/>
      <c r="AYK322" s="18"/>
      <c r="AYL322" s="18"/>
      <c r="AYM322" s="18"/>
      <c r="AYN322" s="18"/>
      <c r="AYO322" s="18"/>
      <c r="AYP322" s="18"/>
      <c r="AYQ322" s="18"/>
      <c r="AYR322" s="18"/>
      <c r="AYS322" s="18"/>
      <c r="AYT322" s="18"/>
      <c r="AYU322" s="18"/>
      <c r="AYV322" s="18"/>
      <c r="AYW322" s="18"/>
      <c r="AYX322" s="18"/>
      <c r="AYY322" s="18"/>
      <c r="AYZ322" s="18"/>
      <c r="AZA322" s="18"/>
      <c r="AZB322" s="18"/>
      <c r="AZC322" s="18"/>
      <c r="AZD322" s="18"/>
      <c r="AZE322" s="18"/>
      <c r="AZF322" s="18"/>
      <c r="AZG322" s="18"/>
      <c r="AZH322" s="18"/>
      <c r="AZI322" s="18"/>
      <c r="AZJ322" s="18"/>
      <c r="AZK322" s="18"/>
      <c r="AZL322" s="18"/>
      <c r="AZM322" s="18"/>
      <c r="AZN322" s="18"/>
      <c r="AZO322" s="18"/>
      <c r="AZP322" s="18"/>
      <c r="AZQ322" s="18"/>
      <c r="AZR322" s="18"/>
      <c r="AZS322" s="18"/>
      <c r="AZT322" s="18"/>
      <c r="AZU322" s="18"/>
      <c r="AZV322" s="18"/>
      <c r="AZW322" s="18"/>
      <c r="AZX322" s="18"/>
      <c r="AZY322" s="18"/>
      <c r="AZZ322" s="18"/>
      <c r="BAA322" s="18"/>
      <c r="BAB322" s="18"/>
      <c r="BAC322" s="18"/>
      <c r="BAD322" s="18"/>
      <c r="BAE322" s="18"/>
      <c r="BAF322" s="18"/>
      <c r="BAG322" s="18"/>
      <c r="BAH322" s="18"/>
      <c r="BAI322" s="18"/>
      <c r="BAJ322" s="18"/>
      <c r="BAK322" s="18"/>
      <c r="BAL322" s="18"/>
      <c r="BAM322" s="18"/>
      <c r="BAN322" s="18"/>
      <c r="BAO322" s="18"/>
      <c r="BAP322" s="18"/>
      <c r="BAQ322" s="18"/>
      <c r="BAR322" s="18"/>
      <c r="BAS322" s="18"/>
      <c r="BAT322" s="18"/>
      <c r="BAU322" s="18"/>
      <c r="BAV322" s="18"/>
      <c r="BAW322" s="18"/>
      <c r="BAX322" s="18"/>
      <c r="BAY322" s="18"/>
      <c r="BAZ322" s="18"/>
      <c r="BBA322" s="18"/>
      <c r="BBB322" s="18"/>
      <c r="BBC322" s="18"/>
      <c r="BBD322" s="18"/>
      <c r="BBE322" s="18"/>
      <c r="BBF322" s="18"/>
      <c r="BBG322" s="18"/>
      <c r="BBH322" s="18"/>
      <c r="BBI322" s="18"/>
      <c r="BBJ322" s="18"/>
      <c r="BBK322" s="18"/>
      <c r="BBL322" s="18"/>
      <c r="BBM322" s="18"/>
      <c r="BBN322" s="18"/>
      <c r="BBO322" s="18"/>
      <c r="BBP322" s="18"/>
      <c r="BBQ322" s="18"/>
      <c r="BBR322" s="18"/>
      <c r="BBS322" s="18"/>
      <c r="BBT322" s="18"/>
      <c r="BBU322" s="18"/>
      <c r="BBV322" s="18"/>
      <c r="BBW322" s="18"/>
      <c r="BBX322" s="18"/>
      <c r="BBY322" s="18"/>
      <c r="BBZ322" s="18"/>
      <c r="BCA322" s="18"/>
      <c r="BCB322" s="18"/>
      <c r="BCC322" s="18"/>
      <c r="BCD322" s="18"/>
      <c r="BCE322" s="18"/>
      <c r="BCF322" s="18"/>
      <c r="BCG322" s="18"/>
      <c r="BCH322" s="18"/>
      <c r="BCI322" s="18"/>
      <c r="BCJ322" s="18"/>
      <c r="BCK322" s="18"/>
      <c r="BCL322" s="18"/>
      <c r="BCM322" s="18"/>
      <c r="BCN322" s="18"/>
      <c r="BCO322" s="18"/>
      <c r="BCP322" s="18"/>
      <c r="BCQ322" s="18"/>
      <c r="BCR322" s="18"/>
      <c r="BCS322" s="18"/>
      <c r="BCT322" s="18"/>
      <c r="BCU322" s="18"/>
      <c r="BCV322" s="18"/>
      <c r="BCW322" s="18"/>
      <c r="BCX322" s="18"/>
      <c r="BCY322" s="18"/>
      <c r="BCZ322" s="18"/>
      <c r="BDA322" s="18"/>
      <c r="BDB322" s="18"/>
      <c r="BDC322" s="18"/>
      <c r="BDD322" s="18"/>
      <c r="BDE322" s="18"/>
      <c r="BDF322" s="18"/>
      <c r="BDG322" s="18"/>
      <c r="BDH322" s="18"/>
      <c r="BDI322" s="18"/>
      <c r="BDJ322" s="18"/>
      <c r="BDK322" s="18"/>
      <c r="BDL322" s="18"/>
      <c r="BDM322" s="18"/>
      <c r="BDN322" s="18"/>
      <c r="BDO322" s="18"/>
      <c r="BDP322" s="18"/>
      <c r="BDQ322" s="18"/>
      <c r="BDR322" s="18"/>
      <c r="BDS322" s="18"/>
      <c r="BDT322" s="18"/>
      <c r="BDU322" s="18"/>
      <c r="BDV322" s="18"/>
      <c r="BDW322" s="18"/>
      <c r="BDX322" s="18"/>
      <c r="BDY322" s="18"/>
      <c r="BDZ322" s="18"/>
      <c r="BEA322" s="18"/>
      <c r="BEB322" s="18"/>
      <c r="BEC322" s="18"/>
      <c r="BED322" s="18"/>
      <c r="BEE322" s="18"/>
      <c r="BEF322" s="18"/>
      <c r="BEG322" s="18"/>
      <c r="BEH322" s="18"/>
      <c r="BEI322" s="18"/>
      <c r="BEJ322" s="18"/>
      <c r="BEK322" s="18"/>
      <c r="BEL322" s="18"/>
      <c r="BEM322" s="18"/>
      <c r="BEN322" s="18"/>
      <c r="BEO322" s="18"/>
      <c r="BEP322" s="18"/>
      <c r="BEQ322" s="18"/>
      <c r="BER322" s="18"/>
      <c r="BES322" s="18"/>
      <c r="BET322" s="18"/>
      <c r="BEU322" s="18"/>
      <c r="BEV322" s="18"/>
      <c r="BEW322" s="18"/>
      <c r="BEX322" s="18"/>
      <c r="BEY322" s="18"/>
      <c r="BEZ322" s="18"/>
      <c r="BFA322" s="18"/>
      <c r="BFB322" s="18"/>
      <c r="BFC322" s="18"/>
      <c r="BFD322" s="18"/>
      <c r="BFE322" s="18"/>
      <c r="BFF322" s="18"/>
      <c r="BFG322" s="18"/>
      <c r="BFH322" s="18"/>
      <c r="BFI322" s="18"/>
      <c r="BFJ322" s="18"/>
      <c r="BFK322" s="18"/>
      <c r="BFL322" s="18"/>
      <c r="BFM322" s="18"/>
      <c r="BFN322" s="18"/>
      <c r="BFO322" s="18"/>
      <c r="BFP322" s="18"/>
      <c r="BFQ322" s="18"/>
      <c r="BFR322" s="18"/>
      <c r="BFS322" s="18"/>
      <c r="BFT322" s="18"/>
      <c r="BFU322" s="18"/>
      <c r="BFV322" s="18"/>
      <c r="BFW322" s="18"/>
      <c r="BFX322" s="18"/>
      <c r="BFY322" s="18"/>
      <c r="BFZ322" s="18"/>
      <c r="BGA322" s="18"/>
      <c r="BGB322" s="18"/>
      <c r="BGC322" s="18"/>
      <c r="BGD322" s="18"/>
      <c r="BGE322" s="18"/>
      <c r="BGF322" s="18"/>
      <c r="BGG322" s="18"/>
      <c r="BGH322" s="18"/>
      <c r="BGI322" s="18"/>
      <c r="BGJ322" s="18"/>
      <c r="BGK322" s="18"/>
      <c r="BGL322" s="18"/>
      <c r="BGM322" s="18"/>
      <c r="BGN322" s="18"/>
      <c r="BGO322" s="18"/>
      <c r="BGP322" s="18"/>
      <c r="BGQ322" s="18"/>
      <c r="BGR322" s="18"/>
      <c r="BGS322" s="18"/>
      <c r="BGT322" s="18"/>
      <c r="BGU322" s="18"/>
      <c r="BGV322" s="18"/>
      <c r="BGW322" s="18"/>
      <c r="BGX322" s="18"/>
      <c r="BGY322" s="18"/>
      <c r="BGZ322" s="18"/>
      <c r="BHA322" s="18"/>
      <c r="BHB322" s="18"/>
      <c r="BHC322" s="18"/>
      <c r="BHD322" s="18"/>
      <c r="BHE322" s="18"/>
      <c r="BHF322" s="18"/>
      <c r="BHG322" s="18"/>
      <c r="BHH322" s="18"/>
      <c r="BHI322" s="18"/>
      <c r="BHJ322" s="18"/>
      <c r="BHK322" s="18"/>
      <c r="BHL322" s="18"/>
      <c r="BHM322" s="18"/>
      <c r="BHN322" s="18"/>
      <c r="BHO322" s="18"/>
      <c r="BHP322" s="18"/>
      <c r="BHQ322" s="18"/>
      <c r="BHR322" s="18"/>
      <c r="BHS322" s="18"/>
      <c r="BHT322" s="18"/>
      <c r="BHU322" s="18"/>
      <c r="BHV322" s="18"/>
      <c r="BHW322" s="18"/>
      <c r="BHX322" s="18"/>
      <c r="BHY322" s="18"/>
      <c r="BHZ322" s="18"/>
      <c r="BIA322" s="18"/>
      <c r="BIB322" s="18"/>
      <c r="BIC322" s="18"/>
      <c r="BID322" s="18"/>
      <c r="BIE322" s="18"/>
      <c r="BIF322" s="18"/>
      <c r="BIG322" s="18"/>
      <c r="BIH322" s="18"/>
      <c r="BII322" s="18"/>
      <c r="BIJ322" s="18"/>
      <c r="BIK322" s="18"/>
      <c r="BIL322" s="18"/>
      <c r="BIM322" s="18"/>
      <c r="BIN322" s="18"/>
      <c r="BIO322" s="18"/>
      <c r="BIP322" s="18"/>
      <c r="BIQ322" s="18"/>
      <c r="BIR322" s="18"/>
      <c r="BIS322" s="18"/>
      <c r="BIT322" s="18"/>
      <c r="BIU322" s="18"/>
      <c r="BIV322" s="18"/>
      <c r="BIW322" s="18"/>
      <c r="BIX322" s="18"/>
      <c r="BIY322" s="18"/>
      <c r="BIZ322" s="18"/>
      <c r="BJA322" s="18"/>
      <c r="BJB322" s="18"/>
      <c r="BJC322" s="18"/>
      <c r="BJD322" s="18"/>
      <c r="BJE322" s="18"/>
      <c r="BJF322" s="18"/>
      <c r="BJG322" s="18"/>
      <c r="BJH322" s="18"/>
      <c r="BJI322" s="18"/>
      <c r="BJJ322" s="18"/>
      <c r="BJK322" s="18"/>
      <c r="BJL322" s="18"/>
      <c r="BJM322" s="18"/>
      <c r="BJN322" s="18"/>
      <c r="BJO322" s="18"/>
      <c r="BJP322" s="18"/>
      <c r="BJQ322" s="18"/>
      <c r="BJR322" s="18"/>
      <c r="BJS322" s="18"/>
      <c r="BJT322" s="18"/>
      <c r="BJU322" s="18"/>
      <c r="BJV322" s="18"/>
      <c r="BJW322" s="18"/>
      <c r="BJX322" s="18"/>
      <c r="BJY322" s="18"/>
      <c r="BJZ322" s="18"/>
      <c r="BKA322" s="18"/>
      <c r="BKB322" s="18"/>
      <c r="BKC322" s="18"/>
      <c r="BKD322" s="18"/>
      <c r="BKE322" s="18"/>
      <c r="BKF322" s="18"/>
      <c r="BKG322" s="18"/>
      <c r="BKH322" s="18"/>
      <c r="BKI322" s="18"/>
      <c r="BKJ322" s="18"/>
      <c r="BKK322" s="18"/>
      <c r="BKL322" s="18"/>
      <c r="BKM322" s="18"/>
      <c r="BKN322" s="18"/>
      <c r="BKO322" s="18"/>
      <c r="BKP322" s="18"/>
      <c r="BKQ322" s="18"/>
      <c r="BKR322" s="18"/>
      <c r="BKS322" s="18"/>
      <c r="BKT322" s="18"/>
      <c r="BKU322" s="18"/>
      <c r="BKV322" s="18"/>
      <c r="BKW322" s="18"/>
      <c r="BKX322" s="18"/>
      <c r="BKY322" s="18"/>
      <c r="BKZ322" s="18"/>
      <c r="BLA322" s="18"/>
      <c r="BLB322" s="18"/>
      <c r="BLC322" s="18"/>
      <c r="BLD322" s="18"/>
      <c r="BLE322" s="18"/>
      <c r="BLF322" s="18"/>
      <c r="BLG322" s="18"/>
      <c r="BLH322" s="18"/>
      <c r="BLI322" s="18"/>
      <c r="BLJ322" s="18"/>
      <c r="BLK322" s="18"/>
      <c r="BLL322" s="18"/>
      <c r="BLM322" s="18"/>
      <c r="BLN322" s="18"/>
      <c r="BLO322" s="18"/>
      <c r="BLP322" s="18"/>
      <c r="BLQ322" s="18"/>
      <c r="BLR322" s="18"/>
      <c r="BLS322" s="18"/>
      <c r="BLT322" s="18"/>
      <c r="BLU322" s="18"/>
      <c r="BLV322" s="18"/>
      <c r="BLW322" s="18"/>
      <c r="BLX322" s="18"/>
      <c r="BLY322" s="18"/>
      <c r="BLZ322" s="18"/>
      <c r="BMA322" s="18"/>
      <c r="BMB322" s="18"/>
      <c r="BMC322" s="18"/>
      <c r="BMD322" s="18"/>
      <c r="BME322" s="18"/>
      <c r="BMF322" s="18"/>
      <c r="BMG322" s="18"/>
      <c r="BMH322" s="18"/>
      <c r="BMI322" s="18"/>
      <c r="BMJ322" s="18"/>
      <c r="BMK322" s="18"/>
      <c r="BML322" s="18"/>
      <c r="BMM322" s="18"/>
      <c r="BMN322" s="18"/>
      <c r="BMO322" s="18"/>
      <c r="BMP322" s="18"/>
      <c r="BMQ322" s="18"/>
      <c r="BMR322" s="18"/>
      <c r="BMS322" s="18"/>
      <c r="BMT322" s="18"/>
      <c r="BMU322" s="18"/>
      <c r="BMV322" s="18"/>
      <c r="BMW322" s="18"/>
      <c r="BMX322" s="18"/>
      <c r="BMY322" s="18"/>
      <c r="BMZ322" s="18"/>
      <c r="BNA322" s="18"/>
      <c r="BNB322" s="18"/>
      <c r="BNC322" s="18"/>
      <c r="BND322" s="18"/>
      <c r="BNE322" s="18"/>
      <c r="BNF322" s="18"/>
      <c r="BNG322" s="18"/>
      <c r="BNH322" s="18"/>
      <c r="BNI322" s="18"/>
      <c r="BNJ322" s="18"/>
      <c r="BNK322" s="18"/>
      <c r="BNL322" s="18"/>
      <c r="BNM322" s="18"/>
      <c r="BNN322" s="18"/>
      <c r="BNO322" s="18"/>
      <c r="BNP322" s="18"/>
      <c r="BNQ322" s="18"/>
      <c r="BNR322" s="18"/>
      <c r="BNS322" s="18"/>
      <c r="BNT322" s="18"/>
      <c r="BNU322" s="18"/>
      <c r="BNV322" s="18"/>
      <c r="BNW322" s="18"/>
      <c r="BNX322" s="18"/>
      <c r="BNY322" s="18"/>
      <c r="BNZ322" s="18"/>
      <c r="BOA322" s="18"/>
      <c r="BOB322" s="18"/>
      <c r="BOC322" s="18"/>
      <c r="BOD322" s="18"/>
      <c r="BOE322" s="18"/>
      <c r="BOF322" s="18"/>
      <c r="BOG322" s="18"/>
      <c r="BOH322" s="18"/>
      <c r="BOI322" s="18"/>
      <c r="BOJ322" s="18"/>
      <c r="BOK322" s="18"/>
      <c r="BOL322" s="18"/>
      <c r="BOM322" s="18"/>
      <c r="BON322" s="18"/>
      <c r="BOO322" s="18"/>
      <c r="BOP322" s="18"/>
      <c r="BOQ322" s="18"/>
      <c r="BOR322" s="18"/>
      <c r="BOS322" s="18"/>
      <c r="BOT322" s="18"/>
      <c r="BOU322" s="18"/>
      <c r="BOV322" s="18"/>
      <c r="BOW322" s="18"/>
      <c r="BOX322" s="18"/>
      <c r="BOY322" s="18"/>
      <c r="BOZ322" s="18"/>
      <c r="BPA322" s="18"/>
      <c r="BPB322" s="18"/>
      <c r="BPC322" s="18"/>
      <c r="BPD322" s="18"/>
      <c r="BPE322" s="18"/>
      <c r="BPF322" s="18"/>
      <c r="BPG322" s="18"/>
      <c r="BPH322" s="18"/>
      <c r="BPI322" s="18"/>
      <c r="BPJ322" s="18"/>
      <c r="BPK322" s="18"/>
      <c r="BPL322" s="18"/>
      <c r="BPM322" s="18"/>
      <c r="BPN322" s="18"/>
      <c r="BPO322" s="18"/>
      <c r="BPP322" s="18"/>
      <c r="BPQ322" s="18"/>
      <c r="BPR322" s="18"/>
      <c r="BPS322" s="18"/>
      <c r="BPT322" s="18"/>
      <c r="BPU322" s="18"/>
      <c r="BPV322" s="18"/>
      <c r="BPW322" s="18"/>
      <c r="BPX322" s="18"/>
      <c r="BPY322" s="18"/>
      <c r="BPZ322" s="18"/>
      <c r="BQA322" s="18"/>
      <c r="BQB322" s="18"/>
      <c r="BQC322" s="18"/>
      <c r="BQD322" s="18"/>
      <c r="BQE322" s="18"/>
      <c r="BQF322" s="18"/>
      <c r="BQG322" s="18"/>
      <c r="BQH322" s="18"/>
      <c r="BQI322" s="18"/>
      <c r="BQJ322" s="18"/>
      <c r="BQK322" s="18"/>
      <c r="BQL322" s="18"/>
      <c r="BQM322" s="18"/>
      <c r="BQN322" s="18"/>
      <c r="BQO322" s="18"/>
      <c r="BQP322" s="18"/>
      <c r="BQQ322" s="18"/>
      <c r="BQR322" s="18"/>
      <c r="BQS322" s="18"/>
      <c r="BQT322" s="18"/>
      <c r="BQU322" s="18"/>
      <c r="BQV322" s="18"/>
      <c r="BQW322" s="18"/>
      <c r="BQX322" s="18"/>
      <c r="BQY322" s="18"/>
      <c r="BQZ322" s="18"/>
      <c r="BRA322" s="18"/>
      <c r="BRB322" s="18"/>
      <c r="BRC322" s="18"/>
      <c r="BRD322" s="18"/>
      <c r="BRE322" s="18"/>
      <c r="BRF322" s="18"/>
      <c r="BRG322" s="18"/>
      <c r="BRH322" s="18"/>
      <c r="BRI322" s="18"/>
      <c r="BRJ322" s="18"/>
      <c r="BRK322" s="18"/>
      <c r="BRL322" s="18"/>
      <c r="BRM322" s="18"/>
      <c r="BRN322" s="18"/>
      <c r="BRO322" s="18"/>
      <c r="BRP322" s="18"/>
      <c r="BRQ322" s="18"/>
      <c r="BRR322" s="18"/>
      <c r="BRS322" s="18"/>
      <c r="BRT322" s="18"/>
      <c r="BRU322" s="18"/>
      <c r="BRV322" s="18"/>
      <c r="BRW322" s="18"/>
      <c r="BRX322" s="18"/>
      <c r="BRY322" s="18"/>
      <c r="BRZ322" s="18"/>
      <c r="BSA322" s="18"/>
      <c r="BSB322" s="18"/>
      <c r="BSC322" s="18"/>
      <c r="BSD322" s="18"/>
      <c r="BSE322" s="18"/>
      <c r="BSF322" s="18"/>
      <c r="BSG322" s="18"/>
      <c r="BSH322" s="18"/>
      <c r="BSI322" s="18"/>
      <c r="BSJ322" s="18"/>
      <c r="BSK322" s="18"/>
      <c r="BSL322" s="18"/>
      <c r="BSM322" s="18"/>
      <c r="BSN322" s="18"/>
      <c r="BSO322" s="18"/>
      <c r="BSP322" s="18"/>
      <c r="BSQ322" s="18"/>
      <c r="BSR322" s="18"/>
      <c r="BSS322" s="18"/>
      <c r="BST322" s="18"/>
      <c r="BSU322" s="18"/>
      <c r="BSV322" s="18"/>
      <c r="BSW322" s="18"/>
      <c r="BSX322" s="18"/>
      <c r="BSY322" s="18"/>
      <c r="BSZ322" s="18"/>
      <c r="BTA322" s="18"/>
      <c r="BTB322" s="18"/>
      <c r="BTC322" s="18"/>
      <c r="BTD322" s="18"/>
      <c r="BTE322" s="18"/>
      <c r="BTF322" s="18"/>
      <c r="BTG322" s="18"/>
      <c r="BTH322" s="18"/>
      <c r="BTI322" s="18"/>
      <c r="BTJ322" s="18"/>
      <c r="BTK322" s="18"/>
      <c r="BTL322" s="18"/>
      <c r="BTM322" s="18"/>
      <c r="BTN322" s="18"/>
      <c r="BTO322" s="18"/>
      <c r="BTP322" s="18"/>
      <c r="BTQ322" s="18"/>
      <c r="BTR322" s="18"/>
      <c r="BTS322" s="18"/>
      <c r="BTT322" s="18"/>
      <c r="BTU322" s="18"/>
      <c r="BTV322" s="18"/>
      <c r="BTW322" s="18"/>
      <c r="BTX322" s="18"/>
      <c r="BTY322" s="18"/>
      <c r="BTZ322" s="18"/>
      <c r="BUA322" s="18"/>
      <c r="BUB322" s="18"/>
      <c r="BUC322" s="18"/>
      <c r="BUD322" s="18"/>
      <c r="BUE322" s="18"/>
      <c r="BUF322" s="18"/>
      <c r="BUG322" s="18"/>
      <c r="BUH322" s="18"/>
      <c r="BUI322" s="18"/>
      <c r="BUJ322" s="18"/>
      <c r="BUK322" s="18"/>
      <c r="BUL322" s="18"/>
      <c r="BUM322" s="18"/>
      <c r="BUN322" s="18"/>
      <c r="BUO322" s="18"/>
      <c r="BUP322" s="18"/>
      <c r="BUQ322" s="18"/>
      <c r="BUR322" s="18"/>
      <c r="BUS322" s="18"/>
      <c r="BUT322" s="18"/>
      <c r="BUU322" s="18"/>
      <c r="BUV322" s="18"/>
      <c r="BUW322" s="18"/>
      <c r="BUX322" s="18"/>
      <c r="BUY322" s="18"/>
      <c r="BUZ322" s="18"/>
      <c r="BVA322" s="18"/>
      <c r="BVB322" s="18"/>
      <c r="BVC322" s="18"/>
      <c r="BVD322" s="18"/>
      <c r="BVE322" s="18"/>
      <c r="BVF322" s="18"/>
      <c r="BVG322" s="18"/>
      <c r="BVH322" s="18"/>
      <c r="BVI322" s="18"/>
      <c r="BVJ322" s="18"/>
      <c r="BVK322" s="18"/>
      <c r="BVL322" s="18"/>
      <c r="BVM322" s="18"/>
      <c r="BVN322" s="18"/>
      <c r="BVO322" s="18"/>
      <c r="BVP322" s="18"/>
      <c r="BVQ322" s="18"/>
      <c r="BVR322" s="18"/>
      <c r="BVS322" s="18"/>
      <c r="BVT322" s="18"/>
      <c r="BVU322" s="18"/>
      <c r="BVV322" s="18"/>
      <c r="BVW322" s="18"/>
      <c r="BVX322" s="18"/>
      <c r="BVY322" s="18"/>
      <c r="BVZ322" s="18"/>
      <c r="BWA322" s="18"/>
      <c r="BWB322" s="18"/>
      <c r="BWC322" s="18"/>
      <c r="BWD322" s="18"/>
      <c r="BWE322" s="18"/>
      <c r="BWF322" s="18"/>
      <c r="BWG322" s="18"/>
      <c r="BWH322" s="18"/>
      <c r="BWI322" s="18"/>
      <c r="BWJ322" s="18"/>
      <c r="BWK322" s="18"/>
      <c r="BWL322" s="18"/>
      <c r="BWM322" s="18"/>
      <c r="BWN322" s="18"/>
      <c r="BWO322" s="18"/>
      <c r="BWP322" s="18"/>
      <c r="BWQ322" s="18"/>
      <c r="BWR322" s="18"/>
      <c r="BWS322" s="18"/>
      <c r="BWT322" s="18"/>
      <c r="BWU322" s="18"/>
      <c r="BWV322" s="18"/>
      <c r="BWW322" s="18"/>
      <c r="BWX322" s="18"/>
      <c r="BWY322" s="18"/>
      <c r="BWZ322" s="18"/>
      <c r="BXA322" s="18"/>
      <c r="BXB322" s="18"/>
      <c r="BXC322" s="18"/>
      <c r="BXD322" s="18"/>
      <c r="BXE322" s="18"/>
      <c r="BXF322" s="18"/>
      <c r="BXG322" s="18"/>
      <c r="BXH322" s="18"/>
      <c r="BXI322" s="18"/>
      <c r="BXJ322" s="18"/>
      <c r="BXK322" s="18"/>
      <c r="BXL322" s="18"/>
      <c r="BXM322" s="18"/>
      <c r="BXN322" s="18"/>
      <c r="BXO322" s="18"/>
      <c r="BXP322" s="18"/>
      <c r="BXQ322" s="18"/>
      <c r="BXR322" s="18"/>
      <c r="BXS322" s="18"/>
      <c r="BXT322" s="18"/>
      <c r="BXU322" s="18"/>
      <c r="BXV322" s="18"/>
      <c r="BXW322" s="18"/>
      <c r="BXX322" s="18"/>
      <c r="BXY322" s="18"/>
      <c r="BXZ322" s="18"/>
      <c r="BYA322" s="18"/>
      <c r="BYB322" s="18"/>
      <c r="BYC322" s="18"/>
      <c r="BYD322" s="18"/>
      <c r="BYE322" s="18"/>
      <c r="BYF322" s="18"/>
      <c r="BYG322" s="18"/>
      <c r="BYH322" s="18"/>
      <c r="BYI322" s="18"/>
      <c r="BYJ322" s="18"/>
      <c r="BYK322" s="18"/>
      <c r="BYL322" s="18"/>
      <c r="BYM322" s="18"/>
      <c r="BYN322" s="18"/>
      <c r="BYO322" s="18"/>
      <c r="BYP322" s="18"/>
      <c r="BYQ322" s="18"/>
      <c r="BYR322" s="18"/>
      <c r="BYS322" s="18"/>
      <c r="BYT322" s="18"/>
      <c r="BYU322" s="18"/>
      <c r="BYV322" s="18"/>
      <c r="BYW322" s="18"/>
      <c r="BYX322" s="18"/>
      <c r="BYY322" s="18"/>
      <c r="BYZ322" s="18"/>
      <c r="BZA322" s="18"/>
      <c r="BZB322" s="18"/>
      <c r="BZC322" s="18"/>
      <c r="BZD322" s="18"/>
      <c r="BZE322" s="18"/>
      <c r="BZF322" s="18"/>
      <c r="BZG322" s="18"/>
      <c r="BZH322" s="18"/>
      <c r="BZI322" s="18"/>
      <c r="BZJ322" s="18"/>
      <c r="BZK322" s="18"/>
      <c r="BZL322" s="18"/>
      <c r="BZM322" s="18"/>
      <c r="BZN322" s="18"/>
      <c r="BZO322" s="18"/>
      <c r="BZP322" s="18"/>
      <c r="BZQ322" s="18"/>
      <c r="BZR322" s="18"/>
      <c r="BZS322" s="18"/>
      <c r="BZT322" s="18"/>
      <c r="BZU322" s="18"/>
      <c r="BZV322" s="18"/>
      <c r="BZW322" s="18"/>
      <c r="BZX322" s="18"/>
      <c r="BZY322" s="18"/>
      <c r="BZZ322" s="18"/>
      <c r="CAA322" s="18"/>
      <c r="CAB322" s="18"/>
      <c r="CAC322" s="18"/>
      <c r="CAD322" s="18"/>
      <c r="CAE322" s="18"/>
      <c r="CAF322" s="18"/>
      <c r="CAG322" s="18"/>
      <c r="CAH322" s="18"/>
      <c r="CAI322" s="18"/>
      <c r="CAJ322" s="18"/>
      <c r="CAK322" s="18"/>
      <c r="CAL322" s="18"/>
      <c r="CAM322" s="18"/>
      <c r="CAN322" s="18"/>
      <c r="CAO322" s="18"/>
      <c r="CAP322" s="18"/>
      <c r="CAQ322" s="18"/>
      <c r="CAR322" s="18"/>
      <c r="CAS322" s="18"/>
      <c r="CAT322" s="18"/>
      <c r="CAU322" s="18"/>
      <c r="CAV322" s="18"/>
      <c r="CAW322" s="18"/>
      <c r="CAX322" s="18"/>
      <c r="CAY322" s="18"/>
      <c r="CAZ322" s="18"/>
      <c r="CBA322" s="18"/>
      <c r="CBB322" s="18"/>
      <c r="CBC322" s="18"/>
      <c r="CBD322" s="18"/>
      <c r="CBE322" s="18"/>
      <c r="CBF322" s="18"/>
      <c r="CBG322" s="18"/>
      <c r="CBH322" s="18"/>
      <c r="CBI322" s="18"/>
      <c r="CBJ322" s="18"/>
      <c r="CBK322" s="18"/>
      <c r="CBL322" s="18"/>
      <c r="CBM322" s="18"/>
      <c r="CBN322" s="18"/>
      <c r="CBO322" s="18"/>
      <c r="CBP322" s="18"/>
      <c r="CBQ322" s="18"/>
      <c r="CBR322" s="18"/>
      <c r="CBS322" s="18"/>
      <c r="CBT322" s="18"/>
      <c r="CBU322" s="18"/>
      <c r="CBV322" s="18"/>
      <c r="CBW322" s="18"/>
      <c r="CBX322" s="18"/>
      <c r="CBY322" s="18"/>
      <c r="CBZ322" s="18"/>
      <c r="CCA322" s="18"/>
      <c r="CCB322" s="18"/>
      <c r="CCC322" s="18"/>
      <c r="CCD322" s="18"/>
      <c r="CCE322" s="18"/>
      <c r="CCF322" s="18"/>
      <c r="CCG322" s="18"/>
      <c r="CCH322" s="18"/>
      <c r="CCI322" s="18"/>
      <c r="CCJ322" s="18"/>
      <c r="CCK322" s="18"/>
      <c r="CCL322" s="18"/>
      <c r="CCM322" s="18"/>
      <c r="CCN322" s="18"/>
      <c r="CCO322" s="18"/>
      <c r="CCP322" s="18"/>
      <c r="CCQ322" s="18"/>
      <c r="CCR322" s="18"/>
      <c r="CCS322" s="18"/>
      <c r="CCT322" s="18"/>
      <c r="CCU322" s="18"/>
      <c r="CCV322" s="18"/>
      <c r="CCW322" s="18"/>
      <c r="CCX322" s="18"/>
      <c r="CCY322" s="18"/>
      <c r="CCZ322" s="18"/>
      <c r="CDA322" s="18"/>
      <c r="CDB322" s="18"/>
      <c r="CDC322" s="18"/>
      <c r="CDD322" s="18"/>
      <c r="CDE322" s="18"/>
      <c r="CDF322" s="18"/>
      <c r="CDG322" s="18"/>
      <c r="CDH322" s="18"/>
      <c r="CDI322" s="18"/>
      <c r="CDJ322" s="18"/>
      <c r="CDK322" s="18"/>
      <c r="CDL322" s="18"/>
      <c r="CDM322" s="18"/>
      <c r="CDN322" s="18"/>
      <c r="CDO322" s="18"/>
      <c r="CDP322" s="18"/>
      <c r="CDQ322" s="18"/>
      <c r="CDR322" s="18"/>
      <c r="CDS322" s="18"/>
      <c r="CDT322" s="18"/>
      <c r="CDU322" s="18"/>
      <c r="CDV322" s="18"/>
      <c r="CDW322" s="18"/>
      <c r="CDX322" s="18"/>
      <c r="CDY322" s="18"/>
      <c r="CDZ322" s="18"/>
      <c r="CEA322" s="18"/>
      <c r="CEB322" s="18"/>
      <c r="CEC322" s="18"/>
      <c r="CED322" s="18"/>
      <c r="CEE322" s="18"/>
      <c r="CEF322" s="18"/>
      <c r="CEG322" s="18"/>
      <c r="CEH322" s="18"/>
      <c r="CEI322" s="18"/>
      <c r="CEJ322" s="18"/>
      <c r="CEK322" s="18"/>
      <c r="CEL322" s="18"/>
      <c r="CEM322" s="18"/>
      <c r="CEN322" s="18"/>
      <c r="CEO322" s="18"/>
      <c r="CEP322" s="18"/>
      <c r="CEQ322" s="18"/>
      <c r="CER322" s="18"/>
      <c r="CES322" s="18"/>
      <c r="CET322" s="18"/>
      <c r="CEU322" s="18"/>
      <c r="CEV322" s="18"/>
      <c r="CEW322" s="18"/>
      <c r="CEX322" s="18"/>
      <c r="CEY322" s="18"/>
      <c r="CEZ322" s="18"/>
      <c r="CFA322" s="18"/>
      <c r="CFB322" s="18"/>
      <c r="CFC322" s="18"/>
      <c r="CFD322" s="18"/>
      <c r="CFE322" s="18"/>
      <c r="CFF322" s="18"/>
      <c r="CFG322" s="18"/>
      <c r="CFH322" s="18"/>
      <c r="CFI322" s="18"/>
      <c r="CFJ322" s="18"/>
      <c r="CFK322" s="18"/>
      <c r="CFL322" s="18"/>
      <c r="CFM322" s="18"/>
      <c r="CFN322" s="18"/>
      <c r="CFO322" s="18"/>
      <c r="CFP322" s="18"/>
      <c r="CFQ322" s="18"/>
      <c r="CFR322" s="18"/>
      <c r="CFS322" s="18"/>
      <c r="CFT322" s="18"/>
      <c r="CFU322" s="18"/>
      <c r="CFV322" s="18"/>
      <c r="CFW322" s="18"/>
      <c r="CFX322" s="18"/>
      <c r="CFY322" s="18"/>
      <c r="CFZ322" s="18"/>
      <c r="CGA322" s="18"/>
      <c r="CGB322" s="18"/>
      <c r="CGC322" s="18"/>
      <c r="CGD322" s="18"/>
      <c r="CGE322" s="18"/>
      <c r="CGF322" s="18"/>
      <c r="CGG322" s="18"/>
      <c r="CGH322" s="18"/>
      <c r="CGI322" s="18"/>
      <c r="CGJ322" s="18"/>
      <c r="CGK322" s="18"/>
      <c r="CGL322" s="18"/>
      <c r="CGM322" s="18"/>
      <c r="CGN322" s="18"/>
      <c r="CGO322" s="18"/>
      <c r="CGP322" s="18"/>
      <c r="CGQ322" s="18"/>
      <c r="CGR322" s="18"/>
      <c r="CGS322" s="18"/>
      <c r="CGT322" s="18"/>
      <c r="CGU322" s="18"/>
      <c r="CGV322" s="18"/>
      <c r="CGW322" s="18"/>
      <c r="CGX322" s="18"/>
      <c r="CGY322" s="18"/>
      <c r="CGZ322" s="18"/>
      <c r="CHA322" s="18"/>
      <c r="CHB322" s="18"/>
      <c r="CHC322" s="18"/>
      <c r="CHD322" s="18"/>
      <c r="CHE322" s="18"/>
      <c r="CHF322" s="18"/>
      <c r="CHG322" s="18"/>
      <c r="CHH322" s="18"/>
      <c r="CHI322" s="18"/>
      <c r="CHJ322" s="18"/>
      <c r="CHK322" s="18"/>
      <c r="CHL322" s="18"/>
      <c r="CHM322" s="18"/>
      <c r="CHN322" s="18"/>
      <c r="CHO322" s="18"/>
      <c r="CHP322" s="18"/>
      <c r="CHQ322" s="18"/>
      <c r="CHR322" s="18"/>
      <c r="CHS322" s="18"/>
      <c r="CHT322" s="18"/>
      <c r="CHU322" s="18"/>
      <c r="CHV322" s="18"/>
      <c r="CHW322" s="18"/>
      <c r="CHX322" s="18"/>
      <c r="CHY322" s="18"/>
      <c r="CHZ322" s="18"/>
      <c r="CIA322" s="18"/>
      <c r="CIB322" s="18"/>
      <c r="CIC322" s="18"/>
      <c r="CID322" s="18"/>
      <c r="CIE322" s="18"/>
      <c r="CIF322" s="18"/>
      <c r="CIG322" s="18"/>
      <c r="CIH322" s="18"/>
      <c r="CII322" s="18"/>
      <c r="CIJ322" s="18"/>
      <c r="CIK322" s="18"/>
      <c r="CIL322" s="18"/>
      <c r="CIM322" s="18"/>
      <c r="CIN322" s="18"/>
      <c r="CIO322" s="18"/>
      <c r="CIP322" s="18"/>
      <c r="CIQ322" s="18"/>
      <c r="CIR322" s="18"/>
      <c r="CIS322" s="18"/>
      <c r="CIT322" s="18"/>
      <c r="CIU322" s="18"/>
      <c r="CIV322" s="18"/>
      <c r="CIW322" s="18"/>
      <c r="CIX322" s="18"/>
      <c r="CIY322" s="18"/>
      <c r="CIZ322" s="18"/>
      <c r="CJA322" s="18"/>
      <c r="CJB322" s="18"/>
      <c r="CJC322" s="18"/>
      <c r="CJD322" s="18"/>
      <c r="CJE322" s="18"/>
      <c r="CJF322" s="18"/>
      <c r="CJG322" s="18"/>
      <c r="CJH322" s="18"/>
      <c r="CJI322" s="18"/>
      <c r="CJJ322" s="18"/>
      <c r="CJK322" s="18"/>
      <c r="CJL322" s="18"/>
      <c r="CJM322" s="18"/>
      <c r="CJN322" s="18"/>
      <c r="CJO322" s="18"/>
      <c r="CJP322" s="18"/>
      <c r="CJQ322" s="18"/>
      <c r="CJR322" s="18"/>
      <c r="CJS322" s="18"/>
      <c r="CJT322" s="18"/>
      <c r="CJU322" s="18"/>
      <c r="CJV322" s="18"/>
      <c r="CJW322" s="18"/>
      <c r="CJX322" s="18"/>
      <c r="CJY322" s="18"/>
      <c r="CJZ322" s="18"/>
      <c r="CKA322" s="18"/>
      <c r="CKB322" s="18"/>
      <c r="CKC322" s="18"/>
      <c r="CKD322" s="18"/>
      <c r="CKE322" s="18"/>
      <c r="CKF322" s="18"/>
      <c r="CKG322" s="18"/>
      <c r="CKH322" s="18"/>
      <c r="CKI322" s="18"/>
      <c r="CKJ322" s="18"/>
      <c r="CKK322" s="18"/>
      <c r="CKL322" s="18"/>
      <c r="CKM322" s="18"/>
      <c r="CKN322" s="18"/>
      <c r="CKO322" s="18"/>
      <c r="CKP322" s="18"/>
      <c r="CKQ322" s="18"/>
      <c r="CKR322" s="18"/>
      <c r="CKS322" s="18"/>
      <c r="CKT322" s="18"/>
      <c r="CKU322" s="18"/>
      <c r="CKV322" s="18"/>
      <c r="CKW322" s="18"/>
      <c r="CKX322" s="18"/>
      <c r="CKY322" s="18"/>
      <c r="CKZ322" s="18"/>
      <c r="CLA322" s="18"/>
      <c r="CLB322" s="18"/>
      <c r="CLC322" s="18"/>
      <c r="CLD322" s="18"/>
      <c r="CLE322" s="18"/>
      <c r="CLF322" s="18"/>
      <c r="CLG322" s="18"/>
      <c r="CLH322" s="18"/>
      <c r="CLI322" s="18"/>
      <c r="CLJ322" s="18"/>
      <c r="CLK322" s="18"/>
      <c r="CLL322" s="18"/>
      <c r="CLM322" s="18"/>
      <c r="CLN322" s="18"/>
      <c r="CLO322" s="18"/>
      <c r="CLP322" s="18"/>
      <c r="CLQ322" s="18"/>
      <c r="CLR322" s="18"/>
      <c r="CLS322" s="18"/>
      <c r="CLT322" s="18"/>
      <c r="CLU322" s="18"/>
      <c r="CLV322" s="18"/>
      <c r="CLW322" s="18"/>
      <c r="CLX322" s="18"/>
      <c r="CLY322" s="18"/>
      <c r="CLZ322" s="18"/>
      <c r="CMA322" s="18"/>
      <c r="CMB322" s="18"/>
      <c r="CMC322" s="18"/>
      <c r="CMD322" s="18"/>
      <c r="CME322" s="18"/>
      <c r="CMF322" s="18"/>
      <c r="CMG322" s="18"/>
      <c r="CMH322" s="18"/>
      <c r="CMI322" s="18"/>
      <c r="CMJ322" s="18"/>
      <c r="CMK322" s="18"/>
      <c r="CML322" s="18"/>
      <c r="CMM322" s="18"/>
      <c r="CMN322" s="18"/>
      <c r="CMO322" s="18"/>
      <c r="CMP322" s="18"/>
      <c r="CMQ322" s="18"/>
      <c r="CMR322" s="18"/>
      <c r="CMS322" s="18"/>
      <c r="CMT322" s="18"/>
      <c r="CMU322" s="18"/>
      <c r="CMV322" s="18"/>
      <c r="CMW322" s="18"/>
      <c r="CMX322" s="18"/>
      <c r="CMY322" s="18"/>
      <c r="CMZ322" s="18"/>
      <c r="CNA322" s="18"/>
      <c r="CNB322" s="18"/>
      <c r="CNC322" s="18"/>
      <c r="CND322" s="18"/>
      <c r="CNE322" s="18"/>
      <c r="CNF322" s="18"/>
      <c r="CNG322" s="18"/>
      <c r="CNH322" s="18"/>
      <c r="CNI322" s="18"/>
      <c r="CNJ322" s="18"/>
      <c r="CNK322" s="18"/>
      <c r="CNL322" s="18"/>
      <c r="CNM322" s="18"/>
      <c r="CNN322" s="18"/>
      <c r="CNO322" s="18"/>
      <c r="CNP322" s="18"/>
      <c r="CNQ322" s="18"/>
      <c r="CNR322" s="18"/>
      <c r="CNS322" s="18"/>
      <c r="CNT322" s="18"/>
      <c r="CNU322" s="18"/>
      <c r="CNV322" s="18"/>
      <c r="CNW322" s="18"/>
      <c r="CNX322" s="18"/>
      <c r="CNY322" s="18"/>
      <c r="CNZ322" s="18"/>
      <c r="COA322" s="18"/>
      <c r="COB322" s="18"/>
      <c r="COC322" s="18"/>
      <c r="COD322" s="18"/>
      <c r="COE322" s="18"/>
      <c r="COF322" s="18"/>
      <c r="COG322" s="18"/>
      <c r="COH322" s="18"/>
      <c r="COI322" s="18"/>
      <c r="COJ322" s="18"/>
      <c r="COK322" s="18"/>
      <c r="COL322" s="18"/>
      <c r="COM322" s="18"/>
      <c r="CON322" s="18"/>
      <c r="COO322" s="18"/>
      <c r="COP322" s="18"/>
      <c r="COQ322" s="18"/>
      <c r="COR322" s="18"/>
      <c r="COS322" s="18"/>
      <c r="COT322" s="18"/>
      <c r="COU322" s="18"/>
      <c r="COV322" s="18"/>
      <c r="COW322" s="18"/>
      <c r="COX322" s="18"/>
      <c r="COY322" s="18"/>
      <c r="COZ322" s="18"/>
      <c r="CPA322" s="18"/>
      <c r="CPB322" s="18"/>
      <c r="CPC322" s="18"/>
      <c r="CPD322" s="18"/>
      <c r="CPE322" s="18"/>
      <c r="CPF322" s="18"/>
      <c r="CPG322" s="18"/>
      <c r="CPH322" s="18"/>
      <c r="CPI322" s="18"/>
      <c r="CPJ322" s="18"/>
      <c r="CPK322" s="18"/>
      <c r="CPL322" s="18"/>
      <c r="CPM322" s="18"/>
      <c r="CPN322" s="18"/>
      <c r="CPO322" s="18"/>
      <c r="CPP322" s="18"/>
      <c r="CPQ322" s="18"/>
      <c r="CPR322" s="18"/>
      <c r="CPS322" s="18"/>
      <c r="CPT322" s="18"/>
      <c r="CPU322" s="18"/>
      <c r="CPV322" s="18"/>
      <c r="CPW322" s="18"/>
      <c r="CPX322" s="18"/>
      <c r="CPY322" s="18"/>
      <c r="CPZ322" s="18"/>
      <c r="CQA322" s="18"/>
      <c r="CQB322" s="18"/>
      <c r="CQC322" s="18"/>
      <c r="CQD322" s="18"/>
      <c r="CQE322" s="18"/>
      <c r="CQF322" s="18"/>
      <c r="CQG322" s="18"/>
      <c r="CQH322" s="18"/>
      <c r="CQI322" s="18"/>
      <c r="CQJ322" s="18"/>
      <c r="CQK322" s="18"/>
      <c r="CQL322" s="18"/>
      <c r="CQM322" s="18"/>
      <c r="CQN322" s="18"/>
      <c r="CQO322" s="18"/>
      <c r="CQP322" s="18"/>
      <c r="CQQ322" s="18"/>
      <c r="CQR322" s="18"/>
      <c r="CQS322" s="18"/>
      <c r="CQT322" s="18"/>
      <c r="CQU322" s="18"/>
      <c r="CQV322" s="18"/>
      <c r="CQW322" s="18"/>
      <c r="CQX322" s="18"/>
      <c r="CQY322" s="18"/>
      <c r="CQZ322" s="18"/>
      <c r="CRA322" s="18"/>
      <c r="CRB322" s="18"/>
      <c r="CRC322" s="18"/>
      <c r="CRD322" s="18"/>
      <c r="CRE322" s="18"/>
      <c r="CRF322" s="18"/>
      <c r="CRG322" s="18"/>
      <c r="CRH322" s="18"/>
      <c r="CRI322" s="18"/>
      <c r="CRJ322" s="18"/>
      <c r="CRK322" s="18"/>
      <c r="CRL322" s="18"/>
      <c r="CRM322" s="18"/>
      <c r="CRN322" s="18"/>
      <c r="CRO322" s="18"/>
      <c r="CRP322" s="18"/>
      <c r="CRQ322" s="18"/>
      <c r="CRR322" s="18"/>
      <c r="CRS322" s="18"/>
      <c r="CRT322" s="18"/>
      <c r="CRU322" s="18"/>
      <c r="CRV322" s="18"/>
      <c r="CRW322" s="18"/>
      <c r="CRX322" s="18"/>
      <c r="CRY322" s="18"/>
      <c r="CRZ322" s="18"/>
      <c r="CSA322" s="18"/>
      <c r="CSB322" s="18"/>
      <c r="CSC322" s="18"/>
      <c r="CSD322" s="18"/>
      <c r="CSE322" s="18"/>
      <c r="CSF322" s="18"/>
      <c r="CSG322" s="18"/>
      <c r="CSH322" s="18"/>
      <c r="CSI322" s="18"/>
      <c r="CSJ322" s="18"/>
      <c r="CSK322" s="18"/>
      <c r="CSL322" s="18"/>
      <c r="CSM322" s="18"/>
      <c r="CSN322" s="18"/>
      <c r="CSO322" s="18"/>
      <c r="CSP322" s="18"/>
      <c r="CSQ322" s="18"/>
      <c r="CSR322" s="18"/>
      <c r="CSS322" s="18"/>
      <c r="CST322" s="18"/>
      <c r="CSU322" s="18"/>
      <c r="CSV322" s="18"/>
      <c r="CSW322" s="18"/>
      <c r="CSX322" s="18"/>
      <c r="CSY322" s="18"/>
      <c r="CSZ322" s="18"/>
      <c r="CTA322" s="18"/>
      <c r="CTB322" s="18"/>
      <c r="CTC322" s="18"/>
      <c r="CTD322" s="18"/>
      <c r="CTE322" s="18"/>
      <c r="CTF322" s="18"/>
      <c r="CTG322" s="18"/>
      <c r="CTH322" s="18"/>
      <c r="CTI322" s="18"/>
      <c r="CTJ322" s="18"/>
      <c r="CTK322" s="18"/>
      <c r="CTL322" s="18"/>
      <c r="CTM322" s="18"/>
      <c r="CTN322" s="18"/>
      <c r="CTO322" s="18"/>
      <c r="CTP322" s="18"/>
      <c r="CTQ322" s="18"/>
      <c r="CTR322" s="18"/>
      <c r="CTS322" s="18"/>
      <c r="CTT322" s="18"/>
      <c r="CTU322" s="18"/>
      <c r="CTV322" s="18"/>
      <c r="CTW322" s="18"/>
      <c r="CTX322" s="18"/>
      <c r="CTY322" s="18"/>
      <c r="CTZ322" s="18"/>
      <c r="CUA322" s="18"/>
      <c r="CUB322" s="18"/>
      <c r="CUC322" s="18"/>
      <c r="CUD322" s="18"/>
      <c r="CUE322" s="18"/>
      <c r="CUF322" s="18"/>
      <c r="CUG322" s="18"/>
      <c r="CUH322" s="18"/>
      <c r="CUI322" s="18"/>
      <c r="CUJ322" s="18"/>
      <c r="CUK322" s="18"/>
      <c r="CUL322" s="18"/>
      <c r="CUM322" s="18"/>
      <c r="CUN322" s="18"/>
      <c r="CUO322" s="18"/>
      <c r="CUP322" s="18"/>
      <c r="CUQ322" s="18"/>
      <c r="CUR322" s="18"/>
      <c r="CUS322" s="18"/>
      <c r="CUT322" s="18"/>
      <c r="CUU322" s="18"/>
      <c r="CUV322" s="18"/>
      <c r="CUW322" s="18"/>
      <c r="CUX322" s="18"/>
      <c r="CUY322" s="18"/>
      <c r="CUZ322" s="18"/>
      <c r="CVA322" s="18"/>
      <c r="CVB322" s="18"/>
      <c r="CVC322" s="18"/>
      <c r="CVD322" s="18"/>
      <c r="CVE322" s="18"/>
      <c r="CVF322" s="18"/>
      <c r="CVG322" s="18"/>
      <c r="CVH322" s="18"/>
      <c r="CVI322" s="18"/>
      <c r="CVJ322" s="18"/>
      <c r="CVK322" s="18"/>
      <c r="CVL322" s="18"/>
      <c r="CVM322" s="18"/>
      <c r="CVN322" s="18"/>
      <c r="CVO322" s="18"/>
      <c r="CVP322" s="18"/>
      <c r="CVQ322" s="18"/>
      <c r="CVR322" s="18"/>
      <c r="CVS322" s="18"/>
      <c r="CVT322" s="18"/>
      <c r="CVU322" s="18"/>
      <c r="CVV322" s="18"/>
      <c r="CVW322" s="18"/>
      <c r="CVX322" s="18"/>
      <c r="CVY322" s="18"/>
      <c r="CVZ322" s="18"/>
      <c r="CWA322" s="18"/>
      <c r="CWB322" s="18"/>
      <c r="CWC322" s="18"/>
      <c r="CWD322" s="18"/>
      <c r="CWE322" s="18"/>
      <c r="CWF322" s="18"/>
      <c r="CWG322" s="18"/>
      <c r="CWH322" s="18"/>
      <c r="CWI322" s="18"/>
      <c r="CWJ322" s="18"/>
      <c r="CWK322" s="18"/>
      <c r="CWL322" s="18"/>
      <c r="CWM322" s="18"/>
      <c r="CWN322" s="18"/>
      <c r="CWO322" s="18"/>
      <c r="CWP322" s="18"/>
      <c r="CWQ322" s="18"/>
      <c r="CWR322" s="18"/>
      <c r="CWS322" s="18"/>
      <c r="CWT322" s="18"/>
      <c r="CWU322" s="18"/>
      <c r="CWV322" s="18"/>
      <c r="CWW322" s="18"/>
      <c r="CWX322" s="18"/>
      <c r="CWY322" s="18"/>
      <c r="CWZ322" s="18"/>
      <c r="CXA322" s="18"/>
      <c r="CXB322" s="18"/>
      <c r="CXC322" s="18"/>
      <c r="CXD322" s="18"/>
      <c r="CXE322" s="18"/>
      <c r="CXF322" s="18"/>
      <c r="CXG322" s="18"/>
      <c r="CXH322" s="18"/>
      <c r="CXI322" s="18"/>
      <c r="CXJ322" s="18"/>
      <c r="CXK322" s="18"/>
      <c r="CXL322" s="18"/>
      <c r="CXM322" s="18"/>
      <c r="CXN322" s="18"/>
      <c r="CXO322" s="18"/>
      <c r="CXP322" s="18"/>
      <c r="CXQ322" s="18"/>
      <c r="CXR322" s="18"/>
      <c r="CXS322" s="18"/>
      <c r="CXT322" s="18"/>
      <c r="CXU322" s="18"/>
      <c r="CXV322" s="18"/>
      <c r="CXW322" s="18"/>
      <c r="CXX322" s="18"/>
      <c r="CXY322" s="18"/>
      <c r="CXZ322" s="18"/>
      <c r="CYA322" s="18"/>
      <c r="CYB322" s="18"/>
      <c r="CYC322" s="18"/>
      <c r="CYD322" s="18"/>
      <c r="CYE322" s="18"/>
      <c r="CYF322" s="18"/>
      <c r="CYG322" s="18"/>
      <c r="CYH322" s="18"/>
      <c r="CYI322" s="18"/>
      <c r="CYJ322" s="18"/>
      <c r="CYK322" s="18"/>
      <c r="CYL322" s="18"/>
      <c r="CYM322" s="18"/>
      <c r="CYN322" s="18"/>
      <c r="CYO322" s="18"/>
      <c r="CYP322" s="18"/>
      <c r="CYQ322" s="18"/>
      <c r="CYR322" s="18"/>
      <c r="CYS322" s="18"/>
      <c r="CYT322" s="18"/>
      <c r="CYU322" s="18"/>
      <c r="CYV322" s="18"/>
      <c r="CYW322" s="18"/>
      <c r="CYX322" s="18"/>
      <c r="CYY322" s="18"/>
      <c r="CYZ322" s="18"/>
      <c r="CZA322" s="18"/>
      <c r="CZB322" s="18"/>
      <c r="CZC322" s="18"/>
      <c r="CZD322" s="18"/>
      <c r="CZE322" s="18"/>
      <c r="CZF322" s="18"/>
      <c r="CZG322" s="18"/>
      <c r="CZH322" s="18"/>
      <c r="CZI322" s="18"/>
      <c r="CZJ322" s="18"/>
      <c r="CZK322" s="18"/>
      <c r="CZL322" s="18"/>
      <c r="CZM322" s="18"/>
      <c r="CZN322" s="18"/>
      <c r="CZO322" s="18"/>
      <c r="CZP322" s="18"/>
      <c r="CZQ322" s="18"/>
      <c r="CZR322" s="18"/>
      <c r="CZS322" s="18"/>
      <c r="CZT322" s="18"/>
      <c r="CZU322" s="18"/>
      <c r="CZV322" s="18"/>
      <c r="CZW322" s="18"/>
      <c r="CZX322" s="18"/>
      <c r="CZY322" s="18"/>
      <c r="CZZ322" s="18"/>
      <c r="DAA322" s="18"/>
      <c r="DAB322" s="18"/>
      <c r="DAC322" s="18"/>
      <c r="DAD322" s="18"/>
      <c r="DAE322" s="18"/>
      <c r="DAF322" s="18"/>
      <c r="DAG322" s="18"/>
      <c r="DAH322" s="18"/>
      <c r="DAI322" s="18"/>
      <c r="DAJ322" s="18"/>
      <c r="DAK322" s="18"/>
      <c r="DAL322" s="18"/>
      <c r="DAM322" s="18"/>
      <c r="DAN322" s="18"/>
      <c r="DAO322" s="18"/>
      <c r="DAP322" s="18"/>
      <c r="DAQ322" s="18"/>
      <c r="DAR322" s="18"/>
      <c r="DAS322" s="18"/>
      <c r="DAT322" s="18"/>
      <c r="DAU322" s="18"/>
      <c r="DAV322" s="18"/>
      <c r="DAW322" s="18"/>
      <c r="DAX322" s="18"/>
      <c r="DAY322" s="18"/>
      <c r="DAZ322" s="18"/>
      <c r="DBA322" s="18"/>
      <c r="DBB322" s="18"/>
      <c r="DBC322" s="18"/>
      <c r="DBD322" s="18"/>
      <c r="DBE322" s="18"/>
      <c r="DBF322" s="18"/>
      <c r="DBG322" s="18"/>
      <c r="DBH322" s="18"/>
      <c r="DBI322" s="18"/>
      <c r="DBJ322" s="18"/>
      <c r="DBK322" s="18"/>
      <c r="DBL322" s="18"/>
      <c r="DBM322" s="18"/>
      <c r="DBN322" s="18"/>
      <c r="DBO322" s="18"/>
      <c r="DBP322" s="18"/>
      <c r="DBQ322" s="18"/>
      <c r="DBR322" s="18"/>
      <c r="DBS322" s="18"/>
      <c r="DBT322" s="18"/>
      <c r="DBU322" s="18"/>
      <c r="DBV322" s="18"/>
      <c r="DBW322" s="18"/>
      <c r="DBX322" s="18"/>
      <c r="DBY322" s="18"/>
      <c r="DBZ322" s="18"/>
      <c r="DCA322" s="18"/>
      <c r="DCB322" s="18"/>
      <c r="DCC322" s="18"/>
      <c r="DCD322" s="18"/>
      <c r="DCE322" s="18"/>
      <c r="DCF322" s="18"/>
      <c r="DCG322" s="18"/>
      <c r="DCH322" s="18"/>
      <c r="DCI322" s="18"/>
      <c r="DCJ322" s="18"/>
      <c r="DCK322" s="18"/>
      <c r="DCL322" s="18"/>
      <c r="DCM322" s="18"/>
      <c r="DCN322" s="18"/>
      <c r="DCO322" s="18"/>
      <c r="DCP322" s="18"/>
      <c r="DCQ322" s="18"/>
      <c r="DCR322" s="18"/>
      <c r="DCS322" s="18"/>
      <c r="DCT322" s="18"/>
      <c r="DCU322" s="18"/>
      <c r="DCV322" s="18"/>
      <c r="DCW322" s="18"/>
      <c r="DCX322" s="18"/>
      <c r="DCY322" s="18"/>
      <c r="DCZ322" s="18"/>
      <c r="DDA322" s="18"/>
      <c r="DDB322" s="18"/>
      <c r="DDC322" s="18"/>
      <c r="DDD322" s="18"/>
      <c r="DDE322" s="18"/>
      <c r="DDF322" s="18"/>
      <c r="DDG322" s="18"/>
      <c r="DDH322" s="18"/>
      <c r="DDI322" s="18"/>
      <c r="DDJ322" s="18"/>
      <c r="DDK322" s="18"/>
      <c r="DDL322" s="18"/>
      <c r="DDM322" s="18"/>
      <c r="DDN322" s="18"/>
      <c r="DDO322" s="18"/>
      <c r="DDP322" s="18"/>
      <c r="DDQ322" s="18"/>
      <c r="DDR322" s="18"/>
      <c r="DDS322" s="18"/>
      <c r="DDT322" s="18"/>
      <c r="DDU322" s="18"/>
      <c r="DDV322" s="18"/>
      <c r="DDW322" s="18"/>
      <c r="DDX322" s="18"/>
      <c r="DDY322" s="18"/>
      <c r="DDZ322" s="18"/>
      <c r="DEA322" s="18"/>
      <c r="DEB322" s="18"/>
      <c r="DEC322" s="18"/>
      <c r="DED322" s="18"/>
      <c r="DEE322" s="18"/>
      <c r="DEF322" s="18"/>
      <c r="DEG322" s="18"/>
      <c r="DEH322" s="18"/>
      <c r="DEI322" s="18"/>
      <c r="DEJ322" s="18"/>
      <c r="DEK322" s="18"/>
      <c r="DEL322" s="18"/>
      <c r="DEM322" s="18"/>
      <c r="DEN322" s="18"/>
      <c r="DEO322" s="18"/>
      <c r="DEP322" s="18"/>
      <c r="DEQ322" s="18"/>
      <c r="DER322" s="18"/>
      <c r="DES322" s="18"/>
      <c r="DET322" s="18"/>
      <c r="DEU322" s="18"/>
      <c r="DEV322" s="18"/>
      <c r="DEW322" s="18"/>
      <c r="DEX322" s="18"/>
      <c r="DEY322" s="18"/>
      <c r="DEZ322" s="18"/>
      <c r="DFA322" s="18"/>
      <c r="DFB322" s="18"/>
      <c r="DFC322" s="18"/>
      <c r="DFD322" s="18"/>
      <c r="DFE322" s="18"/>
      <c r="DFF322" s="18"/>
      <c r="DFG322" s="18"/>
      <c r="DFH322" s="18"/>
      <c r="DFI322" s="18"/>
      <c r="DFJ322" s="18"/>
      <c r="DFK322" s="18"/>
      <c r="DFL322" s="18"/>
      <c r="DFM322" s="18"/>
      <c r="DFN322" s="18"/>
      <c r="DFO322" s="18"/>
      <c r="DFP322" s="18"/>
      <c r="DFQ322" s="18"/>
      <c r="DFR322" s="18"/>
      <c r="DFS322" s="18"/>
      <c r="DFT322" s="18"/>
      <c r="DFU322" s="18"/>
      <c r="DFV322" s="18"/>
      <c r="DFW322" s="18"/>
      <c r="DFX322" s="18"/>
      <c r="DFY322" s="18"/>
      <c r="DFZ322" s="18"/>
      <c r="DGA322" s="18"/>
      <c r="DGB322" s="18"/>
      <c r="DGC322" s="18"/>
      <c r="DGD322" s="18"/>
      <c r="DGE322" s="18"/>
      <c r="DGF322" s="18"/>
      <c r="DGG322" s="18"/>
      <c r="DGH322" s="18"/>
      <c r="DGI322" s="18"/>
      <c r="DGJ322" s="18"/>
      <c r="DGK322" s="18"/>
      <c r="DGL322" s="18"/>
      <c r="DGM322" s="18"/>
      <c r="DGN322" s="18"/>
      <c r="DGO322" s="18"/>
      <c r="DGP322" s="18"/>
      <c r="DGQ322" s="18"/>
      <c r="DGR322" s="18"/>
      <c r="DGS322" s="18"/>
      <c r="DGT322" s="18"/>
      <c r="DGU322" s="18"/>
      <c r="DGV322" s="18"/>
      <c r="DGW322" s="18"/>
      <c r="DGX322" s="18"/>
      <c r="DGY322" s="18"/>
      <c r="DGZ322" s="18"/>
      <c r="DHA322" s="18"/>
      <c r="DHB322" s="18"/>
      <c r="DHC322" s="18"/>
      <c r="DHD322" s="18"/>
      <c r="DHE322" s="18"/>
      <c r="DHF322" s="18"/>
      <c r="DHG322" s="18"/>
      <c r="DHH322" s="18"/>
      <c r="DHI322" s="18"/>
      <c r="DHJ322" s="18"/>
      <c r="DHK322" s="18"/>
      <c r="DHL322" s="18"/>
      <c r="DHM322" s="18"/>
      <c r="DHN322" s="18"/>
      <c r="DHO322" s="18"/>
      <c r="DHP322" s="18"/>
      <c r="DHQ322" s="18"/>
      <c r="DHR322" s="18"/>
      <c r="DHS322" s="18"/>
      <c r="DHT322" s="18"/>
      <c r="DHU322" s="18"/>
      <c r="DHV322" s="18"/>
      <c r="DHW322" s="18"/>
      <c r="DHX322" s="18"/>
      <c r="DHY322" s="18"/>
      <c r="DHZ322" s="18"/>
      <c r="DIA322" s="18"/>
      <c r="DIB322" s="18"/>
      <c r="DIC322" s="18"/>
      <c r="DID322" s="18"/>
      <c r="DIE322" s="18"/>
      <c r="DIF322" s="18"/>
      <c r="DIG322" s="18"/>
      <c r="DIH322" s="18"/>
      <c r="DII322" s="18"/>
      <c r="DIJ322" s="18"/>
      <c r="DIK322" s="18"/>
      <c r="DIL322" s="18"/>
      <c r="DIM322" s="18"/>
      <c r="DIN322" s="18"/>
      <c r="DIO322" s="18"/>
      <c r="DIP322" s="18"/>
      <c r="DIQ322" s="18"/>
      <c r="DIR322" s="18"/>
      <c r="DIS322" s="18"/>
      <c r="DIT322" s="18"/>
      <c r="DIU322" s="18"/>
      <c r="DIV322" s="18"/>
      <c r="DIW322" s="18"/>
      <c r="DIX322" s="18"/>
      <c r="DIY322" s="18"/>
      <c r="DIZ322" s="18"/>
      <c r="DJA322" s="18"/>
      <c r="DJB322" s="18"/>
      <c r="DJC322" s="18"/>
      <c r="DJD322" s="18"/>
      <c r="DJE322" s="18"/>
      <c r="DJF322" s="18"/>
      <c r="DJG322" s="18"/>
      <c r="DJH322" s="18"/>
      <c r="DJI322" s="18"/>
      <c r="DJJ322" s="18"/>
      <c r="DJK322" s="18"/>
      <c r="DJL322" s="18"/>
      <c r="DJM322" s="18"/>
      <c r="DJN322" s="18"/>
      <c r="DJO322" s="18"/>
      <c r="DJP322" s="18"/>
      <c r="DJQ322" s="18"/>
      <c r="DJR322" s="18"/>
      <c r="DJS322" s="18"/>
      <c r="DJT322" s="18"/>
      <c r="DJU322" s="18"/>
      <c r="DJV322" s="18"/>
      <c r="DJW322" s="18"/>
      <c r="DJX322" s="18"/>
      <c r="DJY322" s="18"/>
      <c r="DJZ322" s="18"/>
      <c r="DKA322" s="18"/>
      <c r="DKB322" s="18"/>
      <c r="DKC322" s="18"/>
      <c r="DKD322" s="18"/>
      <c r="DKE322" s="18"/>
      <c r="DKF322" s="18"/>
      <c r="DKG322" s="18"/>
      <c r="DKH322" s="18"/>
      <c r="DKI322" s="18"/>
      <c r="DKJ322" s="18"/>
      <c r="DKK322" s="18"/>
      <c r="DKL322" s="18"/>
      <c r="DKM322" s="18"/>
      <c r="DKN322" s="18"/>
      <c r="DKO322" s="18"/>
      <c r="DKP322" s="18"/>
      <c r="DKQ322" s="18"/>
      <c r="DKR322" s="18"/>
      <c r="DKS322" s="18"/>
      <c r="DKT322" s="18"/>
      <c r="DKU322" s="18"/>
      <c r="DKV322" s="18"/>
      <c r="DKW322" s="18"/>
      <c r="DKX322" s="18"/>
      <c r="DKY322" s="18"/>
      <c r="DKZ322" s="18"/>
      <c r="DLA322" s="18"/>
      <c r="DLB322" s="18"/>
      <c r="DLC322" s="18"/>
      <c r="DLD322" s="18"/>
      <c r="DLE322" s="18"/>
      <c r="DLF322" s="18"/>
      <c r="DLG322" s="18"/>
      <c r="DLH322" s="18"/>
      <c r="DLI322" s="18"/>
      <c r="DLJ322" s="18"/>
      <c r="DLK322" s="18"/>
      <c r="DLL322" s="18"/>
      <c r="DLM322" s="18"/>
      <c r="DLN322" s="18"/>
      <c r="DLO322" s="18"/>
      <c r="DLP322" s="18"/>
      <c r="DLQ322" s="18"/>
      <c r="DLR322" s="18"/>
      <c r="DLS322" s="18"/>
      <c r="DLT322" s="18"/>
      <c r="DLU322" s="18"/>
      <c r="DLV322" s="18"/>
      <c r="DLW322" s="18"/>
      <c r="DLX322" s="18"/>
      <c r="DLY322" s="18"/>
      <c r="DLZ322" s="18"/>
      <c r="DMA322" s="18"/>
      <c r="DMB322" s="18"/>
      <c r="DMC322" s="18"/>
      <c r="DMD322" s="18"/>
      <c r="DME322" s="18"/>
      <c r="DMF322" s="18"/>
      <c r="DMG322" s="18"/>
      <c r="DMH322" s="18"/>
      <c r="DMI322" s="18"/>
      <c r="DMJ322" s="18"/>
      <c r="DMK322" s="18"/>
      <c r="DML322" s="18"/>
      <c r="DMM322" s="18"/>
      <c r="DMN322" s="18"/>
      <c r="DMO322" s="18"/>
      <c r="DMP322" s="18"/>
      <c r="DMQ322" s="18"/>
      <c r="DMR322" s="18"/>
      <c r="DMS322" s="18"/>
      <c r="DMT322" s="18"/>
      <c r="DMU322" s="18"/>
      <c r="DMV322" s="18"/>
      <c r="DMW322" s="18"/>
      <c r="DMX322" s="18"/>
      <c r="DMY322" s="18"/>
      <c r="DMZ322" s="18"/>
      <c r="DNA322" s="18"/>
      <c r="DNB322" s="18"/>
      <c r="DNC322" s="18"/>
      <c r="DND322" s="18"/>
      <c r="DNE322" s="18"/>
      <c r="DNF322" s="18"/>
      <c r="DNG322" s="18"/>
      <c r="DNH322" s="18"/>
      <c r="DNI322" s="18"/>
      <c r="DNJ322" s="18"/>
      <c r="DNK322" s="18"/>
      <c r="DNL322" s="18"/>
      <c r="DNM322" s="18"/>
      <c r="DNN322" s="18"/>
      <c r="DNO322" s="18"/>
      <c r="DNP322" s="18"/>
      <c r="DNQ322" s="18"/>
      <c r="DNR322" s="18"/>
      <c r="DNS322" s="18"/>
      <c r="DNT322" s="18"/>
      <c r="DNU322" s="18"/>
      <c r="DNV322" s="18"/>
      <c r="DNW322" s="18"/>
      <c r="DNX322" s="18"/>
      <c r="DNY322" s="18"/>
      <c r="DNZ322" s="18"/>
      <c r="DOA322" s="18"/>
      <c r="DOB322" s="18"/>
      <c r="DOC322" s="18"/>
      <c r="DOD322" s="18"/>
      <c r="DOE322" s="18"/>
      <c r="DOF322" s="18"/>
      <c r="DOG322" s="18"/>
      <c r="DOH322" s="18"/>
      <c r="DOI322" s="18"/>
      <c r="DOJ322" s="18"/>
      <c r="DOK322" s="18"/>
      <c r="DOL322" s="18"/>
      <c r="DOM322" s="18"/>
      <c r="DON322" s="18"/>
      <c r="DOO322" s="18"/>
      <c r="DOP322" s="18"/>
      <c r="DOQ322" s="18"/>
      <c r="DOR322" s="18"/>
      <c r="DOS322" s="18"/>
      <c r="DOT322" s="18"/>
      <c r="DOU322" s="18"/>
      <c r="DOV322" s="18"/>
      <c r="DOW322" s="18"/>
      <c r="DOX322" s="18"/>
      <c r="DOY322" s="18"/>
      <c r="DOZ322" s="18"/>
      <c r="DPA322" s="18"/>
      <c r="DPB322" s="18"/>
      <c r="DPC322" s="18"/>
      <c r="DPD322" s="18"/>
      <c r="DPE322" s="18"/>
      <c r="DPF322" s="18"/>
      <c r="DPG322" s="18"/>
      <c r="DPH322" s="18"/>
      <c r="DPI322" s="18"/>
      <c r="DPJ322" s="18"/>
      <c r="DPK322" s="18"/>
      <c r="DPL322" s="18"/>
      <c r="DPM322" s="18"/>
      <c r="DPN322" s="18"/>
      <c r="DPO322" s="18"/>
      <c r="DPP322" s="18"/>
      <c r="DPQ322" s="18"/>
      <c r="DPR322" s="18"/>
      <c r="DPS322" s="18"/>
      <c r="DPT322" s="18"/>
      <c r="DPU322" s="18"/>
      <c r="DPV322" s="18"/>
      <c r="DPW322" s="18"/>
      <c r="DPX322" s="18"/>
      <c r="DPY322" s="18"/>
      <c r="DPZ322" s="18"/>
      <c r="DQA322" s="18"/>
      <c r="DQB322" s="18"/>
      <c r="DQC322" s="18"/>
      <c r="DQD322" s="18"/>
      <c r="DQE322" s="18"/>
      <c r="DQF322" s="18"/>
      <c r="DQG322" s="18"/>
      <c r="DQH322" s="18"/>
      <c r="DQI322" s="18"/>
      <c r="DQJ322" s="18"/>
      <c r="DQK322" s="18"/>
      <c r="DQL322" s="18"/>
      <c r="DQM322" s="18"/>
      <c r="DQN322" s="18"/>
      <c r="DQO322" s="18"/>
      <c r="DQP322" s="18"/>
      <c r="DQQ322" s="18"/>
      <c r="DQR322" s="18"/>
      <c r="DQS322" s="18"/>
      <c r="DQT322" s="18"/>
      <c r="DQU322" s="18"/>
      <c r="DQV322" s="18"/>
      <c r="DQW322" s="18"/>
      <c r="DQX322" s="18"/>
      <c r="DQY322" s="18"/>
      <c r="DQZ322" s="18"/>
      <c r="DRA322" s="18"/>
      <c r="DRB322" s="18"/>
      <c r="DRC322" s="18"/>
      <c r="DRD322" s="18"/>
      <c r="DRE322" s="18"/>
      <c r="DRF322" s="18"/>
      <c r="DRG322" s="18"/>
      <c r="DRH322" s="18"/>
      <c r="DRI322" s="18"/>
      <c r="DRJ322" s="18"/>
      <c r="DRK322" s="18"/>
      <c r="DRL322" s="18"/>
      <c r="DRM322" s="18"/>
      <c r="DRN322" s="18"/>
      <c r="DRO322" s="18"/>
      <c r="DRP322" s="18"/>
      <c r="DRQ322" s="18"/>
      <c r="DRR322" s="18"/>
      <c r="DRS322" s="18"/>
      <c r="DRT322" s="18"/>
      <c r="DRU322" s="18"/>
      <c r="DRV322" s="18"/>
      <c r="DRW322" s="18"/>
      <c r="DRX322" s="18"/>
      <c r="DRY322" s="18"/>
      <c r="DRZ322" s="18"/>
      <c r="DSA322" s="18"/>
      <c r="DSB322" s="18"/>
      <c r="DSC322" s="18"/>
      <c r="DSD322" s="18"/>
      <c r="DSE322" s="18"/>
      <c r="DSF322" s="18"/>
      <c r="DSG322" s="18"/>
      <c r="DSH322" s="18"/>
      <c r="DSI322" s="18"/>
      <c r="DSJ322" s="18"/>
      <c r="DSK322" s="18"/>
      <c r="DSL322" s="18"/>
      <c r="DSM322" s="18"/>
      <c r="DSN322" s="18"/>
      <c r="DSO322" s="18"/>
      <c r="DSP322" s="18"/>
      <c r="DSQ322" s="18"/>
      <c r="DSR322" s="18"/>
      <c r="DSS322" s="18"/>
      <c r="DST322" s="18"/>
      <c r="DSU322" s="18"/>
      <c r="DSV322" s="18"/>
      <c r="DSW322" s="18"/>
      <c r="DSX322" s="18"/>
      <c r="DSY322" s="18"/>
      <c r="DSZ322" s="18"/>
      <c r="DTA322" s="18"/>
      <c r="DTB322" s="18"/>
      <c r="DTC322" s="18"/>
      <c r="DTD322" s="18"/>
      <c r="DTE322" s="18"/>
      <c r="DTF322" s="18"/>
      <c r="DTG322" s="18"/>
      <c r="DTH322" s="18"/>
      <c r="DTI322" s="18"/>
      <c r="DTJ322" s="18"/>
      <c r="DTK322" s="18"/>
      <c r="DTL322" s="18"/>
      <c r="DTM322" s="18"/>
      <c r="DTN322" s="18"/>
      <c r="DTO322" s="18"/>
      <c r="DTP322" s="18"/>
      <c r="DTQ322" s="18"/>
      <c r="DTR322" s="18"/>
      <c r="DTS322" s="18"/>
      <c r="DTT322" s="18"/>
      <c r="DTU322" s="18"/>
      <c r="DTV322" s="18"/>
      <c r="DTW322" s="18"/>
      <c r="DTX322" s="18"/>
      <c r="DTY322" s="18"/>
      <c r="DTZ322" s="18"/>
      <c r="DUA322" s="18"/>
      <c r="DUB322" s="18"/>
      <c r="DUC322" s="18"/>
      <c r="DUD322" s="18"/>
      <c r="DUE322" s="18"/>
      <c r="DUF322" s="18"/>
      <c r="DUG322" s="18"/>
      <c r="DUH322" s="18"/>
      <c r="DUI322" s="18"/>
      <c r="DUJ322" s="18"/>
      <c r="DUK322" s="18"/>
      <c r="DUL322" s="18"/>
      <c r="DUM322" s="18"/>
      <c r="DUN322" s="18"/>
      <c r="DUO322" s="18"/>
      <c r="DUP322" s="18"/>
      <c r="DUQ322" s="18"/>
      <c r="DUR322" s="18"/>
      <c r="DUS322" s="18"/>
      <c r="DUT322" s="18"/>
      <c r="DUU322" s="18"/>
      <c r="DUV322" s="18"/>
      <c r="DUW322" s="18"/>
      <c r="DUX322" s="18"/>
      <c r="DUY322" s="18"/>
      <c r="DUZ322" s="18"/>
      <c r="DVA322" s="18"/>
      <c r="DVB322" s="18"/>
      <c r="DVC322" s="18"/>
      <c r="DVD322" s="18"/>
      <c r="DVE322" s="18"/>
      <c r="DVF322" s="18"/>
      <c r="DVG322" s="18"/>
      <c r="DVH322" s="18"/>
      <c r="DVI322" s="18"/>
      <c r="DVJ322" s="18"/>
      <c r="DVK322" s="18"/>
      <c r="DVL322" s="18"/>
      <c r="DVM322" s="18"/>
      <c r="DVN322" s="18"/>
      <c r="DVO322" s="18"/>
      <c r="DVP322" s="18"/>
      <c r="DVQ322" s="18"/>
      <c r="DVR322" s="18"/>
      <c r="DVS322" s="18"/>
      <c r="DVT322" s="18"/>
      <c r="DVU322" s="18"/>
      <c r="DVV322" s="18"/>
      <c r="DVW322" s="18"/>
      <c r="DVX322" s="18"/>
      <c r="DVY322" s="18"/>
      <c r="DVZ322" s="18"/>
      <c r="DWA322" s="18"/>
      <c r="DWB322" s="18"/>
      <c r="DWC322" s="18"/>
      <c r="DWD322" s="18"/>
      <c r="DWE322" s="18"/>
      <c r="DWF322" s="18"/>
      <c r="DWG322" s="18"/>
      <c r="DWH322" s="18"/>
      <c r="DWI322" s="18"/>
      <c r="DWJ322" s="18"/>
      <c r="DWK322" s="18"/>
      <c r="DWL322" s="18"/>
      <c r="DWM322" s="18"/>
      <c r="DWN322" s="18"/>
      <c r="DWO322" s="18"/>
      <c r="DWP322" s="18"/>
      <c r="DWQ322" s="18"/>
      <c r="DWR322" s="18"/>
      <c r="DWS322" s="18"/>
      <c r="DWT322" s="18"/>
      <c r="DWU322" s="18"/>
      <c r="DWV322" s="18"/>
      <c r="DWW322" s="18"/>
      <c r="DWX322" s="18"/>
      <c r="DWY322" s="18"/>
      <c r="DWZ322" s="18"/>
      <c r="DXA322" s="18"/>
      <c r="DXB322" s="18"/>
      <c r="DXC322" s="18"/>
      <c r="DXD322" s="18"/>
      <c r="DXE322" s="18"/>
      <c r="DXF322" s="18"/>
      <c r="DXG322" s="18"/>
      <c r="DXH322" s="18"/>
      <c r="DXI322" s="18"/>
      <c r="DXJ322" s="18"/>
      <c r="DXK322" s="18"/>
      <c r="DXL322" s="18"/>
      <c r="DXM322" s="18"/>
      <c r="DXN322" s="18"/>
      <c r="DXO322" s="18"/>
      <c r="DXP322" s="18"/>
      <c r="DXQ322" s="18"/>
      <c r="DXR322" s="18"/>
      <c r="DXS322" s="18"/>
      <c r="DXT322" s="18"/>
      <c r="DXU322" s="18"/>
      <c r="DXV322" s="18"/>
      <c r="DXW322" s="18"/>
      <c r="DXX322" s="18"/>
      <c r="DXY322" s="18"/>
      <c r="DXZ322" s="18"/>
      <c r="DYA322" s="18"/>
      <c r="DYB322" s="18"/>
      <c r="DYC322" s="18"/>
      <c r="DYD322" s="18"/>
      <c r="DYE322" s="18"/>
      <c r="DYF322" s="18"/>
      <c r="DYG322" s="18"/>
      <c r="DYH322" s="18"/>
      <c r="DYI322" s="18"/>
      <c r="DYJ322" s="18"/>
      <c r="DYK322" s="18"/>
      <c r="DYL322" s="18"/>
      <c r="DYM322" s="18"/>
      <c r="DYN322" s="18"/>
      <c r="DYO322" s="18"/>
      <c r="DYP322" s="18"/>
      <c r="DYQ322" s="18"/>
      <c r="DYR322" s="18"/>
      <c r="DYS322" s="18"/>
      <c r="DYT322" s="18"/>
      <c r="DYU322" s="18"/>
      <c r="DYV322" s="18"/>
      <c r="DYW322" s="18"/>
      <c r="DYX322" s="18"/>
      <c r="DYY322" s="18"/>
      <c r="DYZ322" s="18"/>
      <c r="DZA322" s="18"/>
      <c r="DZB322" s="18"/>
      <c r="DZC322" s="18"/>
      <c r="DZD322" s="18"/>
      <c r="DZE322" s="18"/>
      <c r="DZF322" s="18"/>
      <c r="DZG322" s="18"/>
      <c r="DZH322" s="18"/>
      <c r="DZI322" s="18"/>
      <c r="DZJ322" s="18"/>
      <c r="DZK322" s="18"/>
      <c r="DZL322" s="18"/>
      <c r="DZM322" s="18"/>
      <c r="DZN322" s="18"/>
      <c r="DZO322" s="18"/>
      <c r="DZP322" s="18"/>
      <c r="DZQ322" s="18"/>
      <c r="DZR322" s="18"/>
      <c r="DZS322" s="18"/>
      <c r="DZT322" s="18"/>
      <c r="DZU322" s="18"/>
      <c r="DZV322" s="18"/>
      <c r="DZW322" s="18"/>
      <c r="DZX322" s="18"/>
      <c r="DZY322" s="18"/>
      <c r="DZZ322" s="18"/>
      <c r="EAA322" s="18"/>
      <c r="EAB322" s="18"/>
      <c r="EAC322" s="18"/>
      <c r="EAD322" s="18"/>
      <c r="EAE322" s="18"/>
      <c r="EAF322" s="18"/>
      <c r="EAG322" s="18"/>
      <c r="EAH322" s="18"/>
      <c r="EAI322" s="18"/>
      <c r="EAJ322" s="18"/>
      <c r="EAK322" s="18"/>
      <c r="EAL322" s="18"/>
      <c r="EAM322" s="18"/>
      <c r="EAN322" s="18"/>
      <c r="EAO322" s="18"/>
      <c r="EAP322" s="18"/>
      <c r="EAQ322" s="18"/>
      <c r="EAR322" s="18"/>
      <c r="EAS322" s="18"/>
      <c r="EAT322" s="18"/>
      <c r="EAU322" s="18"/>
      <c r="EAV322" s="18"/>
      <c r="EAW322" s="18"/>
      <c r="EAX322" s="18"/>
      <c r="EAY322" s="18"/>
      <c r="EAZ322" s="18"/>
      <c r="EBA322" s="18"/>
      <c r="EBB322" s="18"/>
      <c r="EBC322" s="18"/>
      <c r="EBD322" s="18"/>
      <c r="EBE322" s="18"/>
      <c r="EBF322" s="18"/>
      <c r="EBG322" s="18"/>
      <c r="EBH322" s="18"/>
      <c r="EBI322" s="18"/>
      <c r="EBJ322" s="18"/>
      <c r="EBK322" s="18"/>
      <c r="EBL322" s="18"/>
      <c r="EBM322" s="18"/>
      <c r="EBN322" s="18"/>
      <c r="EBO322" s="18"/>
      <c r="EBP322" s="18"/>
      <c r="EBQ322" s="18"/>
      <c r="EBR322" s="18"/>
      <c r="EBS322" s="18"/>
      <c r="EBT322" s="18"/>
      <c r="EBU322" s="18"/>
      <c r="EBV322" s="18"/>
      <c r="EBW322" s="18"/>
      <c r="EBX322" s="18"/>
      <c r="EBY322" s="18"/>
      <c r="EBZ322" s="18"/>
      <c r="ECA322" s="18"/>
      <c r="ECB322" s="18"/>
      <c r="ECC322" s="18"/>
      <c r="ECD322" s="18"/>
      <c r="ECE322" s="18"/>
      <c r="ECF322" s="18"/>
      <c r="ECG322" s="18"/>
      <c r="ECH322" s="18"/>
      <c r="ECI322" s="18"/>
      <c r="ECJ322" s="18"/>
      <c r="ECK322" s="18"/>
      <c r="ECL322" s="18"/>
      <c r="ECM322" s="18"/>
      <c r="ECN322" s="18"/>
      <c r="ECO322" s="18"/>
      <c r="ECP322" s="18"/>
      <c r="ECQ322" s="18"/>
      <c r="ECR322" s="18"/>
      <c r="ECS322" s="18"/>
      <c r="ECT322" s="18"/>
      <c r="ECU322" s="18"/>
      <c r="ECV322" s="18"/>
      <c r="ECW322" s="18"/>
      <c r="ECX322" s="18"/>
      <c r="ECY322" s="18"/>
      <c r="ECZ322" s="18"/>
      <c r="EDA322" s="18"/>
      <c r="EDB322" s="18"/>
      <c r="EDC322" s="18"/>
      <c r="EDD322" s="18"/>
      <c r="EDE322" s="18"/>
      <c r="EDF322" s="18"/>
      <c r="EDG322" s="18"/>
      <c r="EDH322" s="18"/>
      <c r="EDI322" s="18"/>
      <c r="EDJ322" s="18"/>
      <c r="EDK322" s="18"/>
      <c r="EDL322" s="18"/>
      <c r="EDM322" s="18"/>
      <c r="EDN322" s="18"/>
      <c r="EDO322" s="18"/>
      <c r="EDP322" s="18"/>
      <c r="EDQ322" s="18"/>
      <c r="EDR322" s="18"/>
      <c r="EDS322" s="18"/>
      <c r="EDT322" s="18"/>
      <c r="EDU322" s="18"/>
      <c r="EDV322" s="18"/>
      <c r="EDW322" s="18"/>
      <c r="EDX322" s="18"/>
      <c r="EDY322" s="18"/>
      <c r="EDZ322" s="18"/>
      <c r="EEA322" s="18"/>
      <c r="EEB322" s="18"/>
      <c r="EEC322" s="18"/>
      <c r="EED322" s="18"/>
      <c r="EEE322" s="18"/>
      <c r="EEF322" s="18"/>
      <c r="EEG322" s="18"/>
      <c r="EEH322" s="18"/>
      <c r="EEI322" s="18"/>
      <c r="EEJ322" s="18"/>
      <c r="EEK322" s="18"/>
      <c r="EEL322" s="18"/>
      <c r="EEM322" s="18"/>
      <c r="EEN322" s="18"/>
      <c r="EEO322" s="18"/>
      <c r="EEP322" s="18"/>
      <c r="EEQ322" s="18"/>
      <c r="EER322" s="18"/>
      <c r="EES322" s="18"/>
      <c r="EET322" s="18"/>
      <c r="EEU322" s="18"/>
      <c r="EEV322" s="18"/>
      <c r="EEW322" s="18"/>
      <c r="EEX322" s="18"/>
      <c r="EEY322" s="18"/>
      <c r="EEZ322" s="18"/>
      <c r="EFA322" s="18"/>
      <c r="EFB322" s="18"/>
      <c r="EFC322" s="18"/>
      <c r="EFD322" s="18"/>
      <c r="EFE322" s="18"/>
      <c r="EFF322" s="18"/>
      <c r="EFG322" s="18"/>
      <c r="EFH322" s="18"/>
      <c r="EFI322" s="18"/>
      <c r="EFJ322" s="18"/>
      <c r="EFK322" s="18"/>
      <c r="EFL322" s="18"/>
      <c r="EFM322" s="18"/>
      <c r="EFN322" s="18"/>
      <c r="EFO322" s="18"/>
      <c r="EFP322" s="18"/>
      <c r="EFQ322" s="18"/>
      <c r="EFR322" s="18"/>
      <c r="EFS322" s="18"/>
      <c r="EFT322" s="18"/>
      <c r="EFU322" s="18"/>
      <c r="EFV322" s="18"/>
      <c r="EFW322" s="18"/>
      <c r="EFX322" s="18"/>
      <c r="EFY322" s="18"/>
      <c r="EFZ322" s="18"/>
      <c r="EGA322" s="18"/>
      <c r="EGB322" s="18"/>
      <c r="EGC322" s="18"/>
      <c r="EGD322" s="18"/>
      <c r="EGE322" s="18"/>
      <c r="EGF322" s="18"/>
      <c r="EGG322" s="18"/>
      <c r="EGH322" s="18"/>
      <c r="EGI322" s="18"/>
      <c r="EGJ322" s="18"/>
      <c r="EGK322" s="18"/>
      <c r="EGL322" s="18"/>
      <c r="EGM322" s="18"/>
      <c r="EGN322" s="18"/>
      <c r="EGO322" s="18"/>
      <c r="EGP322" s="18"/>
      <c r="EGQ322" s="18"/>
      <c r="EGR322" s="18"/>
      <c r="EGS322" s="18"/>
      <c r="EGT322" s="18"/>
      <c r="EGU322" s="18"/>
      <c r="EGV322" s="18"/>
      <c r="EGW322" s="18"/>
      <c r="EGX322" s="18"/>
      <c r="EGY322" s="18"/>
      <c r="EGZ322" s="18"/>
      <c r="EHA322" s="18"/>
      <c r="EHB322" s="18"/>
      <c r="EHC322" s="18"/>
      <c r="EHD322" s="18"/>
      <c r="EHE322" s="18"/>
      <c r="EHF322" s="18"/>
      <c r="EHG322" s="18"/>
      <c r="EHH322" s="18"/>
      <c r="EHI322" s="18"/>
      <c r="EHJ322" s="18"/>
      <c r="EHK322" s="18"/>
      <c r="EHL322" s="18"/>
      <c r="EHM322" s="18"/>
      <c r="EHN322" s="18"/>
      <c r="EHO322" s="18"/>
      <c r="EHP322" s="18"/>
      <c r="EHQ322" s="18"/>
      <c r="EHR322" s="18"/>
      <c r="EHS322" s="18"/>
      <c r="EHT322" s="18"/>
      <c r="EHU322" s="18"/>
      <c r="EHV322" s="18"/>
      <c r="EHW322" s="18"/>
      <c r="EHX322" s="18"/>
      <c r="EHY322" s="18"/>
      <c r="EHZ322" s="18"/>
      <c r="EIA322" s="18"/>
      <c r="EIB322" s="18"/>
      <c r="EIC322" s="18"/>
      <c r="EID322" s="18"/>
      <c r="EIE322" s="18"/>
      <c r="EIF322" s="18"/>
      <c r="EIG322" s="18"/>
      <c r="EIH322" s="18"/>
      <c r="EII322" s="18"/>
      <c r="EIJ322" s="18"/>
      <c r="EIK322" s="18"/>
      <c r="EIL322" s="18"/>
      <c r="EIM322" s="18"/>
      <c r="EIN322" s="18"/>
      <c r="EIO322" s="18"/>
      <c r="EIP322" s="18"/>
      <c r="EIQ322" s="18"/>
      <c r="EIR322" s="18"/>
      <c r="EIS322" s="18"/>
      <c r="EIT322" s="18"/>
      <c r="EIU322" s="18"/>
      <c r="EIV322" s="18"/>
      <c r="EIW322" s="18"/>
      <c r="EIX322" s="18"/>
      <c r="EIY322" s="18"/>
      <c r="EIZ322" s="18"/>
      <c r="EJA322" s="18"/>
      <c r="EJB322" s="18"/>
      <c r="EJC322" s="18"/>
      <c r="EJD322" s="18"/>
      <c r="EJE322" s="18"/>
      <c r="EJF322" s="18"/>
      <c r="EJG322" s="18"/>
      <c r="EJH322" s="18"/>
      <c r="EJI322" s="18"/>
      <c r="EJJ322" s="18"/>
      <c r="EJK322" s="18"/>
      <c r="EJL322" s="18"/>
      <c r="EJM322" s="18"/>
      <c r="EJN322" s="18"/>
      <c r="EJO322" s="18"/>
      <c r="EJP322" s="18"/>
      <c r="EJQ322" s="18"/>
      <c r="EJR322" s="18"/>
      <c r="EJS322" s="18"/>
      <c r="EJT322" s="18"/>
      <c r="EJU322" s="18"/>
      <c r="EJV322" s="18"/>
      <c r="EJW322" s="18"/>
      <c r="EJX322" s="18"/>
      <c r="EJY322" s="18"/>
      <c r="EJZ322" s="18"/>
      <c r="EKA322" s="18"/>
      <c r="EKB322" s="18"/>
      <c r="EKC322" s="18"/>
      <c r="EKD322" s="18"/>
      <c r="EKE322" s="18"/>
      <c r="EKF322" s="18"/>
      <c r="EKG322" s="18"/>
      <c r="EKH322" s="18"/>
      <c r="EKI322" s="18"/>
      <c r="EKJ322" s="18"/>
      <c r="EKK322" s="18"/>
      <c r="EKL322" s="18"/>
      <c r="EKM322" s="18"/>
      <c r="EKN322" s="18"/>
      <c r="EKO322" s="18"/>
      <c r="EKP322" s="18"/>
      <c r="EKQ322" s="18"/>
      <c r="EKR322" s="18"/>
      <c r="EKS322" s="18"/>
      <c r="EKT322" s="18"/>
      <c r="EKU322" s="18"/>
      <c r="EKV322" s="18"/>
      <c r="EKW322" s="18"/>
      <c r="EKX322" s="18"/>
      <c r="EKY322" s="18"/>
      <c r="EKZ322" s="18"/>
      <c r="ELA322" s="18"/>
      <c r="ELB322" s="18"/>
      <c r="ELC322" s="18"/>
      <c r="ELD322" s="18"/>
      <c r="ELE322" s="18"/>
      <c r="ELF322" s="18"/>
      <c r="ELG322" s="18"/>
      <c r="ELH322" s="18"/>
      <c r="ELI322" s="18"/>
      <c r="ELJ322" s="18"/>
      <c r="ELK322" s="18"/>
      <c r="ELL322" s="18"/>
      <c r="ELM322" s="18"/>
      <c r="ELN322" s="18"/>
      <c r="ELO322" s="18"/>
      <c r="ELP322" s="18"/>
      <c r="ELQ322" s="18"/>
      <c r="ELR322" s="18"/>
      <c r="ELS322" s="18"/>
      <c r="ELT322" s="18"/>
      <c r="ELU322" s="18"/>
      <c r="ELV322" s="18"/>
      <c r="ELW322" s="18"/>
      <c r="ELX322" s="18"/>
      <c r="ELY322" s="18"/>
      <c r="ELZ322" s="18"/>
      <c r="EMA322" s="18"/>
      <c r="EMB322" s="18"/>
      <c r="EMC322" s="18"/>
      <c r="EMD322" s="18"/>
      <c r="EME322" s="18"/>
      <c r="EMF322" s="18"/>
      <c r="EMG322" s="18"/>
      <c r="EMH322" s="18"/>
      <c r="EMI322" s="18"/>
      <c r="EMJ322" s="18"/>
      <c r="EMK322" s="18"/>
      <c r="EML322" s="18"/>
      <c r="EMM322" s="18"/>
      <c r="EMN322" s="18"/>
      <c r="EMO322" s="18"/>
      <c r="EMP322" s="18"/>
      <c r="EMQ322" s="18"/>
      <c r="EMR322" s="18"/>
      <c r="EMS322" s="18"/>
      <c r="EMT322" s="18"/>
      <c r="EMU322" s="18"/>
      <c r="EMV322" s="18"/>
      <c r="EMW322" s="18"/>
      <c r="EMX322" s="18"/>
      <c r="EMY322" s="18"/>
      <c r="EMZ322" s="18"/>
      <c r="ENA322" s="18"/>
      <c r="ENB322" s="18"/>
      <c r="ENC322" s="18"/>
      <c r="END322" s="18"/>
      <c r="ENE322" s="18"/>
      <c r="ENF322" s="18"/>
      <c r="ENG322" s="18"/>
      <c r="ENH322" s="18"/>
      <c r="ENI322" s="18"/>
      <c r="ENJ322" s="18"/>
      <c r="ENK322" s="18"/>
      <c r="ENL322" s="18"/>
      <c r="ENM322" s="18"/>
      <c r="ENN322" s="18"/>
      <c r="ENO322" s="18"/>
      <c r="ENP322" s="18"/>
      <c r="ENQ322" s="18"/>
      <c r="ENR322" s="18"/>
      <c r="ENS322" s="18"/>
      <c r="ENT322" s="18"/>
      <c r="ENU322" s="18"/>
      <c r="ENV322" s="18"/>
      <c r="ENW322" s="18"/>
      <c r="ENX322" s="18"/>
      <c r="ENY322" s="18"/>
      <c r="ENZ322" s="18"/>
      <c r="EOA322" s="18"/>
      <c r="EOB322" s="18"/>
      <c r="EOC322" s="18"/>
      <c r="EOD322" s="18"/>
      <c r="EOE322" s="18"/>
      <c r="EOF322" s="18"/>
      <c r="EOG322" s="18"/>
      <c r="EOH322" s="18"/>
      <c r="EOI322" s="18"/>
      <c r="EOJ322" s="18"/>
      <c r="EOK322" s="18"/>
      <c r="EOL322" s="18"/>
      <c r="EOM322" s="18"/>
      <c r="EON322" s="18"/>
      <c r="EOO322" s="18"/>
      <c r="EOP322" s="18"/>
      <c r="EOQ322" s="18"/>
      <c r="EOR322" s="18"/>
      <c r="EOS322" s="18"/>
      <c r="EOT322" s="18"/>
      <c r="EOU322" s="18"/>
      <c r="EOV322" s="18"/>
      <c r="EOW322" s="18"/>
      <c r="EOX322" s="18"/>
      <c r="EOY322" s="18"/>
      <c r="EOZ322" s="18"/>
      <c r="EPA322" s="18"/>
      <c r="EPB322" s="18"/>
      <c r="EPC322" s="18"/>
      <c r="EPD322" s="18"/>
      <c r="EPE322" s="18"/>
      <c r="EPF322" s="18"/>
      <c r="EPG322" s="18"/>
      <c r="EPH322" s="18"/>
      <c r="EPI322" s="18"/>
      <c r="EPJ322" s="18"/>
      <c r="EPK322" s="18"/>
      <c r="EPL322" s="18"/>
      <c r="EPM322" s="18"/>
      <c r="EPN322" s="18"/>
      <c r="EPO322" s="18"/>
      <c r="EPP322" s="18"/>
      <c r="EPQ322" s="18"/>
      <c r="EPR322" s="18"/>
      <c r="EPS322" s="18"/>
      <c r="EPT322" s="18"/>
      <c r="EPU322" s="18"/>
      <c r="EPV322" s="18"/>
      <c r="EPW322" s="18"/>
      <c r="EPX322" s="18"/>
      <c r="EPY322" s="18"/>
      <c r="EPZ322" s="18"/>
      <c r="EQA322" s="18"/>
      <c r="EQB322" s="18"/>
      <c r="EQC322" s="18"/>
      <c r="EQD322" s="18"/>
      <c r="EQE322" s="18"/>
      <c r="EQF322" s="18"/>
      <c r="EQG322" s="18"/>
      <c r="EQH322" s="18"/>
      <c r="EQI322" s="18"/>
      <c r="EQJ322" s="18"/>
      <c r="EQK322" s="18"/>
      <c r="EQL322" s="18"/>
      <c r="EQM322" s="18"/>
      <c r="EQN322" s="18"/>
      <c r="EQO322" s="18"/>
      <c r="EQP322" s="18"/>
      <c r="EQQ322" s="18"/>
      <c r="EQR322" s="18"/>
      <c r="EQS322" s="18"/>
      <c r="EQT322" s="18"/>
      <c r="EQU322" s="18"/>
      <c r="EQV322" s="18"/>
      <c r="EQW322" s="18"/>
      <c r="EQX322" s="18"/>
      <c r="EQY322" s="18"/>
      <c r="EQZ322" s="18"/>
      <c r="ERA322" s="18"/>
      <c r="ERB322" s="18"/>
      <c r="ERC322" s="18"/>
      <c r="ERD322" s="18"/>
      <c r="ERE322" s="18"/>
      <c r="ERF322" s="18"/>
      <c r="ERG322" s="18"/>
      <c r="ERH322" s="18"/>
      <c r="ERI322" s="18"/>
      <c r="ERJ322" s="18"/>
      <c r="ERK322" s="18"/>
      <c r="ERL322" s="18"/>
      <c r="ERM322" s="18"/>
      <c r="ERN322" s="18"/>
      <c r="ERO322" s="18"/>
      <c r="ERP322" s="18"/>
      <c r="ERQ322" s="18"/>
      <c r="ERR322" s="18"/>
      <c r="ERS322" s="18"/>
      <c r="ERT322" s="18"/>
      <c r="ERU322" s="18"/>
      <c r="ERV322" s="18"/>
      <c r="ERW322" s="18"/>
      <c r="ERX322" s="18"/>
      <c r="ERY322" s="18"/>
      <c r="ERZ322" s="18"/>
      <c r="ESA322" s="18"/>
      <c r="ESB322" s="18"/>
      <c r="ESC322" s="18"/>
      <c r="ESD322" s="18"/>
      <c r="ESE322" s="18"/>
      <c r="ESF322" s="18"/>
      <c r="ESG322" s="18"/>
      <c r="ESH322" s="18"/>
      <c r="ESI322" s="18"/>
      <c r="ESJ322" s="18"/>
      <c r="ESK322" s="18"/>
      <c r="ESL322" s="18"/>
      <c r="ESM322" s="18"/>
      <c r="ESN322" s="18"/>
      <c r="ESO322" s="18"/>
      <c r="ESP322" s="18"/>
      <c r="ESQ322" s="18"/>
      <c r="ESR322" s="18"/>
      <c r="ESS322" s="18"/>
      <c r="EST322" s="18"/>
      <c r="ESU322" s="18"/>
      <c r="ESV322" s="18"/>
      <c r="ESW322" s="18"/>
      <c r="ESX322" s="18"/>
      <c r="ESY322" s="18"/>
      <c r="ESZ322" s="18"/>
      <c r="ETA322" s="18"/>
      <c r="ETB322" s="18"/>
      <c r="ETC322" s="18"/>
      <c r="ETD322" s="18"/>
      <c r="ETE322" s="18"/>
      <c r="ETF322" s="18"/>
      <c r="ETG322" s="18"/>
      <c r="ETH322" s="18"/>
      <c r="ETI322" s="18"/>
      <c r="ETJ322" s="18"/>
      <c r="ETK322" s="18"/>
      <c r="ETL322" s="18"/>
      <c r="ETM322" s="18"/>
      <c r="ETN322" s="18"/>
      <c r="ETO322" s="18"/>
      <c r="ETP322" s="18"/>
      <c r="ETQ322" s="18"/>
      <c r="ETR322" s="18"/>
      <c r="ETS322" s="18"/>
      <c r="ETT322" s="18"/>
      <c r="ETU322" s="18"/>
      <c r="ETV322" s="18"/>
      <c r="ETW322" s="18"/>
      <c r="ETX322" s="18"/>
      <c r="ETY322" s="18"/>
      <c r="ETZ322" s="18"/>
      <c r="EUA322" s="18"/>
      <c r="EUB322" s="18"/>
      <c r="EUC322" s="18"/>
      <c r="EUD322" s="18"/>
      <c r="EUE322" s="18"/>
      <c r="EUF322" s="18"/>
      <c r="EUG322" s="18"/>
      <c r="EUH322" s="18"/>
      <c r="EUI322" s="18"/>
      <c r="EUJ322" s="18"/>
      <c r="EUK322" s="18"/>
      <c r="EUL322" s="18"/>
      <c r="EUM322" s="18"/>
      <c r="EUN322" s="18"/>
      <c r="EUO322" s="18"/>
      <c r="EUP322" s="18"/>
      <c r="EUQ322" s="18"/>
      <c r="EUR322" s="18"/>
      <c r="EUS322" s="18"/>
      <c r="EUT322" s="18"/>
      <c r="EUU322" s="18"/>
      <c r="EUV322" s="18"/>
      <c r="EUW322" s="18"/>
      <c r="EUX322" s="18"/>
      <c r="EUY322" s="18"/>
      <c r="EUZ322" s="18"/>
      <c r="EVA322" s="18"/>
      <c r="EVB322" s="18"/>
      <c r="EVC322" s="18"/>
      <c r="EVD322" s="18"/>
      <c r="EVE322" s="18"/>
      <c r="EVF322" s="18"/>
      <c r="EVG322" s="18"/>
      <c r="EVH322" s="18"/>
      <c r="EVI322" s="18"/>
      <c r="EVJ322" s="18"/>
      <c r="EVK322" s="18"/>
      <c r="EVL322" s="18"/>
      <c r="EVM322" s="18"/>
      <c r="EVN322" s="18"/>
      <c r="EVO322" s="18"/>
      <c r="EVP322" s="18"/>
      <c r="EVQ322" s="18"/>
      <c r="EVR322" s="18"/>
      <c r="EVS322" s="18"/>
      <c r="EVT322" s="18"/>
      <c r="EVU322" s="18"/>
      <c r="EVV322" s="18"/>
      <c r="EVW322" s="18"/>
      <c r="EVX322" s="18"/>
      <c r="EVY322" s="18"/>
      <c r="EVZ322" s="18"/>
      <c r="EWA322" s="18"/>
      <c r="EWB322" s="18"/>
      <c r="EWC322" s="18"/>
      <c r="EWD322" s="18"/>
      <c r="EWE322" s="18"/>
      <c r="EWF322" s="18"/>
      <c r="EWG322" s="18"/>
      <c r="EWH322" s="18"/>
      <c r="EWI322" s="18"/>
      <c r="EWJ322" s="18"/>
      <c r="EWK322" s="18"/>
      <c r="EWL322" s="18"/>
      <c r="EWM322" s="18"/>
      <c r="EWN322" s="18"/>
      <c r="EWO322" s="18"/>
      <c r="EWP322" s="18"/>
      <c r="EWQ322" s="18"/>
      <c r="EWR322" s="18"/>
      <c r="EWS322" s="18"/>
      <c r="EWT322" s="18"/>
      <c r="EWU322" s="18"/>
      <c r="EWV322" s="18"/>
      <c r="EWW322" s="18"/>
      <c r="EWX322" s="18"/>
      <c r="EWY322" s="18"/>
      <c r="EWZ322" s="18"/>
      <c r="EXA322" s="18"/>
      <c r="EXB322" s="18"/>
      <c r="EXC322" s="18"/>
      <c r="EXD322" s="18"/>
      <c r="EXE322" s="18"/>
      <c r="EXF322" s="18"/>
      <c r="EXG322" s="18"/>
      <c r="EXH322" s="18"/>
      <c r="EXI322" s="18"/>
      <c r="EXJ322" s="18"/>
      <c r="EXK322" s="18"/>
      <c r="EXL322" s="18"/>
      <c r="EXM322" s="18"/>
      <c r="EXN322" s="18"/>
      <c r="EXO322" s="18"/>
      <c r="EXP322" s="18"/>
      <c r="EXQ322" s="18"/>
      <c r="EXR322" s="18"/>
      <c r="EXS322" s="18"/>
      <c r="EXT322" s="18"/>
      <c r="EXU322" s="18"/>
      <c r="EXV322" s="18"/>
      <c r="EXW322" s="18"/>
      <c r="EXX322" s="18"/>
      <c r="EXY322" s="18"/>
      <c r="EXZ322" s="18"/>
      <c r="EYA322" s="18"/>
      <c r="EYB322" s="18"/>
      <c r="EYC322" s="18"/>
      <c r="EYD322" s="18"/>
      <c r="EYE322" s="18"/>
      <c r="EYF322" s="18"/>
      <c r="EYG322" s="18"/>
      <c r="EYH322" s="18"/>
      <c r="EYI322" s="18"/>
      <c r="EYJ322" s="18"/>
      <c r="EYK322" s="18"/>
      <c r="EYL322" s="18"/>
      <c r="EYM322" s="18"/>
      <c r="EYN322" s="18"/>
      <c r="EYO322" s="18"/>
      <c r="EYP322" s="18"/>
      <c r="EYQ322" s="18"/>
      <c r="EYR322" s="18"/>
      <c r="EYS322" s="18"/>
      <c r="EYT322" s="18"/>
      <c r="EYU322" s="18"/>
      <c r="EYV322" s="18"/>
      <c r="EYW322" s="18"/>
      <c r="EYX322" s="18"/>
      <c r="UFN322" s="18"/>
      <c r="UFO322" s="18"/>
      <c r="UFP322" s="18"/>
      <c r="UFQ322" s="18"/>
      <c r="UFR322" s="18"/>
      <c r="UFS322" s="18"/>
      <c r="UFT322" s="18"/>
      <c r="UFU322" s="18"/>
      <c r="UFV322" s="18"/>
      <c r="UFW322" s="18"/>
      <c r="UFX322" s="18"/>
      <c r="UFY322" s="18"/>
      <c r="UFZ322" s="18"/>
      <c r="UGA322" s="18"/>
      <c r="UGB322" s="18"/>
      <c r="UGC322" s="18"/>
      <c r="UGD322" s="18"/>
      <c r="UGE322" s="18"/>
      <c r="UGF322" s="18"/>
      <c r="UGG322" s="18"/>
      <c r="UGH322" s="18"/>
      <c r="UGI322" s="18"/>
      <c r="UGJ322" s="18"/>
      <c r="UGK322" s="18"/>
      <c r="UGL322" s="18"/>
      <c r="UGM322" s="18"/>
      <c r="UGN322" s="18"/>
      <c r="UGO322" s="18"/>
      <c r="UGP322" s="18"/>
      <c r="UGQ322" s="18"/>
      <c r="UGR322" s="18"/>
      <c r="UGS322" s="18"/>
      <c r="UGT322" s="18"/>
      <c r="UGU322" s="18"/>
      <c r="UGV322" s="18"/>
      <c r="UGW322" s="18"/>
      <c r="UGX322" s="18"/>
      <c r="UGY322" s="18"/>
      <c r="UGZ322" s="18"/>
      <c r="UHA322" s="18"/>
      <c r="UHB322" s="18"/>
      <c r="UHC322" s="18"/>
      <c r="UHD322" s="18"/>
      <c r="UHE322" s="18"/>
      <c r="UHF322" s="18"/>
      <c r="UHG322" s="18"/>
      <c r="UHH322" s="18"/>
      <c r="UHI322" s="18"/>
      <c r="UHJ322" s="18"/>
      <c r="UHK322" s="18"/>
      <c r="UHL322" s="18"/>
      <c r="UHM322" s="18"/>
      <c r="UHN322" s="18"/>
      <c r="UHO322" s="18"/>
      <c r="UHP322" s="18"/>
      <c r="UHQ322" s="18"/>
      <c r="UHR322" s="18"/>
      <c r="UHS322" s="18"/>
      <c r="UHT322" s="18"/>
      <c r="UHU322" s="18"/>
      <c r="UHV322" s="18"/>
      <c r="UHW322" s="18"/>
      <c r="UHX322" s="18"/>
      <c r="UHY322" s="18"/>
      <c r="UHZ322" s="18"/>
      <c r="UIA322" s="18"/>
      <c r="UIB322" s="18"/>
      <c r="UIC322" s="18"/>
      <c r="UID322" s="18"/>
      <c r="UIE322" s="18"/>
      <c r="UIF322" s="18"/>
      <c r="UIG322" s="18"/>
      <c r="UIH322" s="18"/>
      <c r="UII322" s="18"/>
      <c r="UIJ322" s="18"/>
      <c r="UIK322" s="18"/>
      <c r="UIL322" s="18"/>
      <c r="UIM322" s="18"/>
      <c r="UIN322" s="18"/>
      <c r="UIO322" s="18"/>
      <c r="UIP322" s="18"/>
      <c r="UIQ322" s="18"/>
      <c r="UIR322" s="18"/>
      <c r="UIS322" s="18"/>
      <c r="UIT322" s="18"/>
      <c r="UIU322" s="18"/>
      <c r="UIV322" s="18"/>
      <c r="UIW322" s="18"/>
      <c r="UIX322" s="18"/>
      <c r="UIY322" s="18"/>
      <c r="UIZ322" s="18"/>
      <c r="UJA322" s="18"/>
      <c r="UJB322" s="18"/>
      <c r="UJC322" s="18"/>
      <c r="UJD322" s="18"/>
      <c r="UJE322" s="18"/>
      <c r="UJF322" s="18"/>
      <c r="UJG322" s="18"/>
      <c r="UJH322" s="18"/>
      <c r="UJI322" s="18"/>
      <c r="UJJ322" s="18"/>
      <c r="UJK322" s="18"/>
      <c r="UJL322" s="18"/>
      <c r="UJM322" s="18"/>
      <c r="UJN322" s="18"/>
      <c r="UJO322" s="18"/>
      <c r="UJP322" s="18"/>
      <c r="UJQ322" s="18"/>
      <c r="UJR322" s="18"/>
      <c r="UJS322" s="18"/>
      <c r="UJT322" s="18"/>
      <c r="UJU322" s="18"/>
      <c r="UJV322" s="18"/>
      <c r="UJW322" s="18"/>
      <c r="UJX322" s="18"/>
      <c r="UJY322" s="18"/>
      <c r="UJZ322" s="18"/>
      <c r="UKA322" s="18"/>
      <c r="UKB322" s="18"/>
      <c r="UKC322" s="18"/>
      <c r="UKD322" s="18"/>
      <c r="UKE322" s="18"/>
      <c r="UKF322" s="18"/>
      <c r="UKG322" s="18"/>
      <c r="UKH322" s="18"/>
      <c r="UKI322" s="18"/>
      <c r="UKJ322" s="18"/>
      <c r="UKK322" s="18"/>
      <c r="UKL322" s="18"/>
      <c r="UKM322" s="18"/>
      <c r="UKN322" s="18"/>
      <c r="UKO322" s="18"/>
      <c r="UKP322" s="18"/>
      <c r="UKQ322" s="18"/>
      <c r="UKR322" s="18"/>
      <c r="UKS322" s="18"/>
      <c r="UKT322" s="18"/>
      <c r="UKU322" s="18"/>
      <c r="UKV322" s="18"/>
      <c r="UKW322" s="18"/>
      <c r="UKX322" s="18"/>
      <c r="UKY322" s="18"/>
      <c r="UKZ322" s="18"/>
      <c r="ULA322" s="18"/>
      <c r="ULB322" s="18"/>
      <c r="ULC322" s="18"/>
      <c r="ULD322" s="18"/>
      <c r="ULE322" s="18"/>
      <c r="ULF322" s="18"/>
      <c r="ULG322" s="18"/>
      <c r="ULH322" s="18"/>
      <c r="ULI322" s="18"/>
      <c r="ULJ322" s="18"/>
      <c r="ULK322" s="18"/>
      <c r="ULL322" s="18"/>
      <c r="ULM322" s="18"/>
      <c r="ULN322" s="18"/>
      <c r="ULO322" s="18"/>
      <c r="ULP322" s="18"/>
      <c r="ULQ322" s="18"/>
      <c r="ULR322" s="18"/>
      <c r="ULS322" s="18"/>
      <c r="ULT322" s="18"/>
      <c r="ULU322" s="18"/>
      <c r="ULV322" s="18"/>
      <c r="ULW322" s="18"/>
      <c r="ULX322" s="18"/>
      <c r="ULY322" s="18"/>
      <c r="ULZ322" s="18"/>
      <c r="UMA322" s="18"/>
      <c r="UMB322" s="18"/>
      <c r="UMC322" s="18"/>
      <c r="UMD322" s="18"/>
      <c r="UME322" s="18"/>
      <c r="UMF322" s="18"/>
      <c r="UMG322" s="18"/>
      <c r="UMH322" s="18"/>
      <c r="UMI322" s="18"/>
      <c r="UMJ322" s="18"/>
      <c r="UMK322" s="18"/>
      <c r="UML322" s="18"/>
      <c r="UMM322" s="18"/>
      <c r="UMN322" s="18"/>
      <c r="UMO322" s="18"/>
      <c r="UMP322" s="18"/>
      <c r="UMQ322" s="18"/>
      <c r="UMR322" s="18"/>
      <c r="UMS322" s="18"/>
      <c r="UMT322" s="18"/>
      <c r="UMU322" s="18"/>
      <c r="UMV322" s="18"/>
      <c r="UMW322" s="18"/>
      <c r="UMX322" s="18"/>
      <c r="UMY322" s="18"/>
      <c r="UMZ322" s="18"/>
      <c r="UNA322" s="18"/>
      <c r="UNB322" s="18"/>
      <c r="UNC322" s="18"/>
      <c r="UND322" s="18"/>
      <c r="UNE322" s="18"/>
      <c r="UNF322" s="18"/>
      <c r="UNG322" s="18"/>
      <c r="UNH322" s="18"/>
      <c r="UNI322" s="18"/>
      <c r="UNJ322" s="18"/>
      <c r="UNK322" s="18"/>
      <c r="UNL322" s="18"/>
      <c r="UNM322" s="18"/>
      <c r="UNN322" s="18"/>
      <c r="UNO322" s="18"/>
      <c r="UNP322" s="18"/>
      <c r="UNQ322" s="18"/>
      <c r="UNR322" s="18"/>
      <c r="UNS322" s="18"/>
      <c r="UNT322" s="18"/>
      <c r="UNU322" s="18"/>
      <c r="UNV322" s="18"/>
      <c r="UNW322" s="18"/>
      <c r="UNX322" s="18"/>
      <c r="UNY322" s="18"/>
      <c r="UNZ322" s="18"/>
      <c r="UOA322" s="18"/>
      <c r="UOB322" s="18"/>
      <c r="UOC322" s="18"/>
      <c r="UOD322" s="18"/>
      <c r="UOE322" s="18"/>
      <c r="UOF322" s="18"/>
      <c r="UOG322" s="18"/>
      <c r="UOH322" s="18"/>
      <c r="UOI322" s="18"/>
      <c r="UOJ322" s="18"/>
      <c r="UOK322" s="18"/>
      <c r="UOL322" s="18"/>
      <c r="UOM322" s="18"/>
      <c r="UON322" s="18"/>
      <c r="UOO322" s="18"/>
      <c r="UOP322" s="18"/>
      <c r="UOQ322" s="18"/>
      <c r="UOR322" s="18"/>
      <c r="UOS322" s="18"/>
      <c r="UOT322" s="18"/>
      <c r="UOU322" s="18"/>
      <c r="UOV322" s="18"/>
      <c r="UOW322" s="18"/>
      <c r="UOX322" s="18"/>
      <c r="UOY322" s="18"/>
      <c r="UOZ322" s="18"/>
      <c r="UPA322" s="18"/>
      <c r="UPB322" s="18"/>
      <c r="UPC322" s="18"/>
      <c r="UPD322" s="18"/>
      <c r="UPE322" s="18"/>
      <c r="UPF322" s="18"/>
      <c r="UPG322" s="18"/>
      <c r="UPH322" s="18"/>
      <c r="UPI322" s="18"/>
      <c r="UPJ322" s="18"/>
      <c r="UPK322" s="18"/>
      <c r="UPL322" s="18"/>
      <c r="UPM322" s="18"/>
      <c r="UPN322" s="18"/>
      <c r="UPO322" s="18"/>
      <c r="UPP322" s="18"/>
      <c r="UPQ322" s="18"/>
      <c r="UPR322" s="18"/>
      <c r="UPS322" s="18"/>
      <c r="UPT322" s="18"/>
      <c r="UPU322" s="18"/>
      <c r="UPV322" s="18"/>
      <c r="UPW322" s="18"/>
      <c r="UPX322" s="18"/>
      <c r="UPY322" s="18"/>
      <c r="UPZ322" s="18"/>
      <c r="UQA322" s="18"/>
      <c r="UQB322" s="18"/>
      <c r="UQC322" s="18"/>
      <c r="UQD322" s="18"/>
      <c r="UQE322" s="18"/>
      <c r="UQF322" s="18"/>
      <c r="UQG322" s="18"/>
      <c r="UQH322" s="18"/>
      <c r="UQI322" s="18"/>
      <c r="UQJ322" s="18"/>
      <c r="UQK322" s="18"/>
      <c r="UQL322" s="18"/>
      <c r="UQM322" s="18"/>
      <c r="UQN322" s="18"/>
      <c r="UQO322" s="18"/>
      <c r="UQP322" s="18"/>
      <c r="UQQ322" s="18"/>
      <c r="UQR322" s="18"/>
      <c r="UQS322" s="18"/>
      <c r="UQT322" s="18"/>
      <c r="UQU322" s="18"/>
      <c r="UQV322" s="18"/>
      <c r="UQW322" s="18"/>
      <c r="UQX322" s="18"/>
      <c r="UQY322" s="18"/>
      <c r="UQZ322" s="18"/>
      <c r="URA322" s="18"/>
      <c r="URB322" s="18"/>
      <c r="URC322" s="18"/>
      <c r="URD322" s="18"/>
      <c r="URE322" s="18"/>
      <c r="URF322" s="18"/>
      <c r="URG322" s="18"/>
      <c r="URH322" s="18"/>
      <c r="URI322" s="18"/>
      <c r="URJ322" s="18"/>
      <c r="URK322" s="18"/>
      <c r="URL322" s="18"/>
      <c r="URM322" s="18"/>
      <c r="URN322" s="18"/>
      <c r="URO322" s="18"/>
      <c r="URP322" s="18"/>
      <c r="URQ322" s="18"/>
      <c r="URR322" s="18"/>
      <c r="URS322" s="18"/>
      <c r="URT322" s="18"/>
      <c r="URU322" s="18"/>
      <c r="URV322" s="18"/>
      <c r="URW322" s="18"/>
      <c r="URX322" s="18"/>
      <c r="URY322" s="18"/>
      <c r="URZ322" s="18"/>
      <c r="USA322" s="18"/>
      <c r="USB322" s="18"/>
      <c r="USC322" s="18"/>
      <c r="USD322" s="18"/>
      <c r="USE322" s="18"/>
      <c r="USF322" s="18"/>
      <c r="USG322" s="18"/>
      <c r="USH322" s="18"/>
      <c r="USI322" s="18"/>
      <c r="USJ322" s="18"/>
      <c r="USK322" s="18"/>
      <c r="USL322" s="18"/>
      <c r="USM322" s="18"/>
      <c r="USN322" s="18"/>
      <c r="USO322" s="18"/>
      <c r="USP322" s="18"/>
      <c r="USQ322" s="18"/>
      <c r="USR322" s="18"/>
      <c r="USS322" s="18"/>
      <c r="UST322" s="18"/>
      <c r="USU322" s="18"/>
      <c r="USV322" s="18"/>
      <c r="USW322" s="18"/>
      <c r="USX322" s="18"/>
      <c r="USY322" s="18"/>
      <c r="USZ322" s="18"/>
      <c r="UTA322" s="18"/>
      <c r="UTB322" s="18"/>
      <c r="UTC322" s="18"/>
      <c r="UTD322" s="18"/>
      <c r="UTE322" s="18"/>
      <c r="UTF322" s="18"/>
      <c r="UTG322" s="18"/>
      <c r="UTH322" s="18"/>
      <c r="UTI322" s="18"/>
      <c r="UTJ322" s="18"/>
      <c r="UTK322" s="18"/>
      <c r="UTL322" s="18"/>
      <c r="UTM322" s="18"/>
      <c r="UTN322" s="18"/>
      <c r="UTO322" s="18"/>
      <c r="UTP322" s="18"/>
      <c r="UTQ322" s="18"/>
      <c r="UTR322" s="18"/>
      <c r="UTS322" s="18"/>
      <c r="UTT322" s="18"/>
      <c r="UTU322" s="18"/>
      <c r="UTV322" s="18"/>
      <c r="UTW322" s="18"/>
      <c r="UTX322" s="18"/>
      <c r="UTY322" s="18"/>
      <c r="UTZ322" s="18"/>
      <c r="UUA322" s="18"/>
      <c r="UUB322" s="18"/>
      <c r="UUC322" s="18"/>
      <c r="UUD322" s="18"/>
      <c r="UUE322" s="18"/>
      <c r="UUF322" s="18"/>
      <c r="UUG322" s="18"/>
      <c r="UUH322" s="18"/>
      <c r="UUI322" s="18"/>
      <c r="UUJ322" s="18"/>
      <c r="UUK322" s="18"/>
      <c r="UUL322" s="18"/>
      <c r="UUM322" s="18"/>
      <c r="UUN322" s="18"/>
      <c r="UUO322" s="18"/>
      <c r="UUP322" s="18"/>
      <c r="UUQ322" s="18"/>
      <c r="UUR322" s="18"/>
      <c r="UUS322" s="18"/>
      <c r="UUT322" s="18"/>
      <c r="UUU322" s="18"/>
      <c r="UUV322" s="18"/>
      <c r="UUW322" s="18"/>
      <c r="UUX322" s="18"/>
      <c r="UUY322" s="18"/>
      <c r="UUZ322" s="18"/>
      <c r="UVA322" s="18"/>
      <c r="UVB322" s="18"/>
      <c r="UVC322" s="18"/>
      <c r="UVD322" s="18"/>
      <c r="UVE322" s="18"/>
      <c r="UVF322" s="18"/>
      <c r="UVG322" s="18"/>
      <c r="UVH322" s="18"/>
      <c r="UVI322" s="18"/>
      <c r="UVJ322" s="18"/>
      <c r="UVK322" s="18"/>
      <c r="UVL322" s="18"/>
      <c r="UVM322" s="18"/>
      <c r="UVN322" s="18"/>
      <c r="UVO322" s="18"/>
      <c r="UVP322" s="18"/>
      <c r="UVQ322" s="18"/>
      <c r="UVR322" s="18"/>
      <c r="UVS322" s="18"/>
      <c r="UVT322" s="18"/>
      <c r="UVU322" s="18"/>
      <c r="UVV322" s="18"/>
      <c r="UVW322" s="18"/>
      <c r="UVX322" s="18"/>
      <c r="UVY322" s="18"/>
      <c r="UVZ322" s="18"/>
      <c r="UWA322" s="18"/>
      <c r="UWB322" s="18"/>
      <c r="UWC322" s="18"/>
      <c r="UWD322" s="18"/>
      <c r="UWE322" s="18"/>
      <c r="UWF322" s="18"/>
      <c r="UWG322" s="18"/>
      <c r="UWH322" s="18"/>
      <c r="UWI322" s="18"/>
      <c r="UWJ322" s="18"/>
      <c r="UWK322" s="18"/>
      <c r="UWL322" s="18"/>
      <c r="UWM322" s="18"/>
      <c r="UWN322" s="18"/>
      <c r="UWO322" s="18"/>
      <c r="UWP322" s="18"/>
      <c r="UWQ322" s="18"/>
      <c r="UWR322" s="18"/>
      <c r="UWS322" s="18"/>
      <c r="UWT322" s="18"/>
      <c r="UWU322" s="18"/>
      <c r="UWV322" s="18"/>
      <c r="UWW322" s="18"/>
      <c r="UWX322" s="18"/>
      <c r="UWY322" s="18"/>
      <c r="UWZ322" s="18"/>
      <c r="UXA322" s="18"/>
      <c r="UXB322" s="18"/>
      <c r="UXC322" s="18"/>
      <c r="UXD322" s="18"/>
      <c r="UXE322" s="18"/>
      <c r="UXF322" s="18"/>
      <c r="UXG322" s="18"/>
      <c r="UXH322" s="18"/>
      <c r="UXI322" s="18"/>
      <c r="UXJ322" s="18"/>
      <c r="UXK322" s="18"/>
      <c r="UXL322" s="18"/>
      <c r="UXM322" s="18"/>
      <c r="UXN322" s="18"/>
      <c r="UXO322" s="18"/>
      <c r="UXP322" s="18"/>
      <c r="UXQ322" s="18"/>
      <c r="UXR322" s="18"/>
      <c r="UXS322" s="18"/>
      <c r="UXT322" s="18"/>
      <c r="UXU322" s="18"/>
      <c r="UXV322" s="18"/>
      <c r="UXW322" s="18"/>
      <c r="UXX322" s="18"/>
      <c r="UXY322" s="18"/>
      <c r="UXZ322" s="18"/>
      <c r="UYA322" s="18"/>
      <c r="UYB322" s="18"/>
      <c r="UYC322" s="18"/>
      <c r="UYD322" s="18"/>
      <c r="UYE322" s="18"/>
      <c r="UYF322" s="18"/>
      <c r="UYG322" s="18"/>
      <c r="UYH322" s="18"/>
      <c r="UYI322" s="18"/>
      <c r="UYJ322" s="18"/>
      <c r="UYK322" s="18"/>
      <c r="UYL322" s="18"/>
      <c r="UYM322" s="18"/>
      <c r="UYN322" s="18"/>
      <c r="UYO322" s="18"/>
      <c r="UYP322" s="18"/>
      <c r="UYQ322" s="18"/>
      <c r="UYR322" s="18"/>
      <c r="UYS322" s="18"/>
      <c r="UYT322" s="18"/>
      <c r="UYU322" s="18"/>
      <c r="UYV322" s="18"/>
      <c r="UYW322" s="18"/>
      <c r="UYX322" s="18"/>
      <c r="UYY322" s="18"/>
      <c r="UYZ322" s="18"/>
      <c r="UZA322" s="18"/>
      <c r="UZB322" s="18"/>
      <c r="UZC322" s="18"/>
      <c r="UZD322" s="18"/>
      <c r="UZE322" s="18"/>
      <c r="UZF322" s="18"/>
      <c r="UZG322" s="18"/>
      <c r="UZH322" s="18"/>
      <c r="UZI322" s="18"/>
      <c r="UZJ322" s="18"/>
      <c r="UZK322" s="18"/>
      <c r="UZL322" s="18"/>
      <c r="UZM322" s="18"/>
      <c r="UZN322" s="18"/>
      <c r="UZO322" s="18"/>
      <c r="UZP322" s="18"/>
      <c r="UZQ322" s="18"/>
      <c r="UZR322" s="18"/>
      <c r="UZS322" s="18"/>
      <c r="UZT322" s="18"/>
      <c r="UZU322" s="18"/>
      <c r="UZV322" s="18"/>
      <c r="UZW322" s="18"/>
      <c r="UZX322" s="18"/>
      <c r="UZY322" s="18"/>
      <c r="UZZ322" s="18"/>
      <c r="VAA322" s="18"/>
      <c r="VAB322" s="18"/>
      <c r="VAC322" s="18"/>
      <c r="VAD322" s="18"/>
      <c r="VAE322" s="18"/>
      <c r="VAF322" s="18"/>
      <c r="VAG322" s="18"/>
      <c r="VAH322" s="18"/>
      <c r="VAI322" s="18"/>
      <c r="VAJ322" s="18"/>
      <c r="VAK322" s="18"/>
      <c r="VAL322" s="18"/>
      <c r="VAM322" s="18"/>
      <c r="VAN322" s="18"/>
      <c r="VAO322" s="18"/>
      <c r="VAP322" s="18"/>
      <c r="VAQ322" s="18"/>
      <c r="VAR322" s="18"/>
      <c r="VAS322" s="18"/>
      <c r="VAT322" s="18"/>
      <c r="VAU322" s="18"/>
      <c r="VAV322" s="18"/>
      <c r="VAW322" s="18"/>
      <c r="VAX322" s="18"/>
      <c r="VAY322" s="18"/>
      <c r="VAZ322" s="18"/>
      <c r="VBA322" s="18"/>
      <c r="VBB322" s="18"/>
      <c r="VBC322" s="18"/>
      <c r="VBD322" s="18"/>
      <c r="VBE322" s="18"/>
      <c r="VBF322" s="18"/>
      <c r="VBG322" s="18"/>
      <c r="VBH322" s="18"/>
      <c r="VBI322" s="18"/>
      <c r="VBJ322" s="18"/>
      <c r="VBK322" s="18"/>
      <c r="VBL322" s="18"/>
      <c r="VBM322" s="18"/>
      <c r="VBN322" s="18"/>
      <c r="VBO322" s="18"/>
      <c r="VBP322" s="18"/>
      <c r="VBQ322" s="18"/>
      <c r="VBR322" s="18"/>
      <c r="VBS322" s="18"/>
      <c r="VBT322" s="18"/>
      <c r="VBU322" s="18"/>
      <c r="VBV322" s="18"/>
      <c r="VBW322" s="18"/>
      <c r="VBX322" s="18"/>
      <c r="VBY322" s="18"/>
      <c r="VBZ322" s="18"/>
      <c r="VCA322" s="18"/>
      <c r="VCB322" s="18"/>
      <c r="VCC322" s="18"/>
      <c r="VCD322" s="18"/>
      <c r="VCE322" s="18"/>
      <c r="VCF322" s="18"/>
      <c r="VCG322" s="18"/>
      <c r="VCH322" s="18"/>
      <c r="VCI322" s="18"/>
      <c r="VCJ322" s="18"/>
      <c r="VCK322" s="18"/>
      <c r="VCL322" s="18"/>
      <c r="VCM322" s="18"/>
      <c r="VCN322" s="18"/>
      <c r="VCO322" s="18"/>
      <c r="VCP322" s="18"/>
      <c r="VCQ322" s="18"/>
      <c r="VCR322" s="18"/>
      <c r="VCS322" s="18"/>
      <c r="VCT322" s="18"/>
      <c r="VCU322" s="18"/>
      <c r="VCV322" s="18"/>
      <c r="VCW322" s="18"/>
      <c r="VCX322" s="18"/>
      <c r="VCY322" s="18"/>
      <c r="VCZ322" s="18"/>
      <c r="VDA322" s="18"/>
      <c r="VDB322" s="18"/>
      <c r="VDC322" s="18"/>
      <c r="VDD322" s="18"/>
      <c r="VDE322" s="18"/>
      <c r="VDF322" s="18"/>
      <c r="VDG322" s="18"/>
      <c r="VDH322" s="18"/>
      <c r="VDI322" s="18"/>
      <c r="VDJ322" s="18"/>
      <c r="VDK322" s="18"/>
      <c r="VDL322" s="18"/>
      <c r="VDM322" s="18"/>
      <c r="VDN322" s="18"/>
      <c r="VDO322" s="18"/>
      <c r="VDP322" s="18"/>
      <c r="VDQ322" s="18"/>
      <c r="VDR322" s="18"/>
      <c r="VDS322" s="18"/>
      <c r="VDT322" s="18"/>
      <c r="VDU322" s="18"/>
      <c r="VDV322" s="18"/>
      <c r="VDW322" s="18"/>
      <c r="VDX322" s="18"/>
      <c r="VDY322" s="18"/>
      <c r="VDZ322" s="18"/>
      <c r="VEA322" s="18"/>
      <c r="VEB322" s="18"/>
      <c r="VEC322" s="18"/>
      <c r="VED322" s="18"/>
      <c r="VEE322" s="18"/>
      <c r="VEF322" s="18"/>
      <c r="VEG322" s="18"/>
      <c r="VEH322" s="18"/>
      <c r="VEI322" s="18"/>
      <c r="VEJ322" s="18"/>
      <c r="VEK322" s="18"/>
      <c r="VEL322" s="18"/>
      <c r="VEM322" s="18"/>
      <c r="VEN322" s="18"/>
      <c r="VEO322" s="18"/>
      <c r="VEP322" s="18"/>
      <c r="VEQ322" s="18"/>
      <c r="VER322" s="18"/>
      <c r="VES322" s="18"/>
      <c r="VET322" s="18"/>
      <c r="VEU322" s="18"/>
      <c r="VEV322" s="18"/>
      <c r="VEW322" s="18"/>
      <c r="VEX322" s="18"/>
      <c r="VEY322" s="18"/>
      <c r="VEZ322" s="18"/>
      <c r="VFA322" s="18"/>
      <c r="VFB322" s="18"/>
      <c r="VFC322" s="18"/>
      <c r="VFD322" s="18"/>
      <c r="VFE322" s="18"/>
      <c r="VFF322" s="18"/>
      <c r="VFG322" s="18"/>
      <c r="VFH322" s="18"/>
      <c r="VFI322" s="18"/>
      <c r="VFJ322" s="18"/>
      <c r="VFK322" s="18"/>
      <c r="VFL322" s="18"/>
      <c r="VFM322" s="18"/>
      <c r="VFN322" s="18"/>
      <c r="VFO322" s="18"/>
      <c r="VFP322" s="18"/>
      <c r="VFQ322" s="18"/>
      <c r="VFR322" s="18"/>
      <c r="VFS322" s="18"/>
      <c r="VFT322" s="18"/>
      <c r="VFU322" s="18"/>
      <c r="VFV322" s="18"/>
      <c r="VFW322" s="18"/>
      <c r="VFX322" s="18"/>
      <c r="VFY322" s="18"/>
      <c r="VFZ322" s="18"/>
      <c r="VGA322" s="18"/>
      <c r="VGB322" s="18"/>
      <c r="VGC322" s="18"/>
      <c r="VGD322" s="18"/>
      <c r="VGE322" s="18"/>
      <c r="VGF322" s="18"/>
      <c r="VGG322" s="18"/>
      <c r="VGH322" s="18"/>
      <c r="VGI322" s="18"/>
      <c r="VGJ322" s="18"/>
      <c r="VGK322" s="18"/>
      <c r="VGL322" s="18"/>
      <c r="VGM322" s="18"/>
      <c r="VGN322" s="18"/>
      <c r="VGO322" s="18"/>
      <c r="VGP322" s="18"/>
      <c r="VGQ322" s="18"/>
      <c r="VGR322" s="18"/>
      <c r="VGS322" s="18"/>
      <c r="VGT322" s="18"/>
      <c r="VGU322" s="18"/>
      <c r="VGV322" s="18"/>
      <c r="VGW322" s="18"/>
      <c r="VGX322" s="18"/>
      <c r="VGY322" s="18"/>
      <c r="VGZ322" s="18"/>
      <c r="VHA322" s="18"/>
      <c r="VHB322" s="18"/>
      <c r="VHC322" s="18"/>
      <c r="VHD322" s="18"/>
      <c r="VHE322" s="18"/>
      <c r="VHF322" s="18"/>
      <c r="VHG322" s="18"/>
      <c r="VHH322" s="18"/>
      <c r="VHI322" s="18"/>
      <c r="VHJ322" s="18"/>
      <c r="VHK322" s="18"/>
      <c r="VHL322" s="18"/>
      <c r="VHM322" s="18"/>
      <c r="VHN322" s="18"/>
      <c r="VHO322" s="18"/>
      <c r="VHP322" s="18"/>
      <c r="VHQ322" s="18"/>
      <c r="VHR322" s="18"/>
      <c r="VHS322" s="18"/>
      <c r="VHT322" s="18"/>
      <c r="VHU322" s="18"/>
      <c r="VHV322" s="18"/>
      <c r="VHW322" s="18"/>
      <c r="VHX322" s="18"/>
      <c r="VHY322" s="18"/>
      <c r="VHZ322" s="18"/>
      <c r="VIA322" s="18"/>
      <c r="VIB322" s="18"/>
      <c r="VIC322" s="18"/>
      <c r="VID322" s="18"/>
      <c r="VIE322" s="18"/>
      <c r="VIF322" s="18"/>
      <c r="VIG322" s="18"/>
      <c r="VIH322" s="18"/>
      <c r="VII322" s="18"/>
      <c r="VIJ322" s="18"/>
      <c r="VIK322" s="18"/>
      <c r="VIL322" s="18"/>
      <c r="VIM322" s="18"/>
      <c r="VIN322" s="18"/>
      <c r="VIO322" s="18"/>
      <c r="VIP322" s="18"/>
      <c r="VIQ322" s="18"/>
      <c r="VIR322" s="18"/>
      <c r="VIS322" s="18"/>
      <c r="VIT322" s="18"/>
      <c r="VIU322" s="18"/>
      <c r="VIV322" s="18"/>
      <c r="VIW322" s="18"/>
      <c r="VIX322" s="18"/>
      <c r="VIY322" s="18"/>
      <c r="VIZ322" s="18"/>
      <c r="VJA322" s="18"/>
      <c r="VJB322" s="18"/>
      <c r="VJC322" s="18"/>
      <c r="VJD322" s="18"/>
      <c r="VJE322" s="18"/>
      <c r="VJF322" s="18"/>
      <c r="VJG322" s="18"/>
      <c r="VJH322" s="18"/>
      <c r="VJI322" s="18"/>
      <c r="VJJ322" s="18"/>
      <c r="VJK322" s="18"/>
      <c r="VJL322" s="18"/>
      <c r="VJM322" s="18"/>
      <c r="VJN322" s="18"/>
      <c r="VJO322" s="18"/>
      <c r="VJP322" s="18"/>
      <c r="VJQ322" s="18"/>
      <c r="VJR322" s="18"/>
      <c r="VJS322" s="18"/>
      <c r="VJT322" s="18"/>
      <c r="VJU322" s="18"/>
      <c r="VJV322" s="18"/>
      <c r="VJW322" s="18"/>
      <c r="VJX322" s="18"/>
      <c r="VJY322" s="18"/>
      <c r="VJZ322" s="18"/>
      <c r="VKA322" s="18"/>
      <c r="VKB322" s="18"/>
      <c r="VKC322" s="18"/>
      <c r="VKD322" s="18"/>
      <c r="VKE322" s="18"/>
      <c r="VKF322" s="18"/>
      <c r="VKG322" s="18"/>
      <c r="VKH322" s="18"/>
      <c r="VKI322" s="18"/>
      <c r="VKJ322" s="18"/>
      <c r="VKK322" s="18"/>
      <c r="VKL322" s="18"/>
      <c r="VKM322" s="18"/>
      <c r="VKN322" s="18"/>
      <c r="VKO322" s="18"/>
      <c r="VKP322" s="18"/>
      <c r="VKQ322" s="18"/>
      <c r="VKR322" s="18"/>
      <c r="VKS322" s="18"/>
      <c r="VKT322" s="18"/>
      <c r="VKU322" s="18"/>
      <c r="VKV322" s="18"/>
      <c r="VKW322" s="18"/>
      <c r="VKX322" s="18"/>
      <c r="VKY322" s="18"/>
      <c r="VKZ322" s="18"/>
      <c r="VLA322" s="18"/>
      <c r="VLB322" s="18"/>
      <c r="VLC322" s="18"/>
      <c r="VLD322" s="18"/>
      <c r="VLE322" s="18"/>
      <c r="VLF322" s="18"/>
      <c r="VLG322" s="18"/>
      <c r="VLH322" s="18"/>
      <c r="VLI322" s="18"/>
      <c r="VLJ322" s="18"/>
      <c r="VLK322" s="18"/>
      <c r="VLL322" s="18"/>
      <c r="VLM322" s="18"/>
      <c r="VLN322" s="18"/>
      <c r="VLO322" s="18"/>
      <c r="VLP322" s="18"/>
      <c r="VLQ322" s="18"/>
      <c r="VLR322" s="18"/>
      <c r="VLS322" s="18"/>
      <c r="VLT322" s="18"/>
      <c r="VLU322" s="18"/>
      <c r="VLV322" s="18"/>
      <c r="VLW322" s="18"/>
      <c r="VLX322" s="18"/>
      <c r="VLY322" s="18"/>
      <c r="VLZ322" s="18"/>
      <c r="VMA322" s="18"/>
      <c r="VMB322" s="18"/>
      <c r="VMC322" s="18"/>
      <c r="VMD322" s="18"/>
      <c r="VME322" s="18"/>
      <c r="VMF322" s="18"/>
      <c r="VMG322" s="18"/>
      <c r="VMH322" s="18"/>
      <c r="VMI322" s="18"/>
      <c r="VMJ322" s="18"/>
      <c r="VMK322" s="18"/>
      <c r="VML322" s="18"/>
      <c r="VMM322" s="18"/>
      <c r="VMN322" s="18"/>
      <c r="VMO322" s="18"/>
      <c r="VMP322" s="18"/>
      <c r="VMQ322" s="18"/>
      <c r="VMR322" s="18"/>
      <c r="VMS322" s="18"/>
      <c r="VMT322" s="18"/>
      <c r="VMU322" s="18"/>
      <c r="VMV322" s="18"/>
      <c r="VMW322" s="18"/>
      <c r="VMX322" s="18"/>
      <c r="VMY322" s="18"/>
      <c r="VMZ322" s="18"/>
      <c r="VNA322" s="18"/>
      <c r="VNB322" s="18"/>
      <c r="VNC322" s="18"/>
      <c r="VND322" s="18"/>
      <c r="VNE322" s="18"/>
      <c r="VNF322" s="18"/>
      <c r="VNG322" s="18"/>
      <c r="VNH322" s="18"/>
      <c r="VNI322" s="18"/>
      <c r="VNJ322" s="18"/>
      <c r="VNK322" s="18"/>
      <c r="VNL322" s="18"/>
      <c r="VNM322" s="18"/>
      <c r="VNN322" s="18"/>
      <c r="VNO322" s="18"/>
      <c r="VNP322" s="18"/>
      <c r="VNQ322" s="18"/>
      <c r="VNR322" s="18"/>
      <c r="VNS322" s="18"/>
      <c r="VNT322" s="18"/>
      <c r="VNU322" s="18"/>
      <c r="VNV322" s="18"/>
      <c r="VNW322" s="18"/>
      <c r="VNX322" s="18"/>
      <c r="VNY322" s="18"/>
      <c r="VNZ322" s="18"/>
      <c r="VOA322" s="18"/>
      <c r="VOB322" s="18"/>
      <c r="VOC322" s="18"/>
      <c r="VOD322" s="18"/>
      <c r="VOE322" s="18"/>
      <c r="VOF322" s="18"/>
      <c r="VOG322" s="18"/>
      <c r="VOH322" s="18"/>
      <c r="VOI322" s="18"/>
      <c r="VOJ322" s="18"/>
      <c r="VOK322" s="18"/>
      <c r="VOL322" s="18"/>
      <c r="VOM322" s="18"/>
      <c r="VON322" s="18"/>
      <c r="VOO322" s="18"/>
      <c r="VOP322" s="18"/>
      <c r="VOQ322" s="18"/>
      <c r="VOR322" s="18"/>
      <c r="VOS322" s="18"/>
      <c r="VOT322" s="18"/>
      <c r="VOU322" s="18"/>
      <c r="VOV322" s="18"/>
      <c r="VOW322" s="18"/>
      <c r="VOX322" s="18"/>
      <c r="VOY322" s="18"/>
      <c r="VOZ322" s="18"/>
      <c r="VPA322" s="18"/>
      <c r="VPB322" s="18"/>
      <c r="VPC322" s="18"/>
      <c r="VPD322" s="18"/>
      <c r="VPE322" s="18"/>
      <c r="VPF322" s="18"/>
      <c r="VPG322" s="18"/>
      <c r="VPH322" s="18"/>
      <c r="VPI322" s="18"/>
      <c r="VPJ322" s="18"/>
      <c r="VPK322" s="18"/>
      <c r="VPL322" s="18"/>
      <c r="VPM322" s="18"/>
      <c r="VPN322" s="18"/>
      <c r="VPO322" s="18"/>
      <c r="VPP322" s="18"/>
      <c r="VPQ322" s="18"/>
      <c r="VPR322" s="18"/>
      <c r="VPS322" s="18"/>
      <c r="VPT322" s="18"/>
      <c r="VPU322" s="18"/>
      <c r="VPV322" s="18"/>
      <c r="VPW322" s="18"/>
      <c r="VPX322" s="18"/>
      <c r="VPY322" s="18"/>
      <c r="VPZ322" s="18"/>
      <c r="VQA322" s="18"/>
      <c r="VQB322" s="18"/>
      <c r="VQC322" s="18"/>
      <c r="VQD322" s="18"/>
      <c r="VQE322" s="18"/>
      <c r="VQF322" s="18"/>
      <c r="VQG322" s="18"/>
      <c r="VQH322" s="18"/>
      <c r="VQI322" s="18"/>
      <c r="VQJ322" s="18"/>
      <c r="VQK322" s="18"/>
      <c r="VQL322" s="18"/>
      <c r="VQM322" s="18"/>
      <c r="VQN322" s="18"/>
      <c r="VQO322" s="18"/>
      <c r="VQP322" s="18"/>
      <c r="VQQ322" s="18"/>
      <c r="VQR322" s="18"/>
      <c r="VQS322" s="18"/>
      <c r="VQT322" s="18"/>
      <c r="VQU322" s="18"/>
      <c r="VQV322" s="18"/>
      <c r="VQW322" s="18"/>
      <c r="VQX322" s="18"/>
      <c r="VQY322" s="18"/>
      <c r="VQZ322" s="18"/>
      <c r="VRA322" s="18"/>
      <c r="VRB322" s="18"/>
      <c r="VRC322" s="18"/>
      <c r="VRD322" s="18"/>
      <c r="VRE322" s="18"/>
      <c r="VRF322" s="18"/>
      <c r="VRG322" s="18"/>
      <c r="VRH322" s="18"/>
      <c r="VRI322" s="18"/>
      <c r="VRJ322" s="18"/>
      <c r="VRK322" s="18"/>
      <c r="VRL322" s="18"/>
      <c r="VRM322" s="18"/>
      <c r="VRN322" s="18"/>
      <c r="VRO322" s="18"/>
      <c r="VRP322" s="18"/>
      <c r="VRQ322" s="18"/>
      <c r="VRR322" s="18"/>
      <c r="VRS322" s="18"/>
      <c r="VRT322" s="18"/>
      <c r="VRU322" s="18"/>
      <c r="VRV322" s="18"/>
      <c r="VRW322" s="18"/>
      <c r="VRX322" s="18"/>
      <c r="VRY322" s="18"/>
      <c r="VRZ322" s="18"/>
      <c r="VSA322" s="18"/>
      <c r="VSB322" s="18"/>
      <c r="VSC322" s="18"/>
      <c r="VSD322" s="18"/>
      <c r="VSE322" s="18"/>
      <c r="VSF322" s="18"/>
      <c r="VSG322" s="18"/>
      <c r="VSH322" s="18"/>
      <c r="VSI322" s="18"/>
      <c r="VSJ322" s="18"/>
      <c r="VSK322" s="18"/>
      <c r="VSL322" s="18"/>
      <c r="VSM322" s="18"/>
      <c r="VSN322" s="18"/>
      <c r="VSO322" s="18"/>
      <c r="VSP322" s="18"/>
      <c r="VSQ322" s="18"/>
      <c r="VSR322" s="18"/>
      <c r="VSS322" s="18"/>
      <c r="VST322" s="18"/>
      <c r="VSU322" s="18"/>
      <c r="VSV322" s="18"/>
      <c r="VSW322" s="18"/>
      <c r="VSX322" s="18"/>
      <c r="VSY322" s="18"/>
      <c r="VSZ322" s="18"/>
      <c r="VTA322" s="18"/>
      <c r="VTB322" s="18"/>
      <c r="VTC322" s="18"/>
      <c r="VTD322" s="18"/>
      <c r="VTE322" s="18"/>
      <c r="VTF322" s="18"/>
      <c r="VTG322" s="18"/>
      <c r="VTH322" s="18"/>
      <c r="VTI322" s="18"/>
      <c r="VTJ322" s="18"/>
      <c r="VTK322" s="18"/>
      <c r="VTL322" s="18"/>
      <c r="VTM322" s="18"/>
      <c r="VTN322" s="18"/>
      <c r="VTO322" s="18"/>
      <c r="VTP322" s="18"/>
      <c r="VTQ322" s="18"/>
      <c r="VTR322" s="18"/>
      <c r="VTS322" s="18"/>
      <c r="VTT322" s="18"/>
      <c r="VTU322" s="18"/>
      <c r="VTV322" s="18"/>
      <c r="VTW322" s="18"/>
      <c r="VTX322" s="18"/>
      <c r="VTY322" s="18"/>
      <c r="VTZ322" s="18"/>
      <c r="VUA322" s="18"/>
      <c r="VUB322" s="18"/>
      <c r="VUC322" s="18"/>
      <c r="VUD322" s="18"/>
      <c r="VUE322" s="18"/>
      <c r="VUF322" s="18"/>
      <c r="VUG322" s="18"/>
      <c r="VUH322" s="18"/>
      <c r="VUI322" s="18"/>
      <c r="VUJ322" s="18"/>
      <c r="VUK322" s="18"/>
      <c r="VUL322" s="18"/>
      <c r="VUM322" s="18"/>
      <c r="VUN322" s="18"/>
      <c r="VUO322" s="18"/>
      <c r="VUP322" s="18"/>
      <c r="VUQ322" s="18"/>
      <c r="VUR322" s="18"/>
      <c r="VUS322" s="18"/>
      <c r="VUT322" s="18"/>
      <c r="VUU322" s="18"/>
      <c r="VUV322" s="18"/>
      <c r="VUW322" s="18"/>
      <c r="VUX322" s="18"/>
      <c r="VUY322" s="18"/>
      <c r="VUZ322" s="18"/>
      <c r="VVA322" s="18"/>
      <c r="VVB322" s="18"/>
      <c r="VVC322" s="18"/>
      <c r="VVD322" s="18"/>
      <c r="VVE322" s="18"/>
      <c r="VVF322" s="18"/>
      <c r="VVG322" s="18"/>
      <c r="VVH322" s="18"/>
      <c r="VVI322" s="18"/>
      <c r="VVJ322" s="18"/>
      <c r="VVK322" s="18"/>
      <c r="VVL322" s="18"/>
      <c r="VVM322" s="18"/>
      <c r="VVN322" s="18"/>
      <c r="VVO322" s="18"/>
      <c r="VVP322" s="18"/>
      <c r="VVQ322" s="18"/>
      <c r="VVR322" s="18"/>
      <c r="VVS322" s="18"/>
      <c r="VVT322" s="18"/>
      <c r="VVU322" s="18"/>
      <c r="VVV322" s="18"/>
      <c r="VVW322" s="18"/>
      <c r="VVX322" s="18"/>
      <c r="VVY322" s="18"/>
      <c r="VVZ322" s="18"/>
      <c r="VWA322" s="18"/>
      <c r="VWB322" s="18"/>
      <c r="VWC322" s="18"/>
      <c r="VWD322" s="18"/>
      <c r="VWE322" s="18"/>
      <c r="VWF322" s="18"/>
      <c r="VWG322" s="18"/>
      <c r="VWH322" s="18"/>
      <c r="VWI322" s="18"/>
      <c r="VWJ322" s="18"/>
      <c r="VWK322" s="18"/>
      <c r="VWL322" s="18"/>
      <c r="VWM322" s="18"/>
      <c r="VWN322" s="18"/>
      <c r="VWO322" s="18"/>
      <c r="VWP322" s="18"/>
      <c r="VWQ322" s="18"/>
      <c r="VWR322" s="18"/>
      <c r="VWS322" s="18"/>
      <c r="VWT322" s="18"/>
      <c r="VWU322" s="18"/>
      <c r="VWV322" s="18"/>
      <c r="VWW322" s="18"/>
      <c r="VWX322" s="18"/>
      <c r="VWY322" s="18"/>
      <c r="VWZ322" s="18"/>
      <c r="VXA322" s="18"/>
      <c r="VXB322" s="18"/>
      <c r="VXC322" s="18"/>
      <c r="VXD322" s="18"/>
      <c r="VXE322" s="18"/>
      <c r="VXF322" s="18"/>
      <c r="VXG322" s="18"/>
      <c r="VXH322" s="18"/>
      <c r="VXI322" s="18"/>
      <c r="VXJ322" s="18"/>
      <c r="VXK322" s="18"/>
      <c r="VXL322" s="18"/>
      <c r="VXM322" s="18"/>
      <c r="VXN322" s="18"/>
      <c r="VXO322" s="18"/>
      <c r="VXP322" s="18"/>
      <c r="VXQ322" s="18"/>
      <c r="VXR322" s="18"/>
      <c r="VXS322" s="18"/>
      <c r="VXT322" s="18"/>
      <c r="VXU322" s="18"/>
      <c r="VXV322" s="18"/>
      <c r="VXW322" s="18"/>
      <c r="VXX322" s="18"/>
      <c r="VXY322" s="18"/>
      <c r="VXZ322" s="18"/>
      <c r="VYA322" s="18"/>
      <c r="VYB322" s="18"/>
      <c r="VYC322" s="18"/>
      <c r="VYD322" s="18"/>
      <c r="VYE322" s="18"/>
      <c r="VYF322" s="18"/>
      <c r="VYG322" s="18"/>
      <c r="VYH322" s="18"/>
      <c r="VYI322" s="18"/>
      <c r="VYJ322" s="18"/>
      <c r="VYK322" s="18"/>
      <c r="VYL322" s="18"/>
      <c r="VYM322" s="18"/>
      <c r="VYN322" s="18"/>
      <c r="VYO322" s="18"/>
      <c r="VYP322" s="18"/>
      <c r="VYQ322" s="18"/>
      <c r="VYR322" s="18"/>
      <c r="VYS322" s="18"/>
      <c r="VYT322" s="18"/>
      <c r="VYU322" s="18"/>
      <c r="VYV322" s="18"/>
      <c r="VYW322" s="18"/>
      <c r="VYX322" s="18"/>
      <c r="VYY322" s="18"/>
      <c r="VYZ322" s="18"/>
      <c r="VZA322" s="18"/>
      <c r="VZB322" s="18"/>
      <c r="VZC322" s="18"/>
      <c r="VZD322" s="18"/>
      <c r="VZE322" s="18"/>
      <c r="VZF322" s="18"/>
      <c r="VZG322" s="18"/>
      <c r="VZH322" s="18"/>
      <c r="VZI322" s="18"/>
      <c r="VZJ322" s="18"/>
      <c r="VZK322" s="18"/>
      <c r="VZL322" s="18"/>
      <c r="VZM322" s="18"/>
      <c r="VZN322" s="18"/>
      <c r="VZO322" s="18"/>
      <c r="VZP322" s="18"/>
      <c r="VZQ322" s="18"/>
      <c r="VZR322" s="18"/>
      <c r="VZS322" s="18"/>
      <c r="VZT322" s="18"/>
      <c r="VZU322" s="18"/>
      <c r="VZV322" s="18"/>
      <c r="VZW322" s="18"/>
      <c r="VZX322" s="18"/>
      <c r="VZY322" s="18"/>
      <c r="VZZ322" s="18"/>
      <c r="WAA322" s="18"/>
      <c r="WAB322" s="18"/>
      <c r="WAC322" s="18"/>
      <c r="WAD322" s="18"/>
      <c r="WAE322" s="18"/>
      <c r="WAF322" s="18"/>
      <c r="WAG322" s="18"/>
      <c r="WAH322" s="18"/>
      <c r="WAI322" s="18"/>
      <c r="WAJ322" s="18"/>
      <c r="WAK322" s="18"/>
      <c r="WAL322" s="18"/>
      <c r="WAM322" s="18"/>
      <c r="WAN322" s="18"/>
      <c r="WAO322" s="18"/>
      <c r="WAP322" s="18"/>
      <c r="WAQ322" s="18"/>
      <c r="WAR322" s="18"/>
      <c r="WAS322" s="18"/>
      <c r="WAT322" s="18"/>
      <c r="WAU322" s="18"/>
      <c r="WAV322" s="18"/>
      <c r="WAW322" s="18"/>
      <c r="WAX322" s="18"/>
      <c r="WAY322" s="18"/>
      <c r="WAZ322" s="18"/>
      <c r="WBA322" s="18"/>
      <c r="WBB322" s="18"/>
      <c r="WBC322" s="18"/>
      <c r="WBD322" s="18"/>
      <c r="WBE322" s="18"/>
      <c r="WBF322" s="18"/>
      <c r="WBG322" s="18"/>
      <c r="WBH322" s="18"/>
      <c r="WBI322" s="18"/>
      <c r="WBJ322" s="18"/>
      <c r="WBK322" s="18"/>
      <c r="WBL322" s="18"/>
      <c r="WBM322" s="18"/>
      <c r="WBN322" s="18"/>
      <c r="WBO322" s="18"/>
      <c r="WBP322" s="18"/>
      <c r="WBQ322" s="18"/>
      <c r="WBR322" s="18"/>
      <c r="WBS322" s="18"/>
      <c r="WBT322" s="18"/>
      <c r="WBU322" s="18"/>
      <c r="WBV322" s="18"/>
      <c r="WBW322" s="18"/>
      <c r="WBX322" s="18"/>
      <c r="WBY322" s="18"/>
      <c r="WBZ322" s="18"/>
      <c r="WCA322" s="18"/>
      <c r="WCB322" s="18"/>
      <c r="WCC322" s="18"/>
      <c r="WCD322" s="18"/>
      <c r="WCE322" s="18"/>
      <c r="WCF322" s="18"/>
      <c r="WCG322" s="18"/>
      <c r="WCH322" s="18"/>
      <c r="WCI322" s="18"/>
      <c r="WCJ322" s="18"/>
      <c r="WCK322" s="18"/>
      <c r="WCL322" s="18"/>
      <c r="WCM322" s="18"/>
      <c r="WCN322" s="18"/>
      <c r="WCO322" s="18"/>
      <c r="WCP322" s="18"/>
      <c r="WCQ322" s="18"/>
      <c r="WCR322" s="18"/>
      <c r="WCS322" s="18"/>
      <c r="WCT322" s="18"/>
      <c r="WCU322" s="18"/>
      <c r="WCV322" s="18"/>
      <c r="WCW322" s="18"/>
      <c r="WCX322" s="18"/>
      <c r="WCY322" s="18"/>
      <c r="WCZ322" s="18"/>
      <c r="WDA322" s="18"/>
      <c r="WDB322" s="18"/>
      <c r="WDC322" s="18"/>
      <c r="WDD322" s="18"/>
      <c r="WDE322" s="18"/>
      <c r="WDF322" s="18"/>
      <c r="WDG322" s="18"/>
      <c r="WDH322" s="18"/>
      <c r="WDI322" s="18"/>
      <c r="WDJ322" s="18"/>
      <c r="WDK322" s="18"/>
      <c r="WDL322" s="18"/>
      <c r="WDM322" s="18"/>
      <c r="WDN322" s="18"/>
      <c r="WDO322" s="18"/>
      <c r="WDP322" s="18"/>
      <c r="WDQ322" s="18"/>
      <c r="WDR322" s="18"/>
      <c r="WDS322" s="18"/>
      <c r="WDT322" s="18"/>
      <c r="WDU322" s="18"/>
      <c r="WDV322" s="18"/>
      <c r="WDW322" s="18"/>
      <c r="WDX322" s="18"/>
      <c r="WDY322" s="18"/>
      <c r="WDZ322" s="18"/>
      <c r="WEA322" s="18"/>
      <c r="WEB322" s="18"/>
      <c r="WEC322" s="18"/>
      <c r="WED322" s="18"/>
      <c r="WEE322" s="18"/>
      <c r="WEF322" s="18"/>
      <c r="WEG322" s="18"/>
      <c r="WEH322" s="18"/>
      <c r="WEI322" s="18"/>
      <c r="WEJ322" s="18"/>
      <c r="WEK322" s="18"/>
      <c r="WEL322" s="18"/>
      <c r="WEM322" s="18"/>
      <c r="WEN322" s="18"/>
      <c r="WEO322" s="18"/>
      <c r="WEP322" s="18"/>
      <c r="WEQ322" s="18"/>
      <c r="WER322" s="18"/>
      <c r="WES322" s="18"/>
      <c r="WET322" s="18"/>
      <c r="WEU322" s="18"/>
      <c r="WEV322" s="18"/>
      <c r="WEW322" s="18"/>
      <c r="WEX322" s="18"/>
      <c r="WEY322" s="18"/>
      <c r="WEZ322" s="18"/>
      <c r="WFA322" s="18"/>
      <c r="WFB322" s="18"/>
      <c r="WFC322" s="18"/>
      <c r="WFD322" s="18"/>
      <c r="WFE322" s="18"/>
      <c r="WFF322" s="18"/>
      <c r="WFG322" s="18"/>
      <c r="WFH322" s="18"/>
      <c r="WFI322" s="18"/>
      <c r="WFJ322" s="18"/>
      <c r="WFK322" s="18"/>
      <c r="WFL322" s="18"/>
      <c r="WFM322" s="18"/>
      <c r="WFN322" s="18"/>
      <c r="WFO322" s="18"/>
      <c r="WFP322" s="18"/>
      <c r="WFQ322" s="18"/>
      <c r="WFR322" s="18"/>
      <c r="WFS322" s="18"/>
      <c r="WFT322" s="18"/>
      <c r="WFU322" s="18"/>
      <c r="WFV322" s="18"/>
      <c r="WFW322" s="18"/>
      <c r="WFX322" s="18"/>
      <c r="WFY322" s="18"/>
      <c r="WFZ322" s="18"/>
      <c r="WGA322" s="18"/>
      <c r="WGB322" s="18"/>
      <c r="WGC322" s="18"/>
      <c r="WGD322" s="18"/>
      <c r="WGE322" s="18"/>
      <c r="WGF322" s="18"/>
      <c r="WGG322" s="18"/>
      <c r="WGH322" s="18"/>
      <c r="WGI322" s="18"/>
      <c r="WGJ322" s="18"/>
      <c r="WGK322" s="18"/>
      <c r="WGL322" s="18"/>
      <c r="WGM322" s="18"/>
      <c r="WGN322" s="18"/>
      <c r="WGO322" s="18"/>
      <c r="WGP322" s="18"/>
      <c r="WGQ322" s="18"/>
      <c r="WGR322" s="18"/>
      <c r="WGS322" s="18"/>
      <c r="WGT322" s="18"/>
      <c r="WGU322" s="18"/>
      <c r="WGV322" s="18"/>
      <c r="WGW322" s="18"/>
      <c r="WGX322" s="18"/>
      <c r="WGY322" s="18"/>
      <c r="WGZ322" s="18"/>
      <c r="WHA322" s="18"/>
      <c r="WHB322" s="18"/>
      <c r="WHC322" s="18"/>
      <c r="WHD322" s="18"/>
      <c r="WHE322" s="18"/>
      <c r="WHF322" s="18"/>
      <c r="WHG322" s="18"/>
      <c r="WHH322" s="18"/>
      <c r="WHI322" s="18"/>
      <c r="WHJ322" s="18"/>
      <c r="WHK322" s="18"/>
      <c r="WHL322" s="18"/>
      <c r="WHM322" s="18"/>
      <c r="WHN322" s="18"/>
      <c r="WHO322" s="18"/>
      <c r="WHP322" s="18"/>
      <c r="WHQ322" s="18"/>
      <c r="WHR322" s="18"/>
      <c r="WHS322" s="18"/>
      <c r="WHT322" s="18"/>
      <c r="WHU322" s="18"/>
      <c r="WHV322" s="18"/>
      <c r="WHW322" s="18"/>
      <c r="WHX322" s="18"/>
      <c r="WHY322" s="18"/>
      <c r="WHZ322" s="18"/>
      <c r="WIA322" s="18"/>
      <c r="WIB322" s="18"/>
      <c r="WIC322" s="18"/>
      <c r="WID322" s="18"/>
      <c r="WIE322" s="18"/>
      <c r="WIF322" s="18"/>
      <c r="WIG322" s="18"/>
      <c r="WIH322" s="18"/>
      <c r="WII322" s="18"/>
      <c r="WIJ322" s="18"/>
      <c r="WIK322" s="18"/>
      <c r="WIL322" s="18"/>
      <c r="WIM322" s="18"/>
      <c r="WIN322" s="18"/>
      <c r="WIO322" s="18"/>
      <c r="WIP322" s="18"/>
      <c r="WIQ322" s="18"/>
      <c r="WIR322" s="18"/>
      <c r="WIS322" s="18"/>
      <c r="WIT322" s="18"/>
      <c r="WIU322" s="18"/>
      <c r="WIV322" s="18"/>
      <c r="WIW322" s="18"/>
      <c r="WIX322" s="18"/>
      <c r="WIY322" s="18"/>
      <c r="WIZ322" s="18"/>
      <c r="WJA322" s="18"/>
      <c r="WJB322" s="18"/>
      <c r="WJC322" s="18"/>
      <c r="WJD322" s="18"/>
      <c r="WJE322" s="18"/>
      <c r="WJF322" s="18"/>
      <c r="WJG322" s="18"/>
      <c r="WJH322" s="18"/>
      <c r="WJI322" s="18"/>
      <c r="WJJ322" s="18"/>
      <c r="WJK322" s="18"/>
      <c r="WJL322" s="18"/>
      <c r="WJM322" s="18"/>
      <c r="WJN322" s="18"/>
      <c r="WJO322" s="18"/>
      <c r="WJP322" s="18"/>
      <c r="WJQ322" s="18"/>
      <c r="WJR322" s="18"/>
      <c r="WJS322" s="18"/>
      <c r="WJT322" s="18"/>
      <c r="WJU322" s="18"/>
      <c r="WJV322" s="18"/>
      <c r="WJW322" s="18"/>
      <c r="WJX322" s="18"/>
      <c r="WJY322" s="18"/>
      <c r="WJZ322" s="18"/>
      <c r="WKA322" s="18"/>
      <c r="WKB322" s="18"/>
      <c r="WKC322" s="18"/>
      <c r="WKD322" s="18"/>
      <c r="WKE322" s="18"/>
      <c r="WKF322" s="18"/>
      <c r="WKG322" s="18"/>
      <c r="WKH322" s="18"/>
      <c r="WKI322" s="18"/>
      <c r="WKJ322" s="18"/>
      <c r="WKK322" s="18"/>
      <c r="WKL322" s="18"/>
      <c r="WKM322" s="18"/>
      <c r="WKN322" s="18"/>
      <c r="WKO322" s="18"/>
      <c r="WKP322" s="18"/>
      <c r="WKQ322" s="18"/>
      <c r="WKR322" s="18"/>
      <c r="WKS322" s="18"/>
      <c r="WKT322" s="18"/>
      <c r="WKU322" s="18"/>
      <c r="WKV322" s="18"/>
      <c r="WKW322" s="18"/>
      <c r="WKX322" s="18"/>
      <c r="WKY322" s="18"/>
      <c r="WKZ322" s="18"/>
      <c r="WLA322" s="18"/>
      <c r="WLB322" s="18"/>
      <c r="WLC322" s="18"/>
      <c r="WLD322" s="18"/>
      <c r="WLE322" s="18"/>
      <c r="WLF322" s="18"/>
      <c r="WLG322" s="18"/>
      <c r="WLH322" s="18"/>
      <c r="WLI322" s="18"/>
      <c r="WLJ322" s="18"/>
      <c r="WLK322" s="18"/>
      <c r="WLL322" s="18"/>
      <c r="WLM322" s="18"/>
      <c r="WLN322" s="18"/>
      <c r="WLO322" s="18"/>
      <c r="WLP322" s="18"/>
      <c r="WLQ322" s="18"/>
      <c r="WLR322" s="18"/>
      <c r="WLS322" s="18"/>
      <c r="WLT322" s="18"/>
      <c r="WLU322" s="18"/>
      <c r="WLV322" s="18"/>
      <c r="WLW322" s="18"/>
      <c r="WLX322" s="18"/>
      <c r="WLY322" s="18"/>
      <c r="WLZ322" s="18"/>
      <c r="WMA322" s="18"/>
      <c r="WMB322" s="18"/>
      <c r="WMC322" s="18"/>
      <c r="WMD322" s="18"/>
      <c r="WME322" s="18"/>
      <c r="WMF322" s="18"/>
      <c r="WMG322" s="18"/>
      <c r="WMH322" s="18"/>
      <c r="WMI322" s="18"/>
      <c r="WMJ322" s="18"/>
      <c r="WMK322" s="18"/>
      <c r="WML322" s="18"/>
      <c r="WMM322" s="18"/>
      <c r="WMN322" s="18"/>
      <c r="WMO322" s="18"/>
      <c r="WMP322" s="18"/>
      <c r="WMQ322" s="18"/>
      <c r="WMR322" s="18"/>
      <c r="WMS322" s="18"/>
      <c r="WMT322" s="18"/>
      <c r="WMU322" s="18"/>
      <c r="WMV322" s="18"/>
      <c r="WMW322" s="18"/>
      <c r="WMX322" s="18"/>
      <c r="WMY322" s="18"/>
      <c r="WMZ322" s="18"/>
      <c r="WNA322" s="18"/>
      <c r="WNB322" s="18"/>
      <c r="WNC322" s="18"/>
      <c r="WND322" s="18"/>
      <c r="WNE322" s="18"/>
      <c r="WNF322" s="18"/>
      <c r="WNG322" s="18"/>
      <c r="WNH322" s="18"/>
      <c r="WNI322" s="18"/>
      <c r="WNJ322" s="18"/>
      <c r="WNK322" s="18"/>
      <c r="WNL322" s="18"/>
      <c r="WNM322" s="18"/>
      <c r="WNN322" s="18"/>
      <c r="WNO322" s="18"/>
      <c r="WNP322" s="18"/>
      <c r="WNQ322" s="18"/>
      <c r="WNR322" s="18"/>
      <c r="WNS322" s="18"/>
      <c r="WNT322" s="18"/>
      <c r="WNU322" s="18"/>
      <c r="WNV322" s="18"/>
      <c r="WNW322" s="18"/>
      <c r="WNX322" s="18"/>
      <c r="WNY322" s="18"/>
      <c r="WNZ322" s="18"/>
      <c r="WOA322" s="18"/>
      <c r="WOB322" s="18"/>
      <c r="WOC322" s="18"/>
      <c r="WOD322" s="18"/>
      <c r="WOE322" s="18"/>
      <c r="WOF322" s="18"/>
      <c r="WOG322" s="18"/>
      <c r="WOH322" s="18"/>
      <c r="WOI322" s="18"/>
      <c r="WOJ322" s="18"/>
      <c r="WOK322" s="18"/>
      <c r="WOL322" s="18"/>
      <c r="WOM322" s="18"/>
      <c r="WON322" s="18"/>
      <c r="WOO322" s="18"/>
      <c r="WOP322" s="18"/>
      <c r="WOQ322" s="18"/>
      <c r="WOR322" s="18"/>
      <c r="WOS322" s="18"/>
      <c r="WOT322" s="18"/>
      <c r="WOU322" s="18"/>
      <c r="WOV322" s="18"/>
      <c r="WOW322" s="18"/>
      <c r="WOX322" s="18"/>
      <c r="WOY322" s="18"/>
      <c r="WOZ322" s="18"/>
      <c r="WPA322" s="18"/>
      <c r="WPB322" s="18"/>
      <c r="WPC322" s="18"/>
      <c r="WPD322" s="18"/>
      <c r="WPE322" s="18"/>
      <c r="WPF322" s="18"/>
      <c r="WPG322" s="18"/>
      <c r="WPH322" s="18"/>
      <c r="WPI322" s="18"/>
      <c r="WPJ322" s="18"/>
      <c r="WPK322" s="18"/>
      <c r="WPL322" s="18"/>
      <c r="WPM322" s="18"/>
      <c r="WPN322" s="18"/>
      <c r="WPO322" s="18"/>
      <c r="WPP322" s="18"/>
      <c r="WPQ322" s="18"/>
      <c r="WPR322" s="18"/>
      <c r="WPS322" s="18"/>
      <c r="WPT322" s="18"/>
      <c r="WPU322" s="18"/>
      <c r="WPV322" s="18"/>
      <c r="WPW322" s="18"/>
      <c r="WPX322" s="18"/>
      <c r="WPY322" s="18"/>
      <c r="WPZ322" s="18"/>
      <c r="WQA322" s="18"/>
      <c r="WQB322" s="18"/>
      <c r="WQC322" s="18"/>
      <c r="WQD322" s="18"/>
      <c r="WQE322" s="18"/>
      <c r="WQF322" s="18"/>
      <c r="WQG322" s="18"/>
      <c r="WQH322" s="18"/>
      <c r="WQI322" s="18"/>
      <c r="WQJ322" s="18"/>
      <c r="WQK322" s="18"/>
      <c r="WQL322" s="18"/>
      <c r="WQM322" s="18"/>
      <c r="WQN322" s="18"/>
      <c r="WQO322" s="18"/>
      <c r="WQP322" s="18"/>
      <c r="WQQ322" s="18"/>
      <c r="WQR322" s="18"/>
      <c r="WQS322" s="18"/>
      <c r="WQT322" s="18"/>
      <c r="WQU322" s="18"/>
      <c r="WQV322" s="18"/>
      <c r="WQW322" s="18"/>
      <c r="WQX322" s="18"/>
      <c r="WQY322" s="18"/>
      <c r="WQZ322" s="18"/>
      <c r="WRA322" s="18"/>
      <c r="WRB322" s="18"/>
      <c r="WRC322" s="18"/>
      <c r="WRD322" s="18"/>
      <c r="WRE322" s="18"/>
      <c r="WRF322" s="18"/>
      <c r="WRG322" s="18"/>
      <c r="WRH322" s="18"/>
      <c r="WRI322" s="18"/>
      <c r="WRJ322" s="18"/>
      <c r="WRK322" s="18"/>
      <c r="WRL322" s="18"/>
      <c r="WRM322" s="18"/>
      <c r="WRN322" s="18"/>
      <c r="WRO322" s="18"/>
      <c r="WRP322" s="18"/>
      <c r="WRQ322" s="18"/>
      <c r="WRR322" s="18"/>
      <c r="WRS322" s="18"/>
      <c r="WRT322" s="18"/>
      <c r="WRU322" s="18"/>
      <c r="WRV322" s="18"/>
      <c r="WRW322" s="18"/>
      <c r="WRX322" s="18"/>
      <c r="WRY322" s="18"/>
      <c r="WRZ322" s="18"/>
      <c r="WSA322" s="18"/>
      <c r="WSB322" s="18"/>
      <c r="WSC322" s="18"/>
      <c r="WSD322" s="18"/>
      <c r="WSE322" s="18"/>
      <c r="WSF322" s="18"/>
      <c r="WSG322" s="18"/>
      <c r="WSH322" s="18"/>
      <c r="WSI322" s="18"/>
      <c r="WSJ322" s="18"/>
      <c r="WSK322" s="18"/>
      <c r="WSL322" s="18"/>
      <c r="WSM322" s="18"/>
      <c r="WSN322" s="18"/>
      <c r="WSO322" s="18"/>
      <c r="WSP322" s="18"/>
      <c r="WSQ322" s="18"/>
      <c r="WSR322" s="18"/>
      <c r="WSS322" s="18"/>
      <c r="WST322" s="18"/>
      <c r="WSU322" s="18"/>
      <c r="WSV322" s="18"/>
      <c r="WSW322" s="18"/>
      <c r="WSX322" s="18"/>
      <c r="WSY322" s="18"/>
      <c r="WSZ322" s="18"/>
      <c r="WTA322" s="18"/>
      <c r="WTB322" s="18"/>
      <c r="WTC322" s="18"/>
      <c r="WTD322" s="18"/>
      <c r="WTE322" s="18"/>
      <c r="WTF322" s="18"/>
      <c r="WTG322" s="18"/>
      <c r="WTH322" s="18"/>
      <c r="WTI322" s="18"/>
      <c r="WTJ322" s="18"/>
      <c r="WTK322" s="18"/>
      <c r="WTL322" s="18"/>
      <c r="WTM322" s="18"/>
      <c r="WTN322" s="18"/>
      <c r="WTO322" s="18"/>
      <c r="WTP322" s="18"/>
      <c r="WTQ322" s="18"/>
      <c r="WTR322" s="18"/>
      <c r="WTS322" s="18"/>
      <c r="WTT322" s="18"/>
      <c r="WTU322" s="18"/>
      <c r="WTV322" s="18"/>
      <c r="WTW322" s="18"/>
      <c r="WTX322" s="18"/>
      <c r="WTY322" s="18"/>
      <c r="WTZ322" s="18"/>
      <c r="WUA322" s="18"/>
      <c r="WUB322" s="18"/>
      <c r="WUC322" s="18"/>
      <c r="WUD322" s="18"/>
      <c r="WUE322" s="18"/>
      <c r="WUF322" s="18"/>
      <c r="WUG322" s="18"/>
      <c r="WUH322" s="18"/>
      <c r="WUI322" s="18"/>
      <c r="WUJ322" s="18"/>
      <c r="WUK322" s="18"/>
      <c r="WUL322" s="18"/>
      <c r="WUM322" s="18"/>
      <c r="WUN322" s="18"/>
      <c r="WUO322" s="18"/>
      <c r="WUP322" s="18"/>
      <c r="WUQ322" s="18"/>
      <c r="WUR322" s="18"/>
      <c r="WUS322" s="18"/>
      <c r="WUT322" s="18"/>
      <c r="WUU322" s="18"/>
      <c r="WUV322" s="18"/>
      <c r="WUW322" s="18"/>
      <c r="WUX322" s="18"/>
      <c r="WUY322" s="18"/>
      <c r="WUZ322" s="18"/>
      <c r="WVA322" s="18"/>
      <c r="WVB322" s="18"/>
      <c r="WVC322" s="18"/>
      <c r="WVD322" s="18"/>
      <c r="WVE322" s="18"/>
      <c r="WVF322" s="18"/>
      <c r="WVG322" s="18"/>
      <c r="WVH322" s="18"/>
      <c r="WVI322" s="18"/>
      <c r="WVJ322" s="18"/>
      <c r="WVK322" s="18"/>
      <c r="WVL322" s="18"/>
      <c r="WVM322" s="18"/>
      <c r="WVN322" s="18"/>
      <c r="WVO322" s="18"/>
      <c r="WVP322" s="18"/>
      <c r="WVQ322" s="18"/>
      <c r="WVR322" s="18"/>
      <c r="WVS322" s="18"/>
      <c r="WVT322" s="18"/>
      <c r="WVU322" s="18"/>
      <c r="WVV322" s="18"/>
      <c r="WVW322" s="18"/>
      <c r="WVX322" s="18"/>
      <c r="WVY322" s="18"/>
      <c r="WVZ322" s="18"/>
      <c r="WWA322" s="18"/>
      <c r="WWB322" s="18"/>
      <c r="WWC322" s="18"/>
      <c r="WWD322" s="18"/>
      <c r="WWE322" s="18"/>
      <c r="WWF322" s="18"/>
      <c r="WWG322" s="18"/>
      <c r="WWH322" s="18"/>
      <c r="WWI322" s="18"/>
      <c r="WWJ322" s="18"/>
      <c r="WWK322" s="18"/>
      <c r="WWL322" s="18"/>
      <c r="WWM322" s="18"/>
      <c r="WWN322" s="18"/>
      <c r="WWO322" s="18"/>
      <c r="WWP322" s="18"/>
      <c r="WWQ322" s="18"/>
      <c r="WWR322" s="18"/>
      <c r="WWS322" s="18"/>
      <c r="WWT322" s="18"/>
      <c r="WWU322" s="18"/>
      <c r="WWV322" s="18"/>
      <c r="WWW322" s="18"/>
      <c r="WWX322" s="18"/>
      <c r="WWY322" s="18"/>
      <c r="WWZ322" s="18"/>
      <c r="WXA322" s="18"/>
      <c r="WXB322" s="18"/>
      <c r="WXC322" s="18"/>
      <c r="WXD322" s="18"/>
      <c r="WXE322" s="18"/>
      <c r="WXF322" s="18"/>
      <c r="WXG322" s="18"/>
      <c r="WXH322" s="18"/>
      <c r="WXI322" s="18"/>
      <c r="WXJ322" s="18"/>
      <c r="WXK322" s="18"/>
      <c r="WXL322" s="18"/>
      <c r="WXM322" s="18"/>
      <c r="WXN322" s="18"/>
      <c r="WXO322" s="18"/>
      <c r="WXP322" s="18"/>
      <c r="WXQ322" s="18"/>
      <c r="WXR322" s="18"/>
      <c r="WXS322" s="18"/>
      <c r="WXT322" s="18"/>
      <c r="WXU322" s="18"/>
      <c r="WXV322" s="18"/>
      <c r="WXW322" s="18"/>
      <c r="WXX322" s="18"/>
      <c r="WXY322" s="18"/>
      <c r="WXZ322" s="18"/>
      <c r="WYA322" s="18"/>
      <c r="WYB322" s="18"/>
      <c r="WYC322" s="18"/>
      <c r="WYD322" s="18"/>
      <c r="WYE322" s="18"/>
      <c r="WYF322" s="18"/>
      <c r="WYG322" s="18"/>
      <c r="WYH322" s="18"/>
      <c r="WYI322" s="18"/>
      <c r="WYJ322" s="18"/>
      <c r="WYK322" s="18"/>
      <c r="WYL322" s="18"/>
      <c r="WYM322" s="18"/>
      <c r="WYN322" s="18"/>
      <c r="WYO322" s="18"/>
      <c r="WYP322" s="18"/>
      <c r="WYQ322" s="18"/>
      <c r="WYR322" s="18"/>
      <c r="WYS322" s="18"/>
      <c r="WYT322" s="18"/>
      <c r="WYU322" s="18"/>
      <c r="WYV322" s="18"/>
      <c r="WYW322" s="18"/>
      <c r="WYX322" s="18"/>
      <c r="WYY322" s="18"/>
      <c r="WYZ322" s="18"/>
      <c r="WZA322" s="18"/>
      <c r="WZB322" s="18"/>
      <c r="WZC322" s="18"/>
      <c r="WZD322" s="18"/>
      <c r="WZE322" s="18"/>
      <c r="WZF322" s="18"/>
      <c r="WZG322" s="18"/>
      <c r="WZH322" s="18"/>
      <c r="WZI322" s="18"/>
      <c r="WZJ322" s="18"/>
      <c r="WZK322" s="18"/>
      <c r="WZL322" s="18"/>
      <c r="WZM322" s="18"/>
      <c r="WZN322" s="18"/>
      <c r="WZO322" s="18"/>
      <c r="WZP322" s="18"/>
      <c r="WZQ322" s="18"/>
      <c r="WZR322" s="18"/>
      <c r="WZS322" s="18"/>
      <c r="WZT322" s="18"/>
      <c r="WZU322" s="18"/>
      <c r="WZV322" s="18"/>
      <c r="WZW322" s="18"/>
      <c r="WZX322" s="18"/>
      <c r="WZY322" s="18"/>
      <c r="WZZ322" s="18"/>
      <c r="XAA322" s="18"/>
      <c r="XAB322" s="18"/>
      <c r="XAC322" s="18"/>
      <c r="XAD322" s="18"/>
      <c r="XAE322" s="18"/>
      <c r="XAF322" s="18"/>
      <c r="XAG322" s="18"/>
      <c r="XAH322" s="18"/>
      <c r="XAI322" s="18"/>
      <c r="XAJ322" s="18"/>
      <c r="XAK322" s="18"/>
      <c r="XAL322" s="18"/>
      <c r="XAM322" s="18"/>
      <c r="XAN322" s="18"/>
      <c r="XAO322" s="18"/>
      <c r="XAP322" s="18"/>
      <c r="XAQ322" s="18"/>
      <c r="XAR322" s="18"/>
      <c r="XAS322" s="18"/>
      <c r="XAT322" s="18"/>
      <c r="XAU322" s="18"/>
      <c r="XAV322" s="18"/>
      <c r="XAW322" s="18"/>
      <c r="XAX322" s="18"/>
      <c r="XAY322" s="18"/>
      <c r="XAZ322" s="18"/>
      <c r="XBA322" s="18"/>
      <c r="XBB322" s="18"/>
      <c r="XBC322" s="18"/>
      <c r="XBD322" s="18"/>
      <c r="XBE322" s="18"/>
      <c r="XBF322" s="18"/>
      <c r="XBG322" s="18"/>
      <c r="XBH322" s="18"/>
      <c r="XBI322" s="18"/>
      <c r="XBJ322" s="18"/>
      <c r="XBK322" s="18"/>
      <c r="XBL322" s="18"/>
      <c r="XBM322" s="18"/>
      <c r="XBN322" s="18"/>
      <c r="XBO322" s="18"/>
      <c r="XBP322" s="18"/>
      <c r="XBQ322" s="18"/>
      <c r="XBR322" s="18"/>
      <c r="XBS322" s="18"/>
      <c r="XBT322" s="18"/>
      <c r="XBU322" s="18"/>
      <c r="XBV322" s="18"/>
      <c r="XBW322" s="18"/>
      <c r="XBX322" s="18"/>
      <c r="XBY322" s="18"/>
      <c r="XBZ322" s="18"/>
      <c r="XCA322" s="18"/>
      <c r="XCB322" s="18"/>
      <c r="XCC322" s="18"/>
      <c r="XCD322" s="18"/>
      <c r="XCE322" s="18"/>
      <c r="XCF322" s="18"/>
      <c r="XCG322" s="18"/>
      <c r="XCH322" s="18"/>
      <c r="XCI322" s="18"/>
      <c r="XCJ322" s="18"/>
      <c r="XCK322" s="18"/>
      <c r="XCL322" s="18"/>
      <c r="XCM322" s="18"/>
      <c r="XCN322" s="18"/>
      <c r="XCO322" s="18"/>
      <c r="XCP322" s="18"/>
      <c r="XCQ322" s="18"/>
      <c r="XCR322" s="18"/>
      <c r="XCS322" s="18"/>
      <c r="XCT322" s="18"/>
      <c r="XCU322" s="18"/>
      <c r="XCV322" s="18"/>
      <c r="XCW322" s="18"/>
      <c r="XCX322" s="18"/>
      <c r="XCY322" s="18"/>
      <c r="XCZ322" s="18"/>
      <c r="XDA322" s="18"/>
      <c r="XDB322" s="18"/>
      <c r="XDC322" s="18"/>
      <c r="XDD322" s="18"/>
      <c r="XDE322" s="18"/>
      <c r="XDF322" s="18"/>
      <c r="XDG322" s="18"/>
      <c r="XDH322" s="18"/>
      <c r="XDI322" s="18"/>
      <c r="XDJ322" s="18"/>
      <c r="XDK322" s="18"/>
      <c r="XDL322" s="18"/>
      <c r="XDM322" s="18"/>
      <c r="XDN322" s="18"/>
      <c r="XDO322" s="18"/>
      <c r="XDP322" s="18"/>
      <c r="XDQ322" s="18"/>
      <c r="XDR322" s="18"/>
      <c r="XDS322" s="18"/>
      <c r="XDT322" s="18"/>
      <c r="XDU322" s="18"/>
      <c r="XDV322" s="18"/>
      <c r="XDW322" s="18"/>
      <c r="XDX322" s="18"/>
      <c r="XDY322" s="18"/>
      <c r="XDZ322" s="18"/>
      <c r="XEA322" s="18"/>
      <c r="XEB322" s="18"/>
      <c r="XEC322" s="18"/>
      <c r="XED322" s="18"/>
      <c r="XEE322" s="18"/>
      <c r="XEF322" s="18"/>
      <c r="XEG322" s="18"/>
      <c r="XEH322" s="18"/>
      <c r="XEI322" s="18"/>
      <c r="XEJ322" s="18"/>
      <c r="XEK322" s="18"/>
      <c r="XEL322" s="18"/>
      <c r="XEM322" s="18"/>
      <c r="XEN322" s="18"/>
      <c r="XEO322" s="18"/>
      <c r="XEP322" s="18"/>
      <c r="XEQ322" s="18"/>
      <c r="XER322" s="18"/>
      <c r="XES322" s="18"/>
      <c r="XET322" s="18"/>
      <c r="XEU322" s="18"/>
      <c r="XEV322" s="18"/>
      <c r="XEW322" s="18"/>
      <c r="XEX322" s="18"/>
      <c r="XEY322" s="18"/>
      <c r="XEZ322" s="18"/>
      <c r="XFA322" s="18"/>
      <c r="XFB322" s="18"/>
      <c r="XFC322" s="18"/>
      <c r="XFD322" s="18"/>
    </row>
    <row r="323" spans="1:4054 13835:16384" s="17" customFormat="1" x14ac:dyDescent="0.25">
      <c r="A323" s="7" t="s">
        <v>58</v>
      </c>
      <c r="B323" s="7"/>
      <c r="C323" s="7"/>
      <c r="D323" s="7"/>
      <c r="E323" s="76">
        <f t="shared" ref="E323:P323" si="145">SUM(E319:E322)</f>
        <v>18.36</v>
      </c>
      <c r="F323" s="76">
        <f t="shared" si="145"/>
        <v>16.756</v>
      </c>
      <c r="G323" s="76">
        <f t="shared" si="145"/>
        <v>62.236000000000004</v>
      </c>
      <c r="H323" s="76">
        <f t="shared" si="145"/>
        <v>465.1</v>
      </c>
      <c r="I323" s="76">
        <f t="shared" si="145"/>
        <v>51.67</v>
      </c>
      <c r="J323" s="76">
        <f t="shared" si="145"/>
        <v>0.39699999999999996</v>
      </c>
      <c r="K323" s="76">
        <f t="shared" si="145"/>
        <v>0.33600000000000002</v>
      </c>
      <c r="L323" s="76">
        <f t="shared" si="145"/>
        <v>14.74</v>
      </c>
      <c r="M323" s="76">
        <f t="shared" si="145"/>
        <v>287.33</v>
      </c>
      <c r="N323" s="76">
        <f t="shared" si="145"/>
        <v>100.75</v>
      </c>
      <c r="O323" s="76">
        <f t="shared" si="145"/>
        <v>405.13000000000005</v>
      </c>
      <c r="P323" s="76">
        <f t="shared" si="145"/>
        <v>6.0659999999999998</v>
      </c>
      <c r="Q323" s="16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  <c r="JL323" s="18"/>
      <c r="JM323" s="18"/>
      <c r="JN323" s="18"/>
      <c r="JO323" s="18"/>
      <c r="JP323" s="18"/>
      <c r="JQ323" s="18"/>
      <c r="JR323" s="18"/>
      <c r="JS323" s="18"/>
      <c r="JT323" s="18"/>
      <c r="JU323" s="18"/>
      <c r="JV323" s="18"/>
      <c r="JW323" s="18"/>
      <c r="JX323" s="18"/>
      <c r="JY323" s="18"/>
      <c r="JZ323" s="18"/>
      <c r="KA323" s="18"/>
      <c r="KB323" s="18"/>
      <c r="KC323" s="18"/>
      <c r="KD323" s="18"/>
      <c r="KE323" s="18"/>
      <c r="KF323" s="18"/>
      <c r="KG323" s="18"/>
      <c r="KH323" s="18"/>
      <c r="KI323" s="18"/>
      <c r="KJ323" s="18"/>
      <c r="KK323" s="18"/>
      <c r="KL323" s="18"/>
      <c r="KM323" s="18"/>
      <c r="KN323" s="18"/>
      <c r="KO323" s="18"/>
      <c r="KP323" s="18"/>
      <c r="KQ323" s="18"/>
      <c r="KR323" s="18"/>
      <c r="KS323" s="18"/>
      <c r="KT323" s="18"/>
      <c r="KU323" s="18"/>
      <c r="KV323" s="18"/>
      <c r="KW323" s="18"/>
      <c r="KX323" s="18"/>
      <c r="KY323" s="18"/>
      <c r="KZ323" s="18"/>
      <c r="LA323" s="18"/>
      <c r="LB323" s="18"/>
      <c r="LC323" s="18"/>
      <c r="LD323" s="18"/>
      <c r="LE323" s="18"/>
      <c r="LF323" s="18"/>
      <c r="LG323" s="18"/>
      <c r="LH323" s="18"/>
      <c r="LI323" s="18"/>
      <c r="LJ323" s="18"/>
      <c r="LK323" s="18"/>
      <c r="LL323" s="18"/>
      <c r="LM323" s="18"/>
      <c r="LN323" s="18"/>
      <c r="LO323" s="18"/>
      <c r="LP323" s="18"/>
      <c r="LQ323" s="18"/>
      <c r="LR323" s="18"/>
      <c r="LS323" s="18"/>
      <c r="LT323" s="18"/>
      <c r="LU323" s="18"/>
      <c r="LV323" s="18"/>
      <c r="LW323" s="18"/>
      <c r="LX323" s="18"/>
      <c r="LY323" s="18"/>
      <c r="LZ323" s="18"/>
      <c r="MA323" s="18"/>
      <c r="MB323" s="18"/>
      <c r="MC323" s="18"/>
      <c r="MD323" s="18"/>
      <c r="ME323" s="18"/>
      <c r="MF323" s="18"/>
      <c r="MG323" s="18"/>
      <c r="MH323" s="18"/>
      <c r="MI323" s="18"/>
      <c r="MJ323" s="18"/>
      <c r="MK323" s="18"/>
      <c r="ML323" s="18"/>
      <c r="MM323" s="18"/>
      <c r="MN323" s="18"/>
      <c r="MO323" s="18"/>
      <c r="MP323" s="18"/>
      <c r="MQ323" s="18"/>
      <c r="MR323" s="18"/>
      <c r="MS323" s="18"/>
      <c r="MT323" s="18"/>
      <c r="MU323" s="18"/>
      <c r="MV323" s="18"/>
      <c r="MW323" s="18"/>
      <c r="MX323" s="18"/>
      <c r="MY323" s="18"/>
      <c r="MZ323" s="18"/>
      <c r="NA323" s="18"/>
      <c r="NB323" s="18"/>
      <c r="NC323" s="18"/>
      <c r="ND323" s="18"/>
      <c r="NE323" s="18"/>
      <c r="NF323" s="18"/>
      <c r="NG323" s="18"/>
      <c r="NH323" s="18"/>
      <c r="NI323" s="18"/>
      <c r="NJ323" s="18"/>
      <c r="NK323" s="18"/>
      <c r="NL323" s="18"/>
      <c r="NM323" s="18"/>
      <c r="NN323" s="18"/>
      <c r="NO323" s="18"/>
      <c r="NP323" s="18"/>
      <c r="NQ323" s="18"/>
      <c r="NR323" s="18"/>
      <c r="NS323" s="18"/>
      <c r="NT323" s="18"/>
      <c r="NU323" s="18"/>
      <c r="NV323" s="18"/>
      <c r="NW323" s="18"/>
      <c r="NX323" s="18"/>
      <c r="NY323" s="18"/>
      <c r="NZ323" s="18"/>
      <c r="OA323" s="18"/>
      <c r="OB323" s="18"/>
      <c r="OC323" s="18"/>
      <c r="OD323" s="18"/>
      <c r="OE323" s="18"/>
      <c r="OF323" s="18"/>
      <c r="OG323" s="18"/>
      <c r="OH323" s="18"/>
      <c r="OI323" s="18"/>
      <c r="OJ323" s="18"/>
      <c r="OK323" s="18"/>
      <c r="OL323" s="18"/>
      <c r="OM323" s="18"/>
      <c r="ON323" s="18"/>
      <c r="OO323" s="18"/>
      <c r="OP323" s="18"/>
      <c r="OQ323" s="18"/>
      <c r="OR323" s="18"/>
      <c r="OS323" s="18"/>
      <c r="OT323" s="18"/>
      <c r="OU323" s="18"/>
      <c r="OV323" s="18"/>
      <c r="OW323" s="18"/>
      <c r="OX323" s="18"/>
      <c r="OY323" s="18"/>
      <c r="OZ323" s="18"/>
      <c r="PA323" s="18"/>
      <c r="PB323" s="18"/>
      <c r="PC323" s="18"/>
      <c r="PD323" s="18"/>
      <c r="PE323" s="18"/>
      <c r="PF323" s="18"/>
      <c r="PG323" s="18"/>
      <c r="PH323" s="18"/>
      <c r="PI323" s="18"/>
      <c r="PJ323" s="18"/>
      <c r="PK323" s="18"/>
      <c r="PL323" s="18"/>
      <c r="PM323" s="18"/>
      <c r="PN323" s="18"/>
      <c r="PO323" s="18"/>
      <c r="PP323" s="18"/>
      <c r="PQ323" s="18"/>
      <c r="PR323" s="18"/>
      <c r="PS323" s="18"/>
      <c r="PT323" s="18"/>
      <c r="PU323" s="18"/>
      <c r="PV323" s="18"/>
      <c r="PW323" s="18"/>
      <c r="PX323" s="18"/>
      <c r="PY323" s="18"/>
      <c r="PZ323" s="18"/>
      <c r="QA323" s="18"/>
      <c r="QB323" s="18"/>
      <c r="QC323" s="18"/>
      <c r="QD323" s="18"/>
      <c r="QE323" s="18"/>
      <c r="QF323" s="18"/>
      <c r="QG323" s="18"/>
      <c r="QH323" s="18"/>
      <c r="QI323" s="18"/>
      <c r="QJ323" s="18"/>
      <c r="QK323" s="18"/>
      <c r="QL323" s="18"/>
      <c r="QM323" s="18"/>
      <c r="QN323" s="18"/>
      <c r="QO323" s="18"/>
      <c r="QP323" s="18"/>
      <c r="QQ323" s="18"/>
      <c r="QR323" s="18"/>
      <c r="QS323" s="18"/>
      <c r="QT323" s="18"/>
      <c r="QU323" s="18"/>
      <c r="QV323" s="18"/>
      <c r="QW323" s="18"/>
      <c r="QX323" s="18"/>
      <c r="QY323" s="18"/>
      <c r="QZ323" s="18"/>
      <c r="RA323" s="18"/>
      <c r="RB323" s="18"/>
      <c r="RC323" s="18"/>
      <c r="RD323" s="18"/>
      <c r="RE323" s="18"/>
      <c r="RF323" s="18"/>
      <c r="RG323" s="18"/>
      <c r="RH323" s="18"/>
      <c r="RI323" s="18"/>
      <c r="RJ323" s="18"/>
      <c r="RK323" s="18"/>
      <c r="RL323" s="18"/>
      <c r="RM323" s="18"/>
      <c r="RN323" s="18"/>
      <c r="RO323" s="18"/>
      <c r="RP323" s="18"/>
      <c r="RQ323" s="18"/>
      <c r="RR323" s="18"/>
      <c r="RS323" s="18"/>
      <c r="RT323" s="18"/>
      <c r="RU323" s="18"/>
      <c r="RV323" s="18"/>
      <c r="RW323" s="18"/>
      <c r="RX323" s="18"/>
      <c r="RY323" s="18"/>
      <c r="RZ323" s="18"/>
      <c r="SA323" s="18"/>
      <c r="SB323" s="18"/>
      <c r="SC323" s="18"/>
      <c r="SD323" s="18"/>
      <c r="SE323" s="18"/>
      <c r="SF323" s="18"/>
      <c r="SG323" s="18"/>
      <c r="SH323" s="18"/>
      <c r="SI323" s="18"/>
      <c r="SJ323" s="18"/>
      <c r="SK323" s="18"/>
      <c r="SL323" s="18"/>
      <c r="SM323" s="18"/>
      <c r="SN323" s="18"/>
      <c r="SO323" s="18"/>
      <c r="SP323" s="18"/>
      <c r="SQ323" s="18"/>
      <c r="SR323" s="18"/>
      <c r="SS323" s="18"/>
      <c r="ST323" s="18"/>
      <c r="SU323" s="18"/>
      <c r="SV323" s="18"/>
      <c r="SW323" s="18"/>
      <c r="SX323" s="18"/>
      <c r="SY323" s="18"/>
      <c r="SZ323" s="18"/>
      <c r="TA323" s="18"/>
      <c r="TB323" s="18"/>
      <c r="TC323" s="18"/>
      <c r="TD323" s="18"/>
      <c r="TE323" s="18"/>
      <c r="TF323" s="18"/>
      <c r="TG323" s="18"/>
      <c r="TH323" s="18"/>
      <c r="TI323" s="18"/>
      <c r="TJ323" s="18"/>
      <c r="TK323" s="18"/>
      <c r="TL323" s="18"/>
      <c r="TM323" s="18"/>
      <c r="TN323" s="18"/>
      <c r="TO323" s="18"/>
      <c r="TP323" s="18"/>
      <c r="TQ323" s="18"/>
      <c r="TR323" s="18"/>
      <c r="TS323" s="18"/>
      <c r="TT323" s="18"/>
      <c r="TU323" s="18"/>
      <c r="TV323" s="18"/>
      <c r="TW323" s="18"/>
      <c r="TX323" s="18"/>
      <c r="TY323" s="18"/>
      <c r="TZ323" s="18"/>
      <c r="UA323" s="18"/>
      <c r="UB323" s="18"/>
      <c r="UC323" s="18"/>
      <c r="UD323" s="18"/>
      <c r="UE323" s="18"/>
      <c r="UF323" s="18"/>
      <c r="UG323" s="18"/>
      <c r="UH323" s="18"/>
      <c r="UI323" s="18"/>
      <c r="UJ323" s="18"/>
      <c r="UK323" s="18"/>
      <c r="UL323" s="18"/>
      <c r="UM323" s="18"/>
      <c r="UN323" s="18"/>
      <c r="UO323" s="18"/>
      <c r="UP323" s="18"/>
      <c r="UQ323" s="18"/>
      <c r="UR323" s="18"/>
      <c r="US323" s="18"/>
      <c r="UT323" s="18"/>
      <c r="UU323" s="18"/>
      <c r="UV323" s="18"/>
      <c r="UW323" s="18"/>
      <c r="UX323" s="18"/>
      <c r="UY323" s="18"/>
      <c r="UZ323" s="18"/>
      <c r="VA323" s="18"/>
      <c r="VB323" s="18"/>
      <c r="VC323" s="18"/>
      <c r="VD323" s="18"/>
      <c r="VE323" s="18"/>
      <c r="VF323" s="18"/>
      <c r="VG323" s="18"/>
      <c r="VH323" s="18"/>
      <c r="VI323" s="18"/>
      <c r="VJ323" s="18"/>
      <c r="VK323" s="18"/>
      <c r="VL323" s="18"/>
      <c r="VM323" s="18"/>
      <c r="VN323" s="18"/>
      <c r="VO323" s="18"/>
      <c r="VP323" s="18"/>
      <c r="VQ323" s="18"/>
      <c r="VR323" s="18"/>
      <c r="VS323" s="18"/>
      <c r="VT323" s="18"/>
      <c r="VU323" s="18"/>
      <c r="VV323" s="18"/>
      <c r="VW323" s="18"/>
      <c r="VX323" s="18"/>
      <c r="VY323" s="18"/>
      <c r="VZ323" s="18"/>
      <c r="WA323" s="18"/>
      <c r="WB323" s="18"/>
      <c r="WC323" s="18"/>
      <c r="WD323" s="18"/>
      <c r="WE323" s="18"/>
      <c r="WF323" s="18"/>
      <c r="WG323" s="18"/>
      <c r="WH323" s="18"/>
      <c r="WI323" s="18"/>
      <c r="WJ323" s="18"/>
      <c r="WK323" s="18"/>
      <c r="WL323" s="18"/>
      <c r="WM323" s="18"/>
      <c r="WN323" s="18"/>
      <c r="WO323" s="18"/>
      <c r="WP323" s="18"/>
      <c r="WQ323" s="18"/>
      <c r="WR323" s="18"/>
      <c r="WS323" s="18"/>
      <c r="WT323" s="18"/>
      <c r="WU323" s="18"/>
      <c r="WV323" s="18"/>
      <c r="WW323" s="18"/>
      <c r="WX323" s="18"/>
      <c r="WY323" s="18"/>
      <c r="WZ323" s="18"/>
      <c r="XA323" s="18"/>
      <c r="XB323" s="18"/>
      <c r="XC323" s="18"/>
      <c r="XD323" s="18"/>
      <c r="XE323" s="18"/>
      <c r="XF323" s="18"/>
      <c r="XG323" s="18"/>
      <c r="XH323" s="18"/>
      <c r="XI323" s="18"/>
      <c r="XJ323" s="18"/>
      <c r="XK323" s="18"/>
      <c r="XL323" s="18"/>
      <c r="XM323" s="18"/>
      <c r="XN323" s="18"/>
      <c r="XO323" s="18"/>
      <c r="XP323" s="18"/>
      <c r="XQ323" s="18"/>
      <c r="XR323" s="18"/>
      <c r="XS323" s="18"/>
      <c r="XT323" s="18"/>
      <c r="XU323" s="18"/>
      <c r="XV323" s="18"/>
      <c r="XW323" s="18"/>
      <c r="XX323" s="18"/>
      <c r="XY323" s="18"/>
      <c r="XZ323" s="18"/>
      <c r="YA323" s="18"/>
      <c r="YB323" s="18"/>
      <c r="YC323" s="18"/>
      <c r="YD323" s="18"/>
      <c r="YE323" s="18"/>
      <c r="YF323" s="18"/>
      <c r="YG323" s="18"/>
      <c r="YH323" s="18"/>
      <c r="YI323" s="18"/>
      <c r="YJ323" s="18"/>
      <c r="YK323" s="18"/>
      <c r="YL323" s="18"/>
      <c r="YM323" s="18"/>
      <c r="YN323" s="18"/>
      <c r="YO323" s="18"/>
      <c r="YP323" s="18"/>
      <c r="YQ323" s="18"/>
      <c r="YR323" s="18"/>
      <c r="YS323" s="18"/>
      <c r="YT323" s="18"/>
      <c r="YU323" s="18"/>
      <c r="YV323" s="18"/>
      <c r="YW323" s="18"/>
      <c r="YX323" s="18"/>
      <c r="YY323" s="18"/>
      <c r="YZ323" s="18"/>
      <c r="ZA323" s="18"/>
      <c r="ZB323" s="18"/>
      <c r="ZC323" s="18"/>
      <c r="ZD323" s="18"/>
      <c r="ZE323" s="18"/>
      <c r="ZF323" s="18"/>
      <c r="ZG323" s="18"/>
      <c r="ZH323" s="18"/>
      <c r="ZI323" s="18"/>
      <c r="ZJ323" s="18"/>
      <c r="ZK323" s="18"/>
      <c r="ZL323" s="18"/>
      <c r="ZM323" s="18"/>
      <c r="ZN323" s="18"/>
      <c r="ZO323" s="18"/>
      <c r="ZP323" s="18"/>
      <c r="ZQ323" s="18"/>
      <c r="ZR323" s="18"/>
      <c r="ZS323" s="18"/>
      <c r="ZT323" s="18"/>
      <c r="ZU323" s="18"/>
      <c r="ZV323" s="18"/>
      <c r="ZW323" s="18"/>
      <c r="ZX323" s="18"/>
      <c r="ZY323" s="18"/>
      <c r="ZZ323" s="18"/>
      <c r="AAA323" s="18"/>
      <c r="AAB323" s="18"/>
      <c r="AAC323" s="18"/>
      <c r="AAD323" s="18"/>
      <c r="AAE323" s="18"/>
      <c r="AAF323" s="18"/>
      <c r="AAG323" s="18"/>
      <c r="AAH323" s="18"/>
      <c r="AAI323" s="18"/>
      <c r="AAJ323" s="18"/>
      <c r="AAK323" s="18"/>
      <c r="AAL323" s="18"/>
      <c r="AAM323" s="18"/>
      <c r="AAN323" s="18"/>
      <c r="AAO323" s="18"/>
      <c r="AAP323" s="18"/>
      <c r="AAQ323" s="18"/>
      <c r="AAR323" s="18"/>
      <c r="AAS323" s="18"/>
      <c r="AAT323" s="18"/>
      <c r="AAU323" s="18"/>
      <c r="AAV323" s="18"/>
      <c r="AAW323" s="18"/>
      <c r="AAX323" s="18"/>
      <c r="AAY323" s="18"/>
      <c r="AAZ323" s="18"/>
      <c r="ABA323" s="18"/>
      <c r="ABB323" s="18"/>
      <c r="ABC323" s="18"/>
      <c r="ABD323" s="18"/>
      <c r="ABE323" s="18"/>
      <c r="ABF323" s="18"/>
      <c r="ABG323" s="18"/>
      <c r="ABH323" s="18"/>
      <c r="ABI323" s="18"/>
      <c r="ABJ323" s="18"/>
      <c r="ABK323" s="18"/>
      <c r="ABL323" s="18"/>
      <c r="ABM323" s="18"/>
      <c r="ABN323" s="18"/>
      <c r="ABO323" s="18"/>
      <c r="ABP323" s="18"/>
      <c r="ABQ323" s="18"/>
      <c r="ABR323" s="18"/>
      <c r="ABS323" s="18"/>
      <c r="ABT323" s="18"/>
      <c r="ABU323" s="18"/>
      <c r="ABV323" s="18"/>
      <c r="ABW323" s="18"/>
      <c r="ABX323" s="18"/>
      <c r="ABY323" s="18"/>
      <c r="ABZ323" s="18"/>
      <c r="ACA323" s="18"/>
      <c r="ACB323" s="18"/>
      <c r="ACC323" s="18"/>
      <c r="ACD323" s="18"/>
      <c r="ACE323" s="18"/>
      <c r="ACF323" s="18"/>
      <c r="ACG323" s="18"/>
      <c r="ACH323" s="18"/>
      <c r="ACI323" s="18"/>
      <c r="ACJ323" s="18"/>
      <c r="ACK323" s="18"/>
      <c r="ACL323" s="18"/>
      <c r="ACM323" s="18"/>
      <c r="ACN323" s="18"/>
      <c r="ACO323" s="18"/>
      <c r="ACP323" s="18"/>
      <c r="ACQ323" s="18"/>
      <c r="ACR323" s="18"/>
      <c r="ACS323" s="18"/>
      <c r="ACT323" s="18"/>
      <c r="ACU323" s="18"/>
      <c r="ACV323" s="18"/>
      <c r="ACW323" s="18"/>
      <c r="ACX323" s="18"/>
      <c r="ACY323" s="18"/>
      <c r="ACZ323" s="18"/>
      <c r="ADA323" s="18"/>
      <c r="ADB323" s="18"/>
      <c r="ADC323" s="18"/>
      <c r="ADD323" s="18"/>
      <c r="ADE323" s="18"/>
      <c r="ADF323" s="18"/>
      <c r="ADG323" s="18"/>
      <c r="ADH323" s="18"/>
      <c r="ADI323" s="18"/>
      <c r="ADJ323" s="18"/>
      <c r="ADK323" s="18"/>
      <c r="ADL323" s="18"/>
      <c r="ADM323" s="18"/>
      <c r="ADN323" s="18"/>
      <c r="ADO323" s="18"/>
      <c r="ADP323" s="18"/>
      <c r="ADQ323" s="18"/>
      <c r="ADR323" s="18"/>
      <c r="ADS323" s="18"/>
      <c r="ADT323" s="18"/>
      <c r="ADU323" s="18"/>
      <c r="ADV323" s="18"/>
      <c r="ADW323" s="18"/>
      <c r="ADX323" s="18"/>
      <c r="ADY323" s="18"/>
      <c r="ADZ323" s="18"/>
      <c r="AEA323" s="18"/>
      <c r="AEB323" s="18"/>
      <c r="AEC323" s="18"/>
      <c r="AED323" s="18"/>
      <c r="AEE323" s="18"/>
      <c r="AEF323" s="18"/>
      <c r="AEG323" s="18"/>
      <c r="AEH323" s="18"/>
      <c r="AEI323" s="18"/>
      <c r="AEJ323" s="18"/>
      <c r="AEK323" s="18"/>
      <c r="AEL323" s="18"/>
      <c r="AEM323" s="18"/>
      <c r="AEN323" s="18"/>
      <c r="AEO323" s="18"/>
      <c r="AEP323" s="18"/>
      <c r="AEQ323" s="18"/>
      <c r="AER323" s="18"/>
      <c r="AES323" s="18"/>
      <c r="AET323" s="18"/>
      <c r="AEU323" s="18"/>
      <c r="AEV323" s="18"/>
      <c r="AEW323" s="18"/>
      <c r="AEX323" s="18"/>
      <c r="AEY323" s="18"/>
      <c r="AEZ323" s="18"/>
      <c r="AFA323" s="18"/>
      <c r="AFB323" s="18"/>
      <c r="AFC323" s="18"/>
      <c r="AFD323" s="18"/>
      <c r="AFE323" s="18"/>
      <c r="AFF323" s="18"/>
      <c r="AFG323" s="18"/>
      <c r="AFH323" s="18"/>
      <c r="AFI323" s="18"/>
      <c r="AFJ323" s="18"/>
      <c r="AFK323" s="18"/>
      <c r="AFL323" s="18"/>
      <c r="AFM323" s="18"/>
      <c r="AFN323" s="18"/>
      <c r="AFO323" s="18"/>
      <c r="AFP323" s="18"/>
      <c r="AFQ323" s="18"/>
      <c r="AFR323" s="18"/>
      <c r="AFS323" s="18"/>
      <c r="AFT323" s="18"/>
      <c r="AFU323" s="18"/>
      <c r="AFV323" s="18"/>
      <c r="AFW323" s="18"/>
      <c r="AFX323" s="18"/>
      <c r="AFY323" s="18"/>
      <c r="AFZ323" s="18"/>
      <c r="AGA323" s="18"/>
      <c r="AGB323" s="18"/>
      <c r="AGC323" s="18"/>
      <c r="AGD323" s="18"/>
      <c r="AGE323" s="18"/>
      <c r="AGF323" s="18"/>
      <c r="AGG323" s="18"/>
      <c r="AGH323" s="18"/>
      <c r="AGI323" s="18"/>
      <c r="AGJ323" s="18"/>
      <c r="AGK323" s="18"/>
      <c r="AGL323" s="18"/>
      <c r="AGM323" s="18"/>
      <c r="AGN323" s="18"/>
      <c r="AGO323" s="18"/>
      <c r="AGP323" s="18"/>
      <c r="AGQ323" s="18"/>
      <c r="AGR323" s="18"/>
      <c r="AGS323" s="18"/>
      <c r="AGT323" s="18"/>
      <c r="AGU323" s="18"/>
      <c r="AGV323" s="18"/>
      <c r="AGW323" s="18"/>
      <c r="AGX323" s="18"/>
      <c r="AGY323" s="18"/>
      <c r="AGZ323" s="18"/>
      <c r="AHA323" s="18"/>
      <c r="AHB323" s="18"/>
      <c r="AHC323" s="18"/>
      <c r="AHD323" s="18"/>
      <c r="AHE323" s="18"/>
      <c r="AHF323" s="18"/>
      <c r="AHG323" s="18"/>
      <c r="AHH323" s="18"/>
      <c r="AHI323" s="18"/>
      <c r="AHJ323" s="18"/>
      <c r="AHK323" s="18"/>
      <c r="AHL323" s="18"/>
      <c r="AHM323" s="18"/>
      <c r="AHN323" s="18"/>
      <c r="AHO323" s="18"/>
      <c r="AHP323" s="18"/>
      <c r="AHQ323" s="18"/>
      <c r="AHR323" s="18"/>
      <c r="AHS323" s="18"/>
      <c r="AHT323" s="18"/>
      <c r="AHU323" s="18"/>
      <c r="AHV323" s="18"/>
      <c r="AHW323" s="18"/>
      <c r="AHX323" s="18"/>
      <c r="AHY323" s="18"/>
      <c r="AHZ323" s="18"/>
      <c r="AIA323" s="18"/>
      <c r="AIB323" s="18"/>
      <c r="AIC323" s="18"/>
      <c r="AID323" s="18"/>
      <c r="AIE323" s="18"/>
      <c r="AIF323" s="18"/>
      <c r="AIG323" s="18"/>
      <c r="AIH323" s="18"/>
      <c r="AII323" s="18"/>
      <c r="AIJ323" s="18"/>
      <c r="AIK323" s="18"/>
      <c r="AIL323" s="18"/>
      <c r="AIM323" s="18"/>
      <c r="AIN323" s="18"/>
      <c r="AIO323" s="18"/>
      <c r="AIP323" s="18"/>
      <c r="AIQ323" s="18"/>
      <c r="AIR323" s="18"/>
      <c r="AIS323" s="18"/>
      <c r="AIT323" s="18"/>
      <c r="AIU323" s="18"/>
      <c r="AIV323" s="18"/>
      <c r="AIW323" s="18"/>
      <c r="AIX323" s="18"/>
      <c r="AIY323" s="18"/>
      <c r="AIZ323" s="18"/>
      <c r="AJA323" s="18"/>
      <c r="AJB323" s="18"/>
      <c r="AJC323" s="18"/>
      <c r="AJD323" s="18"/>
      <c r="AJE323" s="18"/>
      <c r="AJF323" s="18"/>
      <c r="AJG323" s="18"/>
      <c r="AJH323" s="18"/>
      <c r="AJI323" s="18"/>
      <c r="AJJ323" s="18"/>
      <c r="AJK323" s="18"/>
      <c r="AJL323" s="18"/>
      <c r="AJM323" s="18"/>
      <c r="AJN323" s="18"/>
      <c r="AJO323" s="18"/>
      <c r="AJP323" s="18"/>
      <c r="AJQ323" s="18"/>
      <c r="AJR323" s="18"/>
      <c r="AJS323" s="18"/>
      <c r="AJT323" s="18"/>
      <c r="AJU323" s="18"/>
      <c r="AJV323" s="18"/>
      <c r="AJW323" s="18"/>
      <c r="AJX323" s="18"/>
      <c r="AJY323" s="18"/>
      <c r="AJZ323" s="18"/>
      <c r="AKA323" s="18"/>
      <c r="AKB323" s="18"/>
      <c r="AKC323" s="18"/>
      <c r="AKD323" s="18"/>
      <c r="AKE323" s="18"/>
      <c r="AKF323" s="18"/>
      <c r="AKG323" s="18"/>
      <c r="AKH323" s="18"/>
      <c r="AKI323" s="18"/>
      <c r="AKJ323" s="18"/>
      <c r="AKK323" s="18"/>
      <c r="AKL323" s="18"/>
      <c r="AKM323" s="18"/>
      <c r="AKN323" s="18"/>
      <c r="AKO323" s="18"/>
      <c r="AKP323" s="18"/>
      <c r="AKQ323" s="18"/>
      <c r="AKR323" s="18"/>
      <c r="AKS323" s="18"/>
      <c r="AKT323" s="18"/>
      <c r="AKU323" s="18"/>
      <c r="AKV323" s="18"/>
      <c r="AKW323" s="18"/>
      <c r="AKX323" s="18"/>
      <c r="AKY323" s="18"/>
      <c r="AKZ323" s="18"/>
      <c r="ALA323" s="18"/>
      <c r="ALB323" s="18"/>
      <c r="ALC323" s="18"/>
      <c r="ALD323" s="18"/>
      <c r="ALE323" s="18"/>
      <c r="ALF323" s="18"/>
      <c r="ALG323" s="18"/>
      <c r="ALH323" s="18"/>
      <c r="ALI323" s="18"/>
      <c r="ALJ323" s="18"/>
      <c r="ALK323" s="18"/>
      <c r="ALL323" s="18"/>
      <c r="ALM323" s="18"/>
      <c r="ALN323" s="18"/>
      <c r="ALO323" s="18"/>
      <c r="ALP323" s="18"/>
      <c r="ALQ323" s="18"/>
      <c r="ALR323" s="18"/>
      <c r="ALS323" s="18"/>
      <c r="ALT323" s="18"/>
      <c r="ALU323" s="18"/>
      <c r="ALV323" s="18"/>
      <c r="ALW323" s="18"/>
      <c r="ALX323" s="18"/>
      <c r="ALY323" s="18"/>
      <c r="ALZ323" s="18"/>
      <c r="AMA323" s="18"/>
      <c r="AMB323" s="18"/>
      <c r="AMC323" s="18"/>
      <c r="AMD323" s="18"/>
      <c r="AME323" s="18"/>
      <c r="AMF323" s="18"/>
      <c r="AMG323" s="18"/>
      <c r="AMH323" s="18"/>
      <c r="AMI323" s="18"/>
      <c r="AMJ323" s="18"/>
      <c r="AMK323" s="18"/>
      <c r="AML323" s="18"/>
      <c r="AMM323" s="18"/>
      <c r="AMN323" s="18"/>
      <c r="AMO323" s="18"/>
      <c r="AMP323" s="18"/>
      <c r="AMQ323" s="18"/>
      <c r="AMR323" s="18"/>
      <c r="AMS323" s="18"/>
      <c r="AMT323" s="18"/>
      <c r="AMU323" s="18"/>
      <c r="AMV323" s="18"/>
      <c r="AMW323" s="18"/>
      <c r="AMX323" s="18"/>
      <c r="AMY323" s="18"/>
      <c r="AMZ323" s="18"/>
      <c r="ANA323" s="18"/>
      <c r="ANB323" s="18"/>
      <c r="ANC323" s="18"/>
      <c r="AND323" s="18"/>
      <c r="ANE323" s="18"/>
      <c r="ANF323" s="18"/>
      <c r="ANG323" s="18"/>
      <c r="ANH323" s="18"/>
      <c r="ANI323" s="18"/>
      <c r="ANJ323" s="18"/>
      <c r="ANK323" s="18"/>
      <c r="ANL323" s="18"/>
      <c r="ANM323" s="18"/>
      <c r="ANN323" s="18"/>
      <c r="ANO323" s="18"/>
      <c r="ANP323" s="18"/>
      <c r="ANQ323" s="18"/>
      <c r="ANR323" s="18"/>
      <c r="ANS323" s="18"/>
      <c r="ANT323" s="18"/>
      <c r="ANU323" s="18"/>
      <c r="ANV323" s="18"/>
      <c r="ANW323" s="18"/>
      <c r="ANX323" s="18"/>
      <c r="ANY323" s="18"/>
      <c r="ANZ323" s="18"/>
      <c r="AOA323" s="18"/>
      <c r="AOB323" s="18"/>
      <c r="AOC323" s="18"/>
      <c r="AOD323" s="18"/>
      <c r="AOE323" s="18"/>
      <c r="AOF323" s="18"/>
      <c r="AOG323" s="18"/>
      <c r="AOH323" s="18"/>
      <c r="AOI323" s="18"/>
      <c r="AOJ323" s="18"/>
      <c r="AOK323" s="18"/>
      <c r="AOL323" s="18"/>
      <c r="AOM323" s="18"/>
      <c r="AON323" s="18"/>
      <c r="AOO323" s="18"/>
      <c r="AOP323" s="18"/>
      <c r="AOQ323" s="18"/>
      <c r="AOR323" s="18"/>
      <c r="AOS323" s="18"/>
      <c r="AOT323" s="18"/>
      <c r="AOU323" s="18"/>
      <c r="AOV323" s="18"/>
      <c r="AOW323" s="18"/>
      <c r="AOX323" s="18"/>
      <c r="AOY323" s="18"/>
      <c r="AOZ323" s="18"/>
      <c r="APA323" s="18"/>
      <c r="APB323" s="18"/>
      <c r="APC323" s="18"/>
      <c r="APD323" s="18"/>
      <c r="APE323" s="18"/>
      <c r="APF323" s="18"/>
      <c r="APG323" s="18"/>
      <c r="APH323" s="18"/>
      <c r="API323" s="18"/>
      <c r="APJ323" s="18"/>
      <c r="APK323" s="18"/>
      <c r="APL323" s="18"/>
      <c r="APM323" s="18"/>
      <c r="APN323" s="18"/>
      <c r="APO323" s="18"/>
      <c r="APP323" s="18"/>
      <c r="APQ323" s="18"/>
      <c r="APR323" s="18"/>
      <c r="APS323" s="18"/>
      <c r="APT323" s="18"/>
      <c r="APU323" s="18"/>
      <c r="APV323" s="18"/>
      <c r="APW323" s="18"/>
      <c r="APX323" s="18"/>
      <c r="APY323" s="18"/>
      <c r="APZ323" s="18"/>
      <c r="AQA323" s="18"/>
      <c r="AQB323" s="18"/>
      <c r="AQC323" s="18"/>
      <c r="AQD323" s="18"/>
      <c r="AQE323" s="18"/>
      <c r="AQF323" s="18"/>
      <c r="AQG323" s="18"/>
      <c r="AQH323" s="18"/>
      <c r="AQI323" s="18"/>
      <c r="AQJ323" s="18"/>
      <c r="AQK323" s="18"/>
      <c r="AQL323" s="18"/>
      <c r="AQM323" s="18"/>
      <c r="AQN323" s="18"/>
      <c r="AQO323" s="18"/>
      <c r="AQP323" s="18"/>
      <c r="AQQ323" s="18"/>
      <c r="AQR323" s="18"/>
      <c r="AQS323" s="18"/>
      <c r="AQT323" s="18"/>
      <c r="AQU323" s="18"/>
      <c r="AQV323" s="18"/>
      <c r="AQW323" s="18"/>
      <c r="AQX323" s="18"/>
      <c r="AQY323" s="18"/>
      <c r="AQZ323" s="18"/>
      <c r="ARA323" s="18"/>
      <c r="ARB323" s="18"/>
      <c r="ARC323" s="18"/>
      <c r="ARD323" s="18"/>
      <c r="ARE323" s="18"/>
      <c r="ARF323" s="18"/>
      <c r="ARG323" s="18"/>
      <c r="ARH323" s="18"/>
      <c r="ARI323" s="18"/>
      <c r="ARJ323" s="18"/>
      <c r="ARK323" s="18"/>
      <c r="ARL323" s="18"/>
      <c r="ARM323" s="18"/>
      <c r="ARN323" s="18"/>
      <c r="ARO323" s="18"/>
      <c r="ARP323" s="18"/>
      <c r="ARQ323" s="18"/>
      <c r="ARR323" s="18"/>
      <c r="ARS323" s="18"/>
      <c r="ART323" s="18"/>
      <c r="ARU323" s="18"/>
      <c r="ARV323" s="18"/>
      <c r="ARW323" s="18"/>
      <c r="ARX323" s="18"/>
      <c r="ARY323" s="18"/>
      <c r="ARZ323" s="18"/>
      <c r="ASA323" s="18"/>
      <c r="ASB323" s="18"/>
      <c r="ASC323" s="18"/>
      <c r="ASD323" s="18"/>
      <c r="ASE323" s="18"/>
      <c r="ASF323" s="18"/>
      <c r="ASG323" s="18"/>
      <c r="ASH323" s="18"/>
      <c r="ASI323" s="18"/>
      <c r="ASJ323" s="18"/>
      <c r="ASK323" s="18"/>
      <c r="ASL323" s="18"/>
      <c r="ASM323" s="18"/>
      <c r="ASN323" s="18"/>
      <c r="ASO323" s="18"/>
      <c r="ASP323" s="18"/>
      <c r="ASQ323" s="18"/>
      <c r="ASR323" s="18"/>
      <c r="ASS323" s="18"/>
      <c r="AST323" s="18"/>
      <c r="ASU323" s="18"/>
      <c r="ASV323" s="18"/>
      <c r="ASW323" s="18"/>
      <c r="ASX323" s="18"/>
      <c r="ASY323" s="18"/>
      <c r="ASZ323" s="18"/>
      <c r="ATA323" s="18"/>
      <c r="ATB323" s="18"/>
      <c r="ATC323" s="18"/>
      <c r="ATD323" s="18"/>
      <c r="ATE323" s="18"/>
      <c r="ATF323" s="18"/>
      <c r="ATG323" s="18"/>
      <c r="ATH323" s="18"/>
      <c r="ATI323" s="18"/>
      <c r="ATJ323" s="18"/>
      <c r="ATK323" s="18"/>
      <c r="ATL323" s="18"/>
      <c r="ATM323" s="18"/>
      <c r="ATN323" s="18"/>
      <c r="ATO323" s="18"/>
      <c r="ATP323" s="18"/>
      <c r="ATQ323" s="18"/>
      <c r="ATR323" s="18"/>
      <c r="ATS323" s="18"/>
      <c r="ATT323" s="18"/>
      <c r="ATU323" s="18"/>
      <c r="ATV323" s="18"/>
      <c r="ATW323" s="18"/>
      <c r="ATX323" s="18"/>
      <c r="ATY323" s="18"/>
      <c r="ATZ323" s="18"/>
      <c r="AUA323" s="18"/>
      <c r="AUB323" s="18"/>
      <c r="AUC323" s="18"/>
      <c r="AUD323" s="18"/>
      <c r="AUE323" s="18"/>
      <c r="AUF323" s="18"/>
      <c r="AUG323" s="18"/>
      <c r="AUH323" s="18"/>
      <c r="AUI323" s="18"/>
      <c r="AUJ323" s="18"/>
      <c r="AUK323" s="18"/>
      <c r="AUL323" s="18"/>
      <c r="AUM323" s="18"/>
      <c r="AUN323" s="18"/>
      <c r="AUO323" s="18"/>
      <c r="AUP323" s="18"/>
      <c r="AUQ323" s="18"/>
      <c r="AUR323" s="18"/>
      <c r="AUS323" s="18"/>
      <c r="AUT323" s="18"/>
      <c r="AUU323" s="18"/>
      <c r="AUV323" s="18"/>
      <c r="AUW323" s="18"/>
      <c r="AUX323" s="18"/>
      <c r="AUY323" s="18"/>
      <c r="AUZ323" s="18"/>
      <c r="AVA323" s="18"/>
      <c r="AVB323" s="18"/>
      <c r="AVC323" s="18"/>
      <c r="AVD323" s="18"/>
      <c r="AVE323" s="18"/>
      <c r="AVF323" s="18"/>
      <c r="AVG323" s="18"/>
      <c r="AVH323" s="18"/>
      <c r="AVI323" s="18"/>
      <c r="AVJ323" s="18"/>
      <c r="AVK323" s="18"/>
      <c r="AVL323" s="18"/>
      <c r="AVM323" s="18"/>
      <c r="AVN323" s="18"/>
      <c r="AVO323" s="18"/>
      <c r="AVP323" s="18"/>
      <c r="AVQ323" s="18"/>
      <c r="AVR323" s="18"/>
      <c r="AVS323" s="18"/>
      <c r="AVT323" s="18"/>
      <c r="AVU323" s="18"/>
      <c r="AVV323" s="18"/>
      <c r="AVW323" s="18"/>
      <c r="AVX323" s="18"/>
      <c r="AVY323" s="18"/>
      <c r="AVZ323" s="18"/>
      <c r="AWA323" s="18"/>
      <c r="AWB323" s="18"/>
      <c r="AWC323" s="18"/>
      <c r="AWD323" s="18"/>
      <c r="AWE323" s="18"/>
      <c r="AWF323" s="18"/>
      <c r="AWG323" s="18"/>
      <c r="AWH323" s="18"/>
      <c r="AWI323" s="18"/>
      <c r="AWJ323" s="18"/>
      <c r="AWK323" s="18"/>
      <c r="AWL323" s="18"/>
      <c r="AWM323" s="18"/>
      <c r="AWN323" s="18"/>
      <c r="AWO323" s="18"/>
      <c r="AWP323" s="18"/>
      <c r="AWQ323" s="18"/>
      <c r="AWR323" s="18"/>
      <c r="AWS323" s="18"/>
      <c r="AWT323" s="18"/>
      <c r="AWU323" s="18"/>
      <c r="AWV323" s="18"/>
      <c r="AWW323" s="18"/>
      <c r="AWX323" s="18"/>
      <c r="AWY323" s="18"/>
      <c r="AWZ323" s="18"/>
      <c r="AXA323" s="18"/>
      <c r="AXB323" s="18"/>
      <c r="AXC323" s="18"/>
      <c r="AXD323" s="18"/>
      <c r="AXE323" s="18"/>
      <c r="AXF323" s="18"/>
      <c r="AXG323" s="18"/>
      <c r="AXH323" s="18"/>
      <c r="AXI323" s="18"/>
      <c r="AXJ323" s="18"/>
      <c r="AXK323" s="18"/>
      <c r="AXL323" s="18"/>
      <c r="AXM323" s="18"/>
      <c r="AXN323" s="18"/>
      <c r="AXO323" s="18"/>
      <c r="AXP323" s="18"/>
      <c r="AXQ323" s="18"/>
      <c r="AXR323" s="18"/>
      <c r="AXS323" s="18"/>
      <c r="AXT323" s="18"/>
      <c r="AXU323" s="18"/>
      <c r="AXV323" s="18"/>
      <c r="AXW323" s="18"/>
      <c r="AXX323" s="18"/>
      <c r="AXY323" s="18"/>
      <c r="AXZ323" s="18"/>
      <c r="AYA323" s="18"/>
      <c r="AYB323" s="18"/>
      <c r="AYC323" s="18"/>
      <c r="AYD323" s="18"/>
      <c r="AYE323" s="18"/>
      <c r="AYF323" s="18"/>
      <c r="AYG323" s="18"/>
      <c r="AYH323" s="18"/>
      <c r="AYI323" s="18"/>
      <c r="AYJ323" s="18"/>
      <c r="AYK323" s="18"/>
      <c r="AYL323" s="18"/>
      <c r="AYM323" s="18"/>
      <c r="AYN323" s="18"/>
      <c r="AYO323" s="18"/>
      <c r="AYP323" s="18"/>
      <c r="AYQ323" s="18"/>
      <c r="AYR323" s="18"/>
      <c r="AYS323" s="18"/>
      <c r="AYT323" s="18"/>
      <c r="AYU323" s="18"/>
      <c r="AYV323" s="18"/>
      <c r="AYW323" s="18"/>
      <c r="AYX323" s="18"/>
      <c r="AYY323" s="18"/>
      <c r="AYZ323" s="18"/>
      <c r="AZA323" s="18"/>
      <c r="AZB323" s="18"/>
      <c r="AZC323" s="18"/>
      <c r="AZD323" s="18"/>
      <c r="AZE323" s="18"/>
      <c r="AZF323" s="18"/>
      <c r="AZG323" s="18"/>
      <c r="AZH323" s="18"/>
      <c r="AZI323" s="18"/>
      <c r="AZJ323" s="18"/>
      <c r="AZK323" s="18"/>
      <c r="AZL323" s="18"/>
      <c r="AZM323" s="18"/>
      <c r="AZN323" s="18"/>
      <c r="AZO323" s="18"/>
      <c r="AZP323" s="18"/>
      <c r="AZQ323" s="18"/>
      <c r="AZR323" s="18"/>
      <c r="AZS323" s="18"/>
      <c r="AZT323" s="18"/>
      <c r="AZU323" s="18"/>
      <c r="AZV323" s="18"/>
      <c r="AZW323" s="18"/>
      <c r="AZX323" s="18"/>
      <c r="AZY323" s="18"/>
      <c r="AZZ323" s="18"/>
      <c r="BAA323" s="18"/>
      <c r="BAB323" s="18"/>
      <c r="BAC323" s="18"/>
      <c r="BAD323" s="18"/>
      <c r="BAE323" s="18"/>
      <c r="BAF323" s="18"/>
      <c r="BAG323" s="18"/>
      <c r="BAH323" s="18"/>
      <c r="BAI323" s="18"/>
      <c r="BAJ323" s="18"/>
      <c r="BAK323" s="18"/>
      <c r="BAL323" s="18"/>
      <c r="BAM323" s="18"/>
      <c r="BAN323" s="18"/>
      <c r="BAO323" s="18"/>
      <c r="BAP323" s="18"/>
      <c r="BAQ323" s="18"/>
      <c r="BAR323" s="18"/>
      <c r="BAS323" s="18"/>
      <c r="BAT323" s="18"/>
      <c r="BAU323" s="18"/>
      <c r="BAV323" s="18"/>
      <c r="BAW323" s="18"/>
      <c r="BAX323" s="18"/>
      <c r="BAY323" s="18"/>
      <c r="BAZ323" s="18"/>
      <c r="BBA323" s="18"/>
      <c r="BBB323" s="18"/>
      <c r="BBC323" s="18"/>
      <c r="BBD323" s="18"/>
      <c r="BBE323" s="18"/>
      <c r="BBF323" s="18"/>
      <c r="BBG323" s="18"/>
      <c r="BBH323" s="18"/>
      <c r="BBI323" s="18"/>
      <c r="BBJ323" s="18"/>
      <c r="BBK323" s="18"/>
      <c r="BBL323" s="18"/>
      <c r="BBM323" s="18"/>
      <c r="BBN323" s="18"/>
      <c r="BBO323" s="18"/>
      <c r="BBP323" s="18"/>
      <c r="BBQ323" s="18"/>
      <c r="BBR323" s="18"/>
      <c r="BBS323" s="18"/>
      <c r="BBT323" s="18"/>
      <c r="BBU323" s="18"/>
      <c r="BBV323" s="18"/>
      <c r="BBW323" s="18"/>
      <c r="BBX323" s="18"/>
      <c r="BBY323" s="18"/>
      <c r="BBZ323" s="18"/>
      <c r="BCA323" s="18"/>
      <c r="BCB323" s="18"/>
      <c r="BCC323" s="18"/>
      <c r="BCD323" s="18"/>
      <c r="BCE323" s="18"/>
      <c r="BCF323" s="18"/>
      <c r="BCG323" s="18"/>
      <c r="BCH323" s="18"/>
      <c r="BCI323" s="18"/>
      <c r="BCJ323" s="18"/>
      <c r="BCK323" s="18"/>
      <c r="BCL323" s="18"/>
      <c r="BCM323" s="18"/>
      <c r="BCN323" s="18"/>
      <c r="BCO323" s="18"/>
      <c r="BCP323" s="18"/>
      <c r="BCQ323" s="18"/>
      <c r="BCR323" s="18"/>
      <c r="BCS323" s="18"/>
      <c r="BCT323" s="18"/>
      <c r="BCU323" s="18"/>
      <c r="BCV323" s="18"/>
      <c r="BCW323" s="18"/>
      <c r="BCX323" s="18"/>
      <c r="BCY323" s="18"/>
      <c r="BCZ323" s="18"/>
      <c r="BDA323" s="18"/>
      <c r="BDB323" s="18"/>
      <c r="BDC323" s="18"/>
      <c r="BDD323" s="18"/>
      <c r="BDE323" s="18"/>
      <c r="BDF323" s="18"/>
      <c r="BDG323" s="18"/>
      <c r="BDH323" s="18"/>
      <c r="BDI323" s="18"/>
      <c r="BDJ323" s="18"/>
      <c r="BDK323" s="18"/>
      <c r="BDL323" s="18"/>
      <c r="BDM323" s="18"/>
      <c r="BDN323" s="18"/>
      <c r="BDO323" s="18"/>
      <c r="BDP323" s="18"/>
      <c r="BDQ323" s="18"/>
      <c r="BDR323" s="18"/>
      <c r="BDS323" s="18"/>
      <c r="BDT323" s="18"/>
      <c r="BDU323" s="18"/>
      <c r="BDV323" s="18"/>
      <c r="BDW323" s="18"/>
      <c r="BDX323" s="18"/>
      <c r="BDY323" s="18"/>
      <c r="BDZ323" s="18"/>
      <c r="BEA323" s="18"/>
      <c r="BEB323" s="18"/>
      <c r="BEC323" s="18"/>
      <c r="BED323" s="18"/>
      <c r="BEE323" s="18"/>
      <c r="BEF323" s="18"/>
      <c r="BEG323" s="18"/>
      <c r="BEH323" s="18"/>
      <c r="BEI323" s="18"/>
      <c r="BEJ323" s="18"/>
      <c r="BEK323" s="18"/>
      <c r="BEL323" s="18"/>
      <c r="BEM323" s="18"/>
      <c r="BEN323" s="18"/>
      <c r="BEO323" s="18"/>
      <c r="BEP323" s="18"/>
      <c r="BEQ323" s="18"/>
      <c r="BER323" s="18"/>
      <c r="BES323" s="18"/>
      <c r="BET323" s="18"/>
      <c r="BEU323" s="18"/>
      <c r="BEV323" s="18"/>
      <c r="BEW323" s="18"/>
      <c r="BEX323" s="18"/>
      <c r="BEY323" s="18"/>
      <c r="BEZ323" s="18"/>
      <c r="BFA323" s="18"/>
      <c r="BFB323" s="18"/>
      <c r="BFC323" s="18"/>
      <c r="BFD323" s="18"/>
      <c r="BFE323" s="18"/>
      <c r="BFF323" s="18"/>
      <c r="BFG323" s="18"/>
      <c r="BFH323" s="18"/>
      <c r="BFI323" s="18"/>
      <c r="BFJ323" s="18"/>
      <c r="BFK323" s="18"/>
      <c r="BFL323" s="18"/>
      <c r="BFM323" s="18"/>
      <c r="BFN323" s="18"/>
      <c r="BFO323" s="18"/>
      <c r="BFP323" s="18"/>
      <c r="BFQ323" s="18"/>
      <c r="BFR323" s="18"/>
      <c r="BFS323" s="18"/>
      <c r="BFT323" s="18"/>
      <c r="BFU323" s="18"/>
      <c r="BFV323" s="18"/>
      <c r="BFW323" s="18"/>
      <c r="BFX323" s="18"/>
      <c r="BFY323" s="18"/>
      <c r="BFZ323" s="18"/>
      <c r="BGA323" s="18"/>
      <c r="BGB323" s="18"/>
      <c r="BGC323" s="18"/>
      <c r="BGD323" s="18"/>
      <c r="BGE323" s="18"/>
      <c r="BGF323" s="18"/>
      <c r="BGG323" s="18"/>
      <c r="BGH323" s="18"/>
      <c r="BGI323" s="18"/>
      <c r="BGJ323" s="18"/>
      <c r="BGK323" s="18"/>
      <c r="BGL323" s="18"/>
      <c r="BGM323" s="18"/>
      <c r="BGN323" s="18"/>
      <c r="BGO323" s="18"/>
      <c r="BGP323" s="18"/>
      <c r="BGQ323" s="18"/>
      <c r="BGR323" s="18"/>
      <c r="BGS323" s="18"/>
      <c r="BGT323" s="18"/>
      <c r="BGU323" s="18"/>
      <c r="BGV323" s="18"/>
      <c r="BGW323" s="18"/>
      <c r="BGX323" s="18"/>
      <c r="BGY323" s="18"/>
      <c r="BGZ323" s="18"/>
      <c r="BHA323" s="18"/>
      <c r="BHB323" s="18"/>
      <c r="BHC323" s="18"/>
      <c r="BHD323" s="18"/>
      <c r="BHE323" s="18"/>
      <c r="BHF323" s="18"/>
      <c r="BHG323" s="18"/>
      <c r="BHH323" s="18"/>
      <c r="BHI323" s="18"/>
      <c r="BHJ323" s="18"/>
      <c r="BHK323" s="18"/>
      <c r="BHL323" s="18"/>
      <c r="BHM323" s="18"/>
      <c r="BHN323" s="18"/>
      <c r="BHO323" s="18"/>
      <c r="BHP323" s="18"/>
      <c r="BHQ323" s="18"/>
      <c r="BHR323" s="18"/>
      <c r="BHS323" s="18"/>
      <c r="BHT323" s="18"/>
      <c r="BHU323" s="18"/>
      <c r="BHV323" s="18"/>
      <c r="BHW323" s="18"/>
      <c r="BHX323" s="18"/>
      <c r="BHY323" s="18"/>
      <c r="BHZ323" s="18"/>
      <c r="BIA323" s="18"/>
      <c r="BIB323" s="18"/>
      <c r="BIC323" s="18"/>
      <c r="BID323" s="18"/>
      <c r="BIE323" s="18"/>
      <c r="BIF323" s="18"/>
      <c r="BIG323" s="18"/>
      <c r="BIH323" s="18"/>
      <c r="BII323" s="18"/>
      <c r="BIJ323" s="18"/>
      <c r="BIK323" s="18"/>
      <c r="BIL323" s="18"/>
      <c r="BIM323" s="18"/>
      <c r="BIN323" s="18"/>
      <c r="BIO323" s="18"/>
      <c r="BIP323" s="18"/>
      <c r="BIQ323" s="18"/>
      <c r="BIR323" s="18"/>
      <c r="BIS323" s="18"/>
      <c r="BIT323" s="18"/>
      <c r="BIU323" s="18"/>
      <c r="BIV323" s="18"/>
      <c r="BIW323" s="18"/>
      <c r="BIX323" s="18"/>
      <c r="BIY323" s="18"/>
      <c r="BIZ323" s="18"/>
      <c r="BJA323" s="18"/>
      <c r="BJB323" s="18"/>
      <c r="BJC323" s="18"/>
      <c r="BJD323" s="18"/>
      <c r="BJE323" s="18"/>
      <c r="BJF323" s="18"/>
      <c r="BJG323" s="18"/>
      <c r="BJH323" s="18"/>
      <c r="BJI323" s="18"/>
      <c r="BJJ323" s="18"/>
      <c r="BJK323" s="18"/>
      <c r="BJL323" s="18"/>
      <c r="BJM323" s="18"/>
      <c r="BJN323" s="18"/>
      <c r="BJO323" s="18"/>
      <c r="BJP323" s="18"/>
      <c r="BJQ323" s="18"/>
      <c r="BJR323" s="18"/>
      <c r="BJS323" s="18"/>
      <c r="BJT323" s="18"/>
      <c r="BJU323" s="18"/>
      <c r="BJV323" s="18"/>
      <c r="BJW323" s="18"/>
      <c r="BJX323" s="18"/>
      <c r="BJY323" s="18"/>
      <c r="BJZ323" s="18"/>
      <c r="BKA323" s="18"/>
      <c r="BKB323" s="18"/>
      <c r="BKC323" s="18"/>
      <c r="BKD323" s="18"/>
      <c r="BKE323" s="18"/>
      <c r="BKF323" s="18"/>
      <c r="BKG323" s="18"/>
      <c r="BKH323" s="18"/>
      <c r="BKI323" s="18"/>
      <c r="BKJ323" s="18"/>
      <c r="BKK323" s="18"/>
      <c r="BKL323" s="18"/>
      <c r="BKM323" s="18"/>
      <c r="BKN323" s="18"/>
      <c r="BKO323" s="18"/>
      <c r="BKP323" s="18"/>
      <c r="BKQ323" s="18"/>
      <c r="BKR323" s="18"/>
      <c r="BKS323" s="18"/>
      <c r="BKT323" s="18"/>
      <c r="BKU323" s="18"/>
      <c r="BKV323" s="18"/>
      <c r="BKW323" s="18"/>
      <c r="BKX323" s="18"/>
      <c r="BKY323" s="18"/>
      <c r="BKZ323" s="18"/>
      <c r="BLA323" s="18"/>
      <c r="BLB323" s="18"/>
      <c r="BLC323" s="18"/>
      <c r="BLD323" s="18"/>
      <c r="BLE323" s="18"/>
      <c r="BLF323" s="18"/>
      <c r="BLG323" s="18"/>
      <c r="BLH323" s="18"/>
      <c r="BLI323" s="18"/>
      <c r="BLJ323" s="18"/>
      <c r="BLK323" s="18"/>
      <c r="BLL323" s="18"/>
      <c r="BLM323" s="18"/>
      <c r="BLN323" s="18"/>
      <c r="BLO323" s="18"/>
      <c r="BLP323" s="18"/>
      <c r="BLQ323" s="18"/>
      <c r="BLR323" s="18"/>
      <c r="BLS323" s="18"/>
      <c r="BLT323" s="18"/>
      <c r="BLU323" s="18"/>
      <c r="BLV323" s="18"/>
      <c r="BLW323" s="18"/>
      <c r="BLX323" s="18"/>
      <c r="BLY323" s="18"/>
      <c r="BLZ323" s="18"/>
      <c r="BMA323" s="18"/>
      <c r="BMB323" s="18"/>
      <c r="BMC323" s="18"/>
      <c r="BMD323" s="18"/>
      <c r="BME323" s="18"/>
      <c r="BMF323" s="18"/>
      <c r="BMG323" s="18"/>
      <c r="BMH323" s="18"/>
      <c r="BMI323" s="18"/>
      <c r="BMJ323" s="18"/>
      <c r="BMK323" s="18"/>
      <c r="BML323" s="18"/>
      <c r="BMM323" s="18"/>
      <c r="BMN323" s="18"/>
      <c r="BMO323" s="18"/>
      <c r="BMP323" s="18"/>
      <c r="BMQ323" s="18"/>
      <c r="BMR323" s="18"/>
      <c r="BMS323" s="18"/>
      <c r="BMT323" s="18"/>
      <c r="BMU323" s="18"/>
      <c r="BMV323" s="18"/>
      <c r="BMW323" s="18"/>
      <c r="BMX323" s="18"/>
      <c r="BMY323" s="18"/>
      <c r="BMZ323" s="18"/>
      <c r="BNA323" s="18"/>
      <c r="BNB323" s="18"/>
      <c r="BNC323" s="18"/>
      <c r="BND323" s="18"/>
      <c r="BNE323" s="18"/>
      <c r="BNF323" s="18"/>
      <c r="BNG323" s="18"/>
      <c r="BNH323" s="18"/>
      <c r="BNI323" s="18"/>
      <c r="BNJ323" s="18"/>
      <c r="BNK323" s="18"/>
      <c r="BNL323" s="18"/>
      <c r="BNM323" s="18"/>
      <c r="BNN323" s="18"/>
      <c r="BNO323" s="18"/>
      <c r="BNP323" s="18"/>
      <c r="BNQ323" s="18"/>
      <c r="BNR323" s="18"/>
      <c r="BNS323" s="18"/>
      <c r="BNT323" s="18"/>
      <c r="BNU323" s="18"/>
      <c r="BNV323" s="18"/>
      <c r="BNW323" s="18"/>
      <c r="BNX323" s="18"/>
      <c r="BNY323" s="18"/>
      <c r="BNZ323" s="18"/>
      <c r="BOA323" s="18"/>
      <c r="BOB323" s="18"/>
      <c r="BOC323" s="18"/>
      <c r="BOD323" s="18"/>
      <c r="BOE323" s="18"/>
      <c r="BOF323" s="18"/>
      <c r="BOG323" s="18"/>
      <c r="BOH323" s="18"/>
      <c r="BOI323" s="18"/>
      <c r="BOJ323" s="18"/>
      <c r="BOK323" s="18"/>
      <c r="BOL323" s="18"/>
      <c r="BOM323" s="18"/>
      <c r="BON323" s="18"/>
      <c r="BOO323" s="18"/>
      <c r="BOP323" s="18"/>
      <c r="BOQ323" s="18"/>
      <c r="BOR323" s="18"/>
      <c r="BOS323" s="18"/>
      <c r="BOT323" s="18"/>
      <c r="BOU323" s="18"/>
      <c r="BOV323" s="18"/>
      <c r="BOW323" s="18"/>
      <c r="BOX323" s="18"/>
      <c r="BOY323" s="18"/>
      <c r="BOZ323" s="18"/>
      <c r="BPA323" s="18"/>
      <c r="BPB323" s="18"/>
      <c r="BPC323" s="18"/>
      <c r="BPD323" s="18"/>
      <c r="BPE323" s="18"/>
      <c r="BPF323" s="18"/>
      <c r="BPG323" s="18"/>
      <c r="BPH323" s="18"/>
      <c r="BPI323" s="18"/>
      <c r="BPJ323" s="18"/>
      <c r="BPK323" s="18"/>
      <c r="BPL323" s="18"/>
      <c r="BPM323" s="18"/>
      <c r="BPN323" s="18"/>
      <c r="BPO323" s="18"/>
      <c r="BPP323" s="18"/>
      <c r="BPQ323" s="18"/>
      <c r="BPR323" s="18"/>
      <c r="BPS323" s="18"/>
      <c r="BPT323" s="18"/>
      <c r="BPU323" s="18"/>
      <c r="BPV323" s="18"/>
      <c r="BPW323" s="18"/>
      <c r="BPX323" s="18"/>
      <c r="BPY323" s="18"/>
      <c r="BPZ323" s="18"/>
      <c r="BQA323" s="18"/>
      <c r="BQB323" s="18"/>
      <c r="BQC323" s="18"/>
      <c r="BQD323" s="18"/>
      <c r="BQE323" s="18"/>
      <c r="BQF323" s="18"/>
      <c r="BQG323" s="18"/>
      <c r="BQH323" s="18"/>
      <c r="BQI323" s="18"/>
      <c r="BQJ323" s="18"/>
      <c r="BQK323" s="18"/>
      <c r="BQL323" s="18"/>
      <c r="BQM323" s="18"/>
      <c r="BQN323" s="18"/>
      <c r="BQO323" s="18"/>
      <c r="BQP323" s="18"/>
      <c r="BQQ323" s="18"/>
      <c r="BQR323" s="18"/>
      <c r="BQS323" s="18"/>
      <c r="BQT323" s="18"/>
      <c r="BQU323" s="18"/>
      <c r="BQV323" s="18"/>
      <c r="BQW323" s="18"/>
      <c r="BQX323" s="18"/>
      <c r="BQY323" s="18"/>
      <c r="BQZ323" s="18"/>
      <c r="BRA323" s="18"/>
      <c r="BRB323" s="18"/>
      <c r="BRC323" s="18"/>
      <c r="BRD323" s="18"/>
      <c r="BRE323" s="18"/>
      <c r="BRF323" s="18"/>
      <c r="BRG323" s="18"/>
      <c r="BRH323" s="18"/>
      <c r="BRI323" s="18"/>
      <c r="BRJ323" s="18"/>
      <c r="BRK323" s="18"/>
      <c r="BRL323" s="18"/>
      <c r="BRM323" s="18"/>
      <c r="BRN323" s="18"/>
      <c r="BRO323" s="18"/>
      <c r="BRP323" s="18"/>
      <c r="BRQ323" s="18"/>
      <c r="BRR323" s="18"/>
      <c r="BRS323" s="18"/>
      <c r="BRT323" s="18"/>
      <c r="BRU323" s="18"/>
      <c r="BRV323" s="18"/>
      <c r="BRW323" s="18"/>
      <c r="BRX323" s="18"/>
      <c r="BRY323" s="18"/>
      <c r="BRZ323" s="18"/>
      <c r="BSA323" s="18"/>
      <c r="BSB323" s="18"/>
      <c r="BSC323" s="18"/>
      <c r="BSD323" s="18"/>
      <c r="BSE323" s="18"/>
      <c r="BSF323" s="18"/>
      <c r="BSG323" s="18"/>
      <c r="BSH323" s="18"/>
      <c r="BSI323" s="18"/>
      <c r="BSJ323" s="18"/>
      <c r="BSK323" s="18"/>
      <c r="BSL323" s="18"/>
      <c r="BSM323" s="18"/>
      <c r="BSN323" s="18"/>
      <c r="BSO323" s="18"/>
      <c r="BSP323" s="18"/>
      <c r="BSQ323" s="18"/>
      <c r="BSR323" s="18"/>
      <c r="BSS323" s="18"/>
      <c r="BST323" s="18"/>
      <c r="BSU323" s="18"/>
      <c r="BSV323" s="18"/>
      <c r="BSW323" s="18"/>
      <c r="BSX323" s="18"/>
      <c r="BSY323" s="18"/>
      <c r="BSZ323" s="18"/>
      <c r="BTA323" s="18"/>
      <c r="BTB323" s="18"/>
      <c r="BTC323" s="18"/>
      <c r="BTD323" s="18"/>
      <c r="BTE323" s="18"/>
      <c r="BTF323" s="18"/>
      <c r="BTG323" s="18"/>
      <c r="BTH323" s="18"/>
      <c r="BTI323" s="18"/>
      <c r="BTJ323" s="18"/>
      <c r="BTK323" s="18"/>
      <c r="BTL323" s="18"/>
      <c r="BTM323" s="18"/>
      <c r="BTN323" s="18"/>
      <c r="BTO323" s="18"/>
      <c r="BTP323" s="18"/>
      <c r="BTQ323" s="18"/>
      <c r="BTR323" s="18"/>
      <c r="BTS323" s="18"/>
      <c r="BTT323" s="18"/>
      <c r="BTU323" s="18"/>
      <c r="BTV323" s="18"/>
      <c r="BTW323" s="18"/>
      <c r="BTX323" s="18"/>
      <c r="BTY323" s="18"/>
      <c r="BTZ323" s="18"/>
      <c r="BUA323" s="18"/>
      <c r="BUB323" s="18"/>
      <c r="BUC323" s="18"/>
      <c r="BUD323" s="18"/>
      <c r="BUE323" s="18"/>
      <c r="BUF323" s="18"/>
      <c r="BUG323" s="18"/>
      <c r="BUH323" s="18"/>
      <c r="BUI323" s="18"/>
      <c r="BUJ323" s="18"/>
      <c r="BUK323" s="18"/>
      <c r="BUL323" s="18"/>
      <c r="BUM323" s="18"/>
      <c r="BUN323" s="18"/>
      <c r="BUO323" s="18"/>
      <c r="BUP323" s="18"/>
      <c r="BUQ323" s="18"/>
      <c r="BUR323" s="18"/>
      <c r="BUS323" s="18"/>
      <c r="BUT323" s="18"/>
      <c r="BUU323" s="18"/>
      <c r="BUV323" s="18"/>
      <c r="BUW323" s="18"/>
      <c r="BUX323" s="18"/>
      <c r="BUY323" s="18"/>
      <c r="BUZ323" s="18"/>
      <c r="BVA323" s="18"/>
      <c r="BVB323" s="18"/>
      <c r="BVC323" s="18"/>
      <c r="BVD323" s="18"/>
      <c r="BVE323" s="18"/>
      <c r="BVF323" s="18"/>
      <c r="BVG323" s="18"/>
      <c r="BVH323" s="18"/>
      <c r="BVI323" s="18"/>
      <c r="BVJ323" s="18"/>
      <c r="BVK323" s="18"/>
      <c r="BVL323" s="18"/>
      <c r="BVM323" s="18"/>
      <c r="BVN323" s="18"/>
      <c r="BVO323" s="18"/>
      <c r="BVP323" s="18"/>
      <c r="BVQ323" s="18"/>
      <c r="BVR323" s="18"/>
      <c r="BVS323" s="18"/>
      <c r="BVT323" s="18"/>
      <c r="BVU323" s="18"/>
      <c r="BVV323" s="18"/>
      <c r="BVW323" s="18"/>
      <c r="BVX323" s="18"/>
      <c r="BVY323" s="18"/>
      <c r="BVZ323" s="18"/>
      <c r="BWA323" s="18"/>
      <c r="BWB323" s="18"/>
      <c r="BWC323" s="18"/>
      <c r="BWD323" s="18"/>
      <c r="BWE323" s="18"/>
      <c r="BWF323" s="18"/>
      <c r="BWG323" s="18"/>
      <c r="BWH323" s="18"/>
      <c r="BWI323" s="18"/>
      <c r="BWJ323" s="18"/>
      <c r="BWK323" s="18"/>
      <c r="BWL323" s="18"/>
      <c r="BWM323" s="18"/>
      <c r="BWN323" s="18"/>
      <c r="BWO323" s="18"/>
      <c r="BWP323" s="18"/>
      <c r="BWQ323" s="18"/>
      <c r="BWR323" s="18"/>
      <c r="BWS323" s="18"/>
      <c r="BWT323" s="18"/>
      <c r="BWU323" s="18"/>
      <c r="BWV323" s="18"/>
      <c r="BWW323" s="18"/>
      <c r="BWX323" s="18"/>
      <c r="BWY323" s="18"/>
      <c r="BWZ323" s="18"/>
      <c r="BXA323" s="18"/>
      <c r="BXB323" s="18"/>
      <c r="BXC323" s="18"/>
      <c r="BXD323" s="18"/>
      <c r="BXE323" s="18"/>
      <c r="BXF323" s="18"/>
      <c r="BXG323" s="18"/>
      <c r="BXH323" s="18"/>
      <c r="BXI323" s="18"/>
      <c r="BXJ323" s="18"/>
      <c r="BXK323" s="18"/>
      <c r="BXL323" s="18"/>
      <c r="BXM323" s="18"/>
      <c r="BXN323" s="18"/>
      <c r="BXO323" s="18"/>
      <c r="BXP323" s="18"/>
      <c r="BXQ323" s="18"/>
      <c r="BXR323" s="18"/>
      <c r="BXS323" s="18"/>
      <c r="BXT323" s="18"/>
      <c r="BXU323" s="18"/>
      <c r="BXV323" s="18"/>
      <c r="BXW323" s="18"/>
      <c r="BXX323" s="18"/>
      <c r="BXY323" s="18"/>
      <c r="BXZ323" s="18"/>
      <c r="BYA323" s="18"/>
      <c r="BYB323" s="18"/>
      <c r="BYC323" s="18"/>
      <c r="BYD323" s="18"/>
      <c r="BYE323" s="18"/>
      <c r="BYF323" s="18"/>
      <c r="BYG323" s="18"/>
      <c r="BYH323" s="18"/>
      <c r="BYI323" s="18"/>
      <c r="BYJ323" s="18"/>
      <c r="BYK323" s="18"/>
      <c r="BYL323" s="18"/>
      <c r="BYM323" s="18"/>
      <c r="BYN323" s="18"/>
      <c r="BYO323" s="18"/>
      <c r="BYP323" s="18"/>
      <c r="BYQ323" s="18"/>
      <c r="BYR323" s="18"/>
      <c r="BYS323" s="18"/>
      <c r="BYT323" s="18"/>
      <c r="BYU323" s="18"/>
      <c r="BYV323" s="18"/>
      <c r="BYW323" s="18"/>
      <c r="BYX323" s="18"/>
      <c r="BYY323" s="18"/>
      <c r="BYZ323" s="18"/>
      <c r="BZA323" s="18"/>
      <c r="BZB323" s="18"/>
      <c r="BZC323" s="18"/>
      <c r="BZD323" s="18"/>
      <c r="BZE323" s="18"/>
      <c r="BZF323" s="18"/>
      <c r="BZG323" s="18"/>
      <c r="BZH323" s="18"/>
      <c r="BZI323" s="18"/>
      <c r="BZJ323" s="18"/>
      <c r="BZK323" s="18"/>
      <c r="BZL323" s="18"/>
      <c r="BZM323" s="18"/>
      <c r="BZN323" s="18"/>
      <c r="BZO323" s="18"/>
      <c r="BZP323" s="18"/>
      <c r="BZQ323" s="18"/>
      <c r="BZR323" s="18"/>
      <c r="BZS323" s="18"/>
      <c r="BZT323" s="18"/>
      <c r="BZU323" s="18"/>
      <c r="BZV323" s="18"/>
      <c r="BZW323" s="18"/>
      <c r="BZX323" s="18"/>
      <c r="BZY323" s="18"/>
      <c r="BZZ323" s="18"/>
      <c r="CAA323" s="18"/>
      <c r="CAB323" s="18"/>
      <c r="CAC323" s="18"/>
      <c r="CAD323" s="18"/>
      <c r="CAE323" s="18"/>
      <c r="CAF323" s="18"/>
      <c r="CAG323" s="18"/>
      <c r="CAH323" s="18"/>
      <c r="CAI323" s="18"/>
      <c r="CAJ323" s="18"/>
      <c r="CAK323" s="18"/>
      <c r="CAL323" s="18"/>
      <c r="CAM323" s="18"/>
      <c r="CAN323" s="18"/>
      <c r="CAO323" s="18"/>
      <c r="CAP323" s="18"/>
      <c r="CAQ323" s="18"/>
      <c r="CAR323" s="18"/>
      <c r="CAS323" s="18"/>
      <c r="CAT323" s="18"/>
      <c r="CAU323" s="18"/>
      <c r="CAV323" s="18"/>
      <c r="CAW323" s="18"/>
      <c r="CAX323" s="18"/>
      <c r="CAY323" s="18"/>
      <c r="CAZ323" s="18"/>
      <c r="CBA323" s="18"/>
      <c r="CBB323" s="18"/>
      <c r="CBC323" s="18"/>
      <c r="CBD323" s="18"/>
      <c r="CBE323" s="18"/>
      <c r="CBF323" s="18"/>
      <c r="CBG323" s="18"/>
      <c r="CBH323" s="18"/>
      <c r="CBI323" s="18"/>
      <c r="CBJ323" s="18"/>
      <c r="CBK323" s="18"/>
      <c r="CBL323" s="18"/>
      <c r="CBM323" s="18"/>
      <c r="CBN323" s="18"/>
      <c r="CBO323" s="18"/>
      <c r="CBP323" s="18"/>
      <c r="CBQ323" s="18"/>
      <c r="CBR323" s="18"/>
      <c r="CBS323" s="18"/>
      <c r="CBT323" s="18"/>
      <c r="CBU323" s="18"/>
      <c r="CBV323" s="18"/>
      <c r="CBW323" s="18"/>
      <c r="CBX323" s="18"/>
      <c r="CBY323" s="18"/>
      <c r="CBZ323" s="18"/>
      <c r="CCA323" s="18"/>
      <c r="CCB323" s="18"/>
      <c r="CCC323" s="18"/>
      <c r="CCD323" s="18"/>
      <c r="CCE323" s="18"/>
      <c r="CCF323" s="18"/>
      <c r="CCG323" s="18"/>
      <c r="CCH323" s="18"/>
      <c r="CCI323" s="18"/>
      <c r="CCJ323" s="18"/>
      <c r="CCK323" s="18"/>
      <c r="CCL323" s="18"/>
      <c r="CCM323" s="18"/>
      <c r="CCN323" s="18"/>
      <c r="CCO323" s="18"/>
      <c r="CCP323" s="18"/>
      <c r="CCQ323" s="18"/>
      <c r="CCR323" s="18"/>
      <c r="CCS323" s="18"/>
      <c r="CCT323" s="18"/>
      <c r="CCU323" s="18"/>
      <c r="CCV323" s="18"/>
      <c r="CCW323" s="18"/>
      <c r="CCX323" s="18"/>
      <c r="CCY323" s="18"/>
      <c r="CCZ323" s="18"/>
      <c r="CDA323" s="18"/>
      <c r="CDB323" s="18"/>
      <c r="CDC323" s="18"/>
      <c r="CDD323" s="18"/>
      <c r="CDE323" s="18"/>
      <c r="CDF323" s="18"/>
      <c r="CDG323" s="18"/>
      <c r="CDH323" s="18"/>
      <c r="CDI323" s="18"/>
      <c r="CDJ323" s="18"/>
      <c r="CDK323" s="18"/>
      <c r="CDL323" s="18"/>
      <c r="CDM323" s="18"/>
      <c r="CDN323" s="18"/>
      <c r="CDO323" s="18"/>
      <c r="CDP323" s="18"/>
      <c r="CDQ323" s="18"/>
      <c r="CDR323" s="18"/>
      <c r="CDS323" s="18"/>
      <c r="CDT323" s="18"/>
      <c r="CDU323" s="18"/>
      <c r="CDV323" s="18"/>
      <c r="CDW323" s="18"/>
      <c r="CDX323" s="18"/>
      <c r="CDY323" s="18"/>
      <c r="CDZ323" s="18"/>
      <c r="CEA323" s="18"/>
      <c r="CEB323" s="18"/>
      <c r="CEC323" s="18"/>
      <c r="CED323" s="18"/>
      <c r="CEE323" s="18"/>
      <c r="CEF323" s="18"/>
      <c r="CEG323" s="18"/>
      <c r="CEH323" s="18"/>
      <c r="CEI323" s="18"/>
      <c r="CEJ323" s="18"/>
      <c r="CEK323" s="18"/>
      <c r="CEL323" s="18"/>
      <c r="CEM323" s="18"/>
      <c r="CEN323" s="18"/>
      <c r="CEO323" s="18"/>
      <c r="CEP323" s="18"/>
      <c r="CEQ323" s="18"/>
      <c r="CER323" s="18"/>
      <c r="CES323" s="18"/>
      <c r="CET323" s="18"/>
      <c r="CEU323" s="18"/>
      <c r="CEV323" s="18"/>
      <c r="CEW323" s="18"/>
      <c r="CEX323" s="18"/>
      <c r="CEY323" s="18"/>
      <c r="CEZ323" s="18"/>
      <c r="CFA323" s="18"/>
      <c r="CFB323" s="18"/>
      <c r="CFC323" s="18"/>
      <c r="CFD323" s="18"/>
      <c r="CFE323" s="18"/>
      <c r="CFF323" s="18"/>
      <c r="CFG323" s="18"/>
      <c r="CFH323" s="18"/>
      <c r="CFI323" s="18"/>
      <c r="CFJ323" s="18"/>
      <c r="CFK323" s="18"/>
      <c r="CFL323" s="18"/>
      <c r="CFM323" s="18"/>
      <c r="CFN323" s="18"/>
      <c r="CFO323" s="18"/>
      <c r="CFP323" s="18"/>
      <c r="CFQ323" s="18"/>
      <c r="CFR323" s="18"/>
      <c r="CFS323" s="18"/>
      <c r="CFT323" s="18"/>
      <c r="CFU323" s="18"/>
      <c r="CFV323" s="18"/>
      <c r="CFW323" s="18"/>
      <c r="CFX323" s="18"/>
      <c r="CFY323" s="18"/>
      <c r="CFZ323" s="18"/>
      <c r="CGA323" s="18"/>
      <c r="CGB323" s="18"/>
      <c r="CGC323" s="18"/>
      <c r="CGD323" s="18"/>
      <c r="CGE323" s="18"/>
      <c r="CGF323" s="18"/>
      <c r="CGG323" s="18"/>
      <c r="CGH323" s="18"/>
      <c r="CGI323" s="18"/>
      <c r="CGJ323" s="18"/>
      <c r="CGK323" s="18"/>
      <c r="CGL323" s="18"/>
      <c r="CGM323" s="18"/>
      <c r="CGN323" s="18"/>
      <c r="CGO323" s="18"/>
      <c r="CGP323" s="18"/>
      <c r="CGQ323" s="18"/>
      <c r="CGR323" s="18"/>
      <c r="CGS323" s="18"/>
      <c r="CGT323" s="18"/>
      <c r="CGU323" s="18"/>
      <c r="CGV323" s="18"/>
      <c r="CGW323" s="18"/>
      <c r="CGX323" s="18"/>
      <c r="CGY323" s="18"/>
      <c r="CGZ323" s="18"/>
      <c r="CHA323" s="18"/>
      <c r="CHB323" s="18"/>
      <c r="CHC323" s="18"/>
      <c r="CHD323" s="18"/>
      <c r="CHE323" s="18"/>
      <c r="CHF323" s="18"/>
      <c r="CHG323" s="18"/>
      <c r="CHH323" s="18"/>
      <c r="CHI323" s="18"/>
      <c r="CHJ323" s="18"/>
      <c r="CHK323" s="18"/>
      <c r="CHL323" s="18"/>
      <c r="CHM323" s="18"/>
      <c r="CHN323" s="18"/>
      <c r="CHO323" s="18"/>
      <c r="CHP323" s="18"/>
      <c r="CHQ323" s="18"/>
      <c r="CHR323" s="18"/>
      <c r="CHS323" s="18"/>
      <c r="CHT323" s="18"/>
      <c r="CHU323" s="18"/>
      <c r="CHV323" s="18"/>
      <c r="CHW323" s="18"/>
      <c r="CHX323" s="18"/>
      <c r="CHY323" s="18"/>
      <c r="CHZ323" s="18"/>
      <c r="CIA323" s="18"/>
      <c r="CIB323" s="18"/>
      <c r="CIC323" s="18"/>
      <c r="CID323" s="18"/>
      <c r="CIE323" s="18"/>
      <c r="CIF323" s="18"/>
      <c r="CIG323" s="18"/>
      <c r="CIH323" s="18"/>
      <c r="CII323" s="18"/>
      <c r="CIJ323" s="18"/>
      <c r="CIK323" s="18"/>
      <c r="CIL323" s="18"/>
      <c r="CIM323" s="18"/>
      <c r="CIN323" s="18"/>
      <c r="CIO323" s="18"/>
      <c r="CIP323" s="18"/>
      <c r="CIQ323" s="18"/>
      <c r="CIR323" s="18"/>
      <c r="CIS323" s="18"/>
      <c r="CIT323" s="18"/>
      <c r="CIU323" s="18"/>
      <c r="CIV323" s="18"/>
      <c r="CIW323" s="18"/>
      <c r="CIX323" s="18"/>
      <c r="CIY323" s="18"/>
      <c r="CIZ323" s="18"/>
      <c r="CJA323" s="18"/>
      <c r="CJB323" s="18"/>
      <c r="CJC323" s="18"/>
      <c r="CJD323" s="18"/>
      <c r="CJE323" s="18"/>
      <c r="CJF323" s="18"/>
      <c r="CJG323" s="18"/>
      <c r="CJH323" s="18"/>
      <c r="CJI323" s="18"/>
      <c r="CJJ323" s="18"/>
      <c r="CJK323" s="18"/>
      <c r="CJL323" s="18"/>
      <c r="CJM323" s="18"/>
      <c r="CJN323" s="18"/>
      <c r="CJO323" s="18"/>
      <c r="CJP323" s="18"/>
      <c r="CJQ323" s="18"/>
      <c r="CJR323" s="18"/>
      <c r="CJS323" s="18"/>
      <c r="CJT323" s="18"/>
      <c r="CJU323" s="18"/>
      <c r="CJV323" s="18"/>
      <c r="CJW323" s="18"/>
      <c r="CJX323" s="18"/>
      <c r="CJY323" s="18"/>
      <c r="CJZ323" s="18"/>
      <c r="CKA323" s="18"/>
      <c r="CKB323" s="18"/>
      <c r="CKC323" s="18"/>
      <c r="CKD323" s="18"/>
      <c r="CKE323" s="18"/>
      <c r="CKF323" s="18"/>
      <c r="CKG323" s="18"/>
      <c r="CKH323" s="18"/>
      <c r="CKI323" s="18"/>
      <c r="CKJ323" s="18"/>
      <c r="CKK323" s="18"/>
      <c r="CKL323" s="18"/>
      <c r="CKM323" s="18"/>
      <c r="CKN323" s="18"/>
      <c r="CKO323" s="18"/>
      <c r="CKP323" s="18"/>
      <c r="CKQ323" s="18"/>
      <c r="CKR323" s="18"/>
      <c r="CKS323" s="18"/>
      <c r="CKT323" s="18"/>
      <c r="CKU323" s="18"/>
      <c r="CKV323" s="18"/>
      <c r="CKW323" s="18"/>
      <c r="CKX323" s="18"/>
      <c r="CKY323" s="18"/>
      <c r="CKZ323" s="18"/>
      <c r="CLA323" s="18"/>
      <c r="CLB323" s="18"/>
      <c r="CLC323" s="18"/>
      <c r="CLD323" s="18"/>
      <c r="CLE323" s="18"/>
      <c r="CLF323" s="18"/>
      <c r="CLG323" s="18"/>
      <c r="CLH323" s="18"/>
      <c r="CLI323" s="18"/>
      <c r="CLJ323" s="18"/>
      <c r="CLK323" s="18"/>
      <c r="CLL323" s="18"/>
      <c r="CLM323" s="18"/>
      <c r="CLN323" s="18"/>
      <c r="CLO323" s="18"/>
      <c r="CLP323" s="18"/>
      <c r="CLQ323" s="18"/>
      <c r="CLR323" s="18"/>
      <c r="CLS323" s="18"/>
      <c r="CLT323" s="18"/>
      <c r="CLU323" s="18"/>
      <c r="CLV323" s="18"/>
      <c r="CLW323" s="18"/>
      <c r="CLX323" s="18"/>
      <c r="CLY323" s="18"/>
      <c r="CLZ323" s="18"/>
      <c r="CMA323" s="18"/>
      <c r="CMB323" s="18"/>
      <c r="CMC323" s="18"/>
      <c r="CMD323" s="18"/>
      <c r="CME323" s="18"/>
      <c r="CMF323" s="18"/>
      <c r="CMG323" s="18"/>
      <c r="CMH323" s="18"/>
      <c r="CMI323" s="18"/>
      <c r="CMJ323" s="18"/>
      <c r="CMK323" s="18"/>
      <c r="CML323" s="18"/>
      <c r="CMM323" s="18"/>
      <c r="CMN323" s="18"/>
      <c r="CMO323" s="18"/>
      <c r="CMP323" s="18"/>
      <c r="CMQ323" s="18"/>
      <c r="CMR323" s="18"/>
      <c r="CMS323" s="18"/>
      <c r="CMT323" s="18"/>
      <c r="CMU323" s="18"/>
      <c r="CMV323" s="18"/>
      <c r="CMW323" s="18"/>
      <c r="CMX323" s="18"/>
      <c r="CMY323" s="18"/>
      <c r="CMZ323" s="18"/>
      <c r="CNA323" s="18"/>
      <c r="CNB323" s="18"/>
      <c r="CNC323" s="18"/>
      <c r="CND323" s="18"/>
      <c r="CNE323" s="18"/>
      <c r="CNF323" s="18"/>
      <c r="CNG323" s="18"/>
      <c r="CNH323" s="18"/>
      <c r="CNI323" s="18"/>
      <c r="CNJ323" s="18"/>
      <c r="CNK323" s="18"/>
      <c r="CNL323" s="18"/>
      <c r="CNM323" s="18"/>
      <c r="CNN323" s="18"/>
      <c r="CNO323" s="18"/>
      <c r="CNP323" s="18"/>
      <c r="CNQ323" s="18"/>
      <c r="CNR323" s="18"/>
      <c r="CNS323" s="18"/>
      <c r="CNT323" s="18"/>
      <c r="CNU323" s="18"/>
      <c r="CNV323" s="18"/>
      <c r="CNW323" s="18"/>
      <c r="CNX323" s="18"/>
      <c r="CNY323" s="18"/>
      <c r="CNZ323" s="18"/>
      <c r="COA323" s="18"/>
      <c r="COB323" s="18"/>
      <c r="COC323" s="18"/>
      <c r="COD323" s="18"/>
      <c r="COE323" s="18"/>
      <c r="COF323" s="18"/>
      <c r="COG323" s="18"/>
      <c r="COH323" s="18"/>
      <c r="COI323" s="18"/>
      <c r="COJ323" s="18"/>
      <c r="COK323" s="18"/>
      <c r="COL323" s="18"/>
      <c r="COM323" s="18"/>
      <c r="CON323" s="18"/>
      <c r="COO323" s="18"/>
      <c r="COP323" s="18"/>
      <c r="COQ323" s="18"/>
      <c r="COR323" s="18"/>
      <c r="COS323" s="18"/>
      <c r="COT323" s="18"/>
      <c r="COU323" s="18"/>
      <c r="COV323" s="18"/>
      <c r="COW323" s="18"/>
      <c r="COX323" s="18"/>
      <c r="COY323" s="18"/>
      <c r="COZ323" s="18"/>
      <c r="CPA323" s="18"/>
      <c r="CPB323" s="18"/>
      <c r="CPC323" s="18"/>
      <c r="CPD323" s="18"/>
      <c r="CPE323" s="18"/>
      <c r="CPF323" s="18"/>
      <c r="CPG323" s="18"/>
      <c r="CPH323" s="18"/>
      <c r="CPI323" s="18"/>
      <c r="CPJ323" s="18"/>
      <c r="CPK323" s="18"/>
      <c r="CPL323" s="18"/>
      <c r="CPM323" s="18"/>
      <c r="CPN323" s="18"/>
      <c r="CPO323" s="18"/>
      <c r="CPP323" s="18"/>
      <c r="CPQ323" s="18"/>
      <c r="CPR323" s="18"/>
      <c r="CPS323" s="18"/>
      <c r="CPT323" s="18"/>
      <c r="CPU323" s="18"/>
      <c r="CPV323" s="18"/>
      <c r="CPW323" s="18"/>
      <c r="CPX323" s="18"/>
      <c r="CPY323" s="18"/>
      <c r="CPZ323" s="18"/>
      <c r="CQA323" s="18"/>
      <c r="CQB323" s="18"/>
      <c r="CQC323" s="18"/>
      <c r="CQD323" s="18"/>
      <c r="CQE323" s="18"/>
      <c r="CQF323" s="18"/>
      <c r="CQG323" s="18"/>
      <c r="CQH323" s="18"/>
      <c r="CQI323" s="18"/>
      <c r="CQJ323" s="18"/>
      <c r="CQK323" s="18"/>
      <c r="CQL323" s="18"/>
      <c r="CQM323" s="18"/>
      <c r="CQN323" s="18"/>
      <c r="CQO323" s="18"/>
      <c r="CQP323" s="18"/>
      <c r="CQQ323" s="18"/>
      <c r="CQR323" s="18"/>
      <c r="CQS323" s="18"/>
      <c r="CQT323" s="18"/>
      <c r="CQU323" s="18"/>
      <c r="CQV323" s="18"/>
      <c r="CQW323" s="18"/>
      <c r="CQX323" s="18"/>
      <c r="CQY323" s="18"/>
      <c r="CQZ323" s="18"/>
      <c r="CRA323" s="18"/>
      <c r="CRB323" s="18"/>
      <c r="CRC323" s="18"/>
      <c r="CRD323" s="18"/>
      <c r="CRE323" s="18"/>
      <c r="CRF323" s="18"/>
      <c r="CRG323" s="18"/>
      <c r="CRH323" s="18"/>
      <c r="CRI323" s="18"/>
      <c r="CRJ323" s="18"/>
      <c r="CRK323" s="18"/>
      <c r="CRL323" s="18"/>
      <c r="CRM323" s="18"/>
      <c r="CRN323" s="18"/>
      <c r="CRO323" s="18"/>
      <c r="CRP323" s="18"/>
      <c r="CRQ323" s="18"/>
      <c r="CRR323" s="18"/>
      <c r="CRS323" s="18"/>
      <c r="CRT323" s="18"/>
      <c r="CRU323" s="18"/>
      <c r="CRV323" s="18"/>
      <c r="CRW323" s="18"/>
      <c r="CRX323" s="18"/>
      <c r="CRY323" s="18"/>
      <c r="CRZ323" s="18"/>
      <c r="CSA323" s="18"/>
      <c r="CSB323" s="18"/>
      <c r="CSC323" s="18"/>
      <c r="CSD323" s="18"/>
      <c r="CSE323" s="18"/>
      <c r="CSF323" s="18"/>
      <c r="CSG323" s="18"/>
      <c r="CSH323" s="18"/>
      <c r="CSI323" s="18"/>
      <c r="CSJ323" s="18"/>
      <c r="CSK323" s="18"/>
      <c r="CSL323" s="18"/>
      <c r="CSM323" s="18"/>
      <c r="CSN323" s="18"/>
      <c r="CSO323" s="18"/>
      <c r="CSP323" s="18"/>
      <c r="CSQ323" s="18"/>
      <c r="CSR323" s="18"/>
      <c r="CSS323" s="18"/>
      <c r="CST323" s="18"/>
      <c r="CSU323" s="18"/>
      <c r="CSV323" s="18"/>
      <c r="CSW323" s="18"/>
      <c r="CSX323" s="18"/>
      <c r="CSY323" s="18"/>
      <c r="CSZ323" s="18"/>
      <c r="CTA323" s="18"/>
      <c r="CTB323" s="18"/>
      <c r="CTC323" s="18"/>
      <c r="CTD323" s="18"/>
      <c r="CTE323" s="18"/>
      <c r="CTF323" s="18"/>
      <c r="CTG323" s="18"/>
      <c r="CTH323" s="18"/>
      <c r="CTI323" s="18"/>
      <c r="CTJ323" s="18"/>
      <c r="CTK323" s="18"/>
      <c r="CTL323" s="18"/>
      <c r="CTM323" s="18"/>
      <c r="CTN323" s="18"/>
      <c r="CTO323" s="18"/>
      <c r="CTP323" s="18"/>
      <c r="CTQ323" s="18"/>
      <c r="CTR323" s="18"/>
      <c r="CTS323" s="18"/>
      <c r="CTT323" s="18"/>
      <c r="CTU323" s="18"/>
      <c r="CTV323" s="18"/>
      <c r="CTW323" s="18"/>
      <c r="CTX323" s="18"/>
      <c r="CTY323" s="18"/>
      <c r="CTZ323" s="18"/>
      <c r="CUA323" s="18"/>
      <c r="CUB323" s="18"/>
      <c r="CUC323" s="18"/>
      <c r="CUD323" s="18"/>
      <c r="CUE323" s="18"/>
      <c r="CUF323" s="18"/>
      <c r="CUG323" s="18"/>
      <c r="CUH323" s="18"/>
      <c r="CUI323" s="18"/>
      <c r="CUJ323" s="18"/>
      <c r="CUK323" s="18"/>
      <c r="CUL323" s="18"/>
      <c r="CUM323" s="18"/>
      <c r="CUN323" s="18"/>
      <c r="CUO323" s="18"/>
      <c r="CUP323" s="18"/>
      <c r="CUQ323" s="18"/>
      <c r="CUR323" s="18"/>
      <c r="CUS323" s="18"/>
      <c r="CUT323" s="18"/>
      <c r="CUU323" s="18"/>
      <c r="CUV323" s="18"/>
      <c r="CUW323" s="18"/>
      <c r="CUX323" s="18"/>
      <c r="CUY323" s="18"/>
      <c r="CUZ323" s="18"/>
      <c r="CVA323" s="18"/>
      <c r="CVB323" s="18"/>
      <c r="CVC323" s="18"/>
      <c r="CVD323" s="18"/>
      <c r="CVE323" s="18"/>
      <c r="CVF323" s="18"/>
      <c r="CVG323" s="18"/>
      <c r="CVH323" s="18"/>
      <c r="CVI323" s="18"/>
      <c r="CVJ323" s="18"/>
      <c r="CVK323" s="18"/>
      <c r="CVL323" s="18"/>
      <c r="CVM323" s="18"/>
      <c r="CVN323" s="18"/>
      <c r="CVO323" s="18"/>
      <c r="CVP323" s="18"/>
      <c r="CVQ323" s="18"/>
      <c r="CVR323" s="18"/>
      <c r="CVS323" s="18"/>
      <c r="CVT323" s="18"/>
      <c r="CVU323" s="18"/>
      <c r="CVV323" s="18"/>
      <c r="CVW323" s="18"/>
      <c r="CVX323" s="18"/>
      <c r="CVY323" s="18"/>
      <c r="CVZ323" s="18"/>
      <c r="CWA323" s="18"/>
      <c r="CWB323" s="18"/>
      <c r="CWC323" s="18"/>
      <c r="CWD323" s="18"/>
      <c r="CWE323" s="18"/>
      <c r="CWF323" s="18"/>
      <c r="CWG323" s="18"/>
      <c r="CWH323" s="18"/>
      <c r="CWI323" s="18"/>
      <c r="CWJ323" s="18"/>
      <c r="CWK323" s="18"/>
      <c r="CWL323" s="18"/>
      <c r="CWM323" s="18"/>
      <c r="CWN323" s="18"/>
      <c r="CWO323" s="18"/>
      <c r="CWP323" s="18"/>
      <c r="CWQ323" s="18"/>
      <c r="CWR323" s="18"/>
      <c r="CWS323" s="18"/>
      <c r="CWT323" s="18"/>
      <c r="CWU323" s="18"/>
      <c r="CWV323" s="18"/>
      <c r="CWW323" s="18"/>
      <c r="CWX323" s="18"/>
      <c r="CWY323" s="18"/>
      <c r="CWZ323" s="18"/>
      <c r="CXA323" s="18"/>
      <c r="CXB323" s="18"/>
      <c r="CXC323" s="18"/>
      <c r="CXD323" s="18"/>
      <c r="CXE323" s="18"/>
      <c r="CXF323" s="18"/>
      <c r="CXG323" s="18"/>
      <c r="CXH323" s="18"/>
      <c r="CXI323" s="18"/>
      <c r="CXJ323" s="18"/>
      <c r="CXK323" s="18"/>
      <c r="CXL323" s="18"/>
      <c r="CXM323" s="18"/>
      <c r="CXN323" s="18"/>
      <c r="CXO323" s="18"/>
      <c r="CXP323" s="18"/>
      <c r="CXQ323" s="18"/>
      <c r="CXR323" s="18"/>
      <c r="CXS323" s="18"/>
      <c r="CXT323" s="18"/>
      <c r="CXU323" s="18"/>
      <c r="CXV323" s="18"/>
      <c r="CXW323" s="18"/>
      <c r="CXX323" s="18"/>
      <c r="CXY323" s="18"/>
      <c r="CXZ323" s="18"/>
      <c r="CYA323" s="18"/>
      <c r="CYB323" s="18"/>
      <c r="CYC323" s="18"/>
      <c r="CYD323" s="18"/>
      <c r="CYE323" s="18"/>
      <c r="CYF323" s="18"/>
      <c r="CYG323" s="18"/>
      <c r="CYH323" s="18"/>
      <c r="CYI323" s="18"/>
      <c r="CYJ323" s="18"/>
      <c r="CYK323" s="18"/>
      <c r="CYL323" s="18"/>
      <c r="CYM323" s="18"/>
      <c r="CYN323" s="18"/>
      <c r="CYO323" s="18"/>
      <c r="CYP323" s="18"/>
      <c r="CYQ323" s="18"/>
      <c r="CYR323" s="18"/>
      <c r="CYS323" s="18"/>
      <c r="CYT323" s="18"/>
      <c r="CYU323" s="18"/>
      <c r="CYV323" s="18"/>
      <c r="CYW323" s="18"/>
      <c r="CYX323" s="18"/>
      <c r="CYY323" s="18"/>
      <c r="CYZ323" s="18"/>
      <c r="CZA323" s="18"/>
      <c r="CZB323" s="18"/>
      <c r="CZC323" s="18"/>
      <c r="CZD323" s="18"/>
      <c r="CZE323" s="18"/>
      <c r="CZF323" s="18"/>
      <c r="CZG323" s="18"/>
      <c r="CZH323" s="18"/>
      <c r="CZI323" s="18"/>
      <c r="CZJ323" s="18"/>
      <c r="CZK323" s="18"/>
      <c r="CZL323" s="18"/>
      <c r="CZM323" s="18"/>
      <c r="CZN323" s="18"/>
      <c r="CZO323" s="18"/>
      <c r="CZP323" s="18"/>
      <c r="CZQ323" s="18"/>
      <c r="CZR323" s="18"/>
      <c r="CZS323" s="18"/>
      <c r="CZT323" s="18"/>
      <c r="CZU323" s="18"/>
      <c r="CZV323" s="18"/>
      <c r="CZW323" s="18"/>
      <c r="CZX323" s="18"/>
      <c r="CZY323" s="18"/>
      <c r="CZZ323" s="18"/>
      <c r="DAA323" s="18"/>
      <c r="DAB323" s="18"/>
      <c r="DAC323" s="18"/>
      <c r="DAD323" s="18"/>
      <c r="DAE323" s="18"/>
      <c r="DAF323" s="18"/>
      <c r="DAG323" s="18"/>
      <c r="DAH323" s="18"/>
      <c r="DAI323" s="18"/>
      <c r="DAJ323" s="18"/>
      <c r="DAK323" s="18"/>
      <c r="DAL323" s="18"/>
      <c r="DAM323" s="18"/>
      <c r="DAN323" s="18"/>
      <c r="DAO323" s="18"/>
      <c r="DAP323" s="18"/>
      <c r="DAQ323" s="18"/>
      <c r="DAR323" s="18"/>
      <c r="DAS323" s="18"/>
      <c r="DAT323" s="18"/>
      <c r="DAU323" s="18"/>
      <c r="DAV323" s="18"/>
      <c r="DAW323" s="18"/>
      <c r="DAX323" s="18"/>
      <c r="DAY323" s="18"/>
      <c r="DAZ323" s="18"/>
      <c r="DBA323" s="18"/>
      <c r="DBB323" s="18"/>
      <c r="DBC323" s="18"/>
      <c r="DBD323" s="18"/>
      <c r="DBE323" s="18"/>
      <c r="DBF323" s="18"/>
      <c r="DBG323" s="18"/>
      <c r="DBH323" s="18"/>
      <c r="DBI323" s="18"/>
      <c r="DBJ323" s="18"/>
      <c r="DBK323" s="18"/>
      <c r="DBL323" s="18"/>
      <c r="DBM323" s="18"/>
      <c r="DBN323" s="18"/>
      <c r="DBO323" s="18"/>
      <c r="DBP323" s="18"/>
      <c r="DBQ323" s="18"/>
      <c r="DBR323" s="18"/>
      <c r="DBS323" s="18"/>
      <c r="DBT323" s="18"/>
      <c r="DBU323" s="18"/>
      <c r="DBV323" s="18"/>
      <c r="DBW323" s="18"/>
      <c r="DBX323" s="18"/>
      <c r="DBY323" s="18"/>
      <c r="DBZ323" s="18"/>
      <c r="DCA323" s="18"/>
      <c r="DCB323" s="18"/>
      <c r="DCC323" s="18"/>
      <c r="DCD323" s="18"/>
      <c r="DCE323" s="18"/>
      <c r="DCF323" s="18"/>
      <c r="DCG323" s="18"/>
      <c r="DCH323" s="18"/>
      <c r="DCI323" s="18"/>
      <c r="DCJ323" s="18"/>
      <c r="DCK323" s="18"/>
      <c r="DCL323" s="18"/>
      <c r="DCM323" s="18"/>
      <c r="DCN323" s="18"/>
      <c r="DCO323" s="18"/>
      <c r="DCP323" s="18"/>
      <c r="DCQ323" s="18"/>
      <c r="DCR323" s="18"/>
      <c r="DCS323" s="18"/>
      <c r="DCT323" s="18"/>
      <c r="DCU323" s="18"/>
      <c r="DCV323" s="18"/>
      <c r="DCW323" s="18"/>
      <c r="DCX323" s="18"/>
      <c r="DCY323" s="18"/>
      <c r="DCZ323" s="18"/>
      <c r="DDA323" s="18"/>
      <c r="DDB323" s="18"/>
      <c r="DDC323" s="18"/>
      <c r="DDD323" s="18"/>
      <c r="DDE323" s="18"/>
      <c r="DDF323" s="18"/>
      <c r="DDG323" s="18"/>
      <c r="DDH323" s="18"/>
      <c r="DDI323" s="18"/>
      <c r="DDJ323" s="18"/>
      <c r="DDK323" s="18"/>
      <c r="DDL323" s="18"/>
      <c r="DDM323" s="18"/>
      <c r="DDN323" s="18"/>
      <c r="DDO323" s="18"/>
      <c r="DDP323" s="18"/>
      <c r="DDQ323" s="18"/>
      <c r="DDR323" s="18"/>
      <c r="DDS323" s="18"/>
      <c r="DDT323" s="18"/>
      <c r="DDU323" s="18"/>
      <c r="DDV323" s="18"/>
      <c r="DDW323" s="18"/>
      <c r="DDX323" s="18"/>
      <c r="DDY323" s="18"/>
      <c r="DDZ323" s="18"/>
      <c r="DEA323" s="18"/>
      <c r="DEB323" s="18"/>
      <c r="DEC323" s="18"/>
      <c r="DED323" s="18"/>
      <c r="DEE323" s="18"/>
      <c r="DEF323" s="18"/>
      <c r="DEG323" s="18"/>
      <c r="DEH323" s="18"/>
      <c r="DEI323" s="18"/>
      <c r="DEJ323" s="18"/>
      <c r="DEK323" s="18"/>
      <c r="DEL323" s="18"/>
      <c r="DEM323" s="18"/>
      <c r="DEN323" s="18"/>
      <c r="DEO323" s="18"/>
      <c r="DEP323" s="18"/>
      <c r="DEQ323" s="18"/>
      <c r="DER323" s="18"/>
      <c r="DES323" s="18"/>
      <c r="DET323" s="18"/>
      <c r="DEU323" s="18"/>
      <c r="DEV323" s="18"/>
      <c r="DEW323" s="18"/>
      <c r="DEX323" s="18"/>
      <c r="DEY323" s="18"/>
      <c r="DEZ323" s="18"/>
      <c r="DFA323" s="18"/>
      <c r="DFB323" s="18"/>
      <c r="DFC323" s="18"/>
      <c r="DFD323" s="18"/>
      <c r="DFE323" s="18"/>
      <c r="DFF323" s="18"/>
      <c r="DFG323" s="18"/>
      <c r="DFH323" s="18"/>
      <c r="DFI323" s="18"/>
      <c r="DFJ323" s="18"/>
      <c r="DFK323" s="18"/>
      <c r="DFL323" s="18"/>
      <c r="DFM323" s="18"/>
      <c r="DFN323" s="18"/>
      <c r="DFO323" s="18"/>
      <c r="DFP323" s="18"/>
      <c r="DFQ323" s="18"/>
      <c r="DFR323" s="18"/>
      <c r="DFS323" s="18"/>
      <c r="DFT323" s="18"/>
      <c r="DFU323" s="18"/>
      <c r="DFV323" s="18"/>
      <c r="DFW323" s="18"/>
      <c r="DFX323" s="18"/>
      <c r="DFY323" s="18"/>
      <c r="DFZ323" s="18"/>
      <c r="DGA323" s="18"/>
      <c r="DGB323" s="18"/>
      <c r="DGC323" s="18"/>
      <c r="DGD323" s="18"/>
      <c r="DGE323" s="18"/>
      <c r="DGF323" s="18"/>
      <c r="DGG323" s="18"/>
      <c r="DGH323" s="18"/>
      <c r="DGI323" s="18"/>
      <c r="DGJ323" s="18"/>
      <c r="DGK323" s="18"/>
      <c r="DGL323" s="18"/>
      <c r="DGM323" s="18"/>
      <c r="DGN323" s="18"/>
      <c r="DGO323" s="18"/>
      <c r="DGP323" s="18"/>
      <c r="DGQ323" s="18"/>
      <c r="DGR323" s="18"/>
      <c r="DGS323" s="18"/>
      <c r="DGT323" s="18"/>
      <c r="DGU323" s="18"/>
      <c r="DGV323" s="18"/>
      <c r="DGW323" s="18"/>
      <c r="DGX323" s="18"/>
      <c r="DGY323" s="18"/>
      <c r="DGZ323" s="18"/>
      <c r="DHA323" s="18"/>
      <c r="DHB323" s="18"/>
      <c r="DHC323" s="18"/>
      <c r="DHD323" s="18"/>
      <c r="DHE323" s="18"/>
      <c r="DHF323" s="18"/>
      <c r="DHG323" s="18"/>
      <c r="DHH323" s="18"/>
      <c r="DHI323" s="18"/>
      <c r="DHJ323" s="18"/>
      <c r="DHK323" s="18"/>
      <c r="DHL323" s="18"/>
      <c r="DHM323" s="18"/>
      <c r="DHN323" s="18"/>
      <c r="DHO323" s="18"/>
      <c r="DHP323" s="18"/>
      <c r="DHQ323" s="18"/>
      <c r="DHR323" s="18"/>
      <c r="DHS323" s="18"/>
      <c r="DHT323" s="18"/>
      <c r="DHU323" s="18"/>
      <c r="DHV323" s="18"/>
      <c r="DHW323" s="18"/>
      <c r="DHX323" s="18"/>
      <c r="DHY323" s="18"/>
      <c r="DHZ323" s="18"/>
      <c r="DIA323" s="18"/>
      <c r="DIB323" s="18"/>
      <c r="DIC323" s="18"/>
      <c r="DID323" s="18"/>
      <c r="DIE323" s="18"/>
      <c r="DIF323" s="18"/>
      <c r="DIG323" s="18"/>
      <c r="DIH323" s="18"/>
      <c r="DII323" s="18"/>
      <c r="DIJ323" s="18"/>
      <c r="DIK323" s="18"/>
      <c r="DIL323" s="18"/>
      <c r="DIM323" s="18"/>
      <c r="DIN323" s="18"/>
      <c r="DIO323" s="18"/>
      <c r="DIP323" s="18"/>
      <c r="DIQ323" s="18"/>
      <c r="DIR323" s="18"/>
      <c r="DIS323" s="18"/>
      <c r="DIT323" s="18"/>
      <c r="DIU323" s="18"/>
      <c r="DIV323" s="18"/>
      <c r="DIW323" s="18"/>
      <c r="DIX323" s="18"/>
      <c r="DIY323" s="18"/>
      <c r="DIZ323" s="18"/>
      <c r="DJA323" s="18"/>
      <c r="DJB323" s="18"/>
      <c r="DJC323" s="18"/>
      <c r="DJD323" s="18"/>
      <c r="DJE323" s="18"/>
      <c r="DJF323" s="18"/>
      <c r="DJG323" s="18"/>
      <c r="DJH323" s="18"/>
      <c r="DJI323" s="18"/>
      <c r="DJJ323" s="18"/>
      <c r="DJK323" s="18"/>
      <c r="DJL323" s="18"/>
      <c r="DJM323" s="18"/>
      <c r="DJN323" s="18"/>
      <c r="DJO323" s="18"/>
      <c r="DJP323" s="18"/>
      <c r="DJQ323" s="18"/>
      <c r="DJR323" s="18"/>
      <c r="DJS323" s="18"/>
      <c r="DJT323" s="18"/>
      <c r="DJU323" s="18"/>
      <c r="DJV323" s="18"/>
      <c r="DJW323" s="18"/>
      <c r="DJX323" s="18"/>
      <c r="DJY323" s="18"/>
      <c r="DJZ323" s="18"/>
      <c r="DKA323" s="18"/>
      <c r="DKB323" s="18"/>
      <c r="DKC323" s="18"/>
      <c r="DKD323" s="18"/>
      <c r="DKE323" s="18"/>
      <c r="DKF323" s="18"/>
      <c r="DKG323" s="18"/>
      <c r="DKH323" s="18"/>
      <c r="DKI323" s="18"/>
      <c r="DKJ323" s="18"/>
      <c r="DKK323" s="18"/>
      <c r="DKL323" s="18"/>
      <c r="DKM323" s="18"/>
      <c r="DKN323" s="18"/>
      <c r="DKO323" s="18"/>
      <c r="DKP323" s="18"/>
      <c r="DKQ323" s="18"/>
      <c r="DKR323" s="18"/>
      <c r="DKS323" s="18"/>
      <c r="DKT323" s="18"/>
      <c r="DKU323" s="18"/>
      <c r="DKV323" s="18"/>
      <c r="DKW323" s="18"/>
      <c r="DKX323" s="18"/>
      <c r="DKY323" s="18"/>
      <c r="DKZ323" s="18"/>
      <c r="DLA323" s="18"/>
      <c r="DLB323" s="18"/>
      <c r="DLC323" s="18"/>
      <c r="DLD323" s="18"/>
      <c r="DLE323" s="18"/>
      <c r="DLF323" s="18"/>
      <c r="DLG323" s="18"/>
      <c r="DLH323" s="18"/>
      <c r="DLI323" s="18"/>
      <c r="DLJ323" s="18"/>
      <c r="DLK323" s="18"/>
      <c r="DLL323" s="18"/>
      <c r="DLM323" s="18"/>
      <c r="DLN323" s="18"/>
      <c r="DLO323" s="18"/>
      <c r="DLP323" s="18"/>
      <c r="DLQ323" s="18"/>
      <c r="DLR323" s="18"/>
      <c r="DLS323" s="18"/>
      <c r="DLT323" s="18"/>
      <c r="DLU323" s="18"/>
      <c r="DLV323" s="18"/>
      <c r="DLW323" s="18"/>
      <c r="DLX323" s="18"/>
      <c r="DLY323" s="18"/>
      <c r="DLZ323" s="18"/>
      <c r="DMA323" s="18"/>
      <c r="DMB323" s="18"/>
      <c r="DMC323" s="18"/>
      <c r="DMD323" s="18"/>
      <c r="DME323" s="18"/>
      <c r="DMF323" s="18"/>
      <c r="DMG323" s="18"/>
      <c r="DMH323" s="18"/>
      <c r="DMI323" s="18"/>
      <c r="DMJ323" s="18"/>
      <c r="DMK323" s="18"/>
      <c r="DML323" s="18"/>
      <c r="DMM323" s="18"/>
      <c r="DMN323" s="18"/>
      <c r="DMO323" s="18"/>
      <c r="DMP323" s="18"/>
      <c r="DMQ323" s="18"/>
      <c r="DMR323" s="18"/>
      <c r="DMS323" s="18"/>
      <c r="DMT323" s="18"/>
      <c r="DMU323" s="18"/>
      <c r="DMV323" s="18"/>
      <c r="DMW323" s="18"/>
      <c r="DMX323" s="18"/>
      <c r="DMY323" s="18"/>
      <c r="DMZ323" s="18"/>
      <c r="DNA323" s="18"/>
      <c r="DNB323" s="18"/>
      <c r="DNC323" s="18"/>
      <c r="DND323" s="18"/>
      <c r="DNE323" s="18"/>
      <c r="DNF323" s="18"/>
      <c r="DNG323" s="18"/>
      <c r="DNH323" s="18"/>
      <c r="DNI323" s="18"/>
      <c r="DNJ323" s="18"/>
      <c r="DNK323" s="18"/>
      <c r="DNL323" s="18"/>
      <c r="DNM323" s="18"/>
      <c r="DNN323" s="18"/>
      <c r="DNO323" s="18"/>
      <c r="DNP323" s="18"/>
      <c r="DNQ323" s="18"/>
      <c r="DNR323" s="18"/>
      <c r="DNS323" s="18"/>
      <c r="DNT323" s="18"/>
      <c r="DNU323" s="18"/>
      <c r="DNV323" s="18"/>
      <c r="DNW323" s="18"/>
      <c r="DNX323" s="18"/>
      <c r="DNY323" s="18"/>
      <c r="DNZ323" s="18"/>
      <c r="DOA323" s="18"/>
      <c r="DOB323" s="18"/>
      <c r="DOC323" s="18"/>
      <c r="DOD323" s="18"/>
      <c r="DOE323" s="18"/>
      <c r="DOF323" s="18"/>
      <c r="DOG323" s="18"/>
      <c r="DOH323" s="18"/>
      <c r="DOI323" s="18"/>
      <c r="DOJ323" s="18"/>
      <c r="DOK323" s="18"/>
      <c r="DOL323" s="18"/>
      <c r="DOM323" s="18"/>
      <c r="DON323" s="18"/>
      <c r="DOO323" s="18"/>
      <c r="DOP323" s="18"/>
      <c r="DOQ323" s="18"/>
      <c r="DOR323" s="18"/>
      <c r="DOS323" s="18"/>
      <c r="DOT323" s="18"/>
      <c r="DOU323" s="18"/>
      <c r="DOV323" s="18"/>
      <c r="DOW323" s="18"/>
      <c r="DOX323" s="18"/>
      <c r="DOY323" s="18"/>
      <c r="DOZ323" s="18"/>
      <c r="DPA323" s="18"/>
      <c r="DPB323" s="18"/>
      <c r="DPC323" s="18"/>
      <c r="DPD323" s="18"/>
      <c r="DPE323" s="18"/>
      <c r="DPF323" s="18"/>
      <c r="DPG323" s="18"/>
      <c r="DPH323" s="18"/>
      <c r="DPI323" s="18"/>
      <c r="DPJ323" s="18"/>
      <c r="DPK323" s="18"/>
      <c r="DPL323" s="18"/>
      <c r="DPM323" s="18"/>
      <c r="DPN323" s="18"/>
      <c r="DPO323" s="18"/>
      <c r="DPP323" s="18"/>
      <c r="DPQ323" s="18"/>
      <c r="DPR323" s="18"/>
      <c r="DPS323" s="18"/>
      <c r="DPT323" s="18"/>
      <c r="DPU323" s="18"/>
      <c r="DPV323" s="18"/>
      <c r="DPW323" s="18"/>
      <c r="DPX323" s="18"/>
      <c r="DPY323" s="18"/>
      <c r="DPZ323" s="18"/>
      <c r="DQA323" s="18"/>
      <c r="DQB323" s="18"/>
      <c r="DQC323" s="18"/>
      <c r="DQD323" s="18"/>
      <c r="DQE323" s="18"/>
      <c r="DQF323" s="18"/>
      <c r="DQG323" s="18"/>
      <c r="DQH323" s="18"/>
      <c r="DQI323" s="18"/>
      <c r="DQJ323" s="18"/>
      <c r="DQK323" s="18"/>
      <c r="DQL323" s="18"/>
      <c r="DQM323" s="18"/>
      <c r="DQN323" s="18"/>
      <c r="DQO323" s="18"/>
      <c r="DQP323" s="18"/>
      <c r="DQQ323" s="18"/>
      <c r="DQR323" s="18"/>
      <c r="DQS323" s="18"/>
      <c r="DQT323" s="18"/>
      <c r="DQU323" s="18"/>
      <c r="DQV323" s="18"/>
      <c r="DQW323" s="18"/>
      <c r="DQX323" s="18"/>
      <c r="DQY323" s="18"/>
      <c r="DQZ323" s="18"/>
      <c r="DRA323" s="18"/>
      <c r="DRB323" s="18"/>
      <c r="DRC323" s="18"/>
      <c r="DRD323" s="18"/>
      <c r="DRE323" s="18"/>
      <c r="DRF323" s="18"/>
      <c r="DRG323" s="18"/>
      <c r="DRH323" s="18"/>
      <c r="DRI323" s="18"/>
      <c r="DRJ323" s="18"/>
      <c r="DRK323" s="18"/>
      <c r="DRL323" s="18"/>
      <c r="DRM323" s="18"/>
      <c r="DRN323" s="18"/>
      <c r="DRO323" s="18"/>
      <c r="DRP323" s="18"/>
      <c r="DRQ323" s="18"/>
      <c r="DRR323" s="18"/>
      <c r="DRS323" s="18"/>
      <c r="DRT323" s="18"/>
      <c r="DRU323" s="18"/>
      <c r="DRV323" s="18"/>
      <c r="DRW323" s="18"/>
      <c r="DRX323" s="18"/>
      <c r="DRY323" s="18"/>
      <c r="DRZ323" s="18"/>
      <c r="DSA323" s="18"/>
      <c r="DSB323" s="18"/>
      <c r="DSC323" s="18"/>
      <c r="DSD323" s="18"/>
      <c r="DSE323" s="18"/>
      <c r="DSF323" s="18"/>
      <c r="DSG323" s="18"/>
      <c r="DSH323" s="18"/>
      <c r="DSI323" s="18"/>
      <c r="DSJ323" s="18"/>
      <c r="DSK323" s="18"/>
      <c r="DSL323" s="18"/>
      <c r="DSM323" s="18"/>
      <c r="DSN323" s="18"/>
      <c r="DSO323" s="18"/>
      <c r="DSP323" s="18"/>
      <c r="DSQ323" s="18"/>
      <c r="DSR323" s="18"/>
      <c r="DSS323" s="18"/>
      <c r="DST323" s="18"/>
      <c r="DSU323" s="18"/>
      <c r="DSV323" s="18"/>
      <c r="DSW323" s="18"/>
      <c r="DSX323" s="18"/>
      <c r="DSY323" s="18"/>
      <c r="DSZ323" s="18"/>
      <c r="DTA323" s="18"/>
      <c r="DTB323" s="18"/>
      <c r="DTC323" s="18"/>
      <c r="DTD323" s="18"/>
      <c r="DTE323" s="18"/>
      <c r="DTF323" s="18"/>
      <c r="DTG323" s="18"/>
      <c r="DTH323" s="18"/>
      <c r="DTI323" s="18"/>
      <c r="DTJ323" s="18"/>
      <c r="DTK323" s="18"/>
      <c r="DTL323" s="18"/>
      <c r="DTM323" s="18"/>
      <c r="DTN323" s="18"/>
      <c r="DTO323" s="18"/>
      <c r="DTP323" s="18"/>
      <c r="DTQ323" s="18"/>
      <c r="DTR323" s="18"/>
      <c r="DTS323" s="18"/>
      <c r="DTT323" s="18"/>
      <c r="DTU323" s="18"/>
      <c r="DTV323" s="18"/>
      <c r="DTW323" s="18"/>
      <c r="DTX323" s="18"/>
      <c r="DTY323" s="18"/>
      <c r="DTZ323" s="18"/>
      <c r="DUA323" s="18"/>
      <c r="DUB323" s="18"/>
      <c r="DUC323" s="18"/>
      <c r="DUD323" s="18"/>
      <c r="DUE323" s="18"/>
      <c r="DUF323" s="18"/>
      <c r="DUG323" s="18"/>
      <c r="DUH323" s="18"/>
      <c r="DUI323" s="18"/>
      <c r="DUJ323" s="18"/>
      <c r="DUK323" s="18"/>
      <c r="DUL323" s="18"/>
      <c r="DUM323" s="18"/>
      <c r="DUN323" s="18"/>
      <c r="DUO323" s="18"/>
      <c r="DUP323" s="18"/>
      <c r="DUQ323" s="18"/>
      <c r="DUR323" s="18"/>
      <c r="DUS323" s="18"/>
      <c r="DUT323" s="18"/>
      <c r="DUU323" s="18"/>
      <c r="DUV323" s="18"/>
      <c r="DUW323" s="18"/>
      <c r="DUX323" s="18"/>
      <c r="DUY323" s="18"/>
      <c r="DUZ323" s="18"/>
      <c r="DVA323" s="18"/>
      <c r="DVB323" s="18"/>
      <c r="DVC323" s="18"/>
      <c r="DVD323" s="18"/>
      <c r="DVE323" s="18"/>
      <c r="DVF323" s="18"/>
      <c r="DVG323" s="18"/>
      <c r="DVH323" s="18"/>
      <c r="DVI323" s="18"/>
      <c r="DVJ323" s="18"/>
      <c r="DVK323" s="18"/>
      <c r="DVL323" s="18"/>
      <c r="DVM323" s="18"/>
      <c r="DVN323" s="18"/>
      <c r="DVO323" s="18"/>
      <c r="DVP323" s="18"/>
      <c r="DVQ323" s="18"/>
      <c r="DVR323" s="18"/>
      <c r="DVS323" s="18"/>
      <c r="DVT323" s="18"/>
      <c r="DVU323" s="18"/>
      <c r="DVV323" s="18"/>
      <c r="DVW323" s="18"/>
      <c r="DVX323" s="18"/>
      <c r="DVY323" s="18"/>
      <c r="DVZ323" s="18"/>
      <c r="DWA323" s="18"/>
      <c r="DWB323" s="18"/>
      <c r="DWC323" s="18"/>
      <c r="DWD323" s="18"/>
      <c r="DWE323" s="18"/>
      <c r="DWF323" s="18"/>
      <c r="DWG323" s="18"/>
      <c r="DWH323" s="18"/>
      <c r="DWI323" s="18"/>
      <c r="DWJ323" s="18"/>
      <c r="DWK323" s="18"/>
      <c r="DWL323" s="18"/>
      <c r="DWM323" s="18"/>
      <c r="DWN323" s="18"/>
      <c r="DWO323" s="18"/>
      <c r="DWP323" s="18"/>
      <c r="DWQ323" s="18"/>
      <c r="DWR323" s="18"/>
      <c r="DWS323" s="18"/>
      <c r="DWT323" s="18"/>
      <c r="DWU323" s="18"/>
      <c r="DWV323" s="18"/>
      <c r="DWW323" s="18"/>
      <c r="DWX323" s="18"/>
      <c r="DWY323" s="18"/>
      <c r="DWZ323" s="18"/>
      <c r="DXA323" s="18"/>
      <c r="DXB323" s="18"/>
      <c r="DXC323" s="18"/>
      <c r="DXD323" s="18"/>
      <c r="DXE323" s="18"/>
      <c r="DXF323" s="18"/>
      <c r="DXG323" s="18"/>
      <c r="DXH323" s="18"/>
      <c r="DXI323" s="18"/>
      <c r="DXJ323" s="18"/>
      <c r="DXK323" s="18"/>
      <c r="DXL323" s="18"/>
      <c r="DXM323" s="18"/>
      <c r="DXN323" s="18"/>
      <c r="DXO323" s="18"/>
      <c r="DXP323" s="18"/>
      <c r="DXQ323" s="18"/>
      <c r="DXR323" s="18"/>
      <c r="DXS323" s="18"/>
      <c r="DXT323" s="18"/>
      <c r="DXU323" s="18"/>
      <c r="DXV323" s="18"/>
      <c r="DXW323" s="18"/>
      <c r="DXX323" s="18"/>
      <c r="DXY323" s="18"/>
      <c r="DXZ323" s="18"/>
      <c r="DYA323" s="18"/>
      <c r="DYB323" s="18"/>
      <c r="DYC323" s="18"/>
      <c r="DYD323" s="18"/>
      <c r="DYE323" s="18"/>
      <c r="DYF323" s="18"/>
      <c r="DYG323" s="18"/>
      <c r="DYH323" s="18"/>
      <c r="DYI323" s="18"/>
      <c r="DYJ323" s="18"/>
      <c r="DYK323" s="18"/>
      <c r="DYL323" s="18"/>
      <c r="DYM323" s="18"/>
      <c r="DYN323" s="18"/>
      <c r="DYO323" s="18"/>
      <c r="DYP323" s="18"/>
      <c r="DYQ323" s="18"/>
      <c r="DYR323" s="18"/>
      <c r="DYS323" s="18"/>
      <c r="DYT323" s="18"/>
      <c r="DYU323" s="18"/>
      <c r="DYV323" s="18"/>
      <c r="DYW323" s="18"/>
      <c r="DYX323" s="18"/>
      <c r="DYY323" s="18"/>
      <c r="DYZ323" s="18"/>
      <c r="DZA323" s="18"/>
      <c r="DZB323" s="18"/>
      <c r="DZC323" s="18"/>
      <c r="DZD323" s="18"/>
      <c r="DZE323" s="18"/>
      <c r="DZF323" s="18"/>
      <c r="DZG323" s="18"/>
      <c r="DZH323" s="18"/>
      <c r="DZI323" s="18"/>
      <c r="DZJ323" s="18"/>
      <c r="DZK323" s="18"/>
      <c r="DZL323" s="18"/>
      <c r="DZM323" s="18"/>
      <c r="DZN323" s="18"/>
      <c r="DZO323" s="18"/>
      <c r="DZP323" s="18"/>
      <c r="DZQ323" s="18"/>
      <c r="DZR323" s="18"/>
      <c r="DZS323" s="18"/>
      <c r="DZT323" s="18"/>
      <c r="DZU323" s="18"/>
      <c r="DZV323" s="18"/>
      <c r="DZW323" s="18"/>
      <c r="DZX323" s="18"/>
      <c r="DZY323" s="18"/>
      <c r="DZZ323" s="18"/>
      <c r="EAA323" s="18"/>
      <c r="EAB323" s="18"/>
      <c r="EAC323" s="18"/>
      <c r="EAD323" s="18"/>
      <c r="EAE323" s="18"/>
      <c r="EAF323" s="18"/>
      <c r="EAG323" s="18"/>
      <c r="EAH323" s="18"/>
      <c r="EAI323" s="18"/>
      <c r="EAJ323" s="18"/>
      <c r="EAK323" s="18"/>
      <c r="EAL323" s="18"/>
      <c r="EAM323" s="18"/>
      <c r="EAN323" s="18"/>
      <c r="EAO323" s="18"/>
      <c r="EAP323" s="18"/>
      <c r="EAQ323" s="18"/>
      <c r="EAR323" s="18"/>
      <c r="EAS323" s="18"/>
      <c r="EAT323" s="18"/>
      <c r="EAU323" s="18"/>
      <c r="EAV323" s="18"/>
      <c r="EAW323" s="18"/>
      <c r="EAX323" s="18"/>
      <c r="EAY323" s="18"/>
      <c r="EAZ323" s="18"/>
      <c r="EBA323" s="18"/>
      <c r="EBB323" s="18"/>
      <c r="EBC323" s="18"/>
      <c r="EBD323" s="18"/>
      <c r="EBE323" s="18"/>
      <c r="EBF323" s="18"/>
      <c r="EBG323" s="18"/>
      <c r="EBH323" s="18"/>
      <c r="EBI323" s="18"/>
      <c r="EBJ323" s="18"/>
      <c r="EBK323" s="18"/>
      <c r="EBL323" s="18"/>
      <c r="EBM323" s="18"/>
      <c r="EBN323" s="18"/>
      <c r="EBO323" s="18"/>
      <c r="EBP323" s="18"/>
      <c r="EBQ323" s="18"/>
      <c r="EBR323" s="18"/>
      <c r="EBS323" s="18"/>
      <c r="EBT323" s="18"/>
      <c r="EBU323" s="18"/>
      <c r="EBV323" s="18"/>
      <c r="EBW323" s="18"/>
      <c r="EBX323" s="18"/>
      <c r="EBY323" s="18"/>
      <c r="EBZ323" s="18"/>
      <c r="ECA323" s="18"/>
      <c r="ECB323" s="18"/>
      <c r="ECC323" s="18"/>
      <c r="ECD323" s="18"/>
      <c r="ECE323" s="18"/>
      <c r="ECF323" s="18"/>
      <c r="ECG323" s="18"/>
      <c r="ECH323" s="18"/>
      <c r="ECI323" s="18"/>
      <c r="ECJ323" s="18"/>
      <c r="ECK323" s="18"/>
      <c r="ECL323" s="18"/>
      <c r="ECM323" s="18"/>
      <c r="ECN323" s="18"/>
      <c r="ECO323" s="18"/>
      <c r="ECP323" s="18"/>
      <c r="ECQ323" s="18"/>
      <c r="ECR323" s="18"/>
      <c r="ECS323" s="18"/>
      <c r="ECT323" s="18"/>
      <c r="ECU323" s="18"/>
      <c r="ECV323" s="18"/>
      <c r="ECW323" s="18"/>
      <c r="ECX323" s="18"/>
      <c r="ECY323" s="18"/>
      <c r="ECZ323" s="18"/>
      <c r="EDA323" s="18"/>
      <c r="EDB323" s="18"/>
      <c r="EDC323" s="18"/>
      <c r="EDD323" s="18"/>
      <c r="EDE323" s="18"/>
      <c r="EDF323" s="18"/>
      <c r="EDG323" s="18"/>
      <c r="EDH323" s="18"/>
      <c r="EDI323" s="18"/>
      <c r="EDJ323" s="18"/>
      <c r="EDK323" s="18"/>
      <c r="EDL323" s="18"/>
      <c r="EDM323" s="18"/>
      <c r="EDN323" s="18"/>
      <c r="EDO323" s="18"/>
      <c r="EDP323" s="18"/>
      <c r="EDQ323" s="18"/>
      <c r="EDR323" s="18"/>
      <c r="EDS323" s="18"/>
      <c r="EDT323" s="18"/>
      <c r="EDU323" s="18"/>
      <c r="EDV323" s="18"/>
      <c r="EDW323" s="18"/>
      <c r="EDX323" s="18"/>
      <c r="EDY323" s="18"/>
      <c r="EDZ323" s="18"/>
      <c r="EEA323" s="18"/>
      <c r="EEB323" s="18"/>
      <c r="EEC323" s="18"/>
      <c r="EED323" s="18"/>
      <c r="EEE323" s="18"/>
      <c r="EEF323" s="18"/>
      <c r="EEG323" s="18"/>
      <c r="EEH323" s="18"/>
      <c r="EEI323" s="18"/>
      <c r="EEJ323" s="18"/>
      <c r="EEK323" s="18"/>
      <c r="EEL323" s="18"/>
      <c r="EEM323" s="18"/>
      <c r="EEN323" s="18"/>
      <c r="EEO323" s="18"/>
      <c r="EEP323" s="18"/>
      <c r="EEQ323" s="18"/>
      <c r="EER323" s="18"/>
      <c r="EES323" s="18"/>
      <c r="EET323" s="18"/>
      <c r="EEU323" s="18"/>
      <c r="EEV323" s="18"/>
      <c r="EEW323" s="18"/>
      <c r="EEX323" s="18"/>
      <c r="EEY323" s="18"/>
      <c r="EEZ323" s="18"/>
      <c r="EFA323" s="18"/>
      <c r="EFB323" s="18"/>
      <c r="EFC323" s="18"/>
      <c r="EFD323" s="18"/>
      <c r="EFE323" s="18"/>
      <c r="EFF323" s="18"/>
      <c r="EFG323" s="18"/>
      <c r="EFH323" s="18"/>
      <c r="EFI323" s="18"/>
      <c r="EFJ323" s="18"/>
      <c r="EFK323" s="18"/>
      <c r="EFL323" s="18"/>
      <c r="EFM323" s="18"/>
      <c r="EFN323" s="18"/>
      <c r="EFO323" s="18"/>
      <c r="EFP323" s="18"/>
      <c r="EFQ323" s="18"/>
      <c r="EFR323" s="18"/>
      <c r="EFS323" s="18"/>
      <c r="EFT323" s="18"/>
      <c r="EFU323" s="18"/>
      <c r="EFV323" s="18"/>
      <c r="EFW323" s="18"/>
      <c r="EFX323" s="18"/>
      <c r="EFY323" s="18"/>
      <c r="EFZ323" s="18"/>
      <c r="EGA323" s="18"/>
      <c r="EGB323" s="18"/>
      <c r="EGC323" s="18"/>
      <c r="EGD323" s="18"/>
      <c r="EGE323" s="18"/>
      <c r="EGF323" s="18"/>
      <c r="EGG323" s="18"/>
      <c r="EGH323" s="18"/>
      <c r="EGI323" s="18"/>
      <c r="EGJ323" s="18"/>
      <c r="EGK323" s="18"/>
      <c r="EGL323" s="18"/>
      <c r="EGM323" s="18"/>
      <c r="EGN323" s="18"/>
      <c r="EGO323" s="18"/>
      <c r="EGP323" s="18"/>
      <c r="EGQ323" s="18"/>
      <c r="EGR323" s="18"/>
      <c r="EGS323" s="18"/>
      <c r="EGT323" s="18"/>
      <c r="EGU323" s="18"/>
      <c r="EGV323" s="18"/>
      <c r="EGW323" s="18"/>
      <c r="EGX323" s="18"/>
      <c r="EGY323" s="18"/>
      <c r="EGZ323" s="18"/>
      <c r="EHA323" s="18"/>
      <c r="EHB323" s="18"/>
      <c r="EHC323" s="18"/>
      <c r="EHD323" s="18"/>
      <c r="EHE323" s="18"/>
      <c r="EHF323" s="18"/>
      <c r="EHG323" s="18"/>
      <c r="EHH323" s="18"/>
      <c r="EHI323" s="18"/>
      <c r="EHJ323" s="18"/>
      <c r="EHK323" s="18"/>
      <c r="EHL323" s="18"/>
      <c r="EHM323" s="18"/>
      <c r="EHN323" s="18"/>
      <c r="EHO323" s="18"/>
      <c r="EHP323" s="18"/>
      <c r="EHQ323" s="18"/>
      <c r="EHR323" s="18"/>
      <c r="EHS323" s="18"/>
      <c r="EHT323" s="18"/>
      <c r="EHU323" s="18"/>
      <c r="EHV323" s="18"/>
      <c r="EHW323" s="18"/>
      <c r="EHX323" s="18"/>
      <c r="EHY323" s="18"/>
      <c r="EHZ323" s="18"/>
      <c r="EIA323" s="18"/>
      <c r="EIB323" s="18"/>
      <c r="EIC323" s="18"/>
      <c r="EID323" s="18"/>
      <c r="EIE323" s="18"/>
      <c r="EIF323" s="18"/>
      <c r="EIG323" s="18"/>
      <c r="EIH323" s="18"/>
      <c r="EII323" s="18"/>
      <c r="EIJ323" s="18"/>
      <c r="EIK323" s="18"/>
      <c r="EIL323" s="18"/>
      <c r="EIM323" s="18"/>
      <c r="EIN323" s="18"/>
      <c r="EIO323" s="18"/>
      <c r="EIP323" s="18"/>
      <c r="EIQ323" s="18"/>
      <c r="EIR323" s="18"/>
      <c r="EIS323" s="18"/>
      <c r="EIT323" s="18"/>
      <c r="EIU323" s="18"/>
      <c r="EIV323" s="18"/>
      <c r="EIW323" s="18"/>
      <c r="EIX323" s="18"/>
      <c r="EIY323" s="18"/>
      <c r="EIZ323" s="18"/>
      <c r="EJA323" s="18"/>
      <c r="EJB323" s="18"/>
      <c r="EJC323" s="18"/>
      <c r="EJD323" s="18"/>
      <c r="EJE323" s="18"/>
      <c r="EJF323" s="18"/>
      <c r="EJG323" s="18"/>
      <c r="EJH323" s="18"/>
      <c r="EJI323" s="18"/>
      <c r="EJJ323" s="18"/>
      <c r="EJK323" s="18"/>
      <c r="EJL323" s="18"/>
      <c r="EJM323" s="18"/>
      <c r="EJN323" s="18"/>
      <c r="EJO323" s="18"/>
      <c r="EJP323" s="18"/>
      <c r="EJQ323" s="18"/>
      <c r="EJR323" s="18"/>
      <c r="EJS323" s="18"/>
      <c r="EJT323" s="18"/>
      <c r="EJU323" s="18"/>
      <c r="EJV323" s="18"/>
      <c r="EJW323" s="18"/>
      <c r="EJX323" s="18"/>
      <c r="EJY323" s="18"/>
      <c r="EJZ323" s="18"/>
      <c r="EKA323" s="18"/>
      <c r="EKB323" s="18"/>
      <c r="EKC323" s="18"/>
      <c r="EKD323" s="18"/>
      <c r="EKE323" s="18"/>
      <c r="EKF323" s="18"/>
      <c r="EKG323" s="18"/>
      <c r="EKH323" s="18"/>
      <c r="EKI323" s="18"/>
      <c r="EKJ323" s="18"/>
      <c r="EKK323" s="18"/>
      <c r="EKL323" s="18"/>
      <c r="EKM323" s="18"/>
      <c r="EKN323" s="18"/>
      <c r="EKO323" s="18"/>
      <c r="EKP323" s="18"/>
      <c r="EKQ323" s="18"/>
      <c r="EKR323" s="18"/>
      <c r="EKS323" s="18"/>
      <c r="EKT323" s="18"/>
      <c r="EKU323" s="18"/>
      <c r="EKV323" s="18"/>
      <c r="EKW323" s="18"/>
      <c r="EKX323" s="18"/>
      <c r="EKY323" s="18"/>
      <c r="EKZ323" s="18"/>
      <c r="ELA323" s="18"/>
      <c r="ELB323" s="18"/>
      <c r="ELC323" s="18"/>
      <c r="ELD323" s="18"/>
      <c r="ELE323" s="18"/>
      <c r="ELF323" s="18"/>
      <c r="ELG323" s="18"/>
      <c r="ELH323" s="18"/>
      <c r="ELI323" s="18"/>
      <c r="ELJ323" s="18"/>
      <c r="ELK323" s="18"/>
      <c r="ELL323" s="18"/>
      <c r="ELM323" s="18"/>
      <c r="ELN323" s="18"/>
      <c r="ELO323" s="18"/>
      <c r="ELP323" s="18"/>
      <c r="ELQ323" s="18"/>
      <c r="ELR323" s="18"/>
      <c r="ELS323" s="18"/>
      <c r="ELT323" s="18"/>
      <c r="ELU323" s="18"/>
      <c r="ELV323" s="18"/>
      <c r="ELW323" s="18"/>
      <c r="ELX323" s="18"/>
      <c r="ELY323" s="18"/>
      <c r="ELZ323" s="18"/>
      <c r="EMA323" s="18"/>
      <c r="EMB323" s="18"/>
      <c r="EMC323" s="18"/>
      <c r="EMD323" s="18"/>
      <c r="EME323" s="18"/>
      <c r="EMF323" s="18"/>
      <c r="EMG323" s="18"/>
      <c r="EMH323" s="18"/>
      <c r="EMI323" s="18"/>
      <c r="EMJ323" s="18"/>
      <c r="EMK323" s="18"/>
      <c r="EML323" s="18"/>
      <c r="EMM323" s="18"/>
      <c r="EMN323" s="18"/>
      <c r="EMO323" s="18"/>
      <c r="EMP323" s="18"/>
      <c r="EMQ323" s="18"/>
      <c r="EMR323" s="18"/>
      <c r="EMS323" s="18"/>
      <c r="EMT323" s="18"/>
      <c r="EMU323" s="18"/>
      <c r="EMV323" s="18"/>
      <c r="EMW323" s="18"/>
      <c r="EMX323" s="18"/>
      <c r="EMY323" s="18"/>
      <c r="EMZ323" s="18"/>
      <c r="ENA323" s="18"/>
      <c r="ENB323" s="18"/>
      <c r="ENC323" s="18"/>
      <c r="END323" s="18"/>
      <c r="ENE323" s="18"/>
      <c r="ENF323" s="18"/>
      <c r="ENG323" s="18"/>
      <c r="ENH323" s="18"/>
      <c r="ENI323" s="18"/>
      <c r="ENJ323" s="18"/>
      <c r="ENK323" s="18"/>
      <c r="ENL323" s="18"/>
      <c r="ENM323" s="18"/>
      <c r="ENN323" s="18"/>
      <c r="ENO323" s="18"/>
      <c r="ENP323" s="18"/>
      <c r="ENQ323" s="18"/>
      <c r="ENR323" s="18"/>
      <c r="ENS323" s="18"/>
      <c r="ENT323" s="18"/>
      <c r="ENU323" s="18"/>
      <c r="ENV323" s="18"/>
      <c r="ENW323" s="18"/>
      <c r="ENX323" s="18"/>
      <c r="ENY323" s="18"/>
      <c r="ENZ323" s="18"/>
      <c r="EOA323" s="18"/>
      <c r="EOB323" s="18"/>
      <c r="EOC323" s="18"/>
      <c r="EOD323" s="18"/>
      <c r="EOE323" s="18"/>
      <c r="EOF323" s="18"/>
      <c r="EOG323" s="18"/>
      <c r="EOH323" s="18"/>
      <c r="EOI323" s="18"/>
      <c r="EOJ323" s="18"/>
      <c r="EOK323" s="18"/>
      <c r="EOL323" s="18"/>
      <c r="EOM323" s="18"/>
      <c r="EON323" s="18"/>
      <c r="EOO323" s="18"/>
      <c r="EOP323" s="18"/>
      <c r="EOQ323" s="18"/>
      <c r="EOR323" s="18"/>
      <c r="EOS323" s="18"/>
      <c r="EOT323" s="18"/>
      <c r="EOU323" s="18"/>
      <c r="EOV323" s="18"/>
      <c r="EOW323" s="18"/>
      <c r="EOX323" s="18"/>
      <c r="EOY323" s="18"/>
      <c r="EOZ323" s="18"/>
      <c r="EPA323" s="18"/>
      <c r="EPB323" s="18"/>
      <c r="EPC323" s="18"/>
      <c r="EPD323" s="18"/>
      <c r="EPE323" s="18"/>
      <c r="EPF323" s="18"/>
      <c r="EPG323" s="18"/>
      <c r="EPH323" s="18"/>
      <c r="EPI323" s="18"/>
      <c r="EPJ323" s="18"/>
      <c r="EPK323" s="18"/>
      <c r="EPL323" s="18"/>
      <c r="EPM323" s="18"/>
      <c r="EPN323" s="18"/>
      <c r="EPO323" s="18"/>
      <c r="EPP323" s="18"/>
      <c r="EPQ323" s="18"/>
      <c r="EPR323" s="18"/>
      <c r="EPS323" s="18"/>
      <c r="EPT323" s="18"/>
      <c r="EPU323" s="18"/>
      <c r="EPV323" s="18"/>
      <c r="EPW323" s="18"/>
      <c r="EPX323" s="18"/>
      <c r="EPY323" s="18"/>
      <c r="EPZ323" s="18"/>
      <c r="EQA323" s="18"/>
      <c r="EQB323" s="18"/>
      <c r="EQC323" s="18"/>
      <c r="EQD323" s="18"/>
      <c r="EQE323" s="18"/>
      <c r="EQF323" s="18"/>
      <c r="EQG323" s="18"/>
      <c r="EQH323" s="18"/>
      <c r="EQI323" s="18"/>
      <c r="EQJ323" s="18"/>
      <c r="EQK323" s="18"/>
      <c r="EQL323" s="18"/>
      <c r="EQM323" s="18"/>
      <c r="EQN323" s="18"/>
      <c r="EQO323" s="18"/>
      <c r="EQP323" s="18"/>
      <c r="EQQ323" s="18"/>
      <c r="EQR323" s="18"/>
      <c r="EQS323" s="18"/>
      <c r="EQT323" s="18"/>
      <c r="EQU323" s="18"/>
      <c r="EQV323" s="18"/>
      <c r="EQW323" s="18"/>
      <c r="EQX323" s="18"/>
      <c r="EQY323" s="18"/>
      <c r="EQZ323" s="18"/>
      <c r="ERA323" s="18"/>
      <c r="ERB323" s="18"/>
      <c r="ERC323" s="18"/>
      <c r="ERD323" s="18"/>
      <c r="ERE323" s="18"/>
      <c r="ERF323" s="18"/>
      <c r="ERG323" s="18"/>
      <c r="ERH323" s="18"/>
      <c r="ERI323" s="18"/>
      <c r="ERJ323" s="18"/>
      <c r="ERK323" s="18"/>
      <c r="ERL323" s="18"/>
      <c r="ERM323" s="18"/>
      <c r="ERN323" s="18"/>
      <c r="ERO323" s="18"/>
      <c r="ERP323" s="18"/>
      <c r="ERQ323" s="18"/>
      <c r="ERR323" s="18"/>
      <c r="ERS323" s="18"/>
      <c r="ERT323" s="18"/>
      <c r="ERU323" s="18"/>
      <c r="ERV323" s="18"/>
      <c r="ERW323" s="18"/>
      <c r="ERX323" s="18"/>
      <c r="ERY323" s="18"/>
      <c r="ERZ323" s="18"/>
      <c r="ESA323" s="18"/>
      <c r="ESB323" s="18"/>
      <c r="ESC323" s="18"/>
      <c r="ESD323" s="18"/>
      <c r="ESE323" s="18"/>
      <c r="ESF323" s="18"/>
      <c r="ESG323" s="18"/>
      <c r="ESH323" s="18"/>
      <c r="ESI323" s="18"/>
      <c r="ESJ323" s="18"/>
      <c r="ESK323" s="18"/>
      <c r="ESL323" s="18"/>
      <c r="ESM323" s="18"/>
      <c r="ESN323" s="18"/>
      <c r="ESO323" s="18"/>
      <c r="ESP323" s="18"/>
      <c r="ESQ323" s="18"/>
      <c r="ESR323" s="18"/>
      <c r="ESS323" s="18"/>
      <c r="EST323" s="18"/>
      <c r="ESU323" s="18"/>
      <c r="ESV323" s="18"/>
      <c r="ESW323" s="18"/>
      <c r="ESX323" s="18"/>
      <c r="ESY323" s="18"/>
      <c r="ESZ323" s="18"/>
      <c r="ETA323" s="18"/>
      <c r="ETB323" s="18"/>
      <c r="ETC323" s="18"/>
      <c r="ETD323" s="18"/>
      <c r="ETE323" s="18"/>
      <c r="ETF323" s="18"/>
      <c r="ETG323" s="18"/>
      <c r="ETH323" s="18"/>
      <c r="ETI323" s="18"/>
      <c r="ETJ323" s="18"/>
      <c r="ETK323" s="18"/>
      <c r="ETL323" s="18"/>
      <c r="ETM323" s="18"/>
      <c r="ETN323" s="18"/>
      <c r="ETO323" s="18"/>
      <c r="ETP323" s="18"/>
      <c r="ETQ323" s="18"/>
      <c r="ETR323" s="18"/>
      <c r="ETS323" s="18"/>
      <c r="ETT323" s="18"/>
      <c r="ETU323" s="18"/>
      <c r="ETV323" s="18"/>
      <c r="ETW323" s="18"/>
      <c r="ETX323" s="18"/>
      <c r="ETY323" s="18"/>
      <c r="ETZ323" s="18"/>
      <c r="EUA323" s="18"/>
      <c r="EUB323" s="18"/>
      <c r="EUC323" s="18"/>
      <c r="EUD323" s="18"/>
      <c r="EUE323" s="18"/>
      <c r="EUF323" s="18"/>
      <c r="EUG323" s="18"/>
      <c r="EUH323" s="18"/>
      <c r="EUI323" s="18"/>
      <c r="EUJ323" s="18"/>
      <c r="EUK323" s="18"/>
      <c r="EUL323" s="18"/>
      <c r="EUM323" s="18"/>
      <c r="EUN323" s="18"/>
      <c r="EUO323" s="18"/>
      <c r="EUP323" s="18"/>
      <c r="EUQ323" s="18"/>
      <c r="EUR323" s="18"/>
      <c r="EUS323" s="18"/>
      <c r="EUT323" s="18"/>
      <c r="EUU323" s="18"/>
      <c r="EUV323" s="18"/>
      <c r="EUW323" s="18"/>
      <c r="EUX323" s="18"/>
      <c r="EUY323" s="18"/>
      <c r="EUZ323" s="18"/>
      <c r="EVA323" s="18"/>
      <c r="EVB323" s="18"/>
      <c r="EVC323" s="18"/>
      <c r="EVD323" s="18"/>
      <c r="EVE323" s="18"/>
      <c r="EVF323" s="18"/>
      <c r="EVG323" s="18"/>
      <c r="EVH323" s="18"/>
      <c r="EVI323" s="18"/>
      <c r="EVJ323" s="18"/>
      <c r="EVK323" s="18"/>
      <c r="EVL323" s="18"/>
      <c r="EVM323" s="18"/>
      <c r="EVN323" s="18"/>
      <c r="EVO323" s="18"/>
      <c r="EVP323" s="18"/>
      <c r="EVQ323" s="18"/>
      <c r="EVR323" s="18"/>
      <c r="EVS323" s="18"/>
      <c r="EVT323" s="18"/>
      <c r="EVU323" s="18"/>
      <c r="EVV323" s="18"/>
      <c r="EVW323" s="18"/>
      <c r="EVX323" s="18"/>
      <c r="EVY323" s="18"/>
      <c r="EVZ323" s="18"/>
      <c r="EWA323" s="18"/>
      <c r="EWB323" s="18"/>
      <c r="EWC323" s="18"/>
      <c r="EWD323" s="18"/>
      <c r="EWE323" s="18"/>
      <c r="EWF323" s="18"/>
      <c r="EWG323" s="18"/>
      <c r="EWH323" s="18"/>
      <c r="EWI323" s="18"/>
      <c r="EWJ323" s="18"/>
      <c r="EWK323" s="18"/>
      <c r="EWL323" s="18"/>
      <c r="EWM323" s="18"/>
      <c r="EWN323" s="18"/>
      <c r="EWO323" s="18"/>
      <c r="EWP323" s="18"/>
      <c r="EWQ323" s="18"/>
      <c r="EWR323" s="18"/>
      <c r="EWS323" s="18"/>
      <c r="EWT323" s="18"/>
      <c r="EWU323" s="18"/>
      <c r="EWV323" s="18"/>
      <c r="EWW323" s="18"/>
      <c r="EWX323" s="18"/>
      <c r="EWY323" s="18"/>
      <c r="EWZ323" s="18"/>
      <c r="EXA323" s="18"/>
      <c r="EXB323" s="18"/>
      <c r="EXC323" s="18"/>
      <c r="EXD323" s="18"/>
      <c r="EXE323" s="18"/>
      <c r="EXF323" s="18"/>
      <c r="EXG323" s="18"/>
      <c r="EXH323" s="18"/>
      <c r="EXI323" s="18"/>
      <c r="EXJ323" s="18"/>
      <c r="EXK323" s="18"/>
      <c r="EXL323" s="18"/>
      <c r="EXM323" s="18"/>
      <c r="EXN323" s="18"/>
      <c r="EXO323" s="18"/>
      <c r="EXP323" s="18"/>
      <c r="EXQ323" s="18"/>
      <c r="EXR323" s="18"/>
      <c r="EXS323" s="18"/>
      <c r="EXT323" s="18"/>
      <c r="EXU323" s="18"/>
      <c r="EXV323" s="18"/>
      <c r="EXW323" s="18"/>
      <c r="EXX323" s="18"/>
      <c r="EXY323" s="18"/>
      <c r="EXZ323" s="18"/>
      <c r="EYA323" s="18"/>
      <c r="EYB323" s="18"/>
      <c r="EYC323" s="18"/>
      <c r="EYD323" s="18"/>
      <c r="EYE323" s="18"/>
      <c r="EYF323" s="18"/>
      <c r="EYG323" s="18"/>
      <c r="EYH323" s="18"/>
      <c r="EYI323" s="18"/>
      <c r="EYJ323" s="18"/>
      <c r="EYK323" s="18"/>
      <c r="EYL323" s="18"/>
      <c r="EYM323" s="18"/>
      <c r="EYN323" s="18"/>
      <c r="EYO323" s="18"/>
      <c r="EYP323" s="18"/>
      <c r="EYQ323" s="18"/>
      <c r="EYR323" s="18"/>
      <c r="EYS323" s="18"/>
      <c r="EYT323" s="18"/>
      <c r="EYU323" s="18"/>
      <c r="EYV323" s="18"/>
      <c r="EYW323" s="18"/>
      <c r="EYX323" s="18"/>
      <c r="UFN323" s="18"/>
      <c r="UFO323" s="18"/>
      <c r="UFP323" s="18"/>
      <c r="UFQ323" s="18"/>
      <c r="UFR323" s="18"/>
      <c r="UFS323" s="18"/>
      <c r="UFT323" s="18"/>
      <c r="UFU323" s="18"/>
      <c r="UFV323" s="18"/>
      <c r="UFW323" s="18"/>
      <c r="UFX323" s="18"/>
      <c r="UFY323" s="18"/>
      <c r="UFZ323" s="18"/>
      <c r="UGA323" s="18"/>
      <c r="UGB323" s="18"/>
      <c r="UGC323" s="18"/>
      <c r="UGD323" s="18"/>
      <c r="UGE323" s="18"/>
      <c r="UGF323" s="18"/>
      <c r="UGG323" s="18"/>
      <c r="UGH323" s="18"/>
      <c r="UGI323" s="18"/>
      <c r="UGJ323" s="18"/>
      <c r="UGK323" s="18"/>
      <c r="UGL323" s="18"/>
      <c r="UGM323" s="18"/>
      <c r="UGN323" s="18"/>
      <c r="UGO323" s="18"/>
      <c r="UGP323" s="18"/>
      <c r="UGQ323" s="18"/>
      <c r="UGR323" s="18"/>
      <c r="UGS323" s="18"/>
      <c r="UGT323" s="18"/>
      <c r="UGU323" s="18"/>
      <c r="UGV323" s="18"/>
      <c r="UGW323" s="18"/>
      <c r="UGX323" s="18"/>
      <c r="UGY323" s="18"/>
      <c r="UGZ323" s="18"/>
      <c r="UHA323" s="18"/>
      <c r="UHB323" s="18"/>
      <c r="UHC323" s="18"/>
      <c r="UHD323" s="18"/>
      <c r="UHE323" s="18"/>
      <c r="UHF323" s="18"/>
      <c r="UHG323" s="18"/>
      <c r="UHH323" s="18"/>
      <c r="UHI323" s="18"/>
      <c r="UHJ323" s="18"/>
      <c r="UHK323" s="18"/>
      <c r="UHL323" s="18"/>
      <c r="UHM323" s="18"/>
      <c r="UHN323" s="18"/>
      <c r="UHO323" s="18"/>
      <c r="UHP323" s="18"/>
      <c r="UHQ323" s="18"/>
      <c r="UHR323" s="18"/>
      <c r="UHS323" s="18"/>
      <c r="UHT323" s="18"/>
      <c r="UHU323" s="18"/>
      <c r="UHV323" s="18"/>
      <c r="UHW323" s="18"/>
      <c r="UHX323" s="18"/>
      <c r="UHY323" s="18"/>
      <c r="UHZ323" s="18"/>
      <c r="UIA323" s="18"/>
      <c r="UIB323" s="18"/>
      <c r="UIC323" s="18"/>
      <c r="UID323" s="18"/>
      <c r="UIE323" s="18"/>
      <c r="UIF323" s="18"/>
      <c r="UIG323" s="18"/>
      <c r="UIH323" s="18"/>
      <c r="UII323" s="18"/>
      <c r="UIJ323" s="18"/>
      <c r="UIK323" s="18"/>
      <c r="UIL323" s="18"/>
      <c r="UIM323" s="18"/>
      <c r="UIN323" s="18"/>
      <c r="UIO323" s="18"/>
      <c r="UIP323" s="18"/>
      <c r="UIQ323" s="18"/>
      <c r="UIR323" s="18"/>
      <c r="UIS323" s="18"/>
      <c r="UIT323" s="18"/>
      <c r="UIU323" s="18"/>
      <c r="UIV323" s="18"/>
      <c r="UIW323" s="18"/>
      <c r="UIX323" s="18"/>
      <c r="UIY323" s="18"/>
      <c r="UIZ323" s="18"/>
      <c r="UJA323" s="18"/>
      <c r="UJB323" s="18"/>
      <c r="UJC323" s="18"/>
      <c r="UJD323" s="18"/>
      <c r="UJE323" s="18"/>
      <c r="UJF323" s="18"/>
      <c r="UJG323" s="18"/>
      <c r="UJH323" s="18"/>
      <c r="UJI323" s="18"/>
      <c r="UJJ323" s="18"/>
      <c r="UJK323" s="18"/>
      <c r="UJL323" s="18"/>
      <c r="UJM323" s="18"/>
      <c r="UJN323" s="18"/>
      <c r="UJO323" s="18"/>
      <c r="UJP323" s="18"/>
      <c r="UJQ323" s="18"/>
      <c r="UJR323" s="18"/>
      <c r="UJS323" s="18"/>
      <c r="UJT323" s="18"/>
      <c r="UJU323" s="18"/>
      <c r="UJV323" s="18"/>
      <c r="UJW323" s="18"/>
      <c r="UJX323" s="18"/>
      <c r="UJY323" s="18"/>
      <c r="UJZ323" s="18"/>
      <c r="UKA323" s="18"/>
      <c r="UKB323" s="18"/>
      <c r="UKC323" s="18"/>
      <c r="UKD323" s="18"/>
      <c r="UKE323" s="18"/>
      <c r="UKF323" s="18"/>
      <c r="UKG323" s="18"/>
      <c r="UKH323" s="18"/>
      <c r="UKI323" s="18"/>
      <c r="UKJ323" s="18"/>
      <c r="UKK323" s="18"/>
      <c r="UKL323" s="18"/>
      <c r="UKM323" s="18"/>
      <c r="UKN323" s="18"/>
      <c r="UKO323" s="18"/>
      <c r="UKP323" s="18"/>
      <c r="UKQ323" s="18"/>
      <c r="UKR323" s="18"/>
      <c r="UKS323" s="18"/>
      <c r="UKT323" s="18"/>
      <c r="UKU323" s="18"/>
      <c r="UKV323" s="18"/>
      <c r="UKW323" s="18"/>
      <c r="UKX323" s="18"/>
      <c r="UKY323" s="18"/>
      <c r="UKZ323" s="18"/>
      <c r="ULA323" s="18"/>
      <c r="ULB323" s="18"/>
      <c r="ULC323" s="18"/>
      <c r="ULD323" s="18"/>
      <c r="ULE323" s="18"/>
      <c r="ULF323" s="18"/>
      <c r="ULG323" s="18"/>
      <c r="ULH323" s="18"/>
      <c r="ULI323" s="18"/>
      <c r="ULJ323" s="18"/>
      <c r="ULK323" s="18"/>
      <c r="ULL323" s="18"/>
      <c r="ULM323" s="18"/>
      <c r="ULN323" s="18"/>
      <c r="ULO323" s="18"/>
      <c r="ULP323" s="18"/>
      <c r="ULQ323" s="18"/>
      <c r="ULR323" s="18"/>
      <c r="ULS323" s="18"/>
      <c r="ULT323" s="18"/>
      <c r="ULU323" s="18"/>
      <c r="ULV323" s="18"/>
      <c r="ULW323" s="18"/>
      <c r="ULX323" s="18"/>
      <c r="ULY323" s="18"/>
      <c r="ULZ323" s="18"/>
      <c r="UMA323" s="18"/>
      <c r="UMB323" s="18"/>
      <c r="UMC323" s="18"/>
      <c r="UMD323" s="18"/>
      <c r="UME323" s="18"/>
      <c r="UMF323" s="18"/>
      <c r="UMG323" s="18"/>
      <c r="UMH323" s="18"/>
      <c r="UMI323" s="18"/>
      <c r="UMJ323" s="18"/>
      <c r="UMK323" s="18"/>
      <c r="UML323" s="18"/>
      <c r="UMM323" s="18"/>
      <c r="UMN323" s="18"/>
      <c r="UMO323" s="18"/>
      <c r="UMP323" s="18"/>
      <c r="UMQ323" s="18"/>
      <c r="UMR323" s="18"/>
      <c r="UMS323" s="18"/>
      <c r="UMT323" s="18"/>
      <c r="UMU323" s="18"/>
      <c r="UMV323" s="18"/>
      <c r="UMW323" s="18"/>
      <c r="UMX323" s="18"/>
      <c r="UMY323" s="18"/>
      <c r="UMZ323" s="18"/>
      <c r="UNA323" s="18"/>
      <c r="UNB323" s="18"/>
      <c r="UNC323" s="18"/>
      <c r="UND323" s="18"/>
      <c r="UNE323" s="18"/>
      <c r="UNF323" s="18"/>
      <c r="UNG323" s="18"/>
      <c r="UNH323" s="18"/>
      <c r="UNI323" s="18"/>
      <c r="UNJ323" s="18"/>
      <c r="UNK323" s="18"/>
      <c r="UNL323" s="18"/>
      <c r="UNM323" s="18"/>
      <c r="UNN323" s="18"/>
      <c r="UNO323" s="18"/>
      <c r="UNP323" s="18"/>
      <c r="UNQ323" s="18"/>
      <c r="UNR323" s="18"/>
      <c r="UNS323" s="18"/>
      <c r="UNT323" s="18"/>
      <c r="UNU323" s="18"/>
      <c r="UNV323" s="18"/>
      <c r="UNW323" s="18"/>
      <c r="UNX323" s="18"/>
      <c r="UNY323" s="18"/>
      <c r="UNZ323" s="18"/>
      <c r="UOA323" s="18"/>
      <c r="UOB323" s="18"/>
      <c r="UOC323" s="18"/>
      <c r="UOD323" s="18"/>
      <c r="UOE323" s="18"/>
      <c r="UOF323" s="18"/>
      <c r="UOG323" s="18"/>
      <c r="UOH323" s="18"/>
      <c r="UOI323" s="18"/>
      <c r="UOJ323" s="18"/>
      <c r="UOK323" s="18"/>
      <c r="UOL323" s="18"/>
      <c r="UOM323" s="18"/>
      <c r="UON323" s="18"/>
      <c r="UOO323" s="18"/>
      <c r="UOP323" s="18"/>
      <c r="UOQ323" s="18"/>
      <c r="UOR323" s="18"/>
      <c r="UOS323" s="18"/>
      <c r="UOT323" s="18"/>
      <c r="UOU323" s="18"/>
      <c r="UOV323" s="18"/>
      <c r="UOW323" s="18"/>
      <c r="UOX323" s="18"/>
      <c r="UOY323" s="18"/>
      <c r="UOZ323" s="18"/>
      <c r="UPA323" s="18"/>
      <c r="UPB323" s="18"/>
      <c r="UPC323" s="18"/>
      <c r="UPD323" s="18"/>
      <c r="UPE323" s="18"/>
      <c r="UPF323" s="18"/>
      <c r="UPG323" s="18"/>
      <c r="UPH323" s="18"/>
      <c r="UPI323" s="18"/>
      <c r="UPJ323" s="18"/>
      <c r="UPK323" s="18"/>
      <c r="UPL323" s="18"/>
      <c r="UPM323" s="18"/>
      <c r="UPN323" s="18"/>
      <c r="UPO323" s="18"/>
      <c r="UPP323" s="18"/>
      <c r="UPQ323" s="18"/>
      <c r="UPR323" s="18"/>
      <c r="UPS323" s="18"/>
      <c r="UPT323" s="18"/>
      <c r="UPU323" s="18"/>
      <c r="UPV323" s="18"/>
      <c r="UPW323" s="18"/>
      <c r="UPX323" s="18"/>
      <c r="UPY323" s="18"/>
      <c r="UPZ323" s="18"/>
      <c r="UQA323" s="18"/>
      <c r="UQB323" s="18"/>
      <c r="UQC323" s="18"/>
      <c r="UQD323" s="18"/>
      <c r="UQE323" s="18"/>
      <c r="UQF323" s="18"/>
      <c r="UQG323" s="18"/>
      <c r="UQH323" s="18"/>
      <c r="UQI323" s="18"/>
      <c r="UQJ323" s="18"/>
      <c r="UQK323" s="18"/>
      <c r="UQL323" s="18"/>
      <c r="UQM323" s="18"/>
      <c r="UQN323" s="18"/>
      <c r="UQO323" s="18"/>
      <c r="UQP323" s="18"/>
      <c r="UQQ323" s="18"/>
      <c r="UQR323" s="18"/>
      <c r="UQS323" s="18"/>
      <c r="UQT323" s="18"/>
      <c r="UQU323" s="18"/>
      <c r="UQV323" s="18"/>
      <c r="UQW323" s="18"/>
      <c r="UQX323" s="18"/>
      <c r="UQY323" s="18"/>
      <c r="UQZ323" s="18"/>
      <c r="URA323" s="18"/>
      <c r="URB323" s="18"/>
      <c r="URC323" s="18"/>
      <c r="URD323" s="18"/>
      <c r="URE323" s="18"/>
      <c r="URF323" s="18"/>
      <c r="URG323" s="18"/>
      <c r="URH323" s="18"/>
      <c r="URI323" s="18"/>
      <c r="URJ323" s="18"/>
      <c r="URK323" s="18"/>
      <c r="URL323" s="18"/>
      <c r="URM323" s="18"/>
      <c r="URN323" s="18"/>
      <c r="URO323" s="18"/>
      <c r="URP323" s="18"/>
      <c r="URQ323" s="18"/>
      <c r="URR323" s="18"/>
      <c r="URS323" s="18"/>
      <c r="URT323" s="18"/>
      <c r="URU323" s="18"/>
      <c r="URV323" s="18"/>
      <c r="URW323" s="18"/>
      <c r="URX323" s="18"/>
      <c r="URY323" s="18"/>
      <c r="URZ323" s="18"/>
      <c r="USA323" s="18"/>
      <c r="USB323" s="18"/>
      <c r="USC323" s="18"/>
      <c r="USD323" s="18"/>
      <c r="USE323" s="18"/>
      <c r="USF323" s="18"/>
      <c r="USG323" s="18"/>
      <c r="USH323" s="18"/>
      <c r="USI323" s="18"/>
      <c r="USJ323" s="18"/>
      <c r="USK323" s="18"/>
      <c r="USL323" s="18"/>
      <c r="USM323" s="18"/>
      <c r="USN323" s="18"/>
      <c r="USO323" s="18"/>
      <c r="USP323" s="18"/>
      <c r="USQ323" s="18"/>
      <c r="USR323" s="18"/>
      <c r="USS323" s="18"/>
      <c r="UST323" s="18"/>
      <c r="USU323" s="18"/>
      <c r="USV323" s="18"/>
      <c r="USW323" s="18"/>
      <c r="USX323" s="18"/>
      <c r="USY323" s="18"/>
      <c r="USZ323" s="18"/>
      <c r="UTA323" s="18"/>
      <c r="UTB323" s="18"/>
      <c r="UTC323" s="18"/>
      <c r="UTD323" s="18"/>
      <c r="UTE323" s="18"/>
      <c r="UTF323" s="18"/>
      <c r="UTG323" s="18"/>
      <c r="UTH323" s="18"/>
      <c r="UTI323" s="18"/>
      <c r="UTJ323" s="18"/>
      <c r="UTK323" s="18"/>
      <c r="UTL323" s="18"/>
      <c r="UTM323" s="18"/>
      <c r="UTN323" s="18"/>
      <c r="UTO323" s="18"/>
      <c r="UTP323" s="18"/>
      <c r="UTQ323" s="18"/>
      <c r="UTR323" s="18"/>
      <c r="UTS323" s="18"/>
      <c r="UTT323" s="18"/>
      <c r="UTU323" s="18"/>
      <c r="UTV323" s="18"/>
      <c r="UTW323" s="18"/>
      <c r="UTX323" s="18"/>
      <c r="UTY323" s="18"/>
      <c r="UTZ323" s="18"/>
      <c r="UUA323" s="18"/>
      <c r="UUB323" s="18"/>
      <c r="UUC323" s="18"/>
      <c r="UUD323" s="18"/>
      <c r="UUE323" s="18"/>
      <c r="UUF323" s="18"/>
      <c r="UUG323" s="18"/>
      <c r="UUH323" s="18"/>
      <c r="UUI323" s="18"/>
      <c r="UUJ323" s="18"/>
      <c r="UUK323" s="18"/>
      <c r="UUL323" s="18"/>
      <c r="UUM323" s="18"/>
      <c r="UUN323" s="18"/>
      <c r="UUO323" s="18"/>
      <c r="UUP323" s="18"/>
      <c r="UUQ323" s="18"/>
      <c r="UUR323" s="18"/>
      <c r="UUS323" s="18"/>
      <c r="UUT323" s="18"/>
      <c r="UUU323" s="18"/>
      <c r="UUV323" s="18"/>
      <c r="UUW323" s="18"/>
      <c r="UUX323" s="18"/>
      <c r="UUY323" s="18"/>
      <c r="UUZ323" s="18"/>
      <c r="UVA323" s="18"/>
      <c r="UVB323" s="18"/>
      <c r="UVC323" s="18"/>
      <c r="UVD323" s="18"/>
      <c r="UVE323" s="18"/>
      <c r="UVF323" s="18"/>
      <c r="UVG323" s="18"/>
      <c r="UVH323" s="18"/>
      <c r="UVI323" s="18"/>
      <c r="UVJ323" s="18"/>
      <c r="UVK323" s="18"/>
      <c r="UVL323" s="18"/>
      <c r="UVM323" s="18"/>
      <c r="UVN323" s="18"/>
      <c r="UVO323" s="18"/>
      <c r="UVP323" s="18"/>
      <c r="UVQ323" s="18"/>
      <c r="UVR323" s="18"/>
      <c r="UVS323" s="18"/>
      <c r="UVT323" s="18"/>
      <c r="UVU323" s="18"/>
      <c r="UVV323" s="18"/>
      <c r="UVW323" s="18"/>
      <c r="UVX323" s="18"/>
      <c r="UVY323" s="18"/>
      <c r="UVZ323" s="18"/>
      <c r="UWA323" s="18"/>
      <c r="UWB323" s="18"/>
      <c r="UWC323" s="18"/>
      <c r="UWD323" s="18"/>
      <c r="UWE323" s="18"/>
      <c r="UWF323" s="18"/>
      <c r="UWG323" s="18"/>
      <c r="UWH323" s="18"/>
      <c r="UWI323" s="18"/>
      <c r="UWJ323" s="18"/>
      <c r="UWK323" s="18"/>
      <c r="UWL323" s="18"/>
      <c r="UWM323" s="18"/>
      <c r="UWN323" s="18"/>
      <c r="UWO323" s="18"/>
      <c r="UWP323" s="18"/>
      <c r="UWQ323" s="18"/>
      <c r="UWR323" s="18"/>
      <c r="UWS323" s="18"/>
      <c r="UWT323" s="18"/>
      <c r="UWU323" s="18"/>
      <c r="UWV323" s="18"/>
      <c r="UWW323" s="18"/>
      <c r="UWX323" s="18"/>
      <c r="UWY323" s="18"/>
      <c r="UWZ323" s="18"/>
      <c r="UXA323" s="18"/>
      <c r="UXB323" s="18"/>
      <c r="UXC323" s="18"/>
      <c r="UXD323" s="18"/>
      <c r="UXE323" s="18"/>
      <c r="UXF323" s="18"/>
      <c r="UXG323" s="18"/>
      <c r="UXH323" s="18"/>
      <c r="UXI323" s="18"/>
      <c r="UXJ323" s="18"/>
      <c r="UXK323" s="18"/>
      <c r="UXL323" s="18"/>
      <c r="UXM323" s="18"/>
      <c r="UXN323" s="18"/>
      <c r="UXO323" s="18"/>
      <c r="UXP323" s="18"/>
      <c r="UXQ323" s="18"/>
      <c r="UXR323" s="18"/>
      <c r="UXS323" s="18"/>
      <c r="UXT323" s="18"/>
      <c r="UXU323" s="18"/>
      <c r="UXV323" s="18"/>
      <c r="UXW323" s="18"/>
      <c r="UXX323" s="18"/>
      <c r="UXY323" s="18"/>
      <c r="UXZ323" s="18"/>
      <c r="UYA323" s="18"/>
      <c r="UYB323" s="18"/>
      <c r="UYC323" s="18"/>
      <c r="UYD323" s="18"/>
      <c r="UYE323" s="18"/>
      <c r="UYF323" s="18"/>
      <c r="UYG323" s="18"/>
      <c r="UYH323" s="18"/>
      <c r="UYI323" s="18"/>
      <c r="UYJ323" s="18"/>
      <c r="UYK323" s="18"/>
      <c r="UYL323" s="18"/>
      <c r="UYM323" s="18"/>
      <c r="UYN323" s="18"/>
      <c r="UYO323" s="18"/>
      <c r="UYP323" s="18"/>
      <c r="UYQ323" s="18"/>
      <c r="UYR323" s="18"/>
      <c r="UYS323" s="18"/>
      <c r="UYT323" s="18"/>
      <c r="UYU323" s="18"/>
      <c r="UYV323" s="18"/>
      <c r="UYW323" s="18"/>
      <c r="UYX323" s="18"/>
      <c r="UYY323" s="18"/>
      <c r="UYZ323" s="18"/>
      <c r="UZA323" s="18"/>
      <c r="UZB323" s="18"/>
      <c r="UZC323" s="18"/>
      <c r="UZD323" s="18"/>
      <c r="UZE323" s="18"/>
      <c r="UZF323" s="18"/>
      <c r="UZG323" s="18"/>
      <c r="UZH323" s="18"/>
      <c r="UZI323" s="18"/>
      <c r="UZJ323" s="18"/>
      <c r="UZK323" s="18"/>
      <c r="UZL323" s="18"/>
      <c r="UZM323" s="18"/>
      <c r="UZN323" s="18"/>
      <c r="UZO323" s="18"/>
      <c r="UZP323" s="18"/>
      <c r="UZQ323" s="18"/>
      <c r="UZR323" s="18"/>
      <c r="UZS323" s="18"/>
      <c r="UZT323" s="18"/>
      <c r="UZU323" s="18"/>
      <c r="UZV323" s="18"/>
      <c r="UZW323" s="18"/>
      <c r="UZX323" s="18"/>
      <c r="UZY323" s="18"/>
      <c r="UZZ323" s="18"/>
      <c r="VAA323" s="18"/>
      <c r="VAB323" s="18"/>
      <c r="VAC323" s="18"/>
      <c r="VAD323" s="18"/>
      <c r="VAE323" s="18"/>
      <c r="VAF323" s="18"/>
      <c r="VAG323" s="18"/>
      <c r="VAH323" s="18"/>
      <c r="VAI323" s="18"/>
      <c r="VAJ323" s="18"/>
      <c r="VAK323" s="18"/>
      <c r="VAL323" s="18"/>
      <c r="VAM323" s="18"/>
      <c r="VAN323" s="18"/>
      <c r="VAO323" s="18"/>
      <c r="VAP323" s="18"/>
      <c r="VAQ323" s="18"/>
      <c r="VAR323" s="18"/>
      <c r="VAS323" s="18"/>
      <c r="VAT323" s="18"/>
      <c r="VAU323" s="18"/>
      <c r="VAV323" s="18"/>
      <c r="VAW323" s="18"/>
      <c r="VAX323" s="18"/>
      <c r="VAY323" s="18"/>
      <c r="VAZ323" s="18"/>
      <c r="VBA323" s="18"/>
      <c r="VBB323" s="18"/>
      <c r="VBC323" s="18"/>
      <c r="VBD323" s="18"/>
      <c r="VBE323" s="18"/>
      <c r="VBF323" s="18"/>
      <c r="VBG323" s="18"/>
      <c r="VBH323" s="18"/>
      <c r="VBI323" s="18"/>
      <c r="VBJ323" s="18"/>
      <c r="VBK323" s="18"/>
      <c r="VBL323" s="18"/>
      <c r="VBM323" s="18"/>
      <c r="VBN323" s="18"/>
      <c r="VBO323" s="18"/>
      <c r="VBP323" s="18"/>
      <c r="VBQ323" s="18"/>
      <c r="VBR323" s="18"/>
      <c r="VBS323" s="18"/>
      <c r="VBT323" s="18"/>
      <c r="VBU323" s="18"/>
      <c r="VBV323" s="18"/>
      <c r="VBW323" s="18"/>
      <c r="VBX323" s="18"/>
      <c r="VBY323" s="18"/>
      <c r="VBZ323" s="18"/>
      <c r="VCA323" s="18"/>
      <c r="VCB323" s="18"/>
      <c r="VCC323" s="18"/>
      <c r="VCD323" s="18"/>
      <c r="VCE323" s="18"/>
      <c r="VCF323" s="18"/>
      <c r="VCG323" s="18"/>
      <c r="VCH323" s="18"/>
      <c r="VCI323" s="18"/>
      <c r="VCJ323" s="18"/>
      <c r="VCK323" s="18"/>
      <c r="VCL323" s="18"/>
      <c r="VCM323" s="18"/>
      <c r="VCN323" s="18"/>
      <c r="VCO323" s="18"/>
      <c r="VCP323" s="18"/>
      <c r="VCQ323" s="18"/>
      <c r="VCR323" s="18"/>
      <c r="VCS323" s="18"/>
      <c r="VCT323" s="18"/>
      <c r="VCU323" s="18"/>
      <c r="VCV323" s="18"/>
      <c r="VCW323" s="18"/>
      <c r="VCX323" s="18"/>
      <c r="VCY323" s="18"/>
      <c r="VCZ323" s="18"/>
      <c r="VDA323" s="18"/>
      <c r="VDB323" s="18"/>
      <c r="VDC323" s="18"/>
      <c r="VDD323" s="18"/>
      <c r="VDE323" s="18"/>
      <c r="VDF323" s="18"/>
      <c r="VDG323" s="18"/>
      <c r="VDH323" s="18"/>
      <c r="VDI323" s="18"/>
      <c r="VDJ323" s="18"/>
      <c r="VDK323" s="18"/>
      <c r="VDL323" s="18"/>
      <c r="VDM323" s="18"/>
      <c r="VDN323" s="18"/>
      <c r="VDO323" s="18"/>
      <c r="VDP323" s="18"/>
      <c r="VDQ323" s="18"/>
      <c r="VDR323" s="18"/>
      <c r="VDS323" s="18"/>
      <c r="VDT323" s="18"/>
      <c r="VDU323" s="18"/>
      <c r="VDV323" s="18"/>
      <c r="VDW323" s="18"/>
      <c r="VDX323" s="18"/>
      <c r="VDY323" s="18"/>
      <c r="VDZ323" s="18"/>
      <c r="VEA323" s="18"/>
      <c r="VEB323" s="18"/>
      <c r="VEC323" s="18"/>
      <c r="VED323" s="18"/>
      <c r="VEE323" s="18"/>
      <c r="VEF323" s="18"/>
      <c r="VEG323" s="18"/>
      <c r="VEH323" s="18"/>
      <c r="VEI323" s="18"/>
      <c r="VEJ323" s="18"/>
      <c r="VEK323" s="18"/>
      <c r="VEL323" s="18"/>
      <c r="VEM323" s="18"/>
      <c r="VEN323" s="18"/>
      <c r="VEO323" s="18"/>
      <c r="VEP323" s="18"/>
      <c r="VEQ323" s="18"/>
      <c r="VER323" s="18"/>
      <c r="VES323" s="18"/>
      <c r="VET323" s="18"/>
      <c r="VEU323" s="18"/>
      <c r="VEV323" s="18"/>
      <c r="VEW323" s="18"/>
      <c r="VEX323" s="18"/>
      <c r="VEY323" s="18"/>
      <c r="VEZ323" s="18"/>
      <c r="VFA323" s="18"/>
      <c r="VFB323" s="18"/>
      <c r="VFC323" s="18"/>
      <c r="VFD323" s="18"/>
      <c r="VFE323" s="18"/>
      <c r="VFF323" s="18"/>
      <c r="VFG323" s="18"/>
      <c r="VFH323" s="18"/>
      <c r="VFI323" s="18"/>
      <c r="VFJ323" s="18"/>
      <c r="VFK323" s="18"/>
      <c r="VFL323" s="18"/>
      <c r="VFM323" s="18"/>
      <c r="VFN323" s="18"/>
      <c r="VFO323" s="18"/>
      <c r="VFP323" s="18"/>
      <c r="VFQ323" s="18"/>
      <c r="VFR323" s="18"/>
      <c r="VFS323" s="18"/>
      <c r="VFT323" s="18"/>
      <c r="VFU323" s="18"/>
      <c r="VFV323" s="18"/>
      <c r="VFW323" s="18"/>
      <c r="VFX323" s="18"/>
      <c r="VFY323" s="18"/>
      <c r="VFZ323" s="18"/>
      <c r="VGA323" s="18"/>
      <c r="VGB323" s="18"/>
      <c r="VGC323" s="18"/>
      <c r="VGD323" s="18"/>
      <c r="VGE323" s="18"/>
      <c r="VGF323" s="18"/>
      <c r="VGG323" s="18"/>
      <c r="VGH323" s="18"/>
      <c r="VGI323" s="18"/>
      <c r="VGJ323" s="18"/>
      <c r="VGK323" s="18"/>
      <c r="VGL323" s="18"/>
      <c r="VGM323" s="18"/>
      <c r="VGN323" s="18"/>
      <c r="VGO323" s="18"/>
      <c r="VGP323" s="18"/>
      <c r="VGQ323" s="18"/>
      <c r="VGR323" s="18"/>
      <c r="VGS323" s="18"/>
      <c r="VGT323" s="18"/>
      <c r="VGU323" s="18"/>
      <c r="VGV323" s="18"/>
      <c r="VGW323" s="18"/>
      <c r="VGX323" s="18"/>
      <c r="VGY323" s="18"/>
      <c r="VGZ323" s="18"/>
      <c r="VHA323" s="18"/>
      <c r="VHB323" s="18"/>
      <c r="VHC323" s="18"/>
      <c r="VHD323" s="18"/>
      <c r="VHE323" s="18"/>
      <c r="VHF323" s="18"/>
      <c r="VHG323" s="18"/>
      <c r="VHH323" s="18"/>
      <c r="VHI323" s="18"/>
      <c r="VHJ323" s="18"/>
      <c r="VHK323" s="18"/>
      <c r="VHL323" s="18"/>
      <c r="VHM323" s="18"/>
      <c r="VHN323" s="18"/>
      <c r="VHO323" s="18"/>
      <c r="VHP323" s="18"/>
      <c r="VHQ323" s="18"/>
      <c r="VHR323" s="18"/>
      <c r="VHS323" s="18"/>
      <c r="VHT323" s="18"/>
      <c r="VHU323" s="18"/>
      <c r="VHV323" s="18"/>
      <c r="VHW323" s="18"/>
      <c r="VHX323" s="18"/>
      <c r="VHY323" s="18"/>
      <c r="VHZ323" s="18"/>
      <c r="VIA323" s="18"/>
      <c r="VIB323" s="18"/>
      <c r="VIC323" s="18"/>
      <c r="VID323" s="18"/>
      <c r="VIE323" s="18"/>
      <c r="VIF323" s="18"/>
      <c r="VIG323" s="18"/>
      <c r="VIH323" s="18"/>
      <c r="VII323" s="18"/>
      <c r="VIJ323" s="18"/>
      <c r="VIK323" s="18"/>
      <c r="VIL323" s="18"/>
      <c r="VIM323" s="18"/>
      <c r="VIN323" s="18"/>
      <c r="VIO323" s="18"/>
      <c r="VIP323" s="18"/>
      <c r="VIQ323" s="18"/>
      <c r="VIR323" s="18"/>
      <c r="VIS323" s="18"/>
      <c r="VIT323" s="18"/>
      <c r="VIU323" s="18"/>
      <c r="VIV323" s="18"/>
      <c r="VIW323" s="18"/>
      <c r="VIX323" s="18"/>
      <c r="VIY323" s="18"/>
      <c r="VIZ323" s="18"/>
      <c r="VJA323" s="18"/>
      <c r="VJB323" s="18"/>
      <c r="VJC323" s="18"/>
      <c r="VJD323" s="18"/>
      <c r="VJE323" s="18"/>
      <c r="VJF323" s="18"/>
      <c r="VJG323" s="18"/>
      <c r="VJH323" s="18"/>
      <c r="VJI323" s="18"/>
      <c r="VJJ323" s="18"/>
      <c r="VJK323" s="18"/>
      <c r="VJL323" s="18"/>
      <c r="VJM323" s="18"/>
      <c r="VJN323" s="18"/>
      <c r="VJO323" s="18"/>
      <c r="VJP323" s="18"/>
      <c r="VJQ323" s="18"/>
      <c r="VJR323" s="18"/>
      <c r="VJS323" s="18"/>
      <c r="VJT323" s="18"/>
      <c r="VJU323" s="18"/>
      <c r="VJV323" s="18"/>
      <c r="VJW323" s="18"/>
      <c r="VJX323" s="18"/>
      <c r="VJY323" s="18"/>
      <c r="VJZ323" s="18"/>
      <c r="VKA323" s="18"/>
      <c r="VKB323" s="18"/>
      <c r="VKC323" s="18"/>
      <c r="VKD323" s="18"/>
      <c r="VKE323" s="18"/>
      <c r="VKF323" s="18"/>
      <c r="VKG323" s="18"/>
      <c r="VKH323" s="18"/>
      <c r="VKI323" s="18"/>
      <c r="VKJ323" s="18"/>
      <c r="VKK323" s="18"/>
      <c r="VKL323" s="18"/>
      <c r="VKM323" s="18"/>
      <c r="VKN323" s="18"/>
      <c r="VKO323" s="18"/>
      <c r="VKP323" s="18"/>
      <c r="VKQ323" s="18"/>
      <c r="VKR323" s="18"/>
      <c r="VKS323" s="18"/>
      <c r="VKT323" s="18"/>
      <c r="VKU323" s="18"/>
      <c r="VKV323" s="18"/>
      <c r="VKW323" s="18"/>
      <c r="VKX323" s="18"/>
      <c r="VKY323" s="18"/>
      <c r="VKZ323" s="18"/>
      <c r="VLA323" s="18"/>
      <c r="VLB323" s="18"/>
      <c r="VLC323" s="18"/>
      <c r="VLD323" s="18"/>
      <c r="VLE323" s="18"/>
      <c r="VLF323" s="18"/>
      <c r="VLG323" s="18"/>
      <c r="VLH323" s="18"/>
      <c r="VLI323" s="18"/>
      <c r="VLJ323" s="18"/>
      <c r="VLK323" s="18"/>
      <c r="VLL323" s="18"/>
      <c r="VLM323" s="18"/>
      <c r="VLN323" s="18"/>
      <c r="VLO323" s="18"/>
      <c r="VLP323" s="18"/>
      <c r="VLQ323" s="18"/>
      <c r="VLR323" s="18"/>
      <c r="VLS323" s="18"/>
      <c r="VLT323" s="18"/>
      <c r="VLU323" s="18"/>
      <c r="VLV323" s="18"/>
      <c r="VLW323" s="18"/>
      <c r="VLX323" s="18"/>
      <c r="VLY323" s="18"/>
      <c r="VLZ323" s="18"/>
      <c r="VMA323" s="18"/>
      <c r="VMB323" s="18"/>
      <c r="VMC323" s="18"/>
      <c r="VMD323" s="18"/>
      <c r="VME323" s="18"/>
      <c r="VMF323" s="18"/>
      <c r="VMG323" s="18"/>
      <c r="VMH323" s="18"/>
      <c r="VMI323" s="18"/>
      <c r="VMJ323" s="18"/>
      <c r="VMK323" s="18"/>
      <c r="VML323" s="18"/>
      <c r="VMM323" s="18"/>
      <c r="VMN323" s="18"/>
      <c r="VMO323" s="18"/>
      <c r="VMP323" s="18"/>
      <c r="VMQ323" s="18"/>
      <c r="VMR323" s="18"/>
      <c r="VMS323" s="18"/>
      <c r="VMT323" s="18"/>
      <c r="VMU323" s="18"/>
      <c r="VMV323" s="18"/>
      <c r="VMW323" s="18"/>
      <c r="VMX323" s="18"/>
      <c r="VMY323" s="18"/>
      <c r="VMZ323" s="18"/>
      <c r="VNA323" s="18"/>
      <c r="VNB323" s="18"/>
      <c r="VNC323" s="18"/>
      <c r="VND323" s="18"/>
      <c r="VNE323" s="18"/>
      <c r="VNF323" s="18"/>
      <c r="VNG323" s="18"/>
      <c r="VNH323" s="18"/>
      <c r="VNI323" s="18"/>
      <c r="VNJ323" s="18"/>
      <c r="VNK323" s="18"/>
      <c r="VNL323" s="18"/>
      <c r="VNM323" s="18"/>
      <c r="VNN323" s="18"/>
      <c r="VNO323" s="18"/>
      <c r="VNP323" s="18"/>
      <c r="VNQ323" s="18"/>
      <c r="VNR323" s="18"/>
      <c r="VNS323" s="18"/>
      <c r="VNT323" s="18"/>
      <c r="VNU323" s="18"/>
      <c r="VNV323" s="18"/>
      <c r="VNW323" s="18"/>
      <c r="VNX323" s="18"/>
      <c r="VNY323" s="18"/>
      <c r="VNZ323" s="18"/>
      <c r="VOA323" s="18"/>
      <c r="VOB323" s="18"/>
      <c r="VOC323" s="18"/>
      <c r="VOD323" s="18"/>
      <c r="VOE323" s="18"/>
      <c r="VOF323" s="18"/>
      <c r="VOG323" s="18"/>
      <c r="VOH323" s="18"/>
      <c r="VOI323" s="18"/>
      <c r="VOJ323" s="18"/>
      <c r="VOK323" s="18"/>
      <c r="VOL323" s="18"/>
      <c r="VOM323" s="18"/>
      <c r="VON323" s="18"/>
      <c r="VOO323" s="18"/>
      <c r="VOP323" s="18"/>
      <c r="VOQ323" s="18"/>
      <c r="VOR323" s="18"/>
      <c r="VOS323" s="18"/>
      <c r="VOT323" s="18"/>
      <c r="VOU323" s="18"/>
      <c r="VOV323" s="18"/>
      <c r="VOW323" s="18"/>
      <c r="VOX323" s="18"/>
      <c r="VOY323" s="18"/>
      <c r="VOZ323" s="18"/>
      <c r="VPA323" s="18"/>
      <c r="VPB323" s="18"/>
      <c r="VPC323" s="18"/>
      <c r="VPD323" s="18"/>
      <c r="VPE323" s="18"/>
      <c r="VPF323" s="18"/>
      <c r="VPG323" s="18"/>
      <c r="VPH323" s="18"/>
      <c r="VPI323" s="18"/>
      <c r="VPJ323" s="18"/>
      <c r="VPK323" s="18"/>
      <c r="VPL323" s="18"/>
      <c r="VPM323" s="18"/>
      <c r="VPN323" s="18"/>
      <c r="VPO323" s="18"/>
      <c r="VPP323" s="18"/>
      <c r="VPQ323" s="18"/>
      <c r="VPR323" s="18"/>
      <c r="VPS323" s="18"/>
      <c r="VPT323" s="18"/>
      <c r="VPU323" s="18"/>
      <c r="VPV323" s="18"/>
      <c r="VPW323" s="18"/>
      <c r="VPX323" s="18"/>
      <c r="VPY323" s="18"/>
      <c r="VPZ323" s="18"/>
      <c r="VQA323" s="18"/>
      <c r="VQB323" s="18"/>
      <c r="VQC323" s="18"/>
      <c r="VQD323" s="18"/>
      <c r="VQE323" s="18"/>
      <c r="VQF323" s="18"/>
      <c r="VQG323" s="18"/>
      <c r="VQH323" s="18"/>
      <c r="VQI323" s="18"/>
      <c r="VQJ323" s="18"/>
      <c r="VQK323" s="18"/>
      <c r="VQL323" s="18"/>
      <c r="VQM323" s="18"/>
      <c r="VQN323" s="18"/>
      <c r="VQO323" s="18"/>
      <c r="VQP323" s="18"/>
      <c r="VQQ323" s="18"/>
      <c r="VQR323" s="18"/>
      <c r="VQS323" s="18"/>
      <c r="VQT323" s="18"/>
      <c r="VQU323" s="18"/>
      <c r="VQV323" s="18"/>
      <c r="VQW323" s="18"/>
      <c r="VQX323" s="18"/>
      <c r="VQY323" s="18"/>
      <c r="VQZ323" s="18"/>
      <c r="VRA323" s="18"/>
      <c r="VRB323" s="18"/>
      <c r="VRC323" s="18"/>
      <c r="VRD323" s="18"/>
      <c r="VRE323" s="18"/>
      <c r="VRF323" s="18"/>
      <c r="VRG323" s="18"/>
      <c r="VRH323" s="18"/>
      <c r="VRI323" s="18"/>
      <c r="VRJ323" s="18"/>
      <c r="VRK323" s="18"/>
      <c r="VRL323" s="18"/>
      <c r="VRM323" s="18"/>
      <c r="VRN323" s="18"/>
      <c r="VRO323" s="18"/>
      <c r="VRP323" s="18"/>
      <c r="VRQ323" s="18"/>
      <c r="VRR323" s="18"/>
      <c r="VRS323" s="18"/>
      <c r="VRT323" s="18"/>
      <c r="VRU323" s="18"/>
      <c r="VRV323" s="18"/>
      <c r="VRW323" s="18"/>
      <c r="VRX323" s="18"/>
      <c r="VRY323" s="18"/>
      <c r="VRZ323" s="18"/>
      <c r="VSA323" s="18"/>
      <c r="VSB323" s="18"/>
      <c r="VSC323" s="18"/>
      <c r="VSD323" s="18"/>
      <c r="VSE323" s="18"/>
      <c r="VSF323" s="18"/>
      <c r="VSG323" s="18"/>
      <c r="VSH323" s="18"/>
      <c r="VSI323" s="18"/>
      <c r="VSJ323" s="18"/>
      <c r="VSK323" s="18"/>
      <c r="VSL323" s="18"/>
      <c r="VSM323" s="18"/>
      <c r="VSN323" s="18"/>
      <c r="VSO323" s="18"/>
      <c r="VSP323" s="18"/>
      <c r="VSQ323" s="18"/>
      <c r="VSR323" s="18"/>
      <c r="VSS323" s="18"/>
      <c r="VST323" s="18"/>
      <c r="VSU323" s="18"/>
      <c r="VSV323" s="18"/>
      <c r="VSW323" s="18"/>
      <c r="VSX323" s="18"/>
      <c r="VSY323" s="18"/>
      <c r="VSZ323" s="18"/>
      <c r="VTA323" s="18"/>
      <c r="VTB323" s="18"/>
      <c r="VTC323" s="18"/>
      <c r="VTD323" s="18"/>
      <c r="VTE323" s="18"/>
      <c r="VTF323" s="18"/>
      <c r="VTG323" s="18"/>
      <c r="VTH323" s="18"/>
      <c r="VTI323" s="18"/>
      <c r="VTJ323" s="18"/>
      <c r="VTK323" s="18"/>
      <c r="VTL323" s="18"/>
      <c r="VTM323" s="18"/>
      <c r="VTN323" s="18"/>
      <c r="VTO323" s="18"/>
      <c r="VTP323" s="18"/>
      <c r="VTQ323" s="18"/>
      <c r="VTR323" s="18"/>
      <c r="VTS323" s="18"/>
      <c r="VTT323" s="18"/>
      <c r="VTU323" s="18"/>
      <c r="VTV323" s="18"/>
      <c r="VTW323" s="18"/>
      <c r="VTX323" s="18"/>
      <c r="VTY323" s="18"/>
      <c r="VTZ323" s="18"/>
      <c r="VUA323" s="18"/>
      <c r="VUB323" s="18"/>
      <c r="VUC323" s="18"/>
      <c r="VUD323" s="18"/>
      <c r="VUE323" s="18"/>
      <c r="VUF323" s="18"/>
      <c r="VUG323" s="18"/>
      <c r="VUH323" s="18"/>
      <c r="VUI323" s="18"/>
      <c r="VUJ323" s="18"/>
      <c r="VUK323" s="18"/>
      <c r="VUL323" s="18"/>
      <c r="VUM323" s="18"/>
      <c r="VUN323" s="18"/>
      <c r="VUO323" s="18"/>
      <c r="VUP323" s="18"/>
      <c r="VUQ323" s="18"/>
      <c r="VUR323" s="18"/>
      <c r="VUS323" s="18"/>
      <c r="VUT323" s="18"/>
      <c r="VUU323" s="18"/>
      <c r="VUV323" s="18"/>
      <c r="VUW323" s="18"/>
      <c r="VUX323" s="18"/>
      <c r="VUY323" s="18"/>
      <c r="VUZ323" s="18"/>
      <c r="VVA323" s="18"/>
      <c r="VVB323" s="18"/>
      <c r="VVC323" s="18"/>
      <c r="VVD323" s="18"/>
      <c r="VVE323" s="18"/>
      <c r="VVF323" s="18"/>
      <c r="VVG323" s="18"/>
      <c r="VVH323" s="18"/>
      <c r="VVI323" s="18"/>
      <c r="VVJ323" s="18"/>
      <c r="VVK323" s="18"/>
      <c r="VVL323" s="18"/>
      <c r="VVM323" s="18"/>
      <c r="VVN323" s="18"/>
      <c r="VVO323" s="18"/>
      <c r="VVP323" s="18"/>
      <c r="VVQ323" s="18"/>
      <c r="VVR323" s="18"/>
      <c r="VVS323" s="18"/>
      <c r="VVT323" s="18"/>
      <c r="VVU323" s="18"/>
      <c r="VVV323" s="18"/>
      <c r="VVW323" s="18"/>
      <c r="VVX323" s="18"/>
      <c r="VVY323" s="18"/>
      <c r="VVZ323" s="18"/>
      <c r="VWA323" s="18"/>
      <c r="VWB323" s="18"/>
      <c r="VWC323" s="18"/>
      <c r="VWD323" s="18"/>
      <c r="VWE323" s="18"/>
      <c r="VWF323" s="18"/>
      <c r="VWG323" s="18"/>
      <c r="VWH323" s="18"/>
      <c r="VWI323" s="18"/>
      <c r="VWJ323" s="18"/>
      <c r="VWK323" s="18"/>
      <c r="VWL323" s="18"/>
      <c r="VWM323" s="18"/>
      <c r="VWN323" s="18"/>
      <c r="VWO323" s="18"/>
      <c r="VWP323" s="18"/>
      <c r="VWQ323" s="18"/>
      <c r="VWR323" s="18"/>
      <c r="VWS323" s="18"/>
      <c r="VWT323" s="18"/>
      <c r="VWU323" s="18"/>
      <c r="VWV323" s="18"/>
      <c r="VWW323" s="18"/>
      <c r="VWX323" s="18"/>
      <c r="VWY323" s="18"/>
      <c r="VWZ323" s="18"/>
      <c r="VXA323" s="18"/>
      <c r="VXB323" s="18"/>
      <c r="VXC323" s="18"/>
      <c r="VXD323" s="18"/>
      <c r="VXE323" s="18"/>
      <c r="VXF323" s="18"/>
      <c r="VXG323" s="18"/>
      <c r="VXH323" s="18"/>
      <c r="VXI323" s="18"/>
      <c r="VXJ323" s="18"/>
      <c r="VXK323" s="18"/>
      <c r="VXL323" s="18"/>
      <c r="VXM323" s="18"/>
      <c r="VXN323" s="18"/>
      <c r="VXO323" s="18"/>
      <c r="VXP323" s="18"/>
      <c r="VXQ323" s="18"/>
      <c r="VXR323" s="18"/>
      <c r="VXS323" s="18"/>
      <c r="VXT323" s="18"/>
      <c r="VXU323" s="18"/>
      <c r="VXV323" s="18"/>
      <c r="VXW323" s="18"/>
      <c r="VXX323" s="18"/>
      <c r="VXY323" s="18"/>
      <c r="VXZ323" s="18"/>
      <c r="VYA323" s="18"/>
      <c r="VYB323" s="18"/>
      <c r="VYC323" s="18"/>
      <c r="VYD323" s="18"/>
      <c r="VYE323" s="18"/>
      <c r="VYF323" s="18"/>
      <c r="VYG323" s="18"/>
      <c r="VYH323" s="18"/>
      <c r="VYI323" s="18"/>
      <c r="VYJ323" s="18"/>
      <c r="VYK323" s="18"/>
      <c r="VYL323" s="18"/>
      <c r="VYM323" s="18"/>
      <c r="VYN323" s="18"/>
      <c r="VYO323" s="18"/>
      <c r="VYP323" s="18"/>
      <c r="VYQ323" s="18"/>
      <c r="VYR323" s="18"/>
      <c r="VYS323" s="18"/>
      <c r="VYT323" s="18"/>
      <c r="VYU323" s="18"/>
      <c r="VYV323" s="18"/>
      <c r="VYW323" s="18"/>
      <c r="VYX323" s="18"/>
      <c r="VYY323" s="18"/>
      <c r="VYZ323" s="18"/>
      <c r="VZA323" s="18"/>
      <c r="VZB323" s="18"/>
      <c r="VZC323" s="18"/>
      <c r="VZD323" s="18"/>
      <c r="VZE323" s="18"/>
      <c r="VZF323" s="18"/>
      <c r="VZG323" s="18"/>
      <c r="VZH323" s="18"/>
      <c r="VZI323" s="18"/>
      <c r="VZJ323" s="18"/>
      <c r="VZK323" s="18"/>
      <c r="VZL323" s="18"/>
      <c r="VZM323" s="18"/>
      <c r="VZN323" s="18"/>
      <c r="VZO323" s="18"/>
      <c r="VZP323" s="18"/>
      <c r="VZQ323" s="18"/>
      <c r="VZR323" s="18"/>
      <c r="VZS323" s="18"/>
      <c r="VZT323" s="18"/>
      <c r="VZU323" s="18"/>
      <c r="VZV323" s="18"/>
      <c r="VZW323" s="18"/>
      <c r="VZX323" s="18"/>
      <c r="VZY323" s="18"/>
      <c r="VZZ323" s="18"/>
      <c r="WAA323" s="18"/>
      <c r="WAB323" s="18"/>
      <c r="WAC323" s="18"/>
      <c r="WAD323" s="18"/>
      <c r="WAE323" s="18"/>
      <c r="WAF323" s="18"/>
      <c r="WAG323" s="18"/>
      <c r="WAH323" s="18"/>
      <c r="WAI323" s="18"/>
      <c r="WAJ323" s="18"/>
      <c r="WAK323" s="18"/>
      <c r="WAL323" s="18"/>
      <c r="WAM323" s="18"/>
      <c r="WAN323" s="18"/>
      <c r="WAO323" s="18"/>
      <c r="WAP323" s="18"/>
      <c r="WAQ323" s="18"/>
      <c r="WAR323" s="18"/>
      <c r="WAS323" s="18"/>
      <c r="WAT323" s="18"/>
      <c r="WAU323" s="18"/>
      <c r="WAV323" s="18"/>
      <c r="WAW323" s="18"/>
      <c r="WAX323" s="18"/>
      <c r="WAY323" s="18"/>
      <c r="WAZ323" s="18"/>
      <c r="WBA323" s="18"/>
      <c r="WBB323" s="18"/>
      <c r="WBC323" s="18"/>
      <c r="WBD323" s="18"/>
      <c r="WBE323" s="18"/>
      <c r="WBF323" s="18"/>
      <c r="WBG323" s="18"/>
      <c r="WBH323" s="18"/>
      <c r="WBI323" s="18"/>
      <c r="WBJ323" s="18"/>
      <c r="WBK323" s="18"/>
      <c r="WBL323" s="18"/>
      <c r="WBM323" s="18"/>
      <c r="WBN323" s="18"/>
      <c r="WBO323" s="18"/>
      <c r="WBP323" s="18"/>
      <c r="WBQ323" s="18"/>
      <c r="WBR323" s="18"/>
      <c r="WBS323" s="18"/>
      <c r="WBT323" s="18"/>
      <c r="WBU323" s="18"/>
      <c r="WBV323" s="18"/>
      <c r="WBW323" s="18"/>
      <c r="WBX323" s="18"/>
      <c r="WBY323" s="18"/>
      <c r="WBZ323" s="18"/>
      <c r="WCA323" s="18"/>
      <c r="WCB323" s="18"/>
      <c r="WCC323" s="18"/>
      <c r="WCD323" s="18"/>
      <c r="WCE323" s="18"/>
      <c r="WCF323" s="18"/>
      <c r="WCG323" s="18"/>
      <c r="WCH323" s="18"/>
      <c r="WCI323" s="18"/>
      <c r="WCJ323" s="18"/>
      <c r="WCK323" s="18"/>
      <c r="WCL323" s="18"/>
      <c r="WCM323" s="18"/>
      <c r="WCN323" s="18"/>
      <c r="WCO323" s="18"/>
      <c r="WCP323" s="18"/>
      <c r="WCQ323" s="18"/>
      <c r="WCR323" s="18"/>
      <c r="WCS323" s="18"/>
      <c r="WCT323" s="18"/>
      <c r="WCU323" s="18"/>
      <c r="WCV323" s="18"/>
      <c r="WCW323" s="18"/>
      <c r="WCX323" s="18"/>
      <c r="WCY323" s="18"/>
      <c r="WCZ323" s="18"/>
      <c r="WDA323" s="18"/>
      <c r="WDB323" s="18"/>
      <c r="WDC323" s="18"/>
      <c r="WDD323" s="18"/>
      <c r="WDE323" s="18"/>
      <c r="WDF323" s="18"/>
      <c r="WDG323" s="18"/>
      <c r="WDH323" s="18"/>
      <c r="WDI323" s="18"/>
      <c r="WDJ323" s="18"/>
      <c r="WDK323" s="18"/>
      <c r="WDL323" s="18"/>
      <c r="WDM323" s="18"/>
      <c r="WDN323" s="18"/>
      <c r="WDO323" s="18"/>
      <c r="WDP323" s="18"/>
      <c r="WDQ323" s="18"/>
      <c r="WDR323" s="18"/>
      <c r="WDS323" s="18"/>
      <c r="WDT323" s="18"/>
      <c r="WDU323" s="18"/>
      <c r="WDV323" s="18"/>
      <c r="WDW323" s="18"/>
      <c r="WDX323" s="18"/>
      <c r="WDY323" s="18"/>
      <c r="WDZ323" s="18"/>
      <c r="WEA323" s="18"/>
      <c r="WEB323" s="18"/>
      <c r="WEC323" s="18"/>
      <c r="WED323" s="18"/>
      <c r="WEE323" s="18"/>
      <c r="WEF323" s="18"/>
      <c r="WEG323" s="18"/>
      <c r="WEH323" s="18"/>
      <c r="WEI323" s="18"/>
      <c r="WEJ323" s="18"/>
      <c r="WEK323" s="18"/>
      <c r="WEL323" s="18"/>
      <c r="WEM323" s="18"/>
      <c r="WEN323" s="18"/>
      <c r="WEO323" s="18"/>
      <c r="WEP323" s="18"/>
      <c r="WEQ323" s="18"/>
      <c r="WER323" s="18"/>
      <c r="WES323" s="18"/>
      <c r="WET323" s="18"/>
      <c r="WEU323" s="18"/>
      <c r="WEV323" s="18"/>
      <c r="WEW323" s="18"/>
      <c r="WEX323" s="18"/>
      <c r="WEY323" s="18"/>
      <c r="WEZ323" s="18"/>
      <c r="WFA323" s="18"/>
      <c r="WFB323" s="18"/>
      <c r="WFC323" s="18"/>
      <c r="WFD323" s="18"/>
      <c r="WFE323" s="18"/>
      <c r="WFF323" s="18"/>
      <c r="WFG323" s="18"/>
      <c r="WFH323" s="18"/>
      <c r="WFI323" s="18"/>
      <c r="WFJ323" s="18"/>
      <c r="WFK323" s="18"/>
      <c r="WFL323" s="18"/>
      <c r="WFM323" s="18"/>
      <c r="WFN323" s="18"/>
      <c r="WFO323" s="18"/>
      <c r="WFP323" s="18"/>
      <c r="WFQ323" s="18"/>
      <c r="WFR323" s="18"/>
      <c r="WFS323" s="18"/>
      <c r="WFT323" s="18"/>
      <c r="WFU323" s="18"/>
      <c r="WFV323" s="18"/>
      <c r="WFW323" s="18"/>
      <c r="WFX323" s="18"/>
      <c r="WFY323" s="18"/>
      <c r="WFZ323" s="18"/>
      <c r="WGA323" s="18"/>
      <c r="WGB323" s="18"/>
      <c r="WGC323" s="18"/>
      <c r="WGD323" s="18"/>
      <c r="WGE323" s="18"/>
      <c r="WGF323" s="18"/>
      <c r="WGG323" s="18"/>
      <c r="WGH323" s="18"/>
      <c r="WGI323" s="18"/>
      <c r="WGJ323" s="18"/>
      <c r="WGK323" s="18"/>
      <c r="WGL323" s="18"/>
      <c r="WGM323" s="18"/>
      <c r="WGN323" s="18"/>
      <c r="WGO323" s="18"/>
      <c r="WGP323" s="18"/>
      <c r="WGQ323" s="18"/>
      <c r="WGR323" s="18"/>
      <c r="WGS323" s="18"/>
      <c r="WGT323" s="18"/>
      <c r="WGU323" s="18"/>
      <c r="WGV323" s="18"/>
      <c r="WGW323" s="18"/>
      <c r="WGX323" s="18"/>
      <c r="WGY323" s="18"/>
      <c r="WGZ323" s="18"/>
      <c r="WHA323" s="18"/>
      <c r="WHB323" s="18"/>
      <c r="WHC323" s="18"/>
      <c r="WHD323" s="18"/>
      <c r="WHE323" s="18"/>
      <c r="WHF323" s="18"/>
      <c r="WHG323" s="18"/>
      <c r="WHH323" s="18"/>
      <c r="WHI323" s="18"/>
      <c r="WHJ323" s="18"/>
      <c r="WHK323" s="18"/>
      <c r="WHL323" s="18"/>
      <c r="WHM323" s="18"/>
      <c r="WHN323" s="18"/>
      <c r="WHO323" s="18"/>
      <c r="WHP323" s="18"/>
      <c r="WHQ323" s="18"/>
      <c r="WHR323" s="18"/>
      <c r="WHS323" s="18"/>
      <c r="WHT323" s="18"/>
      <c r="WHU323" s="18"/>
      <c r="WHV323" s="18"/>
      <c r="WHW323" s="18"/>
      <c r="WHX323" s="18"/>
      <c r="WHY323" s="18"/>
      <c r="WHZ323" s="18"/>
      <c r="WIA323" s="18"/>
      <c r="WIB323" s="18"/>
      <c r="WIC323" s="18"/>
      <c r="WID323" s="18"/>
      <c r="WIE323" s="18"/>
      <c r="WIF323" s="18"/>
      <c r="WIG323" s="18"/>
      <c r="WIH323" s="18"/>
      <c r="WII323" s="18"/>
      <c r="WIJ323" s="18"/>
      <c r="WIK323" s="18"/>
      <c r="WIL323" s="18"/>
      <c r="WIM323" s="18"/>
      <c r="WIN323" s="18"/>
      <c r="WIO323" s="18"/>
      <c r="WIP323" s="18"/>
      <c r="WIQ323" s="18"/>
      <c r="WIR323" s="18"/>
      <c r="WIS323" s="18"/>
      <c r="WIT323" s="18"/>
      <c r="WIU323" s="18"/>
      <c r="WIV323" s="18"/>
      <c r="WIW323" s="18"/>
      <c r="WIX323" s="18"/>
      <c r="WIY323" s="18"/>
      <c r="WIZ323" s="18"/>
      <c r="WJA323" s="18"/>
      <c r="WJB323" s="18"/>
      <c r="WJC323" s="18"/>
      <c r="WJD323" s="18"/>
      <c r="WJE323" s="18"/>
      <c r="WJF323" s="18"/>
      <c r="WJG323" s="18"/>
      <c r="WJH323" s="18"/>
      <c r="WJI323" s="18"/>
      <c r="WJJ323" s="18"/>
      <c r="WJK323" s="18"/>
      <c r="WJL323" s="18"/>
      <c r="WJM323" s="18"/>
      <c r="WJN323" s="18"/>
      <c r="WJO323" s="18"/>
      <c r="WJP323" s="18"/>
      <c r="WJQ323" s="18"/>
      <c r="WJR323" s="18"/>
      <c r="WJS323" s="18"/>
      <c r="WJT323" s="18"/>
      <c r="WJU323" s="18"/>
      <c r="WJV323" s="18"/>
      <c r="WJW323" s="18"/>
      <c r="WJX323" s="18"/>
      <c r="WJY323" s="18"/>
      <c r="WJZ323" s="18"/>
      <c r="WKA323" s="18"/>
      <c r="WKB323" s="18"/>
      <c r="WKC323" s="18"/>
      <c r="WKD323" s="18"/>
      <c r="WKE323" s="18"/>
      <c r="WKF323" s="18"/>
      <c r="WKG323" s="18"/>
      <c r="WKH323" s="18"/>
      <c r="WKI323" s="18"/>
      <c r="WKJ323" s="18"/>
      <c r="WKK323" s="18"/>
      <c r="WKL323" s="18"/>
      <c r="WKM323" s="18"/>
      <c r="WKN323" s="18"/>
      <c r="WKO323" s="18"/>
      <c r="WKP323" s="18"/>
      <c r="WKQ323" s="18"/>
      <c r="WKR323" s="18"/>
      <c r="WKS323" s="18"/>
      <c r="WKT323" s="18"/>
      <c r="WKU323" s="18"/>
      <c r="WKV323" s="18"/>
      <c r="WKW323" s="18"/>
      <c r="WKX323" s="18"/>
      <c r="WKY323" s="18"/>
      <c r="WKZ323" s="18"/>
      <c r="WLA323" s="18"/>
      <c r="WLB323" s="18"/>
      <c r="WLC323" s="18"/>
      <c r="WLD323" s="18"/>
      <c r="WLE323" s="18"/>
      <c r="WLF323" s="18"/>
      <c r="WLG323" s="18"/>
      <c r="WLH323" s="18"/>
      <c r="WLI323" s="18"/>
      <c r="WLJ323" s="18"/>
      <c r="WLK323" s="18"/>
      <c r="WLL323" s="18"/>
      <c r="WLM323" s="18"/>
      <c r="WLN323" s="18"/>
      <c r="WLO323" s="18"/>
      <c r="WLP323" s="18"/>
      <c r="WLQ323" s="18"/>
      <c r="WLR323" s="18"/>
      <c r="WLS323" s="18"/>
      <c r="WLT323" s="18"/>
      <c r="WLU323" s="18"/>
      <c r="WLV323" s="18"/>
      <c r="WLW323" s="18"/>
      <c r="WLX323" s="18"/>
      <c r="WLY323" s="18"/>
      <c r="WLZ323" s="18"/>
      <c r="WMA323" s="18"/>
      <c r="WMB323" s="18"/>
      <c r="WMC323" s="18"/>
      <c r="WMD323" s="18"/>
      <c r="WME323" s="18"/>
      <c r="WMF323" s="18"/>
      <c r="WMG323" s="18"/>
      <c r="WMH323" s="18"/>
      <c r="WMI323" s="18"/>
      <c r="WMJ323" s="18"/>
      <c r="WMK323" s="18"/>
      <c r="WML323" s="18"/>
      <c r="WMM323" s="18"/>
      <c r="WMN323" s="18"/>
      <c r="WMO323" s="18"/>
      <c r="WMP323" s="18"/>
      <c r="WMQ323" s="18"/>
      <c r="WMR323" s="18"/>
      <c r="WMS323" s="18"/>
      <c r="WMT323" s="18"/>
      <c r="WMU323" s="18"/>
      <c r="WMV323" s="18"/>
      <c r="WMW323" s="18"/>
      <c r="WMX323" s="18"/>
      <c r="WMY323" s="18"/>
      <c r="WMZ323" s="18"/>
      <c r="WNA323" s="18"/>
      <c r="WNB323" s="18"/>
      <c r="WNC323" s="18"/>
      <c r="WND323" s="18"/>
      <c r="WNE323" s="18"/>
      <c r="WNF323" s="18"/>
      <c r="WNG323" s="18"/>
      <c r="WNH323" s="18"/>
      <c r="WNI323" s="18"/>
      <c r="WNJ323" s="18"/>
      <c r="WNK323" s="18"/>
      <c r="WNL323" s="18"/>
      <c r="WNM323" s="18"/>
      <c r="WNN323" s="18"/>
      <c r="WNO323" s="18"/>
      <c r="WNP323" s="18"/>
      <c r="WNQ323" s="18"/>
      <c r="WNR323" s="18"/>
      <c r="WNS323" s="18"/>
      <c r="WNT323" s="18"/>
      <c r="WNU323" s="18"/>
      <c r="WNV323" s="18"/>
      <c r="WNW323" s="18"/>
      <c r="WNX323" s="18"/>
      <c r="WNY323" s="18"/>
      <c r="WNZ323" s="18"/>
      <c r="WOA323" s="18"/>
      <c r="WOB323" s="18"/>
      <c r="WOC323" s="18"/>
      <c r="WOD323" s="18"/>
      <c r="WOE323" s="18"/>
      <c r="WOF323" s="18"/>
      <c r="WOG323" s="18"/>
      <c r="WOH323" s="18"/>
      <c r="WOI323" s="18"/>
      <c r="WOJ323" s="18"/>
      <c r="WOK323" s="18"/>
      <c r="WOL323" s="18"/>
      <c r="WOM323" s="18"/>
      <c r="WON323" s="18"/>
      <c r="WOO323" s="18"/>
      <c r="WOP323" s="18"/>
      <c r="WOQ323" s="18"/>
      <c r="WOR323" s="18"/>
      <c r="WOS323" s="18"/>
      <c r="WOT323" s="18"/>
      <c r="WOU323" s="18"/>
      <c r="WOV323" s="18"/>
      <c r="WOW323" s="18"/>
      <c r="WOX323" s="18"/>
      <c r="WOY323" s="18"/>
      <c r="WOZ323" s="18"/>
      <c r="WPA323" s="18"/>
      <c r="WPB323" s="18"/>
      <c r="WPC323" s="18"/>
      <c r="WPD323" s="18"/>
      <c r="WPE323" s="18"/>
      <c r="WPF323" s="18"/>
      <c r="WPG323" s="18"/>
      <c r="WPH323" s="18"/>
      <c r="WPI323" s="18"/>
      <c r="WPJ323" s="18"/>
      <c r="WPK323" s="18"/>
      <c r="WPL323" s="18"/>
      <c r="WPM323" s="18"/>
      <c r="WPN323" s="18"/>
      <c r="WPO323" s="18"/>
      <c r="WPP323" s="18"/>
      <c r="WPQ323" s="18"/>
      <c r="WPR323" s="18"/>
      <c r="WPS323" s="18"/>
      <c r="WPT323" s="18"/>
      <c r="WPU323" s="18"/>
      <c r="WPV323" s="18"/>
      <c r="WPW323" s="18"/>
      <c r="WPX323" s="18"/>
      <c r="WPY323" s="18"/>
      <c r="WPZ323" s="18"/>
      <c r="WQA323" s="18"/>
      <c r="WQB323" s="18"/>
      <c r="WQC323" s="18"/>
      <c r="WQD323" s="18"/>
      <c r="WQE323" s="18"/>
      <c r="WQF323" s="18"/>
      <c r="WQG323" s="18"/>
      <c r="WQH323" s="18"/>
      <c r="WQI323" s="18"/>
      <c r="WQJ323" s="18"/>
      <c r="WQK323" s="18"/>
      <c r="WQL323" s="18"/>
      <c r="WQM323" s="18"/>
      <c r="WQN323" s="18"/>
      <c r="WQO323" s="18"/>
      <c r="WQP323" s="18"/>
      <c r="WQQ323" s="18"/>
      <c r="WQR323" s="18"/>
      <c r="WQS323" s="18"/>
      <c r="WQT323" s="18"/>
      <c r="WQU323" s="18"/>
      <c r="WQV323" s="18"/>
      <c r="WQW323" s="18"/>
      <c r="WQX323" s="18"/>
      <c r="WQY323" s="18"/>
      <c r="WQZ323" s="18"/>
      <c r="WRA323" s="18"/>
      <c r="WRB323" s="18"/>
      <c r="WRC323" s="18"/>
      <c r="WRD323" s="18"/>
      <c r="WRE323" s="18"/>
      <c r="WRF323" s="18"/>
      <c r="WRG323" s="18"/>
      <c r="WRH323" s="18"/>
      <c r="WRI323" s="18"/>
      <c r="WRJ323" s="18"/>
      <c r="WRK323" s="18"/>
      <c r="WRL323" s="18"/>
      <c r="WRM323" s="18"/>
      <c r="WRN323" s="18"/>
      <c r="WRO323" s="18"/>
      <c r="WRP323" s="18"/>
      <c r="WRQ323" s="18"/>
      <c r="WRR323" s="18"/>
      <c r="WRS323" s="18"/>
      <c r="WRT323" s="18"/>
      <c r="WRU323" s="18"/>
      <c r="WRV323" s="18"/>
      <c r="WRW323" s="18"/>
      <c r="WRX323" s="18"/>
      <c r="WRY323" s="18"/>
      <c r="WRZ323" s="18"/>
      <c r="WSA323" s="18"/>
      <c r="WSB323" s="18"/>
      <c r="WSC323" s="18"/>
      <c r="WSD323" s="18"/>
      <c r="WSE323" s="18"/>
      <c r="WSF323" s="18"/>
      <c r="WSG323" s="18"/>
      <c r="WSH323" s="18"/>
      <c r="WSI323" s="18"/>
      <c r="WSJ323" s="18"/>
      <c r="WSK323" s="18"/>
      <c r="WSL323" s="18"/>
      <c r="WSM323" s="18"/>
      <c r="WSN323" s="18"/>
      <c r="WSO323" s="18"/>
      <c r="WSP323" s="18"/>
      <c r="WSQ323" s="18"/>
      <c r="WSR323" s="18"/>
      <c r="WSS323" s="18"/>
      <c r="WST323" s="18"/>
      <c r="WSU323" s="18"/>
      <c r="WSV323" s="18"/>
      <c r="WSW323" s="18"/>
      <c r="WSX323" s="18"/>
      <c r="WSY323" s="18"/>
      <c r="WSZ323" s="18"/>
      <c r="WTA323" s="18"/>
      <c r="WTB323" s="18"/>
      <c r="WTC323" s="18"/>
      <c r="WTD323" s="18"/>
      <c r="WTE323" s="18"/>
      <c r="WTF323" s="18"/>
      <c r="WTG323" s="18"/>
      <c r="WTH323" s="18"/>
      <c r="WTI323" s="18"/>
      <c r="WTJ323" s="18"/>
      <c r="WTK323" s="18"/>
      <c r="WTL323" s="18"/>
      <c r="WTM323" s="18"/>
      <c r="WTN323" s="18"/>
      <c r="WTO323" s="18"/>
      <c r="WTP323" s="18"/>
      <c r="WTQ323" s="18"/>
      <c r="WTR323" s="18"/>
      <c r="WTS323" s="18"/>
      <c r="WTT323" s="18"/>
      <c r="WTU323" s="18"/>
      <c r="WTV323" s="18"/>
      <c r="WTW323" s="18"/>
      <c r="WTX323" s="18"/>
      <c r="WTY323" s="18"/>
      <c r="WTZ323" s="18"/>
      <c r="WUA323" s="18"/>
      <c r="WUB323" s="18"/>
      <c r="WUC323" s="18"/>
      <c r="WUD323" s="18"/>
      <c r="WUE323" s="18"/>
      <c r="WUF323" s="18"/>
      <c r="WUG323" s="18"/>
      <c r="WUH323" s="18"/>
      <c r="WUI323" s="18"/>
      <c r="WUJ323" s="18"/>
      <c r="WUK323" s="18"/>
      <c r="WUL323" s="18"/>
      <c r="WUM323" s="18"/>
      <c r="WUN323" s="18"/>
      <c r="WUO323" s="18"/>
      <c r="WUP323" s="18"/>
      <c r="WUQ323" s="18"/>
      <c r="WUR323" s="18"/>
      <c r="WUS323" s="18"/>
      <c r="WUT323" s="18"/>
      <c r="WUU323" s="18"/>
      <c r="WUV323" s="18"/>
      <c r="WUW323" s="18"/>
      <c r="WUX323" s="18"/>
      <c r="WUY323" s="18"/>
      <c r="WUZ323" s="18"/>
      <c r="WVA323" s="18"/>
      <c r="WVB323" s="18"/>
      <c r="WVC323" s="18"/>
      <c r="WVD323" s="18"/>
      <c r="WVE323" s="18"/>
      <c r="WVF323" s="18"/>
      <c r="WVG323" s="18"/>
      <c r="WVH323" s="18"/>
      <c r="WVI323" s="18"/>
      <c r="WVJ323" s="18"/>
      <c r="WVK323" s="18"/>
      <c r="WVL323" s="18"/>
      <c r="WVM323" s="18"/>
      <c r="WVN323" s="18"/>
      <c r="WVO323" s="18"/>
      <c r="WVP323" s="18"/>
      <c r="WVQ323" s="18"/>
      <c r="WVR323" s="18"/>
      <c r="WVS323" s="18"/>
      <c r="WVT323" s="18"/>
      <c r="WVU323" s="18"/>
      <c r="WVV323" s="18"/>
      <c r="WVW323" s="18"/>
      <c r="WVX323" s="18"/>
      <c r="WVY323" s="18"/>
      <c r="WVZ323" s="18"/>
      <c r="WWA323" s="18"/>
      <c r="WWB323" s="18"/>
      <c r="WWC323" s="18"/>
      <c r="WWD323" s="18"/>
      <c r="WWE323" s="18"/>
      <c r="WWF323" s="18"/>
      <c r="WWG323" s="18"/>
      <c r="WWH323" s="18"/>
      <c r="WWI323" s="18"/>
      <c r="WWJ323" s="18"/>
      <c r="WWK323" s="18"/>
      <c r="WWL323" s="18"/>
      <c r="WWM323" s="18"/>
      <c r="WWN323" s="18"/>
      <c r="WWO323" s="18"/>
      <c r="WWP323" s="18"/>
      <c r="WWQ323" s="18"/>
      <c r="WWR323" s="18"/>
      <c r="WWS323" s="18"/>
      <c r="WWT323" s="18"/>
      <c r="WWU323" s="18"/>
      <c r="WWV323" s="18"/>
      <c r="WWW323" s="18"/>
      <c r="WWX323" s="18"/>
      <c r="WWY323" s="18"/>
      <c r="WWZ323" s="18"/>
      <c r="WXA323" s="18"/>
      <c r="WXB323" s="18"/>
      <c r="WXC323" s="18"/>
      <c r="WXD323" s="18"/>
      <c r="WXE323" s="18"/>
      <c r="WXF323" s="18"/>
      <c r="WXG323" s="18"/>
      <c r="WXH323" s="18"/>
      <c r="WXI323" s="18"/>
      <c r="WXJ323" s="18"/>
      <c r="WXK323" s="18"/>
      <c r="WXL323" s="18"/>
      <c r="WXM323" s="18"/>
      <c r="WXN323" s="18"/>
      <c r="WXO323" s="18"/>
      <c r="WXP323" s="18"/>
      <c r="WXQ323" s="18"/>
      <c r="WXR323" s="18"/>
      <c r="WXS323" s="18"/>
      <c r="WXT323" s="18"/>
      <c r="WXU323" s="18"/>
      <c r="WXV323" s="18"/>
      <c r="WXW323" s="18"/>
      <c r="WXX323" s="18"/>
      <c r="WXY323" s="18"/>
      <c r="WXZ323" s="18"/>
      <c r="WYA323" s="18"/>
      <c r="WYB323" s="18"/>
      <c r="WYC323" s="18"/>
      <c r="WYD323" s="18"/>
      <c r="WYE323" s="18"/>
      <c r="WYF323" s="18"/>
      <c r="WYG323" s="18"/>
      <c r="WYH323" s="18"/>
      <c r="WYI323" s="18"/>
      <c r="WYJ323" s="18"/>
      <c r="WYK323" s="18"/>
      <c r="WYL323" s="18"/>
      <c r="WYM323" s="18"/>
      <c r="WYN323" s="18"/>
      <c r="WYO323" s="18"/>
      <c r="WYP323" s="18"/>
      <c r="WYQ323" s="18"/>
      <c r="WYR323" s="18"/>
      <c r="WYS323" s="18"/>
      <c r="WYT323" s="18"/>
      <c r="WYU323" s="18"/>
      <c r="WYV323" s="18"/>
      <c r="WYW323" s="18"/>
      <c r="WYX323" s="18"/>
      <c r="WYY323" s="18"/>
      <c r="WYZ323" s="18"/>
      <c r="WZA323" s="18"/>
      <c r="WZB323" s="18"/>
      <c r="WZC323" s="18"/>
      <c r="WZD323" s="18"/>
      <c r="WZE323" s="18"/>
      <c r="WZF323" s="18"/>
      <c r="WZG323" s="18"/>
      <c r="WZH323" s="18"/>
      <c r="WZI323" s="18"/>
      <c r="WZJ323" s="18"/>
      <c r="WZK323" s="18"/>
      <c r="WZL323" s="18"/>
      <c r="WZM323" s="18"/>
      <c r="WZN323" s="18"/>
      <c r="WZO323" s="18"/>
      <c r="WZP323" s="18"/>
      <c r="WZQ323" s="18"/>
      <c r="WZR323" s="18"/>
      <c r="WZS323" s="18"/>
      <c r="WZT323" s="18"/>
      <c r="WZU323" s="18"/>
      <c r="WZV323" s="18"/>
      <c r="WZW323" s="18"/>
      <c r="WZX323" s="18"/>
      <c r="WZY323" s="18"/>
      <c r="WZZ323" s="18"/>
      <c r="XAA323" s="18"/>
      <c r="XAB323" s="18"/>
      <c r="XAC323" s="18"/>
      <c r="XAD323" s="18"/>
      <c r="XAE323" s="18"/>
      <c r="XAF323" s="18"/>
      <c r="XAG323" s="18"/>
      <c r="XAH323" s="18"/>
      <c r="XAI323" s="18"/>
      <c r="XAJ323" s="18"/>
      <c r="XAK323" s="18"/>
      <c r="XAL323" s="18"/>
      <c r="XAM323" s="18"/>
      <c r="XAN323" s="18"/>
      <c r="XAO323" s="18"/>
      <c r="XAP323" s="18"/>
      <c r="XAQ323" s="18"/>
      <c r="XAR323" s="18"/>
      <c r="XAS323" s="18"/>
      <c r="XAT323" s="18"/>
      <c r="XAU323" s="18"/>
      <c r="XAV323" s="18"/>
      <c r="XAW323" s="18"/>
      <c r="XAX323" s="18"/>
      <c r="XAY323" s="18"/>
      <c r="XAZ323" s="18"/>
      <c r="XBA323" s="18"/>
      <c r="XBB323" s="18"/>
      <c r="XBC323" s="18"/>
      <c r="XBD323" s="18"/>
      <c r="XBE323" s="18"/>
      <c r="XBF323" s="18"/>
      <c r="XBG323" s="18"/>
      <c r="XBH323" s="18"/>
      <c r="XBI323" s="18"/>
      <c r="XBJ323" s="18"/>
      <c r="XBK323" s="18"/>
      <c r="XBL323" s="18"/>
      <c r="XBM323" s="18"/>
      <c r="XBN323" s="18"/>
      <c r="XBO323" s="18"/>
      <c r="XBP323" s="18"/>
      <c r="XBQ323" s="18"/>
      <c r="XBR323" s="18"/>
      <c r="XBS323" s="18"/>
      <c r="XBT323" s="18"/>
      <c r="XBU323" s="18"/>
      <c r="XBV323" s="18"/>
      <c r="XBW323" s="18"/>
      <c r="XBX323" s="18"/>
      <c r="XBY323" s="18"/>
      <c r="XBZ323" s="18"/>
      <c r="XCA323" s="18"/>
      <c r="XCB323" s="18"/>
      <c r="XCC323" s="18"/>
      <c r="XCD323" s="18"/>
      <c r="XCE323" s="18"/>
      <c r="XCF323" s="18"/>
      <c r="XCG323" s="18"/>
      <c r="XCH323" s="18"/>
      <c r="XCI323" s="18"/>
      <c r="XCJ323" s="18"/>
      <c r="XCK323" s="18"/>
      <c r="XCL323" s="18"/>
      <c r="XCM323" s="18"/>
      <c r="XCN323" s="18"/>
      <c r="XCO323" s="18"/>
      <c r="XCP323" s="18"/>
      <c r="XCQ323" s="18"/>
      <c r="XCR323" s="18"/>
      <c r="XCS323" s="18"/>
      <c r="XCT323" s="18"/>
      <c r="XCU323" s="18"/>
      <c r="XCV323" s="18"/>
      <c r="XCW323" s="18"/>
      <c r="XCX323" s="18"/>
      <c r="XCY323" s="18"/>
      <c r="XCZ323" s="18"/>
      <c r="XDA323" s="18"/>
      <c r="XDB323" s="18"/>
      <c r="XDC323" s="18"/>
      <c r="XDD323" s="18"/>
      <c r="XDE323" s="18"/>
      <c r="XDF323" s="18"/>
      <c r="XDG323" s="18"/>
      <c r="XDH323" s="18"/>
      <c r="XDI323" s="18"/>
      <c r="XDJ323" s="18"/>
      <c r="XDK323" s="18"/>
      <c r="XDL323" s="18"/>
      <c r="XDM323" s="18"/>
      <c r="XDN323" s="18"/>
      <c r="XDO323" s="18"/>
      <c r="XDP323" s="18"/>
      <c r="XDQ323" s="18"/>
      <c r="XDR323" s="18"/>
      <c r="XDS323" s="18"/>
      <c r="XDT323" s="18"/>
      <c r="XDU323" s="18"/>
      <c r="XDV323" s="18"/>
      <c r="XDW323" s="18"/>
      <c r="XDX323" s="18"/>
      <c r="XDY323" s="18"/>
      <c r="XDZ323" s="18"/>
      <c r="XEA323" s="18"/>
      <c r="XEB323" s="18"/>
      <c r="XEC323" s="18"/>
      <c r="XED323" s="18"/>
      <c r="XEE323" s="18"/>
      <c r="XEF323" s="18"/>
      <c r="XEG323" s="18"/>
      <c r="XEH323" s="18"/>
      <c r="XEI323" s="18"/>
      <c r="XEJ323" s="18"/>
      <c r="XEK323" s="18"/>
      <c r="XEL323" s="18"/>
      <c r="XEM323" s="18"/>
      <c r="XEN323" s="18"/>
      <c r="XEO323" s="18"/>
      <c r="XEP323" s="18"/>
      <c r="XEQ323" s="18"/>
      <c r="XER323" s="18"/>
      <c r="XES323" s="18"/>
      <c r="XET323" s="18"/>
      <c r="XEU323" s="18"/>
      <c r="XEV323" s="18"/>
      <c r="XEW323" s="18"/>
      <c r="XEX323" s="18"/>
      <c r="XEY323" s="18"/>
      <c r="XEZ323" s="18"/>
      <c r="XFA323" s="18"/>
      <c r="XFB323" s="18"/>
      <c r="XFC323" s="18"/>
      <c r="XFD323" s="18"/>
    </row>
    <row r="324" spans="1:4054 13835:16384" ht="12.4" customHeight="1" x14ac:dyDescent="0.25">
      <c r="A324" s="22"/>
      <c r="B324" s="96"/>
      <c r="C324" s="96"/>
      <c r="D324" s="96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</row>
    <row r="325" spans="1:4054 13835:16384" ht="15.75" x14ac:dyDescent="0.25">
      <c r="A325" s="115"/>
      <c r="B325" s="115"/>
      <c r="C325" s="115"/>
      <c r="D325" s="115"/>
      <c r="E325" s="116"/>
      <c r="F325" s="116"/>
      <c r="G325" s="116"/>
      <c r="H325" s="116"/>
      <c r="I325" s="116"/>
      <c r="J325" s="117"/>
      <c r="K325" s="117"/>
      <c r="L325" s="116"/>
      <c r="M325" s="116"/>
      <c r="N325" s="116"/>
      <c r="O325" s="116"/>
      <c r="P325" s="116"/>
    </row>
    <row r="326" spans="1:4054 13835:16384" ht="15.75" x14ac:dyDescent="0.25">
      <c r="A326" s="115"/>
      <c r="B326" s="115"/>
      <c r="C326" s="115"/>
      <c r="D326" s="115"/>
      <c r="E326" s="116"/>
      <c r="F326" s="116"/>
      <c r="G326" s="116"/>
      <c r="H326" s="116"/>
      <c r="I326" s="116"/>
      <c r="J326" s="117"/>
      <c r="K326" s="117"/>
      <c r="L326" s="116"/>
      <c r="M326" s="116"/>
      <c r="N326" s="116"/>
      <c r="O326" s="116"/>
      <c r="P326" s="116"/>
    </row>
    <row r="327" spans="1:4054 13835:16384" ht="15.75" x14ac:dyDescent="0.25">
      <c r="A327" s="115"/>
      <c r="B327" s="115"/>
      <c r="C327" s="115"/>
      <c r="D327" s="115"/>
      <c r="E327" s="116"/>
      <c r="F327" s="116"/>
      <c r="G327" s="116"/>
      <c r="H327" s="116"/>
      <c r="I327" s="116"/>
      <c r="J327" s="117"/>
      <c r="K327" s="117"/>
      <c r="L327" s="116"/>
      <c r="M327" s="116"/>
      <c r="N327" s="116"/>
      <c r="O327" s="116"/>
      <c r="P327" s="116"/>
    </row>
    <row r="328" spans="1:4054 13835:16384" ht="15.75" x14ac:dyDescent="0.25">
      <c r="A328" s="115"/>
      <c r="B328" s="115"/>
      <c r="C328" s="115"/>
      <c r="D328" s="115"/>
      <c r="E328" s="116"/>
      <c r="F328" s="116"/>
      <c r="G328" s="116"/>
      <c r="H328" s="116"/>
      <c r="I328" s="116"/>
      <c r="J328" s="117"/>
      <c r="K328" s="117"/>
      <c r="L328" s="116"/>
      <c r="M328" s="116"/>
      <c r="N328" s="116"/>
      <c r="O328" s="116"/>
      <c r="P328" s="116"/>
    </row>
    <row r="329" spans="1:4054 13835:16384" s="68" customFormat="1" ht="16.149999999999999" hidden="1" customHeight="1" x14ac:dyDescent="0.25">
      <c r="A329" s="119"/>
      <c r="B329" s="119"/>
      <c r="C329" s="119"/>
      <c r="D329" s="119"/>
      <c r="E329" s="120" t="s">
        <v>210</v>
      </c>
      <c r="F329" s="120" t="s">
        <v>211</v>
      </c>
      <c r="G329" s="120" t="s">
        <v>212</v>
      </c>
      <c r="H329" s="120" t="s">
        <v>213</v>
      </c>
      <c r="I329" s="120" t="s">
        <v>214</v>
      </c>
      <c r="J329" s="121" t="s">
        <v>215</v>
      </c>
      <c r="K329" s="121" t="s">
        <v>216</v>
      </c>
      <c r="L329" s="120" t="s">
        <v>217</v>
      </c>
      <c r="M329" s="120" t="s">
        <v>15</v>
      </c>
      <c r="N329" s="120" t="s">
        <v>16</v>
      </c>
      <c r="O329" s="120" t="s">
        <v>17</v>
      </c>
      <c r="P329" s="120" t="s">
        <v>218</v>
      </c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  <c r="JL329" s="18"/>
      <c r="JM329" s="18"/>
      <c r="JN329" s="18"/>
      <c r="JO329" s="18"/>
      <c r="JP329" s="18"/>
      <c r="JQ329" s="18"/>
      <c r="JR329" s="18"/>
      <c r="JS329" s="18"/>
      <c r="JT329" s="18"/>
      <c r="JU329" s="18"/>
      <c r="JV329" s="18"/>
      <c r="JW329" s="18"/>
      <c r="JX329" s="18"/>
      <c r="JY329" s="18"/>
      <c r="JZ329" s="18"/>
      <c r="KA329" s="18"/>
      <c r="KB329" s="18"/>
      <c r="KC329" s="18"/>
      <c r="KD329" s="18"/>
      <c r="KE329" s="18"/>
      <c r="KF329" s="18"/>
      <c r="KG329" s="18"/>
      <c r="KH329" s="18"/>
      <c r="KI329" s="18"/>
      <c r="KJ329" s="18"/>
      <c r="KK329" s="18"/>
      <c r="KL329" s="18"/>
      <c r="KM329" s="18"/>
      <c r="KN329" s="18"/>
      <c r="KO329" s="18"/>
      <c r="KP329" s="18"/>
      <c r="KQ329" s="18"/>
      <c r="KR329" s="18"/>
      <c r="KS329" s="18"/>
      <c r="KT329" s="18"/>
      <c r="KU329" s="18"/>
      <c r="KV329" s="18"/>
      <c r="KW329" s="18"/>
      <c r="KX329" s="18"/>
      <c r="KY329" s="18"/>
      <c r="KZ329" s="18"/>
      <c r="LA329" s="18"/>
      <c r="LB329" s="18"/>
      <c r="LC329" s="18"/>
      <c r="LD329" s="18"/>
      <c r="LE329" s="18"/>
      <c r="LF329" s="18"/>
      <c r="LG329" s="18"/>
      <c r="LH329" s="18"/>
      <c r="LI329" s="18"/>
      <c r="LJ329" s="18"/>
      <c r="LK329" s="18"/>
      <c r="LL329" s="18"/>
      <c r="LM329" s="18"/>
      <c r="LN329" s="18"/>
      <c r="LO329" s="18"/>
      <c r="LP329" s="18"/>
      <c r="LQ329" s="18"/>
      <c r="LR329" s="18"/>
      <c r="LS329" s="18"/>
      <c r="LT329" s="18"/>
      <c r="LU329" s="18"/>
      <c r="LV329" s="18"/>
      <c r="LW329" s="18"/>
      <c r="LX329" s="18"/>
      <c r="LY329" s="18"/>
      <c r="LZ329" s="18"/>
      <c r="MA329" s="18"/>
      <c r="MB329" s="18"/>
      <c r="MC329" s="18"/>
      <c r="MD329" s="18"/>
      <c r="ME329" s="18"/>
      <c r="MF329" s="18"/>
      <c r="MG329" s="18"/>
      <c r="MH329" s="18"/>
      <c r="MI329" s="18"/>
      <c r="MJ329" s="18"/>
      <c r="MK329" s="18"/>
      <c r="ML329" s="18"/>
      <c r="MM329" s="18"/>
      <c r="MN329" s="18"/>
      <c r="MO329" s="18"/>
      <c r="MP329" s="18"/>
      <c r="MQ329" s="18"/>
      <c r="MR329" s="18"/>
      <c r="MS329" s="18"/>
      <c r="MT329" s="18"/>
      <c r="MU329" s="18"/>
      <c r="MV329" s="18"/>
      <c r="MW329" s="18"/>
      <c r="MX329" s="18"/>
      <c r="MY329" s="18"/>
      <c r="MZ329" s="18"/>
      <c r="NA329" s="18"/>
      <c r="NB329" s="18"/>
      <c r="NC329" s="18"/>
      <c r="ND329" s="18"/>
      <c r="NE329" s="18"/>
      <c r="NF329" s="18"/>
      <c r="NG329" s="18"/>
      <c r="NH329" s="18"/>
      <c r="NI329" s="18"/>
      <c r="NJ329" s="18"/>
      <c r="NK329" s="18"/>
      <c r="NL329" s="18"/>
      <c r="NM329" s="18"/>
      <c r="NN329" s="18"/>
      <c r="NO329" s="18"/>
      <c r="NP329" s="18"/>
      <c r="NQ329" s="18"/>
      <c r="NR329" s="18"/>
      <c r="NS329" s="18"/>
      <c r="NT329" s="18"/>
      <c r="NU329" s="18"/>
      <c r="NV329" s="18"/>
      <c r="NW329" s="18"/>
      <c r="NX329" s="18"/>
      <c r="NY329" s="18"/>
      <c r="NZ329" s="18"/>
      <c r="OA329" s="18"/>
      <c r="OB329" s="18"/>
      <c r="OC329" s="18"/>
      <c r="OD329" s="18"/>
      <c r="OE329" s="18"/>
      <c r="OF329" s="18"/>
      <c r="OG329" s="18"/>
      <c r="OH329" s="18"/>
      <c r="OI329" s="18"/>
      <c r="OJ329" s="18"/>
      <c r="OK329" s="18"/>
      <c r="OL329" s="18"/>
      <c r="OM329" s="18"/>
      <c r="ON329" s="18"/>
      <c r="OO329" s="18"/>
      <c r="OP329" s="18"/>
      <c r="OQ329" s="18"/>
      <c r="OR329" s="18"/>
      <c r="OS329" s="18"/>
      <c r="OT329" s="18"/>
      <c r="OU329" s="18"/>
      <c r="OV329" s="18"/>
      <c r="OW329" s="18"/>
      <c r="OX329" s="18"/>
      <c r="OY329" s="18"/>
      <c r="OZ329" s="18"/>
      <c r="PA329" s="18"/>
      <c r="PB329" s="18"/>
      <c r="PC329" s="18"/>
      <c r="PD329" s="18"/>
      <c r="PE329" s="18"/>
      <c r="PF329" s="18"/>
      <c r="PG329" s="18"/>
      <c r="PH329" s="18"/>
      <c r="PI329" s="18"/>
      <c r="PJ329" s="18"/>
      <c r="PK329" s="18"/>
      <c r="PL329" s="18"/>
      <c r="PM329" s="18"/>
      <c r="PN329" s="18"/>
      <c r="PO329" s="18"/>
      <c r="PP329" s="18"/>
      <c r="PQ329" s="18"/>
      <c r="PR329" s="18"/>
      <c r="PS329" s="18"/>
      <c r="PT329" s="18"/>
      <c r="PU329" s="18"/>
      <c r="PV329" s="18"/>
      <c r="PW329" s="18"/>
      <c r="PX329" s="18"/>
      <c r="PY329" s="18"/>
      <c r="PZ329" s="18"/>
      <c r="QA329" s="18"/>
      <c r="QB329" s="18"/>
      <c r="QC329" s="18"/>
      <c r="QD329" s="18"/>
      <c r="QE329" s="18"/>
      <c r="QF329" s="18"/>
      <c r="QG329" s="18"/>
      <c r="QH329" s="18"/>
      <c r="QI329" s="18"/>
      <c r="QJ329" s="18"/>
      <c r="QK329" s="18"/>
      <c r="QL329" s="18"/>
      <c r="QM329" s="18"/>
      <c r="QN329" s="18"/>
      <c r="QO329" s="18"/>
      <c r="QP329" s="18"/>
      <c r="QQ329" s="18"/>
      <c r="QR329" s="18"/>
      <c r="QS329" s="18"/>
      <c r="QT329" s="18"/>
      <c r="QU329" s="18"/>
      <c r="QV329" s="18"/>
      <c r="QW329" s="18"/>
      <c r="QX329" s="18"/>
      <c r="QY329" s="18"/>
      <c r="QZ329" s="18"/>
      <c r="RA329" s="18"/>
      <c r="RB329" s="18"/>
      <c r="RC329" s="18"/>
      <c r="RD329" s="18"/>
      <c r="RE329" s="18"/>
      <c r="RF329" s="18"/>
      <c r="RG329" s="18"/>
      <c r="RH329" s="18"/>
      <c r="RI329" s="18"/>
      <c r="RJ329" s="18"/>
      <c r="RK329" s="18"/>
      <c r="RL329" s="18"/>
      <c r="RM329" s="18"/>
      <c r="RN329" s="18"/>
      <c r="RO329" s="18"/>
      <c r="RP329" s="18"/>
      <c r="RQ329" s="18"/>
      <c r="RR329" s="18"/>
      <c r="RS329" s="18"/>
      <c r="RT329" s="18"/>
      <c r="RU329" s="18"/>
      <c r="RV329" s="18"/>
      <c r="RW329" s="18"/>
      <c r="RX329" s="18"/>
      <c r="RY329" s="18"/>
      <c r="RZ329" s="18"/>
      <c r="SA329" s="18"/>
      <c r="SB329" s="18"/>
      <c r="SC329" s="18"/>
      <c r="SD329" s="18"/>
      <c r="SE329" s="18"/>
      <c r="SF329" s="18"/>
      <c r="SG329" s="18"/>
      <c r="SH329" s="18"/>
      <c r="SI329" s="18"/>
      <c r="SJ329" s="18"/>
      <c r="SK329" s="18"/>
      <c r="SL329" s="18"/>
      <c r="SM329" s="18"/>
      <c r="SN329" s="18"/>
      <c r="SO329" s="18"/>
      <c r="SP329" s="18"/>
      <c r="SQ329" s="18"/>
      <c r="SR329" s="18"/>
      <c r="SS329" s="18"/>
      <c r="ST329" s="18"/>
      <c r="SU329" s="18"/>
      <c r="SV329" s="18"/>
      <c r="SW329" s="18"/>
      <c r="SX329" s="18"/>
      <c r="SY329" s="18"/>
      <c r="SZ329" s="18"/>
      <c r="TA329" s="18"/>
      <c r="TB329" s="18"/>
      <c r="TC329" s="18"/>
      <c r="TD329" s="18"/>
      <c r="TE329" s="18"/>
      <c r="TF329" s="18"/>
      <c r="TG329" s="18"/>
      <c r="TH329" s="18"/>
      <c r="TI329" s="18"/>
      <c r="TJ329" s="18"/>
      <c r="TK329" s="18"/>
      <c r="TL329" s="18"/>
      <c r="TM329" s="18"/>
      <c r="TN329" s="18"/>
      <c r="TO329" s="18"/>
      <c r="TP329" s="18"/>
      <c r="TQ329" s="18"/>
      <c r="TR329" s="18"/>
      <c r="TS329" s="18"/>
      <c r="TT329" s="18"/>
      <c r="TU329" s="18"/>
      <c r="TV329" s="18"/>
      <c r="TW329" s="18"/>
      <c r="TX329" s="18"/>
      <c r="TY329" s="18"/>
      <c r="TZ329" s="18"/>
      <c r="UA329" s="18"/>
      <c r="UB329" s="18"/>
      <c r="UC329" s="18"/>
      <c r="UD329" s="18"/>
      <c r="UE329" s="18"/>
      <c r="UF329" s="18"/>
      <c r="UG329" s="18"/>
      <c r="UH329" s="18"/>
      <c r="UI329" s="18"/>
      <c r="UJ329" s="18"/>
      <c r="UK329" s="18"/>
      <c r="UL329" s="18"/>
      <c r="UM329" s="18"/>
      <c r="UN329" s="18"/>
      <c r="UO329" s="18"/>
      <c r="UP329" s="18"/>
      <c r="UQ329" s="18"/>
      <c r="UR329" s="18"/>
      <c r="US329" s="18"/>
      <c r="UT329" s="18"/>
      <c r="UU329" s="18"/>
      <c r="UV329" s="18"/>
      <c r="UW329" s="18"/>
      <c r="UX329" s="18"/>
      <c r="UY329" s="18"/>
      <c r="UZ329" s="18"/>
      <c r="VA329" s="18"/>
      <c r="VB329" s="18"/>
      <c r="VC329" s="18"/>
      <c r="VD329" s="18"/>
      <c r="VE329" s="18"/>
      <c r="VF329" s="18"/>
      <c r="VG329" s="18"/>
      <c r="VH329" s="18"/>
      <c r="VI329" s="18"/>
      <c r="VJ329" s="18"/>
      <c r="VK329" s="18"/>
      <c r="VL329" s="18"/>
      <c r="VM329" s="18"/>
      <c r="VN329" s="18"/>
      <c r="VO329" s="18"/>
      <c r="VP329" s="18"/>
      <c r="VQ329" s="18"/>
      <c r="VR329" s="18"/>
      <c r="VS329" s="18"/>
      <c r="VT329" s="18"/>
      <c r="VU329" s="18"/>
      <c r="VV329" s="18"/>
      <c r="VW329" s="18"/>
      <c r="VX329" s="18"/>
      <c r="VY329" s="18"/>
      <c r="VZ329" s="18"/>
      <c r="WA329" s="18"/>
      <c r="WB329" s="18"/>
      <c r="WC329" s="18"/>
      <c r="WD329" s="18"/>
      <c r="WE329" s="18"/>
      <c r="WF329" s="18"/>
      <c r="WG329" s="18"/>
      <c r="WH329" s="18"/>
      <c r="WI329" s="18"/>
      <c r="WJ329" s="18"/>
      <c r="WK329" s="18"/>
      <c r="WL329" s="18"/>
      <c r="WM329" s="18"/>
      <c r="WN329" s="18"/>
      <c r="WO329" s="18"/>
      <c r="WP329" s="18"/>
      <c r="WQ329" s="18"/>
      <c r="WR329" s="18"/>
      <c r="WS329" s="18"/>
      <c r="WT329" s="18"/>
      <c r="WU329" s="18"/>
      <c r="WV329" s="18"/>
      <c r="WW329" s="18"/>
      <c r="WX329" s="18"/>
      <c r="WY329" s="18"/>
      <c r="WZ329" s="18"/>
      <c r="XA329" s="18"/>
      <c r="XB329" s="18"/>
      <c r="XC329" s="18"/>
      <c r="XD329" s="18"/>
      <c r="XE329" s="18"/>
      <c r="XF329" s="18"/>
      <c r="XG329" s="18"/>
      <c r="XH329" s="18"/>
      <c r="XI329" s="18"/>
      <c r="XJ329" s="18"/>
      <c r="XK329" s="18"/>
      <c r="XL329" s="18"/>
      <c r="XM329" s="18"/>
      <c r="XN329" s="18"/>
      <c r="XO329" s="18"/>
      <c r="XP329" s="18"/>
      <c r="XQ329" s="18"/>
      <c r="XR329" s="18"/>
      <c r="XS329" s="18"/>
      <c r="XT329" s="18"/>
      <c r="XU329" s="18"/>
      <c r="XV329" s="18"/>
      <c r="XW329" s="18"/>
      <c r="XX329" s="18"/>
      <c r="XY329" s="18"/>
      <c r="XZ329" s="18"/>
      <c r="YA329" s="18"/>
      <c r="YB329" s="18"/>
      <c r="YC329" s="18"/>
      <c r="YD329" s="18"/>
      <c r="YE329" s="18"/>
      <c r="YF329" s="18"/>
      <c r="YG329" s="18"/>
      <c r="YH329" s="18"/>
      <c r="YI329" s="18"/>
      <c r="YJ329" s="18"/>
      <c r="YK329" s="18"/>
      <c r="YL329" s="18"/>
      <c r="YM329" s="18"/>
      <c r="YN329" s="18"/>
      <c r="YO329" s="18"/>
      <c r="YP329" s="18"/>
      <c r="YQ329" s="18"/>
      <c r="YR329" s="18"/>
      <c r="YS329" s="18"/>
      <c r="YT329" s="18"/>
      <c r="YU329" s="18"/>
      <c r="YV329" s="18"/>
      <c r="YW329" s="18"/>
      <c r="YX329" s="18"/>
      <c r="YY329" s="18"/>
      <c r="YZ329" s="18"/>
      <c r="ZA329" s="18"/>
      <c r="ZB329" s="18"/>
      <c r="ZC329" s="18"/>
      <c r="ZD329" s="18"/>
      <c r="ZE329" s="18"/>
      <c r="ZF329" s="18"/>
      <c r="ZG329" s="18"/>
      <c r="ZH329" s="18"/>
      <c r="ZI329" s="18"/>
      <c r="ZJ329" s="18"/>
      <c r="ZK329" s="18"/>
      <c r="ZL329" s="18"/>
      <c r="ZM329" s="18"/>
      <c r="ZN329" s="18"/>
      <c r="ZO329" s="18"/>
      <c r="ZP329" s="18"/>
      <c r="ZQ329" s="18"/>
      <c r="ZR329" s="18"/>
      <c r="ZS329" s="18"/>
      <c r="ZT329" s="18"/>
      <c r="ZU329" s="18"/>
      <c r="ZV329" s="18"/>
      <c r="ZW329" s="18"/>
      <c r="ZX329" s="18"/>
      <c r="ZY329" s="18"/>
      <c r="ZZ329" s="18"/>
      <c r="AAA329" s="18"/>
      <c r="AAB329" s="18"/>
      <c r="AAC329" s="18"/>
      <c r="AAD329" s="18"/>
      <c r="AAE329" s="18"/>
      <c r="AAF329" s="18"/>
      <c r="AAG329" s="18"/>
      <c r="AAH329" s="18"/>
      <c r="AAI329" s="18"/>
      <c r="AAJ329" s="18"/>
      <c r="AAK329" s="18"/>
      <c r="AAL329" s="18"/>
      <c r="AAM329" s="18"/>
      <c r="AAN329" s="18"/>
      <c r="AAO329" s="18"/>
      <c r="AAP329" s="18"/>
      <c r="AAQ329" s="18"/>
      <c r="AAR329" s="18"/>
      <c r="AAS329" s="18"/>
      <c r="AAT329" s="18"/>
      <c r="AAU329" s="18"/>
      <c r="AAV329" s="18"/>
      <c r="AAW329" s="18"/>
      <c r="AAX329" s="18"/>
      <c r="AAY329" s="18"/>
      <c r="AAZ329" s="18"/>
      <c r="ABA329" s="18"/>
      <c r="ABB329" s="18"/>
      <c r="ABC329" s="18"/>
      <c r="ABD329" s="18"/>
      <c r="ABE329" s="18"/>
      <c r="ABF329" s="18"/>
      <c r="ABG329" s="18"/>
      <c r="ABH329" s="18"/>
      <c r="ABI329" s="18"/>
      <c r="ABJ329" s="18"/>
      <c r="ABK329" s="18"/>
      <c r="ABL329" s="18"/>
      <c r="ABM329" s="18"/>
      <c r="ABN329" s="18"/>
      <c r="ABO329" s="18"/>
      <c r="ABP329" s="18"/>
      <c r="ABQ329" s="18"/>
      <c r="ABR329" s="18"/>
      <c r="ABS329" s="18"/>
      <c r="ABT329" s="18"/>
      <c r="ABU329" s="18"/>
      <c r="ABV329" s="18"/>
      <c r="ABW329" s="18"/>
      <c r="ABX329" s="18"/>
      <c r="ABY329" s="18"/>
      <c r="ABZ329" s="18"/>
      <c r="ACA329" s="18"/>
      <c r="ACB329" s="18"/>
      <c r="ACC329" s="18"/>
      <c r="ACD329" s="18"/>
      <c r="ACE329" s="18"/>
      <c r="ACF329" s="18"/>
      <c r="ACG329" s="18"/>
      <c r="ACH329" s="18"/>
      <c r="ACI329" s="18"/>
      <c r="ACJ329" s="18"/>
      <c r="ACK329" s="18"/>
      <c r="ACL329" s="18"/>
      <c r="ACM329" s="18"/>
      <c r="ACN329" s="18"/>
      <c r="ACO329" s="18"/>
      <c r="ACP329" s="18"/>
      <c r="ACQ329" s="18"/>
      <c r="ACR329" s="18"/>
      <c r="ACS329" s="18"/>
      <c r="ACT329" s="18"/>
      <c r="ACU329" s="18"/>
      <c r="ACV329" s="18"/>
      <c r="ACW329" s="18"/>
      <c r="ACX329" s="18"/>
      <c r="ACY329" s="18"/>
      <c r="ACZ329" s="18"/>
      <c r="ADA329" s="18"/>
      <c r="ADB329" s="18"/>
      <c r="ADC329" s="18"/>
      <c r="ADD329" s="18"/>
      <c r="ADE329" s="18"/>
      <c r="ADF329" s="18"/>
      <c r="ADG329" s="18"/>
      <c r="ADH329" s="18"/>
      <c r="ADI329" s="18"/>
      <c r="ADJ329" s="18"/>
      <c r="ADK329" s="18"/>
      <c r="ADL329" s="18"/>
      <c r="ADM329" s="18"/>
      <c r="ADN329" s="18"/>
      <c r="ADO329" s="18"/>
      <c r="ADP329" s="18"/>
      <c r="ADQ329" s="18"/>
      <c r="ADR329" s="18"/>
      <c r="ADS329" s="18"/>
      <c r="ADT329" s="18"/>
      <c r="ADU329" s="18"/>
      <c r="ADV329" s="18"/>
      <c r="ADW329" s="18"/>
      <c r="ADX329" s="18"/>
      <c r="ADY329" s="18"/>
      <c r="ADZ329" s="18"/>
      <c r="AEA329" s="18"/>
      <c r="AEB329" s="18"/>
      <c r="AEC329" s="18"/>
      <c r="AED329" s="18"/>
      <c r="AEE329" s="18"/>
      <c r="AEF329" s="18"/>
      <c r="AEG329" s="18"/>
      <c r="AEH329" s="18"/>
      <c r="AEI329" s="18"/>
      <c r="AEJ329" s="18"/>
      <c r="AEK329" s="18"/>
      <c r="AEL329" s="18"/>
      <c r="AEM329" s="18"/>
      <c r="AEN329" s="18"/>
      <c r="AEO329" s="18"/>
      <c r="AEP329" s="18"/>
      <c r="AEQ329" s="18"/>
      <c r="AER329" s="18"/>
      <c r="AES329" s="18"/>
      <c r="AET329" s="18"/>
      <c r="AEU329" s="18"/>
      <c r="AEV329" s="18"/>
      <c r="AEW329" s="18"/>
      <c r="AEX329" s="18"/>
      <c r="AEY329" s="18"/>
      <c r="AEZ329" s="18"/>
      <c r="AFA329" s="18"/>
      <c r="AFB329" s="18"/>
      <c r="AFC329" s="18"/>
      <c r="AFD329" s="18"/>
      <c r="AFE329" s="18"/>
      <c r="AFF329" s="18"/>
      <c r="AFG329" s="18"/>
      <c r="AFH329" s="18"/>
      <c r="AFI329" s="18"/>
      <c r="AFJ329" s="18"/>
      <c r="AFK329" s="18"/>
      <c r="AFL329" s="18"/>
      <c r="AFM329" s="18"/>
      <c r="AFN329" s="18"/>
      <c r="AFO329" s="18"/>
      <c r="AFP329" s="18"/>
      <c r="AFQ329" s="18"/>
      <c r="AFR329" s="18"/>
      <c r="AFS329" s="18"/>
      <c r="AFT329" s="18"/>
      <c r="AFU329" s="18"/>
      <c r="AFV329" s="18"/>
      <c r="AFW329" s="18"/>
      <c r="AFX329" s="18"/>
      <c r="AFY329" s="18"/>
      <c r="AFZ329" s="18"/>
      <c r="AGA329" s="18"/>
      <c r="AGB329" s="18"/>
      <c r="AGC329" s="18"/>
      <c r="AGD329" s="18"/>
      <c r="AGE329" s="18"/>
      <c r="AGF329" s="18"/>
      <c r="AGG329" s="18"/>
      <c r="AGH329" s="18"/>
      <c r="AGI329" s="18"/>
      <c r="AGJ329" s="18"/>
      <c r="AGK329" s="18"/>
      <c r="AGL329" s="18"/>
      <c r="AGM329" s="18"/>
      <c r="AGN329" s="18"/>
      <c r="AGO329" s="18"/>
      <c r="AGP329" s="18"/>
      <c r="AGQ329" s="18"/>
      <c r="AGR329" s="18"/>
      <c r="AGS329" s="18"/>
      <c r="AGT329" s="18"/>
      <c r="AGU329" s="18"/>
      <c r="AGV329" s="18"/>
      <c r="AGW329" s="18"/>
      <c r="AGX329" s="18"/>
      <c r="AGY329" s="18"/>
      <c r="AGZ329" s="18"/>
      <c r="AHA329" s="18"/>
      <c r="AHB329" s="18"/>
      <c r="AHC329" s="18"/>
      <c r="AHD329" s="18"/>
      <c r="AHE329" s="18"/>
      <c r="AHF329" s="18"/>
      <c r="AHG329" s="18"/>
      <c r="AHH329" s="18"/>
      <c r="AHI329" s="18"/>
      <c r="AHJ329" s="18"/>
      <c r="AHK329" s="18"/>
      <c r="AHL329" s="18"/>
      <c r="AHM329" s="18"/>
      <c r="AHN329" s="18"/>
      <c r="AHO329" s="18"/>
      <c r="AHP329" s="18"/>
      <c r="AHQ329" s="18"/>
      <c r="AHR329" s="18"/>
      <c r="AHS329" s="18"/>
      <c r="AHT329" s="18"/>
      <c r="AHU329" s="18"/>
      <c r="AHV329" s="18"/>
      <c r="AHW329" s="18"/>
      <c r="AHX329" s="18"/>
      <c r="AHY329" s="18"/>
      <c r="AHZ329" s="18"/>
      <c r="AIA329" s="18"/>
      <c r="AIB329" s="18"/>
      <c r="AIC329" s="18"/>
      <c r="AID329" s="18"/>
      <c r="AIE329" s="18"/>
      <c r="AIF329" s="18"/>
      <c r="AIG329" s="18"/>
      <c r="AIH329" s="18"/>
      <c r="AII329" s="18"/>
      <c r="AIJ329" s="18"/>
      <c r="AIK329" s="18"/>
      <c r="AIL329" s="18"/>
      <c r="AIM329" s="18"/>
      <c r="AIN329" s="18"/>
      <c r="AIO329" s="18"/>
      <c r="AIP329" s="18"/>
      <c r="AIQ329" s="18"/>
      <c r="AIR329" s="18"/>
      <c r="AIS329" s="18"/>
      <c r="AIT329" s="18"/>
      <c r="AIU329" s="18"/>
      <c r="AIV329" s="18"/>
      <c r="AIW329" s="18"/>
      <c r="AIX329" s="18"/>
      <c r="AIY329" s="18"/>
      <c r="AIZ329" s="18"/>
      <c r="AJA329" s="18"/>
      <c r="AJB329" s="18"/>
      <c r="AJC329" s="18"/>
      <c r="AJD329" s="18"/>
      <c r="AJE329" s="18"/>
      <c r="AJF329" s="18"/>
      <c r="AJG329" s="18"/>
      <c r="AJH329" s="18"/>
      <c r="AJI329" s="18"/>
      <c r="AJJ329" s="18"/>
      <c r="AJK329" s="18"/>
      <c r="AJL329" s="18"/>
      <c r="AJM329" s="18"/>
      <c r="AJN329" s="18"/>
      <c r="AJO329" s="18"/>
      <c r="AJP329" s="18"/>
      <c r="AJQ329" s="18"/>
      <c r="AJR329" s="18"/>
      <c r="AJS329" s="18"/>
      <c r="AJT329" s="18"/>
      <c r="AJU329" s="18"/>
      <c r="AJV329" s="18"/>
      <c r="AJW329" s="18"/>
      <c r="AJX329" s="18"/>
      <c r="AJY329" s="18"/>
      <c r="AJZ329" s="18"/>
      <c r="AKA329" s="18"/>
      <c r="AKB329" s="18"/>
      <c r="AKC329" s="18"/>
      <c r="AKD329" s="18"/>
      <c r="AKE329" s="18"/>
      <c r="AKF329" s="18"/>
      <c r="AKG329" s="18"/>
      <c r="AKH329" s="18"/>
      <c r="AKI329" s="18"/>
      <c r="AKJ329" s="18"/>
      <c r="AKK329" s="18"/>
      <c r="AKL329" s="18"/>
      <c r="AKM329" s="18"/>
      <c r="AKN329" s="18"/>
      <c r="AKO329" s="18"/>
      <c r="AKP329" s="18"/>
      <c r="AKQ329" s="18"/>
      <c r="AKR329" s="18"/>
      <c r="AKS329" s="18"/>
      <c r="AKT329" s="18"/>
      <c r="AKU329" s="18"/>
      <c r="AKV329" s="18"/>
      <c r="AKW329" s="18"/>
      <c r="AKX329" s="18"/>
      <c r="AKY329" s="18"/>
      <c r="AKZ329" s="18"/>
      <c r="ALA329" s="18"/>
      <c r="ALB329" s="18"/>
      <c r="ALC329" s="18"/>
      <c r="ALD329" s="18"/>
      <c r="ALE329" s="18"/>
      <c r="ALF329" s="18"/>
      <c r="ALG329" s="18"/>
      <c r="ALH329" s="18"/>
      <c r="ALI329" s="18"/>
      <c r="ALJ329" s="18"/>
      <c r="ALK329" s="18"/>
      <c r="ALL329" s="18"/>
      <c r="ALM329" s="18"/>
      <c r="ALN329" s="18"/>
      <c r="ALO329" s="18"/>
      <c r="ALP329" s="18"/>
      <c r="ALQ329" s="18"/>
      <c r="ALR329" s="18"/>
      <c r="ALS329" s="18"/>
      <c r="ALT329" s="18"/>
      <c r="ALU329" s="18"/>
      <c r="ALV329" s="18"/>
      <c r="ALW329" s="18"/>
      <c r="ALX329" s="18"/>
      <c r="ALY329" s="18"/>
      <c r="ALZ329" s="18"/>
      <c r="AMA329" s="18"/>
      <c r="AMB329" s="18"/>
      <c r="AMC329" s="18"/>
      <c r="AMD329" s="18"/>
      <c r="AME329" s="18"/>
      <c r="AMF329" s="18"/>
      <c r="AMG329" s="18"/>
      <c r="AMH329" s="18"/>
      <c r="AMI329" s="18"/>
      <c r="AMJ329" s="18"/>
      <c r="AMK329" s="18"/>
      <c r="AML329" s="18"/>
      <c r="AMM329" s="18"/>
      <c r="AMN329" s="18"/>
      <c r="AMO329" s="18"/>
      <c r="AMP329" s="18"/>
      <c r="AMQ329" s="18"/>
      <c r="AMR329" s="18"/>
      <c r="AMS329" s="18"/>
      <c r="AMT329" s="18"/>
      <c r="AMU329" s="18"/>
      <c r="AMV329" s="18"/>
      <c r="AMW329" s="18"/>
      <c r="AMX329" s="18"/>
      <c r="AMY329" s="18"/>
      <c r="AMZ329" s="18"/>
      <c r="ANA329" s="18"/>
      <c r="ANB329" s="18"/>
      <c r="ANC329" s="18"/>
      <c r="AND329" s="18"/>
      <c r="ANE329" s="18"/>
      <c r="ANF329" s="18"/>
      <c r="ANG329" s="18"/>
      <c r="ANH329" s="18"/>
      <c r="ANI329" s="18"/>
      <c r="ANJ329" s="18"/>
      <c r="ANK329" s="18"/>
      <c r="ANL329" s="18"/>
      <c r="ANM329" s="18"/>
      <c r="ANN329" s="18"/>
      <c r="ANO329" s="18"/>
      <c r="ANP329" s="18"/>
      <c r="ANQ329" s="18"/>
      <c r="ANR329" s="18"/>
      <c r="ANS329" s="18"/>
      <c r="ANT329" s="18"/>
      <c r="ANU329" s="18"/>
      <c r="ANV329" s="18"/>
      <c r="ANW329" s="18"/>
      <c r="ANX329" s="18"/>
      <c r="ANY329" s="18"/>
      <c r="ANZ329" s="18"/>
      <c r="AOA329" s="18"/>
      <c r="AOB329" s="18"/>
      <c r="AOC329" s="18"/>
      <c r="AOD329" s="18"/>
      <c r="AOE329" s="18"/>
      <c r="AOF329" s="18"/>
      <c r="AOG329" s="18"/>
      <c r="AOH329" s="18"/>
      <c r="AOI329" s="18"/>
      <c r="AOJ329" s="18"/>
      <c r="AOK329" s="18"/>
      <c r="AOL329" s="18"/>
      <c r="AOM329" s="18"/>
      <c r="AON329" s="18"/>
      <c r="AOO329" s="18"/>
      <c r="AOP329" s="18"/>
      <c r="AOQ329" s="18"/>
      <c r="AOR329" s="18"/>
      <c r="AOS329" s="18"/>
      <c r="AOT329" s="18"/>
      <c r="AOU329" s="18"/>
      <c r="AOV329" s="18"/>
      <c r="AOW329" s="18"/>
      <c r="AOX329" s="18"/>
      <c r="AOY329" s="18"/>
      <c r="AOZ329" s="18"/>
      <c r="APA329" s="18"/>
      <c r="APB329" s="18"/>
      <c r="APC329" s="18"/>
      <c r="APD329" s="18"/>
      <c r="APE329" s="18"/>
      <c r="APF329" s="18"/>
      <c r="APG329" s="18"/>
      <c r="APH329" s="18"/>
      <c r="API329" s="18"/>
      <c r="APJ329" s="18"/>
      <c r="APK329" s="18"/>
      <c r="APL329" s="18"/>
      <c r="APM329" s="18"/>
      <c r="APN329" s="18"/>
      <c r="APO329" s="18"/>
      <c r="APP329" s="18"/>
      <c r="APQ329" s="18"/>
      <c r="APR329" s="18"/>
      <c r="APS329" s="18"/>
      <c r="APT329" s="18"/>
      <c r="APU329" s="18"/>
      <c r="APV329" s="18"/>
      <c r="APW329" s="18"/>
      <c r="APX329" s="18"/>
      <c r="APY329" s="18"/>
      <c r="APZ329" s="18"/>
      <c r="AQA329" s="18"/>
      <c r="AQB329" s="18"/>
      <c r="AQC329" s="18"/>
      <c r="AQD329" s="18"/>
      <c r="AQE329" s="18"/>
      <c r="AQF329" s="18"/>
      <c r="AQG329" s="18"/>
      <c r="AQH329" s="18"/>
      <c r="AQI329" s="18"/>
      <c r="AQJ329" s="18"/>
      <c r="AQK329" s="18"/>
      <c r="AQL329" s="18"/>
      <c r="AQM329" s="18"/>
      <c r="AQN329" s="18"/>
      <c r="AQO329" s="18"/>
      <c r="AQP329" s="18"/>
      <c r="AQQ329" s="18"/>
      <c r="AQR329" s="18"/>
      <c r="AQS329" s="18"/>
      <c r="AQT329" s="18"/>
      <c r="AQU329" s="18"/>
      <c r="AQV329" s="18"/>
      <c r="AQW329" s="18"/>
      <c r="AQX329" s="18"/>
      <c r="AQY329" s="18"/>
      <c r="AQZ329" s="18"/>
      <c r="ARA329" s="18"/>
      <c r="ARB329" s="18"/>
      <c r="ARC329" s="18"/>
      <c r="ARD329" s="18"/>
      <c r="ARE329" s="18"/>
      <c r="ARF329" s="18"/>
      <c r="ARG329" s="18"/>
      <c r="ARH329" s="18"/>
      <c r="ARI329" s="18"/>
      <c r="ARJ329" s="18"/>
      <c r="ARK329" s="18"/>
      <c r="ARL329" s="18"/>
      <c r="ARM329" s="18"/>
      <c r="ARN329" s="18"/>
      <c r="ARO329" s="18"/>
      <c r="ARP329" s="18"/>
      <c r="ARQ329" s="18"/>
      <c r="ARR329" s="18"/>
      <c r="ARS329" s="18"/>
      <c r="ART329" s="18"/>
      <c r="ARU329" s="18"/>
      <c r="ARV329" s="18"/>
      <c r="ARW329" s="18"/>
      <c r="ARX329" s="18"/>
      <c r="ARY329" s="18"/>
      <c r="ARZ329" s="18"/>
      <c r="ASA329" s="18"/>
      <c r="ASB329" s="18"/>
      <c r="ASC329" s="18"/>
      <c r="ASD329" s="18"/>
      <c r="ASE329" s="18"/>
      <c r="ASF329" s="18"/>
      <c r="ASG329" s="18"/>
      <c r="ASH329" s="18"/>
      <c r="ASI329" s="18"/>
      <c r="ASJ329" s="18"/>
      <c r="ASK329" s="18"/>
      <c r="ASL329" s="18"/>
      <c r="ASM329" s="18"/>
      <c r="ASN329" s="18"/>
      <c r="ASO329" s="18"/>
      <c r="ASP329" s="18"/>
      <c r="ASQ329" s="18"/>
      <c r="ASR329" s="18"/>
      <c r="ASS329" s="18"/>
      <c r="AST329" s="18"/>
      <c r="ASU329" s="18"/>
      <c r="ASV329" s="18"/>
      <c r="ASW329" s="18"/>
      <c r="ASX329" s="18"/>
      <c r="ASY329" s="18"/>
      <c r="ASZ329" s="18"/>
      <c r="ATA329" s="18"/>
      <c r="ATB329" s="18"/>
      <c r="ATC329" s="18"/>
      <c r="ATD329" s="18"/>
      <c r="ATE329" s="18"/>
      <c r="ATF329" s="18"/>
      <c r="ATG329" s="18"/>
      <c r="ATH329" s="18"/>
      <c r="ATI329" s="18"/>
      <c r="ATJ329" s="18"/>
      <c r="ATK329" s="18"/>
      <c r="ATL329" s="18"/>
      <c r="ATM329" s="18"/>
      <c r="ATN329" s="18"/>
      <c r="ATO329" s="18"/>
      <c r="ATP329" s="18"/>
      <c r="ATQ329" s="18"/>
      <c r="ATR329" s="18"/>
      <c r="ATS329" s="18"/>
      <c r="ATT329" s="18"/>
      <c r="ATU329" s="18"/>
      <c r="ATV329" s="18"/>
      <c r="ATW329" s="18"/>
      <c r="ATX329" s="18"/>
      <c r="ATY329" s="18"/>
      <c r="ATZ329" s="18"/>
      <c r="AUA329" s="18"/>
      <c r="AUB329" s="18"/>
      <c r="AUC329" s="18"/>
      <c r="AUD329" s="18"/>
      <c r="AUE329" s="18"/>
      <c r="AUF329" s="18"/>
      <c r="AUG329" s="18"/>
      <c r="AUH329" s="18"/>
      <c r="AUI329" s="18"/>
      <c r="AUJ329" s="18"/>
      <c r="AUK329" s="18"/>
      <c r="AUL329" s="18"/>
      <c r="AUM329" s="18"/>
      <c r="AUN329" s="18"/>
      <c r="AUO329" s="18"/>
      <c r="AUP329" s="18"/>
      <c r="AUQ329" s="18"/>
      <c r="AUR329" s="18"/>
      <c r="AUS329" s="18"/>
      <c r="AUT329" s="18"/>
      <c r="AUU329" s="18"/>
      <c r="AUV329" s="18"/>
      <c r="AUW329" s="18"/>
      <c r="AUX329" s="18"/>
      <c r="AUY329" s="18"/>
      <c r="AUZ329" s="18"/>
      <c r="AVA329" s="18"/>
      <c r="AVB329" s="18"/>
      <c r="AVC329" s="18"/>
      <c r="AVD329" s="18"/>
      <c r="AVE329" s="18"/>
      <c r="AVF329" s="18"/>
      <c r="AVG329" s="18"/>
      <c r="AVH329" s="18"/>
      <c r="AVI329" s="18"/>
      <c r="AVJ329" s="18"/>
      <c r="AVK329" s="18"/>
      <c r="AVL329" s="18"/>
      <c r="AVM329" s="18"/>
      <c r="AVN329" s="18"/>
      <c r="AVO329" s="18"/>
      <c r="AVP329" s="18"/>
      <c r="AVQ329" s="18"/>
      <c r="AVR329" s="18"/>
      <c r="AVS329" s="18"/>
      <c r="AVT329" s="18"/>
      <c r="AVU329" s="18"/>
      <c r="AVV329" s="18"/>
      <c r="AVW329" s="18"/>
      <c r="AVX329" s="18"/>
      <c r="AVY329" s="18"/>
      <c r="AVZ329" s="18"/>
      <c r="AWA329" s="18"/>
      <c r="AWB329" s="18"/>
      <c r="AWC329" s="18"/>
      <c r="AWD329" s="18"/>
      <c r="AWE329" s="18"/>
      <c r="AWF329" s="18"/>
      <c r="AWG329" s="18"/>
      <c r="AWH329" s="18"/>
      <c r="AWI329" s="18"/>
      <c r="AWJ329" s="18"/>
      <c r="AWK329" s="18"/>
      <c r="AWL329" s="18"/>
      <c r="AWM329" s="18"/>
      <c r="AWN329" s="18"/>
      <c r="AWO329" s="18"/>
      <c r="AWP329" s="18"/>
      <c r="AWQ329" s="18"/>
      <c r="AWR329" s="18"/>
      <c r="AWS329" s="18"/>
      <c r="AWT329" s="18"/>
      <c r="AWU329" s="18"/>
      <c r="AWV329" s="18"/>
      <c r="AWW329" s="18"/>
      <c r="AWX329" s="18"/>
      <c r="AWY329" s="18"/>
      <c r="AWZ329" s="18"/>
      <c r="AXA329" s="18"/>
      <c r="AXB329" s="18"/>
      <c r="AXC329" s="18"/>
      <c r="AXD329" s="18"/>
      <c r="AXE329" s="18"/>
      <c r="AXF329" s="18"/>
      <c r="AXG329" s="18"/>
      <c r="AXH329" s="18"/>
      <c r="AXI329" s="18"/>
      <c r="AXJ329" s="18"/>
      <c r="AXK329" s="18"/>
      <c r="AXL329" s="18"/>
      <c r="AXM329" s="18"/>
      <c r="AXN329" s="18"/>
      <c r="AXO329" s="18"/>
      <c r="AXP329" s="18"/>
      <c r="AXQ329" s="18"/>
      <c r="AXR329" s="18"/>
      <c r="AXS329" s="18"/>
      <c r="AXT329" s="18"/>
      <c r="AXU329" s="18"/>
      <c r="AXV329" s="18"/>
      <c r="AXW329" s="18"/>
      <c r="AXX329" s="18"/>
      <c r="AXY329" s="18"/>
      <c r="AXZ329" s="18"/>
      <c r="AYA329" s="18"/>
      <c r="AYB329" s="18"/>
      <c r="AYC329" s="18"/>
      <c r="AYD329" s="18"/>
      <c r="AYE329" s="18"/>
      <c r="AYF329" s="18"/>
      <c r="AYG329" s="18"/>
      <c r="AYH329" s="18"/>
      <c r="AYI329" s="18"/>
      <c r="AYJ329" s="18"/>
      <c r="AYK329" s="18"/>
      <c r="AYL329" s="18"/>
      <c r="AYM329" s="18"/>
      <c r="AYN329" s="18"/>
      <c r="AYO329" s="18"/>
      <c r="AYP329" s="18"/>
      <c r="AYQ329" s="18"/>
      <c r="AYR329" s="18"/>
      <c r="AYS329" s="18"/>
      <c r="AYT329" s="18"/>
      <c r="AYU329" s="18"/>
      <c r="AYV329" s="18"/>
      <c r="AYW329" s="18"/>
      <c r="AYX329" s="18"/>
      <c r="AYY329" s="18"/>
      <c r="AYZ329" s="18"/>
      <c r="AZA329" s="18"/>
      <c r="AZB329" s="18"/>
      <c r="AZC329" s="18"/>
      <c r="AZD329" s="18"/>
      <c r="AZE329" s="18"/>
      <c r="AZF329" s="18"/>
      <c r="AZG329" s="18"/>
      <c r="AZH329" s="18"/>
      <c r="AZI329" s="18"/>
      <c r="AZJ329" s="18"/>
      <c r="AZK329" s="18"/>
      <c r="AZL329" s="18"/>
      <c r="AZM329" s="18"/>
      <c r="AZN329" s="18"/>
      <c r="AZO329" s="18"/>
      <c r="AZP329" s="18"/>
      <c r="AZQ329" s="18"/>
      <c r="AZR329" s="18"/>
      <c r="AZS329" s="18"/>
      <c r="AZT329" s="18"/>
      <c r="AZU329" s="18"/>
      <c r="AZV329" s="18"/>
      <c r="AZW329" s="18"/>
      <c r="AZX329" s="18"/>
      <c r="AZY329" s="18"/>
      <c r="AZZ329" s="18"/>
      <c r="BAA329" s="18"/>
      <c r="BAB329" s="18"/>
      <c r="BAC329" s="18"/>
      <c r="BAD329" s="18"/>
      <c r="BAE329" s="18"/>
      <c r="BAF329" s="18"/>
      <c r="BAG329" s="18"/>
      <c r="BAH329" s="18"/>
      <c r="BAI329" s="18"/>
      <c r="BAJ329" s="18"/>
      <c r="BAK329" s="18"/>
      <c r="BAL329" s="18"/>
      <c r="BAM329" s="18"/>
      <c r="BAN329" s="18"/>
      <c r="BAO329" s="18"/>
      <c r="BAP329" s="18"/>
      <c r="BAQ329" s="18"/>
      <c r="BAR329" s="18"/>
      <c r="BAS329" s="18"/>
      <c r="BAT329" s="18"/>
      <c r="BAU329" s="18"/>
      <c r="BAV329" s="18"/>
      <c r="BAW329" s="18"/>
      <c r="BAX329" s="18"/>
      <c r="BAY329" s="18"/>
      <c r="BAZ329" s="18"/>
      <c r="BBA329" s="18"/>
      <c r="BBB329" s="18"/>
      <c r="BBC329" s="18"/>
      <c r="BBD329" s="18"/>
      <c r="BBE329" s="18"/>
      <c r="BBF329" s="18"/>
      <c r="BBG329" s="18"/>
      <c r="BBH329" s="18"/>
      <c r="BBI329" s="18"/>
      <c r="BBJ329" s="18"/>
      <c r="BBK329" s="18"/>
      <c r="BBL329" s="18"/>
      <c r="BBM329" s="18"/>
      <c r="BBN329" s="18"/>
      <c r="BBO329" s="18"/>
      <c r="BBP329" s="18"/>
      <c r="BBQ329" s="18"/>
      <c r="BBR329" s="18"/>
      <c r="BBS329" s="18"/>
      <c r="BBT329" s="18"/>
      <c r="BBU329" s="18"/>
      <c r="BBV329" s="18"/>
      <c r="BBW329" s="18"/>
      <c r="BBX329" s="18"/>
      <c r="BBY329" s="18"/>
      <c r="BBZ329" s="18"/>
      <c r="BCA329" s="18"/>
      <c r="BCB329" s="18"/>
      <c r="BCC329" s="18"/>
      <c r="BCD329" s="18"/>
      <c r="BCE329" s="18"/>
      <c r="BCF329" s="18"/>
      <c r="BCG329" s="18"/>
      <c r="BCH329" s="18"/>
      <c r="BCI329" s="18"/>
      <c r="BCJ329" s="18"/>
      <c r="BCK329" s="18"/>
      <c r="BCL329" s="18"/>
      <c r="BCM329" s="18"/>
      <c r="BCN329" s="18"/>
      <c r="BCO329" s="18"/>
      <c r="BCP329" s="18"/>
      <c r="BCQ329" s="18"/>
      <c r="BCR329" s="18"/>
      <c r="BCS329" s="18"/>
      <c r="BCT329" s="18"/>
      <c r="BCU329" s="18"/>
      <c r="BCV329" s="18"/>
      <c r="BCW329" s="18"/>
      <c r="BCX329" s="18"/>
      <c r="BCY329" s="18"/>
      <c r="BCZ329" s="18"/>
      <c r="BDA329" s="18"/>
      <c r="BDB329" s="18"/>
      <c r="BDC329" s="18"/>
      <c r="BDD329" s="18"/>
      <c r="BDE329" s="18"/>
      <c r="BDF329" s="18"/>
      <c r="BDG329" s="18"/>
      <c r="BDH329" s="18"/>
      <c r="BDI329" s="18"/>
      <c r="BDJ329" s="18"/>
      <c r="BDK329" s="18"/>
      <c r="BDL329" s="18"/>
      <c r="BDM329" s="18"/>
      <c r="BDN329" s="18"/>
      <c r="BDO329" s="18"/>
      <c r="BDP329" s="18"/>
      <c r="BDQ329" s="18"/>
      <c r="BDR329" s="18"/>
      <c r="BDS329" s="18"/>
      <c r="BDT329" s="18"/>
      <c r="BDU329" s="18"/>
      <c r="BDV329" s="18"/>
      <c r="BDW329" s="18"/>
      <c r="BDX329" s="18"/>
      <c r="BDY329" s="18"/>
      <c r="BDZ329" s="18"/>
      <c r="BEA329" s="18"/>
      <c r="BEB329" s="18"/>
      <c r="BEC329" s="18"/>
      <c r="BED329" s="18"/>
      <c r="BEE329" s="18"/>
      <c r="BEF329" s="18"/>
      <c r="BEG329" s="18"/>
      <c r="BEH329" s="18"/>
      <c r="BEI329" s="18"/>
      <c r="BEJ329" s="18"/>
      <c r="BEK329" s="18"/>
      <c r="BEL329" s="18"/>
      <c r="BEM329" s="18"/>
      <c r="BEN329" s="18"/>
      <c r="BEO329" s="18"/>
      <c r="BEP329" s="18"/>
      <c r="BEQ329" s="18"/>
      <c r="BER329" s="18"/>
      <c r="BES329" s="18"/>
      <c r="BET329" s="18"/>
      <c r="BEU329" s="18"/>
      <c r="BEV329" s="18"/>
      <c r="BEW329" s="18"/>
      <c r="BEX329" s="18"/>
      <c r="BEY329" s="18"/>
      <c r="BEZ329" s="18"/>
      <c r="BFA329" s="18"/>
      <c r="BFB329" s="18"/>
      <c r="BFC329" s="18"/>
      <c r="BFD329" s="18"/>
      <c r="BFE329" s="18"/>
      <c r="BFF329" s="18"/>
      <c r="BFG329" s="18"/>
      <c r="BFH329" s="18"/>
      <c r="BFI329" s="18"/>
      <c r="BFJ329" s="18"/>
      <c r="BFK329" s="18"/>
      <c r="BFL329" s="18"/>
      <c r="BFM329" s="18"/>
      <c r="BFN329" s="18"/>
      <c r="BFO329" s="18"/>
      <c r="BFP329" s="18"/>
      <c r="BFQ329" s="18"/>
      <c r="BFR329" s="18"/>
      <c r="BFS329" s="18"/>
      <c r="BFT329" s="18"/>
      <c r="BFU329" s="18"/>
      <c r="BFV329" s="18"/>
      <c r="BFW329" s="18"/>
      <c r="BFX329" s="18"/>
      <c r="BFY329" s="18"/>
      <c r="BFZ329" s="18"/>
      <c r="BGA329" s="18"/>
      <c r="BGB329" s="18"/>
      <c r="BGC329" s="18"/>
      <c r="BGD329" s="18"/>
      <c r="BGE329" s="18"/>
      <c r="BGF329" s="18"/>
      <c r="BGG329" s="18"/>
      <c r="BGH329" s="18"/>
      <c r="BGI329" s="18"/>
      <c r="BGJ329" s="18"/>
      <c r="BGK329" s="18"/>
      <c r="BGL329" s="18"/>
      <c r="BGM329" s="18"/>
      <c r="BGN329" s="18"/>
      <c r="BGO329" s="18"/>
      <c r="BGP329" s="18"/>
      <c r="BGQ329" s="18"/>
      <c r="BGR329" s="18"/>
      <c r="BGS329" s="18"/>
      <c r="BGT329" s="18"/>
      <c r="BGU329" s="18"/>
      <c r="BGV329" s="18"/>
      <c r="BGW329" s="18"/>
      <c r="BGX329" s="18"/>
      <c r="BGY329" s="18"/>
      <c r="BGZ329" s="18"/>
      <c r="BHA329" s="18"/>
      <c r="BHB329" s="18"/>
      <c r="BHC329" s="18"/>
      <c r="BHD329" s="18"/>
      <c r="BHE329" s="18"/>
      <c r="BHF329" s="18"/>
      <c r="BHG329" s="18"/>
      <c r="BHH329" s="18"/>
      <c r="BHI329" s="18"/>
      <c r="BHJ329" s="18"/>
      <c r="BHK329" s="18"/>
      <c r="BHL329" s="18"/>
      <c r="BHM329" s="18"/>
      <c r="BHN329" s="18"/>
      <c r="BHO329" s="18"/>
      <c r="BHP329" s="18"/>
      <c r="BHQ329" s="18"/>
      <c r="BHR329" s="18"/>
      <c r="BHS329" s="18"/>
      <c r="BHT329" s="18"/>
      <c r="BHU329" s="18"/>
      <c r="BHV329" s="18"/>
      <c r="BHW329" s="18"/>
      <c r="BHX329" s="18"/>
      <c r="BHY329" s="18"/>
      <c r="BHZ329" s="18"/>
      <c r="BIA329" s="18"/>
      <c r="BIB329" s="18"/>
      <c r="BIC329" s="18"/>
      <c r="BID329" s="18"/>
      <c r="BIE329" s="18"/>
      <c r="BIF329" s="18"/>
      <c r="BIG329" s="18"/>
      <c r="BIH329" s="18"/>
      <c r="BII329" s="18"/>
      <c r="BIJ329" s="18"/>
      <c r="BIK329" s="18"/>
      <c r="BIL329" s="18"/>
      <c r="BIM329" s="18"/>
      <c r="BIN329" s="18"/>
      <c r="BIO329" s="18"/>
      <c r="BIP329" s="18"/>
      <c r="BIQ329" s="18"/>
      <c r="BIR329" s="18"/>
      <c r="BIS329" s="18"/>
      <c r="BIT329" s="18"/>
      <c r="BIU329" s="18"/>
      <c r="BIV329" s="18"/>
      <c r="BIW329" s="18"/>
      <c r="BIX329" s="18"/>
      <c r="BIY329" s="18"/>
      <c r="BIZ329" s="18"/>
      <c r="BJA329" s="18"/>
      <c r="BJB329" s="18"/>
      <c r="BJC329" s="18"/>
      <c r="BJD329" s="18"/>
      <c r="BJE329" s="18"/>
      <c r="BJF329" s="18"/>
      <c r="BJG329" s="18"/>
      <c r="BJH329" s="18"/>
      <c r="BJI329" s="18"/>
      <c r="BJJ329" s="18"/>
      <c r="BJK329" s="18"/>
      <c r="BJL329" s="18"/>
      <c r="BJM329" s="18"/>
      <c r="BJN329" s="18"/>
      <c r="BJO329" s="18"/>
      <c r="BJP329" s="18"/>
      <c r="BJQ329" s="18"/>
      <c r="BJR329" s="18"/>
      <c r="BJS329" s="18"/>
      <c r="BJT329" s="18"/>
      <c r="BJU329" s="18"/>
      <c r="BJV329" s="18"/>
      <c r="BJW329" s="18"/>
      <c r="BJX329" s="18"/>
      <c r="BJY329" s="18"/>
      <c r="BJZ329" s="18"/>
      <c r="BKA329" s="18"/>
      <c r="BKB329" s="18"/>
      <c r="BKC329" s="18"/>
      <c r="BKD329" s="18"/>
      <c r="BKE329" s="18"/>
      <c r="BKF329" s="18"/>
      <c r="BKG329" s="18"/>
      <c r="BKH329" s="18"/>
      <c r="BKI329" s="18"/>
      <c r="BKJ329" s="18"/>
      <c r="BKK329" s="18"/>
      <c r="BKL329" s="18"/>
      <c r="BKM329" s="18"/>
      <c r="BKN329" s="18"/>
      <c r="BKO329" s="18"/>
      <c r="BKP329" s="18"/>
      <c r="BKQ329" s="18"/>
      <c r="BKR329" s="18"/>
      <c r="BKS329" s="18"/>
      <c r="BKT329" s="18"/>
      <c r="BKU329" s="18"/>
      <c r="BKV329" s="18"/>
      <c r="BKW329" s="18"/>
      <c r="BKX329" s="18"/>
      <c r="BKY329" s="18"/>
      <c r="BKZ329" s="18"/>
      <c r="BLA329" s="18"/>
      <c r="BLB329" s="18"/>
      <c r="BLC329" s="18"/>
      <c r="BLD329" s="18"/>
      <c r="BLE329" s="18"/>
      <c r="BLF329" s="18"/>
      <c r="BLG329" s="18"/>
      <c r="BLH329" s="18"/>
      <c r="BLI329" s="18"/>
      <c r="BLJ329" s="18"/>
      <c r="BLK329" s="18"/>
      <c r="BLL329" s="18"/>
      <c r="BLM329" s="18"/>
      <c r="BLN329" s="18"/>
      <c r="BLO329" s="18"/>
      <c r="BLP329" s="18"/>
      <c r="BLQ329" s="18"/>
      <c r="BLR329" s="18"/>
      <c r="BLS329" s="18"/>
      <c r="BLT329" s="18"/>
      <c r="BLU329" s="18"/>
      <c r="BLV329" s="18"/>
      <c r="BLW329" s="18"/>
      <c r="BLX329" s="18"/>
      <c r="BLY329" s="18"/>
      <c r="BLZ329" s="18"/>
      <c r="BMA329" s="18"/>
      <c r="BMB329" s="18"/>
      <c r="BMC329" s="18"/>
      <c r="BMD329" s="18"/>
      <c r="BME329" s="18"/>
      <c r="BMF329" s="18"/>
      <c r="BMG329" s="18"/>
      <c r="BMH329" s="18"/>
      <c r="BMI329" s="18"/>
      <c r="BMJ329" s="18"/>
      <c r="BMK329" s="18"/>
      <c r="BML329" s="18"/>
      <c r="BMM329" s="18"/>
      <c r="BMN329" s="18"/>
      <c r="BMO329" s="18"/>
      <c r="BMP329" s="18"/>
      <c r="BMQ329" s="18"/>
      <c r="BMR329" s="18"/>
      <c r="BMS329" s="18"/>
      <c r="BMT329" s="18"/>
      <c r="BMU329" s="18"/>
      <c r="BMV329" s="18"/>
      <c r="BMW329" s="18"/>
      <c r="BMX329" s="18"/>
      <c r="BMY329" s="18"/>
      <c r="BMZ329" s="18"/>
      <c r="BNA329" s="18"/>
      <c r="BNB329" s="18"/>
      <c r="BNC329" s="18"/>
      <c r="BND329" s="18"/>
      <c r="BNE329" s="18"/>
      <c r="BNF329" s="18"/>
      <c r="BNG329" s="18"/>
      <c r="BNH329" s="18"/>
      <c r="BNI329" s="18"/>
      <c r="BNJ329" s="18"/>
      <c r="BNK329" s="18"/>
      <c r="BNL329" s="18"/>
      <c r="BNM329" s="18"/>
      <c r="BNN329" s="18"/>
      <c r="BNO329" s="18"/>
      <c r="BNP329" s="18"/>
      <c r="BNQ329" s="18"/>
      <c r="BNR329" s="18"/>
      <c r="BNS329" s="18"/>
      <c r="BNT329" s="18"/>
      <c r="BNU329" s="18"/>
      <c r="BNV329" s="18"/>
      <c r="BNW329" s="18"/>
      <c r="BNX329" s="18"/>
      <c r="BNY329" s="18"/>
      <c r="BNZ329" s="18"/>
      <c r="BOA329" s="18"/>
      <c r="BOB329" s="18"/>
      <c r="BOC329" s="18"/>
      <c r="BOD329" s="18"/>
      <c r="BOE329" s="18"/>
      <c r="BOF329" s="18"/>
      <c r="BOG329" s="18"/>
      <c r="BOH329" s="18"/>
      <c r="BOI329" s="18"/>
      <c r="BOJ329" s="18"/>
      <c r="BOK329" s="18"/>
      <c r="BOL329" s="18"/>
      <c r="BOM329" s="18"/>
      <c r="BON329" s="18"/>
      <c r="BOO329" s="18"/>
      <c r="BOP329" s="18"/>
      <c r="BOQ329" s="18"/>
      <c r="BOR329" s="18"/>
      <c r="BOS329" s="18"/>
      <c r="BOT329" s="18"/>
      <c r="BOU329" s="18"/>
      <c r="BOV329" s="18"/>
      <c r="BOW329" s="18"/>
      <c r="BOX329" s="18"/>
      <c r="BOY329" s="18"/>
      <c r="BOZ329" s="18"/>
      <c r="BPA329" s="18"/>
      <c r="BPB329" s="18"/>
      <c r="BPC329" s="18"/>
      <c r="BPD329" s="18"/>
      <c r="BPE329" s="18"/>
      <c r="BPF329" s="18"/>
      <c r="BPG329" s="18"/>
      <c r="BPH329" s="18"/>
      <c r="BPI329" s="18"/>
      <c r="BPJ329" s="18"/>
      <c r="BPK329" s="18"/>
      <c r="BPL329" s="18"/>
      <c r="BPM329" s="18"/>
      <c r="BPN329" s="18"/>
      <c r="BPO329" s="18"/>
      <c r="BPP329" s="18"/>
      <c r="BPQ329" s="18"/>
      <c r="BPR329" s="18"/>
      <c r="BPS329" s="18"/>
      <c r="BPT329" s="18"/>
      <c r="BPU329" s="18"/>
      <c r="BPV329" s="18"/>
      <c r="BPW329" s="18"/>
      <c r="BPX329" s="18"/>
      <c r="BPY329" s="18"/>
      <c r="BPZ329" s="18"/>
      <c r="BQA329" s="18"/>
      <c r="BQB329" s="18"/>
      <c r="BQC329" s="18"/>
      <c r="BQD329" s="18"/>
      <c r="BQE329" s="18"/>
      <c r="BQF329" s="18"/>
      <c r="BQG329" s="18"/>
      <c r="BQH329" s="18"/>
      <c r="BQI329" s="18"/>
      <c r="BQJ329" s="18"/>
      <c r="BQK329" s="18"/>
      <c r="BQL329" s="18"/>
      <c r="BQM329" s="18"/>
      <c r="BQN329" s="18"/>
      <c r="BQO329" s="18"/>
      <c r="BQP329" s="18"/>
      <c r="BQQ329" s="18"/>
      <c r="BQR329" s="18"/>
      <c r="BQS329" s="18"/>
      <c r="BQT329" s="18"/>
      <c r="BQU329" s="18"/>
      <c r="BQV329" s="18"/>
      <c r="BQW329" s="18"/>
      <c r="BQX329" s="18"/>
      <c r="BQY329" s="18"/>
      <c r="BQZ329" s="18"/>
      <c r="BRA329" s="18"/>
      <c r="BRB329" s="18"/>
      <c r="BRC329" s="18"/>
      <c r="BRD329" s="18"/>
      <c r="BRE329" s="18"/>
      <c r="BRF329" s="18"/>
      <c r="BRG329" s="18"/>
      <c r="BRH329" s="18"/>
      <c r="BRI329" s="18"/>
      <c r="BRJ329" s="18"/>
      <c r="BRK329" s="18"/>
      <c r="BRL329" s="18"/>
      <c r="BRM329" s="18"/>
      <c r="BRN329" s="18"/>
      <c r="BRO329" s="18"/>
      <c r="BRP329" s="18"/>
      <c r="BRQ329" s="18"/>
      <c r="BRR329" s="18"/>
      <c r="BRS329" s="18"/>
      <c r="BRT329" s="18"/>
      <c r="BRU329" s="18"/>
      <c r="BRV329" s="18"/>
      <c r="BRW329" s="18"/>
      <c r="BRX329" s="18"/>
      <c r="BRY329" s="18"/>
      <c r="BRZ329" s="18"/>
      <c r="BSA329" s="18"/>
      <c r="BSB329" s="18"/>
      <c r="BSC329" s="18"/>
      <c r="BSD329" s="18"/>
      <c r="BSE329" s="18"/>
      <c r="BSF329" s="18"/>
      <c r="BSG329" s="18"/>
      <c r="BSH329" s="18"/>
      <c r="BSI329" s="18"/>
      <c r="BSJ329" s="18"/>
      <c r="BSK329" s="18"/>
      <c r="BSL329" s="18"/>
      <c r="BSM329" s="18"/>
      <c r="BSN329" s="18"/>
      <c r="BSO329" s="18"/>
      <c r="BSP329" s="18"/>
      <c r="BSQ329" s="18"/>
      <c r="BSR329" s="18"/>
      <c r="BSS329" s="18"/>
      <c r="BST329" s="18"/>
      <c r="BSU329" s="18"/>
      <c r="BSV329" s="18"/>
      <c r="BSW329" s="18"/>
      <c r="BSX329" s="18"/>
      <c r="BSY329" s="18"/>
      <c r="BSZ329" s="18"/>
      <c r="BTA329" s="18"/>
      <c r="BTB329" s="18"/>
      <c r="BTC329" s="18"/>
      <c r="BTD329" s="18"/>
      <c r="BTE329" s="18"/>
      <c r="BTF329" s="18"/>
      <c r="BTG329" s="18"/>
      <c r="BTH329" s="18"/>
      <c r="BTI329" s="18"/>
      <c r="BTJ329" s="18"/>
      <c r="BTK329" s="18"/>
      <c r="BTL329" s="18"/>
      <c r="BTM329" s="18"/>
      <c r="BTN329" s="18"/>
      <c r="BTO329" s="18"/>
      <c r="BTP329" s="18"/>
      <c r="BTQ329" s="18"/>
      <c r="BTR329" s="18"/>
      <c r="BTS329" s="18"/>
      <c r="BTT329" s="18"/>
      <c r="BTU329" s="18"/>
      <c r="BTV329" s="18"/>
      <c r="BTW329" s="18"/>
      <c r="BTX329" s="18"/>
      <c r="BTY329" s="18"/>
      <c r="BTZ329" s="18"/>
      <c r="BUA329" s="18"/>
      <c r="BUB329" s="18"/>
      <c r="BUC329" s="18"/>
      <c r="BUD329" s="18"/>
      <c r="BUE329" s="18"/>
      <c r="BUF329" s="18"/>
      <c r="BUG329" s="18"/>
      <c r="BUH329" s="18"/>
      <c r="BUI329" s="18"/>
      <c r="BUJ329" s="18"/>
      <c r="BUK329" s="18"/>
      <c r="BUL329" s="18"/>
      <c r="BUM329" s="18"/>
      <c r="BUN329" s="18"/>
      <c r="BUO329" s="18"/>
      <c r="BUP329" s="18"/>
      <c r="BUQ329" s="18"/>
      <c r="BUR329" s="18"/>
      <c r="BUS329" s="18"/>
      <c r="BUT329" s="18"/>
      <c r="BUU329" s="18"/>
      <c r="BUV329" s="18"/>
      <c r="BUW329" s="18"/>
      <c r="BUX329" s="18"/>
      <c r="BUY329" s="18"/>
      <c r="BUZ329" s="18"/>
      <c r="BVA329" s="18"/>
      <c r="BVB329" s="18"/>
      <c r="BVC329" s="18"/>
      <c r="BVD329" s="18"/>
      <c r="BVE329" s="18"/>
      <c r="BVF329" s="18"/>
      <c r="BVG329" s="18"/>
      <c r="BVH329" s="18"/>
      <c r="BVI329" s="18"/>
      <c r="BVJ329" s="18"/>
      <c r="BVK329" s="18"/>
      <c r="BVL329" s="18"/>
      <c r="BVM329" s="18"/>
      <c r="BVN329" s="18"/>
      <c r="BVO329" s="18"/>
      <c r="BVP329" s="18"/>
      <c r="BVQ329" s="18"/>
      <c r="BVR329" s="18"/>
      <c r="BVS329" s="18"/>
      <c r="BVT329" s="18"/>
      <c r="BVU329" s="18"/>
      <c r="BVV329" s="18"/>
      <c r="BVW329" s="18"/>
      <c r="BVX329" s="18"/>
      <c r="BVY329" s="18"/>
      <c r="BVZ329" s="18"/>
      <c r="BWA329" s="18"/>
      <c r="BWB329" s="18"/>
      <c r="BWC329" s="18"/>
      <c r="BWD329" s="18"/>
      <c r="BWE329" s="18"/>
      <c r="BWF329" s="18"/>
      <c r="BWG329" s="18"/>
      <c r="BWH329" s="18"/>
      <c r="BWI329" s="18"/>
      <c r="BWJ329" s="18"/>
      <c r="BWK329" s="18"/>
      <c r="BWL329" s="18"/>
      <c r="BWM329" s="18"/>
      <c r="BWN329" s="18"/>
      <c r="BWO329" s="18"/>
      <c r="BWP329" s="18"/>
      <c r="BWQ329" s="18"/>
      <c r="BWR329" s="18"/>
      <c r="BWS329" s="18"/>
      <c r="BWT329" s="18"/>
      <c r="BWU329" s="18"/>
      <c r="BWV329" s="18"/>
      <c r="BWW329" s="18"/>
      <c r="BWX329" s="18"/>
      <c r="BWY329" s="18"/>
      <c r="BWZ329" s="18"/>
      <c r="BXA329" s="18"/>
      <c r="BXB329" s="18"/>
      <c r="BXC329" s="18"/>
      <c r="BXD329" s="18"/>
      <c r="BXE329" s="18"/>
      <c r="BXF329" s="18"/>
      <c r="BXG329" s="18"/>
      <c r="BXH329" s="18"/>
      <c r="BXI329" s="18"/>
      <c r="BXJ329" s="18"/>
      <c r="BXK329" s="18"/>
      <c r="BXL329" s="18"/>
      <c r="BXM329" s="18"/>
      <c r="BXN329" s="18"/>
      <c r="BXO329" s="18"/>
      <c r="BXP329" s="18"/>
      <c r="BXQ329" s="18"/>
      <c r="BXR329" s="18"/>
      <c r="BXS329" s="18"/>
      <c r="BXT329" s="18"/>
      <c r="BXU329" s="18"/>
      <c r="BXV329" s="18"/>
      <c r="BXW329" s="18"/>
      <c r="BXX329" s="18"/>
      <c r="BXY329" s="18"/>
      <c r="BXZ329" s="18"/>
      <c r="BYA329" s="18"/>
      <c r="BYB329" s="18"/>
      <c r="BYC329" s="18"/>
      <c r="BYD329" s="18"/>
      <c r="BYE329" s="18"/>
      <c r="BYF329" s="18"/>
      <c r="BYG329" s="18"/>
      <c r="BYH329" s="18"/>
      <c r="BYI329" s="18"/>
      <c r="BYJ329" s="18"/>
      <c r="BYK329" s="18"/>
      <c r="BYL329" s="18"/>
      <c r="BYM329" s="18"/>
      <c r="BYN329" s="18"/>
      <c r="BYO329" s="18"/>
      <c r="BYP329" s="18"/>
      <c r="BYQ329" s="18"/>
      <c r="BYR329" s="18"/>
      <c r="BYS329" s="18"/>
      <c r="BYT329" s="18"/>
      <c r="BYU329" s="18"/>
      <c r="BYV329" s="18"/>
      <c r="BYW329" s="18"/>
      <c r="BYX329" s="18"/>
      <c r="BYY329" s="18"/>
      <c r="BYZ329" s="18"/>
      <c r="BZA329" s="18"/>
      <c r="BZB329" s="18"/>
      <c r="BZC329" s="18"/>
      <c r="BZD329" s="18"/>
      <c r="BZE329" s="18"/>
      <c r="BZF329" s="18"/>
      <c r="BZG329" s="18"/>
      <c r="BZH329" s="18"/>
      <c r="BZI329" s="18"/>
      <c r="BZJ329" s="18"/>
      <c r="BZK329" s="18"/>
      <c r="BZL329" s="18"/>
      <c r="BZM329" s="18"/>
      <c r="BZN329" s="18"/>
      <c r="BZO329" s="18"/>
      <c r="BZP329" s="18"/>
      <c r="BZQ329" s="18"/>
      <c r="BZR329" s="18"/>
      <c r="BZS329" s="18"/>
      <c r="BZT329" s="18"/>
      <c r="BZU329" s="18"/>
      <c r="BZV329" s="18"/>
      <c r="BZW329" s="18"/>
      <c r="BZX329" s="18"/>
      <c r="BZY329" s="18"/>
      <c r="BZZ329" s="18"/>
      <c r="CAA329" s="18"/>
      <c r="CAB329" s="18"/>
      <c r="CAC329" s="18"/>
      <c r="CAD329" s="18"/>
      <c r="CAE329" s="18"/>
      <c r="CAF329" s="18"/>
      <c r="CAG329" s="18"/>
      <c r="CAH329" s="18"/>
      <c r="CAI329" s="18"/>
      <c r="CAJ329" s="18"/>
      <c r="CAK329" s="18"/>
      <c r="CAL329" s="18"/>
      <c r="CAM329" s="18"/>
      <c r="CAN329" s="18"/>
      <c r="CAO329" s="18"/>
      <c r="CAP329" s="18"/>
      <c r="CAQ329" s="18"/>
      <c r="CAR329" s="18"/>
      <c r="CAS329" s="18"/>
      <c r="CAT329" s="18"/>
      <c r="CAU329" s="18"/>
      <c r="CAV329" s="18"/>
      <c r="CAW329" s="18"/>
      <c r="CAX329" s="18"/>
      <c r="CAY329" s="18"/>
      <c r="CAZ329" s="18"/>
      <c r="CBA329" s="18"/>
      <c r="CBB329" s="18"/>
      <c r="CBC329" s="18"/>
      <c r="CBD329" s="18"/>
      <c r="CBE329" s="18"/>
      <c r="CBF329" s="18"/>
      <c r="CBG329" s="18"/>
      <c r="CBH329" s="18"/>
      <c r="CBI329" s="18"/>
      <c r="CBJ329" s="18"/>
      <c r="CBK329" s="18"/>
      <c r="CBL329" s="18"/>
      <c r="CBM329" s="18"/>
      <c r="CBN329" s="18"/>
      <c r="CBO329" s="18"/>
      <c r="CBP329" s="18"/>
      <c r="CBQ329" s="18"/>
      <c r="CBR329" s="18"/>
      <c r="CBS329" s="18"/>
      <c r="CBT329" s="18"/>
      <c r="CBU329" s="18"/>
      <c r="CBV329" s="18"/>
      <c r="CBW329" s="18"/>
      <c r="CBX329" s="18"/>
      <c r="CBY329" s="18"/>
      <c r="CBZ329" s="18"/>
      <c r="CCA329" s="18"/>
      <c r="CCB329" s="18"/>
      <c r="CCC329" s="18"/>
      <c r="CCD329" s="18"/>
      <c r="CCE329" s="18"/>
      <c r="CCF329" s="18"/>
      <c r="CCG329" s="18"/>
      <c r="CCH329" s="18"/>
      <c r="CCI329" s="18"/>
      <c r="CCJ329" s="18"/>
      <c r="CCK329" s="18"/>
      <c r="CCL329" s="18"/>
      <c r="CCM329" s="18"/>
      <c r="CCN329" s="18"/>
      <c r="CCO329" s="18"/>
      <c r="CCP329" s="18"/>
      <c r="CCQ329" s="18"/>
      <c r="CCR329" s="18"/>
      <c r="CCS329" s="18"/>
      <c r="CCT329" s="18"/>
      <c r="CCU329" s="18"/>
      <c r="CCV329" s="18"/>
      <c r="CCW329" s="18"/>
      <c r="CCX329" s="18"/>
      <c r="CCY329" s="18"/>
      <c r="CCZ329" s="18"/>
      <c r="CDA329" s="18"/>
      <c r="CDB329" s="18"/>
      <c r="CDC329" s="18"/>
      <c r="CDD329" s="18"/>
      <c r="CDE329" s="18"/>
      <c r="CDF329" s="18"/>
      <c r="CDG329" s="18"/>
      <c r="CDH329" s="18"/>
      <c r="CDI329" s="18"/>
      <c r="CDJ329" s="18"/>
      <c r="CDK329" s="18"/>
      <c r="CDL329" s="18"/>
      <c r="CDM329" s="18"/>
      <c r="CDN329" s="18"/>
      <c r="CDO329" s="18"/>
      <c r="CDP329" s="18"/>
      <c r="CDQ329" s="18"/>
      <c r="CDR329" s="18"/>
      <c r="CDS329" s="18"/>
      <c r="CDT329" s="18"/>
      <c r="CDU329" s="18"/>
      <c r="CDV329" s="18"/>
      <c r="CDW329" s="18"/>
      <c r="CDX329" s="18"/>
      <c r="CDY329" s="18"/>
      <c r="CDZ329" s="18"/>
      <c r="CEA329" s="18"/>
      <c r="CEB329" s="18"/>
      <c r="CEC329" s="18"/>
      <c r="CED329" s="18"/>
      <c r="CEE329" s="18"/>
      <c r="CEF329" s="18"/>
      <c r="CEG329" s="18"/>
      <c r="CEH329" s="18"/>
      <c r="CEI329" s="18"/>
      <c r="CEJ329" s="18"/>
      <c r="CEK329" s="18"/>
      <c r="CEL329" s="18"/>
      <c r="CEM329" s="18"/>
      <c r="CEN329" s="18"/>
      <c r="CEO329" s="18"/>
      <c r="CEP329" s="18"/>
      <c r="CEQ329" s="18"/>
      <c r="CER329" s="18"/>
      <c r="CES329" s="18"/>
      <c r="CET329" s="18"/>
      <c r="CEU329" s="18"/>
      <c r="CEV329" s="18"/>
      <c r="CEW329" s="18"/>
      <c r="CEX329" s="18"/>
      <c r="CEY329" s="18"/>
      <c r="CEZ329" s="18"/>
      <c r="CFA329" s="18"/>
      <c r="CFB329" s="18"/>
      <c r="CFC329" s="18"/>
      <c r="CFD329" s="18"/>
      <c r="CFE329" s="18"/>
      <c r="CFF329" s="18"/>
      <c r="CFG329" s="18"/>
      <c r="CFH329" s="18"/>
      <c r="CFI329" s="18"/>
      <c r="CFJ329" s="18"/>
      <c r="CFK329" s="18"/>
      <c r="CFL329" s="18"/>
      <c r="CFM329" s="18"/>
      <c r="CFN329" s="18"/>
      <c r="CFO329" s="18"/>
      <c r="CFP329" s="18"/>
      <c r="CFQ329" s="18"/>
      <c r="CFR329" s="18"/>
      <c r="CFS329" s="18"/>
      <c r="CFT329" s="18"/>
      <c r="CFU329" s="18"/>
      <c r="CFV329" s="18"/>
      <c r="CFW329" s="18"/>
      <c r="CFX329" s="18"/>
      <c r="CFY329" s="18"/>
      <c r="CFZ329" s="18"/>
      <c r="CGA329" s="18"/>
      <c r="CGB329" s="18"/>
      <c r="CGC329" s="18"/>
      <c r="CGD329" s="18"/>
      <c r="CGE329" s="18"/>
      <c r="CGF329" s="18"/>
      <c r="CGG329" s="18"/>
      <c r="CGH329" s="18"/>
      <c r="CGI329" s="18"/>
      <c r="CGJ329" s="18"/>
      <c r="CGK329" s="18"/>
      <c r="CGL329" s="18"/>
      <c r="CGM329" s="18"/>
      <c r="CGN329" s="18"/>
      <c r="CGO329" s="18"/>
      <c r="CGP329" s="18"/>
      <c r="CGQ329" s="18"/>
      <c r="CGR329" s="18"/>
      <c r="CGS329" s="18"/>
      <c r="CGT329" s="18"/>
      <c r="CGU329" s="18"/>
      <c r="CGV329" s="18"/>
      <c r="CGW329" s="18"/>
      <c r="CGX329" s="18"/>
      <c r="CGY329" s="18"/>
      <c r="CGZ329" s="18"/>
      <c r="CHA329" s="18"/>
      <c r="CHB329" s="18"/>
      <c r="CHC329" s="18"/>
      <c r="CHD329" s="18"/>
      <c r="CHE329" s="18"/>
      <c r="CHF329" s="18"/>
      <c r="CHG329" s="18"/>
      <c r="CHH329" s="18"/>
      <c r="CHI329" s="18"/>
      <c r="CHJ329" s="18"/>
      <c r="CHK329" s="18"/>
      <c r="CHL329" s="18"/>
      <c r="CHM329" s="18"/>
      <c r="CHN329" s="18"/>
      <c r="CHO329" s="18"/>
      <c r="CHP329" s="18"/>
      <c r="CHQ329" s="18"/>
      <c r="CHR329" s="18"/>
      <c r="CHS329" s="18"/>
      <c r="CHT329" s="18"/>
      <c r="CHU329" s="18"/>
      <c r="CHV329" s="18"/>
      <c r="CHW329" s="18"/>
      <c r="CHX329" s="18"/>
      <c r="CHY329" s="18"/>
      <c r="CHZ329" s="18"/>
      <c r="CIA329" s="18"/>
      <c r="CIB329" s="18"/>
      <c r="CIC329" s="18"/>
      <c r="CID329" s="18"/>
      <c r="CIE329" s="18"/>
      <c r="CIF329" s="18"/>
      <c r="CIG329" s="18"/>
      <c r="CIH329" s="18"/>
      <c r="CII329" s="18"/>
      <c r="CIJ329" s="18"/>
      <c r="CIK329" s="18"/>
      <c r="CIL329" s="18"/>
      <c r="CIM329" s="18"/>
      <c r="CIN329" s="18"/>
      <c r="CIO329" s="18"/>
      <c r="CIP329" s="18"/>
      <c r="CIQ329" s="18"/>
      <c r="CIR329" s="18"/>
      <c r="CIS329" s="18"/>
      <c r="CIT329" s="18"/>
      <c r="CIU329" s="18"/>
      <c r="CIV329" s="18"/>
      <c r="CIW329" s="18"/>
      <c r="CIX329" s="18"/>
      <c r="CIY329" s="18"/>
      <c r="CIZ329" s="18"/>
      <c r="CJA329" s="18"/>
      <c r="CJB329" s="18"/>
      <c r="CJC329" s="18"/>
      <c r="CJD329" s="18"/>
      <c r="CJE329" s="18"/>
      <c r="CJF329" s="18"/>
      <c r="CJG329" s="18"/>
      <c r="CJH329" s="18"/>
      <c r="CJI329" s="18"/>
      <c r="CJJ329" s="18"/>
      <c r="CJK329" s="18"/>
      <c r="CJL329" s="18"/>
      <c r="CJM329" s="18"/>
      <c r="CJN329" s="18"/>
      <c r="CJO329" s="18"/>
      <c r="CJP329" s="18"/>
      <c r="CJQ329" s="18"/>
      <c r="CJR329" s="18"/>
      <c r="CJS329" s="18"/>
      <c r="CJT329" s="18"/>
      <c r="CJU329" s="18"/>
      <c r="CJV329" s="18"/>
      <c r="CJW329" s="18"/>
      <c r="CJX329" s="18"/>
      <c r="CJY329" s="18"/>
      <c r="CJZ329" s="18"/>
      <c r="CKA329" s="18"/>
      <c r="CKB329" s="18"/>
      <c r="CKC329" s="18"/>
      <c r="CKD329" s="18"/>
      <c r="CKE329" s="18"/>
      <c r="CKF329" s="18"/>
      <c r="CKG329" s="18"/>
      <c r="CKH329" s="18"/>
      <c r="CKI329" s="18"/>
      <c r="CKJ329" s="18"/>
      <c r="CKK329" s="18"/>
      <c r="CKL329" s="18"/>
      <c r="CKM329" s="18"/>
      <c r="CKN329" s="18"/>
      <c r="CKO329" s="18"/>
      <c r="CKP329" s="18"/>
      <c r="CKQ329" s="18"/>
      <c r="CKR329" s="18"/>
      <c r="CKS329" s="18"/>
      <c r="CKT329" s="18"/>
      <c r="CKU329" s="18"/>
      <c r="CKV329" s="18"/>
      <c r="CKW329" s="18"/>
      <c r="CKX329" s="18"/>
      <c r="CKY329" s="18"/>
      <c r="CKZ329" s="18"/>
      <c r="CLA329" s="18"/>
      <c r="CLB329" s="18"/>
      <c r="CLC329" s="18"/>
      <c r="CLD329" s="18"/>
      <c r="CLE329" s="18"/>
      <c r="CLF329" s="18"/>
      <c r="CLG329" s="18"/>
      <c r="CLH329" s="18"/>
      <c r="CLI329" s="18"/>
      <c r="CLJ329" s="18"/>
      <c r="CLK329" s="18"/>
      <c r="CLL329" s="18"/>
      <c r="CLM329" s="18"/>
      <c r="CLN329" s="18"/>
      <c r="CLO329" s="18"/>
      <c r="CLP329" s="18"/>
      <c r="CLQ329" s="18"/>
      <c r="CLR329" s="18"/>
      <c r="CLS329" s="18"/>
      <c r="CLT329" s="18"/>
      <c r="CLU329" s="18"/>
      <c r="CLV329" s="18"/>
      <c r="CLW329" s="18"/>
      <c r="CLX329" s="18"/>
      <c r="CLY329" s="18"/>
      <c r="CLZ329" s="18"/>
      <c r="CMA329" s="18"/>
      <c r="CMB329" s="18"/>
      <c r="CMC329" s="18"/>
      <c r="CMD329" s="18"/>
      <c r="CME329" s="18"/>
      <c r="CMF329" s="18"/>
      <c r="CMG329" s="18"/>
      <c r="CMH329" s="18"/>
      <c r="CMI329" s="18"/>
      <c r="CMJ329" s="18"/>
      <c r="CMK329" s="18"/>
      <c r="CML329" s="18"/>
      <c r="CMM329" s="18"/>
      <c r="CMN329" s="18"/>
      <c r="CMO329" s="18"/>
      <c r="CMP329" s="18"/>
      <c r="CMQ329" s="18"/>
      <c r="CMR329" s="18"/>
      <c r="CMS329" s="18"/>
      <c r="CMT329" s="18"/>
      <c r="CMU329" s="18"/>
      <c r="CMV329" s="18"/>
      <c r="CMW329" s="18"/>
      <c r="CMX329" s="18"/>
      <c r="CMY329" s="18"/>
      <c r="CMZ329" s="18"/>
      <c r="CNA329" s="18"/>
      <c r="CNB329" s="18"/>
      <c r="CNC329" s="18"/>
      <c r="CND329" s="18"/>
      <c r="CNE329" s="18"/>
      <c r="CNF329" s="18"/>
      <c r="CNG329" s="18"/>
      <c r="CNH329" s="18"/>
      <c r="CNI329" s="18"/>
      <c r="CNJ329" s="18"/>
      <c r="CNK329" s="18"/>
      <c r="CNL329" s="18"/>
      <c r="CNM329" s="18"/>
      <c r="CNN329" s="18"/>
      <c r="CNO329" s="18"/>
      <c r="CNP329" s="18"/>
      <c r="CNQ329" s="18"/>
      <c r="CNR329" s="18"/>
      <c r="CNS329" s="18"/>
      <c r="CNT329" s="18"/>
      <c r="CNU329" s="18"/>
      <c r="CNV329" s="18"/>
      <c r="CNW329" s="18"/>
      <c r="CNX329" s="18"/>
      <c r="CNY329" s="18"/>
      <c r="CNZ329" s="18"/>
      <c r="COA329" s="18"/>
      <c r="COB329" s="18"/>
      <c r="COC329" s="18"/>
      <c r="COD329" s="18"/>
      <c r="COE329" s="18"/>
      <c r="COF329" s="18"/>
      <c r="COG329" s="18"/>
      <c r="COH329" s="18"/>
      <c r="COI329" s="18"/>
      <c r="COJ329" s="18"/>
      <c r="COK329" s="18"/>
      <c r="COL329" s="18"/>
      <c r="COM329" s="18"/>
      <c r="CON329" s="18"/>
      <c r="COO329" s="18"/>
      <c r="COP329" s="18"/>
      <c r="COQ329" s="18"/>
      <c r="COR329" s="18"/>
      <c r="COS329" s="18"/>
      <c r="COT329" s="18"/>
      <c r="COU329" s="18"/>
      <c r="COV329" s="18"/>
      <c r="COW329" s="18"/>
      <c r="COX329" s="18"/>
      <c r="COY329" s="18"/>
      <c r="COZ329" s="18"/>
      <c r="CPA329" s="18"/>
      <c r="CPB329" s="18"/>
      <c r="CPC329" s="18"/>
      <c r="CPD329" s="18"/>
      <c r="CPE329" s="18"/>
      <c r="CPF329" s="18"/>
      <c r="CPG329" s="18"/>
      <c r="CPH329" s="18"/>
      <c r="CPI329" s="18"/>
      <c r="CPJ329" s="18"/>
      <c r="CPK329" s="18"/>
      <c r="CPL329" s="18"/>
      <c r="CPM329" s="18"/>
      <c r="CPN329" s="18"/>
      <c r="CPO329" s="18"/>
      <c r="CPP329" s="18"/>
      <c r="CPQ329" s="18"/>
      <c r="CPR329" s="18"/>
      <c r="CPS329" s="18"/>
      <c r="CPT329" s="18"/>
      <c r="CPU329" s="18"/>
      <c r="CPV329" s="18"/>
      <c r="CPW329" s="18"/>
      <c r="CPX329" s="18"/>
      <c r="CPY329" s="18"/>
      <c r="CPZ329" s="18"/>
      <c r="CQA329" s="18"/>
      <c r="CQB329" s="18"/>
      <c r="CQC329" s="18"/>
      <c r="CQD329" s="18"/>
      <c r="CQE329" s="18"/>
      <c r="CQF329" s="18"/>
      <c r="CQG329" s="18"/>
      <c r="CQH329" s="18"/>
      <c r="CQI329" s="18"/>
      <c r="CQJ329" s="18"/>
      <c r="CQK329" s="18"/>
      <c r="CQL329" s="18"/>
      <c r="CQM329" s="18"/>
      <c r="CQN329" s="18"/>
      <c r="CQO329" s="18"/>
      <c r="CQP329" s="18"/>
      <c r="CQQ329" s="18"/>
      <c r="CQR329" s="18"/>
      <c r="CQS329" s="18"/>
      <c r="CQT329" s="18"/>
      <c r="CQU329" s="18"/>
      <c r="CQV329" s="18"/>
      <c r="CQW329" s="18"/>
      <c r="CQX329" s="18"/>
      <c r="CQY329" s="18"/>
      <c r="CQZ329" s="18"/>
      <c r="CRA329" s="18"/>
      <c r="CRB329" s="18"/>
      <c r="CRC329" s="18"/>
      <c r="CRD329" s="18"/>
      <c r="CRE329" s="18"/>
      <c r="CRF329" s="18"/>
      <c r="CRG329" s="18"/>
      <c r="CRH329" s="18"/>
      <c r="CRI329" s="18"/>
      <c r="CRJ329" s="18"/>
      <c r="CRK329" s="18"/>
      <c r="CRL329" s="18"/>
      <c r="CRM329" s="18"/>
      <c r="CRN329" s="18"/>
      <c r="CRO329" s="18"/>
      <c r="CRP329" s="18"/>
      <c r="CRQ329" s="18"/>
      <c r="CRR329" s="18"/>
      <c r="CRS329" s="18"/>
      <c r="CRT329" s="18"/>
      <c r="CRU329" s="18"/>
      <c r="CRV329" s="18"/>
      <c r="CRW329" s="18"/>
      <c r="CRX329" s="18"/>
      <c r="CRY329" s="18"/>
      <c r="CRZ329" s="18"/>
      <c r="CSA329" s="18"/>
      <c r="CSB329" s="18"/>
      <c r="CSC329" s="18"/>
      <c r="CSD329" s="18"/>
      <c r="CSE329" s="18"/>
      <c r="CSF329" s="18"/>
      <c r="CSG329" s="18"/>
      <c r="CSH329" s="18"/>
      <c r="CSI329" s="18"/>
      <c r="CSJ329" s="18"/>
      <c r="CSK329" s="18"/>
      <c r="CSL329" s="18"/>
      <c r="CSM329" s="18"/>
      <c r="CSN329" s="18"/>
      <c r="CSO329" s="18"/>
      <c r="CSP329" s="18"/>
      <c r="CSQ329" s="18"/>
      <c r="CSR329" s="18"/>
      <c r="CSS329" s="18"/>
      <c r="CST329" s="18"/>
      <c r="CSU329" s="18"/>
      <c r="CSV329" s="18"/>
      <c r="CSW329" s="18"/>
      <c r="CSX329" s="18"/>
      <c r="CSY329" s="18"/>
      <c r="CSZ329" s="18"/>
      <c r="CTA329" s="18"/>
      <c r="CTB329" s="18"/>
      <c r="CTC329" s="18"/>
      <c r="CTD329" s="18"/>
      <c r="CTE329" s="18"/>
      <c r="CTF329" s="18"/>
      <c r="CTG329" s="18"/>
      <c r="CTH329" s="18"/>
      <c r="CTI329" s="18"/>
      <c r="CTJ329" s="18"/>
      <c r="CTK329" s="18"/>
      <c r="CTL329" s="18"/>
      <c r="CTM329" s="18"/>
      <c r="CTN329" s="18"/>
      <c r="CTO329" s="18"/>
      <c r="CTP329" s="18"/>
      <c r="CTQ329" s="18"/>
      <c r="CTR329" s="18"/>
      <c r="CTS329" s="18"/>
      <c r="CTT329" s="18"/>
      <c r="CTU329" s="18"/>
      <c r="CTV329" s="18"/>
      <c r="CTW329" s="18"/>
      <c r="CTX329" s="18"/>
      <c r="CTY329" s="18"/>
      <c r="CTZ329" s="18"/>
      <c r="CUA329" s="18"/>
      <c r="CUB329" s="18"/>
      <c r="CUC329" s="18"/>
      <c r="CUD329" s="18"/>
      <c r="CUE329" s="18"/>
      <c r="CUF329" s="18"/>
      <c r="CUG329" s="18"/>
      <c r="CUH329" s="18"/>
      <c r="CUI329" s="18"/>
      <c r="CUJ329" s="18"/>
      <c r="CUK329" s="18"/>
      <c r="CUL329" s="18"/>
      <c r="CUM329" s="18"/>
      <c r="CUN329" s="18"/>
      <c r="CUO329" s="18"/>
      <c r="CUP329" s="18"/>
      <c r="CUQ329" s="18"/>
      <c r="CUR329" s="18"/>
      <c r="CUS329" s="18"/>
      <c r="CUT329" s="18"/>
      <c r="CUU329" s="18"/>
      <c r="CUV329" s="18"/>
      <c r="CUW329" s="18"/>
      <c r="CUX329" s="18"/>
      <c r="CUY329" s="18"/>
      <c r="CUZ329" s="18"/>
      <c r="CVA329" s="18"/>
      <c r="CVB329" s="18"/>
      <c r="CVC329" s="18"/>
      <c r="CVD329" s="18"/>
      <c r="CVE329" s="18"/>
      <c r="CVF329" s="18"/>
      <c r="CVG329" s="18"/>
      <c r="CVH329" s="18"/>
      <c r="CVI329" s="18"/>
      <c r="CVJ329" s="18"/>
      <c r="CVK329" s="18"/>
      <c r="CVL329" s="18"/>
      <c r="CVM329" s="18"/>
      <c r="CVN329" s="18"/>
      <c r="CVO329" s="18"/>
      <c r="CVP329" s="18"/>
      <c r="CVQ329" s="18"/>
      <c r="CVR329" s="18"/>
      <c r="CVS329" s="18"/>
      <c r="CVT329" s="18"/>
      <c r="CVU329" s="18"/>
      <c r="CVV329" s="18"/>
      <c r="CVW329" s="18"/>
      <c r="CVX329" s="18"/>
      <c r="CVY329" s="18"/>
      <c r="CVZ329" s="18"/>
      <c r="CWA329" s="18"/>
      <c r="CWB329" s="18"/>
      <c r="CWC329" s="18"/>
      <c r="CWD329" s="18"/>
      <c r="CWE329" s="18"/>
      <c r="CWF329" s="18"/>
      <c r="CWG329" s="18"/>
      <c r="CWH329" s="18"/>
      <c r="CWI329" s="18"/>
      <c r="CWJ329" s="18"/>
      <c r="CWK329" s="18"/>
      <c r="CWL329" s="18"/>
      <c r="CWM329" s="18"/>
      <c r="CWN329" s="18"/>
      <c r="CWO329" s="18"/>
      <c r="CWP329" s="18"/>
      <c r="CWQ329" s="18"/>
      <c r="CWR329" s="18"/>
      <c r="CWS329" s="18"/>
      <c r="CWT329" s="18"/>
      <c r="CWU329" s="18"/>
      <c r="CWV329" s="18"/>
      <c r="CWW329" s="18"/>
      <c r="CWX329" s="18"/>
      <c r="CWY329" s="18"/>
      <c r="CWZ329" s="18"/>
      <c r="CXA329" s="18"/>
      <c r="CXB329" s="18"/>
      <c r="CXC329" s="18"/>
      <c r="CXD329" s="18"/>
      <c r="CXE329" s="18"/>
      <c r="CXF329" s="18"/>
      <c r="CXG329" s="18"/>
      <c r="CXH329" s="18"/>
      <c r="CXI329" s="18"/>
      <c r="CXJ329" s="18"/>
      <c r="CXK329" s="18"/>
      <c r="CXL329" s="18"/>
      <c r="CXM329" s="18"/>
      <c r="CXN329" s="18"/>
      <c r="CXO329" s="18"/>
      <c r="CXP329" s="18"/>
      <c r="CXQ329" s="18"/>
      <c r="CXR329" s="18"/>
      <c r="CXS329" s="18"/>
      <c r="CXT329" s="18"/>
      <c r="CXU329" s="18"/>
      <c r="CXV329" s="18"/>
      <c r="CXW329" s="18"/>
      <c r="CXX329" s="18"/>
      <c r="CXY329" s="18"/>
      <c r="CXZ329" s="18"/>
      <c r="CYA329" s="18"/>
      <c r="CYB329" s="18"/>
      <c r="CYC329" s="18"/>
      <c r="CYD329" s="18"/>
      <c r="CYE329" s="18"/>
      <c r="CYF329" s="18"/>
      <c r="CYG329" s="18"/>
      <c r="CYH329" s="18"/>
      <c r="CYI329" s="18"/>
      <c r="CYJ329" s="18"/>
      <c r="CYK329" s="18"/>
      <c r="CYL329" s="18"/>
      <c r="CYM329" s="18"/>
      <c r="CYN329" s="18"/>
      <c r="CYO329" s="18"/>
      <c r="CYP329" s="18"/>
      <c r="CYQ329" s="18"/>
      <c r="CYR329" s="18"/>
      <c r="CYS329" s="18"/>
      <c r="CYT329" s="18"/>
      <c r="CYU329" s="18"/>
      <c r="CYV329" s="18"/>
      <c r="CYW329" s="18"/>
      <c r="CYX329" s="18"/>
      <c r="CYY329" s="18"/>
      <c r="CYZ329" s="18"/>
      <c r="CZA329" s="18"/>
      <c r="CZB329" s="18"/>
      <c r="CZC329" s="18"/>
      <c r="CZD329" s="18"/>
      <c r="CZE329" s="18"/>
      <c r="CZF329" s="18"/>
      <c r="CZG329" s="18"/>
      <c r="CZH329" s="18"/>
      <c r="CZI329" s="18"/>
      <c r="CZJ329" s="18"/>
      <c r="CZK329" s="18"/>
      <c r="CZL329" s="18"/>
      <c r="CZM329" s="18"/>
      <c r="CZN329" s="18"/>
      <c r="CZO329" s="18"/>
      <c r="CZP329" s="18"/>
      <c r="CZQ329" s="18"/>
      <c r="CZR329" s="18"/>
      <c r="CZS329" s="18"/>
      <c r="CZT329" s="18"/>
      <c r="CZU329" s="18"/>
      <c r="CZV329" s="18"/>
      <c r="CZW329" s="18"/>
      <c r="CZX329" s="18"/>
      <c r="CZY329" s="18"/>
      <c r="CZZ329" s="18"/>
      <c r="DAA329" s="18"/>
      <c r="DAB329" s="18"/>
      <c r="DAC329" s="18"/>
      <c r="DAD329" s="18"/>
      <c r="DAE329" s="18"/>
      <c r="DAF329" s="18"/>
      <c r="DAG329" s="18"/>
      <c r="DAH329" s="18"/>
      <c r="DAI329" s="18"/>
      <c r="DAJ329" s="18"/>
      <c r="DAK329" s="18"/>
      <c r="DAL329" s="18"/>
      <c r="DAM329" s="18"/>
      <c r="DAN329" s="18"/>
      <c r="DAO329" s="18"/>
      <c r="DAP329" s="18"/>
      <c r="DAQ329" s="18"/>
      <c r="DAR329" s="18"/>
      <c r="DAS329" s="18"/>
      <c r="DAT329" s="18"/>
      <c r="DAU329" s="18"/>
      <c r="DAV329" s="18"/>
      <c r="DAW329" s="18"/>
      <c r="DAX329" s="18"/>
      <c r="DAY329" s="18"/>
      <c r="DAZ329" s="18"/>
      <c r="DBA329" s="18"/>
      <c r="DBB329" s="18"/>
      <c r="DBC329" s="18"/>
      <c r="DBD329" s="18"/>
      <c r="DBE329" s="18"/>
      <c r="DBF329" s="18"/>
      <c r="DBG329" s="18"/>
      <c r="DBH329" s="18"/>
      <c r="DBI329" s="18"/>
      <c r="DBJ329" s="18"/>
      <c r="DBK329" s="18"/>
      <c r="DBL329" s="18"/>
      <c r="DBM329" s="18"/>
      <c r="DBN329" s="18"/>
      <c r="DBO329" s="18"/>
      <c r="DBP329" s="18"/>
      <c r="DBQ329" s="18"/>
      <c r="DBR329" s="18"/>
      <c r="DBS329" s="18"/>
      <c r="DBT329" s="18"/>
      <c r="DBU329" s="18"/>
      <c r="DBV329" s="18"/>
      <c r="DBW329" s="18"/>
      <c r="DBX329" s="18"/>
      <c r="DBY329" s="18"/>
      <c r="DBZ329" s="18"/>
      <c r="DCA329" s="18"/>
      <c r="DCB329" s="18"/>
      <c r="DCC329" s="18"/>
      <c r="DCD329" s="18"/>
      <c r="DCE329" s="18"/>
      <c r="DCF329" s="18"/>
      <c r="DCG329" s="18"/>
      <c r="DCH329" s="18"/>
      <c r="DCI329" s="18"/>
      <c r="DCJ329" s="18"/>
      <c r="DCK329" s="18"/>
      <c r="DCL329" s="18"/>
      <c r="DCM329" s="18"/>
      <c r="DCN329" s="18"/>
      <c r="DCO329" s="18"/>
      <c r="DCP329" s="18"/>
      <c r="DCQ329" s="18"/>
      <c r="DCR329" s="18"/>
      <c r="DCS329" s="18"/>
      <c r="DCT329" s="18"/>
      <c r="DCU329" s="18"/>
      <c r="DCV329" s="18"/>
      <c r="DCW329" s="18"/>
      <c r="DCX329" s="18"/>
      <c r="DCY329" s="18"/>
      <c r="DCZ329" s="18"/>
      <c r="DDA329" s="18"/>
      <c r="DDB329" s="18"/>
      <c r="DDC329" s="18"/>
      <c r="DDD329" s="18"/>
      <c r="DDE329" s="18"/>
      <c r="DDF329" s="18"/>
      <c r="DDG329" s="18"/>
      <c r="DDH329" s="18"/>
      <c r="DDI329" s="18"/>
      <c r="DDJ329" s="18"/>
      <c r="DDK329" s="18"/>
      <c r="DDL329" s="18"/>
      <c r="DDM329" s="18"/>
      <c r="DDN329" s="18"/>
      <c r="DDO329" s="18"/>
      <c r="DDP329" s="18"/>
      <c r="DDQ329" s="18"/>
      <c r="DDR329" s="18"/>
      <c r="DDS329" s="18"/>
      <c r="DDT329" s="18"/>
      <c r="DDU329" s="18"/>
      <c r="DDV329" s="18"/>
      <c r="DDW329" s="18"/>
      <c r="DDX329" s="18"/>
      <c r="DDY329" s="18"/>
      <c r="DDZ329" s="18"/>
      <c r="DEA329" s="18"/>
      <c r="DEB329" s="18"/>
      <c r="DEC329" s="18"/>
      <c r="DED329" s="18"/>
      <c r="DEE329" s="18"/>
      <c r="DEF329" s="18"/>
      <c r="DEG329" s="18"/>
      <c r="DEH329" s="18"/>
      <c r="DEI329" s="18"/>
      <c r="DEJ329" s="18"/>
      <c r="DEK329" s="18"/>
      <c r="DEL329" s="18"/>
      <c r="DEM329" s="18"/>
      <c r="DEN329" s="18"/>
      <c r="DEO329" s="18"/>
      <c r="DEP329" s="18"/>
      <c r="DEQ329" s="18"/>
      <c r="DER329" s="18"/>
      <c r="DES329" s="18"/>
      <c r="DET329" s="18"/>
      <c r="DEU329" s="18"/>
      <c r="DEV329" s="18"/>
      <c r="DEW329" s="18"/>
      <c r="DEX329" s="18"/>
      <c r="DEY329" s="18"/>
      <c r="DEZ329" s="18"/>
      <c r="DFA329" s="18"/>
      <c r="DFB329" s="18"/>
      <c r="DFC329" s="18"/>
      <c r="DFD329" s="18"/>
      <c r="DFE329" s="18"/>
      <c r="DFF329" s="18"/>
      <c r="DFG329" s="18"/>
      <c r="DFH329" s="18"/>
      <c r="DFI329" s="18"/>
      <c r="DFJ329" s="18"/>
      <c r="DFK329" s="18"/>
      <c r="DFL329" s="18"/>
      <c r="DFM329" s="18"/>
      <c r="DFN329" s="18"/>
      <c r="DFO329" s="18"/>
      <c r="DFP329" s="18"/>
      <c r="DFQ329" s="18"/>
      <c r="DFR329" s="18"/>
      <c r="DFS329" s="18"/>
      <c r="DFT329" s="18"/>
      <c r="DFU329" s="18"/>
      <c r="DFV329" s="18"/>
      <c r="DFW329" s="18"/>
      <c r="DFX329" s="18"/>
      <c r="DFY329" s="18"/>
      <c r="DFZ329" s="18"/>
      <c r="DGA329" s="18"/>
      <c r="DGB329" s="18"/>
      <c r="DGC329" s="18"/>
      <c r="DGD329" s="18"/>
      <c r="DGE329" s="18"/>
      <c r="DGF329" s="18"/>
      <c r="DGG329" s="18"/>
      <c r="DGH329" s="18"/>
      <c r="DGI329" s="18"/>
      <c r="DGJ329" s="18"/>
      <c r="DGK329" s="18"/>
      <c r="DGL329" s="18"/>
      <c r="DGM329" s="18"/>
      <c r="DGN329" s="18"/>
      <c r="DGO329" s="18"/>
      <c r="DGP329" s="18"/>
      <c r="DGQ329" s="18"/>
      <c r="DGR329" s="18"/>
      <c r="DGS329" s="18"/>
      <c r="DGT329" s="18"/>
      <c r="DGU329" s="18"/>
      <c r="DGV329" s="18"/>
      <c r="DGW329" s="18"/>
      <c r="DGX329" s="18"/>
      <c r="DGY329" s="18"/>
      <c r="DGZ329" s="18"/>
      <c r="DHA329" s="18"/>
      <c r="DHB329" s="18"/>
      <c r="DHC329" s="18"/>
      <c r="DHD329" s="18"/>
      <c r="DHE329" s="18"/>
      <c r="DHF329" s="18"/>
      <c r="DHG329" s="18"/>
      <c r="DHH329" s="18"/>
      <c r="DHI329" s="18"/>
      <c r="DHJ329" s="18"/>
      <c r="DHK329" s="18"/>
      <c r="DHL329" s="18"/>
      <c r="DHM329" s="18"/>
      <c r="DHN329" s="18"/>
      <c r="DHO329" s="18"/>
      <c r="DHP329" s="18"/>
      <c r="DHQ329" s="18"/>
      <c r="DHR329" s="18"/>
      <c r="DHS329" s="18"/>
      <c r="DHT329" s="18"/>
      <c r="DHU329" s="18"/>
      <c r="DHV329" s="18"/>
      <c r="DHW329" s="18"/>
      <c r="DHX329" s="18"/>
      <c r="DHY329" s="18"/>
      <c r="DHZ329" s="18"/>
      <c r="DIA329" s="18"/>
      <c r="DIB329" s="18"/>
      <c r="DIC329" s="18"/>
      <c r="DID329" s="18"/>
      <c r="DIE329" s="18"/>
      <c r="DIF329" s="18"/>
      <c r="DIG329" s="18"/>
      <c r="DIH329" s="18"/>
      <c r="DII329" s="18"/>
      <c r="DIJ329" s="18"/>
      <c r="DIK329" s="18"/>
      <c r="DIL329" s="18"/>
      <c r="DIM329" s="18"/>
      <c r="DIN329" s="18"/>
      <c r="DIO329" s="18"/>
      <c r="DIP329" s="18"/>
      <c r="DIQ329" s="18"/>
      <c r="DIR329" s="18"/>
      <c r="DIS329" s="18"/>
      <c r="DIT329" s="18"/>
      <c r="DIU329" s="18"/>
      <c r="DIV329" s="18"/>
      <c r="DIW329" s="18"/>
      <c r="DIX329" s="18"/>
      <c r="DIY329" s="18"/>
      <c r="DIZ329" s="18"/>
      <c r="DJA329" s="18"/>
      <c r="DJB329" s="18"/>
      <c r="DJC329" s="18"/>
      <c r="DJD329" s="18"/>
      <c r="DJE329" s="18"/>
      <c r="DJF329" s="18"/>
      <c r="DJG329" s="18"/>
      <c r="DJH329" s="18"/>
      <c r="DJI329" s="18"/>
      <c r="DJJ329" s="18"/>
      <c r="DJK329" s="18"/>
      <c r="DJL329" s="18"/>
      <c r="DJM329" s="18"/>
      <c r="DJN329" s="18"/>
      <c r="DJO329" s="18"/>
      <c r="DJP329" s="18"/>
      <c r="DJQ329" s="18"/>
      <c r="DJR329" s="18"/>
      <c r="DJS329" s="18"/>
      <c r="DJT329" s="18"/>
      <c r="DJU329" s="18"/>
      <c r="DJV329" s="18"/>
      <c r="DJW329" s="18"/>
      <c r="DJX329" s="18"/>
      <c r="DJY329" s="18"/>
      <c r="DJZ329" s="18"/>
      <c r="DKA329" s="18"/>
      <c r="DKB329" s="18"/>
      <c r="DKC329" s="18"/>
      <c r="DKD329" s="18"/>
      <c r="DKE329" s="18"/>
      <c r="DKF329" s="18"/>
      <c r="DKG329" s="18"/>
      <c r="DKH329" s="18"/>
      <c r="DKI329" s="18"/>
      <c r="DKJ329" s="18"/>
      <c r="DKK329" s="18"/>
      <c r="DKL329" s="18"/>
      <c r="DKM329" s="18"/>
      <c r="DKN329" s="18"/>
      <c r="DKO329" s="18"/>
      <c r="DKP329" s="18"/>
      <c r="DKQ329" s="18"/>
      <c r="DKR329" s="18"/>
      <c r="DKS329" s="18"/>
      <c r="DKT329" s="18"/>
      <c r="DKU329" s="18"/>
      <c r="DKV329" s="18"/>
      <c r="DKW329" s="18"/>
      <c r="DKX329" s="18"/>
      <c r="DKY329" s="18"/>
      <c r="DKZ329" s="18"/>
      <c r="DLA329" s="18"/>
      <c r="DLB329" s="18"/>
      <c r="DLC329" s="18"/>
      <c r="DLD329" s="18"/>
      <c r="DLE329" s="18"/>
      <c r="DLF329" s="18"/>
      <c r="DLG329" s="18"/>
      <c r="DLH329" s="18"/>
      <c r="DLI329" s="18"/>
      <c r="DLJ329" s="18"/>
      <c r="DLK329" s="18"/>
      <c r="DLL329" s="18"/>
      <c r="DLM329" s="18"/>
      <c r="DLN329" s="18"/>
      <c r="DLO329" s="18"/>
      <c r="DLP329" s="18"/>
      <c r="DLQ329" s="18"/>
      <c r="DLR329" s="18"/>
      <c r="DLS329" s="18"/>
      <c r="DLT329" s="18"/>
      <c r="DLU329" s="18"/>
      <c r="DLV329" s="18"/>
      <c r="DLW329" s="18"/>
      <c r="DLX329" s="18"/>
      <c r="DLY329" s="18"/>
      <c r="DLZ329" s="18"/>
      <c r="DMA329" s="18"/>
      <c r="DMB329" s="18"/>
      <c r="DMC329" s="18"/>
      <c r="DMD329" s="18"/>
      <c r="DME329" s="18"/>
      <c r="DMF329" s="18"/>
      <c r="DMG329" s="18"/>
      <c r="DMH329" s="18"/>
      <c r="DMI329" s="18"/>
      <c r="DMJ329" s="18"/>
      <c r="DMK329" s="18"/>
      <c r="DML329" s="18"/>
      <c r="DMM329" s="18"/>
      <c r="DMN329" s="18"/>
      <c r="DMO329" s="18"/>
      <c r="DMP329" s="18"/>
      <c r="DMQ329" s="18"/>
      <c r="DMR329" s="18"/>
      <c r="DMS329" s="18"/>
      <c r="DMT329" s="18"/>
      <c r="DMU329" s="18"/>
      <c r="DMV329" s="18"/>
      <c r="DMW329" s="18"/>
      <c r="DMX329" s="18"/>
      <c r="DMY329" s="18"/>
      <c r="DMZ329" s="18"/>
      <c r="DNA329" s="18"/>
      <c r="DNB329" s="18"/>
      <c r="DNC329" s="18"/>
      <c r="DND329" s="18"/>
      <c r="DNE329" s="18"/>
      <c r="DNF329" s="18"/>
      <c r="DNG329" s="18"/>
      <c r="DNH329" s="18"/>
      <c r="DNI329" s="18"/>
      <c r="DNJ329" s="18"/>
      <c r="DNK329" s="18"/>
      <c r="DNL329" s="18"/>
      <c r="DNM329" s="18"/>
      <c r="DNN329" s="18"/>
      <c r="DNO329" s="18"/>
      <c r="DNP329" s="18"/>
      <c r="DNQ329" s="18"/>
      <c r="DNR329" s="18"/>
      <c r="DNS329" s="18"/>
      <c r="DNT329" s="18"/>
      <c r="DNU329" s="18"/>
      <c r="DNV329" s="18"/>
      <c r="DNW329" s="18"/>
      <c r="DNX329" s="18"/>
      <c r="DNY329" s="18"/>
      <c r="DNZ329" s="18"/>
      <c r="DOA329" s="18"/>
      <c r="DOB329" s="18"/>
      <c r="DOC329" s="18"/>
      <c r="DOD329" s="18"/>
      <c r="DOE329" s="18"/>
      <c r="DOF329" s="18"/>
      <c r="DOG329" s="18"/>
      <c r="DOH329" s="18"/>
      <c r="DOI329" s="18"/>
      <c r="DOJ329" s="18"/>
      <c r="DOK329" s="18"/>
      <c r="DOL329" s="18"/>
      <c r="DOM329" s="18"/>
      <c r="DON329" s="18"/>
      <c r="DOO329" s="18"/>
      <c r="DOP329" s="18"/>
      <c r="DOQ329" s="18"/>
      <c r="DOR329" s="18"/>
      <c r="DOS329" s="18"/>
      <c r="DOT329" s="18"/>
      <c r="DOU329" s="18"/>
      <c r="DOV329" s="18"/>
      <c r="DOW329" s="18"/>
      <c r="DOX329" s="18"/>
      <c r="DOY329" s="18"/>
      <c r="DOZ329" s="18"/>
      <c r="DPA329" s="18"/>
      <c r="DPB329" s="18"/>
      <c r="DPC329" s="18"/>
      <c r="DPD329" s="18"/>
      <c r="DPE329" s="18"/>
      <c r="DPF329" s="18"/>
      <c r="DPG329" s="18"/>
      <c r="DPH329" s="18"/>
      <c r="DPI329" s="18"/>
      <c r="DPJ329" s="18"/>
      <c r="DPK329" s="18"/>
      <c r="DPL329" s="18"/>
      <c r="DPM329" s="18"/>
      <c r="DPN329" s="18"/>
      <c r="DPO329" s="18"/>
      <c r="DPP329" s="18"/>
      <c r="DPQ329" s="18"/>
      <c r="DPR329" s="18"/>
      <c r="DPS329" s="18"/>
      <c r="DPT329" s="18"/>
      <c r="DPU329" s="18"/>
      <c r="DPV329" s="18"/>
      <c r="DPW329" s="18"/>
      <c r="DPX329" s="18"/>
      <c r="DPY329" s="18"/>
      <c r="DPZ329" s="18"/>
      <c r="DQA329" s="18"/>
      <c r="DQB329" s="18"/>
      <c r="DQC329" s="18"/>
      <c r="DQD329" s="18"/>
      <c r="DQE329" s="18"/>
      <c r="DQF329" s="18"/>
      <c r="DQG329" s="18"/>
      <c r="DQH329" s="18"/>
      <c r="DQI329" s="18"/>
      <c r="DQJ329" s="18"/>
      <c r="DQK329" s="18"/>
      <c r="DQL329" s="18"/>
      <c r="DQM329" s="18"/>
      <c r="DQN329" s="18"/>
      <c r="DQO329" s="18"/>
      <c r="DQP329" s="18"/>
      <c r="DQQ329" s="18"/>
      <c r="DQR329" s="18"/>
      <c r="DQS329" s="18"/>
      <c r="DQT329" s="18"/>
      <c r="DQU329" s="18"/>
      <c r="DQV329" s="18"/>
      <c r="DQW329" s="18"/>
      <c r="DQX329" s="18"/>
      <c r="DQY329" s="18"/>
      <c r="DQZ329" s="18"/>
      <c r="DRA329" s="18"/>
      <c r="DRB329" s="18"/>
      <c r="DRC329" s="18"/>
      <c r="DRD329" s="18"/>
      <c r="DRE329" s="18"/>
      <c r="DRF329" s="18"/>
      <c r="DRG329" s="18"/>
      <c r="DRH329" s="18"/>
      <c r="DRI329" s="18"/>
      <c r="DRJ329" s="18"/>
      <c r="DRK329" s="18"/>
      <c r="DRL329" s="18"/>
      <c r="DRM329" s="18"/>
      <c r="DRN329" s="18"/>
      <c r="DRO329" s="18"/>
      <c r="DRP329" s="18"/>
      <c r="DRQ329" s="18"/>
      <c r="DRR329" s="18"/>
      <c r="DRS329" s="18"/>
      <c r="DRT329" s="18"/>
      <c r="DRU329" s="18"/>
      <c r="DRV329" s="18"/>
      <c r="DRW329" s="18"/>
      <c r="DRX329" s="18"/>
      <c r="DRY329" s="18"/>
      <c r="DRZ329" s="18"/>
      <c r="DSA329" s="18"/>
      <c r="DSB329" s="18"/>
      <c r="DSC329" s="18"/>
      <c r="DSD329" s="18"/>
      <c r="DSE329" s="18"/>
      <c r="DSF329" s="18"/>
      <c r="DSG329" s="18"/>
      <c r="DSH329" s="18"/>
      <c r="DSI329" s="18"/>
      <c r="DSJ329" s="18"/>
      <c r="DSK329" s="18"/>
      <c r="DSL329" s="18"/>
      <c r="DSM329" s="18"/>
      <c r="DSN329" s="18"/>
      <c r="DSO329" s="18"/>
      <c r="DSP329" s="18"/>
      <c r="DSQ329" s="18"/>
      <c r="DSR329" s="18"/>
      <c r="DSS329" s="18"/>
      <c r="DST329" s="18"/>
      <c r="DSU329" s="18"/>
      <c r="DSV329" s="18"/>
      <c r="DSW329" s="18"/>
      <c r="DSX329" s="18"/>
      <c r="DSY329" s="18"/>
      <c r="DSZ329" s="18"/>
      <c r="DTA329" s="18"/>
      <c r="DTB329" s="18"/>
      <c r="DTC329" s="18"/>
      <c r="DTD329" s="18"/>
      <c r="DTE329" s="18"/>
      <c r="DTF329" s="18"/>
      <c r="DTG329" s="18"/>
      <c r="DTH329" s="18"/>
      <c r="DTI329" s="18"/>
      <c r="DTJ329" s="18"/>
      <c r="DTK329" s="18"/>
      <c r="DTL329" s="18"/>
      <c r="DTM329" s="18"/>
      <c r="DTN329" s="18"/>
      <c r="DTO329" s="18"/>
      <c r="DTP329" s="18"/>
      <c r="DTQ329" s="18"/>
      <c r="DTR329" s="18"/>
      <c r="DTS329" s="18"/>
      <c r="DTT329" s="18"/>
      <c r="DTU329" s="18"/>
      <c r="DTV329" s="18"/>
      <c r="DTW329" s="18"/>
      <c r="DTX329" s="18"/>
      <c r="DTY329" s="18"/>
      <c r="DTZ329" s="18"/>
      <c r="DUA329" s="18"/>
      <c r="DUB329" s="18"/>
      <c r="DUC329" s="18"/>
      <c r="DUD329" s="18"/>
      <c r="DUE329" s="18"/>
      <c r="DUF329" s="18"/>
      <c r="DUG329" s="18"/>
      <c r="DUH329" s="18"/>
      <c r="DUI329" s="18"/>
      <c r="DUJ329" s="18"/>
      <c r="DUK329" s="18"/>
      <c r="DUL329" s="18"/>
      <c r="DUM329" s="18"/>
      <c r="DUN329" s="18"/>
      <c r="DUO329" s="18"/>
      <c r="DUP329" s="18"/>
      <c r="DUQ329" s="18"/>
      <c r="DUR329" s="18"/>
      <c r="DUS329" s="18"/>
      <c r="DUT329" s="18"/>
      <c r="DUU329" s="18"/>
      <c r="DUV329" s="18"/>
      <c r="DUW329" s="18"/>
      <c r="DUX329" s="18"/>
      <c r="DUY329" s="18"/>
      <c r="DUZ329" s="18"/>
      <c r="DVA329" s="18"/>
      <c r="DVB329" s="18"/>
      <c r="DVC329" s="18"/>
      <c r="DVD329" s="18"/>
      <c r="DVE329" s="18"/>
      <c r="DVF329" s="18"/>
      <c r="DVG329" s="18"/>
      <c r="DVH329" s="18"/>
      <c r="DVI329" s="18"/>
      <c r="DVJ329" s="18"/>
      <c r="DVK329" s="18"/>
      <c r="DVL329" s="18"/>
      <c r="DVM329" s="18"/>
      <c r="DVN329" s="18"/>
      <c r="DVO329" s="18"/>
      <c r="DVP329" s="18"/>
      <c r="DVQ329" s="18"/>
      <c r="DVR329" s="18"/>
      <c r="DVS329" s="18"/>
      <c r="DVT329" s="18"/>
      <c r="DVU329" s="18"/>
      <c r="DVV329" s="18"/>
      <c r="DVW329" s="18"/>
      <c r="DVX329" s="18"/>
      <c r="DVY329" s="18"/>
      <c r="DVZ329" s="18"/>
      <c r="DWA329" s="18"/>
      <c r="DWB329" s="18"/>
      <c r="DWC329" s="18"/>
      <c r="DWD329" s="18"/>
      <c r="DWE329" s="18"/>
      <c r="DWF329" s="18"/>
      <c r="DWG329" s="18"/>
      <c r="DWH329" s="18"/>
      <c r="DWI329" s="18"/>
      <c r="DWJ329" s="18"/>
      <c r="DWK329" s="18"/>
      <c r="DWL329" s="18"/>
      <c r="DWM329" s="18"/>
      <c r="DWN329" s="18"/>
      <c r="DWO329" s="18"/>
      <c r="DWP329" s="18"/>
      <c r="DWQ329" s="18"/>
      <c r="DWR329" s="18"/>
      <c r="DWS329" s="18"/>
      <c r="DWT329" s="18"/>
      <c r="DWU329" s="18"/>
      <c r="DWV329" s="18"/>
      <c r="DWW329" s="18"/>
      <c r="DWX329" s="18"/>
      <c r="DWY329" s="18"/>
      <c r="DWZ329" s="18"/>
      <c r="DXA329" s="18"/>
      <c r="DXB329" s="18"/>
      <c r="DXC329" s="18"/>
      <c r="DXD329" s="18"/>
      <c r="DXE329" s="18"/>
      <c r="DXF329" s="18"/>
      <c r="DXG329" s="18"/>
      <c r="DXH329" s="18"/>
      <c r="DXI329" s="18"/>
      <c r="DXJ329" s="18"/>
      <c r="DXK329" s="18"/>
      <c r="DXL329" s="18"/>
      <c r="DXM329" s="18"/>
      <c r="DXN329" s="18"/>
      <c r="DXO329" s="18"/>
      <c r="DXP329" s="18"/>
      <c r="DXQ329" s="18"/>
      <c r="DXR329" s="18"/>
      <c r="DXS329" s="18"/>
      <c r="DXT329" s="18"/>
      <c r="DXU329" s="18"/>
      <c r="DXV329" s="18"/>
      <c r="DXW329" s="18"/>
      <c r="DXX329" s="18"/>
      <c r="DXY329" s="18"/>
      <c r="DXZ329" s="18"/>
      <c r="DYA329" s="18"/>
      <c r="DYB329" s="18"/>
      <c r="DYC329" s="18"/>
      <c r="DYD329" s="18"/>
      <c r="DYE329" s="18"/>
      <c r="DYF329" s="18"/>
      <c r="DYG329" s="18"/>
      <c r="DYH329" s="18"/>
      <c r="DYI329" s="18"/>
      <c r="DYJ329" s="18"/>
      <c r="DYK329" s="18"/>
      <c r="DYL329" s="18"/>
      <c r="DYM329" s="18"/>
      <c r="DYN329" s="18"/>
      <c r="DYO329" s="18"/>
      <c r="DYP329" s="18"/>
      <c r="DYQ329" s="18"/>
      <c r="DYR329" s="18"/>
      <c r="DYS329" s="18"/>
      <c r="DYT329" s="18"/>
      <c r="DYU329" s="18"/>
      <c r="DYV329" s="18"/>
      <c r="DYW329" s="18"/>
      <c r="DYX329" s="18"/>
      <c r="DYY329" s="18"/>
      <c r="DYZ329" s="18"/>
      <c r="DZA329" s="18"/>
      <c r="DZB329" s="18"/>
      <c r="DZC329" s="18"/>
      <c r="DZD329" s="18"/>
      <c r="DZE329" s="18"/>
      <c r="DZF329" s="18"/>
      <c r="DZG329" s="18"/>
      <c r="DZH329" s="18"/>
      <c r="DZI329" s="18"/>
      <c r="DZJ329" s="18"/>
      <c r="DZK329" s="18"/>
      <c r="DZL329" s="18"/>
      <c r="DZM329" s="18"/>
      <c r="DZN329" s="18"/>
      <c r="DZO329" s="18"/>
      <c r="DZP329" s="18"/>
      <c r="DZQ329" s="18"/>
      <c r="DZR329" s="18"/>
      <c r="DZS329" s="18"/>
      <c r="DZT329" s="18"/>
      <c r="DZU329" s="18"/>
      <c r="DZV329" s="18"/>
      <c r="DZW329" s="18"/>
      <c r="DZX329" s="18"/>
      <c r="DZY329" s="18"/>
      <c r="DZZ329" s="18"/>
      <c r="EAA329" s="18"/>
      <c r="EAB329" s="18"/>
      <c r="EAC329" s="18"/>
      <c r="EAD329" s="18"/>
      <c r="EAE329" s="18"/>
      <c r="EAF329" s="18"/>
      <c r="EAG329" s="18"/>
      <c r="EAH329" s="18"/>
      <c r="EAI329" s="18"/>
      <c r="EAJ329" s="18"/>
      <c r="EAK329" s="18"/>
      <c r="EAL329" s="18"/>
      <c r="EAM329" s="18"/>
      <c r="EAN329" s="18"/>
      <c r="EAO329" s="18"/>
      <c r="EAP329" s="18"/>
      <c r="EAQ329" s="18"/>
      <c r="EAR329" s="18"/>
      <c r="EAS329" s="18"/>
      <c r="EAT329" s="18"/>
      <c r="EAU329" s="18"/>
      <c r="EAV329" s="18"/>
      <c r="EAW329" s="18"/>
      <c r="EAX329" s="18"/>
      <c r="EAY329" s="18"/>
      <c r="EAZ329" s="18"/>
      <c r="EBA329" s="18"/>
      <c r="EBB329" s="18"/>
      <c r="EBC329" s="18"/>
      <c r="EBD329" s="18"/>
      <c r="EBE329" s="18"/>
      <c r="EBF329" s="18"/>
      <c r="EBG329" s="18"/>
      <c r="EBH329" s="18"/>
      <c r="EBI329" s="18"/>
      <c r="EBJ329" s="18"/>
      <c r="EBK329" s="18"/>
      <c r="EBL329" s="18"/>
      <c r="EBM329" s="18"/>
      <c r="EBN329" s="18"/>
      <c r="EBO329" s="18"/>
      <c r="EBP329" s="18"/>
      <c r="EBQ329" s="18"/>
      <c r="EBR329" s="18"/>
      <c r="EBS329" s="18"/>
      <c r="EBT329" s="18"/>
      <c r="EBU329" s="18"/>
      <c r="EBV329" s="18"/>
      <c r="EBW329" s="18"/>
      <c r="EBX329" s="18"/>
      <c r="EBY329" s="18"/>
      <c r="EBZ329" s="18"/>
      <c r="ECA329" s="18"/>
      <c r="ECB329" s="18"/>
      <c r="ECC329" s="18"/>
      <c r="ECD329" s="18"/>
      <c r="ECE329" s="18"/>
      <c r="ECF329" s="18"/>
      <c r="ECG329" s="18"/>
      <c r="ECH329" s="18"/>
      <c r="ECI329" s="18"/>
      <c r="ECJ329" s="18"/>
      <c r="ECK329" s="18"/>
      <c r="ECL329" s="18"/>
      <c r="ECM329" s="18"/>
      <c r="ECN329" s="18"/>
      <c r="ECO329" s="18"/>
      <c r="ECP329" s="18"/>
      <c r="ECQ329" s="18"/>
      <c r="ECR329" s="18"/>
      <c r="ECS329" s="18"/>
      <c r="ECT329" s="18"/>
      <c r="ECU329" s="18"/>
      <c r="ECV329" s="18"/>
      <c r="ECW329" s="18"/>
      <c r="ECX329" s="18"/>
      <c r="ECY329" s="18"/>
      <c r="ECZ329" s="18"/>
      <c r="EDA329" s="18"/>
      <c r="EDB329" s="18"/>
      <c r="EDC329" s="18"/>
      <c r="EDD329" s="18"/>
      <c r="EDE329" s="18"/>
      <c r="EDF329" s="18"/>
      <c r="EDG329" s="18"/>
      <c r="EDH329" s="18"/>
      <c r="EDI329" s="18"/>
      <c r="EDJ329" s="18"/>
      <c r="EDK329" s="18"/>
      <c r="EDL329" s="18"/>
      <c r="EDM329" s="18"/>
      <c r="EDN329" s="18"/>
      <c r="EDO329" s="18"/>
      <c r="EDP329" s="18"/>
      <c r="EDQ329" s="18"/>
      <c r="EDR329" s="18"/>
      <c r="EDS329" s="18"/>
      <c r="EDT329" s="18"/>
      <c r="EDU329" s="18"/>
      <c r="EDV329" s="18"/>
      <c r="EDW329" s="18"/>
      <c r="EDX329" s="18"/>
      <c r="EDY329" s="18"/>
      <c r="EDZ329" s="18"/>
      <c r="EEA329" s="18"/>
      <c r="EEB329" s="18"/>
      <c r="EEC329" s="18"/>
      <c r="EED329" s="18"/>
      <c r="EEE329" s="18"/>
      <c r="EEF329" s="18"/>
      <c r="EEG329" s="18"/>
      <c r="EEH329" s="18"/>
      <c r="EEI329" s="18"/>
      <c r="EEJ329" s="18"/>
      <c r="EEK329" s="18"/>
      <c r="EEL329" s="18"/>
      <c r="EEM329" s="18"/>
      <c r="EEN329" s="18"/>
      <c r="EEO329" s="18"/>
      <c r="EEP329" s="18"/>
      <c r="EEQ329" s="18"/>
      <c r="EER329" s="18"/>
      <c r="EES329" s="18"/>
      <c r="EET329" s="18"/>
      <c r="EEU329" s="18"/>
      <c r="EEV329" s="18"/>
      <c r="EEW329" s="18"/>
      <c r="EEX329" s="18"/>
      <c r="EEY329" s="18"/>
      <c r="EEZ329" s="18"/>
      <c r="EFA329" s="18"/>
      <c r="EFB329" s="18"/>
      <c r="EFC329" s="18"/>
      <c r="EFD329" s="18"/>
      <c r="EFE329" s="18"/>
      <c r="EFF329" s="18"/>
      <c r="EFG329" s="18"/>
      <c r="EFH329" s="18"/>
      <c r="EFI329" s="18"/>
      <c r="EFJ329" s="18"/>
      <c r="EFK329" s="18"/>
      <c r="EFL329" s="18"/>
      <c r="EFM329" s="18"/>
      <c r="EFN329" s="18"/>
      <c r="EFO329" s="18"/>
      <c r="EFP329" s="18"/>
      <c r="EFQ329" s="18"/>
      <c r="EFR329" s="18"/>
      <c r="EFS329" s="18"/>
      <c r="EFT329" s="18"/>
      <c r="EFU329" s="18"/>
      <c r="EFV329" s="18"/>
      <c r="EFW329" s="18"/>
      <c r="EFX329" s="18"/>
      <c r="EFY329" s="18"/>
      <c r="EFZ329" s="18"/>
      <c r="EGA329" s="18"/>
      <c r="EGB329" s="18"/>
      <c r="EGC329" s="18"/>
      <c r="EGD329" s="18"/>
      <c r="EGE329" s="18"/>
      <c r="EGF329" s="18"/>
      <c r="EGG329" s="18"/>
      <c r="EGH329" s="18"/>
      <c r="EGI329" s="18"/>
      <c r="EGJ329" s="18"/>
      <c r="EGK329" s="18"/>
      <c r="EGL329" s="18"/>
      <c r="EGM329" s="18"/>
      <c r="EGN329" s="18"/>
      <c r="EGO329" s="18"/>
      <c r="EGP329" s="18"/>
      <c r="EGQ329" s="18"/>
      <c r="EGR329" s="18"/>
      <c r="EGS329" s="18"/>
      <c r="EGT329" s="18"/>
      <c r="EGU329" s="18"/>
      <c r="EGV329" s="18"/>
      <c r="EGW329" s="18"/>
      <c r="EGX329" s="18"/>
      <c r="EGY329" s="18"/>
      <c r="EGZ329" s="18"/>
      <c r="EHA329" s="18"/>
      <c r="EHB329" s="18"/>
      <c r="EHC329" s="18"/>
      <c r="EHD329" s="18"/>
      <c r="EHE329" s="18"/>
      <c r="EHF329" s="18"/>
      <c r="EHG329" s="18"/>
      <c r="EHH329" s="18"/>
      <c r="EHI329" s="18"/>
      <c r="EHJ329" s="18"/>
      <c r="EHK329" s="18"/>
      <c r="EHL329" s="18"/>
      <c r="EHM329" s="18"/>
      <c r="EHN329" s="18"/>
      <c r="EHO329" s="18"/>
      <c r="EHP329" s="18"/>
      <c r="EHQ329" s="18"/>
      <c r="EHR329" s="18"/>
      <c r="EHS329" s="18"/>
      <c r="EHT329" s="18"/>
      <c r="EHU329" s="18"/>
      <c r="EHV329" s="18"/>
      <c r="EHW329" s="18"/>
      <c r="EHX329" s="18"/>
      <c r="EHY329" s="18"/>
      <c r="EHZ329" s="18"/>
      <c r="EIA329" s="18"/>
      <c r="EIB329" s="18"/>
      <c r="EIC329" s="18"/>
      <c r="EID329" s="18"/>
      <c r="EIE329" s="18"/>
      <c r="EIF329" s="18"/>
      <c r="EIG329" s="18"/>
      <c r="EIH329" s="18"/>
      <c r="EII329" s="18"/>
      <c r="EIJ329" s="18"/>
      <c r="EIK329" s="18"/>
      <c r="EIL329" s="18"/>
      <c r="EIM329" s="18"/>
      <c r="EIN329" s="18"/>
      <c r="EIO329" s="18"/>
      <c r="EIP329" s="18"/>
      <c r="EIQ329" s="18"/>
      <c r="EIR329" s="18"/>
      <c r="EIS329" s="18"/>
      <c r="EIT329" s="18"/>
      <c r="EIU329" s="18"/>
      <c r="EIV329" s="18"/>
      <c r="EIW329" s="18"/>
      <c r="EIX329" s="18"/>
      <c r="EIY329" s="18"/>
      <c r="EIZ329" s="18"/>
      <c r="EJA329" s="18"/>
      <c r="EJB329" s="18"/>
      <c r="EJC329" s="18"/>
      <c r="EJD329" s="18"/>
      <c r="EJE329" s="18"/>
      <c r="EJF329" s="18"/>
      <c r="EJG329" s="18"/>
      <c r="EJH329" s="18"/>
      <c r="EJI329" s="18"/>
      <c r="EJJ329" s="18"/>
      <c r="EJK329" s="18"/>
      <c r="EJL329" s="18"/>
      <c r="EJM329" s="18"/>
      <c r="EJN329" s="18"/>
      <c r="EJO329" s="18"/>
      <c r="EJP329" s="18"/>
      <c r="EJQ329" s="18"/>
      <c r="EJR329" s="18"/>
      <c r="EJS329" s="18"/>
      <c r="EJT329" s="18"/>
      <c r="EJU329" s="18"/>
      <c r="EJV329" s="18"/>
      <c r="EJW329" s="18"/>
      <c r="EJX329" s="18"/>
      <c r="EJY329" s="18"/>
      <c r="EJZ329" s="18"/>
      <c r="EKA329" s="18"/>
      <c r="EKB329" s="18"/>
      <c r="EKC329" s="18"/>
      <c r="EKD329" s="18"/>
      <c r="EKE329" s="18"/>
      <c r="EKF329" s="18"/>
      <c r="EKG329" s="18"/>
      <c r="EKH329" s="18"/>
      <c r="EKI329" s="18"/>
      <c r="EKJ329" s="18"/>
      <c r="EKK329" s="18"/>
      <c r="EKL329" s="18"/>
      <c r="EKM329" s="18"/>
      <c r="EKN329" s="18"/>
      <c r="EKO329" s="18"/>
      <c r="EKP329" s="18"/>
      <c r="EKQ329" s="18"/>
      <c r="EKR329" s="18"/>
      <c r="EKS329" s="18"/>
      <c r="EKT329" s="18"/>
      <c r="EKU329" s="18"/>
      <c r="EKV329" s="18"/>
      <c r="EKW329" s="18"/>
      <c r="EKX329" s="18"/>
      <c r="EKY329" s="18"/>
      <c r="EKZ329" s="18"/>
      <c r="ELA329" s="18"/>
      <c r="ELB329" s="18"/>
      <c r="ELC329" s="18"/>
      <c r="ELD329" s="18"/>
      <c r="ELE329" s="18"/>
      <c r="ELF329" s="18"/>
      <c r="ELG329" s="18"/>
      <c r="ELH329" s="18"/>
      <c r="ELI329" s="18"/>
      <c r="ELJ329" s="18"/>
      <c r="ELK329" s="18"/>
      <c r="ELL329" s="18"/>
      <c r="ELM329" s="18"/>
      <c r="ELN329" s="18"/>
      <c r="ELO329" s="18"/>
      <c r="ELP329" s="18"/>
      <c r="ELQ329" s="18"/>
      <c r="ELR329" s="18"/>
      <c r="ELS329" s="18"/>
      <c r="ELT329" s="18"/>
      <c r="ELU329" s="18"/>
      <c r="ELV329" s="18"/>
      <c r="ELW329" s="18"/>
      <c r="ELX329" s="18"/>
      <c r="ELY329" s="18"/>
      <c r="ELZ329" s="18"/>
      <c r="EMA329" s="18"/>
      <c r="EMB329" s="18"/>
      <c r="EMC329" s="18"/>
      <c r="EMD329" s="18"/>
      <c r="EME329" s="18"/>
      <c r="EMF329" s="18"/>
      <c r="EMG329" s="18"/>
      <c r="EMH329" s="18"/>
      <c r="EMI329" s="18"/>
      <c r="EMJ329" s="18"/>
      <c r="EMK329" s="18"/>
      <c r="EML329" s="18"/>
      <c r="EMM329" s="18"/>
      <c r="EMN329" s="18"/>
      <c r="EMO329" s="18"/>
      <c r="EMP329" s="18"/>
      <c r="EMQ329" s="18"/>
      <c r="EMR329" s="18"/>
      <c r="EMS329" s="18"/>
      <c r="EMT329" s="18"/>
      <c r="EMU329" s="18"/>
      <c r="EMV329" s="18"/>
      <c r="EMW329" s="18"/>
      <c r="EMX329" s="18"/>
      <c r="EMY329" s="18"/>
      <c r="EMZ329" s="18"/>
      <c r="ENA329" s="18"/>
      <c r="ENB329" s="18"/>
      <c r="ENC329" s="18"/>
      <c r="END329" s="18"/>
      <c r="ENE329" s="18"/>
      <c r="ENF329" s="18"/>
      <c r="ENG329" s="18"/>
      <c r="ENH329" s="18"/>
      <c r="ENI329" s="18"/>
      <c r="ENJ329" s="18"/>
      <c r="ENK329" s="18"/>
      <c r="ENL329" s="18"/>
      <c r="ENM329" s="18"/>
      <c r="ENN329" s="18"/>
      <c r="ENO329" s="18"/>
      <c r="ENP329" s="18"/>
      <c r="ENQ329" s="18"/>
      <c r="ENR329" s="18"/>
      <c r="ENS329" s="18"/>
      <c r="ENT329" s="18"/>
      <c r="ENU329" s="18"/>
      <c r="ENV329" s="18"/>
      <c r="ENW329" s="18"/>
      <c r="ENX329" s="18"/>
      <c r="ENY329" s="18"/>
      <c r="ENZ329" s="18"/>
      <c r="EOA329" s="18"/>
      <c r="EOB329" s="18"/>
      <c r="EOC329" s="18"/>
      <c r="EOD329" s="18"/>
      <c r="EOE329" s="18"/>
      <c r="EOF329" s="18"/>
      <c r="EOG329" s="18"/>
      <c r="EOH329" s="18"/>
      <c r="EOI329" s="18"/>
      <c r="EOJ329" s="18"/>
      <c r="EOK329" s="18"/>
      <c r="EOL329" s="18"/>
      <c r="EOM329" s="18"/>
      <c r="EON329" s="18"/>
      <c r="EOO329" s="18"/>
      <c r="EOP329" s="18"/>
      <c r="EOQ329" s="18"/>
      <c r="EOR329" s="18"/>
      <c r="EOS329" s="18"/>
      <c r="EOT329" s="18"/>
      <c r="EOU329" s="18"/>
      <c r="EOV329" s="18"/>
      <c r="EOW329" s="18"/>
      <c r="EOX329" s="18"/>
      <c r="EOY329" s="18"/>
      <c r="EOZ329" s="18"/>
      <c r="EPA329" s="18"/>
      <c r="EPB329" s="18"/>
      <c r="EPC329" s="18"/>
      <c r="EPD329" s="18"/>
      <c r="EPE329" s="18"/>
      <c r="EPF329" s="18"/>
      <c r="EPG329" s="18"/>
      <c r="EPH329" s="18"/>
      <c r="EPI329" s="18"/>
      <c r="EPJ329" s="18"/>
      <c r="EPK329" s="18"/>
      <c r="EPL329" s="18"/>
      <c r="EPM329" s="18"/>
      <c r="EPN329" s="18"/>
      <c r="EPO329" s="18"/>
      <c r="EPP329" s="18"/>
      <c r="EPQ329" s="18"/>
      <c r="EPR329" s="18"/>
      <c r="EPS329" s="18"/>
      <c r="EPT329" s="18"/>
      <c r="EPU329" s="18"/>
      <c r="EPV329" s="18"/>
      <c r="EPW329" s="18"/>
      <c r="EPX329" s="18"/>
      <c r="EPY329" s="18"/>
      <c r="EPZ329" s="18"/>
      <c r="EQA329" s="18"/>
      <c r="EQB329" s="18"/>
      <c r="EQC329" s="18"/>
      <c r="EQD329" s="18"/>
      <c r="EQE329" s="18"/>
      <c r="EQF329" s="18"/>
      <c r="EQG329" s="18"/>
      <c r="EQH329" s="18"/>
      <c r="EQI329" s="18"/>
      <c r="EQJ329" s="18"/>
      <c r="EQK329" s="18"/>
      <c r="EQL329" s="18"/>
      <c r="EQM329" s="18"/>
      <c r="EQN329" s="18"/>
      <c r="EQO329" s="18"/>
      <c r="EQP329" s="18"/>
      <c r="EQQ329" s="18"/>
      <c r="EQR329" s="18"/>
      <c r="EQS329" s="18"/>
      <c r="EQT329" s="18"/>
      <c r="EQU329" s="18"/>
      <c r="EQV329" s="18"/>
      <c r="EQW329" s="18"/>
      <c r="EQX329" s="18"/>
      <c r="EQY329" s="18"/>
      <c r="EQZ329" s="18"/>
      <c r="ERA329" s="18"/>
      <c r="ERB329" s="18"/>
      <c r="ERC329" s="18"/>
      <c r="ERD329" s="18"/>
      <c r="ERE329" s="18"/>
      <c r="ERF329" s="18"/>
      <c r="ERG329" s="18"/>
      <c r="ERH329" s="18"/>
      <c r="ERI329" s="18"/>
      <c r="ERJ329" s="18"/>
      <c r="ERK329" s="18"/>
      <c r="ERL329" s="18"/>
      <c r="ERM329" s="18"/>
      <c r="ERN329" s="18"/>
      <c r="ERO329" s="18"/>
      <c r="ERP329" s="18"/>
      <c r="ERQ329" s="18"/>
      <c r="ERR329" s="18"/>
      <c r="ERS329" s="18"/>
      <c r="ERT329" s="18"/>
      <c r="ERU329" s="18"/>
      <c r="ERV329" s="18"/>
      <c r="ERW329" s="18"/>
      <c r="ERX329" s="18"/>
      <c r="ERY329" s="18"/>
      <c r="ERZ329" s="18"/>
      <c r="ESA329" s="18"/>
      <c r="ESB329" s="18"/>
      <c r="ESC329" s="18"/>
      <c r="ESD329" s="18"/>
      <c r="ESE329" s="18"/>
      <c r="ESF329" s="18"/>
      <c r="ESG329" s="18"/>
      <c r="ESH329" s="18"/>
      <c r="ESI329" s="18"/>
      <c r="ESJ329" s="18"/>
      <c r="ESK329" s="18"/>
      <c r="ESL329" s="18"/>
      <c r="ESM329" s="18"/>
      <c r="ESN329" s="18"/>
      <c r="ESO329" s="18"/>
      <c r="ESP329" s="18"/>
      <c r="ESQ329" s="18"/>
      <c r="ESR329" s="18"/>
      <c r="ESS329" s="18"/>
      <c r="EST329" s="18"/>
      <c r="ESU329" s="18"/>
      <c r="ESV329" s="18"/>
      <c r="ESW329" s="18"/>
      <c r="ESX329" s="18"/>
      <c r="ESY329" s="18"/>
      <c r="ESZ329" s="18"/>
      <c r="ETA329" s="18"/>
      <c r="ETB329" s="18"/>
      <c r="ETC329" s="18"/>
      <c r="ETD329" s="18"/>
      <c r="ETE329" s="18"/>
      <c r="ETF329" s="18"/>
      <c r="ETG329" s="18"/>
      <c r="ETH329" s="18"/>
      <c r="ETI329" s="18"/>
      <c r="ETJ329" s="18"/>
      <c r="ETK329" s="18"/>
      <c r="ETL329" s="18"/>
      <c r="ETM329" s="18"/>
      <c r="ETN329" s="18"/>
      <c r="ETO329" s="18"/>
      <c r="ETP329" s="18"/>
      <c r="ETQ329" s="18"/>
      <c r="ETR329" s="18"/>
      <c r="ETS329" s="18"/>
      <c r="ETT329" s="18"/>
      <c r="ETU329" s="18"/>
      <c r="ETV329" s="18"/>
      <c r="ETW329" s="18"/>
      <c r="ETX329" s="18"/>
      <c r="ETY329" s="18"/>
      <c r="ETZ329" s="18"/>
      <c r="EUA329" s="18"/>
      <c r="EUB329" s="18"/>
      <c r="EUC329" s="18"/>
      <c r="EUD329" s="18"/>
      <c r="EUE329" s="18"/>
      <c r="EUF329" s="18"/>
      <c r="EUG329" s="18"/>
      <c r="EUH329" s="18"/>
      <c r="EUI329" s="18"/>
      <c r="EUJ329" s="18"/>
      <c r="EUK329" s="18"/>
      <c r="EUL329" s="18"/>
      <c r="EUM329" s="18"/>
      <c r="EUN329" s="18"/>
      <c r="EUO329" s="18"/>
      <c r="EUP329" s="18"/>
      <c r="EUQ329" s="18"/>
      <c r="EUR329" s="18"/>
      <c r="EUS329" s="18"/>
      <c r="EUT329" s="18"/>
      <c r="EUU329" s="18"/>
      <c r="EUV329" s="18"/>
      <c r="EUW329" s="18"/>
      <c r="EUX329" s="18"/>
      <c r="EUY329" s="18"/>
      <c r="EUZ329" s="18"/>
      <c r="EVA329" s="18"/>
      <c r="EVB329" s="18"/>
      <c r="EVC329" s="18"/>
      <c r="EVD329" s="18"/>
      <c r="EVE329" s="18"/>
      <c r="EVF329" s="18"/>
      <c r="EVG329" s="18"/>
      <c r="EVH329" s="18"/>
      <c r="EVI329" s="18"/>
      <c r="EVJ329" s="18"/>
      <c r="EVK329" s="18"/>
      <c r="EVL329" s="18"/>
      <c r="EVM329" s="18"/>
      <c r="EVN329" s="18"/>
      <c r="EVO329" s="18"/>
      <c r="EVP329" s="18"/>
      <c r="EVQ329" s="18"/>
      <c r="EVR329" s="18"/>
      <c r="EVS329" s="18"/>
      <c r="EVT329" s="18"/>
      <c r="EVU329" s="18"/>
      <c r="EVV329" s="18"/>
      <c r="EVW329" s="18"/>
      <c r="EVX329" s="18"/>
      <c r="EVY329" s="18"/>
      <c r="EVZ329" s="18"/>
      <c r="EWA329" s="18"/>
      <c r="EWB329" s="18"/>
      <c r="EWC329" s="18"/>
      <c r="EWD329" s="18"/>
      <c r="EWE329" s="18"/>
      <c r="EWF329" s="18"/>
      <c r="EWG329" s="18"/>
      <c r="EWH329" s="18"/>
      <c r="EWI329" s="18"/>
      <c r="EWJ329" s="18"/>
      <c r="EWK329" s="18"/>
      <c r="EWL329" s="18"/>
      <c r="EWM329" s="18"/>
      <c r="EWN329" s="18"/>
      <c r="EWO329" s="18"/>
      <c r="EWP329" s="18"/>
      <c r="EWQ329" s="18"/>
      <c r="EWR329" s="18"/>
      <c r="EWS329" s="18"/>
      <c r="EWT329" s="18"/>
      <c r="EWU329" s="18"/>
      <c r="EWV329" s="18"/>
      <c r="EWW329" s="18"/>
      <c r="EWX329" s="18"/>
      <c r="EWY329" s="18"/>
      <c r="EWZ329" s="18"/>
      <c r="EXA329" s="18"/>
      <c r="EXB329" s="18"/>
      <c r="EXC329" s="18"/>
      <c r="EXD329" s="18"/>
      <c r="EXE329" s="18"/>
      <c r="EXF329" s="18"/>
      <c r="EXG329" s="18"/>
      <c r="EXH329" s="18"/>
      <c r="EXI329" s="18"/>
      <c r="EXJ329" s="18"/>
      <c r="EXK329" s="18"/>
      <c r="EXL329" s="18"/>
      <c r="EXM329" s="18"/>
      <c r="EXN329" s="18"/>
      <c r="EXO329" s="18"/>
      <c r="EXP329" s="18"/>
      <c r="EXQ329" s="18"/>
      <c r="EXR329" s="18"/>
      <c r="EXS329" s="18"/>
      <c r="EXT329" s="18"/>
      <c r="EXU329" s="18"/>
      <c r="EXV329" s="18"/>
      <c r="EXW329" s="18"/>
      <c r="EXX329" s="18"/>
      <c r="EXY329" s="18"/>
      <c r="EXZ329" s="18"/>
      <c r="EYA329" s="18"/>
      <c r="EYB329" s="18"/>
      <c r="EYC329" s="18"/>
      <c r="EYD329" s="18"/>
      <c r="EYE329" s="18"/>
      <c r="EYF329" s="18"/>
      <c r="EYG329" s="18"/>
      <c r="EYH329" s="18"/>
      <c r="EYI329" s="18"/>
      <c r="EYJ329" s="18"/>
      <c r="EYK329" s="18"/>
      <c r="EYL329" s="18"/>
      <c r="EYM329" s="18"/>
      <c r="EYN329" s="18"/>
      <c r="EYO329" s="18"/>
      <c r="EYP329" s="18"/>
      <c r="EYQ329" s="18"/>
      <c r="EYR329" s="18"/>
      <c r="EYS329" s="18"/>
      <c r="EYT329" s="18"/>
      <c r="EYU329" s="18"/>
      <c r="EYV329" s="18"/>
      <c r="EYW329" s="18"/>
      <c r="EYX329" s="18"/>
      <c r="TLC329" s="15"/>
      <c r="TLD329" s="15"/>
      <c r="TLE329" s="15"/>
      <c r="TLF329" s="15"/>
      <c r="TLG329" s="15"/>
      <c r="TLH329" s="15"/>
      <c r="TLI329" s="15"/>
      <c r="TLJ329" s="15"/>
      <c r="TLK329" s="15"/>
      <c r="TLL329" s="15"/>
      <c r="TLM329" s="15"/>
      <c r="TLN329" s="15"/>
      <c r="TLO329" s="15"/>
      <c r="TLP329" s="15"/>
      <c r="TLQ329" s="15"/>
      <c r="TLR329" s="15"/>
      <c r="TLS329" s="15"/>
      <c r="TLT329" s="15"/>
      <c r="TLU329" s="15"/>
      <c r="TLV329" s="15"/>
      <c r="TLW329" s="15"/>
      <c r="TLX329" s="15"/>
      <c r="TLY329" s="15"/>
      <c r="TLZ329" s="15"/>
      <c r="TMA329" s="15"/>
      <c r="TMB329" s="15"/>
      <c r="TMC329" s="15"/>
      <c r="TMD329" s="15"/>
      <c r="TME329" s="15"/>
      <c r="TMF329" s="15"/>
      <c r="TMG329" s="15"/>
      <c r="TMH329" s="15"/>
      <c r="TMI329" s="15"/>
      <c r="TMJ329" s="15"/>
      <c r="TMK329" s="15"/>
      <c r="TML329" s="15"/>
      <c r="TMM329" s="15"/>
      <c r="TMN329" s="15"/>
      <c r="TMO329" s="15"/>
      <c r="TMP329" s="15"/>
      <c r="TMQ329" s="15"/>
      <c r="TMR329" s="15"/>
      <c r="TMS329" s="15"/>
      <c r="TMT329" s="15"/>
      <c r="TMU329" s="15"/>
      <c r="TMV329" s="15"/>
      <c r="TMW329" s="15"/>
      <c r="TMX329" s="15"/>
      <c r="TMY329" s="15"/>
      <c r="TMZ329" s="15"/>
      <c r="TNA329" s="15"/>
      <c r="TNB329" s="15"/>
      <c r="TNC329" s="15"/>
      <c r="TND329" s="15"/>
      <c r="TNE329" s="15"/>
      <c r="TNF329" s="15"/>
      <c r="TNG329" s="15"/>
      <c r="TNH329" s="15"/>
      <c r="TNI329" s="15"/>
      <c r="TNJ329" s="15"/>
      <c r="TNK329" s="15"/>
      <c r="TNL329" s="15"/>
      <c r="TNM329" s="15"/>
      <c r="TNN329" s="15"/>
      <c r="TNO329" s="15"/>
      <c r="TNP329" s="15"/>
      <c r="TNQ329" s="15"/>
      <c r="TNR329" s="15"/>
      <c r="TNS329" s="15"/>
      <c r="TNT329" s="15"/>
      <c r="TNU329" s="15"/>
      <c r="TNV329" s="15"/>
      <c r="TNW329" s="15"/>
      <c r="TNX329" s="15"/>
      <c r="TNY329" s="15"/>
      <c r="TNZ329" s="15"/>
      <c r="TOA329" s="15"/>
      <c r="TOB329" s="15"/>
      <c r="TOC329" s="15"/>
      <c r="TOD329" s="15"/>
      <c r="TOE329" s="15"/>
      <c r="TOF329" s="15"/>
      <c r="TOG329" s="15"/>
      <c r="TOH329" s="15"/>
      <c r="TOI329" s="15"/>
      <c r="TOJ329" s="15"/>
      <c r="TOK329" s="15"/>
      <c r="TOL329" s="15"/>
      <c r="TOM329" s="15"/>
      <c r="TON329" s="15"/>
      <c r="TOO329" s="15"/>
      <c r="TOP329" s="15"/>
      <c r="TOQ329" s="15"/>
      <c r="TOR329" s="15"/>
      <c r="TOS329" s="15"/>
      <c r="TOT329" s="15"/>
      <c r="TOU329" s="15"/>
      <c r="TOV329" s="15"/>
      <c r="TOW329" s="15"/>
      <c r="TOX329" s="16"/>
      <c r="TOY329" s="16"/>
      <c r="TOZ329" s="16"/>
      <c r="TPA329" s="16"/>
      <c r="TPB329" s="16"/>
      <c r="TPC329" s="16"/>
      <c r="TPD329" s="16"/>
      <c r="TPE329" s="16"/>
      <c r="TPF329" s="16"/>
      <c r="TPG329" s="16"/>
      <c r="TPH329" s="16"/>
      <c r="TPI329" s="16"/>
      <c r="TPJ329" s="16"/>
      <c r="TPK329" s="16"/>
      <c r="TPL329" s="16"/>
      <c r="TPM329" s="16"/>
      <c r="TPN329" s="16"/>
      <c r="TPO329" s="16"/>
      <c r="TPP329" s="16"/>
      <c r="TPQ329" s="16"/>
      <c r="TPR329" s="16"/>
      <c r="TPS329" s="16"/>
      <c r="TPT329" s="16"/>
      <c r="TPU329" s="16"/>
      <c r="TPV329" s="16"/>
      <c r="TPW329" s="16"/>
      <c r="TPX329" s="16"/>
      <c r="TPY329" s="16"/>
      <c r="TPZ329" s="16"/>
      <c r="TQA329" s="16"/>
      <c r="TQB329" s="16"/>
      <c r="TQC329" s="16"/>
      <c r="TQD329" s="16"/>
      <c r="TQE329" s="16"/>
      <c r="TQF329" s="16"/>
      <c r="TQG329" s="16"/>
      <c r="TQH329" s="16"/>
      <c r="TQI329" s="16"/>
      <c r="TQJ329" s="16"/>
      <c r="TQK329" s="16"/>
      <c r="TQL329" s="16"/>
      <c r="TQM329" s="16"/>
      <c r="TQN329" s="16"/>
      <c r="TQO329" s="16"/>
      <c r="TQP329" s="16"/>
      <c r="TQQ329" s="16"/>
      <c r="TQR329" s="16"/>
      <c r="TQS329" s="16"/>
      <c r="TQT329" s="16"/>
      <c r="TQU329" s="16"/>
      <c r="TQV329" s="16"/>
      <c r="TQW329" s="16"/>
      <c r="TQX329" s="16"/>
      <c r="TQY329" s="16"/>
      <c r="TQZ329" s="16"/>
      <c r="TRA329" s="16"/>
      <c r="TRB329" s="16"/>
      <c r="TRC329" s="16"/>
      <c r="TRD329" s="16"/>
      <c r="TRE329" s="16"/>
      <c r="TRF329" s="16"/>
      <c r="TRG329" s="16"/>
      <c r="TRH329" s="16"/>
      <c r="TRI329" s="16"/>
      <c r="TRJ329" s="16"/>
      <c r="TRK329" s="16"/>
      <c r="TRL329" s="16"/>
      <c r="TRM329" s="16"/>
      <c r="TRN329" s="16"/>
      <c r="TRO329" s="16"/>
      <c r="TRP329" s="16"/>
      <c r="TRQ329" s="16"/>
      <c r="TRR329" s="16"/>
      <c r="TRS329" s="16"/>
      <c r="TRT329" s="16"/>
      <c r="TRU329" s="16"/>
      <c r="TRV329" s="16"/>
      <c r="TRW329" s="16"/>
      <c r="TRX329" s="16"/>
      <c r="TRY329" s="16"/>
      <c r="TRZ329" s="16"/>
      <c r="TSA329" s="16"/>
      <c r="TSB329" s="16"/>
      <c r="TSC329" s="16"/>
      <c r="TSD329" s="16"/>
      <c r="TSE329" s="16"/>
      <c r="TSF329" s="16"/>
      <c r="TSG329" s="16"/>
      <c r="TSH329" s="16"/>
      <c r="TSI329" s="16"/>
      <c r="TSJ329" s="16"/>
      <c r="TSK329" s="16"/>
      <c r="TSL329" s="16"/>
      <c r="TSM329" s="16"/>
      <c r="TSN329" s="16"/>
      <c r="TSO329" s="16"/>
      <c r="TSP329" s="16"/>
      <c r="TSQ329" s="16"/>
      <c r="TSR329" s="16"/>
      <c r="TSS329" s="16"/>
      <c r="TST329" s="16"/>
      <c r="TSU329" s="16"/>
      <c r="TSV329" s="16"/>
      <c r="TSW329" s="16"/>
      <c r="TSX329" s="16"/>
      <c r="TSY329" s="16"/>
      <c r="TSZ329" s="16"/>
      <c r="TTA329" s="16"/>
      <c r="TTB329" s="16"/>
      <c r="TTC329" s="16"/>
      <c r="TTD329" s="16"/>
      <c r="TTE329" s="16"/>
      <c r="TTF329" s="16"/>
      <c r="TTG329" s="16"/>
      <c r="TTH329" s="16"/>
      <c r="TTI329" s="16"/>
      <c r="TTJ329" s="16"/>
      <c r="TTK329" s="16"/>
      <c r="TTL329" s="16"/>
      <c r="TTM329" s="16"/>
      <c r="TTN329" s="16"/>
      <c r="TTO329" s="16"/>
      <c r="TTP329" s="16"/>
      <c r="TTQ329" s="16"/>
      <c r="TTR329" s="16"/>
      <c r="TTS329" s="16"/>
      <c r="TTT329" s="16"/>
      <c r="TTU329" s="16"/>
      <c r="TTV329" s="16"/>
      <c r="TTW329" s="16"/>
      <c r="TTX329" s="16"/>
      <c r="TTY329" s="16"/>
      <c r="TTZ329" s="16"/>
      <c r="TUA329" s="16"/>
      <c r="TUB329" s="16"/>
      <c r="TUC329" s="16"/>
      <c r="TUD329" s="16"/>
      <c r="TUE329" s="16"/>
      <c r="TUF329" s="16"/>
      <c r="TUG329" s="16"/>
      <c r="TUH329" s="16"/>
      <c r="TUI329" s="16"/>
      <c r="TUJ329" s="16"/>
      <c r="TUK329" s="16"/>
      <c r="TUL329" s="16"/>
      <c r="TUM329" s="16"/>
      <c r="TUN329" s="16"/>
      <c r="TUO329" s="16"/>
      <c r="TUP329" s="16"/>
      <c r="TUQ329" s="16"/>
      <c r="TUR329" s="16"/>
      <c r="TUS329" s="16"/>
      <c r="TUT329" s="16"/>
      <c r="TUU329" s="16"/>
      <c r="TUV329" s="16"/>
      <c r="TUW329" s="16"/>
      <c r="TUX329" s="16"/>
      <c r="TUY329" s="16"/>
      <c r="TUZ329" s="16"/>
      <c r="TVA329" s="16"/>
      <c r="TVB329" s="16"/>
      <c r="TVC329" s="16"/>
      <c r="TVD329" s="16"/>
      <c r="TVE329" s="16"/>
      <c r="TVF329" s="16"/>
      <c r="TVG329" s="16"/>
      <c r="TVH329" s="16"/>
      <c r="TVI329" s="16"/>
      <c r="TVJ329" s="16"/>
      <c r="TVK329" s="16"/>
      <c r="TVL329" s="16"/>
      <c r="TVM329" s="16"/>
      <c r="TVN329" s="16"/>
      <c r="TVO329" s="16"/>
      <c r="TVP329" s="16"/>
      <c r="TVQ329" s="16"/>
      <c r="TVR329" s="16"/>
      <c r="TVS329" s="16"/>
      <c r="TVT329" s="16"/>
      <c r="TVU329" s="16"/>
      <c r="TVV329" s="16"/>
      <c r="TVW329" s="16"/>
      <c r="TVX329" s="16"/>
      <c r="TVY329" s="16"/>
      <c r="TVZ329" s="16"/>
      <c r="TWA329" s="16"/>
      <c r="TWB329" s="16"/>
      <c r="TWC329" s="16"/>
      <c r="TWD329" s="16"/>
      <c r="TWE329" s="16"/>
      <c r="TWF329" s="16"/>
      <c r="TWG329" s="16"/>
      <c r="TWH329" s="16"/>
      <c r="TWI329" s="16"/>
      <c r="TWJ329" s="16"/>
      <c r="TWK329" s="16"/>
      <c r="TWL329" s="16"/>
      <c r="TWM329" s="16"/>
      <c r="TWN329" s="16"/>
      <c r="TWO329" s="16"/>
      <c r="TWP329" s="16"/>
      <c r="TWQ329" s="16"/>
      <c r="TWR329" s="16"/>
      <c r="TWS329" s="16"/>
      <c r="TWT329" s="16"/>
      <c r="TWU329" s="16"/>
      <c r="TWV329" s="16"/>
      <c r="TWW329" s="16"/>
      <c r="TWX329" s="16"/>
      <c r="TWY329" s="16"/>
      <c r="TWZ329" s="16"/>
      <c r="TXA329" s="16"/>
      <c r="TXB329" s="16"/>
      <c r="TXC329" s="16"/>
      <c r="TXD329" s="16"/>
      <c r="TXE329" s="16"/>
      <c r="TXF329" s="16"/>
      <c r="TXG329" s="16"/>
      <c r="TXH329" s="16"/>
      <c r="TXI329" s="16"/>
      <c r="TXJ329" s="16"/>
      <c r="TXK329" s="16"/>
      <c r="TXL329" s="16"/>
      <c r="TXM329" s="16"/>
      <c r="TXN329" s="16"/>
      <c r="TXO329" s="16"/>
      <c r="TXP329" s="16"/>
      <c r="TXQ329" s="16"/>
      <c r="TXR329" s="16"/>
      <c r="TXS329" s="16"/>
      <c r="TXT329" s="16"/>
      <c r="TXU329" s="16"/>
      <c r="TXV329" s="16"/>
      <c r="TXW329" s="16"/>
      <c r="TXX329" s="16"/>
      <c r="TXY329" s="16"/>
      <c r="TXZ329" s="16"/>
      <c r="TYA329" s="16"/>
      <c r="TYB329" s="16"/>
      <c r="TYC329" s="16"/>
      <c r="TYD329" s="16"/>
      <c r="TYE329" s="16"/>
      <c r="TYF329" s="16"/>
      <c r="TYG329" s="16"/>
      <c r="TYH329" s="16"/>
      <c r="TYI329" s="16"/>
      <c r="TYJ329" s="16"/>
      <c r="TYK329" s="16"/>
      <c r="TYL329" s="16"/>
      <c r="TYM329" s="16"/>
      <c r="TYN329" s="16"/>
      <c r="TYO329" s="16"/>
      <c r="TYP329" s="16"/>
      <c r="TYQ329" s="16"/>
      <c r="TYR329" s="16"/>
      <c r="TYS329" s="16"/>
      <c r="TYT329" s="16"/>
      <c r="TYU329" s="16"/>
      <c r="TYV329" s="16"/>
      <c r="TYW329" s="16"/>
      <c r="TYX329" s="16"/>
      <c r="TYY329" s="16"/>
      <c r="TYZ329" s="16"/>
      <c r="TZA329" s="16"/>
      <c r="TZB329" s="16"/>
      <c r="TZC329" s="16"/>
      <c r="TZD329" s="16"/>
      <c r="TZE329" s="16"/>
      <c r="TZF329" s="16"/>
      <c r="TZG329" s="16"/>
      <c r="TZH329" s="16"/>
      <c r="TZI329" s="16"/>
      <c r="TZJ329" s="16"/>
      <c r="TZK329" s="16"/>
      <c r="TZL329" s="16"/>
      <c r="TZM329" s="16"/>
      <c r="TZN329" s="16"/>
      <c r="TZO329" s="16"/>
      <c r="TZP329" s="16"/>
      <c r="TZQ329" s="16"/>
      <c r="TZR329" s="16"/>
      <c r="TZS329" s="16"/>
      <c r="TZT329" s="16"/>
      <c r="TZU329" s="16"/>
      <c r="TZV329" s="16"/>
      <c r="TZW329" s="16"/>
      <c r="TZX329" s="16"/>
      <c r="TZY329" s="16"/>
      <c r="TZZ329" s="16"/>
      <c r="UAA329" s="16"/>
      <c r="UAB329" s="16"/>
      <c r="UAC329" s="16"/>
      <c r="UAD329" s="16"/>
      <c r="UAE329" s="16"/>
      <c r="UAF329" s="16"/>
      <c r="UAG329" s="16"/>
      <c r="UAH329" s="16"/>
      <c r="UAI329" s="16"/>
      <c r="UAJ329" s="16"/>
      <c r="UAK329" s="16"/>
      <c r="UAL329" s="16"/>
      <c r="UAM329" s="16"/>
      <c r="UAN329" s="16"/>
      <c r="UAO329" s="16"/>
      <c r="UAP329" s="16"/>
      <c r="UAQ329" s="16"/>
      <c r="UAR329" s="16"/>
      <c r="UAS329" s="16"/>
      <c r="UAT329" s="16"/>
      <c r="UAU329" s="16"/>
      <c r="UAV329" s="16"/>
      <c r="UAW329" s="16"/>
      <c r="UAX329" s="16"/>
      <c r="UAY329" s="16"/>
      <c r="UAZ329" s="16"/>
      <c r="UBA329" s="16"/>
      <c r="UBB329" s="16"/>
      <c r="UBC329" s="16"/>
      <c r="UBD329" s="16"/>
      <c r="UBE329" s="16"/>
      <c r="UBF329" s="16"/>
      <c r="UBG329" s="16"/>
      <c r="UBH329" s="16"/>
      <c r="UBI329" s="16"/>
      <c r="UBJ329" s="16"/>
      <c r="UBK329" s="16"/>
      <c r="UBL329" s="16"/>
      <c r="UBM329" s="16"/>
      <c r="UBN329" s="16"/>
      <c r="UBO329" s="16"/>
      <c r="UBP329" s="16"/>
      <c r="UBQ329" s="16"/>
      <c r="UBR329" s="16"/>
      <c r="UBS329" s="16"/>
      <c r="UBT329" s="16"/>
      <c r="UBU329" s="16"/>
      <c r="UBV329" s="16"/>
      <c r="UBW329" s="16"/>
      <c r="UBX329" s="16"/>
      <c r="UBY329" s="16"/>
      <c r="UBZ329" s="16"/>
      <c r="UCA329" s="16"/>
      <c r="UCB329" s="16"/>
      <c r="UCC329" s="16"/>
      <c r="UCD329" s="16"/>
      <c r="UCE329" s="16"/>
      <c r="UCF329" s="16"/>
      <c r="UCG329" s="16"/>
      <c r="UCH329" s="16"/>
      <c r="UCI329" s="16"/>
      <c r="UCJ329" s="16"/>
      <c r="UCK329" s="17"/>
      <c r="UCL329" s="17"/>
      <c r="UCM329" s="17"/>
      <c r="UCN329" s="17"/>
      <c r="UCO329" s="17"/>
      <c r="UCP329" s="17"/>
      <c r="UCQ329" s="17"/>
      <c r="UCR329" s="17"/>
      <c r="UCS329" s="17"/>
      <c r="UCT329" s="17"/>
      <c r="UCU329" s="17"/>
      <c r="UCV329" s="17"/>
      <c r="UCW329" s="17"/>
      <c r="UCX329" s="17"/>
      <c r="UCY329" s="17"/>
      <c r="UCZ329" s="17"/>
      <c r="UDA329" s="17"/>
      <c r="UDB329" s="17"/>
      <c r="UDC329" s="17"/>
      <c r="UDD329" s="17"/>
      <c r="UDE329" s="17"/>
      <c r="UDF329" s="17"/>
      <c r="UDG329" s="17"/>
      <c r="UDH329" s="17"/>
      <c r="UDI329" s="17"/>
      <c r="UDJ329" s="17"/>
      <c r="UDK329" s="17"/>
      <c r="UDL329" s="17"/>
      <c r="UDM329" s="17"/>
      <c r="UDN329" s="17"/>
      <c r="UDO329" s="17"/>
      <c r="UDP329" s="17"/>
      <c r="UDQ329" s="17"/>
      <c r="UDR329" s="17"/>
      <c r="UDS329" s="17"/>
      <c r="UDT329" s="17"/>
      <c r="UDU329" s="17"/>
      <c r="UDV329" s="17"/>
      <c r="UDW329" s="17"/>
      <c r="UDX329" s="17"/>
      <c r="UDY329" s="17"/>
      <c r="UDZ329" s="17"/>
      <c r="UEA329" s="17"/>
      <c r="UEB329" s="17"/>
      <c r="UEC329" s="17"/>
      <c r="UED329" s="17"/>
      <c r="UEE329" s="17"/>
      <c r="UEF329" s="17"/>
      <c r="UEG329" s="17"/>
      <c r="UEH329" s="17"/>
      <c r="UEI329" s="17"/>
      <c r="UEJ329" s="17"/>
      <c r="UEK329" s="17"/>
      <c r="UEL329" s="17"/>
      <c r="UEM329" s="17"/>
      <c r="UEN329" s="17"/>
      <c r="UEO329" s="17"/>
      <c r="UEP329" s="17"/>
      <c r="UEQ329" s="17"/>
      <c r="UER329" s="17"/>
      <c r="UES329" s="17"/>
      <c r="UET329" s="17"/>
      <c r="UEU329" s="17"/>
      <c r="UEV329" s="17"/>
      <c r="UEW329" s="17"/>
      <c r="UEX329" s="17"/>
      <c r="UEY329" s="17"/>
      <c r="UEZ329" s="17"/>
      <c r="UFA329" s="17"/>
      <c r="UFB329" s="17"/>
      <c r="UFC329" s="17"/>
      <c r="UFD329" s="17"/>
      <c r="UFE329" s="17"/>
      <c r="UFF329" s="17"/>
      <c r="UFG329" s="17"/>
      <c r="UFH329" s="17"/>
      <c r="UFI329" s="17"/>
      <c r="UFJ329" s="17"/>
      <c r="UFK329" s="17"/>
      <c r="UFL329" s="17"/>
      <c r="UFM329" s="17"/>
      <c r="UFN329" s="18"/>
      <c r="UFO329" s="18"/>
      <c r="UFP329" s="18"/>
      <c r="UFQ329" s="18"/>
      <c r="UFR329" s="18"/>
      <c r="UFS329" s="18"/>
      <c r="UFT329" s="18"/>
      <c r="UFU329" s="18"/>
      <c r="UFV329" s="18"/>
      <c r="UFW329" s="18"/>
      <c r="UFX329" s="18"/>
      <c r="UFY329" s="18"/>
      <c r="UFZ329" s="18"/>
      <c r="UGA329" s="18"/>
      <c r="UGB329" s="18"/>
      <c r="UGC329" s="18"/>
      <c r="UGD329" s="18"/>
      <c r="UGE329" s="18"/>
      <c r="UGF329" s="18"/>
      <c r="UGG329" s="18"/>
      <c r="UGH329" s="18"/>
      <c r="UGI329" s="18"/>
      <c r="UGJ329" s="18"/>
      <c r="UGK329" s="18"/>
      <c r="UGL329" s="18"/>
      <c r="UGM329" s="18"/>
      <c r="UGN329" s="18"/>
      <c r="UGO329" s="18"/>
      <c r="UGP329" s="18"/>
      <c r="UGQ329" s="18"/>
      <c r="UGR329" s="18"/>
      <c r="UGS329" s="18"/>
      <c r="UGT329" s="18"/>
      <c r="UGU329" s="18"/>
      <c r="UGV329" s="18"/>
      <c r="UGW329" s="18"/>
      <c r="UGX329" s="18"/>
      <c r="UGY329" s="18"/>
      <c r="UGZ329" s="18"/>
      <c r="UHA329" s="18"/>
      <c r="UHB329" s="18"/>
      <c r="UHC329" s="18"/>
      <c r="UHD329" s="18"/>
      <c r="UHE329" s="18"/>
      <c r="UHF329" s="18"/>
      <c r="UHG329" s="18"/>
      <c r="UHH329" s="18"/>
      <c r="UHI329" s="18"/>
      <c r="UHJ329" s="18"/>
      <c r="UHK329" s="18"/>
      <c r="UHL329" s="18"/>
      <c r="UHM329" s="18"/>
      <c r="UHN329" s="18"/>
      <c r="UHO329" s="18"/>
      <c r="UHP329" s="18"/>
      <c r="UHQ329" s="18"/>
      <c r="UHR329" s="18"/>
      <c r="UHS329" s="18"/>
      <c r="UHT329" s="18"/>
      <c r="UHU329" s="18"/>
      <c r="UHV329" s="18"/>
      <c r="UHW329" s="18"/>
      <c r="UHX329" s="18"/>
      <c r="UHY329" s="18"/>
      <c r="UHZ329" s="18"/>
      <c r="UIA329" s="18"/>
      <c r="UIB329" s="18"/>
      <c r="UIC329" s="18"/>
      <c r="UID329" s="18"/>
      <c r="UIE329" s="18"/>
      <c r="UIF329" s="18"/>
      <c r="UIG329" s="18"/>
      <c r="UIH329" s="18"/>
      <c r="UII329" s="18"/>
      <c r="UIJ329" s="18"/>
      <c r="UIK329" s="18"/>
      <c r="UIL329" s="18"/>
      <c r="UIM329" s="18"/>
      <c r="UIN329" s="18"/>
      <c r="UIO329" s="18"/>
      <c r="UIP329" s="18"/>
      <c r="UIQ329" s="18"/>
      <c r="UIR329" s="18"/>
      <c r="UIS329" s="18"/>
      <c r="UIT329" s="18"/>
      <c r="UIU329" s="18"/>
      <c r="UIV329" s="18"/>
      <c r="UIW329" s="18"/>
      <c r="UIX329" s="18"/>
      <c r="UIY329" s="18"/>
      <c r="UIZ329" s="18"/>
      <c r="UJA329" s="18"/>
      <c r="UJB329" s="18"/>
      <c r="UJC329" s="18"/>
      <c r="UJD329" s="18"/>
      <c r="UJE329" s="18"/>
      <c r="UJF329" s="18"/>
      <c r="UJG329" s="18"/>
      <c r="UJH329" s="18"/>
      <c r="UJI329" s="18"/>
      <c r="UJJ329" s="18"/>
      <c r="UJK329" s="18"/>
      <c r="UJL329" s="18"/>
      <c r="UJM329" s="18"/>
      <c r="UJN329" s="18"/>
      <c r="UJO329" s="18"/>
      <c r="UJP329" s="18"/>
      <c r="UJQ329" s="18"/>
      <c r="UJR329" s="18"/>
      <c r="UJS329" s="18"/>
      <c r="UJT329" s="18"/>
      <c r="UJU329" s="18"/>
      <c r="UJV329" s="18"/>
      <c r="UJW329" s="18"/>
      <c r="UJX329" s="18"/>
      <c r="UJY329" s="18"/>
      <c r="UJZ329" s="18"/>
      <c r="UKA329" s="18"/>
      <c r="UKB329" s="18"/>
      <c r="UKC329" s="18"/>
      <c r="UKD329" s="18"/>
      <c r="UKE329" s="18"/>
      <c r="UKF329" s="18"/>
      <c r="UKG329" s="18"/>
      <c r="UKH329" s="18"/>
      <c r="UKI329" s="18"/>
      <c r="UKJ329" s="18"/>
      <c r="UKK329" s="18"/>
      <c r="UKL329" s="18"/>
      <c r="UKM329" s="18"/>
      <c r="UKN329" s="18"/>
      <c r="UKO329" s="18"/>
      <c r="UKP329" s="18"/>
      <c r="UKQ329" s="18"/>
      <c r="UKR329" s="18"/>
      <c r="UKS329" s="18"/>
      <c r="UKT329" s="18"/>
      <c r="UKU329" s="18"/>
      <c r="UKV329" s="18"/>
      <c r="UKW329" s="18"/>
      <c r="UKX329" s="18"/>
      <c r="UKY329" s="18"/>
      <c r="UKZ329" s="18"/>
      <c r="ULA329" s="18"/>
      <c r="ULB329" s="18"/>
      <c r="ULC329" s="18"/>
      <c r="ULD329" s="18"/>
      <c r="ULE329" s="18"/>
      <c r="ULF329" s="18"/>
      <c r="ULG329" s="18"/>
      <c r="ULH329" s="18"/>
      <c r="ULI329" s="18"/>
      <c r="ULJ329" s="18"/>
      <c r="ULK329" s="18"/>
      <c r="ULL329" s="18"/>
      <c r="ULM329" s="18"/>
      <c r="ULN329" s="18"/>
      <c r="ULO329" s="18"/>
      <c r="ULP329" s="18"/>
      <c r="ULQ329" s="18"/>
      <c r="ULR329" s="18"/>
      <c r="ULS329" s="18"/>
      <c r="ULT329" s="18"/>
      <c r="ULU329" s="18"/>
      <c r="ULV329" s="18"/>
      <c r="ULW329" s="18"/>
      <c r="ULX329" s="18"/>
      <c r="ULY329" s="18"/>
      <c r="ULZ329" s="18"/>
      <c r="UMA329" s="18"/>
      <c r="UMB329" s="18"/>
      <c r="UMC329" s="18"/>
      <c r="UMD329" s="18"/>
      <c r="UME329" s="18"/>
      <c r="UMF329" s="18"/>
      <c r="UMG329" s="18"/>
      <c r="UMH329" s="18"/>
      <c r="UMI329" s="18"/>
      <c r="UMJ329" s="18"/>
      <c r="UMK329" s="18"/>
      <c r="UML329" s="18"/>
      <c r="UMM329" s="18"/>
      <c r="UMN329" s="18"/>
      <c r="UMO329" s="18"/>
      <c r="UMP329" s="18"/>
      <c r="UMQ329" s="18"/>
      <c r="UMR329" s="18"/>
      <c r="UMS329" s="18"/>
      <c r="UMT329" s="18"/>
      <c r="UMU329" s="18"/>
      <c r="UMV329" s="18"/>
      <c r="UMW329" s="18"/>
      <c r="UMX329" s="18"/>
      <c r="UMY329" s="18"/>
      <c r="UMZ329" s="18"/>
      <c r="UNA329" s="18"/>
      <c r="UNB329" s="18"/>
      <c r="UNC329" s="18"/>
      <c r="UND329" s="18"/>
      <c r="UNE329" s="18"/>
      <c r="UNF329" s="18"/>
      <c r="UNG329" s="18"/>
      <c r="UNH329" s="18"/>
      <c r="UNI329" s="18"/>
      <c r="UNJ329" s="18"/>
      <c r="UNK329" s="18"/>
      <c r="UNL329" s="18"/>
      <c r="UNM329" s="18"/>
      <c r="UNN329" s="18"/>
      <c r="UNO329" s="18"/>
      <c r="UNP329" s="18"/>
      <c r="UNQ329" s="18"/>
      <c r="UNR329" s="18"/>
      <c r="UNS329" s="18"/>
      <c r="UNT329" s="18"/>
      <c r="UNU329" s="18"/>
      <c r="UNV329" s="18"/>
      <c r="UNW329" s="18"/>
      <c r="UNX329" s="18"/>
      <c r="UNY329" s="18"/>
      <c r="UNZ329" s="18"/>
      <c r="UOA329" s="18"/>
      <c r="UOB329" s="18"/>
      <c r="UOC329" s="18"/>
      <c r="UOD329" s="18"/>
      <c r="UOE329" s="18"/>
      <c r="UOF329" s="18"/>
      <c r="UOG329" s="18"/>
      <c r="UOH329" s="18"/>
      <c r="UOI329" s="18"/>
      <c r="UOJ329" s="18"/>
      <c r="UOK329" s="18"/>
      <c r="UOL329" s="18"/>
      <c r="UOM329" s="18"/>
      <c r="UON329" s="18"/>
      <c r="UOO329" s="18"/>
      <c r="UOP329" s="18"/>
      <c r="UOQ329" s="18"/>
      <c r="UOR329" s="18"/>
      <c r="UOS329" s="18"/>
      <c r="UOT329" s="18"/>
      <c r="UOU329" s="18"/>
      <c r="UOV329" s="18"/>
      <c r="UOW329" s="18"/>
      <c r="UOX329" s="18"/>
      <c r="UOY329" s="18"/>
      <c r="UOZ329" s="18"/>
      <c r="UPA329" s="18"/>
      <c r="UPB329" s="18"/>
      <c r="UPC329" s="18"/>
      <c r="UPD329" s="18"/>
      <c r="UPE329" s="18"/>
      <c r="UPF329" s="18"/>
      <c r="UPG329" s="18"/>
      <c r="UPH329" s="18"/>
      <c r="UPI329" s="18"/>
      <c r="UPJ329" s="18"/>
      <c r="UPK329" s="18"/>
      <c r="UPL329" s="18"/>
      <c r="UPM329" s="18"/>
      <c r="UPN329" s="18"/>
      <c r="UPO329" s="18"/>
      <c r="UPP329" s="18"/>
      <c r="UPQ329" s="18"/>
      <c r="UPR329" s="18"/>
      <c r="UPS329" s="18"/>
      <c r="UPT329" s="18"/>
      <c r="UPU329" s="18"/>
      <c r="UPV329" s="18"/>
      <c r="UPW329" s="18"/>
      <c r="UPX329" s="18"/>
      <c r="UPY329" s="18"/>
      <c r="UPZ329" s="18"/>
      <c r="UQA329" s="18"/>
      <c r="UQB329" s="18"/>
      <c r="UQC329" s="18"/>
      <c r="UQD329" s="18"/>
      <c r="UQE329" s="18"/>
      <c r="UQF329" s="18"/>
      <c r="UQG329" s="18"/>
      <c r="UQH329" s="18"/>
      <c r="UQI329" s="18"/>
      <c r="UQJ329" s="18"/>
      <c r="UQK329" s="18"/>
      <c r="UQL329" s="18"/>
      <c r="UQM329" s="18"/>
      <c r="UQN329" s="18"/>
      <c r="UQO329" s="18"/>
      <c r="UQP329" s="18"/>
      <c r="UQQ329" s="18"/>
      <c r="UQR329" s="18"/>
      <c r="UQS329" s="18"/>
      <c r="UQT329" s="18"/>
      <c r="UQU329" s="18"/>
      <c r="UQV329" s="18"/>
      <c r="UQW329" s="18"/>
      <c r="UQX329" s="18"/>
      <c r="UQY329" s="18"/>
      <c r="UQZ329" s="18"/>
      <c r="URA329" s="18"/>
      <c r="URB329" s="18"/>
      <c r="URC329" s="18"/>
      <c r="URD329" s="18"/>
      <c r="URE329" s="18"/>
      <c r="URF329" s="18"/>
      <c r="URG329" s="18"/>
      <c r="URH329" s="18"/>
      <c r="URI329" s="18"/>
      <c r="URJ329" s="18"/>
      <c r="URK329" s="18"/>
      <c r="URL329" s="18"/>
      <c r="URM329" s="18"/>
      <c r="URN329" s="18"/>
      <c r="URO329" s="18"/>
      <c r="URP329" s="18"/>
      <c r="URQ329" s="18"/>
      <c r="URR329" s="18"/>
      <c r="URS329" s="18"/>
      <c r="URT329" s="18"/>
      <c r="URU329" s="18"/>
      <c r="URV329" s="18"/>
      <c r="URW329" s="18"/>
      <c r="URX329" s="18"/>
      <c r="URY329" s="18"/>
      <c r="URZ329" s="18"/>
      <c r="USA329" s="18"/>
      <c r="USB329" s="18"/>
      <c r="USC329" s="18"/>
      <c r="USD329" s="18"/>
      <c r="USE329" s="18"/>
      <c r="USF329" s="18"/>
      <c r="USG329" s="18"/>
      <c r="USH329" s="18"/>
      <c r="USI329" s="18"/>
      <c r="USJ329" s="18"/>
      <c r="USK329" s="18"/>
      <c r="USL329" s="18"/>
      <c r="USM329" s="18"/>
      <c r="USN329" s="18"/>
      <c r="USO329" s="18"/>
      <c r="USP329" s="18"/>
      <c r="USQ329" s="18"/>
      <c r="USR329" s="18"/>
      <c r="USS329" s="18"/>
      <c r="UST329" s="18"/>
      <c r="USU329" s="18"/>
      <c r="USV329" s="18"/>
      <c r="USW329" s="18"/>
      <c r="USX329" s="18"/>
      <c r="USY329" s="18"/>
      <c r="USZ329" s="18"/>
      <c r="UTA329" s="18"/>
      <c r="UTB329" s="18"/>
      <c r="UTC329" s="18"/>
      <c r="UTD329" s="18"/>
      <c r="UTE329" s="18"/>
      <c r="UTF329" s="18"/>
      <c r="UTG329" s="18"/>
      <c r="UTH329" s="18"/>
      <c r="UTI329" s="18"/>
      <c r="UTJ329" s="18"/>
      <c r="UTK329" s="18"/>
      <c r="UTL329" s="18"/>
      <c r="UTM329" s="18"/>
      <c r="UTN329" s="18"/>
      <c r="UTO329" s="18"/>
      <c r="UTP329" s="18"/>
      <c r="UTQ329" s="18"/>
      <c r="UTR329" s="18"/>
      <c r="UTS329" s="18"/>
      <c r="UTT329" s="18"/>
      <c r="UTU329" s="18"/>
      <c r="UTV329" s="18"/>
      <c r="UTW329" s="18"/>
      <c r="UTX329" s="18"/>
      <c r="UTY329" s="18"/>
      <c r="UTZ329" s="18"/>
      <c r="UUA329" s="18"/>
      <c r="UUB329" s="18"/>
      <c r="UUC329" s="18"/>
      <c r="UUD329" s="18"/>
      <c r="UUE329" s="18"/>
      <c r="UUF329" s="18"/>
      <c r="UUG329" s="18"/>
      <c r="UUH329" s="18"/>
      <c r="UUI329" s="18"/>
      <c r="UUJ329" s="18"/>
      <c r="UUK329" s="18"/>
      <c r="UUL329" s="18"/>
      <c r="UUM329" s="18"/>
      <c r="UUN329" s="18"/>
      <c r="UUO329" s="18"/>
      <c r="UUP329" s="18"/>
      <c r="UUQ329" s="18"/>
      <c r="UUR329" s="18"/>
      <c r="UUS329" s="18"/>
      <c r="UUT329" s="18"/>
      <c r="UUU329" s="18"/>
      <c r="UUV329" s="18"/>
      <c r="UUW329" s="18"/>
      <c r="UUX329" s="18"/>
      <c r="UUY329" s="18"/>
      <c r="UUZ329" s="18"/>
      <c r="UVA329" s="18"/>
      <c r="UVB329" s="18"/>
      <c r="UVC329" s="18"/>
      <c r="UVD329" s="18"/>
      <c r="UVE329" s="18"/>
      <c r="UVF329" s="18"/>
      <c r="UVG329" s="18"/>
      <c r="UVH329" s="18"/>
      <c r="UVI329" s="18"/>
      <c r="UVJ329" s="18"/>
      <c r="UVK329" s="18"/>
      <c r="UVL329" s="18"/>
      <c r="UVM329" s="18"/>
      <c r="UVN329" s="18"/>
      <c r="UVO329" s="18"/>
      <c r="UVP329" s="18"/>
      <c r="UVQ329" s="18"/>
      <c r="UVR329" s="18"/>
      <c r="UVS329" s="18"/>
      <c r="UVT329" s="18"/>
      <c r="UVU329" s="18"/>
      <c r="UVV329" s="18"/>
      <c r="UVW329" s="18"/>
      <c r="UVX329" s="18"/>
      <c r="UVY329" s="18"/>
      <c r="UVZ329" s="18"/>
      <c r="UWA329" s="18"/>
      <c r="UWB329" s="18"/>
      <c r="UWC329" s="18"/>
      <c r="UWD329" s="18"/>
      <c r="UWE329" s="18"/>
      <c r="UWF329" s="18"/>
      <c r="UWG329" s="18"/>
      <c r="UWH329" s="18"/>
      <c r="UWI329" s="18"/>
      <c r="UWJ329" s="18"/>
      <c r="UWK329" s="18"/>
      <c r="UWL329" s="18"/>
      <c r="UWM329" s="18"/>
      <c r="UWN329" s="18"/>
      <c r="UWO329" s="18"/>
      <c r="UWP329" s="18"/>
      <c r="UWQ329" s="18"/>
      <c r="UWR329" s="18"/>
      <c r="UWS329" s="18"/>
      <c r="UWT329" s="18"/>
      <c r="UWU329" s="18"/>
      <c r="UWV329" s="18"/>
      <c r="UWW329" s="18"/>
      <c r="UWX329" s="18"/>
      <c r="UWY329" s="18"/>
      <c r="UWZ329" s="18"/>
      <c r="UXA329" s="18"/>
      <c r="UXB329" s="18"/>
      <c r="UXC329" s="18"/>
      <c r="UXD329" s="18"/>
      <c r="UXE329" s="18"/>
      <c r="UXF329" s="18"/>
      <c r="UXG329" s="18"/>
      <c r="UXH329" s="18"/>
      <c r="UXI329" s="18"/>
      <c r="UXJ329" s="18"/>
      <c r="UXK329" s="18"/>
      <c r="UXL329" s="18"/>
      <c r="UXM329" s="18"/>
      <c r="UXN329" s="18"/>
      <c r="UXO329" s="18"/>
      <c r="UXP329" s="18"/>
      <c r="UXQ329" s="18"/>
      <c r="UXR329" s="18"/>
      <c r="UXS329" s="18"/>
      <c r="UXT329" s="18"/>
      <c r="UXU329" s="18"/>
      <c r="UXV329" s="18"/>
      <c r="UXW329" s="18"/>
      <c r="UXX329" s="18"/>
      <c r="UXY329" s="18"/>
      <c r="UXZ329" s="18"/>
      <c r="UYA329" s="18"/>
      <c r="UYB329" s="18"/>
      <c r="UYC329" s="18"/>
      <c r="UYD329" s="18"/>
      <c r="UYE329" s="18"/>
      <c r="UYF329" s="18"/>
      <c r="UYG329" s="18"/>
      <c r="UYH329" s="18"/>
      <c r="UYI329" s="18"/>
      <c r="UYJ329" s="18"/>
      <c r="UYK329" s="18"/>
      <c r="UYL329" s="18"/>
      <c r="UYM329" s="18"/>
      <c r="UYN329" s="18"/>
      <c r="UYO329" s="18"/>
      <c r="UYP329" s="18"/>
      <c r="UYQ329" s="18"/>
      <c r="UYR329" s="18"/>
      <c r="UYS329" s="18"/>
      <c r="UYT329" s="18"/>
      <c r="UYU329" s="18"/>
      <c r="UYV329" s="18"/>
      <c r="UYW329" s="18"/>
      <c r="UYX329" s="18"/>
      <c r="UYY329" s="18"/>
      <c r="UYZ329" s="18"/>
      <c r="UZA329" s="18"/>
      <c r="UZB329" s="18"/>
      <c r="UZC329" s="18"/>
      <c r="UZD329" s="18"/>
      <c r="UZE329" s="18"/>
      <c r="UZF329" s="18"/>
      <c r="UZG329" s="18"/>
      <c r="UZH329" s="18"/>
      <c r="UZI329" s="18"/>
      <c r="UZJ329" s="18"/>
      <c r="UZK329" s="18"/>
      <c r="UZL329" s="18"/>
      <c r="UZM329" s="18"/>
      <c r="UZN329" s="18"/>
      <c r="UZO329" s="18"/>
      <c r="UZP329" s="18"/>
      <c r="UZQ329" s="18"/>
      <c r="UZR329" s="18"/>
      <c r="UZS329" s="18"/>
      <c r="UZT329" s="18"/>
      <c r="UZU329" s="18"/>
      <c r="UZV329" s="18"/>
      <c r="UZW329" s="18"/>
      <c r="UZX329" s="18"/>
      <c r="UZY329" s="18"/>
      <c r="UZZ329" s="18"/>
      <c r="VAA329" s="18"/>
      <c r="VAB329" s="18"/>
      <c r="VAC329" s="18"/>
      <c r="VAD329" s="18"/>
      <c r="VAE329" s="18"/>
      <c r="VAF329" s="18"/>
      <c r="VAG329" s="18"/>
      <c r="VAH329" s="18"/>
      <c r="VAI329" s="18"/>
      <c r="VAJ329" s="18"/>
      <c r="VAK329" s="18"/>
      <c r="VAL329" s="18"/>
      <c r="VAM329" s="18"/>
      <c r="VAN329" s="18"/>
      <c r="VAO329" s="18"/>
      <c r="VAP329" s="18"/>
      <c r="VAQ329" s="18"/>
      <c r="VAR329" s="18"/>
      <c r="VAS329" s="18"/>
      <c r="VAT329" s="18"/>
      <c r="VAU329" s="18"/>
      <c r="VAV329" s="18"/>
      <c r="VAW329" s="18"/>
      <c r="VAX329" s="18"/>
      <c r="VAY329" s="18"/>
      <c r="VAZ329" s="18"/>
      <c r="VBA329" s="18"/>
      <c r="VBB329" s="18"/>
      <c r="VBC329" s="18"/>
      <c r="VBD329" s="18"/>
      <c r="VBE329" s="18"/>
      <c r="VBF329" s="18"/>
      <c r="VBG329" s="18"/>
      <c r="VBH329" s="18"/>
      <c r="VBI329" s="18"/>
      <c r="VBJ329" s="18"/>
      <c r="VBK329" s="18"/>
      <c r="VBL329" s="18"/>
      <c r="VBM329" s="18"/>
      <c r="VBN329" s="18"/>
      <c r="VBO329" s="18"/>
      <c r="VBP329" s="18"/>
      <c r="VBQ329" s="18"/>
      <c r="VBR329" s="18"/>
      <c r="VBS329" s="18"/>
      <c r="VBT329" s="18"/>
      <c r="VBU329" s="18"/>
      <c r="VBV329" s="18"/>
      <c r="VBW329" s="18"/>
      <c r="VBX329" s="18"/>
      <c r="VBY329" s="18"/>
      <c r="VBZ329" s="18"/>
      <c r="VCA329" s="18"/>
      <c r="VCB329" s="18"/>
      <c r="VCC329" s="18"/>
      <c r="VCD329" s="18"/>
      <c r="VCE329" s="18"/>
      <c r="VCF329" s="18"/>
      <c r="VCG329" s="18"/>
      <c r="VCH329" s="18"/>
      <c r="VCI329" s="18"/>
      <c r="VCJ329" s="18"/>
      <c r="VCK329" s="18"/>
      <c r="VCL329" s="18"/>
      <c r="VCM329" s="18"/>
      <c r="VCN329" s="18"/>
      <c r="VCO329" s="18"/>
      <c r="VCP329" s="18"/>
      <c r="VCQ329" s="18"/>
      <c r="VCR329" s="18"/>
      <c r="VCS329" s="18"/>
      <c r="VCT329" s="18"/>
      <c r="VCU329" s="18"/>
      <c r="VCV329" s="18"/>
      <c r="VCW329" s="18"/>
      <c r="VCX329" s="18"/>
      <c r="VCY329" s="18"/>
      <c r="VCZ329" s="18"/>
      <c r="VDA329" s="18"/>
      <c r="VDB329" s="18"/>
      <c r="VDC329" s="18"/>
      <c r="VDD329" s="18"/>
      <c r="VDE329" s="18"/>
      <c r="VDF329" s="18"/>
      <c r="VDG329" s="18"/>
      <c r="VDH329" s="18"/>
      <c r="VDI329" s="18"/>
      <c r="VDJ329" s="18"/>
      <c r="VDK329" s="18"/>
      <c r="VDL329" s="18"/>
      <c r="VDM329" s="18"/>
      <c r="VDN329" s="18"/>
      <c r="VDO329" s="18"/>
      <c r="VDP329" s="18"/>
      <c r="VDQ329" s="18"/>
      <c r="VDR329" s="18"/>
      <c r="VDS329" s="18"/>
      <c r="VDT329" s="18"/>
      <c r="VDU329" s="18"/>
      <c r="VDV329" s="18"/>
      <c r="VDW329" s="18"/>
      <c r="VDX329" s="18"/>
      <c r="VDY329" s="18"/>
      <c r="VDZ329" s="18"/>
      <c r="VEA329" s="18"/>
      <c r="VEB329" s="18"/>
      <c r="VEC329" s="18"/>
      <c r="VED329" s="18"/>
      <c r="VEE329" s="18"/>
      <c r="VEF329" s="18"/>
      <c r="VEG329" s="18"/>
      <c r="VEH329" s="18"/>
      <c r="VEI329" s="18"/>
      <c r="VEJ329" s="18"/>
      <c r="VEK329" s="18"/>
      <c r="VEL329" s="18"/>
      <c r="VEM329" s="18"/>
      <c r="VEN329" s="18"/>
      <c r="VEO329" s="18"/>
      <c r="VEP329" s="18"/>
      <c r="VEQ329" s="18"/>
      <c r="VER329" s="18"/>
      <c r="VES329" s="18"/>
      <c r="VET329" s="18"/>
      <c r="VEU329" s="18"/>
      <c r="VEV329" s="18"/>
      <c r="VEW329" s="18"/>
      <c r="VEX329" s="18"/>
      <c r="VEY329" s="18"/>
      <c r="VEZ329" s="18"/>
      <c r="VFA329" s="18"/>
      <c r="VFB329" s="18"/>
      <c r="VFC329" s="18"/>
      <c r="VFD329" s="18"/>
      <c r="VFE329" s="18"/>
      <c r="VFF329" s="18"/>
      <c r="VFG329" s="18"/>
      <c r="VFH329" s="18"/>
      <c r="VFI329" s="18"/>
      <c r="VFJ329" s="18"/>
      <c r="VFK329" s="18"/>
      <c r="VFL329" s="18"/>
      <c r="VFM329" s="18"/>
      <c r="VFN329" s="18"/>
      <c r="VFO329" s="18"/>
      <c r="VFP329" s="18"/>
      <c r="VFQ329" s="18"/>
      <c r="VFR329" s="18"/>
      <c r="VFS329" s="18"/>
      <c r="VFT329" s="18"/>
      <c r="VFU329" s="18"/>
      <c r="VFV329" s="18"/>
      <c r="VFW329" s="18"/>
      <c r="VFX329" s="18"/>
      <c r="VFY329" s="18"/>
      <c r="VFZ329" s="18"/>
      <c r="VGA329" s="18"/>
      <c r="VGB329" s="18"/>
      <c r="VGC329" s="18"/>
      <c r="VGD329" s="18"/>
      <c r="VGE329" s="18"/>
      <c r="VGF329" s="18"/>
      <c r="VGG329" s="18"/>
      <c r="VGH329" s="18"/>
      <c r="VGI329" s="18"/>
      <c r="VGJ329" s="18"/>
      <c r="VGK329" s="18"/>
      <c r="VGL329" s="18"/>
      <c r="VGM329" s="18"/>
      <c r="VGN329" s="18"/>
      <c r="VGO329" s="18"/>
      <c r="VGP329" s="18"/>
      <c r="VGQ329" s="18"/>
      <c r="VGR329" s="18"/>
      <c r="VGS329" s="18"/>
      <c r="VGT329" s="18"/>
      <c r="VGU329" s="18"/>
      <c r="VGV329" s="18"/>
      <c r="VGW329" s="18"/>
      <c r="VGX329" s="18"/>
      <c r="VGY329" s="18"/>
      <c r="VGZ329" s="18"/>
      <c r="VHA329" s="18"/>
      <c r="VHB329" s="18"/>
      <c r="VHC329" s="18"/>
      <c r="VHD329" s="18"/>
      <c r="VHE329" s="18"/>
      <c r="VHF329" s="18"/>
      <c r="VHG329" s="18"/>
      <c r="VHH329" s="18"/>
      <c r="VHI329" s="18"/>
      <c r="VHJ329" s="18"/>
      <c r="VHK329" s="18"/>
      <c r="VHL329" s="18"/>
      <c r="VHM329" s="18"/>
      <c r="VHN329" s="18"/>
      <c r="VHO329" s="18"/>
      <c r="VHP329" s="18"/>
      <c r="VHQ329" s="18"/>
      <c r="VHR329" s="18"/>
      <c r="VHS329" s="18"/>
      <c r="VHT329" s="18"/>
      <c r="VHU329" s="18"/>
      <c r="VHV329" s="18"/>
      <c r="VHW329" s="18"/>
      <c r="VHX329" s="18"/>
      <c r="VHY329" s="18"/>
      <c r="VHZ329" s="18"/>
      <c r="VIA329" s="18"/>
      <c r="VIB329" s="18"/>
      <c r="VIC329" s="18"/>
      <c r="VID329" s="18"/>
      <c r="VIE329" s="18"/>
      <c r="VIF329" s="18"/>
      <c r="VIG329" s="18"/>
      <c r="VIH329" s="18"/>
      <c r="VII329" s="18"/>
      <c r="VIJ329" s="18"/>
      <c r="VIK329" s="18"/>
      <c r="VIL329" s="18"/>
      <c r="VIM329" s="18"/>
      <c r="VIN329" s="18"/>
      <c r="VIO329" s="18"/>
      <c r="VIP329" s="18"/>
      <c r="VIQ329" s="18"/>
      <c r="VIR329" s="18"/>
      <c r="VIS329" s="18"/>
      <c r="VIT329" s="18"/>
      <c r="VIU329" s="18"/>
      <c r="VIV329" s="18"/>
      <c r="VIW329" s="18"/>
      <c r="VIX329" s="18"/>
      <c r="VIY329" s="18"/>
      <c r="VIZ329" s="18"/>
      <c r="VJA329" s="18"/>
      <c r="VJB329" s="18"/>
      <c r="VJC329" s="18"/>
      <c r="VJD329" s="18"/>
      <c r="VJE329" s="18"/>
      <c r="VJF329" s="18"/>
      <c r="VJG329" s="18"/>
      <c r="VJH329" s="18"/>
      <c r="VJI329" s="18"/>
      <c r="VJJ329" s="18"/>
      <c r="VJK329" s="18"/>
      <c r="VJL329" s="18"/>
      <c r="VJM329" s="18"/>
      <c r="VJN329" s="18"/>
      <c r="VJO329" s="18"/>
      <c r="VJP329" s="18"/>
      <c r="VJQ329" s="18"/>
      <c r="VJR329" s="18"/>
      <c r="VJS329" s="18"/>
      <c r="VJT329" s="18"/>
      <c r="VJU329" s="18"/>
      <c r="VJV329" s="18"/>
      <c r="VJW329" s="18"/>
      <c r="VJX329" s="18"/>
      <c r="VJY329" s="18"/>
      <c r="VJZ329" s="18"/>
      <c r="VKA329" s="18"/>
      <c r="VKB329" s="18"/>
      <c r="VKC329" s="18"/>
      <c r="VKD329" s="18"/>
      <c r="VKE329" s="18"/>
      <c r="VKF329" s="18"/>
      <c r="VKG329" s="18"/>
      <c r="VKH329" s="18"/>
      <c r="VKI329" s="18"/>
      <c r="VKJ329" s="18"/>
      <c r="VKK329" s="18"/>
      <c r="VKL329" s="18"/>
      <c r="VKM329" s="18"/>
      <c r="VKN329" s="18"/>
      <c r="VKO329" s="18"/>
      <c r="VKP329" s="18"/>
      <c r="VKQ329" s="18"/>
      <c r="VKR329" s="18"/>
      <c r="VKS329" s="18"/>
      <c r="VKT329" s="18"/>
      <c r="VKU329" s="18"/>
      <c r="VKV329" s="18"/>
      <c r="VKW329" s="18"/>
      <c r="VKX329" s="18"/>
      <c r="VKY329" s="18"/>
      <c r="VKZ329" s="18"/>
      <c r="VLA329" s="18"/>
      <c r="VLB329" s="18"/>
      <c r="VLC329" s="18"/>
      <c r="VLD329" s="18"/>
      <c r="VLE329" s="18"/>
      <c r="VLF329" s="18"/>
      <c r="VLG329" s="18"/>
      <c r="VLH329" s="18"/>
      <c r="VLI329" s="18"/>
      <c r="VLJ329" s="18"/>
      <c r="VLK329" s="18"/>
      <c r="VLL329" s="18"/>
      <c r="VLM329" s="18"/>
      <c r="VLN329" s="18"/>
      <c r="VLO329" s="18"/>
      <c r="VLP329" s="18"/>
      <c r="VLQ329" s="18"/>
      <c r="VLR329" s="18"/>
      <c r="VLS329" s="18"/>
      <c r="VLT329" s="18"/>
      <c r="VLU329" s="18"/>
      <c r="VLV329" s="18"/>
      <c r="VLW329" s="18"/>
      <c r="VLX329" s="18"/>
      <c r="VLY329" s="18"/>
      <c r="VLZ329" s="18"/>
      <c r="VMA329" s="18"/>
      <c r="VMB329" s="18"/>
      <c r="VMC329" s="18"/>
      <c r="VMD329" s="18"/>
      <c r="VME329" s="18"/>
      <c r="VMF329" s="18"/>
      <c r="VMG329" s="18"/>
      <c r="VMH329" s="18"/>
      <c r="VMI329" s="18"/>
      <c r="VMJ329" s="18"/>
      <c r="VMK329" s="18"/>
      <c r="VML329" s="18"/>
      <c r="VMM329" s="18"/>
      <c r="VMN329" s="18"/>
      <c r="VMO329" s="18"/>
      <c r="VMP329" s="18"/>
      <c r="VMQ329" s="18"/>
      <c r="VMR329" s="18"/>
      <c r="VMS329" s="18"/>
      <c r="VMT329" s="18"/>
      <c r="VMU329" s="18"/>
      <c r="VMV329" s="18"/>
      <c r="VMW329" s="18"/>
      <c r="VMX329" s="18"/>
      <c r="VMY329" s="18"/>
      <c r="VMZ329" s="18"/>
      <c r="VNA329" s="18"/>
      <c r="VNB329" s="18"/>
      <c r="VNC329" s="18"/>
      <c r="VND329" s="18"/>
      <c r="VNE329" s="18"/>
      <c r="VNF329" s="18"/>
      <c r="VNG329" s="18"/>
      <c r="VNH329" s="18"/>
      <c r="VNI329" s="18"/>
      <c r="VNJ329" s="18"/>
      <c r="VNK329" s="18"/>
      <c r="VNL329" s="18"/>
      <c r="VNM329" s="18"/>
      <c r="VNN329" s="18"/>
      <c r="VNO329" s="18"/>
      <c r="VNP329" s="18"/>
      <c r="VNQ329" s="18"/>
      <c r="VNR329" s="18"/>
      <c r="VNS329" s="18"/>
      <c r="VNT329" s="18"/>
      <c r="VNU329" s="18"/>
      <c r="VNV329" s="18"/>
      <c r="VNW329" s="18"/>
      <c r="VNX329" s="18"/>
      <c r="VNY329" s="18"/>
      <c r="VNZ329" s="18"/>
      <c r="VOA329" s="18"/>
      <c r="VOB329" s="18"/>
      <c r="VOC329" s="18"/>
      <c r="VOD329" s="18"/>
      <c r="VOE329" s="18"/>
      <c r="VOF329" s="18"/>
      <c r="VOG329" s="18"/>
      <c r="VOH329" s="18"/>
      <c r="VOI329" s="18"/>
      <c r="VOJ329" s="18"/>
      <c r="VOK329" s="18"/>
      <c r="VOL329" s="18"/>
      <c r="VOM329" s="18"/>
      <c r="VON329" s="18"/>
      <c r="VOO329" s="18"/>
      <c r="VOP329" s="18"/>
      <c r="VOQ329" s="18"/>
      <c r="VOR329" s="18"/>
      <c r="VOS329" s="18"/>
      <c r="VOT329" s="18"/>
      <c r="VOU329" s="18"/>
      <c r="VOV329" s="18"/>
      <c r="VOW329" s="18"/>
      <c r="VOX329" s="18"/>
      <c r="VOY329" s="18"/>
      <c r="VOZ329" s="18"/>
      <c r="VPA329" s="18"/>
      <c r="VPB329" s="18"/>
      <c r="VPC329" s="18"/>
      <c r="VPD329" s="18"/>
      <c r="VPE329" s="18"/>
      <c r="VPF329" s="18"/>
      <c r="VPG329" s="18"/>
      <c r="VPH329" s="18"/>
      <c r="VPI329" s="18"/>
      <c r="VPJ329" s="18"/>
      <c r="VPK329" s="18"/>
      <c r="VPL329" s="18"/>
      <c r="VPM329" s="18"/>
      <c r="VPN329" s="18"/>
      <c r="VPO329" s="18"/>
      <c r="VPP329" s="18"/>
      <c r="VPQ329" s="18"/>
      <c r="VPR329" s="18"/>
      <c r="VPS329" s="18"/>
      <c r="VPT329" s="18"/>
      <c r="VPU329" s="18"/>
      <c r="VPV329" s="18"/>
      <c r="VPW329" s="18"/>
      <c r="VPX329" s="18"/>
      <c r="VPY329" s="18"/>
      <c r="VPZ329" s="18"/>
      <c r="VQA329" s="18"/>
      <c r="VQB329" s="18"/>
      <c r="VQC329" s="18"/>
      <c r="VQD329" s="18"/>
      <c r="VQE329" s="18"/>
      <c r="VQF329" s="18"/>
      <c r="VQG329" s="18"/>
      <c r="VQH329" s="18"/>
      <c r="VQI329" s="18"/>
      <c r="VQJ329" s="18"/>
      <c r="VQK329" s="18"/>
      <c r="VQL329" s="18"/>
      <c r="VQM329" s="18"/>
      <c r="VQN329" s="18"/>
      <c r="VQO329" s="18"/>
      <c r="VQP329" s="18"/>
      <c r="VQQ329" s="18"/>
      <c r="VQR329" s="18"/>
      <c r="VQS329" s="18"/>
      <c r="VQT329" s="18"/>
      <c r="VQU329" s="18"/>
      <c r="VQV329" s="18"/>
      <c r="VQW329" s="18"/>
      <c r="VQX329" s="18"/>
      <c r="VQY329" s="18"/>
      <c r="VQZ329" s="18"/>
      <c r="VRA329" s="18"/>
      <c r="VRB329" s="18"/>
      <c r="VRC329" s="18"/>
      <c r="VRD329" s="18"/>
      <c r="VRE329" s="18"/>
      <c r="VRF329" s="18"/>
      <c r="VRG329" s="18"/>
      <c r="VRH329" s="18"/>
      <c r="VRI329" s="18"/>
      <c r="VRJ329" s="18"/>
      <c r="VRK329" s="18"/>
      <c r="VRL329" s="18"/>
      <c r="VRM329" s="18"/>
      <c r="VRN329" s="18"/>
      <c r="VRO329" s="18"/>
      <c r="VRP329" s="18"/>
      <c r="VRQ329" s="18"/>
      <c r="VRR329" s="18"/>
      <c r="VRS329" s="18"/>
      <c r="VRT329" s="18"/>
      <c r="VRU329" s="18"/>
      <c r="VRV329" s="18"/>
      <c r="VRW329" s="18"/>
      <c r="VRX329" s="18"/>
      <c r="VRY329" s="18"/>
      <c r="VRZ329" s="18"/>
      <c r="VSA329" s="18"/>
      <c r="VSB329" s="18"/>
      <c r="VSC329" s="18"/>
      <c r="VSD329" s="18"/>
      <c r="VSE329" s="18"/>
      <c r="VSF329" s="18"/>
      <c r="VSG329" s="18"/>
      <c r="VSH329" s="18"/>
      <c r="VSI329" s="18"/>
      <c r="VSJ329" s="18"/>
      <c r="VSK329" s="18"/>
      <c r="VSL329" s="18"/>
      <c r="VSM329" s="18"/>
      <c r="VSN329" s="18"/>
      <c r="VSO329" s="18"/>
      <c r="VSP329" s="18"/>
      <c r="VSQ329" s="18"/>
      <c r="VSR329" s="18"/>
      <c r="VSS329" s="18"/>
      <c r="VST329" s="18"/>
      <c r="VSU329" s="18"/>
      <c r="VSV329" s="18"/>
      <c r="VSW329" s="18"/>
      <c r="VSX329" s="18"/>
      <c r="VSY329" s="18"/>
      <c r="VSZ329" s="18"/>
      <c r="VTA329" s="18"/>
      <c r="VTB329" s="18"/>
      <c r="VTC329" s="18"/>
      <c r="VTD329" s="18"/>
      <c r="VTE329" s="18"/>
      <c r="VTF329" s="18"/>
      <c r="VTG329" s="18"/>
      <c r="VTH329" s="18"/>
      <c r="VTI329" s="18"/>
      <c r="VTJ329" s="18"/>
      <c r="VTK329" s="18"/>
      <c r="VTL329" s="18"/>
      <c r="VTM329" s="18"/>
      <c r="VTN329" s="18"/>
      <c r="VTO329" s="18"/>
      <c r="VTP329" s="18"/>
      <c r="VTQ329" s="18"/>
      <c r="VTR329" s="18"/>
      <c r="VTS329" s="18"/>
      <c r="VTT329" s="18"/>
      <c r="VTU329" s="18"/>
      <c r="VTV329" s="18"/>
      <c r="VTW329" s="18"/>
      <c r="VTX329" s="18"/>
      <c r="VTY329" s="18"/>
      <c r="VTZ329" s="18"/>
      <c r="VUA329" s="18"/>
      <c r="VUB329" s="18"/>
      <c r="VUC329" s="18"/>
      <c r="VUD329" s="18"/>
      <c r="VUE329" s="18"/>
      <c r="VUF329" s="18"/>
      <c r="VUG329" s="18"/>
      <c r="VUH329" s="18"/>
      <c r="VUI329" s="18"/>
      <c r="VUJ329" s="18"/>
      <c r="VUK329" s="18"/>
      <c r="VUL329" s="18"/>
      <c r="VUM329" s="18"/>
      <c r="VUN329" s="18"/>
      <c r="VUO329" s="18"/>
      <c r="VUP329" s="18"/>
      <c r="VUQ329" s="18"/>
      <c r="VUR329" s="18"/>
      <c r="VUS329" s="18"/>
      <c r="VUT329" s="18"/>
      <c r="VUU329" s="18"/>
      <c r="VUV329" s="18"/>
      <c r="VUW329" s="18"/>
      <c r="VUX329" s="18"/>
      <c r="VUY329" s="18"/>
      <c r="VUZ329" s="18"/>
      <c r="VVA329" s="18"/>
      <c r="VVB329" s="18"/>
      <c r="VVC329" s="18"/>
      <c r="VVD329" s="18"/>
      <c r="VVE329" s="18"/>
      <c r="VVF329" s="18"/>
      <c r="VVG329" s="18"/>
      <c r="VVH329" s="18"/>
      <c r="VVI329" s="18"/>
      <c r="VVJ329" s="18"/>
      <c r="VVK329" s="18"/>
      <c r="VVL329" s="18"/>
      <c r="VVM329" s="18"/>
      <c r="VVN329" s="18"/>
      <c r="VVO329" s="18"/>
      <c r="VVP329" s="18"/>
      <c r="VVQ329" s="18"/>
      <c r="VVR329" s="18"/>
      <c r="VVS329" s="18"/>
      <c r="VVT329" s="18"/>
      <c r="VVU329" s="18"/>
      <c r="VVV329" s="18"/>
      <c r="VVW329" s="18"/>
      <c r="VVX329" s="18"/>
      <c r="VVY329" s="18"/>
      <c r="VVZ329" s="18"/>
      <c r="VWA329" s="18"/>
      <c r="VWB329" s="18"/>
      <c r="VWC329" s="18"/>
      <c r="VWD329" s="18"/>
      <c r="VWE329" s="18"/>
      <c r="VWF329" s="18"/>
      <c r="VWG329" s="18"/>
      <c r="VWH329" s="18"/>
      <c r="VWI329" s="18"/>
      <c r="VWJ329" s="18"/>
      <c r="VWK329" s="18"/>
      <c r="VWL329" s="18"/>
      <c r="VWM329" s="18"/>
      <c r="VWN329" s="18"/>
      <c r="VWO329" s="18"/>
      <c r="VWP329" s="18"/>
      <c r="VWQ329" s="18"/>
      <c r="VWR329" s="18"/>
      <c r="VWS329" s="18"/>
      <c r="VWT329" s="18"/>
      <c r="VWU329" s="18"/>
      <c r="VWV329" s="18"/>
      <c r="VWW329" s="18"/>
      <c r="VWX329" s="18"/>
      <c r="VWY329" s="18"/>
      <c r="VWZ329" s="18"/>
      <c r="VXA329" s="18"/>
      <c r="VXB329" s="18"/>
      <c r="VXC329" s="18"/>
      <c r="VXD329" s="18"/>
      <c r="VXE329" s="18"/>
      <c r="VXF329" s="18"/>
      <c r="VXG329" s="18"/>
      <c r="VXH329" s="18"/>
      <c r="VXI329" s="18"/>
      <c r="VXJ329" s="18"/>
      <c r="VXK329" s="18"/>
      <c r="VXL329" s="18"/>
      <c r="VXM329" s="18"/>
      <c r="VXN329" s="18"/>
      <c r="VXO329" s="18"/>
      <c r="VXP329" s="18"/>
      <c r="VXQ329" s="18"/>
      <c r="VXR329" s="18"/>
      <c r="VXS329" s="18"/>
      <c r="VXT329" s="18"/>
      <c r="VXU329" s="18"/>
      <c r="VXV329" s="18"/>
      <c r="VXW329" s="18"/>
      <c r="VXX329" s="18"/>
      <c r="VXY329" s="18"/>
      <c r="VXZ329" s="18"/>
      <c r="VYA329" s="18"/>
      <c r="VYB329" s="18"/>
      <c r="VYC329" s="18"/>
      <c r="VYD329" s="18"/>
      <c r="VYE329" s="18"/>
      <c r="VYF329" s="18"/>
      <c r="VYG329" s="18"/>
      <c r="VYH329" s="18"/>
      <c r="VYI329" s="18"/>
      <c r="VYJ329" s="18"/>
      <c r="VYK329" s="18"/>
      <c r="VYL329" s="18"/>
      <c r="VYM329" s="18"/>
      <c r="VYN329" s="18"/>
      <c r="VYO329" s="18"/>
      <c r="VYP329" s="18"/>
      <c r="VYQ329" s="18"/>
      <c r="VYR329" s="18"/>
      <c r="VYS329" s="18"/>
      <c r="VYT329" s="18"/>
      <c r="VYU329" s="18"/>
      <c r="VYV329" s="18"/>
      <c r="VYW329" s="18"/>
      <c r="VYX329" s="18"/>
      <c r="VYY329" s="18"/>
      <c r="VYZ329" s="18"/>
      <c r="VZA329" s="18"/>
      <c r="VZB329" s="18"/>
      <c r="VZC329" s="18"/>
      <c r="VZD329" s="18"/>
      <c r="VZE329" s="18"/>
      <c r="VZF329" s="18"/>
      <c r="VZG329" s="18"/>
      <c r="VZH329" s="18"/>
      <c r="VZI329" s="18"/>
      <c r="VZJ329" s="18"/>
      <c r="VZK329" s="18"/>
      <c r="VZL329" s="18"/>
      <c r="VZM329" s="18"/>
      <c r="VZN329" s="18"/>
      <c r="VZO329" s="18"/>
      <c r="VZP329" s="18"/>
      <c r="VZQ329" s="18"/>
      <c r="VZR329" s="18"/>
      <c r="VZS329" s="18"/>
      <c r="VZT329" s="18"/>
      <c r="VZU329" s="18"/>
      <c r="VZV329" s="18"/>
      <c r="VZW329" s="18"/>
      <c r="VZX329" s="18"/>
      <c r="VZY329" s="18"/>
      <c r="VZZ329" s="18"/>
      <c r="WAA329" s="18"/>
      <c r="WAB329" s="18"/>
      <c r="WAC329" s="18"/>
      <c r="WAD329" s="18"/>
      <c r="WAE329" s="18"/>
      <c r="WAF329" s="18"/>
      <c r="WAG329" s="18"/>
      <c r="WAH329" s="18"/>
      <c r="WAI329" s="18"/>
      <c r="WAJ329" s="18"/>
      <c r="WAK329" s="18"/>
      <c r="WAL329" s="18"/>
      <c r="WAM329" s="18"/>
      <c r="WAN329" s="18"/>
      <c r="WAO329" s="18"/>
      <c r="WAP329" s="18"/>
      <c r="WAQ329" s="18"/>
      <c r="WAR329" s="18"/>
      <c r="WAS329" s="18"/>
      <c r="WAT329" s="18"/>
      <c r="WAU329" s="18"/>
      <c r="WAV329" s="18"/>
      <c r="WAW329" s="18"/>
      <c r="WAX329" s="18"/>
      <c r="WAY329" s="18"/>
      <c r="WAZ329" s="18"/>
      <c r="WBA329" s="18"/>
      <c r="WBB329" s="18"/>
      <c r="WBC329" s="18"/>
      <c r="WBD329" s="18"/>
      <c r="WBE329" s="18"/>
      <c r="WBF329" s="18"/>
      <c r="WBG329" s="18"/>
      <c r="WBH329" s="18"/>
      <c r="WBI329" s="18"/>
      <c r="WBJ329" s="18"/>
      <c r="WBK329" s="18"/>
      <c r="WBL329" s="18"/>
      <c r="WBM329" s="18"/>
      <c r="WBN329" s="18"/>
      <c r="WBO329" s="18"/>
      <c r="WBP329" s="18"/>
      <c r="WBQ329" s="18"/>
      <c r="WBR329" s="18"/>
      <c r="WBS329" s="18"/>
      <c r="WBT329" s="18"/>
      <c r="WBU329" s="18"/>
      <c r="WBV329" s="18"/>
      <c r="WBW329" s="18"/>
      <c r="WBX329" s="18"/>
      <c r="WBY329" s="18"/>
      <c r="WBZ329" s="18"/>
      <c r="WCA329" s="18"/>
      <c r="WCB329" s="18"/>
      <c r="WCC329" s="18"/>
      <c r="WCD329" s="18"/>
      <c r="WCE329" s="18"/>
      <c r="WCF329" s="18"/>
      <c r="WCG329" s="18"/>
      <c r="WCH329" s="18"/>
      <c r="WCI329" s="18"/>
      <c r="WCJ329" s="18"/>
      <c r="WCK329" s="18"/>
      <c r="WCL329" s="18"/>
      <c r="WCM329" s="18"/>
      <c r="WCN329" s="18"/>
      <c r="WCO329" s="18"/>
      <c r="WCP329" s="18"/>
      <c r="WCQ329" s="18"/>
      <c r="WCR329" s="18"/>
      <c r="WCS329" s="18"/>
      <c r="WCT329" s="18"/>
      <c r="WCU329" s="18"/>
      <c r="WCV329" s="18"/>
      <c r="WCW329" s="18"/>
      <c r="WCX329" s="18"/>
      <c r="WCY329" s="18"/>
      <c r="WCZ329" s="18"/>
      <c r="WDA329" s="18"/>
      <c r="WDB329" s="18"/>
      <c r="WDC329" s="18"/>
      <c r="WDD329" s="18"/>
      <c r="WDE329" s="18"/>
      <c r="WDF329" s="18"/>
      <c r="WDG329" s="18"/>
      <c r="WDH329" s="18"/>
      <c r="WDI329" s="18"/>
      <c r="WDJ329" s="18"/>
      <c r="WDK329" s="18"/>
      <c r="WDL329" s="18"/>
      <c r="WDM329" s="18"/>
      <c r="WDN329" s="18"/>
      <c r="WDO329" s="18"/>
      <c r="WDP329" s="18"/>
      <c r="WDQ329" s="18"/>
      <c r="WDR329" s="18"/>
      <c r="WDS329" s="18"/>
      <c r="WDT329" s="18"/>
      <c r="WDU329" s="18"/>
      <c r="WDV329" s="18"/>
      <c r="WDW329" s="18"/>
      <c r="WDX329" s="18"/>
      <c r="WDY329" s="18"/>
      <c r="WDZ329" s="18"/>
      <c r="WEA329" s="18"/>
      <c r="WEB329" s="18"/>
      <c r="WEC329" s="18"/>
      <c r="WED329" s="18"/>
      <c r="WEE329" s="18"/>
      <c r="WEF329" s="18"/>
      <c r="WEG329" s="18"/>
      <c r="WEH329" s="18"/>
      <c r="WEI329" s="18"/>
      <c r="WEJ329" s="18"/>
      <c r="WEK329" s="18"/>
      <c r="WEL329" s="18"/>
      <c r="WEM329" s="18"/>
      <c r="WEN329" s="18"/>
      <c r="WEO329" s="18"/>
      <c r="WEP329" s="18"/>
      <c r="WEQ329" s="18"/>
      <c r="WER329" s="18"/>
      <c r="WES329" s="18"/>
      <c r="WET329" s="18"/>
      <c r="WEU329" s="18"/>
      <c r="WEV329" s="18"/>
      <c r="WEW329" s="18"/>
      <c r="WEX329" s="18"/>
      <c r="WEY329" s="18"/>
      <c r="WEZ329" s="18"/>
      <c r="WFA329" s="18"/>
      <c r="WFB329" s="18"/>
      <c r="WFC329" s="18"/>
      <c r="WFD329" s="18"/>
      <c r="WFE329" s="18"/>
      <c r="WFF329" s="18"/>
      <c r="WFG329" s="18"/>
      <c r="WFH329" s="18"/>
      <c r="WFI329" s="18"/>
      <c r="WFJ329" s="18"/>
      <c r="WFK329" s="18"/>
      <c r="WFL329" s="18"/>
      <c r="WFM329" s="18"/>
      <c r="WFN329" s="18"/>
      <c r="WFO329" s="18"/>
      <c r="WFP329" s="18"/>
      <c r="WFQ329" s="18"/>
      <c r="WFR329" s="18"/>
      <c r="WFS329" s="18"/>
      <c r="WFT329" s="18"/>
      <c r="WFU329" s="18"/>
      <c r="WFV329" s="18"/>
      <c r="WFW329" s="18"/>
      <c r="WFX329" s="18"/>
      <c r="WFY329" s="18"/>
      <c r="WFZ329" s="18"/>
      <c r="WGA329" s="18"/>
      <c r="WGB329" s="18"/>
      <c r="WGC329" s="18"/>
      <c r="WGD329" s="18"/>
      <c r="WGE329" s="18"/>
      <c r="WGF329" s="18"/>
      <c r="WGG329" s="18"/>
      <c r="WGH329" s="18"/>
      <c r="WGI329" s="18"/>
      <c r="WGJ329" s="18"/>
      <c r="WGK329" s="18"/>
      <c r="WGL329" s="18"/>
      <c r="WGM329" s="18"/>
      <c r="WGN329" s="18"/>
      <c r="WGO329" s="18"/>
      <c r="WGP329" s="18"/>
      <c r="WGQ329" s="18"/>
      <c r="WGR329" s="18"/>
      <c r="WGS329" s="18"/>
      <c r="WGT329" s="18"/>
      <c r="WGU329" s="18"/>
      <c r="WGV329" s="18"/>
      <c r="WGW329" s="18"/>
      <c r="WGX329" s="18"/>
      <c r="WGY329" s="18"/>
      <c r="WGZ329" s="18"/>
      <c r="WHA329" s="18"/>
      <c r="WHB329" s="18"/>
      <c r="WHC329" s="18"/>
      <c r="WHD329" s="18"/>
      <c r="WHE329" s="18"/>
      <c r="WHF329" s="18"/>
      <c r="WHG329" s="18"/>
      <c r="WHH329" s="18"/>
      <c r="WHI329" s="18"/>
      <c r="WHJ329" s="18"/>
      <c r="WHK329" s="18"/>
      <c r="WHL329" s="18"/>
      <c r="WHM329" s="18"/>
      <c r="WHN329" s="18"/>
      <c r="WHO329" s="18"/>
      <c r="WHP329" s="18"/>
      <c r="WHQ329" s="18"/>
      <c r="WHR329" s="18"/>
      <c r="WHS329" s="18"/>
      <c r="WHT329" s="18"/>
      <c r="WHU329" s="18"/>
      <c r="WHV329" s="18"/>
      <c r="WHW329" s="18"/>
      <c r="WHX329" s="18"/>
      <c r="WHY329" s="18"/>
      <c r="WHZ329" s="18"/>
      <c r="WIA329" s="18"/>
      <c r="WIB329" s="18"/>
      <c r="WIC329" s="18"/>
      <c r="WID329" s="18"/>
      <c r="WIE329" s="18"/>
      <c r="WIF329" s="18"/>
      <c r="WIG329" s="18"/>
      <c r="WIH329" s="18"/>
      <c r="WII329" s="18"/>
      <c r="WIJ329" s="18"/>
      <c r="WIK329" s="18"/>
      <c r="WIL329" s="18"/>
      <c r="WIM329" s="18"/>
      <c r="WIN329" s="18"/>
      <c r="WIO329" s="18"/>
      <c r="WIP329" s="18"/>
      <c r="WIQ329" s="18"/>
      <c r="WIR329" s="18"/>
      <c r="WIS329" s="18"/>
      <c r="WIT329" s="18"/>
      <c r="WIU329" s="18"/>
      <c r="WIV329" s="18"/>
      <c r="WIW329" s="18"/>
      <c r="WIX329" s="18"/>
      <c r="WIY329" s="18"/>
      <c r="WIZ329" s="18"/>
      <c r="WJA329" s="18"/>
      <c r="WJB329" s="18"/>
      <c r="WJC329" s="18"/>
      <c r="WJD329" s="18"/>
      <c r="WJE329" s="18"/>
      <c r="WJF329" s="18"/>
      <c r="WJG329" s="18"/>
      <c r="WJH329" s="18"/>
      <c r="WJI329" s="18"/>
      <c r="WJJ329" s="18"/>
      <c r="WJK329" s="18"/>
      <c r="WJL329" s="18"/>
      <c r="WJM329" s="18"/>
      <c r="WJN329" s="18"/>
      <c r="WJO329" s="18"/>
      <c r="WJP329" s="18"/>
      <c r="WJQ329" s="18"/>
      <c r="WJR329" s="18"/>
      <c r="WJS329" s="18"/>
      <c r="WJT329" s="18"/>
      <c r="WJU329" s="18"/>
      <c r="WJV329" s="18"/>
      <c r="WJW329" s="18"/>
      <c r="WJX329" s="18"/>
      <c r="WJY329" s="18"/>
      <c r="WJZ329" s="18"/>
      <c r="WKA329" s="18"/>
      <c r="WKB329" s="18"/>
      <c r="WKC329" s="18"/>
      <c r="WKD329" s="18"/>
      <c r="WKE329" s="18"/>
      <c r="WKF329" s="18"/>
      <c r="WKG329" s="18"/>
      <c r="WKH329" s="18"/>
      <c r="WKI329" s="18"/>
      <c r="WKJ329" s="18"/>
      <c r="WKK329" s="18"/>
      <c r="WKL329" s="18"/>
      <c r="WKM329" s="18"/>
      <c r="WKN329" s="18"/>
      <c r="WKO329" s="18"/>
      <c r="WKP329" s="18"/>
      <c r="WKQ329" s="18"/>
      <c r="WKR329" s="18"/>
      <c r="WKS329" s="18"/>
      <c r="WKT329" s="18"/>
      <c r="WKU329" s="18"/>
      <c r="WKV329" s="18"/>
      <c r="WKW329" s="18"/>
      <c r="WKX329" s="18"/>
      <c r="WKY329" s="18"/>
      <c r="WKZ329" s="18"/>
      <c r="WLA329" s="18"/>
      <c r="WLB329" s="18"/>
      <c r="WLC329" s="18"/>
      <c r="WLD329" s="18"/>
      <c r="WLE329" s="18"/>
      <c r="WLF329" s="18"/>
      <c r="WLG329" s="18"/>
      <c r="WLH329" s="18"/>
      <c r="WLI329" s="18"/>
      <c r="WLJ329" s="18"/>
      <c r="WLK329" s="18"/>
      <c r="WLL329" s="18"/>
      <c r="WLM329" s="18"/>
      <c r="WLN329" s="18"/>
      <c r="WLO329" s="18"/>
      <c r="WLP329" s="18"/>
      <c r="WLQ329" s="18"/>
      <c r="WLR329" s="18"/>
      <c r="WLS329" s="18"/>
      <c r="WLT329" s="18"/>
      <c r="WLU329" s="18"/>
      <c r="WLV329" s="18"/>
      <c r="WLW329" s="18"/>
      <c r="WLX329" s="18"/>
      <c r="WLY329" s="18"/>
      <c r="WLZ329" s="18"/>
      <c r="WMA329" s="18"/>
      <c r="WMB329" s="18"/>
      <c r="WMC329" s="18"/>
      <c r="WMD329" s="18"/>
      <c r="WME329" s="18"/>
      <c r="WMF329" s="18"/>
      <c r="WMG329" s="18"/>
      <c r="WMH329" s="18"/>
      <c r="WMI329" s="18"/>
      <c r="WMJ329" s="18"/>
      <c r="WMK329" s="18"/>
      <c r="WML329" s="18"/>
      <c r="WMM329" s="18"/>
      <c r="WMN329" s="18"/>
      <c r="WMO329" s="18"/>
      <c r="WMP329" s="18"/>
      <c r="WMQ329" s="18"/>
      <c r="WMR329" s="18"/>
      <c r="WMS329" s="18"/>
      <c r="WMT329" s="18"/>
      <c r="WMU329" s="18"/>
      <c r="WMV329" s="18"/>
      <c r="WMW329" s="18"/>
      <c r="WMX329" s="18"/>
      <c r="WMY329" s="18"/>
      <c r="WMZ329" s="18"/>
      <c r="WNA329" s="18"/>
      <c r="WNB329" s="18"/>
      <c r="WNC329" s="18"/>
      <c r="WND329" s="18"/>
      <c r="WNE329" s="18"/>
      <c r="WNF329" s="18"/>
      <c r="WNG329" s="18"/>
      <c r="WNH329" s="18"/>
      <c r="WNI329" s="18"/>
      <c r="WNJ329" s="18"/>
      <c r="WNK329" s="18"/>
      <c r="WNL329" s="18"/>
      <c r="WNM329" s="18"/>
      <c r="WNN329" s="18"/>
      <c r="WNO329" s="18"/>
      <c r="WNP329" s="18"/>
      <c r="WNQ329" s="18"/>
      <c r="WNR329" s="18"/>
      <c r="WNS329" s="18"/>
      <c r="WNT329" s="18"/>
      <c r="WNU329" s="18"/>
      <c r="WNV329" s="18"/>
      <c r="WNW329" s="18"/>
      <c r="WNX329" s="18"/>
      <c r="WNY329" s="18"/>
      <c r="WNZ329" s="18"/>
      <c r="WOA329" s="18"/>
      <c r="WOB329" s="18"/>
      <c r="WOC329" s="18"/>
      <c r="WOD329" s="18"/>
      <c r="WOE329" s="18"/>
      <c r="WOF329" s="18"/>
      <c r="WOG329" s="18"/>
      <c r="WOH329" s="18"/>
      <c r="WOI329" s="18"/>
      <c r="WOJ329" s="18"/>
      <c r="WOK329" s="18"/>
      <c r="WOL329" s="18"/>
      <c r="WOM329" s="18"/>
      <c r="WON329" s="18"/>
      <c r="WOO329" s="18"/>
      <c r="WOP329" s="18"/>
      <c r="WOQ329" s="18"/>
      <c r="WOR329" s="18"/>
      <c r="WOS329" s="18"/>
      <c r="WOT329" s="18"/>
      <c r="WOU329" s="18"/>
      <c r="WOV329" s="18"/>
      <c r="WOW329" s="18"/>
      <c r="WOX329" s="18"/>
      <c r="WOY329" s="18"/>
      <c r="WOZ329" s="18"/>
      <c r="WPA329" s="18"/>
      <c r="WPB329" s="18"/>
      <c r="WPC329" s="18"/>
      <c r="WPD329" s="18"/>
      <c r="WPE329" s="18"/>
      <c r="WPF329" s="18"/>
      <c r="WPG329" s="18"/>
      <c r="WPH329" s="18"/>
      <c r="WPI329" s="18"/>
      <c r="WPJ329" s="18"/>
      <c r="WPK329" s="18"/>
      <c r="WPL329" s="18"/>
      <c r="WPM329" s="18"/>
      <c r="WPN329" s="18"/>
      <c r="WPO329" s="18"/>
      <c r="WPP329" s="18"/>
      <c r="WPQ329" s="18"/>
      <c r="WPR329" s="18"/>
      <c r="WPS329" s="18"/>
      <c r="WPT329" s="18"/>
      <c r="WPU329" s="18"/>
      <c r="WPV329" s="18"/>
      <c r="WPW329" s="18"/>
      <c r="WPX329" s="18"/>
      <c r="WPY329" s="18"/>
      <c r="WPZ329" s="18"/>
      <c r="WQA329" s="18"/>
      <c r="WQB329" s="18"/>
      <c r="WQC329" s="18"/>
      <c r="WQD329" s="18"/>
      <c r="WQE329" s="18"/>
      <c r="WQF329" s="18"/>
      <c r="WQG329" s="18"/>
      <c r="WQH329" s="18"/>
      <c r="WQI329" s="18"/>
      <c r="WQJ329" s="18"/>
      <c r="WQK329" s="18"/>
      <c r="WQL329" s="18"/>
      <c r="WQM329" s="18"/>
      <c r="WQN329" s="18"/>
      <c r="WQO329" s="18"/>
      <c r="WQP329" s="18"/>
      <c r="WQQ329" s="18"/>
      <c r="WQR329" s="18"/>
      <c r="WQS329" s="18"/>
      <c r="WQT329" s="18"/>
      <c r="WQU329" s="18"/>
      <c r="WQV329" s="18"/>
      <c r="WQW329" s="18"/>
      <c r="WQX329" s="18"/>
      <c r="WQY329" s="18"/>
      <c r="WQZ329" s="18"/>
      <c r="WRA329" s="18"/>
      <c r="WRB329" s="18"/>
      <c r="WRC329" s="18"/>
      <c r="WRD329" s="18"/>
      <c r="WRE329" s="18"/>
      <c r="WRF329" s="18"/>
      <c r="WRG329" s="18"/>
      <c r="WRH329" s="18"/>
      <c r="WRI329" s="18"/>
      <c r="WRJ329" s="18"/>
      <c r="WRK329" s="18"/>
      <c r="WRL329" s="18"/>
      <c r="WRM329" s="18"/>
      <c r="WRN329" s="18"/>
      <c r="WRO329" s="18"/>
      <c r="WRP329" s="18"/>
      <c r="WRQ329" s="18"/>
      <c r="WRR329" s="18"/>
      <c r="WRS329" s="18"/>
      <c r="WRT329" s="18"/>
      <c r="WRU329" s="18"/>
      <c r="WRV329" s="18"/>
      <c r="WRW329" s="18"/>
      <c r="WRX329" s="18"/>
      <c r="WRY329" s="18"/>
      <c r="WRZ329" s="18"/>
      <c r="WSA329" s="18"/>
      <c r="WSB329" s="18"/>
      <c r="WSC329" s="18"/>
      <c r="WSD329" s="18"/>
      <c r="WSE329" s="18"/>
      <c r="WSF329" s="18"/>
      <c r="WSG329" s="18"/>
      <c r="WSH329" s="18"/>
      <c r="WSI329" s="18"/>
      <c r="WSJ329" s="18"/>
      <c r="WSK329" s="18"/>
      <c r="WSL329" s="18"/>
      <c r="WSM329" s="18"/>
      <c r="WSN329" s="18"/>
      <c r="WSO329" s="18"/>
      <c r="WSP329" s="18"/>
      <c r="WSQ329" s="18"/>
      <c r="WSR329" s="18"/>
      <c r="WSS329" s="18"/>
      <c r="WST329" s="18"/>
      <c r="WSU329" s="18"/>
      <c r="WSV329" s="18"/>
      <c r="WSW329" s="18"/>
      <c r="WSX329" s="18"/>
      <c r="WSY329" s="18"/>
      <c r="WSZ329" s="18"/>
      <c r="WTA329" s="18"/>
      <c r="WTB329" s="18"/>
      <c r="WTC329" s="18"/>
      <c r="WTD329" s="18"/>
      <c r="WTE329" s="18"/>
      <c r="WTF329" s="18"/>
      <c r="WTG329" s="18"/>
      <c r="WTH329" s="18"/>
      <c r="WTI329" s="18"/>
      <c r="WTJ329" s="18"/>
      <c r="WTK329" s="18"/>
      <c r="WTL329" s="18"/>
      <c r="WTM329" s="18"/>
      <c r="WTN329" s="18"/>
      <c r="WTO329" s="18"/>
      <c r="WTP329" s="18"/>
      <c r="WTQ329" s="18"/>
      <c r="WTR329" s="18"/>
      <c r="WTS329" s="18"/>
      <c r="WTT329" s="18"/>
      <c r="WTU329" s="18"/>
      <c r="WTV329" s="18"/>
      <c r="WTW329" s="18"/>
      <c r="WTX329" s="18"/>
      <c r="WTY329" s="18"/>
      <c r="WTZ329" s="18"/>
      <c r="WUA329" s="18"/>
      <c r="WUB329" s="18"/>
      <c r="WUC329" s="18"/>
      <c r="WUD329" s="18"/>
      <c r="WUE329" s="18"/>
      <c r="WUF329" s="18"/>
      <c r="WUG329" s="18"/>
      <c r="WUH329" s="18"/>
      <c r="WUI329" s="18"/>
      <c r="WUJ329" s="18"/>
      <c r="WUK329" s="18"/>
      <c r="WUL329" s="18"/>
      <c r="WUM329" s="18"/>
      <c r="WUN329" s="18"/>
      <c r="WUO329" s="18"/>
      <c r="WUP329" s="18"/>
      <c r="WUQ329" s="18"/>
      <c r="WUR329" s="18"/>
      <c r="WUS329" s="18"/>
      <c r="WUT329" s="18"/>
      <c r="WUU329" s="18"/>
      <c r="WUV329" s="18"/>
      <c r="WUW329" s="18"/>
      <c r="WUX329" s="18"/>
      <c r="WUY329" s="18"/>
      <c r="WUZ329" s="18"/>
      <c r="WVA329" s="18"/>
      <c r="WVB329" s="18"/>
      <c r="WVC329" s="18"/>
      <c r="WVD329" s="18"/>
      <c r="WVE329" s="18"/>
      <c r="WVF329" s="18"/>
      <c r="WVG329" s="18"/>
      <c r="WVH329" s="18"/>
      <c r="WVI329" s="18"/>
      <c r="WVJ329" s="18"/>
      <c r="WVK329" s="18"/>
      <c r="WVL329" s="18"/>
      <c r="WVM329" s="18"/>
      <c r="WVN329" s="18"/>
      <c r="WVO329" s="18"/>
      <c r="WVP329" s="18"/>
      <c r="WVQ329" s="18"/>
      <c r="WVR329" s="18"/>
      <c r="WVS329" s="18"/>
      <c r="WVT329" s="18"/>
      <c r="WVU329" s="18"/>
      <c r="WVV329" s="18"/>
      <c r="WVW329" s="18"/>
      <c r="WVX329" s="18"/>
      <c r="WVY329" s="18"/>
      <c r="WVZ329" s="18"/>
      <c r="WWA329" s="18"/>
      <c r="WWB329" s="18"/>
      <c r="WWC329" s="18"/>
      <c r="WWD329" s="18"/>
      <c r="WWE329" s="18"/>
      <c r="WWF329" s="18"/>
      <c r="WWG329" s="18"/>
      <c r="WWH329" s="18"/>
      <c r="WWI329" s="18"/>
      <c r="WWJ329" s="18"/>
      <c r="WWK329" s="18"/>
      <c r="WWL329" s="18"/>
      <c r="WWM329" s="18"/>
      <c r="WWN329" s="18"/>
      <c r="WWO329" s="18"/>
      <c r="WWP329" s="18"/>
      <c r="WWQ329" s="18"/>
      <c r="WWR329" s="18"/>
      <c r="WWS329" s="18"/>
      <c r="WWT329" s="18"/>
      <c r="WWU329" s="18"/>
      <c r="WWV329" s="18"/>
      <c r="WWW329" s="18"/>
      <c r="WWX329" s="18"/>
      <c r="WWY329" s="18"/>
      <c r="WWZ329" s="18"/>
      <c r="WXA329" s="18"/>
      <c r="WXB329" s="18"/>
      <c r="WXC329" s="18"/>
      <c r="WXD329" s="18"/>
      <c r="WXE329" s="18"/>
      <c r="WXF329" s="18"/>
      <c r="WXG329" s="18"/>
      <c r="WXH329" s="18"/>
      <c r="WXI329" s="18"/>
      <c r="WXJ329" s="18"/>
      <c r="WXK329" s="18"/>
      <c r="WXL329" s="18"/>
      <c r="WXM329" s="18"/>
      <c r="WXN329" s="18"/>
      <c r="WXO329" s="18"/>
      <c r="WXP329" s="18"/>
      <c r="WXQ329" s="18"/>
      <c r="WXR329" s="18"/>
      <c r="WXS329" s="18"/>
      <c r="WXT329" s="18"/>
      <c r="WXU329" s="18"/>
      <c r="WXV329" s="18"/>
      <c r="WXW329" s="18"/>
      <c r="WXX329" s="18"/>
      <c r="WXY329" s="18"/>
      <c r="WXZ329" s="18"/>
      <c r="WYA329" s="18"/>
      <c r="WYB329" s="18"/>
      <c r="WYC329" s="18"/>
      <c r="WYD329" s="18"/>
      <c r="WYE329" s="18"/>
      <c r="WYF329" s="18"/>
      <c r="WYG329" s="18"/>
      <c r="WYH329" s="18"/>
      <c r="WYI329" s="18"/>
      <c r="WYJ329" s="18"/>
      <c r="WYK329" s="18"/>
      <c r="WYL329" s="18"/>
      <c r="WYM329" s="18"/>
      <c r="WYN329" s="18"/>
      <c r="WYO329" s="18"/>
      <c r="WYP329" s="18"/>
      <c r="WYQ329" s="18"/>
      <c r="WYR329" s="18"/>
      <c r="WYS329" s="18"/>
      <c r="WYT329" s="18"/>
      <c r="WYU329" s="18"/>
      <c r="WYV329" s="18"/>
      <c r="WYW329" s="18"/>
      <c r="WYX329" s="18"/>
      <c r="WYY329" s="18"/>
      <c r="WYZ329" s="18"/>
      <c r="WZA329" s="18"/>
      <c r="WZB329" s="18"/>
      <c r="WZC329" s="18"/>
      <c r="WZD329" s="18"/>
      <c r="WZE329" s="18"/>
      <c r="WZF329" s="18"/>
      <c r="WZG329" s="18"/>
      <c r="WZH329" s="18"/>
      <c r="WZI329" s="18"/>
      <c r="WZJ329" s="18"/>
      <c r="WZK329" s="18"/>
      <c r="WZL329" s="18"/>
      <c r="WZM329" s="18"/>
      <c r="WZN329" s="18"/>
      <c r="WZO329" s="18"/>
      <c r="WZP329" s="18"/>
      <c r="WZQ329" s="18"/>
      <c r="WZR329" s="18"/>
      <c r="WZS329" s="18"/>
      <c r="WZT329" s="18"/>
      <c r="WZU329" s="18"/>
      <c r="WZV329" s="18"/>
      <c r="WZW329" s="18"/>
      <c r="WZX329" s="18"/>
      <c r="WZY329" s="18"/>
      <c r="WZZ329" s="18"/>
      <c r="XAA329" s="18"/>
      <c r="XAB329" s="18"/>
      <c r="XAC329" s="18"/>
      <c r="XAD329" s="18"/>
      <c r="XAE329" s="18"/>
      <c r="XAF329" s="18"/>
      <c r="XAG329" s="18"/>
      <c r="XAH329" s="18"/>
      <c r="XAI329" s="18"/>
      <c r="XAJ329" s="18"/>
      <c r="XAK329" s="18"/>
      <c r="XAL329" s="18"/>
      <c r="XAM329" s="18"/>
      <c r="XAN329" s="18"/>
      <c r="XAO329" s="18"/>
      <c r="XAP329" s="18"/>
      <c r="XAQ329" s="18"/>
      <c r="XAR329" s="18"/>
      <c r="XAS329" s="18"/>
      <c r="XAT329" s="18"/>
      <c r="XAU329" s="18"/>
      <c r="XAV329" s="18"/>
      <c r="XAW329" s="18"/>
      <c r="XAX329" s="18"/>
      <c r="XAY329" s="18"/>
      <c r="XAZ329" s="18"/>
      <c r="XBA329" s="18"/>
      <c r="XBB329" s="18"/>
      <c r="XBC329" s="18"/>
      <c r="XBD329" s="18"/>
      <c r="XBE329" s="18"/>
      <c r="XBF329" s="18"/>
      <c r="XBG329" s="18"/>
      <c r="XBH329" s="18"/>
      <c r="XBI329" s="18"/>
      <c r="XBJ329" s="18"/>
      <c r="XBK329" s="18"/>
      <c r="XBL329" s="18"/>
      <c r="XBM329" s="18"/>
      <c r="XBN329" s="18"/>
      <c r="XBO329" s="18"/>
      <c r="XBP329" s="18"/>
      <c r="XBQ329" s="18"/>
      <c r="XBR329" s="18"/>
      <c r="XBS329" s="18"/>
      <c r="XBT329" s="18"/>
      <c r="XBU329" s="18"/>
      <c r="XBV329" s="18"/>
      <c r="XBW329" s="18"/>
      <c r="XBX329" s="18"/>
      <c r="XBY329" s="18"/>
      <c r="XBZ329" s="18"/>
      <c r="XCA329" s="18"/>
      <c r="XCB329" s="18"/>
      <c r="XCC329" s="18"/>
      <c r="XCD329" s="18"/>
      <c r="XCE329" s="18"/>
      <c r="XCF329" s="18"/>
      <c r="XCG329" s="18"/>
      <c r="XCH329" s="18"/>
      <c r="XCI329" s="18"/>
      <c r="XCJ329" s="18"/>
      <c r="XCK329" s="18"/>
      <c r="XCL329" s="18"/>
      <c r="XCM329" s="18"/>
      <c r="XCN329" s="18"/>
      <c r="XCO329" s="18"/>
      <c r="XCP329" s="18"/>
      <c r="XCQ329" s="18"/>
      <c r="XCR329" s="18"/>
      <c r="XCS329" s="18"/>
      <c r="XCT329" s="18"/>
      <c r="XCU329" s="18"/>
      <c r="XCV329" s="18"/>
      <c r="XCW329" s="18"/>
      <c r="XCX329" s="18"/>
      <c r="XCY329" s="18"/>
      <c r="XCZ329" s="18"/>
      <c r="XDA329" s="18"/>
      <c r="XDB329" s="18"/>
      <c r="XDC329" s="18"/>
      <c r="XDD329" s="18"/>
      <c r="XDE329" s="18"/>
      <c r="XDF329" s="18"/>
      <c r="XDG329" s="18"/>
      <c r="XDH329" s="18"/>
      <c r="XDI329" s="18"/>
      <c r="XDJ329" s="18"/>
      <c r="XDK329" s="18"/>
      <c r="XDL329" s="18"/>
      <c r="XDM329" s="18"/>
      <c r="XDN329" s="18"/>
      <c r="XDO329" s="18"/>
      <c r="XDP329" s="18"/>
      <c r="XDQ329" s="18"/>
      <c r="XDR329" s="18"/>
      <c r="XDS329" s="18"/>
      <c r="XDT329" s="18"/>
      <c r="XDU329" s="18"/>
      <c r="XDV329" s="18"/>
      <c r="XDW329" s="18"/>
      <c r="XDX329" s="18"/>
      <c r="XDY329" s="18"/>
      <c r="XDZ329" s="18"/>
      <c r="XEA329" s="18"/>
      <c r="XEB329" s="18"/>
      <c r="XEC329" s="18"/>
      <c r="XED329" s="18"/>
      <c r="XEE329" s="18"/>
      <c r="XEF329" s="18"/>
      <c r="XEG329" s="18"/>
      <c r="XEH329" s="18"/>
      <c r="XEI329" s="18"/>
      <c r="XEJ329" s="18"/>
      <c r="XEK329" s="18"/>
      <c r="XEL329" s="18"/>
      <c r="XEM329" s="18"/>
      <c r="XEN329" s="18"/>
      <c r="XEO329" s="18"/>
      <c r="XEP329" s="18"/>
      <c r="XEQ329" s="18"/>
      <c r="XER329" s="18"/>
      <c r="XES329" s="18"/>
      <c r="XET329" s="18"/>
      <c r="XEU329" s="18"/>
      <c r="XEV329" s="18"/>
      <c r="XEW329" s="18"/>
      <c r="XEX329" s="18"/>
      <c r="XEY329" s="18"/>
      <c r="XEZ329" s="18"/>
      <c r="XFA329" s="18"/>
      <c r="XFB329" s="18"/>
      <c r="XFC329" s="18"/>
      <c r="XFD329" s="18"/>
    </row>
    <row r="330" spans="1:4054 13835:16384" s="68" customFormat="1" ht="23.65" hidden="1" customHeight="1" x14ac:dyDescent="0.25">
      <c r="A330" s="119"/>
      <c r="B330" s="119"/>
      <c r="C330" s="119" t="s">
        <v>219</v>
      </c>
      <c r="D330" s="119"/>
      <c r="E330" s="120">
        <f t="shared" ref="E330:P330" si="146">SUM(E17+E48+E80+E113+E146+E178+E212+E244+E274+E307)/10</f>
        <v>18.432747674905738</v>
      </c>
      <c r="F330" s="120">
        <f t="shared" si="146"/>
        <v>19.369470821114369</v>
      </c>
      <c r="G330" s="120">
        <f t="shared" si="146"/>
        <v>77.174082111436945</v>
      </c>
      <c r="H330" s="120">
        <f t="shared" si="146"/>
        <v>561.52620000000002</v>
      </c>
      <c r="I330" s="120">
        <f t="shared" si="146"/>
        <v>112.89546686217008</v>
      </c>
      <c r="J330" s="120">
        <f t="shared" si="146"/>
        <v>0.78451510263929625</v>
      </c>
      <c r="K330" s="120">
        <f t="shared" si="146"/>
        <v>3.3839332844574783</v>
      </c>
      <c r="L330" s="120">
        <f t="shared" si="146"/>
        <v>19.822488856304986</v>
      </c>
      <c r="M330" s="120">
        <f t="shared" si="146"/>
        <v>256.20260131964812</v>
      </c>
      <c r="N330" s="120">
        <f t="shared" si="146"/>
        <v>78.529488709677437</v>
      </c>
      <c r="O330" s="120">
        <f t="shared" si="146"/>
        <v>319.94224662756596</v>
      </c>
      <c r="P330" s="120">
        <f t="shared" si="146"/>
        <v>4.6905263929618766</v>
      </c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  <c r="JL330" s="18"/>
      <c r="JM330" s="18"/>
      <c r="JN330" s="18"/>
      <c r="JO330" s="18"/>
      <c r="JP330" s="18"/>
      <c r="JQ330" s="18"/>
      <c r="JR330" s="18"/>
      <c r="JS330" s="18"/>
      <c r="JT330" s="18"/>
      <c r="JU330" s="18"/>
      <c r="JV330" s="18"/>
      <c r="JW330" s="18"/>
      <c r="JX330" s="18"/>
      <c r="JY330" s="18"/>
      <c r="JZ330" s="18"/>
      <c r="KA330" s="18"/>
      <c r="KB330" s="18"/>
      <c r="KC330" s="18"/>
      <c r="KD330" s="18"/>
      <c r="KE330" s="18"/>
      <c r="KF330" s="18"/>
      <c r="KG330" s="18"/>
      <c r="KH330" s="18"/>
      <c r="KI330" s="18"/>
      <c r="KJ330" s="18"/>
      <c r="KK330" s="18"/>
      <c r="KL330" s="18"/>
      <c r="KM330" s="18"/>
      <c r="KN330" s="18"/>
      <c r="KO330" s="18"/>
      <c r="KP330" s="18"/>
      <c r="KQ330" s="18"/>
      <c r="KR330" s="18"/>
      <c r="KS330" s="18"/>
      <c r="KT330" s="18"/>
      <c r="KU330" s="18"/>
      <c r="KV330" s="18"/>
      <c r="KW330" s="18"/>
      <c r="KX330" s="18"/>
      <c r="KY330" s="18"/>
      <c r="KZ330" s="18"/>
      <c r="LA330" s="18"/>
      <c r="LB330" s="18"/>
      <c r="LC330" s="18"/>
      <c r="LD330" s="18"/>
      <c r="LE330" s="18"/>
      <c r="LF330" s="18"/>
      <c r="LG330" s="18"/>
      <c r="LH330" s="18"/>
      <c r="LI330" s="18"/>
      <c r="LJ330" s="18"/>
      <c r="LK330" s="18"/>
      <c r="LL330" s="18"/>
      <c r="LM330" s="18"/>
      <c r="LN330" s="18"/>
      <c r="LO330" s="18"/>
      <c r="LP330" s="18"/>
      <c r="LQ330" s="18"/>
      <c r="LR330" s="18"/>
      <c r="LS330" s="18"/>
      <c r="LT330" s="18"/>
      <c r="LU330" s="18"/>
      <c r="LV330" s="18"/>
      <c r="LW330" s="18"/>
      <c r="LX330" s="18"/>
      <c r="LY330" s="18"/>
      <c r="LZ330" s="18"/>
      <c r="MA330" s="18"/>
      <c r="MB330" s="18"/>
      <c r="MC330" s="18"/>
      <c r="MD330" s="18"/>
      <c r="ME330" s="18"/>
      <c r="MF330" s="18"/>
      <c r="MG330" s="18"/>
      <c r="MH330" s="18"/>
      <c r="MI330" s="18"/>
      <c r="MJ330" s="18"/>
      <c r="MK330" s="18"/>
      <c r="ML330" s="18"/>
      <c r="MM330" s="18"/>
      <c r="MN330" s="18"/>
      <c r="MO330" s="18"/>
      <c r="MP330" s="18"/>
      <c r="MQ330" s="18"/>
      <c r="MR330" s="18"/>
      <c r="MS330" s="18"/>
      <c r="MT330" s="18"/>
      <c r="MU330" s="18"/>
      <c r="MV330" s="18"/>
      <c r="MW330" s="18"/>
      <c r="MX330" s="18"/>
      <c r="MY330" s="18"/>
      <c r="MZ330" s="18"/>
      <c r="NA330" s="18"/>
      <c r="NB330" s="18"/>
      <c r="NC330" s="18"/>
      <c r="ND330" s="18"/>
      <c r="NE330" s="18"/>
      <c r="NF330" s="18"/>
      <c r="NG330" s="18"/>
      <c r="NH330" s="18"/>
      <c r="NI330" s="18"/>
      <c r="NJ330" s="18"/>
      <c r="NK330" s="18"/>
      <c r="NL330" s="18"/>
      <c r="NM330" s="18"/>
      <c r="NN330" s="18"/>
      <c r="NO330" s="18"/>
      <c r="NP330" s="18"/>
      <c r="NQ330" s="18"/>
      <c r="NR330" s="18"/>
      <c r="NS330" s="18"/>
      <c r="NT330" s="18"/>
      <c r="NU330" s="18"/>
      <c r="NV330" s="18"/>
      <c r="NW330" s="18"/>
      <c r="NX330" s="18"/>
      <c r="NY330" s="18"/>
      <c r="NZ330" s="18"/>
      <c r="OA330" s="18"/>
      <c r="OB330" s="18"/>
      <c r="OC330" s="18"/>
      <c r="OD330" s="18"/>
      <c r="OE330" s="18"/>
      <c r="OF330" s="18"/>
      <c r="OG330" s="18"/>
      <c r="OH330" s="18"/>
      <c r="OI330" s="18"/>
      <c r="OJ330" s="18"/>
      <c r="OK330" s="18"/>
      <c r="OL330" s="18"/>
      <c r="OM330" s="18"/>
      <c r="ON330" s="18"/>
      <c r="OO330" s="18"/>
      <c r="OP330" s="18"/>
      <c r="OQ330" s="18"/>
      <c r="OR330" s="18"/>
      <c r="OS330" s="18"/>
      <c r="OT330" s="18"/>
      <c r="OU330" s="18"/>
      <c r="OV330" s="18"/>
      <c r="OW330" s="18"/>
      <c r="OX330" s="18"/>
      <c r="OY330" s="18"/>
      <c r="OZ330" s="18"/>
      <c r="PA330" s="18"/>
      <c r="PB330" s="18"/>
      <c r="PC330" s="18"/>
      <c r="PD330" s="18"/>
      <c r="PE330" s="18"/>
      <c r="PF330" s="18"/>
      <c r="PG330" s="18"/>
      <c r="PH330" s="18"/>
      <c r="PI330" s="18"/>
      <c r="PJ330" s="18"/>
      <c r="PK330" s="18"/>
      <c r="PL330" s="18"/>
      <c r="PM330" s="18"/>
      <c r="PN330" s="18"/>
      <c r="PO330" s="18"/>
      <c r="PP330" s="18"/>
      <c r="PQ330" s="18"/>
      <c r="PR330" s="18"/>
      <c r="PS330" s="18"/>
      <c r="PT330" s="18"/>
      <c r="PU330" s="18"/>
      <c r="PV330" s="18"/>
      <c r="PW330" s="18"/>
      <c r="PX330" s="18"/>
      <c r="PY330" s="18"/>
      <c r="PZ330" s="18"/>
      <c r="QA330" s="18"/>
      <c r="QB330" s="18"/>
      <c r="QC330" s="18"/>
      <c r="QD330" s="18"/>
      <c r="QE330" s="18"/>
      <c r="QF330" s="18"/>
      <c r="QG330" s="18"/>
      <c r="QH330" s="18"/>
      <c r="QI330" s="18"/>
      <c r="QJ330" s="18"/>
      <c r="QK330" s="18"/>
      <c r="QL330" s="18"/>
      <c r="QM330" s="18"/>
      <c r="QN330" s="18"/>
      <c r="QO330" s="18"/>
      <c r="QP330" s="18"/>
      <c r="QQ330" s="18"/>
      <c r="QR330" s="18"/>
      <c r="QS330" s="18"/>
      <c r="QT330" s="18"/>
      <c r="QU330" s="18"/>
      <c r="QV330" s="18"/>
      <c r="QW330" s="18"/>
      <c r="QX330" s="18"/>
      <c r="QY330" s="18"/>
      <c r="QZ330" s="18"/>
      <c r="RA330" s="18"/>
      <c r="RB330" s="18"/>
      <c r="RC330" s="18"/>
      <c r="RD330" s="18"/>
      <c r="RE330" s="18"/>
      <c r="RF330" s="18"/>
      <c r="RG330" s="18"/>
      <c r="RH330" s="18"/>
      <c r="RI330" s="18"/>
      <c r="RJ330" s="18"/>
      <c r="RK330" s="18"/>
      <c r="RL330" s="18"/>
      <c r="RM330" s="18"/>
      <c r="RN330" s="18"/>
      <c r="RO330" s="18"/>
      <c r="RP330" s="18"/>
      <c r="RQ330" s="18"/>
      <c r="RR330" s="18"/>
      <c r="RS330" s="18"/>
      <c r="RT330" s="18"/>
      <c r="RU330" s="18"/>
      <c r="RV330" s="18"/>
      <c r="RW330" s="18"/>
      <c r="RX330" s="18"/>
      <c r="RY330" s="18"/>
      <c r="RZ330" s="18"/>
      <c r="SA330" s="18"/>
      <c r="SB330" s="18"/>
      <c r="SC330" s="18"/>
      <c r="SD330" s="18"/>
      <c r="SE330" s="18"/>
      <c r="SF330" s="18"/>
      <c r="SG330" s="18"/>
      <c r="SH330" s="18"/>
      <c r="SI330" s="18"/>
      <c r="SJ330" s="18"/>
      <c r="SK330" s="18"/>
      <c r="SL330" s="18"/>
      <c r="SM330" s="18"/>
      <c r="SN330" s="18"/>
      <c r="SO330" s="18"/>
      <c r="SP330" s="18"/>
      <c r="SQ330" s="18"/>
      <c r="SR330" s="18"/>
      <c r="SS330" s="18"/>
      <c r="ST330" s="18"/>
      <c r="SU330" s="18"/>
      <c r="SV330" s="18"/>
      <c r="SW330" s="18"/>
      <c r="SX330" s="18"/>
      <c r="SY330" s="18"/>
      <c r="SZ330" s="18"/>
      <c r="TA330" s="18"/>
      <c r="TB330" s="18"/>
      <c r="TC330" s="18"/>
      <c r="TD330" s="18"/>
      <c r="TE330" s="18"/>
      <c r="TF330" s="18"/>
      <c r="TG330" s="18"/>
      <c r="TH330" s="18"/>
      <c r="TI330" s="18"/>
      <c r="TJ330" s="18"/>
      <c r="TK330" s="18"/>
      <c r="TL330" s="18"/>
      <c r="TM330" s="18"/>
      <c r="TN330" s="18"/>
      <c r="TO330" s="18"/>
      <c r="TP330" s="18"/>
      <c r="TQ330" s="18"/>
      <c r="TR330" s="18"/>
      <c r="TS330" s="18"/>
      <c r="TT330" s="18"/>
      <c r="TU330" s="18"/>
      <c r="TV330" s="18"/>
      <c r="TW330" s="18"/>
      <c r="TX330" s="18"/>
      <c r="TY330" s="18"/>
      <c r="TZ330" s="18"/>
      <c r="UA330" s="18"/>
      <c r="UB330" s="18"/>
      <c r="UC330" s="18"/>
      <c r="UD330" s="18"/>
      <c r="UE330" s="18"/>
      <c r="UF330" s="18"/>
      <c r="UG330" s="18"/>
      <c r="UH330" s="18"/>
      <c r="UI330" s="18"/>
      <c r="UJ330" s="18"/>
      <c r="UK330" s="18"/>
      <c r="UL330" s="18"/>
      <c r="UM330" s="18"/>
      <c r="UN330" s="18"/>
      <c r="UO330" s="18"/>
      <c r="UP330" s="18"/>
      <c r="UQ330" s="18"/>
      <c r="UR330" s="18"/>
      <c r="US330" s="18"/>
      <c r="UT330" s="18"/>
      <c r="UU330" s="18"/>
      <c r="UV330" s="18"/>
      <c r="UW330" s="18"/>
      <c r="UX330" s="18"/>
      <c r="UY330" s="18"/>
      <c r="UZ330" s="18"/>
      <c r="VA330" s="18"/>
      <c r="VB330" s="18"/>
      <c r="VC330" s="18"/>
      <c r="VD330" s="18"/>
      <c r="VE330" s="18"/>
      <c r="VF330" s="18"/>
      <c r="VG330" s="18"/>
      <c r="VH330" s="18"/>
      <c r="VI330" s="18"/>
      <c r="VJ330" s="18"/>
      <c r="VK330" s="18"/>
      <c r="VL330" s="18"/>
      <c r="VM330" s="18"/>
      <c r="VN330" s="18"/>
      <c r="VO330" s="18"/>
      <c r="VP330" s="18"/>
      <c r="VQ330" s="18"/>
      <c r="VR330" s="18"/>
      <c r="VS330" s="18"/>
      <c r="VT330" s="18"/>
      <c r="VU330" s="18"/>
      <c r="VV330" s="18"/>
      <c r="VW330" s="18"/>
      <c r="VX330" s="18"/>
      <c r="VY330" s="18"/>
      <c r="VZ330" s="18"/>
      <c r="WA330" s="18"/>
      <c r="WB330" s="18"/>
      <c r="WC330" s="18"/>
      <c r="WD330" s="18"/>
      <c r="WE330" s="18"/>
      <c r="WF330" s="18"/>
      <c r="WG330" s="18"/>
      <c r="WH330" s="18"/>
      <c r="WI330" s="18"/>
      <c r="WJ330" s="18"/>
      <c r="WK330" s="18"/>
      <c r="WL330" s="18"/>
      <c r="WM330" s="18"/>
      <c r="WN330" s="18"/>
      <c r="WO330" s="18"/>
      <c r="WP330" s="18"/>
      <c r="WQ330" s="18"/>
      <c r="WR330" s="18"/>
      <c r="WS330" s="18"/>
      <c r="WT330" s="18"/>
      <c r="WU330" s="18"/>
      <c r="WV330" s="18"/>
      <c r="WW330" s="18"/>
      <c r="WX330" s="18"/>
      <c r="WY330" s="18"/>
      <c r="WZ330" s="18"/>
      <c r="XA330" s="18"/>
      <c r="XB330" s="18"/>
      <c r="XC330" s="18"/>
      <c r="XD330" s="18"/>
      <c r="XE330" s="18"/>
      <c r="XF330" s="18"/>
      <c r="XG330" s="18"/>
      <c r="XH330" s="18"/>
      <c r="XI330" s="18"/>
      <c r="XJ330" s="18"/>
      <c r="XK330" s="18"/>
      <c r="XL330" s="18"/>
      <c r="XM330" s="18"/>
      <c r="XN330" s="18"/>
      <c r="XO330" s="18"/>
      <c r="XP330" s="18"/>
      <c r="XQ330" s="18"/>
      <c r="XR330" s="18"/>
      <c r="XS330" s="18"/>
      <c r="XT330" s="18"/>
      <c r="XU330" s="18"/>
      <c r="XV330" s="18"/>
      <c r="XW330" s="18"/>
      <c r="XX330" s="18"/>
      <c r="XY330" s="18"/>
      <c r="XZ330" s="18"/>
      <c r="YA330" s="18"/>
      <c r="YB330" s="18"/>
      <c r="YC330" s="18"/>
      <c r="YD330" s="18"/>
      <c r="YE330" s="18"/>
      <c r="YF330" s="18"/>
      <c r="YG330" s="18"/>
      <c r="YH330" s="18"/>
      <c r="YI330" s="18"/>
      <c r="YJ330" s="18"/>
      <c r="YK330" s="18"/>
      <c r="YL330" s="18"/>
      <c r="YM330" s="18"/>
      <c r="YN330" s="18"/>
      <c r="YO330" s="18"/>
      <c r="YP330" s="18"/>
      <c r="YQ330" s="18"/>
      <c r="YR330" s="18"/>
      <c r="YS330" s="18"/>
      <c r="YT330" s="18"/>
      <c r="YU330" s="18"/>
      <c r="YV330" s="18"/>
      <c r="YW330" s="18"/>
      <c r="YX330" s="18"/>
      <c r="YY330" s="18"/>
      <c r="YZ330" s="18"/>
      <c r="ZA330" s="18"/>
      <c r="ZB330" s="18"/>
      <c r="ZC330" s="18"/>
      <c r="ZD330" s="18"/>
      <c r="ZE330" s="18"/>
      <c r="ZF330" s="18"/>
      <c r="ZG330" s="18"/>
      <c r="ZH330" s="18"/>
      <c r="ZI330" s="18"/>
      <c r="ZJ330" s="18"/>
      <c r="ZK330" s="18"/>
      <c r="ZL330" s="18"/>
      <c r="ZM330" s="18"/>
      <c r="ZN330" s="18"/>
      <c r="ZO330" s="18"/>
      <c r="ZP330" s="18"/>
      <c r="ZQ330" s="18"/>
      <c r="ZR330" s="18"/>
      <c r="ZS330" s="18"/>
      <c r="ZT330" s="18"/>
      <c r="ZU330" s="18"/>
      <c r="ZV330" s="18"/>
      <c r="ZW330" s="18"/>
      <c r="ZX330" s="18"/>
      <c r="ZY330" s="18"/>
      <c r="ZZ330" s="18"/>
      <c r="AAA330" s="18"/>
      <c r="AAB330" s="18"/>
      <c r="AAC330" s="18"/>
      <c r="AAD330" s="18"/>
      <c r="AAE330" s="18"/>
      <c r="AAF330" s="18"/>
      <c r="AAG330" s="18"/>
      <c r="AAH330" s="18"/>
      <c r="AAI330" s="18"/>
      <c r="AAJ330" s="18"/>
      <c r="AAK330" s="18"/>
      <c r="AAL330" s="18"/>
      <c r="AAM330" s="18"/>
      <c r="AAN330" s="18"/>
      <c r="AAO330" s="18"/>
      <c r="AAP330" s="18"/>
      <c r="AAQ330" s="18"/>
      <c r="AAR330" s="18"/>
      <c r="AAS330" s="18"/>
      <c r="AAT330" s="18"/>
      <c r="AAU330" s="18"/>
      <c r="AAV330" s="18"/>
      <c r="AAW330" s="18"/>
      <c r="AAX330" s="18"/>
      <c r="AAY330" s="18"/>
      <c r="AAZ330" s="18"/>
      <c r="ABA330" s="18"/>
      <c r="ABB330" s="18"/>
      <c r="ABC330" s="18"/>
      <c r="ABD330" s="18"/>
      <c r="ABE330" s="18"/>
      <c r="ABF330" s="18"/>
      <c r="ABG330" s="18"/>
      <c r="ABH330" s="18"/>
      <c r="ABI330" s="18"/>
      <c r="ABJ330" s="18"/>
      <c r="ABK330" s="18"/>
      <c r="ABL330" s="18"/>
      <c r="ABM330" s="18"/>
      <c r="ABN330" s="18"/>
      <c r="ABO330" s="18"/>
      <c r="ABP330" s="18"/>
      <c r="ABQ330" s="18"/>
      <c r="ABR330" s="18"/>
      <c r="ABS330" s="18"/>
      <c r="ABT330" s="18"/>
      <c r="ABU330" s="18"/>
      <c r="ABV330" s="18"/>
      <c r="ABW330" s="18"/>
      <c r="ABX330" s="18"/>
      <c r="ABY330" s="18"/>
      <c r="ABZ330" s="18"/>
      <c r="ACA330" s="18"/>
      <c r="ACB330" s="18"/>
      <c r="ACC330" s="18"/>
      <c r="ACD330" s="18"/>
      <c r="ACE330" s="18"/>
      <c r="ACF330" s="18"/>
      <c r="ACG330" s="18"/>
      <c r="ACH330" s="18"/>
      <c r="ACI330" s="18"/>
      <c r="ACJ330" s="18"/>
      <c r="ACK330" s="18"/>
      <c r="ACL330" s="18"/>
      <c r="ACM330" s="18"/>
      <c r="ACN330" s="18"/>
      <c r="ACO330" s="18"/>
      <c r="ACP330" s="18"/>
      <c r="ACQ330" s="18"/>
      <c r="ACR330" s="18"/>
      <c r="ACS330" s="18"/>
      <c r="ACT330" s="18"/>
      <c r="ACU330" s="18"/>
      <c r="ACV330" s="18"/>
      <c r="ACW330" s="18"/>
      <c r="ACX330" s="18"/>
      <c r="ACY330" s="18"/>
      <c r="ACZ330" s="18"/>
      <c r="ADA330" s="18"/>
      <c r="ADB330" s="18"/>
      <c r="ADC330" s="18"/>
      <c r="ADD330" s="18"/>
      <c r="ADE330" s="18"/>
      <c r="ADF330" s="18"/>
      <c r="ADG330" s="18"/>
      <c r="ADH330" s="18"/>
      <c r="ADI330" s="18"/>
      <c r="ADJ330" s="18"/>
      <c r="ADK330" s="18"/>
      <c r="ADL330" s="18"/>
      <c r="ADM330" s="18"/>
      <c r="ADN330" s="18"/>
      <c r="ADO330" s="18"/>
      <c r="ADP330" s="18"/>
      <c r="ADQ330" s="18"/>
      <c r="ADR330" s="18"/>
      <c r="ADS330" s="18"/>
      <c r="ADT330" s="18"/>
      <c r="ADU330" s="18"/>
      <c r="ADV330" s="18"/>
      <c r="ADW330" s="18"/>
      <c r="ADX330" s="18"/>
      <c r="ADY330" s="18"/>
      <c r="ADZ330" s="18"/>
      <c r="AEA330" s="18"/>
      <c r="AEB330" s="18"/>
      <c r="AEC330" s="18"/>
      <c r="AED330" s="18"/>
      <c r="AEE330" s="18"/>
      <c r="AEF330" s="18"/>
      <c r="AEG330" s="18"/>
      <c r="AEH330" s="18"/>
      <c r="AEI330" s="18"/>
      <c r="AEJ330" s="18"/>
      <c r="AEK330" s="18"/>
      <c r="AEL330" s="18"/>
      <c r="AEM330" s="18"/>
      <c r="AEN330" s="18"/>
      <c r="AEO330" s="18"/>
      <c r="AEP330" s="18"/>
      <c r="AEQ330" s="18"/>
      <c r="AER330" s="18"/>
      <c r="AES330" s="18"/>
      <c r="AET330" s="18"/>
      <c r="AEU330" s="18"/>
      <c r="AEV330" s="18"/>
      <c r="AEW330" s="18"/>
      <c r="AEX330" s="18"/>
      <c r="AEY330" s="18"/>
      <c r="AEZ330" s="18"/>
      <c r="AFA330" s="18"/>
      <c r="AFB330" s="18"/>
      <c r="AFC330" s="18"/>
      <c r="AFD330" s="18"/>
      <c r="AFE330" s="18"/>
      <c r="AFF330" s="18"/>
      <c r="AFG330" s="18"/>
      <c r="AFH330" s="18"/>
      <c r="AFI330" s="18"/>
      <c r="AFJ330" s="18"/>
      <c r="AFK330" s="18"/>
      <c r="AFL330" s="18"/>
      <c r="AFM330" s="18"/>
      <c r="AFN330" s="18"/>
      <c r="AFO330" s="18"/>
      <c r="AFP330" s="18"/>
      <c r="AFQ330" s="18"/>
      <c r="AFR330" s="18"/>
      <c r="AFS330" s="18"/>
      <c r="AFT330" s="18"/>
      <c r="AFU330" s="18"/>
      <c r="AFV330" s="18"/>
      <c r="AFW330" s="18"/>
      <c r="AFX330" s="18"/>
      <c r="AFY330" s="18"/>
      <c r="AFZ330" s="18"/>
      <c r="AGA330" s="18"/>
      <c r="AGB330" s="18"/>
      <c r="AGC330" s="18"/>
      <c r="AGD330" s="18"/>
      <c r="AGE330" s="18"/>
      <c r="AGF330" s="18"/>
      <c r="AGG330" s="18"/>
      <c r="AGH330" s="18"/>
      <c r="AGI330" s="18"/>
      <c r="AGJ330" s="18"/>
      <c r="AGK330" s="18"/>
      <c r="AGL330" s="18"/>
      <c r="AGM330" s="18"/>
      <c r="AGN330" s="18"/>
      <c r="AGO330" s="18"/>
      <c r="AGP330" s="18"/>
      <c r="AGQ330" s="18"/>
      <c r="AGR330" s="18"/>
      <c r="AGS330" s="18"/>
      <c r="AGT330" s="18"/>
      <c r="AGU330" s="18"/>
      <c r="AGV330" s="18"/>
      <c r="AGW330" s="18"/>
      <c r="AGX330" s="18"/>
      <c r="AGY330" s="18"/>
      <c r="AGZ330" s="18"/>
      <c r="AHA330" s="18"/>
      <c r="AHB330" s="18"/>
      <c r="AHC330" s="18"/>
      <c r="AHD330" s="18"/>
      <c r="AHE330" s="18"/>
      <c r="AHF330" s="18"/>
      <c r="AHG330" s="18"/>
      <c r="AHH330" s="18"/>
      <c r="AHI330" s="18"/>
      <c r="AHJ330" s="18"/>
      <c r="AHK330" s="18"/>
      <c r="AHL330" s="18"/>
      <c r="AHM330" s="18"/>
      <c r="AHN330" s="18"/>
      <c r="AHO330" s="18"/>
      <c r="AHP330" s="18"/>
      <c r="AHQ330" s="18"/>
      <c r="AHR330" s="18"/>
      <c r="AHS330" s="18"/>
      <c r="AHT330" s="18"/>
      <c r="AHU330" s="18"/>
      <c r="AHV330" s="18"/>
      <c r="AHW330" s="18"/>
      <c r="AHX330" s="18"/>
      <c r="AHY330" s="18"/>
      <c r="AHZ330" s="18"/>
      <c r="AIA330" s="18"/>
      <c r="AIB330" s="18"/>
      <c r="AIC330" s="18"/>
      <c r="AID330" s="18"/>
      <c r="AIE330" s="18"/>
      <c r="AIF330" s="18"/>
      <c r="AIG330" s="18"/>
      <c r="AIH330" s="18"/>
      <c r="AII330" s="18"/>
      <c r="AIJ330" s="18"/>
      <c r="AIK330" s="18"/>
      <c r="AIL330" s="18"/>
      <c r="AIM330" s="18"/>
      <c r="AIN330" s="18"/>
      <c r="AIO330" s="18"/>
      <c r="AIP330" s="18"/>
      <c r="AIQ330" s="18"/>
      <c r="AIR330" s="18"/>
      <c r="AIS330" s="18"/>
      <c r="AIT330" s="18"/>
      <c r="AIU330" s="18"/>
      <c r="AIV330" s="18"/>
      <c r="AIW330" s="18"/>
      <c r="AIX330" s="18"/>
      <c r="AIY330" s="18"/>
      <c r="AIZ330" s="18"/>
      <c r="AJA330" s="18"/>
      <c r="AJB330" s="18"/>
      <c r="AJC330" s="18"/>
      <c r="AJD330" s="18"/>
      <c r="AJE330" s="18"/>
      <c r="AJF330" s="18"/>
      <c r="AJG330" s="18"/>
      <c r="AJH330" s="18"/>
      <c r="AJI330" s="18"/>
      <c r="AJJ330" s="18"/>
      <c r="AJK330" s="18"/>
      <c r="AJL330" s="18"/>
      <c r="AJM330" s="18"/>
      <c r="AJN330" s="18"/>
      <c r="AJO330" s="18"/>
      <c r="AJP330" s="18"/>
      <c r="AJQ330" s="18"/>
      <c r="AJR330" s="18"/>
      <c r="AJS330" s="18"/>
      <c r="AJT330" s="18"/>
      <c r="AJU330" s="18"/>
      <c r="AJV330" s="18"/>
      <c r="AJW330" s="18"/>
      <c r="AJX330" s="18"/>
      <c r="AJY330" s="18"/>
      <c r="AJZ330" s="18"/>
      <c r="AKA330" s="18"/>
      <c r="AKB330" s="18"/>
      <c r="AKC330" s="18"/>
      <c r="AKD330" s="18"/>
      <c r="AKE330" s="18"/>
      <c r="AKF330" s="18"/>
      <c r="AKG330" s="18"/>
      <c r="AKH330" s="18"/>
      <c r="AKI330" s="18"/>
      <c r="AKJ330" s="18"/>
      <c r="AKK330" s="18"/>
      <c r="AKL330" s="18"/>
      <c r="AKM330" s="18"/>
      <c r="AKN330" s="18"/>
      <c r="AKO330" s="18"/>
      <c r="AKP330" s="18"/>
      <c r="AKQ330" s="18"/>
      <c r="AKR330" s="18"/>
      <c r="AKS330" s="18"/>
      <c r="AKT330" s="18"/>
      <c r="AKU330" s="18"/>
      <c r="AKV330" s="18"/>
      <c r="AKW330" s="18"/>
      <c r="AKX330" s="18"/>
      <c r="AKY330" s="18"/>
      <c r="AKZ330" s="18"/>
      <c r="ALA330" s="18"/>
      <c r="ALB330" s="18"/>
      <c r="ALC330" s="18"/>
      <c r="ALD330" s="18"/>
      <c r="ALE330" s="18"/>
      <c r="ALF330" s="18"/>
      <c r="ALG330" s="18"/>
      <c r="ALH330" s="18"/>
      <c r="ALI330" s="18"/>
      <c r="ALJ330" s="18"/>
      <c r="ALK330" s="18"/>
      <c r="ALL330" s="18"/>
      <c r="ALM330" s="18"/>
      <c r="ALN330" s="18"/>
      <c r="ALO330" s="18"/>
      <c r="ALP330" s="18"/>
      <c r="ALQ330" s="18"/>
      <c r="ALR330" s="18"/>
      <c r="ALS330" s="18"/>
      <c r="ALT330" s="18"/>
      <c r="ALU330" s="18"/>
      <c r="ALV330" s="18"/>
      <c r="ALW330" s="18"/>
      <c r="ALX330" s="18"/>
      <c r="ALY330" s="18"/>
      <c r="ALZ330" s="18"/>
      <c r="AMA330" s="18"/>
      <c r="AMB330" s="18"/>
      <c r="AMC330" s="18"/>
      <c r="AMD330" s="18"/>
      <c r="AME330" s="18"/>
      <c r="AMF330" s="18"/>
      <c r="AMG330" s="18"/>
      <c r="AMH330" s="18"/>
      <c r="AMI330" s="18"/>
      <c r="AMJ330" s="18"/>
      <c r="AMK330" s="18"/>
      <c r="AML330" s="18"/>
      <c r="AMM330" s="18"/>
      <c r="AMN330" s="18"/>
      <c r="AMO330" s="18"/>
      <c r="AMP330" s="18"/>
      <c r="AMQ330" s="18"/>
      <c r="AMR330" s="18"/>
      <c r="AMS330" s="18"/>
      <c r="AMT330" s="18"/>
      <c r="AMU330" s="18"/>
      <c r="AMV330" s="18"/>
      <c r="AMW330" s="18"/>
      <c r="AMX330" s="18"/>
      <c r="AMY330" s="18"/>
      <c r="AMZ330" s="18"/>
      <c r="ANA330" s="18"/>
      <c r="ANB330" s="18"/>
      <c r="ANC330" s="18"/>
      <c r="AND330" s="18"/>
      <c r="ANE330" s="18"/>
      <c r="ANF330" s="18"/>
      <c r="ANG330" s="18"/>
      <c r="ANH330" s="18"/>
      <c r="ANI330" s="18"/>
      <c r="ANJ330" s="18"/>
      <c r="ANK330" s="18"/>
      <c r="ANL330" s="18"/>
      <c r="ANM330" s="18"/>
      <c r="ANN330" s="18"/>
      <c r="ANO330" s="18"/>
      <c r="ANP330" s="18"/>
      <c r="ANQ330" s="18"/>
      <c r="ANR330" s="18"/>
      <c r="ANS330" s="18"/>
      <c r="ANT330" s="18"/>
      <c r="ANU330" s="18"/>
      <c r="ANV330" s="18"/>
      <c r="ANW330" s="18"/>
      <c r="ANX330" s="18"/>
      <c r="ANY330" s="18"/>
      <c r="ANZ330" s="18"/>
      <c r="AOA330" s="18"/>
      <c r="AOB330" s="18"/>
      <c r="AOC330" s="18"/>
      <c r="AOD330" s="18"/>
      <c r="AOE330" s="18"/>
      <c r="AOF330" s="18"/>
      <c r="AOG330" s="18"/>
      <c r="AOH330" s="18"/>
      <c r="AOI330" s="18"/>
      <c r="AOJ330" s="18"/>
      <c r="AOK330" s="18"/>
      <c r="AOL330" s="18"/>
      <c r="AOM330" s="18"/>
      <c r="AON330" s="18"/>
      <c r="AOO330" s="18"/>
      <c r="AOP330" s="18"/>
      <c r="AOQ330" s="18"/>
      <c r="AOR330" s="18"/>
      <c r="AOS330" s="18"/>
      <c r="AOT330" s="18"/>
      <c r="AOU330" s="18"/>
      <c r="AOV330" s="18"/>
      <c r="AOW330" s="18"/>
      <c r="AOX330" s="18"/>
      <c r="AOY330" s="18"/>
      <c r="AOZ330" s="18"/>
      <c r="APA330" s="18"/>
      <c r="APB330" s="18"/>
      <c r="APC330" s="18"/>
      <c r="APD330" s="18"/>
      <c r="APE330" s="18"/>
      <c r="APF330" s="18"/>
      <c r="APG330" s="18"/>
      <c r="APH330" s="18"/>
      <c r="API330" s="18"/>
      <c r="APJ330" s="18"/>
      <c r="APK330" s="18"/>
      <c r="APL330" s="18"/>
      <c r="APM330" s="18"/>
      <c r="APN330" s="18"/>
      <c r="APO330" s="18"/>
      <c r="APP330" s="18"/>
      <c r="APQ330" s="18"/>
      <c r="APR330" s="18"/>
      <c r="APS330" s="18"/>
      <c r="APT330" s="18"/>
      <c r="APU330" s="18"/>
      <c r="APV330" s="18"/>
      <c r="APW330" s="18"/>
      <c r="APX330" s="18"/>
      <c r="APY330" s="18"/>
      <c r="APZ330" s="18"/>
      <c r="AQA330" s="18"/>
      <c r="AQB330" s="18"/>
      <c r="AQC330" s="18"/>
      <c r="AQD330" s="18"/>
      <c r="AQE330" s="18"/>
      <c r="AQF330" s="18"/>
      <c r="AQG330" s="18"/>
      <c r="AQH330" s="18"/>
      <c r="AQI330" s="18"/>
      <c r="AQJ330" s="18"/>
      <c r="AQK330" s="18"/>
      <c r="AQL330" s="18"/>
      <c r="AQM330" s="18"/>
      <c r="AQN330" s="18"/>
      <c r="AQO330" s="18"/>
      <c r="AQP330" s="18"/>
      <c r="AQQ330" s="18"/>
      <c r="AQR330" s="18"/>
      <c r="AQS330" s="18"/>
      <c r="AQT330" s="18"/>
      <c r="AQU330" s="18"/>
      <c r="AQV330" s="18"/>
      <c r="AQW330" s="18"/>
      <c r="AQX330" s="18"/>
      <c r="AQY330" s="18"/>
      <c r="AQZ330" s="18"/>
      <c r="ARA330" s="18"/>
      <c r="ARB330" s="18"/>
      <c r="ARC330" s="18"/>
      <c r="ARD330" s="18"/>
      <c r="ARE330" s="18"/>
      <c r="ARF330" s="18"/>
      <c r="ARG330" s="18"/>
      <c r="ARH330" s="18"/>
      <c r="ARI330" s="18"/>
      <c r="ARJ330" s="18"/>
      <c r="ARK330" s="18"/>
      <c r="ARL330" s="18"/>
      <c r="ARM330" s="18"/>
      <c r="ARN330" s="18"/>
      <c r="ARO330" s="18"/>
      <c r="ARP330" s="18"/>
      <c r="ARQ330" s="18"/>
      <c r="ARR330" s="18"/>
      <c r="ARS330" s="18"/>
      <c r="ART330" s="18"/>
      <c r="ARU330" s="18"/>
      <c r="ARV330" s="18"/>
      <c r="ARW330" s="18"/>
      <c r="ARX330" s="18"/>
      <c r="ARY330" s="18"/>
      <c r="ARZ330" s="18"/>
      <c r="ASA330" s="18"/>
      <c r="ASB330" s="18"/>
      <c r="ASC330" s="18"/>
      <c r="ASD330" s="18"/>
      <c r="ASE330" s="18"/>
      <c r="ASF330" s="18"/>
      <c r="ASG330" s="18"/>
      <c r="ASH330" s="18"/>
      <c r="ASI330" s="18"/>
      <c r="ASJ330" s="18"/>
      <c r="ASK330" s="18"/>
      <c r="ASL330" s="18"/>
      <c r="ASM330" s="18"/>
      <c r="ASN330" s="18"/>
      <c r="ASO330" s="18"/>
      <c r="ASP330" s="18"/>
      <c r="ASQ330" s="18"/>
      <c r="ASR330" s="18"/>
      <c r="ASS330" s="18"/>
      <c r="AST330" s="18"/>
      <c r="ASU330" s="18"/>
      <c r="ASV330" s="18"/>
      <c r="ASW330" s="18"/>
      <c r="ASX330" s="18"/>
      <c r="ASY330" s="18"/>
      <c r="ASZ330" s="18"/>
      <c r="ATA330" s="18"/>
      <c r="ATB330" s="18"/>
      <c r="ATC330" s="18"/>
      <c r="ATD330" s="18"/>
      <c r="ATE330" s="18"/>
      <c r="ATF330" s="18"/>
      <c r="ATG330" s="18"/>
      <c r="ATH330" s="18"/>
      <c r="ATI330" s="18"/>
      <c r="ATJ330" s="18"/>
      <c r="ATK330" s="18"/>
      <c r="ATL330" s="18"/>
      <c r="ATM330" s="18"/>
      <c r="ATN330" s="18"/>
      <c r="ATO330" s="18"/>
      <c r="ATP330" s="18"/>
      <c r="ATQ330" s="18"/>
      <c r="ATR330" s="18"/>
      <c r="ATS330" s="18"/>
      <c r="ATT330" s="18"/>
      <c r="ATU330" s="18"/>
      <c r="ATV330" s="18"/>
      <c r="ATW330" s="18"/>
      <c r="ATX330" s="18"/>
      <c r="ATY330" s="18"/>
      <c r="ATZ330" s="18"/>
      <c r="AUA330" s="18"/>
      <c r="AUB330" s="18"/>
      <c r="AUC330" s="18"/>
      <c r="AUD330" s="18"/>
      <c r="AUE330" s="18"/>
      <c r="AUF330" s="18"/>
      <c r="AUG330" s="18"/>
      <c r="AUH330" s="18"/>
      <c r="AUI330" s="18"/>
      <c r="AUJ330" s="18"/>
      <c r="AUK330" s="18"/>
      <c r="AUL330" s="18"/>
      <c r="AUM330" s="18"/>
      <c r="AUN330" s="18"/>
      <c r="AUO330" s="18"/>
      <c r="AUP330" s="18"/>
      <c r="AUQ330" s="18"/>
      <c r="AUR330" s="18"/>
      <c r="AUS330" s="18"/>
      <c r="AUT330" s="18"/>
      <c r="AUU330" s="18"/>
      <c r="AUV330" s="18"/>
      <c r="AUW330" s="18"/>
      <c r="AUX330" s="18"/>
      <c r="AUY330" s="18"/>
      <c r="AUZ330" s="18"/>
      <c r="AVA330" s="18"/>
      <c r="AVB330" s="18"/>
      <c r="AVC330" s="18"/>
      <c r="AVD330" s="18"/>
      <c r="AVE330" s="18"/>
      <c r="AVF330" s="18"/>
      <c r="AVG330" s="18"/>
      <c r="AVH330" s="18"/>
      <c r="AVI330" s="18"/>
      <c r="AVJ330" s="18"/>
      <c r="AVK330" s="18"/>
      <c r="AVL330" s="18"/>
      <c r="AVM330" s="18"/>
      <c r="AVN330" s="18"/>
      <c r="AVO330" s="18"/>
      <c r="AVP330" s="18"/>
      <c r="AVQ330" s="18"/>
      <c r="AVR330" s="18"/>
      <c r="AVS330" s="18"/>
      <c r="AVT330" s="18"/>
      <c r="AVU330" s="18"/>
      <c r="AVV330" s="18"/>
      <c r="AVW330" s="18"/>
      <c r="AVX330" s="18"/>
      <c r="AVY330" s="18"/>
      <c r="AVZ330" s="18"/>
      <c r="AWA330" s="18"/>
      <c r="AWB330" s="18"/>
      <c r="AWC330" s="18"/>
      <c r="AWD330" s="18"/>
      <c r="AWE330" s="18"/>
      <c r="AWF330" s="18"/>
      <c r="AWG330" s="18"/>
      <c r="AWH330" s="18"/>
      <c r="AWI330" s="18"/>
      <c r="AWJ330" s="18"/>
      <c r="AWK330" s="18"/>
      <c r="AWL330" s="18"/>
      <c r="AWM330" s="18"/>
      <c r="AWN330" s="18"/>
      <c r="AWO330" s="18"/>
      <c r="AWP330" s="18"/>
      <c r="AWQ330" s="18"/>
      <c r="AWR330" s="18"/>
      <c r="AWS330" s="18"/>
      <c r="AWT330" s="18"/>
      <c r="AWU330" s="18"/>
      <c r="AWV330" s="18"/>
      <c r="AWW330" s="18"/>
      <c r="AWX330" s="18"/>
      <c r="AWY330" s="18"/>
      <c r="AWZ330" s="18"/>
      <c r="AXA330" s="18"/>
      <c r="AXB330" s="18"/>
      <c r="AXC330" s="18"/>
      <c r="AXD330" s="18"/>
      <c r="AXE330" s="18"/>
      <c r="AXF330" s="18"/>
      <c r="AXG330" s="18"/>
      <c r="AXH330" s="18"/>
      <c r="AXI330" s="18"/>
      <c r="AXJ330" s="18"/>
      <c r="AXK330" s="18"/>
      <c r="AXL330" s="18"/>
      <c r="AXM330" s="18"/>
      <c r="AXN330" s="18"/>
      <c r="AXO330" s="18"/>
      <c r="AXP330" s="18"/>
      <c r="AXQ330" s="18"/>
      <c r="AXR330" s="18"/>
      <c r="AXS330" s="18"/>
      <c r="AXT330" s="18"/>
      <c r="AXU330" s="18"/>
      <c r="AXV330" s="18"/>
      <c r="AXW330" s="18"/>
      <c r="AXX330" s="18"/>
      <c r="AXY330" s="18"/>
      <c r="AXZ330" s="18"/>
      <c r="AYA330" s="18"/>
      <c r="AYB330" s="18"/>
      <c r="AYC330" s="18"/>
      <c r="AYD330" s="18"/>
      <c r="AYE330" s="18"/>
      <c r="AYF330" s="18"/>
      <c r="AYG330" s="18"/>
      <c r="AYH330" s="18"/>
      <c r="AYI330" s="18"/>
      <c r="AYJ330" s="18"/>
      <c r="AYK330" s="18"/>
      <c r="AYL330" s="18"/>
      <c r="AYM330" s="18"/>
      <c r="AYN330" s="18"/>
      <c r="AYO330" s="18"/>
      <c r="AYP330" s="18"/>
      <c r="AYQ330" s="18"/>
      <c r="AYR330" s="18"/>
      <c r="AYS330" s="18"/>
      <c r="AYT330" s="18"/>
      <c r="AYU330" s="18"/>
      <c r="AYV330" s="18"/>
      <c r="AYW330" s="18"/>
      <c r="AYX330" s="18"/>
      <c r="AYY330" s="18"/>
      <c r="AYZ330" s="18"/>
      <c r="AZA330" s="18"/>
      <c r="AZB330" s="18"/>
      <c r="AZC330" s="18"/>
      <c r="AZD330" s="18"/>
      <c r="AZE330" s="18"/>
      <c r="AZF330" s="18"/>
      <c r="AZG330" s="18"/>
      <c r="AZH330" s="18"/>
      <c r="AZI330" s="18"/>
      <c r="AZJ330" s="18"/>
      <c r="AZK330" s="18"/>
      <c r="AZL330" s="18"/>
      <c r="AZM330" s="18"/>
      <c r="AZN330" s="18"/>
      <c r="AZO330" s="18"/>
      <c r="AZP330" s="18"/>
      <c r="AZQ330" s="18"/>
      <c r="AZR330" s="18"/>
      <c r="AZS330" s="18"/>
      <c r="AZT330" s="18"/>
      <c r="AZU330" s="18"/>
      <c r="AZV330" s="18"/>
      <c r="AZW330" s="18"/>
      <c r="AZX330" s="18"/>
      <c r="AZY330" s="18"/>
      <c r="AZZ330" s="18"/>
      <c r="BAA330" s="18"/>
      <c r="BAB330" s="18"/>
      <c r="BAC330" s="18"/>
      <c r="BAD330" s="18"/>
      <c r="BAE330" s="18"/>
      <c r="BAF330" s="18"/>
      <c r="BAG330" s="18"/>
      <c r="BAH330" s="18"/>
      <c r="BAI330" s="18"/>
      <c r="BAJ330" s="18"/>
      <c r="BAK330" s="18"/>
      <c r="BAL330" s="18"/>
      <c r="BAM330" s="18"/>
      <c r="BAN330" s="18"/>
      <c r="BAO330" s="18"/>
      <c r="BAP330" s="18"/>
      <c r="BAQ330" s="18"/>
      <c r="BAR330" s="18"/>
      <c r="BAS330" s="18"/>
      <c r="BAT330" s="18"/>
      <c r="BAU330" s="18"/>
      <c r="BAV330" s="18"/>
      <c r="BAW330" s="18"/>
      <c r="BAX330" s="18"/>
      <c r="BAY330" s="18"/>
      <c r="BAZ330" s="18"/>
      <c r="BBA330" s="18"/>
      <c r="BBB330" s="18"/>
      <c r="BBC330" s="18"/>
      <c r="BBD330" s="18"/>
      <c r="BBE330" s="18"/>
      <c r="BBF330" s="18"/>
      <c r="BBG330" s="18"/>
      <c r="BBH330" s="18"/>
      <c r="BBI330" s="18"/>
      <c r="BBJ330" s="18"/>
      <c r="BBK330" s="18"/>
      <c r="BBL330" s="18"/>
      <c r="BBM330" s="18"/>
      <c r="BBN330" s="18"/>
      <c r="BBO330" s="18"/>
      <c r="BBP330" s="18"/>
      <c r="BBQ330" s="18"/>
      <c r="BBR330" s="18"/>
      <c r="BBS330" s="18"/>
      <c r="BBT330" s="18"/>
      <c r="BBU330" s="18"/>
      <c r="BBV330" s="18"/>
      <c r="BBW330" s="18"/>
      <c r="BBX330" s="18"/>
      <c r="BBY330" s="18"/>
      <c r="BBZ330" s="18"/>
      <c r="BCA330" s="18"/>
      <c r="BCB330" s="18"/>
      <c r="BCC330" s="18"/>
      <c r="BCD330" s="18"/>
      <c r="BCE330" s="18"/>
      <c r="BCF330" s="18"/>
      <c r="BCG330" s="18"/>
      <c r="BCH330" s="18"/>
      <c r="BCI330" s="18"/>
      <c r="BCJ330" s="18"/>
      <c r="BCK330" s="18"/>
      <c r="BCL330" s="18"/>
      <c r="BCM330" s="18"/>
      <c r="BCN330" s="18"/>
      <c r="BCO330" s="18"/>
      <c r="BCP330" s="18"/>
      <c r="BCQ330" s="18"/>
      <c r="BCR330" s="18"/>
      <c r="BCS330" s="18"/>
      <c r="BCT330" s="18"/>
      <c r="BCU330" s="18"/>
      <c r="BCV330" s="18"/>
      <c r="BCW330" s="18"/>
      <c r="BCX330" s="18"/>
      <c r="BCY330" s="18"/>
      <c r="BCZ330" s="18"/>
      <c r="BDA330" s="18"/>
      <c r="BDB330" s="18"/>
      <c r="BDC330" s="18"/>
      <c r="BDD330" s="18"/>
      <c r="BDE330" s="18"/>
      <c r="BDF330" s="18"/>
      <c r="BDG330" s="18"/>
      <c r="BDH330" s="18"/>
      <c r="BDI330" s="18"/>
      <c r="BDJ330" s="18"/>
      <c r="BDK330" s="18"/>
      <c r="BDL330" s="18"/>
      <c r="BDM330" s="18"/>
      <c r="BDN330" s="18"/>
      <c r="BDO330" s="18"/>
      <c r="BDP330" s="18"/>
      <c r="BDQ330" s="18"/>
      <c r="BDR330" s="18"/>
      <c r="BDS330" s="18"/>
      <c r="BDT330" s="18"/>
      <c r="BDU330" s="18"/>
      <c r="BDV330" s="18"/>
      <c r="BDW330" s="18"/>
      <c r="BDX330" s="18"/>
      <c r="BDY330" s="18"/>
      <c r="BDZ330" s="18"/>
      <c r="BEA330" s="18"/>
      <c r="BEB330" s="18"/>
      <c r="BEC330" s="18"/>
      <c r="BED330" s="18"/>
      <c r="BEE330" s="18"/>
      <c r="BEF330" s="18"/>
      <c r="BEG330" s="18"/>
      <c r="BEH330" s="18"/>
      <c r="BEI330" s="18"/>
      <c r="BEJ330" s="18"/>
      <c r="BEK330" s="18"/>
      <c r="BEL330" s="18"/>
      <c r="BEM330" s="18"/>
      <c r="BEN330" s="18"/>
      <c r="BEO330" s="18"/>
      <c r="BEP330" s="18"/>
      <c r="BEQ330" s="18"/>
      <c r="BER330" s="18"/>
      <c r="BES330" s="18"/>
      <c r="BET330" s="18"/>
      <c r="BEU330" s="18"/>
      <c r="BEV330" s="18"/>
      <c r="BEW330" s="18"/>
      <c r="BEX330" s="18"/>
      <c r="BEY330" s="18"/>
      <c r="BEZ330" s="18"/>
      <c r="BFA330" s="18"/>
      <c r="BFB330" s="18"/>
      <c r="BFC330" s="18"/>
      <c r="BFD330" s="18"/>
      <c r="BFE330" s="18"/>
      <c r="BFF330" s="18"/>
      <c r="BFG330" s="18"/>
      <c r="BFH330" s="18"/>
      <c r="BFI330" s="18"/>
      <c r="BFJ330" s="18"/>
      <c r="BFK330" s="18"/>
      <c r="BFL330" s="18"/>
      <c r="BFM330" s="18"/>
      <c r="BFN330" s="18"/>
      <c r="BFO330" s="18"/>
      <c r="BFP330" s="18"/>
      <c r="BFQ330" s="18"/>
      <c r="BFR330" s="18"/>
      <c r="BFS330" s="18"/>
      <c r="BFT330" s="18"/>
      <c r="BFU330" s="18"/>
      <c r="BFV330" s="18"/>
      <c r="BFW330" s="18"/>
      <c r="BFX330" s="18"/>
      <c r="BFY330" s="18"/>
      <c r="BFZ330" s="18"/>
      <c r="BGA330" s="18"/>
      <c r="BGB330" s="18"/>
      <c r="BGC330" s="18"/>
      <c r="BGD330" s="18"/>
      <c r="BGE330" s="18"/>
      <c r="BGF330" s="18"/>
      <c r="BGG330" s="18"/>
      <c r="BGH330" s="18"/>
      <c r="BGI330" s="18"/>
      <c r="BGJ330" s="18"/>
      <c r="BGK330" s="18"/>
      <c r="BGL330" s="18"/>
      <c r="BGM330" s="18"/>
      <c r="BGN330" s="18"/>
      <c r="BGO330" s="18"/>
      <c r="BGP330" s="18"/>
      <c r="BGQ330" s="18"/>
      <c r="BGR330" s="18"/>
      <c r="BGS330" s="18"/>
      <c r="BGT330" s="18"/>
      <c r="BGU330" s="18"/>
      <c r="BGV330" s="18"/>
      <c r="BGW330" s="18"/>
      <c r="BGX330" s="18"/>
      <c r="BGY330" s="18"/>
      <c r="BGZ330" s="18"/>
      <c r="BHA330" s="18"/>
      <c r="BHB330" s="18"/>
      <c r="BHC330" s="18"/>
      <c r="BHD330" s="18"/>
      <c r="BHE330" s="18"/>
      <c r="BHF330" s="18"/>
      <c r="BHG330" s="18"/>
      <c r="BHH330" s="18"/>
      <c r="BHI330" s="18"/>
      <c r="BHJ330" s="18"/>
      <c r="BHK330" s="18"/>
      <c r="BHL330" s="18"/>
      <c r="BHM330" s="18"/>
      <c r="BHN330" s="18"/>
      <c r="BHO330" s="18"/>
      <c r="BHP330" s="18"/>
      <c r="BHQ330" s="18"/>
      <c r="BHR330" s="18"/>
      <c r="BHS330" s="18"/>
      <c r="BHT330" s="18"/>
      <c r="BHU330" s="18"/>
      <c r="BHV330" s="18"/>
      <c r="BHW330" s="18"/>
      <c r="BHX330" s="18"/>
      <c r="BHY330" s="18"/>
      <c r="BHZ330" s="18"/>
      <c r="BIA330" s="18"/>
      <c r="BIB330" s="18"/>
      <c r="BIC330" s="18"/>
      <c r="BID330" s="18"/>
      <c r="BIE330" s="18"/>
      <c r="BIF330" s="18"/>
      <c r="BIG330" s="18"/>
      <c r="BIH330" s="18"/>
      <c r="BII330" s="18"/>
      <c r="BIJ330" s="18"/>
      <c r="BIK330" s="18"/>
      <c r="BIL330" s="18"/>
      <c r="BIM330" s="18"/>
      <c r="BIN330" s="18"/>
      <c r="BIO330" s="18"/>
      <c r="BIP330" s="18"/>
      <c r="BIQ330" s="18"/>
      <c r="BIR330" s="18"/>
      <c r="BIS330" s="18"/>
      <c r="BIT330" s="18"/>
      <c r="BIU330" s="18"/>
      <c r="BIV330" s="18"/>
      <c r="BIW330" s="18"/>
      <c r="BIX330" s="18"/>
      <c r="BIY330" s="18"/>
      <c r="BIZ330" s="18"/>
      <c r="BJA330" s="18"/>
      <c r="BJB330" s="18"/>
      <c r="BJC330" s="18"/>
      <c r="BJD330" s="18"/>
      <c r="BJE330" s="18"/>
      <c r="BJF330" s="18"/>
      <c r="BJG330" s="18"/>
      <c r="BJH330" s="18"/>
      <c r="BJI330" s="18"/>
      <c r="BJJ330" s="18"/>
      <c r="BJK330" s="18"/>
      <c r="BJL330" s="18"/>
      <c r="BJM330" s="18"/>
      <c r="BJN330" s="18"/>
      <c r="BJO330" s="18"/>
      <c r="BJP330" s="18"/>
      <c r="BJQ330" s="18"/>
      <c r="BJR330" s="18"/>
      <c r="BJS330" s="18"/>
      <c r="BJT330" s="18"/>
      <c r="BJU330" s="18"/>
      <c r="BJV330" s="18"/>
      <c r="BJW330" s="18"/>
      <c r="BJX330" s="18"/>
      <c r="BJY330" s="18"/>
      <c r="BJZ330" s="18"/>
      <c r="BKA330" s="18"/>
      <c r="BKB330" s="18"/>
      <c r="BKC330" s="18"/>
      <c r="BKD330" s="18"/>
      <c r="BKE330" s="18"/>
      <c r="BKF330" s="18"/>
      <c r="BKG330" s="18"/>
      <c r="BKH330" s="18"/>
      <c r="BKI330" s="18"/>
      <c r="BKJ330" s="18"/>
      <c r="BKK330" s="18"/>
      <c r="BKL330" s="18"/>
      <c r="BKM330" s="18"/>
      <c r="BKN330" s="18"/>
      <c r="BKO330" s="18"/>
      <c r="BKP330" s="18"/>
      <c r="BKQ330" s="18"/>
      <c r="BKR330" s="18"/>
      <c r="BKS330" s="18"/>
      <c r="BKT330" s="18"/>
      <c r="BKU330" s="18"/>
      <c r="BKV330" s="18"/>
      <c r="BKW330" s="18"/>
      <c r="BKX330" s="18"/>
      <c r="BKY330" s="18"/>
      <c r="BKZ330" s="18"/>
      <c r="BLA330" s="18"/>
      <c r="BLB330" s="18"/>
      <c r="BLC330" s="18"/>
      <c r="BLD330" s="18"/>
      <c r="BLE330" s="18"/>
      <c r="BLF330" s="18"/>
      <c r="BLG330" s="18"/>
      <c r="BLH330" s="18"/>
      <c r="BLI330" s="18"/>
      <c r="BLJ330" s="18"/>
      <c r="BLK330" s="18"/>
      <c r="BLL330" s="18"/>
      <c r="BLM330" s="18"/>
      <c r="BLN330" s="18"/>
      <c r="BLO330" s="18"/>
      <c r="BLP330" s="18"/>
      <c r="BLQ330" s="18"/>
      <c r="BLR330" s="18"/>
      <c r="BLS330" s="18"/>
      <c r="BLT330" s="18"/>
      <c r="BLU330" s="18"/>
      <c r="BLV330" s="18"/>
      <c r="BLW330" s="18"/>
      <c r="BLX330" s="18"/>
      <c r="BLY330" s="18"/>
      <c r="BLZ330" s="18"/>
      <c r="BMA330" s="18"/>
      <c r="BMB330" s="18"/>
      <c r="BMC330" s="18"/>
      <c r="BMD330" s="18"/>
      <c r="BME330" s="18"/>
      <c r="BMF330" s="18"/>
      <c r="BMG330" s="18"/>
      <c r="BMH330" s="18"/>
      <c r="BMI330" s="18"/>
      <c r="BMJ330" s="18"/>
      <c r="BMK330" s="18"/>
      <c r="BML330" s="18"/>
      <c r="BMM330" s="18"/>
      <c r="BMN330" s="18"/>
      <c r="BMO330" s="18"/>
      <c r="BMP330" s="18"/>
      <c r="BMQ330" s="18"/>
      <c r="BMR330" s="18"/>
      <c r="BMS330" s="18"/>
      <c r="BMT330" s="18"/>
      <c r="BMU330" s="18"/>
      <c r="BMV330" s="18"/>
      <c r="BMW330" s="18"/>
      <c r="BMX330" s="18"/>
      <c r="BMY330" s="18"/>
      <c r="BMZ330" s="18"/>
      <c r="BNA330" s="18"/>
      <c r="BNB330" s="18"/>
      <c r="BNC330" s="18"/>
      <c r="BND330" s="18"/>
      <c r="BNE330" s="18"/>
      <c r="BNF330" s="18"/>
      <c r="BNG330" s="18"/>
      <c r="BNH330" s="18"/>
      <c r="BNI330" s="18"/>
      <c r="BNJ330" s="18"/>
      <c r="BNK330" s="18"/>
      <c r="BNL330" s="18"/>
      <c r="BNM330" s="18"/>
      <c r="BNN330" s="18"/>
      <c r="BNO330" s="18"/>
      <c r="BNP330" s="18"/>
      <c r="BNQ330" s="18"/>
      <c r="BNR330" s="18"/>
      <c r="BNS330" s="18"/>
      <c r="BNT330" s="18"/>
      <c r="BNU330" s="18"/>
      <c r="BNV330" s="18"/>
      <c r="BNW330" s="18"/>
      <c r="BNX330" s="18"/>
      <c r="BNY330" s="18"/>
      <c r="BNZ330" s="18"/>
      <c r="BOA330" s="18"/>
      <c r="BOB330" s="18"/>
      <c r="BOC330" s="18"/>
      <c r="BOD330" s="18"/>
      <c r="BOE330" s="18"/>
      <c r="BOF330" s="18"/>
      <c r="BOG330" s="18"/>
      <c r="BOH330" s="18"/>
      <c r="BOI330" s="18"/>
      <c r="BOJ330" s="18"/>
      <c r="BOK330" s="18"/>
      <c r="BOL330" s="18"/>
      <c r="BOM330" s="18"/>
      <c r="BON330" s="18"/>
      <c r="BOO330" s="18"/>
      <c r="BOP330" s="18"/>
      <c r="BOQ330" s="18"/>
      <c r="BOR330" s="18"/>
      <c r="BOS330" s="18"/>
      <c r="BOT330" s="18"/>
      <c r="BOU330" s="18"/>
      <c r="BOV330" s="18"/>
      <c r="BOW330" s="18"/>
      <c r="BOX330" s="18"/>
      <c r="BOY330" s="18"/>
      <c r="BOZ330" s="18"/>
      <c r="BPA330" s="18"/>
      <c r="BPB330" s="18"/>
      <c r="BPC330" s="18"/>
      <c r="BPD330" s="18"/>
      <c r="BPE330" s="18"/>
      <c r="BPF330" s="18"/>
      <c r="BPG330" s="18"/>
      <c r="BPH330" s="18"/>
      <c r="BPI330" s="18"/>
      <c r="BPJ330" s="18"/>
      <c r="BPK330" s="18"/>
      <c r="BPL330" s="18"/>
      <c r="BPM330" s="18"/>
      <c r="BPN330" s="18"/>
      <c r="BPO330" s="18"/>
      <c r="BPP330" s="18"/>
      <c r="BPQ330" s="18"/>
      <c r="BPR330" s="18"/>
      <c r="BPS330" s="18"/>
      <c r="BPT330" s="18"/>
      <c r="BPU330" s="18"/>
      <c r="BPV330" s="18"/>
      <c r="BPW330" s="18"/>
      <c r="BPX330" s="18"/>
      <c r="BPY330" s="18"/>
      <c r="BPZ330" s="18"/>
      <c r="BQA330" s="18"/>
      <c r="BQB330" s="18"/>
      <c r="BQC330" s="18"/>
      <c r="BQD330" s="18"/>
      <c r="BQE330" s="18"/>
      <c r="BQF330" s="18"/>
      <c r="BQG330" s="18"/>
      <c r="BQH330" s="18"/>
      <c r="BQI330" s="18"/>
      <c r="BQJ330" s="18"/>
      <c r="BQK330" s="18"/>
      <c r="BQL330" s="18"/>
      <c r="BQM330" s="18"/>
      <c r="BQN330" s="18"/>
      <c r="BQO330" s="18"/>
      <c r="BQP330" s="18"/>
      <c r="BQQ330" s="18"/>
      <c r="BQR330" s="18"/>
      <c r="BQS330" s="18"/>
      <c r="BQT330" s="18"/>
      <c r="BQU330" s="18"/>
      <c r="BQV330" s="18"/>
      <c r="BQW330" s="18"/>
      <c r="BQX330" s="18"/>
      <c r="BQY330" s="18"/>
      <c r="BQZ330" s="18"/>
      <c r="BRA330" s="18"/>
      <c r="BRB330" s="18"/>
      <c r="BRC330" s="18"/>
      <c r="BRD330" s="18"/>
      <c r="BRE330" s="18"/>
      <c r="BRF330" s="18"/>
      <c r="BRG330" s="18"/>
      <c r="BRH330" s="18"/>
      <c r="BRI330" s="18"/>
      <c r="BRJ330" s="18"/>
      <c r="BRK330" s="18"/>
      <c r="BRL330" s="18"/>
      <c r="BRM330" s="18"/>
      <c r="BRN330" s="18"/>
      <c r="BRO330" s="18"/>
      <c r="BRP330" s="18"/>
      <c r="BRQ330" s="18"/>
      <c r="BRR330" s="18"/>
      <c r="BRS330" s="18"/>
      <c r="BRT330" s="18"/>
      <c r="BRU330" s="18"/>
      <c r="BRV330" s="18"/>
      <c r="BRW330" s="18"/>
      <c r="BRX330" s="18"/>
      <c r="BRY330" s="18"/>
      <c r="BRZ330" s="18"/>
      <c r="BSA330" s="18"/>
      <c r="BSB330" s="18"/>
      <c r="BSC330" s="18"/>
      <c r="BSD330" s="18"/>
      <c r="BSE330" s="18"/>
      <c r="BSF330" s="18"/>
      <c r="BSG330" s="18"/>
      <c r="BSH330" s="18"/>
      <c r="BSI330" s="18"/>
      <c r="BSJ330" s="18"/>
      <c r="BSK330" s="18"/>
      <c r="BSL330" s="18"/>
      <c r="BSM330" s="18"/>
      <c r="BSN330" s="18"/>
      <c r="BSO330" s="18"/>
      <c r="BSP330" s="18"/>
      <c r="BSQ330" s="18"/>
      <c r="BSR330" s="18"/>
      <c r="BSS330" s="18"/>
      <c r="BST330" s="18"/>
      <c r="BSU330" s="18"/>
      <c r="BSV330" s="18"/>
      <c r="BSW330" s="18"/>
      <c r="BSX330" s="18"/>
      <c r="BSY330" s="18"/>
      <c r="BSZ330" s="18"/>
      <c r="BTA330" s="18"/>
      <c r="BTB330" s="18"/>
      <c r="BTC330" s="18"/>
      <c r="BTD330" s="18"/>
      <c r="BTE330" s="18"/>
      <c r="BTF330" s="18"/>
      <c r="BTG330" s="18"/>
      <c r="BTH330" s="18"/>
      <c r="BTI330" s="18"/>
      <c r="BTJ330" s="18"/>
      <c r="BTK330" s="18"/>
      <c r="BTL330" s="18"/>
      <c r="BTM330" s="18"/>
      <c r="BTN330" s="18"/>
      <c r="BTO330" s="18"/>
      <c r="BTP330" s="18"/>
      <c r="BTQ330" s="18"/>
      <c r="BTR330" s="18"/>
      <c r="BTS330" s="18"/>
      <c r="BTT330" s="18"/>
      <c r="BTU330" s="18"/>
      <c r="BTV330" s="18"/>
      <c r="BTW330" s="18"/>
      <c r="BTX330" s="18"/>
      <c r="BTY330" s="18"/>
      <c r="BTZ330" s="18"/>
      <c r="BUA330" s="18"/>
      <c r="BUB330" s="18"/>
      <c r="BUC330" s="18"/>
      <c r="BUD330" s="18"/>
      <c r="BUE330" s="18"/>
      <c r="BUF330" s="18"/>
      <c r="BUG330" s="18"/>
      <c r="BUH330" s="18"/>
      <c r="BUI330" s="18"/>
      <c r="BUJ330" s="18"/>
      <c r="BUK330" s="18"/>
      <c r="BUL330" s="18"/>
      <c r="BUM330" s="18"/>
      <c r="BUN330" s="18"/>
      <c r="BUO330" s="18"/>
      <c r="BUP330" s="18"/>
      <c r="BUQ330" s="18"/>
      <c r="BUR330" s="18"/>
      <c r="BUS330" s="18"/>
      <c r="BUT330" s="18"/>
      <c r="BUU330" s="18"/>
      <c r="BUV330" s="18"/>
      <c r="BUW330" s="18"/>
      <c r="BUX330" s="18"/>
      <c r="BUY330" s="18"/>
      <c r="BUZ330" s="18"/>
      <c r="BVA330" s="18"/>
      <c r="BVB330" s="18"/>
      <c r="BVC330" s="18"/>
      <c r="BVD330" s="18"/>
      <c r="BVE330" s="18"/>
      <c r="BVF330" s="18"/>
      <c r="BVG330" s="18"/>
      <c r="BVH330" s="18"/>
      <c r="BVI330" s="18"/>
      <c r="BVJ330" s="18"/>
      <c r="BVK330" s="18"/>
      <c r="BVL330" s="18"/>
      <c r="BVM330" s="18"/>
      <c r="BVN330" s="18"/>
      <c r="BVO330" s="18"/>
      <c r="BVP330" s="18"/>
      <c r="BVQ330" s="18"/>
      <c r="BVR330" s="18"/>
      <c r="BVS330" s="18"/>
      <c r="BVT330" s="18"/>
      <c r="BVU330" s="18"/>
      <c r="BVV330" s="18"/>
      <c r="BVW330" s="18"/>
      <c r="BVX330" s="18"/>
      <c r="BVY330" s="18"/>
      <c r="BVZ330" s="18"/>
      <c r="BWA330" s="18"/>
      <c r="BWB330" s="18"/>
      <c r="BWC330" s="18"/>
      <c r="BWD330" s="18"/>
      <c r="BWE330" s="18"/>
      <c r="BWF330" s="18"/>
      <c r="BWG330" s="18"/>
      <c r="BWH330" s="18"/>
      <c r="BWI330" s="18"/>
      <c r="BWJ330" s="18"/>
      <c r="BWK330" s="18"/>
      <c r="BWL330" s="18"/>
      <c r="BWM330" s="18"/>
      <c r="BWN330" s="18"/>
      <c r="BWO330" s="18"/>
      <c r="BWP330" s="18"/>
      <c r="BWQ330" s="18"/>
      <c r="BWR330" s="18"/>
      <c r="BWS330" s="18"/>
      <c r="BWT330" s="18"/>
      <c r="BWU330" s="18"/>
      <c r="BWV330" s="18"/>
      <c r="BWW330" s="18"/>
      <c r="BWX330" s="18"/>
      <c r="BWY330" s="18"/>
      <c r="BWZ330" s="18"/>
      <c r="BXA330" s="18"/>
      <c r="BXB330" s="18"/>
      <c r="BXC330" s="18"/>
      <c r="BXD330" s="18"/>
      <c r="BXE330" s="18"/>
      <c r="BXF330" s="18"/>
      <c r="BXG330" s="18"/>
      <c r="BXH330" s="18"/>
      <c r="BXI330" s="18"/>
      <c r="BXJ330" s="18"/>
      <c r="BXK330" s="18"/>
      <c r="BXL330" s="18"/>
      <c r="BXM330" s="18"/>
      <c r="BXN330" s="18"/>
      <c r="BXO330" s="18"/>
      <c r="BXP330" s="18"/>
      <c r="BXQ330" s="18"/>
      <c r="BXR330" s="18"/>
      <c r="BXS330" s="18"/>
      <c r="BXT330" s="18"/>
      <c r="BXU330" s="18"/>
      <c r="BXV330" s="18"/>
      <c r="BXW330" s="18"/>
      <c r="BXX330" s="18"/>
      <c r="BXY330" s="18"/>
      <c r="BXZ330" s="18"/>
      <c r="BYA330" s="18"/>
      <c r="BYB330" s="18"/>
      <c r="BYC330" s="18"/>
      <c r="BYD330" s="18"/>
      <c r="BYE330" s="18"/>
      <c r="BYF330" s="18"/>
      <c r="BYG330" s="18"/>
      <c r="BYH330" s="18"/>
      <c r="BYI330" s="18"/>
      <c r="BYJ330" s="18"/>
      <c r="BYK330" s="18"/>
      <c r="BYL330" s="18"/>
      <c r="BYM330" s="18"/>
      <c r="BYN330" s="18"/>
      <c r="BYO330" s="18"/>
      <c r="BYP330" s="18"/>
      <c r="BYQ330" s="18"/>
      <c r="BYR330" s="18"/>
      <c r="BYS330" s="18"/>
      <c r="BYT330" s="18"/>
      <c r="BYU330" s="18"/>
      <c r="BYV330" s="18"/>
      <c r="BYW330" s="18"/>
      <c r="BYX330" s="18"/>
      <c r="BYY330" s="18"/>
      <c r="BYZ330" s="18"/>
      <c r="BZA330" s="18"/>
      <c r="BZB330" s="18"/>
      <c r="BZC330" s="18"/>
      <c r="BZD330" s="18"/>
      <c r="BZE330" s="18"/>
      <c r="BZF330" s="18"/>
      <c r="BZG330" s="18"/>
      <c r="BZH330" s="18"/>
      <c r="BZI330" s="18"/>
      <c r="BZJ330" s="18"/>
      <c r="BZK330" s="18"/>
      <c r="BZL330" s="18"/>
      <c r="BZM330" s="18"/>
      <c r="BZN330" s="18"/>
      <c r="BZO330" s="18"/>
      <c r="BZP330" s="18"/>
      <c r="BZQ330" s="18"/>
      <c r="BZR330" s="18"/>
      <c r="BZS330" s="18"/>
      <c r="BZT330" s="18"/>
      <c r="BZU330" s="18"/>
      <c r="BZV330" s="18"/>
      <c r="BZW330" s="18"/>
      <c r="BZX330" s="18"/>
      <c r="BZY330" s="18"/>
      <c r="BZZ330" s="18"/>
      <c r="CAA330" s="18"/>
      <c r="CAB330" s="18"/>
      <c r="CAC330" s="18"/>
      <c r="CAD330" s="18"/>
      <c r="CAE330" s="18"/>
      <c r="CAF330" s="18"/>
      <c r="CAG330" s="18"/>
      <c r="CAH330" s="18"/>
      <c r="CAI330" s="18"/>
      <c r="CAJ330" s="18"/>
      <c r="CAK330" s="18"/>
      <c r="CAL330" s="18"/>
      <c r="CAM330" s="18"/>
      <c r="CAN330" s="18"/>
      <c r="CAO330" s="18"/>
      <c r="CAP330" s="18"/>
      <c r="CAQ330" s="18"/>
      <c r="CAR330" s="18"/>
      <c r="CAS330" s="18"/>
      <c r="CAT330" s="18"/>
      <c r="CAU330" s="18"/>
      <c r="CAV330" s="18"/>
      <c r="CAW330" s="18"/>
      <c r="CAX330" s="18"/>
      <c r="CAY330" s="18"/>
      <c r="CAZ330" s="18"/>
      <c r="CBA330" s="18"/>
      <c r="CBB330" s="18"/>
      <c r="CBC330" s="18"/>
      <c r="CBD330" s="18"/>
      <c r="CBE330" s="18"/>
      <c r="CBF330" s="18"/>
      <c r="CBG330" s="18"/>
      <c r="CBH330" s="18"/>
      <c r="CBI330" s="18"/>
      <c r="CBJ330" s="18"/>
      <c r="CBK330" s="18"/>
      <c r="CBL330" s="18"/>
      <c r="CBM330" s="18"/>
      <c r="CBN330" s="18"/>
      <c r="CBO330" s="18"/>
      <c r="CBP330" s="18"/>
      <c r="CBQ330" s="18"/>
      <c r="CBR330" s="18"/>
      <c r="CBS330" s="18"/>
      <c r="CBT330" s="18"/>
      <c r="CBU330" s="18"/>
      <c r="CBV330" s="18"/>
      <c r="CBW330" s="18"/>
      <c r="CBX330" s="18"/>
      <c r="CBY330" s="18"/>
      <c r="CBZ330" s="18"/>
      <c r="CCA330" s="18"/>
      <c r="CCB330" s="18"/>
      <c r="CCC330" s="18"/>
      <c r="CCD330" s="18"/>
      <c r="CCE330" s="18"/>
      <c r="CCF330" s="18"/>
      <c r="CCG330" s="18"/>
      <c r="CCH330" s="18"/>
      <c r="CCI330" s="18"/>
      <c r="CCJ330" s="18"/>
      <c r="CCK330" s="18"/>
      <c r="CCL330" s="18"/>
      <c r="CCM330" s="18"/>
      <c r="CCN330" s="18"/>
      <c r="CCO330" s="18"/>
      <c r="CCP330" s="18"/>
      <c r="CCQ330" s="18"/>
      <c r="CCR330" s="18"/>
      <c r="CCS330" s="18"/>
      <c r="CCT330" s="18"/>
      <c r="CCU330" s="18"/>
      <c r="CCV330" s="18"/>
      <c r="CCW330" s="18"/>
      <c r="CCX330" s="18"/>
      <c r="CCY330" s="18"/>
      <c r="CCZ330" s="18"/>
      <c r="CDA330" s="18"/>
      <c r="CDB330" s="18"/>
      <c r="CDC330" s="18"/>
      <c r="CDD330" s="18"/>
      <c r="CDE330" s="18"/>
      <c r="CDF330" s="18"/>
      <c r="CDG330" s="18"/>
      <c r="CDH330" s="18"/>
      <c r="CDI330" s="18"/>
      <c r="CDJ330" s="18"/>
      <c r="CDK330" s="18"/>
      <c r="CDL330" s="18"/>
      <c r="CDM330" s="18"/>
      <c r="CDN330" s="18"/>
      <c r="CDO330" s="18"/>
      <c r="CDP330" s="18"/>
      <c r="CDQ330" s="18"/>
      <c r="CDR330" s="18"/>
      <c r="CDS330" s="18"/>
      <c r="CDT330" s="18"/>
      <c r="CDU330" s="18"/>
      <c r="CDV330" s="18"/>
      <c r="CDW330" s="18"/>
      <c r="CDX330" s="18"/>
      <c r="CDY330" s="18"/>
      <c r="CDZ330" s="18"/>
      <c r="CEA330" s="18"/>
      <c r="CEB330" s="18"/>
      <c r="CEC330" s="18"/>
      <c r="CED330" s="18"/>
      <c r="CEE330" s="18"/>
      <c r="CEF330" s="18"/>
      <c r="CEG330" s="18"/>
      <c r="CEH330" s="18"/>
      <c r="CEI330" s="18"/>
      <c r="CEJ330" s="18"/>
      <c r="CEK330" s="18"/>
      <c r="CEL330" s="18"/>
      <c r="CEM330" s="18"/>
      <c r="CEN330" s="18"/>
      <c r="CEO330" s="18"/>
      <c r="CEP330" s="18"/>
      <c r="CEQ330" s="18"/>
      <c r="CER330" s="18"/>
      <c r="CES330" s="18"/>
      <c r="CET330" s="18"/>
      <c r="CEU330" s="18"/>
      <c r="CEV330" s="18"/>
      <c r="CEW330" s="18"/>
      <c r="CEX330" s="18"/>
      <c r="CEY330" s="18"/>
      <c r="CEZ330" s="18"/>
      <c r="CFA330" s="18"/>
      <c r="CFB330" s="18"/>
      <c r="CFC330" s="18"/>
      <c r="CFD330" s="18"/>
      <c r="CFE330" s="18"/>
      <c r="CFF330" s="18"/>
      <c r="CFG330" s="18"/>
      <c r="CFH330" s="18"/>
      <c r="CFI330" s="18"/>
      <c r="CFJ330" s="18"/>
      <c r="CFK330" s="18"/>
      <c r="CFL330" s="18"/>
      <c r="CFM330" s="18"/>
      <c r="CFN330" s="18"/>
      <c r="CFO330" s="18"/>
      <c r="CFP330" s="18"/>
      <c r="CFQ330" s="18"/>
      <c r="CFR330" s="18"/>
      <c r="CFS330" s="18"/>
      <c r="CFT330" s="18"/>
      <c r="CFU330" s="18"/>
      <c r="CFV330" s="18"/>
      <c r="CFW330" s="18"/>
      <c r="CFX330" s="18"/>
      <c r="CFY330" s="18"/>
      <c r="CFZ330" s="18"/>
      <c r="CGA330" s="18"/>
      <c r="CGB330" s="18"/>
      <c r="CGC330" s="18"/>
      <c r="CGD330" s="18"/>
      <c r="CGE330" s="18"/>
      <c r="CGF330" s="18"/>
      <c r="CGG330" s="18"/>
      <c r="CGH330" s="18"/>
      <c r="CGI330" s="18"/>
      <c r="CGJ330" s="18"/>
      <c r="CGK330" s="18"/>
      <c r="CGL330" s="18"/>
      <c r="CGM330" s="18"/>
      <c r="CGN330" s="18"/>
      <c r="CGO330" s="18"/>
      <c r="CGP330" s="18"/>
      <c r="CGQ330" s="18"/>
      <c r="CGR330" s="18"/>
      <c r="CGS330" s="18"/>
      <c r="CGT330" s="18"/>
      <c r="CGU330" s="18"/>
      <c r="CGV330" s="18"/>
      <c r="CGW330" s="18"/>
      <c r="CGX330" s="18"/>
      <c r="CGY330" s="18"/>
      <c r="CGZ330" s="18"/>
      <c r="CHA330" s="18"/>
      <c r="CHB330" s="18"/>
      <c r="CHC330" s="18"/>
      <c r="CHD330" s="18"/>
      <c r="CHE330" s="18"/>
      <c r="CHF330" s="18"/>
      <c r="CHG330" s="18"/>
      <c r="CHH330" s="18"/>
      <c r="CHI330" s="18"/>
      <c r="CHJ330" s="18"/>
      <c r="CHK330" s="18"/>
      <c r="CHL330" s="18"/>
      <c r="CHM330" s="18"/>
      <c r="CHN330" s="18"/>
      <c r="CHO330" s="18"/>
      <c r="CHP330" s="18"/>
      <c r="CHQ330" s="18"/>
      <c r="CHR330" s="18"/>
      <c r="CHS330" s="18"/>
      <c r="CHT330" s="18"/>
      <c r="CHU330" s="18"/>
      <c r="CHV330" s="18"/>
      <c r="CHW330" s="18"/>
      <c r="CHX330" s="18"/>
      <c r="CHY330" s="18"/>
      <c r="CHZ330" s="18"/>
      <c r="CIA330" s="18"/>
      <c r="CIB330" s="18"/>
      <c r="CIC330" s="18"/>
      <c r="CID330" s="18"/>
      <c r="CIE330" s="18"/>
      <c r="CIF330" s="18"/>
      <c r="CIG330" s="18"/>
      <c r="CIH330" s="18"/>
      <c r="CII330" s="18"/>
      <c r="CIJ330" s="18"/>
      <c r="CIK330" s="18"/>
      <c r="CIL330" s="18"/>
      <c r="CIM330" s="18"/>
      <c r="CIN330" s="18"/>
      <c r="CIO330" s="18"/>
      <c r="CIP330" s="18"/>
      <c r="CIQ330" s="18"/>
      <c r="CIR330" s="18"/>
      <c r="CIS330" s="18"/>
      <c r="CIT330" s="18"/>
      <c r="CIU330" s="18"/>
      <c r="CIV330" s="18"/>
      <c r="CIW330" s="18"/>
      <c r="CIX330" s="18"/>
      <c r="CIY330" s="18"/>
      <c r="CIZ330" s="18"/>
      <c r="CJA330" s="18"/>
      <c r="CJB330" s="18"/>
      <c r="CJC330" s="18"/>
      <c r="CJD330" s="18"/>
      <c r="CJE330" s="18"/>
      <c r="CJF330" s="18"/>
      <c r="CJG330" s="18"/>
      <c r="CJH330" s="18"/>
      <c r="CJI330" s="18"/>
      <c r="CJJ330" s="18"/>
      <c r="CJK330" s="18"/>
      <c r="CJL330" s="18"/>
      <c r="CJM330" s="18"/>
      <c r="CJN330" s="18"/>
      <c r="CJO330" s="18"/>
      <c r="CJP330" s="18"/>
      <c r="CJQ330" s="18"/>
      <c r="CJR330" s="18"/>
      <c r="CJS330" s="18"/>
      <c r="CJT330" s="18"/>
      <c r="CJU330" s="18"/>
      <c r="CJV330" s="18"/>
      <c r="CJW330" s="18"/>
      <c r="CJX330" s="18"/>
      <c r="CJY330" s="18"/>
      <c r="CJZ330" s="18"/>
      <c r="CKA330" s="18"/>
      <c r="CKB330" s="18"/>
      <c r="CKC330" s="18"/>
      <c r="CKD330" s="18"/>
      <c r="CKE330" s="18"/>
      <c r="CKF330" s="18"/>
      <c r="CKG330" s="18"/>
      <c r="CKH330" s="18"/>
      <c r="CKI330" s="18"/>
      <c r="CKJ330" s="18"/>
      <c r="CKK330" s="18"/>
      <c r="CKL330" s="18"/>
      <c r="CKM330" s="18"/>
      <c r="CKN330" s="18"/>
      <c r="CKO330" s="18"/>
      <c r="CKP330" s="18"/>
      <c r="CKQ330" s="18"/>
      <c r="CKR330" s="18"/>
      <c r="CKS330" s="18"/>
      <c r="CKT330" s="18"/>
      <c r="CKU330" s="18"/>
      <c r="CKV330" s="18"/>
      <c r="CKW330" s="18"/>
      <c r="CKX330" s="18"/>
      <c r="CKY330" s="18"/>
      <c r="CKZ330" s="18"/>
      <c r="CLA330" s="18"/>
      <c r="CLB330" s="18"/>
      <c r="CLC330" s="18"/>
      <c r="CLD330" s="18"/>
      <c r="CLE330" s="18"/>
      <c r="CLF330" s="18"/>
      <c r="CLG330" s="18"/>
      <c r="CLH330" s="18"/>
      <c r="CLI330" s="18"/>
      <c r="CLJ330" s="18"/>
      <c r="CLK330" s="18"/>
      <c r="CLL330" s="18"/>
      <c r="CLM330" s="18"/>
      <c r="CLN330" s="18"/>
      <c r="CLO330" s="18"/>
      <c r="CLP330" s="18"/>
      <c r="CLQ330" s="18"/>
      <c r="CLR330" s="18"/>
      <c r="CLS330" s="18"/>
      <c r="CLT330" s="18"/>
      <c r="CLU330" s="18"/>
      <c r="CLV330" s="18"/>
      <c r="CLW330" s="18"/>
      <c r="CLX330" s="18"/>
      <c r="CLY330" s="18"/>
      <c r="CLZ330" s="18"/>
      <c r="CMA330" s="18"/>
      <c r="CMB330" s="18"/>
      <c r="CMC330" s="18"/>
      <c r="CMD330" s="18"/>
      <c r="CME330" s="18"/>
      <c r="CMF330" s="18"/>
      <c r="CMG330" s="18"/>
      <c r="CMH330" s="18"/>
      <c r="CMI330" s="18"/>
      <c r="CMJ330" s="18"/>
      <c r="CMK330" s="18"/>
      <c r="CML330" s="18"/>
      <c r="CMM330" s="18"/>
      <c r="CMN330" s="18"/>
      <c r="CMO330" s="18"/>
      <c r="CMP330" s="18"/>
      <c r="CMQ330" s="18"/>
      <c r="CMR330" s="18"/>
      <c r="CMS330" s="18"/>
      <c r="CMT330" s="18"/>
      <c r="CMU330" s="18"/>
      <c r="CMV330" s="18"/>
      <c r="CMW330" s="18"/>
      <c r="CMX330" s="18"/>
      <c r="CMY330" s="18"/>
      <c r="CMZ330" s="18"/>
      <c r="CNA330" s="18"/>
      <c r="CNB330" s="18"/>
      <c r="CNC330" s="18"/>
      <c r="CND330" s="18"/>
      <c r="CNE330" s="18"/>
      <c r="CNF330" s="18"/>
      <c r="CNG330" s="18"/>
      <c r="CNH330" s="18"/>
      <c r="CNI330" s="18"/>
      <c r="CNJ330" s="18"/>
      <c r="CNK330" s="18"/>
      <c r="CNL330" s="18"/>
      <c r="CNM330" s="18"/>
      <c r="CNN330" s="18"/>
      <c r="CNO330" s="18"/>
      <c r="CNP330" s="18"/>
      <c r="CNQ330" s="18"/>
      <c r="CNR330" s="18"/>
      <c r="CNS330" s="18"/>
      <c r="CNT330" s="18"/>
      <c r="CNU330" s="18"/>
      <c r="CNV330" s="18"/>
      <c r="CNW330" s="18"/>
      <c r="CNX330" s="18"/>
      <c r="CNY330" s="18"/>
      <c r="CNZ330" s="18"/>
      <c r="COA330" s="18"/>
      <c r="COB330" s="18"/>
      <c r="COC330" s="18"/>
      <c r="COD330" s="18"/>
      <c r="COE330" s="18"/>
      <c r="COF330" s="18"/>
      <c r="COG330" s="18"/>
      <c r="COH330" s="18"/>
      <c r="COI330" s="18"/>
      <c r="COJ330" s="18"/>
      <c r="COK330" s="18"/>
      <c r="COL330" s="18"/>
      <c r="COM330" s="18"/>
      <c r="CON330" s="18"/>
      <c r="COO330" s="18"/>
      <c r="COP330" s="18"/>
      <c r="COQ330" s="18"/>
      <c r="COR330" s="18"/>
      <c r="COS330" s="18"/>
      <c r="COT330" s="18"/>
      <c r="COU330" s="18"/>
      <c r="COV330" s="18"/>
      <c r="COW330" s="18"/>
      <c r="COX330" s="18"/>
      <c r="COY330" s="18"/>
      <c r="COZ330" s="18"/>
      <c r="CPA330" s="18"/>
      <c r="CPB330" s="18"/>
      <c r="CPC330" s="18"/>
      <c r="CPD330" s="18"/>
      <c r="CPE330" s="18"/>
      <c r="CPF330" s="18"/>
      <c r="CPG330" s="18"/>
      <c r="CPH330" s="18"/>
      <c r="CPI330" s="18"/>
      <c r="CPJ330" s="18"/>
      <c r="CPK330" s="18"/>
      <c r="CPL330" s="18"/>
      <c r="CPM330" s="18"/>
      <c r="CPN330" s="18"/>
      <c r="CPO330" s="18"/>
      <c r="CPP330" s="18"/>
      <c r="CPQ330" s="18"/>
      <c r="CPR330" s="18"/>
      <c r="CPS330" s="18"/>
      <c r="CPT330" s="18"/>
      <c r="CPU330" s="18"/>
      <c r="CPV330" s="18"/>
      <c r="CPW330" s="18"/>
      <c r="CPX330" s="18"/>
      <c r="CPY330" s="18"/>
      <c r="CPZ330" s="18"/>
      <c r="CQA330" s="18"/>
      <c r="CQB330" s="18"/>
      <c r="CQC330" s="18"/>
      <c r="CQD330" s="18"/>
      <c r="CQE330" s="18"/>
      <c r="CQF330" s="18"/>
      <c r="CQG330" s="18"/>
      <c r="CQH330" s="18"/>
      <c r="CQI330" s="18"/>
      <c r="CQJ330" s="18"/>
      <c r="CQK330" s="18"/>
      <c r="CQL330" s="18"/>
      <c r="CQM330" s="18"/>
      <c r="CQN330" s="18"/>
      <c r="CQO330" s="18"/>
      <c r="CQP330" s="18"/>
      <c r="CQQ330" s="18"/>
      <c r="CQR330" s="18"/>
      <c r="CQS330" s="18"/>
      <c r="CQT330" s="18"/>
      <c r="CQU330" s="18"/>
      <c r="CQV330" s="18"/>
      <c r="CQW330" s="18"/>
      <c r="CQX330" s="18"/>
      <c r="CQY330" s="18"/>
      <c r="CQZ330" s="18"/>
      <c r="CRA330" s="18"/>
      <c r="CRB330" s="18"/>
      <c r="CRC330" s="18"/>
      <c r="CRD330" s="18"/>
      <c r="CRE330" s="18"/>
      <c r="CRF330" s="18"/>
      <c r="CRG330" s="18"/>
      <c r="CRH330" s="18"/>
      <c r="CRI330" s="18"/>
      <c r="CRJ330" s="18"/>
      <c r="CRK330" s="18"/>
      <c r="CRL330" s="18"/>
      <c r="CRM330" s="18"/>
      <c r="CRN330" s="18"/>
      <c r="CRO330" s="18"/>
      <c r="CRP330" s="18"/>
      <c r="CRQ330" s="18"/>
      <c r="CRR330" s="18"/>
      <c r="CRS330" s="18"/>
      <c r="CRT330" s="18"/>
      <c r="CRU330" s="18"/>
      <c r="CRV330" s="18"/>
      <c r="CRW330" s="18"/>
      <c r="CRX330" s="18"/>
      <c r="CRY330" s="18"/>
      <c r="CRZ330" s="18"/>
      <c r="CSA330" s="18"/>
      <c r="CSB330" s="18"/>
      <c r="CSC330" s="18"/>
      <c r="CSD330" s="18"/>
      <c r="CSE330" s="18"/>
      <c r="CSF330" s="18"/>
      <c r="CSG330" s="18"/>
      <c r="CSH330" s="18"/>
      <c r="CSI330" s="18"/>
      <c r="CSJ330" s="18"/>
      <c r="CSK330" s="18"/>
      <c r="CSL330" s="18"/>
      <c r="CSM330" s="18"/>
      <c r="CSN330" s="18"/>
      <c r="CSO330" s="18"/>
      <c r="CSP330" s="18"/>
      <c r="CSQ330" s="18"/>
      <c r="CSR330" s="18"/>
      <c r="CSS330" s="18"/>
      <c r="CST330" s="18"/>
      <c r="CSU330" s="18"/>
      <c r="CSV330" s="18"/>
      <c r="CSW330" s="18"/>
      <c r="CSX330" s="18"/>
      <c r="CSY330" s="18"/>
      <c r="CSZ330" s="18"/>
      <c r="CTA330" s="18"/>
      <c r="CTB330" s="18"/>
      <c r="CTC330" s="18"/>
      <c r="CTD330" s="18"/>
      <c r="CTE330" s="18"/>
      <c r="CTF330" s="18"/>
      <c r="CTG330" s="18"/>
      <c r="CTH330" s="18"/>
      <c r="CTI330" s="18"/>
      <c r="CTJ330" s="18"/>
      <c r="CTK330" s="18"/>
      <c r="CTL330" s="18"/>
      <c r="CTM330" s="18"/>
      <c r="CTN330" s="18"/>
      <c r="CTO330" s="18"/>
      <c r="CTP330" s="18"/>
      <c r="CTQ330" s="18"/>
      <c r="CTR330" s="18"/>
      <c r="CTS330" s="18"/>
      <c r="CTT330" s="18"/>
      <c r="CTU330" s="18"/>
      <c r="CTV330" s="18"/>
      <c r="CTW330" s="18"/>
      <c r="CTX330" s="18"/>
      <c r="CTY330" s="18"/>
      <c r="CTZ330" s="18"/>
      <c r="CUA330" s="18"/>
      <c r="CUB330" s="18"/>
      <c r="CUC330" s="18"/>
      <c r="CUD330" s="18"/>
      <c r="CUE330" s="18"/>
      <c r="CUF330" s="18"/>
      <c r="CUG330" s="18"/>
      <c r="CUH330" s="18"/>
      <c r="CUI330" s="18"/>
      <c r="CUJ330" s="18"/>
      <c r="CUK330" s="18"/>
      <c r="CUL330" s="18"/>
      <c r="CUM330" s="18"/>
      <c r="CUN330" s="18"/>
      <c r="CUO330" s="18"/>
      <c r="CUP330" s="18"/>
      <c r="CUQ330" s="18"/>
      <c r="CUR330" s="18"/>
      <c r="CUS330" s="18"/>
      <c r="CUT330" s="18"/>
      <c r="CUU330" s="18"/>
      <c r="CUV330" s="18"/>
      <c r="CUW330" s="18"/>
      <c r="CUX330" s="18"/>
      <c r="CUY330" s="18"/>
      <c r="CUZ330" s="18"/>
      <c r="CVA330" s="18"/>
      <c r="CVB330" s="18"/>
      <c r="CVC330" s="18"/>
      <c r="CVD330" s="18"/>
      <c r="CVE330" s="18"/>
      <c r="CVF330" s="18"/>
      <c r="CVG330" s="18"/>
      <c r="CVH330" s="18"/>
      <c r="CVI330" s="18"/>
      <c r="CVJ330" s="18"/>
      <c r="CVK330" s="18"/>
      <c r="CVL330" s="18"/>
      <c r="CVM330" s="18"/>
      <c r="CVN330" s="18"/>
      <c r="CVO330" s="18"/>
      <c r="CVP330" s="18"/>
      <c r="CVQ330" s="18"/>
      <c r="CVR330" s="18"/>
      <c r="CVS330" s="18"/>
      <c r="CVT330" s="18"/>
      <c r="CVU330" s="18"/>
      <c r="CVV330" s="18"/>
      <c r="CVW330" s="18"/>
      <c r="CVX330" s="18"/>
      <c r="CVY330" s="18"/>
      <c r="CVZ330" s="18"/>
      <c r="CWA330" s="18"/>
      <c r="CWB330" s="18"/>
      <c r="CWC330" s="18"/>
      <c r="CWD330" s="18"/>
      <c r="CWE330" s="18"/>
      <c r="CWF330" s="18"/>
      <c r="CWG330" s="18"/>
      <c r="CWH330" s="18"/>
      <c r="CWI330" s="18"/>
      <c r="CWJ330" s="18"/>
      <c r="CWK330" s="18"/>
      <c r="CWL330" s="18"/>
      <c r="CWM330" s="18"/>
      <c r="CWN330" s="18"/>
      <c r="CWO330" s="18"/>
      <c r="CWP330" s="18"/>
      <c r="CWQ330" s="18"/>
      <c r="CWR330" s="18"/>
      <c r="CWS330" s="18"/>
      <c r="CWT330" s="18"/>
      <c r="CWU330" s="18"/>
      <c r="CWV330" s="18"/>
      <c r="CWW330" s="18"/>
      <c r="CWX330" s="18"/>
      <c r="CWY330" s="18"/>
      <c r="CWZ330" s="18"/>
      <c r="CXA330" s="18"/>
      <c r="CXB330" s="18"/>
      <c r="CXC330" s="18"/>
      <c r="CXD330" s="18"/>
      <c r="CXE330" s="18"/>
      <c r="CXF330" s="18"/>
      <c r="CXG330" s="18"/>
      <c r="CXH330" s="18"/>
      <c r="CXI330" s="18"/>
      <c r="CXJ330" s="18"/>
      <c r="CXK330" s="18"/>
      <c r="CXL330" s="18"/>
      <c r="CXM330" s="18"/>
      <c r="CXN330" s="18"/>
      <c r="CXO330" s="18"/>
      <c r="CXP330" s="18"/>
      <c r="CXQ330" s="18"/>
      <c r="CXR330" s="18"/>
      <c r="CXS330" s="18"/>
      <c r="CXT330" s="18"/>
      <c r="CXU330" s="18"/>
      <c r="CXV330" s="18"/>
      <c r="CXW330" s="18"/>
      <c r="CXX330" s="18"/>
      <c r="CXY330" s="18"/>
      <c r="CXZ330" s="18"/>
      <c r="CYA330" s="18"/>
      <c r="CYB330" s="18"/>
      <c r="CYC330" s="18"/>
      <c r="CYD330" s="18"/>
      <c r="CYE330" s="18"/>
      <c r="CYF330" s="18"/>
      <c r="CYG330" s="18"/>
      <c r="CYH330" s="18"/>
      <c r="CYI330" s="18"/>
      <c r="CYJ330" s="18"/>
      <c r="CYK330" s="18"/>
      <c r="CYL330" s="18"/>
      <c r="CYM330" s="18"/>
      <c r="CYN330" s="18"/>
      <c r="CYO330" s="18"/>
      <c r="CYP330" s="18"/>
      <c r="CYQ330" s="18"/>
      <c r="CYR330" s="18"/>
      <c r="CYS330" s="18"/>
      <c r="CYT330" s="18"/>
      <c r="CYU330" s="18"/>
      <c r="CYV330" s="18"/>
      <c r="CYW330" s="18"/>
      <c r="CYX330" s="18"/>
      <c r="CYY330" s="18"/>
      <c r="CYZ330" s="18"/>
      <c r="CZA330" s="18"/>
      <c r="CZB330" s="18"/>
      <c r="CZC330" s="18"/>
      <c r="CZD330" s="18"/>
      <c r="CZE330" s="18"/>
      <c r="CZF330" s="18"/>
      <c r="CZG330" s="18"/>
      <c r="CZH330" s="18"/>
      <c r="CZI330" s="18"/>
      <c r="CZJ330" s="18"/>
      <c r="CZK330" s="18"/>
      <c r="CZL330" s="18"/>
      <c r="CZM330" s="18"/>
      <c r="CZN330" s="18"/>
      <c r="CZO330" s="18"/>
      <c r="CZP330" s="18"/>
      <c r="CZQ330" s="18"/>
      <c r="CZR330" s="18"/>
      <c r="CZS330" s="18"/>
      <c r="CZT330" s="18"/>
      <c r="CZU330" s="18"/>
      <c r="CZV330" s="18"/>
      <c r="CZW330" s="18"/>
      <c r="CZX330" s="18"/>
      <c r="CZY330" s="18"/>
      <c r="CZZ330" s="18"/>
      <c r="DAA330" s="18"/>
      <c r="DAB330" s="18"/>
      <c r="DAC330" s="18"/>
      <c r="DAD330" s="18"/>
      <c r="DAE330" s="18"/>
      <c r="DAF330" s="18"/>
      <c r="DAG330" s="18"/>
      <c r="DAH330" s="18"/>
      <c r="DAI330" s="18"/>
      <c r="DAJ330" s="18"/>
      <c r="DAK330" s="18"/>
      <c r="DAL330" s="18"/>
      <c r="DAM330" s="18"/>
      <c r="DAN330" s="18"/>
      <c r="DAO330" s="18"/>
      <c r="DAP330" s="18"/>
      <c r="DAQ330" s="18"/>
      <c r="DAR330" s="18"/>
      <c r="DAS330" s="18"/>
      <c r="DAT330" s="18"/>
      <c r="DAU330" s="18"/>
      <c r="DAV330" s="18"/>
      <c r="DAW330" s="18"/>
      <c r="DAX330" s="18"/>
      <c r="DAY330" s="18"/>
      <c r="DAZ330" s="18"/>
      <c r="DBA330" s="18"/>
      <c r="DBB330" s="18"/>
      <c r="DBC330" s="18"/>
      <c r="DBD330" s="18"/>
      <c r="DBE330" s="18"/>
      <c r="DBF330" s="18"/>
      <c r="DBG330" s="18"/>
      <c r="DBH330" s="18"/>
      <c r="DBI330" s="18"/>
      <c r="DBJ330" s="18"/>
      <c r="DBK330" s="18"/>
      <c r="DBL330" s="18"/>
      <c r="DBM330" s="18"/>
      <c r="DBN330" s="18"/>
      <c r="DBO330" s="18"/>
      <c r="DBP330" s="18"/>
      <c r="DBQ330" s="18"/>
      <c r="DBR330" s="18"/>
      <c r="DBS330" s="18"/>
      <c r="DBT330" s="18"/>
      <c r="DBU330" s="18"/>
      <c r="DBV330" s="18"/>
      <c r="DBW330" s="18"/>
      <c r="DBX330" s="18"/>
      <c r="DBY330" s="18"/>
      <c r="DBZ330" s="18"/>
      <c r="DCA330" s="18"/>
      <c r="DCB330" s="18"/>
      <c r="DCC330" s="18"/>
      <c r="DCD330" s="18"/>
      <c r="DCE330" s="18"/>
      <c r="DCF330" s="18"/>
      <c r="DCG330" s="18"/>
      <c r="DCH330" s="18"/>
      <c r="DCI330" s="18"/>
      <c r="DCJ330" s="18"/>
      <c r="DCK330" s="18"/>
      <c r="DCL330" s="18"/>
      <c r="DCM330" s="18"/>
      <c r="DCN330" s="18"/>
      <c r="DCO330" s="18"/>
      <c r="DCP330" s="18"/>
      <c r="DCQ330" s="18"/>
      <c r="DCR330" s="18"/>
      <c r="DCS330" s="18"/>
      <c r="DCT330" s="18"/>
      <c r="DCU330" s="18"/>
      <c r="DCV330" s="18"/>
      <c r="DCW330" s="18"/>
      <c r="DCX330" s="18"/>
      <c r="DCY330" s="18"/>
      <c r="DCZ330" s="18"/>
      <c r="DDA330" s="18"/>
      <c r="DDB330" s="18"/>
      <c r="DDC330" s="18"/>
      <c r="DDD330" s="18"/>
      <c r="DDE330" s="18"/>
      <c r="DDF330" s="18"/>
      <c r="DDG330" s="18"/>
      <c r="DDH330" s="18"/>
      <c r="DDI330" s="18"/>
      <c r="DDJ330" s="18"/>
      <c r="DDK330" s="18"/>
      <c r="DDL330" s="18"/>
      <c r="DDM330" s="18"/>
      <c r="DDN330" s="18"/>
      <c r="DDO330" s="18"/>
      <c r="DDP330" s="18"/>
      <c r="DDQ330" s="18"/>
      <c r="DDR330" s="18"/>
      <c r="DDS330" s="18"/>
      <c r="DDT330" s="18"/>
      <c r="DDU330" s="18"/>
      <c r="DDV330" s="18"/>
      <c r="DDW330" s="18"/>
      <c r="DDX330" s="18"/>
      <c r="DDY330" s="18"/>
      <c r="DDZ330" s="18"/>
      <c r="DEA330" s="18"/>
      <c r="DEB330" s="18"/>
      <c r="DEC330" s="18"/>
      <c r="DED330" s="18"/>
      <c r="DEE330" s="18"/>
      <c r="DEF330" s="18"/>
      <c r="DEG330" s="18"/>
      <c r="DEH330" s="18"/>
      <c r="DEI330" s="18"/>
      <c r="DEJ330" s="18"/>
      <c r="DEK330" s="18"/>
      <c r="DEL330" s="18"/>
      <c r="DEM330" s="18"/>
      <c r="DEN330" s="18"/>
      <c r="DEO330" s="18"/>
      <c r="DEP330" s="18"/>
      <c r="DEQ330" s="18"/>
      <c r="DER330" s="18"/>
      <c r="DES330" s="18"/>
      <c r="DET330" s="18"/>
      <c r="DEU330" s="18"/>
      <c r="DEV330" s="18"/>
      <c r="DEW330" s="18"/>
      <c r="DEX330" s="18"/>
      <c r="DEY330" s="18"/>
      <c r="DEZ330" s="18"/>
      <c r="DFA330" s="18"/>
      <c r="DFB330" s="18"/>
      <c r="DFC330" s="18"/>
      <c r="DFD330" s="18"/>
      <c r="DFE330" s="18"/>
      <c r="DFF330" s="18"/>
      <c r="DFG330" s="18"/>
      <c r="DFH330" s="18"/>
      <c r="DFI330" s="18"/>
      <c r="DFJ330" s="18"/>
      <c r="DFK330" s="18"/>
      <c r="DFL330" s="18"/>
      <c r="DFM330" s="18"/>
      <c r="DFN330" s="18"/>
      <c r="DFO330" s="18"/>
      <c r="DFP330" s="18"/>
      <c r="DFQ330" s="18"/>
      <c r="DFR330" s="18"/>
      <c r="DFS330" s="18"/>
      <c r="DFT330" s="18"/>
      <c r="DFU330" s="18"/>
      <c r="DFV330" s="18"/>
      <c r="DFW330" s="18"/>
      <c r="DFX330" s="18"/>
      <c r="DFY330" s="18"/>
      <c r="DFZ330" s="18"/>
      <c r="DGA330" s="18"/>
      <c r="DGB330" s="18"/>
      <c r="DGC330" s="18"/>
      <c r="DGD330" s="18"/>
      <c r="DGE330" s="18"/>
      <c r="DGF330" s="18"/>
      <c r="DGG330" s="18"/>
      <c r="DGH330" s="18"/>
      <c r="DGI330" s="18"/>
      <c r="DGJ330" s="18"/>
      <c r="DGK330" s="18"/>
      <c r="DGL330" s="18"/>
      <c r="DGM330" s="18"/>
      <c r="DGN330" s="18"/>
      <c r="DGO330" s="18"/>
      <c r="DGP330" s="18"/>
      <c r="DGQ330" s="18"/>
      <c r="DGR330" s="18"/>
      <c r="DGS330" s="18"/>
      <c r="DGT330" s="18"/>
      <c r="DGU330" s="18"/>
      <c r="DGV330" s="18"/>
      <c r="DGW330" s="18"/>
      <c r="DGX330" s="18"/>
      <c r="DGY330" s="18"/>
      <c r="DGZ330" s="18"/>
      <c r="DHA330" s="18"/>
      <c r="DHB330" s="18"/>
      <c r="DHC330" s="18"/>
      <c r="DHD330" s="18"/>
      <c r="DHE330" s="18"/>
      <c r="DHF330" s="18"/>
      <c r="DHG330" s="18"/>
      <c r="DHH330" s="18"/>
      <c r="DHI330" s="18"/>
      <c r="DHJ330" s="18"/>
      <c r="DHK330" s="18"/>
      <c r="DHL330" s="18"/>
      <c r="DHM330" s="18"/>
      <c r="DHN330" s="18"/>
      <c r="DHO330" s="18"/>
      <c r="DHP330" s="18"/>
      <c r="DHQ330" s="18"/>
      <c r="DHR330" s="18"/>
      <c r="DHS330" s="18"/>
      <c r="DHT330" s="18"/>
      <c r="DHU330" s="18"/>
      <c r="DHV330" s="18"/>
      <c r="DHW330" s="18"/>
      <c r="DHX330" s="18"/>
      <c r="DHY330" s="18"/>
      <c r="DHZ330" s="18"/>
      <c r="DIA330" s="18"/>
      <c r="DIB330" s="18"/>
      <c r="DIC330" s="18"/>
      <c r="DID330" s="18"/>
      <c r="DIE330" s="18"/>
      <c r="DIF330" s="18"/>
      <c r="DIG330" s="18"/>
      <c r="DIH330" s="18"/>
      <c r="DII330" s="18"/>
      <c r="DIJ330" s="18"/>
      <c r="DIK330" s="18"/>
      <c r="DIL330" s="18"/>
      <c r="DIM330" s="18"/>
      <c r="DIN330" s="18"/>
      <c r="DIO330" s="18"/>
      <c r="DIP330" s="18"/>
      <c r="DIQ330" s="18"/>
      <c r="DIR330" s="18"/>
      <c r="DIS330" s="18"/>
      <c r="DIT330" s="18"/>
      <c r="DIU330" s="18"/>
      <c r="DIV330" s="18"/>
      <c r="DIW330" s="18"/>
      <c r="DIX330" s="18"/>
      <c r="DIY330" s="18"/>
      <c r="DIZ330" s="18"/>
      <c r="DJA330" s="18"/>
      <c r="DJB330" s="18"/>
      <c r="DJC330" s="18"/>
      <c r="DJD330" s="18"/>
      <c r="DJE330" s="18"/>
      <c r="DJF330" s="18"/>
      <c r="DJG330" s="18"/>
      <c r="DJH330" s="18"/>
      <c r="DJI330" s="18"/>
      <c r="DJJ330" s="18"/>
      <c r="DJK330" s="18"/>
      <c r="DJL330" s="18"/>
      <c r="DJM330" s="18"/>
      <c r="DJN330" s="18"/>
      <c r="DJO330" s="18"/>
      <c r="DJP330" s="18"/>
      <c r="DJQ330" s="18"/>
      <c r="DJR330" s="18"/>
      <c r="DJS330" s="18"/>
      <c r="DJT330" s="18"/>
      <c r="DJU330" s="18"/>
      <c r="DJV330" s="18"/>
      <c r="DJW330" s="18"/>
      <c r="DJX330" s="18"/>
      <c r="DJY330" s="18"/>
      <c r="DJZ330" s="18"/>
      <c r="DKA330" s="18"/>
      <c r="DKB330" s="18"/>
      <c r="DKC330" s="18"/>
      <c r="DKD330" s="18"/>
      <c r="DKE330" s="18"/>
      <c r="DKF330" s="18"/>
      <c r="DKG330" s="18"/>
      <c r="DKH330" s="18"/>
      <c r="DKI330" s="18"/>
      <c r="DKJ330" s="18"/>
      <c r="DKK330" s="18"/>
      <c r="DKL330" s="18"/>
      <c r="DKM330" s="18"/>
      <c r="DKN330" s="18"/>
      <c r="DKO330" s="18"/>
      <c r="DKP330" s="18"/>
      <c r="DKQ330" s="18"/>
      <c r="DKR330" s="18"/>
      <c r="DKS330" s="18"/>
      <c r="DKT330" s="18"/>
      <c r="DKU330" s="18"/>
      <c r="DKV330" s="18"/>
      <c r="DKW330" s="18"/>
      <c r="DKX330" s="18"/>
      <c r="DKY330" s="18"/>
      <c r="DKZ330" s="18"/>
      <c r="DLA330" s="18"/>
      <c r="DLB330" s="18"/>
      <c r="DLC330" s="18"/>
      <c r="DLD330" s="18"/>
      <c r="DLE330" s="18"/>
      <c r="DLF330" s="18"/>
      <c r="DLG330" s="18"/>
      <c r="DLH330" s="18"/>
      <c r="DLI330" s="18"/>
      <c r="DLJ330" s="18"/>
      <c r="DLK330" s="18"/>
      <c r="DLL330" s="18"/>
      <c r="DLM330" s="18"/>
      <c r="DLN330" s="18"/>
      <c r="DLO330" s="18"/>
      <c r="DLP330" s="18"/>
      <c r="DLQ330" s="18"/>
      <c r="DLR330" s="18"/>
      <c r="DLS330" s="18"/>
      <c r="DLT330" s="18"/>
      <c r="DLU330" s="18"/>
      <c r="DLV330" s="18"/>
      <c r="DLW330" s="18"/>
      <c r="DLX330" s="18"/>
      <c r="DLY330" s="18"/>
      <c r="DLZ330" s="18"/>
      <c r="DMA330" s="18"/>
      <c r="DMB330" s="18"/>
      <c r="DMC330" s="18"/>
      <c r="DMD330" s="18"/>
      <c r="DME330" s="18"/>
      <c r="DMF330" s="18"/>
      <c r="DMG330" s="18"/>
      <c r="DMH330" s="18"/>
      <c r="DMI330" s="18"/>
      <c r="DMJ330" s="18"/>
      <c r="DMK330" s="18"/>
      <c r="DML330" s="18"/>
      <c r="DMM330" s="18"/>
      <c r="DMN330" s="18"/>
      <c r="DMO330" s="18"/>
      <c r="DMP330" s="18"/>
      <c r="DMQ330" s="18"/>
      <c r="DMR330" s="18"/>
      <c r="DMS330" s="18"/>
      <c r="DMT330" s="18"/>
      <c r="DMU330" s="18"/>
      <c r="DMV330" s="18"/>
      <c r="DMW330" s="18"/>
      <c r="DMX330" s="18"/>
      <c r="DMY330" s="18"/>
      <c r="DMZ330" s="18"/>
      <c r="DNA330" s="18"/>
      <c r="DNB330" s="18"/>
      <c r="DNC330" s="18"/>
      <c r="DND330" s="18"/>
      <c r="DNE330" s="18"/>
      <c r="DNF330" s="18"/>
      <c r="DNG330" s="18"/>
      <c r="DNH330" s="18"/>
      <c r="DNI330" s="18"/>
      <c r="DNJ330" s="18"/>
      <c r="DNK330" s="18"/>
      <c r="DNL330" s="18"/>
      <c r="DNM330" s="18"/>
      <c r="DNN330" s="18"/>
      <c r="DNO330" s="18"/>
      <c r="DNP330" s="18"/>
      <c r="DNQ330" s="18"/>
      <c r="DNR330" s="18"/>
      <c r="DNS330" s="18"/>
      <c r="DNT330" s="18"/>
      <c r="DNU330" s="18"/>
      <c r="DNV330" s="18"/>
      <c r="DNW330" s="18"/>
      <c r="DNX330" s="18"/>
      <c r="DNY330" s="18"/>
      <c r="DNZ330" s="18"/>
      <c r="DOA330" s="18"/>
      <c r="DOB330" s="18"/>
      <c r="DOC330" s="18"/>
      <c r="DOD330" s="18"/>
      <c r="DOE330" s="18"/>
      <c r="DOF330" s="18"/>
      <c r="DOG330" s="18"/>
      <c r="DOH330" s="18"/>
      <c r="DOI330" s="18"/>
      <c r="DOJ330" s="18"/>
      <c r="DOK330" s="18"/>
      <c r="DOL330" s="18"/>
      <c r="DOM330" s="18"/>
      <c r="DON330" s="18"/>
      <c r="DOO330" s="18"/>
      <c r="DOP330" s="18"/>
      <c r="DOQ330" s="18"/>
      <c r="DOR330" s="18"/>
      <c r="DOS330" s="18"/>
      <c r="DOT330" s="18"/>
      <c r="DOU330" s="18"/>
      <c r="DOV330" s="18"/>
      <c r="DOW330" s="18"/>
      <c r="DOX330" s="18"/>
      <c r="DOY330" s="18"/>
      <c r="DOZ330" s="18"/>
      <c r="DPA330" s="18"/>
      <c r="DPB330" s="18"/>
      <c r="DPC330" s="18"/>
      <c r="DPD330" s="18"/>
      <c r="DPE330" s="18"/>
      <c r="DPF330" s="18"/>
      <c r="DPG330" s="18"/>
      <c r="DPH330" s="18"/>
      <c r="DPI330" s="18"/>
      <c r="DPJ330" s="18"/>
      <c r="DPK330" s="18"/>
      <c r="DPL330" s="18"/>
      <c r="DPM330" s="18"/>
      <c r="DPN330" s="18"/>
      <c r="DPO330" s="18"/>
      <c r="DPP330" s="18"/>
      <c r="DPQ330" s="18"/>
      <c r="DPR330" s="18"/>
      <c r="DPS330" s="18"/>
      <c r="DPT330" s="18"/>
      <c r="DPU330" s="18"/>
      <c r="DPV330" s="18"/>
      <c r="DPW330" s="18"/>
      <c r="DPX330" s="18"/>
      <c r="DPY330" s="18"/>
      <c r="DPZ330" s="18"/>
      <c r="DQA330" s="18"/>
      <c r="DQB330" s="18"/>
      <c r="DQC330" s="18"/>
      <c r="DQD330" s="18"/>
      <c r="DQE330" s="18"/>
      <c r="DQF330" s="18"/>
      <c r="DQG330" s="18"/>
      <c r="DQH330" s="18"/>
      <c r="DQI330" s="18"/>
      <c r="DQJ330" s="18"/>
      <c r="DQK330" s="18"/>
      <c r="DQL330" s="18"/>
      <c r="DQM330" s="18"/>
      <c r="DQN330" s="18"/>
      <c r="DQO330" s="18"/>
      <c r="DQP330" s="18"/>
      <c r="DQQ330" s="18"/>
      <c r="DQR330" s="18"/>
      <c r="DQS330" s="18"/>
      <c r="DQT330" s="18"/>
      <c r="DQU330" s="18"/>
      <c r="DQV330" s="18"/>
      <c r="DQW330" s="18"/>
      <c r="DQX330" s="18"/>
      <c r="DQY330" s="18"/>
      <c r="DQZ330" s="18"/>
      <c r="DRA330" s="18"/>
      <c r="DRB330" s="18"/>
      <c r="DRC330" s="18"/>
      <c r="DRD330" s="18"/>
      <c r="DRE330" s="18"/>
      <c r="DRF330" s="18"/>
      <c r="DRG330" s="18"/>
      <c r="DRH330" s="18"/>
      <c r="DRI330" s="18"/>
      <c r="DRJ330" s="18"/>
      <c r="DRK330" s="18"/>
      <c r="DRL330" s="18"/>
      <c r="DRM330" s="18"/>
      <c r="DRN330" s="18"/>
      <c r="DRO330" s="18"/>
      <c r="DRP330" s="18"/>
      <c r="DRQ330" s="18"/>
      <c r="DRR330" s="18"/>
      <c r="DRS330" s="18"/>
      <c r="DRT330" s="18"/>
      <c r="DRU330" s="18"/>
      <c r="DRV330" s="18"/>
      <c r="DRW330" s="18"/>
      <c r="DRX330" s="18"/>
      <c r="DRY330" s="18"/>
      <c r="DRZ330" s="18"/>
      <c r="DSA330" s="18"/>
      <c r="DSB330" s="18"/>
      <c r="DSC330" s="18"/>
      <c r="DSD330" s="18"/>
      <c r="DSE330" s="18"/>
      <c r="DSF330" s="18"/>
      <c r="DSG330" s="18"/>
      <c r="DSH330" s="18"/>
      <c r="DSI330" s="18"/>
      <c r="DSJ330" s="18"/>
      <c r="DSK330" s="18"/>
      <c r="DSL330" s="18"/>
      <c r="DSM330" s="18"/>
      <c r="DSN330" s="18"/>
      <c r="DSO330" s="18"/>
      <c r="DSP330" s="18"/>
      <c r="DSQ330" s="18"/>
      <c r="DSR330" s="18"/>
      <c r="DSS330" s="18"/>
      <c r="DST330" s="18"/>
      <c r="DSU330" s="18"/>
      <c r="DSV330" s="18"/>
      <c r="DSW330" s="18"/>
      <c r="DSX330" s="18"/>
      <c r="DSY330" s="18"/>
      <c r="DSZ330" s="18"/>
      <c r="DTA330" s="18"/>
      <c r="DTB330" s="18"/>
      <c r="DTC330" s="18"/>
      <c r="DTD330" s="18"/>
      <c r="DTE330" s="18"/>
      <c r="DTF330" s="18"/>
      <c r="DTG330" s="18"/>
      <c r="DTH330" s="18"/>
      <c r="DTI330" s="18"/>
      <c r="DTJ330" s="18"/>
      <c r="DTK330" s="18"/>
      <c r="DTL330" s="18"/>
      <c r="DTM330" s="18"/>
      <c r="DTN330" s="18"/>
      <c r="DTO330" s="18"/>
      <c r="DTP330" s="18"/>
      <c r="DTQ330" s="18"/>
      <c r="DTR330" s="18"/>
      <c r="DTS330" s="18"/>
      <c r="DTT330" s="18"/>
      <c r="DTU330" s="18"/>
      <c r="DTV330" s="18"/>
      <c r="DTW330" s="18"/>
      <c r="DTX330" s="18"/>
      <c r="DTY330" s="18"/>
      <c r="DTZ330" s="18"/>
      <c r="DUA330" s="18"/>
      <c r="DUB330" s="18"/>
      <c r="DUC330" s="18"/>
      <c r="DUD330" s="18"/>
      <c r="DUE330" s="18"/>
      <c r="DUF330" s="18"/>
      <c r="DUG330" s="18"/>
      <c r="DUH330" s="18"/>
      <c r="DUI330" s="18"/>
      <c r="DUJ330" s="18"/>
      <c r="DUK330" s="18"/>
      <c r="DUL330" s="18"/>
      <c r="DUM330" s="18"/>
      <c r="DUN330" s="18"/>
      <c r="DUO330" s="18"/>
      <c r="DUP330" s="18"/>
      <c r="DUQ330" s="18"/>
      <c r="DUR330" s="18"/>
      <c r="DUS330" s="18"/>
      <c r="DUT330" s="18"/>
      <c r="DUU330" s="18"/>
      <c r="DUV330" s="18"/>
      <c r="DUW330" s="18"/>
      <c r="DUX330" s="18"/>
      <c r="DUY330" s="18"/>
      <c r="DUZ330" s="18"/>
      <c r="DVA330" s="18"/>
      <c r="DVB330" s="18"/>
      <c r="DVC330" s="18"/>
      <c r="DVD330" s="18"/>
      <c r="DVE330" s="18"/>
      <c r="DVF330" s="18"/>
      <c r="DVG330" s="18"/>
      <c r="DVH330" s="18"/>
      <c r="DVI330" s="18"/>
      <c r="DVJ330" s="18"/>
      <c r="DVK330" s="18"/>
      <c r="DVL330" s="18"/>
      <c r="DVM330" s="18"/>
      <c r="DVN330" s="18"/>
      <c r="DVO330" s="18"/>
      <c r="DVP330" s="18"/>
      <c r="DVQ330" s="18"/>
      <c r="DVR330" s="18"/>
      <c r="DVS330" s="18"/>
      <c r="DVT330" s="18"/>
      <c r="DVU330" s="18"/>
      <c r="DVV330" s="18"/>
      <c r="DVW330" s="18"/>
      <c r="DVX330" s="18"/>
      <c r="DVY330" s="18"/>
      <c r="DVZ330" s="18"/>
      <c r="DWA330" s="18"/>
      <c r="DWB330" s="18"/>
      <c r="DWC330" s="18"/>
      <c r="DWD330" s="18"/>
      <c r="DWE330" s="18"/>
      <c r="DWF330" s="18"/>
      <c r="DWG330" s="18"/>
      <c r="DWH330" s="18"/>
      <c r="DWI330" s="18"/>
      <c r="DWJ330" s="18"/>
      <c r="DWK330" s="18"/>
      <c r="DWL330" s="18"/>
      <c r="DWM330" s="18"/>
      <c r="DWN330" s="18"/>
      <c r="DWO330" s="18"/>
      <c r="DWP330" s="18"/>
      <c r="DWQ330" s="18"/>
      <c r="DWR330" s="18"/>
      <c r="DWS330" s="18"/>
      <c r="DWT330" s="18"/>
      <c r="DWU330" s="18"/>
      <c r="DWV330" s="18"/>
      <c r="DWW330" s="18"/>
      <c r="DWX330" s="18"/>
      <c r="DWY330" s="18"/>
      <c r="DWZ330" s="18"/>
      <c r="DXA330" s="18"/>
      <c r="DXB330" s="18"/>
      <c r="DXC330" s="18"/>
      <c r="DXD330" s="18"/>
      <c r="DXE330" s="18"/>
      <c r="DXF330" s="18"/>
      <c r="DXG330" s="18"/>
      <c r="DXH330" s="18"/>
      <c r="DXI330" s="18"/>
      <c r="DXJ330" s="18"/>
      <c r="DXK330" s="18"/>
      <c r="DXL330" s="18"/>
      <c r="DXM330" s="18"/>
      <c r="DXN330" s="18"/>
      <c r="DXO330" s="18"/>
      <c r="DXP330" s="18"/>
      <c r="DXQ330" s="18"/>
      <c r="DXR330" s="18"/>
      <c r="DXS330" s="18"/>
      <c r="DXT330" s="18"/>
      <c r="DXU330" s="18"/>
      <c r="DXV330" s="18"/>
      <c r="DXW330" s="18"/>
      <c r="DXX330" s="18"/>
      <c r="DXY330" s="18"/>
      <c r="DXZ330" s="18"/>
      <c r="DYA330" s="18"/>
      <c r="DYB330" s="18"/>
      <c r="DYC330" s="18"/>
      <c r="DYD330" s="18"/>
      <c r="DYE330" s="18"/>
      <c r="DYF330" s="18"/>
      <c r="DYG330" s="18"/>
      <c r="DYH330" s="18"/>
      <c r="DYI330" s="18"/>
      <c r="DYJ330" s="18"/>
      <c r="DYK330" s="18"/>
      <c r="DYL330" s="18"/>
      <c r="DYM330" s="18"/>
      <c r="DYN330" s="18"/>
      <c r="DYO330" s="18"/>
      <c r="DYP330" s="18"/>
      <c r="DYQ330" s="18"/>
      <c r="DYR330" s="18"/>
      <c r="DYS330" s="18"/>
      <c r="DYT330" s="18"/>
      <c r="DYU330" s="18"/>
      <c r="DYV330" s="18"/>
      <c r="DYW330" s="18"/>
      <c r="DYX330" s="18"/>
      <c r="DYY330" s="18"/>
      <c r="DYZ330" s="18"/>
      <c r="DZA330" s="18"/>
      <c r="DZB330" s="18"/>
      <c r="DZC330" s="18"/>
      <c r="DZD330" s="18"/>
      <c r="DZE330" s="18"/>
      <c r="DZF330" s="18"/>
      <c r="DZG330" s="18"/>
      <c r="DZH330" s="18"/>
      <c r="DZI330" s="18"/>
      <c r="DZJ330" s="18"/>
      <c r="DZK330" s="18"/>
      <c r="DZL330" s="18"/>
      <c r="DZM330" s="18"/>
      <c r="DZN330" s="18"/>
      <c r="DZO330" s="18"/>
      <c r="DZP330" s="18"/>
      <c r="DZQ330" s="18"/>
      <c r="DZR330" s="18"/>
      <c r="DZS330" s="18"/>
      <c r="DZT330" s="18"/>
      <c r="DZU330" s="18"/>
      <c r="DZV330" s="18"/>
      <c r="DZW330" s="18"/>
      <c r="DZX330" s="18"/>
      <c r="DZY330" s="18"/>
      <c r="DZZ330" s="18"/>
      <c r="EAA330" s="18"/>
      <c r="EAB330" s="18"/>
      <c r="EAC330" s="18"/>
      <c r="EAD330" s="18"/>
      <c r="EAE330" s="18"/>
      <c r="EAF330" s="18"/>
      <c r="EAG330" s="18"/>
      <c r="EAH330" s="18"/>
      <c r="EAI330" s="18"/>
      <c r="EAJ330" s="18"/>
      <c r="EAK330" s="18"/>
      <c r="EAL330" s="18"/>
      <c r="EAM330" s="18"/>
      <c r="EAN330" s="18"/>
      <c r="EAO330" s="18"/>
      <c r="EAP330" s="18"/>
      <c r="EAQ330" s="18"/>
      <c r="EAR330" s="18"/>
      <c r="EAS330" s="18"/>
      <c r="EAT330" s="18"/>
      <c r="EAU330" s="18"/>
      <c r="EAV330" s="18"/>
      <c r="EAW330" s="18"/>
      <c r="EAX330" s="18"/>
      <c r="EAY330" s="18"/>
      <c r="EAZ330" s="18"/>
      <c r="EBA330" s="18"/>
      <c r="EBB330" s="18"/>
      <c r="EBC330" s="18"/>
      <c r="EBD330" s="18"/>
      <c r="EBE330" s="18"/>
      <c r="EBF330" s="18"/>
      <c r="EBG330" s="18"/>
      <c r="EBH330" s="18"/>
      <c r="EBI330" s="18"/>
      <c r="EBJ330" s="18"/>
      <c r="EBK330" s="18"/>
      <c r="EBL330" s="18"/>
      <c r="EBM330" s="18"/>
      <c r="EBN330" s="18"/>
      <c r="EBO330" s="18"/>
      <c r="EBP330" s="18"/>
      <c r="EBQ330" s="18"/>
      <c r="EBR330" s="18"/>
      <c r="EBS330" s="18"/>
      <c r="EBT330" s="18"/>
      <c r="EBU330" s="18"/>
      <c r="EBV330" s="18"/>
      <c r="EBW330" s="18"/>
      <c r="EBX330" s="18"/>
      <c r="EBY330" s="18"/>
      <c r="EBZ330" s="18"/>
      <c r="ECA330" s="18"/>
      <c r="ECB330" s="18"/>
      <c r="ECC330" s="18"/>
      <c r="ECD330" s="18"/>
      <c r="ECE330" s="18"/>
      <c r="ECF330" s="18"/>
      <c r="ECG330" s="18"/>
      <c r="ECH330" s="18"/>
      <c r="ECI330" s="18"/>
      <c r="ECJ330" s="18"/>
      <c r="ECK330" s="18"/>
      <c r="ECL330" s="18"/>
      <c r="ECM330" s="18"/>
      <c r="ECN330" s="18"/>
      <c r="ECO330" s="18"/>
      <c r="ECP330" s="18"/>
      <c r="ECQ330" s="18"/>
      <c r="ECR330" s="18"/>
      <c r="ECS330" s="18"/>
      <c r="ECT330" s="18"/>
      <c r="ECU330" s="18"/>
      <c r="ECV330" s="18"/>
      <c r="ECW330" s="18"/>
      <c r="ECX330" s="18"/>
      <c r="ECY330" s="18"/>
      <c r="ECZ330" s="18"/>
      <c r="EDA330" s="18"/>
      <c r="EDB330" s="18"/>
      <c r="EDC330" s="18"/>
      <c r="EDD330" s="18"/>
      <c r="EDE330" s="18"/>
      <c r="EDF330" s="18"/>
      <c r="EDG330" s="18"/>
      <c r="EDH330" s="18"/>
      <c r="EDI330" s="18"/>
      <c r="EDJ330" s="18"/>
      <c r="EDK330" s="18"/>
      <c r="EDL330" s="18"/>
      <c r="EDM330" s="18"/>
      <c r="EDN330" s="18"/>
      <c r="EDO330" s="18"/>
      <c r="EDP330" s="18"/>
      <c r="EDQ330" s="18"/>
      <c r="EDR330" s="18"/>
      <c r="EDS330" s="18"/>
      <c r="EDT330" s="18"/>
      <c r="EDU330" s="18"/>
      <c r="EDV330" s="18"/>
      <c r="EDW330" s="18"/>
      <c r="EDX330" s="18"/>
      <c r="EDY330" s="18"/>
      <c r="EDZ330" s="18"/>
      <c r="EEA330" s="18"/>
      <c r="EEB330" s="18"/>
      <c r="EEC330" s="18"/>
      <c r="EED330" s="18"/>
      <c r="EEE330" s="18"/>
      <c r="EEF330" s="18"/>
      <c r="EEG330" s="18"/>
      <c r="EEH330" s="18"/>
      <c r="EEI330" s="18"/>
      <c r="EEJ330" s="18"/>
      <c r="EEK330" s="18"/>
      <c r="EEL330" s="18"/>
      <c r="EEM330" s="18"/>
      <c r="EEN330" s="18"/>
      <c r="EEO330" s="18"/>
      <c r="EEP330" s="18"/>
      <c r="EEQ330" s="18"/>
      <c r="EER330" s="18"/>
      <c r="EES330" s="18"/>
      <c r="EET330" s="18"/>
      <c r="EEU330" s="18"/>
      <c r="EEV330" s="18"/>
      <c r="EEW330" s="18"/>
      <c r="EEX330" s="18"/>
      <c r="EEY330" s="18"/>
      <c r="EEZ330" s="18"/>
      <c r="EFA330" s="18"/>
      <c r="EFB330" s="18"/>
      <c r="EFC330" s="18"/>
      <c r="EFD330" s="18"/>
      <c r="EFE330" s="18"/>
      <c r="EFF330" s="18"/>
      <c r="EFG330" s="18"/>
      <c r="EFH330" s="18"/>
      <c r="EFI330" s="18"/>
      <c r="EFJ330" s="18"/>
      <c r="EFK330" s="18"/>
      <c r="EFL330" s="18"/>
      <c r="EFM330" s="18"/>
      <c r="EFN330" s="18"/>
      <c r="EFO330" s="18"/>
      <c r="EFP330" s="18"/>
      <c r="EFQ330" s="18"/>
      <c r="EFR330" s="18"/>
      <c r="EFS330" s="18"/>
      <c r="EFT330" s="18"/>
      <c r="EFU330" s="18"/>
      <c r="EFV330" s="18"/>
      <c r="EFW330" s="18"/>
      <c r="EFX330" s="18"/>
      <c r="EFY330" s="18"/>
      <c r="EFZ330" s="18"/>
      <c r="EGA330" s="18"/>
      <c r="EGB330" s="18"/>
      <c r="EGC330" s="18"/>
      <c r="EGD330" s="18"/>
      <c r="EGE330" s="18"/>
      <c r="EGF330" s="18"/>
      <c r="EGG330" s="18"/>
      <c r="EGH330" s="18"/>
      <c r="EGI330" s="18"/>
      <c r="EGJ330" s="18"/>
      <c r="EGK330" s="18"/>
      <c r="EGL330" s="18"/>
      <c r="EGM330" s="18"/>
      <c r="EGN330" s="18"/>
      <c r="EGO330" s="18"/>
      <c r="EGP330" s="18"/>
      <c r="EGQ330" s="18"/>
      <c r="EGR330" s="18"/>
      <c r="EGS330" s="18"/>
      <c r="EGT330" s="18"/>
      <c r="EGU330" s="18"/>
      <c r="EGV330" s="18"/>
      <c r="EGW330" s="18"/>
      <c r="EGX330" s="18"/>
      <c r="EGY330" s="18"/>
      <c r="EGZ330" s="18"/>
      <c r="EHA330" s="18"/>
      <c r="EHB330" s="18"/>
      <c r="EHC330" s="18"/>
      <c r="EHD330" s="18"/>
      <c r="EHE330" s="18"/>
      <c r="EHF330" s="18"/>
      <c r="EHG330" s="18"/>
      <c r="EHH330" s="18"/>
      <c r="EHI330" s="18"/>
      <c r="EHJ330" s="18"/>
      <c r="EHK330" s="18"/>
      <c r="EHL330" s="18"/>
      <c r="EHM330" s="18"/>
      <c r="EHN330" s="18"/>
      <c r="EHO330" s="18"/>
      <c r="EHP330" s="18"/>
      <c r="EHQ330" s="18"/>
      <c r="EHR330" s="18"/>
      <c r="EHS330" s="18"/>
      <c r="EHT330" s="18"/>
      <c r="EHU330" s="18"/>
      <c r="EHV330" s="18"/>
      <c r="EHW330" s="18"/>
      <c r="EHX330" s="18"/>
      <c r="EHY330" s="18"/>
      <c r="EHZ330" s="18"/>
      <c r="EIA330" s="18"/>
      <c r="EIB330" s="18"/>
      <c r="EIC330" s="18"/>
      <c r="EID330" s="18"/>
      <c r="EIE330" s="18"/>
      <c r="EIF330" s="18"/>
      <c r="EIG330" s="18"/>
      <c r="EIH330" s="18"/>
      <c r="EII330" s="18"/>
      <c r="EIJ330" s="18"/>
      <c r="EIK330" s="18"/>
      <c r="EIL330" s="18"/>
      <c r="EIM330" s="18"/>
      <c r="EIN330" s="18"/>
      <c r="EIO330" s="18"/>
      <c r="EIP330" s="18"/>
      <c r="EIQ330" s="18"/>
      <c r="EIR330" s="18"/>
      <c r="EIS330" s="18"/>
      <c r="EIT330" s="18"/>
      <c r="EIU330" s="18"/>
      <c r="EIV330" s="18"/>
      <c r="EIW330" s="18"/>
      <c r="EIX330" s="18"/>
      <c r="EIY330" s="18"/>
      <c r="EIZ330" s="18"/>
      <c r="EJA330" s="18"/>
      <c r="EJB330" s="18"/>
      <c r="EJC330" s="18"/>
      <c r="EJD330" s="18"/>
      <c r="EJE330" s="18"/>
      <c r="EJF330" s="18"/>
      <c r="EJG330" s="18"/>
      <c r="EJH330" s="18"/>
      <c r="EJI330" s="18"/>
      <c r="EJJ330" s="18"/>
      <c r="EJK330" s="18"/>
      <c r="EJL330" s="18"/>
      <c r="EJM330" s="18"/>
      <c r="EJN330" s="18"/>
      <c r="EJO330" s="18"/>
      <c r="EJP330" s="18"/>
      <c r="EJQ330" s="18"/>
      <c r="EJR330" s="18"/>
      <c r="EJS330" s="18"/>
      <c r="EJT330" s="18"/>
      <c r="EJU330" s="18"/>
      <c r="EJV330" s="18"/>
      <c r="EJW330" s="18"/>
      <c r="EJX330" s="18"/>
      <c r="EJY330" s="18"/>
      <c r="EJZ330" s="18"/>
      <c r="EKA330" s="18"/>
      <c r="EKB330" s="18"/>
      <c r="EKC330" s="18"/>
      <c r="EKD330" s="18"/>
      <c r="EKE330" s="18"/>
      <c r="EKF330" s="18"/>
      <c r="EKG330" s="18"/>
      <c r="EKH330" s="18"/>
      <c r="EKI330" s="18"/>
      <c r="EKJ330" s="18"/>
      <c r="EKK330" s="18"/>
      <c r="EKL330" s="18"/>
      <c r="EKM330" s="18"/>
      <c r="EKN330" s="18"/>
      <c r="EKO330" s="18"/>
      <c r="EKP330" s="18"/>
      <c r="EKQ330" s="18"/>
      <c r="EKR330" s="18"/>
      <c r="EKS330" s="18"/>
      <c r="EKT330" s="18"/>
      <c r="EKU330" s="18"/>
      <c r="EKV330" s="18"/>
      <c r="EKW330" s="18"/>
      <c r="EKX330" s="18"/>
      <c r="EKY330" s="18"/>
      <c r="EKZ330" s="18"/>
      <c r="ELA330" s="18"/>
      <c r="ELB330" s="18"/>
      <c r="ELC330" s="18"/>
      <c r="ELD330" s="18"/>
      <c r="ELE330" s="18"/>
      <c r="ELF330" s="18"/>
      <c r="ELG330" s="18"/>
      <c r="ELH330" s="18"/>
      <c r="ELI330" s="18"/>
      <c r="ELJ330" s="18"/>
      <c r="ELK330" s="18"/>
      <c r="ELL330" s="18"/>
      <c r="ELM330" s="18"/>
      <c r="ELN330" s="18"/>
      <c r="ELO330" s="18"/>
      <c r="ELP330" s="18"/>
      <c r="ELQ330" s="18"/>
      <c r="ELR330" s="18"/>
      <c r="ELS330" s="18"/>
      <c r="ELT330" s="18"/>
      <c r="ELU330" s="18"/>
      <c r="ELV330" s="18"/>
      <c r="ELW330" s="18"/>
      <c r="ELX330" s="18"/>
      <c r="ELY330" s="18"/>
      <c r="ELZ330" s="18"/>
      <c r="EMA330" s="18"/>
      <c r="EMB330" s="18"/>
      <c r="EMC330" s="18"/>
      <c r="EMD330" s="18"/>
      <c r="EME330" s="18"/>
      <c r="EMF330" s="18"/>
      <c r="EMG330" s="18"/>
      <c r="EMH330" s="18"/>
      <c r="EMI330" s="18"/>
      <c r="EMJ330" s="18"/>
      <c r="EMK330" s="18"/>
      <c r="EML330" s="18"/>
      <c r="EMM330" s="18"/>
      <c r="EMN330" s="18"/>
      <c r="EMO330" s="18"/>
      <c r="EMP330" s="18"/>
      <c r="EMQ330" s="18"/>
      <c r="EMR330" s="18"/>
      <c r="EMS330" s="18"/>
      <c r="EMT330" s="18"/>
      <c r="EMU330" s="18"/>
      <c r="EMV330" s="18"/>
      <c r="EMW330" s="18"/>
      <c r="EMX330" s="18"/>
      <c r="EMY330" s="18"/>
      <c r="EMZ330" s="18"/>
      <c r="ENA330" s="18"/>
      <c r="ENB330" s="18"/>
      <c r="ENC330" s="18"/>
      <c r="END330" s="18"/>
      <c r="ENE330" s="18"/>
      <c r="ENF330" s="18"/>
      <c r="ENG330" s="18"/>
      <c r="ENH330" s="18"/>
      <c r="ENI330" s="18"/>
      <c r="ENJ330" s="18"/>
      <c r="ENK330" s="18"/>
      <c r="ENL330" s="18"/>
      <c r="ENM330" s="18"/>
      <c r="ENN330" s="18"/>
      <c r="ENO330" s="18"/>
      <c r="ENP330" s="18"/>
      <c r="ENQ330" s="18"/>
      <c r="ENR330" s="18"/>
      <c r="ENS330" s="18"/>
      <c r="ENT330" s="18"/>
      <c r="ENU330" s="18"/>
      <c r="ENV330" s="18"/>
      <c r="ENW330" s="18"/>
      <c r="ENX330" s="18"/>
      <c r="ENY330" s="18"/>
      <c r="ENZ330" s="18"/>
      <c r="EOA330" s="18"/>
      <c r="EOB330" s="18"/>
      <c r="EOC330" s="18"/>
      <c r="EOD330" s="18"/>
      <c r="EOE330" s="18"/>
      <c r="EOF330" s="18"/>
      <c r="EOG330" s="18"/>
      <c r="EOH330" s="18"/>
      <c r="EOI330" s="18"/>
      <c r="EOJ330" s="18"/>
      <c r="EOK330" s="18"/>
      <c r="EOL330" s="18"/>
      <c r="EOM330" s="18"/>
      <c r="EON330" s="18"/>
      <c r="EOO330" s="18"/>
      <c r="EOP330" s="18"/>
      <c r="EOQ330" s="18"/>
      <c r="EOR330" s="18"/>
      <c r="EOS330" s="18"/>
      <c r="EOT330" s="18"/>
      <c r="EOU330" s="18"/>
      <c r="EOV330" s="18"/>
      <c r="EOW330" s="18"/>
      <c r="EOX330" s="18"/>
      <c r="EOY330" s="18"/>
      <c r="EOZ330" s="18"/>
      <c r="EPA330" s="18"/>
      <c r="EPB330" s="18"/>
      <c r="EPC330" s="18"/>
      <c r="EPD330" s="18"/>
      <c r="EPE330" s="18"/>
      <c r="EPF330" s="18"/>
      <c r="EPG330" s="18"/>
      <c r="EPH330" s="18"/>
      <c r="EPI330" s="18"/>
      <c r="EPJ330" s="18"/>
      <c r="EPK330" s="18"/>
      <c r="EPL330" s="18"/>
      <c r="EPM330" s="18"/>
      <c r="EPN330" s="18"/>
      <c r="EPO330" s="18"/>
      <c r="EPP330" s="18"/>
      <c r="EPQ330" s="18"/>
      <c r="EPR330" s="18"/>
      <c r="EPS330" s="18"/>
      <c r="EPT330" s="18"/>
      <c r="EPU330" s="18"/>
      <c r="EPV330" s="18"/>
      <c r="EPW330" s="18"/>
      <c r="EPX330" s="18"/>
      <c r="EPY330" s="18"/>
      <c r="EPZ330" s="18"/>
      <c r="EQA330" s="18"/>
      <c r="EQB330" s="18"/>
      <c r="EQC330" s="18"/>
      <c r="EQD330" s="18"/>
      <c r="EQE330" s="18"/>
      <c r="EQF330" s="18"/>
      <c r="EQG330" s="18"/>
      <c r="EQH330" s="18"/>
      <c r="EQI330" s="18"/>
      <c r="EQJ330" s="18"/>
      <c r="EQK330" s="18"/>
      <c r="EQL330" s="18"/>
      <c r="EQM330" s="18"/>
      <c r="EQN330" s="18"/>
      <c r="EQO330" s="18"/>
      <c r="EQP330" s="18"/>
      <c r="EQQ330" s="18"/>
      <c r="EQR330" s="18"/>
      <c r="EQS330" s="18"/>
      <c r="EQT330" s="18"/>
      <c r="EQU330" s="18"/>
      <c r="EQV330" s="18"/>
      <c r="EQW330" s="18"/>
      <c r="EQX330" s="18"/>
      <c r="EQY330" s="18"/>
      <c r="EQZ330" s="18"/>
      <c r="ERA330" s="18"/>
      <c r="ERB330" s="18"/>
      <c r="ERC330" s="18"/>
      <c r="ERD330" s="18"/>
      <c r="ERE330" s="18"/>
      <c r="ERF330" s="18"/>
      <c r="ERG330" s="18"/>
      <c r="ERH330" s="18"/>
      <c r="ERI330" s="18"/>
      <c r="ERJ330" s="18"/>
      <c r="ERK330" s="18"/>
      <c r="ERL330" s="18"/>
      <c r="ERM330" s="18"/>
      <c r="ERN330" s="18"/>
      <c r="ERO330" s="18"/>
      <c r="ERP330" s="18"/>
      <c r="ERQ330" s="18"/>
      <c r="ERR330" s="18"/>
      <c r="ERS330" s="18"/>
      <c r="ERT330" s="18"/>
      <c r="ERU330" s="18"/>
      <c r="ERV330" s="18"/>
      <c r="ERW330" s="18"/>
      <c r="ERX330" s="18"/>
      <c r="ERY330" s="18"/>
      <c r="ERZ330" s="18"/>
      <c r="ESA330" s="18"/>
      <c r="ESB330" s="18"/>
      <c r="ESC330" s="18"/>
      <c r="ESD330" s="18"/>
      <c r="ESE330" s="18"/>
      <c r="ESF330" s="18"/>
      <c r="ESG330" s="18"/>
      <c r="ESH330" s="18"/>
      <c r="ESI330" s="18"/>
      <c r="ESJ330" s="18"/>
      <c r="ESK330" s="18"/>
      <c r="ESL330" s="18"/>
      <c r="ESM330" s="18"/>
      <c r="ESN330" s="18"/>
      <c r="ESO330" s="18"/>
      <c r="ESP330" s="18"/>
      <c r="ESQ330" s="18"/>
      <c r="ESR330" s="18"/>
      <c r="ESS330" s="18"/>
      <c r="EST330" s="18"/>
      <c r="ESU330" s="18"/>
      <c r="ESV330" s="18"/>
      <c r="ESW330" s="18"/>
      <c r="ESX330" s="18"/>
      <c r="ESY330" s="18"/>
      <c r="ESZ330" s="18"/>
      <c r="ETA330" s="18"/>
      <c r="ETB330" s="18"/>
      <c r="ETC330" s="18"/>
      <c r="ETD330" s="18"/>
      <c r="ETE330" s="18"/>
      <c r="ETF330" s="18"/>
      <c r="ETG330" s="18"/>
      <c r="ETH330" s="18"/>
      <c r="ETI330" s="18"/>
      <c r="ETJ330" s="18"/>
      <c r="ETK330" s="18"/>
      <c r="ETL330" s="18"/>
      <c r="ETM330" s="18"/>
      <c r="ETN330" s="18"/>
      <c r="ETO330" s="18"/>
      <c r="ETP330" s="18"/>
      <c r="ETQ330" s="18"/>
      <c r="ETR330" s="18"/>
      <c r="ETS330" s="18"/>
      <c r="ETT330" s="18"/>
      <c r="ETU330" s="18"/>
      <c r="ETV330" s="18"/>
      <c r="ETW330" s="18"/>
      <c r="ETX330" s="18"/>
      <c r="ETY330" s="18"/>
      <c r="ETZ330" s="18"/>
      <c r="EUA330" s="18"/>
      <c r="EUB330" s="18"/>
      <c r="EUC330" s="18"/>
      <c r="EUD330" s="18"/>
      <c r="EUE330" s="18"/>
      <c r="EUF330" s="18"/>
      <c r="EUG330" s="18"/>
      <c r="EUH330" s="18"/>
      <c r="EUI330" s="18"/>
      <c r="EUJ330" s="18"/>
      <c r="EUK330" s="18"/>
      <c r="EUL330" s="18"/>
      <c r="EUM330" s="18"/>
      <c r="EUN330" s="18"/>
      <c r="EUO330" s="18"/>
      <c r="EUP330" s="18"/>
      <c r="EUQ330" s="18"/>
      <c r="EUR330" s="18"/>
      <c r="EUS330" s="18"/>
      <c r="EUT330" s="18"/>
      <c r="EUU330" s="18"/>
      <c r="EUV330" s="18"/>
      <c r="EUW330" s="18"/>
      <c r="EUX330" s="18"/>
      <c r="EUY330" s="18"/>
      <c r="EUZ330" s="18"/>
      <c r="EVA330" s="18"/>
      <c r="EVB330" s="18"/>
      <c r="EVC330" s="18"/>
      <c r="EVD330" s="18"/>
      <c r="EVE330" s="18"/>
      <c r="EVF330" s="18"/>
      <c r="EVG330" s="18"/>
      <c r="EVH330" s="18"/>
      <c r="EVI330" s="18"/>
      <c r="EVJ330" s="18"/>
      <c r="EVK330" s="18"/>
      <c r="EVL330" s="18"/>
      <c r="EVM330" s="18"/>
      <c r="EVN330" s="18"/>
      <c r="EVO330" s="18"/>
      <c r="EVP330" s="18"/>
      <c r="EVQ330" s="18"/>
      <c r="EVR330" s="18"/>
      <c r="EVS330" s="18"/>
      <c r="EVT330" s="18"/>
      <c r="EVU330" s="18"/>
      <c r="EVV330" s="18"/>
      <c r="EVW330" s="18"/>
      <c r="EVX330" s="18"/>
      <c r="EVY330" s="18"/>
      <c r="EVZ330" s="18"/>
      <c r="EWA330" s="18"/>
      <c r="EWB330" s="18"/>
      <c r="EWC330" s="18"/>
      <c r="EWD330" s="18"/>
      <c r="EWE330" s="18"/>
      <c r="EWF330" s="18"/>
      <c r="EWG330" s="18"/>
      <c r="EWH330" s="18"/>
      <c r="EWI330" s="18"/>
      <c r="EWJ330" s="18"/>
      <c r="EWK330" s="18"/>
      <c r="EWL330" s="18"/>
      <c r="EWM330" s="18"/>
      <c r="EWN330" s="18"/>
      <c r="EWO330" s="18"/>
      <c r="EWP330" s="18"/>
      <c r="EWQ330" s="18"/>
      <c r="EWR330" s="18"/>
      <c r="EWS330" s="18"/>
      <c r="EWT330" s="18"/>
      <c r="EWU330" s="18"/>
      <c r="EWV330" s="18"/>
      <c r="EWW330" s="18"/>
      <c r="EWX330" s="18"/>
      <c r="EWY330" s="18"/>
      <c r="EWZ330" s="18"/>
      <c r="EXA330" s="18"/>
      <c r="EXB330" s="18"/>
      <c r="EXC330" s="18"/>
      <c r="EXD330" s="18"/>
      <c r="EXE330" s="18"/>
      <c r="EXF330" s="18"/>
      <c r="EXG330" s="18"/>
      <c r="EXH330" s="18"/>
      <c r="EXI330" s="18"/>
      <c r="EXJ330" s="18"/>
      <c r="EXK330" s="18"/>
      <c r="EXL330" s="18"/>
      <c r="EXM330" s="18"/>
      <c r="EXN330" s="18"/>
      <c r="EXO330" s="18"/>
      <c r="EXP330" s="18"/>
      <c r="EXQ330" s="18"/>
      <c r="EXR330" s="18"/>
      <c r="EXS330" s="18"/>
      <c r="EXT330" s="18"/>
      <c r="EXU330" s="18"/>
      <c r="EXV330" s="18"/>
      <c r="EXW330" s="18"/>
      <c r="EXX330" s="18"/>
      <c r="EXY330" s="18"/>
      <c r="EXZ330" s="18"/>
      <c r="EYA330" s="18"/>
      <c r="EYB330" s="18"/>
      <c r="EYC330" s="18"/>
      <c r="EYD330" s="18"/>
      <c r="EYE330" s="18"/>
      <c r="EYF330" s="18"/>
      <c r="EYG330" s="18"/>
      <c r="EYH330" s="18"/>
      <c r="EYI330" s="18"/>
      <c r="EYJ330" s="18"/>
      <c r="EYK330" s="18"/>
      <c r="EYL330" s="18"/>
      <c r="EYM330" s="18"/>
      <c r="EYN330" s="18"/>
      <c r="EYO330" s="18"/>
      <c r="EYP330" s="18"/>
      <c r="EYQ330" s="18"/>
      <c r="EYR330" s="18"/>
      <c r="EYS330" s="18"/>
      <c r="EYT330" s="18"/>
      <c r="EYU330" s="18"/>
      <c r="EYV330" s="18"/>
      <c r="EYW330" s="18"/>
      <c r="EYX330" s="18"/>
      <c r="TLC330" s="15"/>
      <c r="TLD330" s="15"/>
      <c r="TLE330" s="15"/>
      <c r="TLF330" s="15"/>
      <c r="TLG330" s="15"/>
      <c r="TLH330" s="15"/>
      <c r="TLI330" s="15"/>
      <c r="TLJ330" s="15"/>
      <c r="TLK330" s="15"/>
      <c r="TLL330" s="15"/>
      <c r="TLM330" s="15"/>
      <c r="TLN330" s="15"/>
      <c r="TLO330" s="15"/>
      <c r="TLP330" s="15"/>
      <c r="TLQ330" s="15"/>
      <c r="TLR330" s="15"/>
      <c r="TLS330" s="15"/>
      <c r="TLT330" s="15"/>
      <c r="TLU330" s="15"/>
      <c r="TLV330" s="15"/>
      <c r="TLW330" s="15"/>
      <c r="TLX330" s="15"/>
      <c r="TLY330" s="15"/>
      <c r="TLZ330" s="15"/>
      <c r="TMA330" s="15"/>
      <c r="TMB330" s="15"/>
      <c r="TMC330" s="15"/>
      <c r="TMD330" s="15"/>
      <c r="TME330" s="15"/>
      <c r="TMF330" s="15"/>
      <c r="TMG330" s="15"/>
      <c r="TMH330" s="15"/>
      <c r="TMI330" s="15"/>
      <c r="TMJ330" s="15"/>
      <c r="TMK330" s="15"/>
      <c r="TML330" s="15"/>
      <c r="TMM330" s="15"/>
      <c r="TMN330" s="15"/>
      <c r="TMO330" s="15"/>
      <c r="TMP330" s="15"/>
      <c r="TMQ330" s="15"/>
      <c r="TMR330" s="15"/>
      <c r="TMS330" s="15"/>
      <c r="TMT330" s="15"/>
      <c r="TMU330" s="15"/>
      <c r="TMV330" s="15"/>
      <c r="TMW330" s="15"/>
      <c r="TMX330" s="15"/>
      <c r="TMY330" s="15"/>
      <c r="TMZ330" s="15"/>
      <c r="TNA330" s="15"/>
      <c r="TNB330" s="15"/>
      <c r="TNC330" s="15"/>
      <c r="TND330" s="15"/>
      <c r="TNE330" s="15"/>
      <c r="TNF330" s="15"/>
      <c r="TNG330" s="15"/>
      <c r="TNH330" s="15"/>
      <c r="TNI330" s="15"/>
      <c r="TNJ330" s="15"/>
      <c r="TNK330" s="15"/>
      <c r="TNL330" s="15"/>
      <c r="TNM330" s="15"/>
      <c r="TNN330" s="15"/>
      <c r="TNO330" s="15"/>
      <c r="TNP330" s="15"/>
      <c r="TNQ330" s="15"/>
      <c r="TNR330" s="15"/>
      <c r="TNS330" s="15"/>
      <c r="TNT330" s="15"/>
      <c r="TNU330" s="15"/>
      <c r="TNV330" s="15"/>
      <c r="TNW330" s="15"/>
      <c r="TNX330" s="15"/>
      <c r="TNY330" s="15"/>
      <c r="TNZ330" s="15"/>
      <c r="TOA330" s="15"/>
      <c r="TOB330" s="15"/>
      <c r="TOC330" s="15"/>
      <c r="TOD330" s="15"/>
      <c r="TOE330" s="15"/>
      <c r="TOF330" s="15"/>
      <c r="TOG330" s="15"/>
      <c r="TOH330" s="15"/>
      <c r="TOI330" s="15"/>
      <c r="TOJ330" s="15"/>
      <c r="TOK330" s="15"/>
      <c r="TOL330" s="15"/>
      <c r="TOM330" s="15"/>
      <c r="TON330" s="15"/>
      <c r="TOO330" s="15"/>
      <c r="TOP330" s="15"/>
      <c r="TOQ330" s="15"/>
      <c r="TOR330" s="15"/>
      <c r="TOS330" s="15"/>
      <c r="TOT330" s="15"/>
      <c r="TOU330" s="15"/>
      <c r="TOV330" s="15"/>
      <c r="TOW330" s="15"/>
      <c r="TOX330" s="16"/>
      <c r="TOY330" s="16"/>
      <c r="TOZ330" s="16"/>
      <c r="TPA330" s="16"/>
      <c r="TPB330" s="16"/>
      <c r="TPC330" s="16"/>
      <c r="TPD330" s="16"/>
      <c r="TPE330" s="16"/>
      <c r="TPF330" s="16"/>
      <c r="TPG330" s="16"/>
      <c r="TPH330" s="16"/>
      <c r="TPI330" s="16"/>
      <c r="TPJ330" s="16"/>
      <c r="TPK330" s="16"/>
      <c r="TPL330" s="16"/>
      <c r="TPM330" s="16"/>
      <c r="TPN330" s="16"/>
      <c r="TPO330" s="16"/>
      <c r="TPP330" s="16"/>
      <c r="TPQ330" s="16"/>
      <c r="TPR330" s="16"/>
      <c r="TPS330" s="16"/>
      <c r="TPT330" s="16"/>
      <c r="TPU330" s="16"/>
      <c r="TPV330" s="16"/>
      <c r="TPW330" s="16"/>
      <c r="TPX330" s="16"/>
      <c r="TPY330" s="16"/>
      <c r="TPZ330" s="16"/>
      <c r="TQA330" s="16"/>
      <c r="TQB330" s="16"/>
      <c r="TQC330" s="16"/>
      <c r="TQD330" s="16"/>
      <c r="TQE330" s="16"/>
      <c r="TQF330" s="16"/>
      <c r="TQG330" s="16"/>
      <c r="TQH330" s="16"/>
      <c r="TQI330" s="16"/>
      <c r="TQJ330" s="16"/>
      <c r="TQK330" s="16"/>
      <c r="TQL330" s="16"/>
      <c r="TQM330" s="16"/>
      <c r="TQN330" s="16"/>
      <c r="TQO330" s="16"/>
      <c r="TQP330" s="16"/>
      <c r="TQQ330" s="16"/>
      <c r="TQR330" s="16"/>
      <c r="TQS330" s="16"/>
      <c r="TQT330" s="16"/>
      <c r="TQU330" s="16"/>
      <c r="TQV330" s="16"/>
      <c r="TQW330" s="16"/>
      <c r="TQX330" s="16"/>
      <c r="TQY330" s="16"/>
      <c r="TQZ330" s="16"/>
      <c r="TRA330" s="16"/>
      <c r="TRB330" s="16"/>
      <c r="TRC330" s="16"/>
      <c r="TRD330" s="16"/>
      <c r="TRE330" s="16"/>
      <c r="TRF330" s="16"/>
      <c r="TRG330" s="16"/>
      <c r="TRH330" s="16"/>
      <c r="TRI330" s="16"/>
      <c r="TRJ330" s="16"/>
      <c r="TRK330" s="16"/>
      <c r="TRL330" s="16"/>
      <c r="TRM330" s="16"/>
      <c r="TRN330" s="16"/>
      <c r="TRO330" s="16"/>
      <c r="TRP330" s="16"/>
      <c r="TRQ330" s="16"/>
      <c r="TRR330" s="16"/>
      <c r="TRS330" s="16"/>
      <c r="TRT330" s="16"/>
      <c r="TRU330" s="16"/>
      <c r="TRV330" s="16"/>
      <c r="TRW330" s="16"/>
      <c r="TRX330" s="16"/>
      <c r="TRY330" s="16"/>
      <c r="TRZ330" s="16"/>
      <c r="TSA330" s="16"/>
      <c r="TSB330" s="16"/>
      <c r="TSC330" s="16"/>
      <c r="TSD330" s="16"/>
      <c r="TSE330" s="16"/>
      <c r="TSF330" s="16"/>
      <c r="TSG330" s="16"/>
      <c r="TSH330" s="16"/>
      <c r="TSI330" s="16"/>
      <c r="TSJ330" s="16"/>
      <c r="TSK330" s="16"/>
      <c r="TSL330" s="16"/>
      <c r="TSM330" s="16"/>
      <c r="TSN330" s="16"/>
      <c r="TSO330" s="16"/>
      <c r="TSP330" s="16"/>
      <c r="TSQ330" s="16"/>
      <c r="TSR330" s="16"/>
      <c r="TSS330" s="16"/>
      <c r="TST330" s="16"/>
      <c r="TSU330" s="16"/>
      <c r="TSV330" s="16"/>
      <c r="TSW330" s="16"/>
      <c r="TSX330" s="16"/>
      <c r="TSY330" s="16"/>
      <c r="TSZ330" s="16"/>
      <c r="TTA330" s="16"/>
      <c r="TTB330" s="16"/>
      <c r="TTC330" s="16"/>
      <c r="TTD330" s="16"/>
      <c r="TTE330" s="16"/>
      <c r="TTF330" s="16"/>
      <c r="TTG330" s="16"/>
      <c r="TTH330" s="16"/>
      <c r="TTI330" s="16"/>
      <c r="TTJ330" s="16"/>
      <c r="TTK330" s="16"/>
      <c r="TTL330" s="16"/>
      <c r="TTM330" s="16"/>
      <c r="TTN330" s="16"/>
      <c r="TTO330" s="16"/>
      <c r="TTP330" s="16"/>
      <c r="TTQ330" s="16"/>
      <c r="TTR330" s="16"/>
      <c r="TTS330" s="16"/>
      <c r="TTT330" s="16"/>
      <c r="TTU330" s="16"/>
      <c r="TTV330" s="16"/>
      <c r="TTW330" s="16"/>
      <c r="TTX330" s="16"/>
      <c r="TTY330" s="16"/>
      <c r="TTZ330" s="16"/>
      <c r="TUA330" s="16"/>
      <c r="TUB330" s="16"/>
      <c r="TUC330" s="16"/>
      <c r="TUD330" s="16"/>
      <c r="TUE330" s="16"/>
      <c r="TUF330" s="16"/>
      <c r="TUG330" s="16"/>
      <c r="TUH330" s="16"/>
      <c r="TUI330" s="16"/>
      <c r="TUJ330" s="16"/>
      <c r="TUK330" s="16"/>
      <c r="TUL330" s="16"/>
      <c r="TUM330" s="16"/>
      <c r="TUN330" s="16"/>
      <c r="TUO330" s="16"/>
      <c r="TUP330" s="16"/>
      <c r="TUQ330" s="16"/>
      <c r="TUR330" s="16"/>
      <c r="TUS330" s="16"/>
      <c r="TUT330" s="16"/>
      <c r="TUU330" s="16"/>
      <c r="TUV330" s="16"/>
      <c r="TUW330" s="16"/>
      <c r="TUX330" s="16"/>
      <c r="TUY330" s="16"/>
      <c r="TUZ330" s="16"/>
      <c r="TVA330" s="16"/>
      <c r="TVB330" s="16"/>
      <c r="TVC330" s="16"/>
      <c r="TVD330" s="16"/>
      <c r="TVE330" s="16"/>
      <c r="TVF330" s="16"/>
      <c r="TVG330" s="16"/>
      <c r="TVH330" s="16"/>
      <c r="TVI330" s="16"/>
      <c r="TVJ330" s="16"/>
      <c r="TVK330" s="16"/>
      <c r="TVL330" s="16"/>
      <c r="TVM330" s="16"/>
      <c r="TVN330" s="16"/>
      <c r="TVO330" s="16"/>
      <c r="TVP330" s="16"/>
      <c r="TVQ330" s="16"/>
      <c r="TVR330" s="16"/>
      <c r="TVS330" s="16"/>
      <c r="TVT330" s="16"/>
      <c r="TVU330" s="16"/>
      <c r="TVV330" s="16"/>
      <c r="TVW330" s="16"/>
      <c r="TVX330" s="16"/>
      <c r="TVY330" s="16"/>
      <c r="TVZ330" s="16"/>
      <c r="TWA330" s="16"/>
      <c r="TWB330" s="16"/>
      <c r="TWC330" s="16"/>
      <c r="TWD330" s="16"/>
      <c r="TWE330" s="16"/>
      <c r="TWF330" s="16"/>
      <c r="TWG330" s="16"/>
      <c r="TWH330" s="16"/>
      <c r="TWI330" s="16"/>
      <c r="TWJ330" s="16"/>
      <c r="TWK330" s="16"/>
      <c r="TWL330" s="16"/>
      <c r="TWM330" s="16"/>
      <c r="TWN330" s="16"/>
      <c r="TWO330" s="16"/>
      <c r="TWP330" s="16"/>
      <c r="TWQ330" s="16"/>
      <c r="TWR330" s="16"/>
      <c r="TWS330" s="16"/>
      <c r="TWT330" s="16"/>
      <c r="TWU330" s="16"/>
      <c r="TWV330" s="16"/>
      <c r="TWW330" s="16"/>
      <c r="TWX330" s="16"/>
      <c r="TWY330" s="16"/>
      <c r="TWZ330" s="16"/>
      <c r="TXA330" s="16"/>
      <c r="TXB330" s="16"/>
      <c r="TXC330" s="16"/>
      <c r="TXD330" s="16"/>
      <c r="TXE330" s="16"/>
      <c r="TXF330" s="16"/>
      <c r="TXG330" s="16"/>
      <c r="TXH330" s="16"/>
      <c r="TXI330" s="16"/>
      <c r="TXJ330" s="16"/>
      <c r="TXK330" s="16"/>
      <c r="TXL330" s="16"/>
      <c r="TXM330" s="16"/>
      <c r="TXN330" s="16"/>
      <c r="TXO330" s="16"/>
      <c r="TXP330" s="16"/>
      <c r="TXQ330" s="16"/>
      <c r="TXR330" s="16"/>
      <c r="TXS330" s="16"/>
      <c r="TXT330" s="16"/>
      <c r="TXU330" s="16"/>
      <c r="TXV330" s="16"/>
      <c r="TXW330" s="16"/>
      <c r="TXX330" s="16"/>
      <c r="TXY330" s="16"/>
      <c r="TXZ330" s="16"/>
      <c r="TYA330" s="16"/>
      <c r="TYB330" s="16"/>
      <c r="TYC330" s="16"/>
      <c r="TYD330" s="16"/>
      <c r="TYE330" s="16"/>
      <c r="TYF330" s="16"/>
      <c r="TYG330" s="16"/>
      <c r="TYH330" s="16"/>
      <c r="TYI330" s="16"/>
      <c r="TYJ330" s="16"/>
      <c r="TYK330" s="16"/>
      <c r="TYL330" s="16"/>
      <c r="TYM330" s="16"/>
      <c r="TYN330" s="16"/>
      <c r="TYO330" s="16"/>
      <c r="TYP330" s="16"/>
      <c r="TYQ330" s="16"/>
      <c r="TYR330" s="16"/>
      <c r="TYS330" s="16"/>
      <c r="TYT330" s="16"/>
      <c r="TYU330" s="16"/>
      <c r="TYV330" s="16"/>
      <c r="TYW330" s="16"/>
      <c r="TYX330" s="16"/>
      <c r="TYY330" s="16"/>
      <c r="TYZ330" s="16"/>
      <c r="TZA330" s="16"/>
      <c r="TZB330" s="16"/>
      <c r="TZC330" s="16"/>
      <c r="TZD330" s="16"/>
      <c r="TZE330" s="16"/>
      <c r="TZF330" s="16"/>
      <c r="TZG330" s="16"/>
      <c r="TZH330" s="16"/>
      <c r="TZI330" s="16"/>
      <c r="TZJ330" s="16"/>
      <c r="TZK330" s="16"/>
      <c r="TZL330" s="16"/>
      <c r="TZM330" s="16"/>
      <c r="TZN330" s="16"/>
      <c r="TZO330" s="16"/>
      <c r="TZP330" s="16"/>
      <c r="TZQ330" s="16"/>
      <c r="TZR330" s="16"/>
      <c r="TZS330" s="16"/>
      <c r="TZT330" s="16"/>
      <c r="TZU330" s="16"/>
      <c r="TZV330" s="16"/>
      <c r="TZW330" s="16"/>
      <c r="TZX330" s="16"/>
      <c r="TZY330" s="16"/>
      <c r="TZZ330" s="16"/>
      <c r="UAA330" s="16"/>
      <c r="UAB330" s="16"/>
      <c r="UAC330" s="16"/>
      <c r="UAD330" s="16"/>
      <c r="UAE330" s="16"/>
      <c r="UAF330" s="16"/>
      <c r="UAG330" s="16"/>
      <c r="UAH330" s="16"/>
      <c r="UAI330" s="16"/>
      <c r="UAJ330" s="16"/>
      <c r="UAK330" s="16"/>
      <c r="UAL330" s="16"/>
      <c r="UAM330" s="16"/>
      <c r="UAN330" s="16"/>
      <c r="UAO330" s="16"/>
      <c r="UAP330" s="16"/>
      <c r="UAQ330" s="16"/>
      <c r="UAR330" s="16"/>
      <c r="UAS330" s="16"/>
      <c r="UAT330" s="16"/>
      <c r="UAU330" s="16"/>
      <c r="UAV330" s="16"/>
      <c r="UAW330" s="16"/>
      <c r="UAX330" s="16"/>
      <c r="UAY330" s="16"/>
      <c r="UAZ330" s="16"/>
      <c r="UBA330" s="16"/>
      <c r="UBB330" s="16"/>
      <c r="UBC330" s="16"/>
      <c r="UBD330" s="16"/>
      <c r="UBE330" s="16"/>
      <c r="UBF330" s="16"/>
      <c r="UBG330" s="16"/>
      <c r="UBH330" s="16"/>
      <c r="UBI330" s="16"/>
      <c r="UBJ330" s="16"/>
      <c r="UBK330" s="16"/>
      <c r="UBL330" s="16"/>
      <c r="UBM330" s="16"/>
      <c r="UBN330" s="16"/>
      <c r="UBO330" s="16"/>
      <c r="UBP330" s="16"/>
      <c r="UBQ330" s="16"/>
      <c r="UBR330" s="16"/>
      <c r="UBS330" s="16"/>
      <c r="UBT330" s="16"/>
      <c r="UBU330" s="16"/>
      <c r="UBV330" s="16"/>
      <c r="UBW330" s="16"/>
      <c r="UBX330" s="16"/>
      <c r="UBY330" s="16"/>
      <c r="UBZ330" s="16"/>
      <c r="UCA330" s="16"/>
      <c r="UCB330" s="16"/>
      <c r="UCC330" s="16"/>
      <c r="UCD330" s="16"/>
      <c r="UCE330" s="16"/>
      <c r="UCF330" s="16"/>
      <c r="UCG330" s="16"/>
      <c r="UCH330" s="16"/>
      <c r="UCI330" s="16"/>
      <c r="UCJ330" s="16"/>
      <c r="UCK330" s="17"/>
      <c r="UCL330" s="17"/>
      <c r="UCM330" s="17"/>
      <c r="UCN330" s="17"/>
      <c r="UCO330" s="17"/>
      <c r="UCP330" s="17"/>
      <c r="UCQ330" s="17"/>
      <c r="UCR330" s="17"/>
      <c r="UCS330" s="17"/>
      <c r="UCT330" s="17"/>
      <c r="UCU330" s="17"/>
      <c r="UCV330" s="17"/>
      <c r="UCW330" s="17"/>
      <c r="UCX330" s="17"/>
      <c r="UCY330" s="17"/>
      <c r="UCZ330" s="17"/>
      <c r="UDA330" s="17"/>
      <c r="UDB330" s="17"/>
      <c r="UDC330" s="17"/>
      <c r="UDD330" s="17"/>
      <c r="UDE330" s="17"/>
      <c r="UDF330" s="17"/>
      <c r="UDG330" s="17"/>
      <c r="UDH330" s="17"/>
      <c r="UDI330" s="17"/>
      <c r="UDJ330" s="17"/>
      <c r="UDK330" s="17"/>
      <c r="UDL330" s="17"/>
      <c r="UDM330" s="17"/>
      <c r="UDN330" s="17"/>
      <c r="UDO330" s="17"/>
      <c r="UDP330" s="17"/>
      <c r="UDQ330" s="17"/>
      <c r="UDR330" s="17"/>
      <c r="UDS330" s="17"/>
      <c r="UDT330" s="17"/>
      <c r="UDU330" s="17"/>
      <c r="UDV330" s="17"/>
      <c r="UDW330" s="17"/>
      <c r="UDX330" s="17"/>
      <c r="UDY330" s="17"/>
      <c r="UDZ330" s="17"/>
      <c r="UEA330" s="17"/>
      <c r="UEB330" s="17"/>
      <c r="UEC330" s="17"/>
      <c r="UED330" s="17"/>
      <c r="UEE330" s="17"/>
      <c r="UEF330" s="17"/>
      <c r="UEG330" s="17"/>
      <c r="UEH330" s="17"/>
      <c r="UEI330" s="17"/>
      <c r="UEJ330" s="17"/>
      <c r="UEK330" s="17"/>
      <c r="UEL330" s="17"/>
      <c r="UEM330" s="17"/>
      <c r="UEN330" s="17"/>
      <c r="UEO330" s="17"/>
      <c r="UEP330" s="17"/>
      <c r="UEQ330" s="17"/>
      <c r="UER330" s="17"/>
      <c r="UES330" s="17"/>
      <c r="UET330" s="17"/>
      <c r="UEU330" s="17"/>
      <c r="UEV330" s="17"/>
      <c r="UEW330" s="17"/>
      <c r="UEX330" s="17"/>
      <c r="UEY330" s="17"/>
      <c r="UEZ330" s="17"/>
      <c r="UFA330" s="17"/>
      <c r="UFB330" s="17"/>
      <c r="UFC330" s="17"/>
      <c r="UFD330" s="17"/>
      <c r="UFE330" s="17"/>
      <c r="UFF330" s="17"/>
      <c r="UFG330" s="17"/>
      <c r="UFH330" s="17"/>
      <c r="UFI330" s="17"/>
      <c r="UFJ330" s="17"/>
      <c r="UFK330" s="17"/>
      <c r="UFL330" s="17"/>
      <c r="UFM330" s="17"/>
      <c r="UFN330" s="18"/>
      <c r="UFO330" s="18"/>
      <c r="UFP330" s="18"/>
      <c r="UFQ330" s="18"/>
      <c r="UFR330" s="18"/>
      <c r="UFS330" s="18"/>
      <c r="UFT330" s="18"/>
      <c r="UFU330" s="18"/>
      <c r="UFV330" s="18"/>
      <c r="UFW330" s="18"/>
      <c r="UFX330" s="18"/>
      <c r="UFY330" s="18"/>
      <c r="UFZ330" s="18"/>
      <c r="UGA330" s="18"/>
      <c r="UGB330" s="18"/>
      <c r="UGC330" s="18"/>
      <c r="UGD330" s="18"/>
      <c r="UGE330" s="18"/>
      <c r="UGF330" s="18"/>
      <c r="UGG330" s="18"/>
      <c r="UGH330" s="18"/>
      <c r="UGI330" s="18"/>
      <c r="UGJ330" s="18"/>
      <c r="UGK330" s="18"/>
      <c r="UGL330" s="18"/>
      <c r="UGM330" s="18"/>
      <c r="UGN330" s="18"/>
      <c r="UGO330" s="18"/>
      <c r="UGP330" s="18"/>
      <c r="UGQ330" s="18"/>
      <c r="UGR330" s="18"/>
      <c r="UGS330" s="18"/>
      <c r="UGT330" s="18"/>
      <c r="UGU330" s="18"/>
      <c r="UGV330" s="18"/>
      <c r="UGW330" s="18"/>
      <c r="UGX330" s="18"/>
      <c r="UGY330" s="18"/>
      <c r="UGZ330" s="18"/>
      <c r="UHA330" s="18"/>
      <c r="UHB330" s="18"/>
      <c r="UHC330" s="18"/>
      <c r="UHD330" s="18"/>
      <c r="UHE330" s="18"/>
      <c r="UHF330" s="18"/>
      <c r="UHG330" s="18"/>
      <c r="UHH330" s="18"/>
      <c r="UHI330" s="18"/>
      <c r="UHJ330" s="18"/>
      <c r="UHK330" s="18"/>
      <c r="UHL330" s="18"/>
      <c r="UHM330" s="18"/>
      <c r="UHN330" s="18"/>
      <c r="UHO330" s="18"/>
      <c r="UHP330" s="18"/>
      <c r="UHQ330" s="18"/>
      <c r="UHR330" s="18"/>
      <c r="UHS330" s="18"/>
      <c r="UHT330" s="18"/>
      <c r="UHU330" s="18"/>
      <c r="UHV330" s="18"/>
      <c r="UHW330" s="18"/>
      <c r="UHX330" s="18"/>
      <c r="UHY330" s="18"/>
      <c r="UHZ330" s="18"/>
      <c r="UIA330" s="18"/>
      <c r="UIB330" s="18"/>
      <c r="UIC330" s="18"/>
      <c r="UID330" s="18"/>
      <c r="UIE330" s="18"/>
      <c r="UIF330" s="18"/>
      <c r="UIG330" s="18"/>
      <c r="UIH330" s="18"/>
      <c r="UII330" s="18"/>
      <c r="UIJ330" s="18"/>
      <c r="UIK330" s="18"/>
      <c r="UIL330" s="18"/>
      <c r="UIM330" s="18"/>
      <c r="UIN330" s="18"/>
      <c r="UIO330" s="18"/>
      <c r="UIP330" s="18"/>
      <c r="UIQ330" s="18"/>
      <c r="UIR330" s="18"/>
      <c r="UIS330" s="18"/>
      <c r="UIT330" s="18"/>
      <c r="UIU330" s="18"/>
      <c r="UIV330" s="18"/>
      <c r="UIW330" s="18"/>
      <c r="UIX330" s="18"/>
      <c r="UIY330" s="18"/>
      <c r="UIZ330" s="18"/>
      <c r="UJA330" s="18"/>
      <c r="UJB330" s="18"/>
      <c r="UJC330" s="18"/>
      <c r="UJD330" s="18"/>
      <c r="UJE330" s="18"/>
      <c r="UJF330" s="18"/>
      <c r="UJG330" s="18"/>
      <c r="UJH330" s="18"/>
      <c r="UJI330" s="18"/>
      <c r="UJJ330" s="18"/>
      <c r="UJK330" s="18"/>
      <c r="UJL330" s="18"/>
      <c r="UJM330" s="18"/>
      <c r="UJN330" s="18"/>
      <c r="UJO330" s="18"/>
      <c r="UJP330" s="18"/>
      <c r="UJQ330" s="18"/>
      <c r="UJR330" s="18"/>
      <c r="UJS330" s="18"/>
      <c r="UJT330" s="18"/>
      <c r="UJU330" s="18"/>
      <c r="UJV330" s="18"/>
      <c r="UJW330" s="18"/>
      <c r="UJX330" s="18"/>
      <c r="UJY330" s="18"/>
      <c r="UJZ330" s="18"/>
      <c r="UKA330" s="18"/>
      <c r="UKB330" s="18"/>
      <c r="UKC330" s="18"/>
      <c r="UKD330" s="18"/>
      <c r="UKE330" s="18"/>
      <c r="UKF330" s="18"/>
      <c r="UKG330" s="18"/>
      <c r="UKH330" s="18"/>
      <c r="UKI330" s="18"/>
      <c r="UKJ330" s="18"/>
      <c r="UKK330" s="18"/>
      <c r="UKL330" s="18"/>
      <c r="UKM330" s="18"/>
      <c r="UKN330" s="18"/>
      <c r="UKO330" s="18"/>
      <c r="UKP330" s="18"/>
      <c r="UKQ330" s="18"/>
      <c r="UKR330" s="18"/>
      <c r="UKS330" s="18"/>
      <c r="UKT330" s="18"/>
      <c r="UKU330" s="18"/>
      <c r="UKV330" s="18"/>
      <c r="UKW330" s="18"/>
      <c r="UKX330" s="18"/>
      <c r="UKY330" s="18"/>
      <c r="UKZ330" s="18"/>
      <c r="ULA330" s="18"/>
      <c r="ULB330" s="18"/>
      <c r="ULC330" s="18"/>
      <c r="ULD330" s="18"/>
      <c r="ULE330" s="18"/>
      <c r="ULF330" s="18"/>
      <c r="ULG330" s="18"/>
      <c r="ULH330" s="18"/>
      <c r="ULI330" s="18"/>
      <c r="ULJ330" s="18"/>
      <c r="ULK330" s="18"/>
      <c r="ULL330" s="18"/>
      <c r="ULM330" s="18"/>
      <c r="ULN330" s="18"/>
      <c r="ULO330" s="18"/>
      <c r="ULP330" s="18"/>
      <c r="ULQ330" s="18"/>
      <c r="ULR330" s="18"/>
      <c r="ULS330" s="18"/>
      <c r="ULT330" s="18"/>
      <c r="ULU330" s="18"/>
      <c r="ULV330" s="18"/>
      <c r="ULW330" s="18"/>
      <c r="ULX330" s="18"/>
      <c r="ULY330" s="18"/>
      <c r="ULZ330" s="18"/>
      <c r="UMA330" s="18"/>
      <c r="UMB330" s="18"/>
      <c r="UMC330" s="18"/>
      <c r="UMD330" s="18"/>
      <c r="UME330" s="18"/>
      <c r="UMF330" s="18"/>
      <c r="UMG330" s="18"/>
      <c r="UMH330" s="18"/>
      <c r="UMI330" s="18"/>
      <c r="UMJ330" s="18"/>
      <c r="UMK330" s="18"/>
      <c r="UML330" s="18"/>
      <c r="UMM330" s="18"/>
      <c r="UMN330" s="18"/>
      <c r="UMO330" s="18"/>
      <c r="UMP330" s="18"/>
      <c r="UMQ330" s="18"/>
      <c r="UMR330" s="18"/>
      <c r="UMS330" s="18"/>
      <c r="UMT330" s="18"/>
      <c r="UMU330" s="18"/>
      <c r="UMV330" s="18"/>
      <c r="UMW330" s="18"/>
      <c r="UMX330" s="18"/>
      <c r="UMY330" s="18"/>
      <c r="UMZ330" s="18"/>
      <c r="UNA330" s="18"/>
      <c r="UNB330" s="18"/>
      <c r="UNC330" s="18"/>
      <c r="UND330" s="18"/>
      <c r="UNE330" s="18"/>
      <c r="UNF330" s="18"/>
      <c r="UNG330" s="18"/>
      <c r="UNH330" s="18"/>
      <c r="UNI330" s="18"/>
      <c r="UNJ330" s="18"/>
      <c r="UNK330" s="18"/>
      <c r="UNL330" s="18"/>
      <c r="UNM330" s="18"/>
      <c r="UNN330" s="18"/>
      <c r="UNO330" s="18"/>
      <c r="UNP330" s="18"/>
      <c r="UNQ330" s="18"/>
      <c r="UNR330" s="18"/>
      <c r="UNS330" s="18"/>
      <c r="UNT330" s="18"/>
      <c r="UNU330" s="18"/>
      <c r="UNV330" s="18"/>
      <c r="UNW330" s="18"/>
      <c r="UNX330" s="18"/>
      <c r="UNY330" s="18"/>
      <c r="UNZ330" s="18"/>
      <c r="UOA330" s="18"/>
      <c r="UOB330" s="18"/>
      <c r="UOC330" s="18"/>
      <c r="UOD330" s="18"/>
      <c r="UOE330" s="18"/>
      <c r="UOF330" s="18"/>
      <c r="UOG330" s="18"/>
      <c r="UOH330" s="18"/>
      <c r="UOI330" s="18"/>
      <c r="UOJ330" s="18"/>
      <c r="UOK330" s="18"/>
      <c r="UOL330" s="18"/>
      <c r="UOM330" s="18"/>
      <c r="UON330" s="18"/>
      <c r="UOO330" s="18"/>
      <c r="UOP330" s="18"/>
      <c r="UOQ330" s="18"/>
      <c r="UOR330" s="18"/>
      <c r="UOS330" s="18"/>
      <c r="UOT330" s="18"/>
      <c r="UOU330" s="18"/>
      <c r="UOV330" s="18"/>
      <c r="UOW330" s="18"/>
      <c r="UOX330" s="18"/>
      <c r="UOY330" s="18"/>
      <c r="UOZ330" s="18"/>
      <c r="UPA330" s="18"/>
      <c r="UPB330" s="18"/>
      <c r="UPC330" s="18"/>
      <c r="UPD330" s="18"/>
      <c r="UPE330" s="18"/>
      <c r="UPF330" s="18"/>
      <c r="UPG330" s="18"/>
      <c r="UPH330" s="18"/>
      <c r="UPI330" s="18"/>
      <c r="UPJ330" s="18"/>
      <c r="UPK330" s="18"/>
      <c r="UPL330" s="18"/>
      <c r="UPM330" s="18"/>
      <c r="UPN330" s="18"/>
      <c r="UPO330" s="18"/>
      <c r="UPP330" s="18"/>
      <c r="UPQ330" s="18"/>
      <c r="UPR330" s="18"/>
      <c r="UPS330" s="18"/>
      <c r="UPT330" s="18"/>
      <c r="UPU330" s="18"/>
      <c r="UPV330" s="18"/>
      <c r="UPW330" s="18"/>
      <c r="UPX330" s="18"/>
      <c r="UPY330" s="18"/>
      <c r="UPZ330" s="18"/>
      <c r="UQA330" s="18"/>
      <c r="UQB330" s="18"/>
      <c r="UQC330" s="18"/>
      <c r="UQD330" s="18"/>
      <c r="UQE330" s="18"/>
      <c r="UQF330" s="18"/>
      <c r="UQG330" s="18"/>
      <c r="UQH330" s="18"/>
      <c r="UQI330" s="18"/>
      <c r="UQJ330" s="18"/>
      <c r="UQK330" s="18"/>
      <c r="UQL330" s="18"/>
      <c r="UQM330" s="18"/>
      <c r="UQN330" s="18"/>
      <c r="UQO330" s="18"/>
      <c r="UQP330" s="18"/>
      <c r="UQQ330" s="18"/>
      <c r="UQR330" s="18"/>
      <c r="UQS330" s="18"/>
      <c r="UQT330" s="18"/>
      <c r="UQU330" s="18"/>
      <c r="UQV330" s="18"/>
      <c r="UQW330" s="18"/>
      <c r="UQX330" s="18"/>
      <c r="UQY330" s="18"/>
      <c r="UQZ330" s="18"/>
      <c r="URA330" s="18"/>
      <c r="URB330" s="18"/>
      <c r="URC330" s="18"/>
      <c r="URD330" s="18"/>
      <c r="URE330" s="18"/>
      <c r="URF330" s="18"/>
      <c r="URG330" s="18"/>
      <c r="URH330" s="18"/>
      <c r="URI330" s="18"/>
      <c r="URJ330" s="18"/>
      <c r="URK330" s="18"/>
      <c r="URL330" s="18"/>
      <c r="URM330" s="18"/>
      <c r="URN330" s="18"/>
      <c r="URO330" s="18"/>
      <c r="URP330" s="18"/>
      <c r="URQ330" s="18"/>
      <c r="URR330" s="18"/>
      <c r="URS330" s="18"/>
      <c r="URT330" s="18"/>
      <c r="URU330" s="18"/>
      <c r="URV330" s="18"/>
      <c r="URW330" s="18"/>
      <c r="URX330" s="18"/>
      <c r="URY330" s="18"/>
      <c r="URZ330" s="18"/>
      <c r="USA330" s="18"/>
      <c r="USB330" s="18"/>
      <c r="USC330" s="18"/>
      <c r="USD330" s="18"/>
      <c r="USE330" s="18"/>
      <c r="USF330" s="18"/>
      <c r="USG330" s="18"/>
      <c r="USH330" s="18"/>
      <c r="USI330" s="18"/>
      <c r="USJ330" s="18"/>
      <c r="USK330" s="18"/>
      <c r="USL330" s="18"/>
      <c r="USM330" s="18"/>
      <c r="USN330" s="18"/>
      <c r="USO330" s="18"/>
      <c r="USP330" s="18"/>
      <c r="USQ330" s="18"/>
      <c r="USR330" s="18"/>
      <c r="USS330" s="18"/>
      <c r="UST330" s="18"/>
      <c r="USU330" s="18"/>
      <c r="USV330" s="18"/>
      <c r="USW330" s="18"/>
      <c r="USX330" s="18"/>
      <c r="USY330" s="18"/>
      <c r="USZ330" s="18"/>
      <c r="UTA330" s="18"/>
      <c r="UTB330" s="18"/>
      <c r="UTC330" s="18"/>
      <c r="UTD330" s="18"/>
      <c r="UTE330" s="18"/>
      <c r="UTF330" s="18"/>
      <c r="UTG330" s="18"/>
      <c r="UTH330" s="18"/>
      <c r="UTI330" s="18"/>
      <c r="UTJ330" s="18"/>
      <c r="UTK330" s="18"/>
      <c r="UTL330" s="18"/>
      <c r="UTM330" s="18"/>
      <c r="UTN330" s="18"/>
      <c r="UTO330" s="18"/>
      <c r="UTP330" s="18"/>
      <c r="UTQ330" s="18"/>
      <c r="UTR330" s="18"/>
      <c r="UTS330" s="18"/>
      <c r="UTT330" s="18"/>
      <c r="UTU330" s="18"/>
      <c r="UTV330" s="18"/>
      <c r="UTW330" s="18"/>
      <c r="UTX330" s="18"/>
      <c r="UTY330" s="18"/>
      <c r="UTZ330" s="18"/>
      <c r="UUA330" s="18"/>
      <c r="UUB330" s="18"/>
      <c r="UUC330" s="18"/>
      <c r="UUD330" s="18"/>
      <c r="UUE330" s="18"/>
      <c r="UUF330" s="18"/>
      <c r="UUG330" s="18"/>
      <c r="UUH330" s="18"/>
      <c r="UUI330" s="18"/>
      <c r="UUJ330" s="18"/>
      <c r="UUK330" s="18"/>
      <c r="UUL330" s="18"/>
      <c r="UUM330" s="18"/>
      <c r="UUN330" s="18"/>
      <c r="UUO330" s="18"/>
      <c r="UUP330" s="18"/>
      <c r="UUQ330" s="18"/>
      <c r="UUR330" s="18"/>
      <c r="UUS330" s="18"/>
      <c r="UUT330" s="18"/>
      <c r="UUU330" s="18"/>
      <c r="UUV330" s="18"/>
      <c r="UUW330" s="18"/>
      <c r="UUX330" s="18"/>
      <c r="UUY330" s="18"/>
      <c r="UUZ330" s="18"/>
      <c r="UVA330" s="18"/>
      <c r="UVB330" s="18"/>
      <c r="UVC330" s="18"/>
      <c r="UVD330" s="18"/>
      <c r="UVE330" s="18"/>
      <c r="UVF330" s="18"/>
      <c r="UVG330" s="18"/>
      <c r="UVH330" s="18"/>
      <c r="UVI330" s="18"/>
      <c r="UVJ330" s="18"/>
      <c r="UVK330" s="18"/>
      <c r="UVL330" s="18"/>
      <c r="UVM330" s="18"/>
      <c r="UVN330" s="18"/>
      <c r="UVO330" s="18"/>
      <c r="UVP330" s="18"/>
      <c r="UVQ330" s="18"/>
      <c r="UVR330" s="18"/>
      <c r="UVS330" s="18"/>
      <c r="UVT330" s="18"/>
      <c r="UVU330" s="18"/>
      <c r="UVV330" s="18"/>
      <c r="UVW330" s="18"/>
      <c r="UVX330" s="18"/>
      <c r="UVY330" s="18"/>
      <c r="UVZ330" s="18"/>
      <c r="UWA330" s="18"/>
      <c r="UWB330" s="18"/>
      <c r="UWC330" s="18"/>
      <c r="UWD330" s="18"/>
      <c r="UWE330" s="18"/>
      <c r="UWF330" s="18"/>
      <c r="UWG330" s="18"/>
      <c r="UWH330" s="18"/>
      <c r="UWI330" s="18"/>
      <c r="UWJ330" s="18"/>
      <c r="UWK330" s="18"/>
      <c r="UWL330" s="18"/>
      <c r="UWM330" s="18"/>
      <c r="UWN330" s="18"/>
      <c r="UWO330" s="18"/>
      <c r="UWP330" s="18"/>
      <c r="UWQ330" s="18"/>
      <c r="UWR330" s="18"/>
      <c r="UWS330" s="18"/>
      <c r="UWT330" s="18"/>
      <c r="UWU330" s="18"/>
      <c r="UWV330" s="18"/>
      <c r="UWW330" s="18"/>
      <c r="UWX330" s="18"/>
      <c r="UWY330" s="18"/>
      <c r="UWZ330" s="18"/>
      <c r="UXA330" s="18"/>
      <c r="UXB330" s="18"/>
      <c r="UXC330" s="18"/>
      <c r="UXD330" s="18"/>
      <c r="UXE330" s="18"/>
      <c r="UXF330" s="18"/>
      <c r="UXG330" s="18"/>
      <c r="UXH330" s="18"/>
      <c r="UXI330" s="18"/>
      <c r="UXJ330" s="18"/>
      <c r="UXK330" s="18"/>
      <c r="UXL330" s="18"/>
      <c r="UXM330" s="18"/>
      <c r="UXN330" s="18"/>
      <c r="UXO330" s="18"/>
      <c r="UXP330" s="18"/>
      <c r="UXQ330" s="18"/>
      <c r="UXR330" s="18"/>
      <c r="UXS330" s="18"/>
      <c r="UXT330" s="18"/>
      <c r="UXU330" s="18"/>
      <c r="UXV330" s="18"/>
      <c r="UXW330" s="18"/>
      <c r="UXX330" s="18"/>
      <c r="UXY330" s="18"/>
      <c r="UXZ330" s="18"/>
      <c r="UYA330" s="18"/>
      <c r="UYB330" s="18"/>
      <c r="UYC330" s="18"/>
      <c r="UYD330" s="18"/>
      <c r="UYE330" s="18"/>
      <c r="UYF330" s="18"/>
      <c r="UYG330" s="18"/>
      <c r="UYH330" s="18"/>
      <c r="UYI330" s="18"/>
      <c r="UYJ330" s="18"/>
      <c r="UYK330" s="18"/>
      <c r="UYL330" s="18"/>
      <c r="UYM330" s="18"/>
      <c r="UYN330" s="18"/>
      <c r="UYO330" s="18"/>
      <c r="UYP330" s="18"/>
      <c r="UYQ330" s="18"/>
      <c r="UYR330" s="18"/>
      <c r="UYS330" s="18"/>
      <c r="UYT330" s="18"/>
      <c r="UYU330" s="18"/>
      <c r="UYV330" s="18"/>
      <c r="UYW330" s="18"/>
      <c r="UYX330" s="18"/>
      <c r="UYY330" s="18"/>
      <c r="UYZ330" s="18"/>
      <c r="UZA330" s="18"/>
      <c r="UZB330" s="18"/>
      <c r="UZC330" s="18"/>
      <c r="UZD330" s="18"/>
      <c r="UZE330" s="18"/>
      <c r="UZF330" s="18"/>
      <c r="UZG330" s="18"/>
      <c r="UZH330" s="18"/>
      <c r="UZI330" s="18"/>
      <c r="UZJ330" s="18"/>
      <c r="UZK330" s="18"/>
      <c r="UZL330" s="18"/>
      <c r="UZM330" s="18"/>
      <c r="UZN330" s="18"/>
      <c r="UZO330" s="18"/>
      <c r="UZP330" s="18"/>
      <c r="UZQ330" s="18"/>
      <c r="UZR330" s="18"/>
      <c r="UZS330" s="18"/>
      <c r="UZT330" s="18"/>
      <c r="UZU330" s="18"/>
      <c r="UZV330" s="18"/>
      <c r="UZW330" s="18"/>
      <c r="UZX330" s="18"/>
      <c r="UZY330" s="18"/>
      <c r="UZZ330" s="18"/>
      <c r="VAA330" s="18"/>
      <c r="VAB330" s="18"/>
      <c r="VAC330" s="18"/>
      <c r="VAD330" s="18"/>
      <c r="VAE330" s="18"/>
      <c r="VAF330" s="18"/>
      <c r="VAG330" s="18"/>
      <c r="VAH330" s="18"/>
      <c r="VAI330" s="18"/>
      <c r="VAJ330" s="18"/>
      <c r="VAK330" s="18"/>
      <c r="VAL330" s="18"/>
      <c r="VAM330" s="18"/>
      <c r="VAN330" s="18"/>
      <c r="VAO330" s="18"/>
      <c r="VAP330" s="18"/>
      <c r="VAQ330" s="18"/>
      <c r="VAR330" s="18"/>
      <c r="VAS330" s="18"/>
      <c r="VAT330" s="18"/>
      <c r="VAU330" s="18"/>
      <c r="VAV330" s="18"/>
      <c r="VAW330" s="18"/>
      <c r="VAX330" s="18"/>
      <c r="VAY330" s="18"/>
      <c r="VAZ330" s="18"/>
      <c r="VBA330" s="18"/>
      <c r="VBB330" s="18"/>
      <c r="VBC330" s="18"/>
      <c r="VBD330" s="18"/>
      <c r="VBE330" s="18"/>
      <c r="VBF330" s="18"/>
      <c r="VBG330" s="18"/>
      <c r="VBH330" s="18"/>
      <c r="VBI330" s="18"/>
      <c r="VBJ330" s="18"/>
      <c r="VBK330" s="18"/>
      <c r="VBL330" s="18"/>
      <c r="VBM330" s="18"/>
      <c r="VBN330" s="18"/>
      <c r="VBO330" s="18"/>
      <c r="VBP330" s="18"/>
      <c r="VBQ330" s="18"/>
      <c r="VBR330" s="18"/>
      <c r="VBS330" s="18"/>
      <c r="VBT330" s="18"/>
      <c r="VBU330" s="18"/>
      <c r="VBV330" s="18"/>
      <c r="VBW330" s="18"/>
      <c r="VBX330" s="18"/>
      <c r="VBY330" s="18"/>
      <c r="VBZ330" s="18"/>
      <c r="VCA330" s="18"/>
      <c r="VCB330" s="18"/>
      <c r="VCC330" s="18"/>
      <c r="VCD330" s="18"/>
      <c r="VCE330" s="18"/>
      <c r="VCF330" s="18"/>
      <c r="VCG330" s="18"/>
      <c r="VCH330" s="18"/>
      <c r="VCI330" s="18"/>
      <c r="VCJ330" s="18"/>
      <c r="VCK330" s="18"/>
      <c r="VCL330" s="18"/>
      <c r="VCM330" s="18"/>
      <c r="VCN330" s="18"/>
      <c r="VCO330" s="18"/>
      <c r="VCP330" s="18"/>
      <c r="VCQ330" s="18"/>
      <c r="VCR330" s="18"/>
      <c r="VCS330" s="18"/>
      <c r="VCT330" s="18"/>
      <c r="VCU330" s="18"/>
      <c r="VCV330" s="18"/>
      <c r="VCW330" s="18"/>
      <c r="VCX330" s="18"/>
      <c r="VCY330" s="18"/>
      <c r="VCZ330" s="18"/>
      <c r="VDA330" s="18"/>
      <c r="VDB330" s="18"/>
      <c r="VDC330" s="18"/>
      <c r="VDD330" s="18"/>
      <c r="VDE330" s="18"/>
      <c r="VDF330" s="18"/>
      <c r="VDG330" s="18"/>
      <c r="VDH330" s="18"/>
      <c r="VDI330" s="18"/>
      <c r="VDJ330" s="18"/>
      <c r="VDK330" s="18"/>
      <c r="VDL330" s="18"/>
      <c r="VDM330" s="18"/>
      <c r="VDN330" s="18"/>
      <c r="VDO330" s="18"/>
      <c r="VDP330" s="18"/>
      <c r="VDQ330" s="18"/>
      <c r="VDR330" s="18"/>
      <c r="VDS330" s="18"/>
      <c r="VDT330" s="18"/>
      <c r="VDU330" s="18"/>
      <c r="VDV330" s="18"/>
      <c r="VDW330" s="18"/>
      <c r="VDX330" s="18"/>
      <c r="VDY330" s="18"/>
      <c r="VDZ330" s="18"/>
      <c r="VEA330" s="18"/>
      <c r="VEB330" s="18"/>
      <c r="VEC330" s="18"/>
      <c r="VED330" s="18"/>
      <c r="VEE330" s="18"/>
      <c r="VEF330" s="18"/>
      <c r="VEG330" s="18"/>
      <c r="VEH330" s="18"/>
      <c r="VEI330" s="18"/>
      <c r="VEJ330" s="18"/>
      <c r="VEK330" s="18"/>
      <c r="VEL330" s="18"/>
      <c r="VEM330" s="18"/>
      <c r="VEN330" s="18"/>
      <c r="VEO330" s="18"/>
      <c r="VEP330" s="18"/>
      <c r="VEQ330" s="18"/>
      <c r="VER330" s="18"/>
      <c r="VES330" s="18"/>
      <c r="VET330" s="18"/>
      <c r="VEU330" s="18"/>
      <c r="VEV330" s="18"/>
      <c r="VEW330" s="18"/>
      <c r="VEX330" s="18"/>
      <c r="VEY330" s="18"/>
      <c r="VEZ330" s="18"/>
      <c r="VFA330" s="18"/>
      <c r="VFB330" s="18"/>
      <c r="VFC330" s="18"/>
      <c r="VFD330" s="18"/>
      <c r="VFE330" s="18"/>
      <c r="VFF330" s="18"/>
      <c r="VFG330" s="18"/>
      <c r="VFH330" s="18"/>
      <c r="VFI330" s="18"/>
      <c r="VFJ330" s="18"/>
      <c r="VFK330" s="18"/>
      <c r="VFL330" s="18"/>
      <c r="VFM330" s="18"/>
      <c r="VFN330" s="18"/>
      <c r="VFO330" s="18"/>
      <c r="VFP330" s="18"/>
      <c r="VFQ330" s="18"/>
      <c r="VFR330" s="18"/>
      <c r="VFS330" s="18"/>
      <c r="VFT330" s="18"/>
      <c r="VFU330" s="18"/>
      <c r="VFV330" s="18"/>
      <c r="VFW330" s="18"/>
      <c r="VFX330" s="18"/>
      <c r="VFY330" s="18"/>
      <c r="VFZ330" s="18"/>
      <c r="VGA330" s="18"/>
      <c r="VGB330" s="18"/>
      <c r="VGC330" s="18"/>
      <c r="VGD330" s="18"/>
      <c r="VGE330" s="18"/>
      <c r="VGF330" s="18"/>
      <c r="VGG330" s="18"/>
      <c r="VGH330" s="18"/>
      <c r="VGI330" s="18"/>
      <c r="VGJ330" s="18"/>
      <c r="VGK330" s="18"/>
      <c r="VGL330" s="18"/>
      <c r="VGM330" s="18"/>
      <c r="VGN330" s="18"/>
      <c r="VGO330" s="18"/>
      <c r="VGP330" s="18"/>
      <c r="VGQ330" s="18"/>
      <c r="VGR330" s="18"/>
      <c r="VGS330" s="18"/>
      <c r="VGT330" s="18"/>
      <c r="VGU330" s="18"/>
      <c r="VGV330" s="18"/>
      <c r="VGW330" s="18"/>
      <c r="VGX330" s="18"/>
      <c r="VGY330" s="18"/>
      <c r="VGZ330" s="18"/>
      <c r="VHA330" s="18"/>
      <c r="VHB330" s="18"/>
      <c r="VHC330" s="18"/>
      <c r="VHD330" s="18"/>
      <c r="VHE330" s="18"/>
      <c r="VHF330" s="18"/>
      <c r="VHG330" s="18"/>
      <c r="VHH330" s="18"/>
      <c r="VHI330" s="18"/>
      <c r="VHJ330" s="18"/>
      <c r="VHK330" s="18"/>
      <c r="VHL330" s="18"/>
      <c r="VHM330" s="18"/>
      <c r="VHN330" s="18"/>
      <c r="VHO330" s="18"/>
      <c r="VHP330" s="18"/>
      <c r="VHQ330" s="18"/>
      <c r="VHR330" s="18"/>
      <c r="VHS330" s="18"/>
      <c r="VHT330" s="18"/>
      <c r="VHU330" s="18"/>
      <c r="VHV330" s="18"/>
      <c r="VHW330" s="18"/>
      <c r="VHX330" s="18"/>
      <c r="VHY330" s="18"/>
      <c r="VHZ330" s="18"/>
      <c r="VIA330" s="18"/>
      <c r="VIB330" s="18"/>
      <c r="VIC330" s="18"/>
      <c r="VID330" s="18"/>
      <c r="VIE330" s="18"/>
      <c r="VIF330" s="18"/>
      <c r="VIG330" s="18"/>
      <c r="VIH330" s="18"/>
      <c r="VII330" s="18"/>
      <c r="VIJ330" s="18"/>
      <c r="VIK330" s="18"/>
      <c r="VIL330" s="18"/>
      <c r="VIM330" s="18"/>
      <c r="VIN330" s="18"/>
      <c r="VIO330" s="18"/>
      <c r="VIP330" s="18"/>
      <c r="VIQ330" s="18"/>
      <c r="VIR330" s="18"/>
      <c r="VIS330" s="18"/>
      <c r="VIT330" s="18"/>
      <c r="VIU330" s="18"/>
      <c r="VIV330" s="18"/>
      <c r="VIW330" s="18"/>
      <c r="VIX330" s="18"/>
      <c r="VIY330" s="18"/>
      <c r="VIZ330" s="18"/>
      <c r="VJA330" s="18"/>
      <c r="VJB330" s="18"/>
      <c r="VJC330" s="18"/>
      <c r="VJD330" s="18"/>
      <c r="VJE330" s="18"/>
      <c r="VJF330" s="18"/>
      <c r="VJG330" s="18"/>
      <c r="VJH330" s="18"/>
      <c r="VJI330" s="18"/>
      <c r="VJJ330" s="18"/>
      <c r="VJK330" s="18"/>
      <c r="VJL330" s="18"/>
      <c r="VJM330" s="18"/>
      <c r="VJN330" s="18"/>
      <c r="VJO330" s="18"/>
      <c r="VJP330" s="18"/>
      <c r="VJQ330" s="18"/>
      <c r="VJR330" s="18"/>
      <c r="VJS330" s="18"/>
      <c r="VJT330" s="18"/>
      <c r="VJU330" s="18"/>
      <c r="VJV330" s="18"/>
      <c r="VJW330" s="18"/>
      <c r="VJX330" s="18"/>
      <c r="VJY330" s="18"/>
      <c r="VJZ330" s="18"/>
      <c r="VKA330" s="18"/>
      <c r="VKB330" s="18"/>
      <c r="VKC330" s="18"/>
      <c r="VKD330" s="18"/>
      <c r="VKE330" s="18"/>
      <c r="VKF330" s="18"/>
      <c r="VKG330" s="18"/>
      <c r="VKH330" s="18"/>
      <c r="VKI330" s="18"/>
      <c r="VKJ330" s="18"/>
      <c r="VKK330" s="18"/>
      <c r="VKL330" s="18"/>
      <c r="VKM330" s="18"/>
      <c r="VKN330" s="18"/>
      <c r="VKO330" s="18"/>
      <c r="VKP330" s="18"/>
      <c r="VKQ330" s="18"/>
      <c r="VKR330" s="18"/>
      <c r="VKS330" s="18"/>
      <c r="VKT330" s="18"/>
      <c r="VKU330" s="18"/>
      <c r="VKV330" s="18"/>
      <c r="VKW330" s="18"/>
      <c r="VKX330" s="18"/>
      <c r="VKY330" s="18"/>
      <c r="VKZ330" s="18"/>
      <c r="VLA330" s="18"/>
      <c r="VLB330" s="18"/>
      <c r="VLC330" s="18"/>
      <c r="VLD330" s="18"/>
      <c r="VLE330" s="18"/>
      <c r="VLF330" s="18"/>
      <c r="VLG330" s="18"/>
      <c r="VLH330" s="18"/>
      <c r="VLI330" s="18"/>
      <c r="VLJ330" s="18"/>
      <c r="VLK330" s="18"/>
      <c r="VLL330" s="18"/>
      <c r="VLM330" s="18"/>
      <c r="VLN330" s="18"/>
      <c r="VLO330" s="18"/>
      <c r="VLP330" s="18"/>
      <c r="VLQ330" s="18"/>
      <c r="VLR330" s="18"/>
      <c r="VLS330" s="18"/>
      <c r="VLT330" s="18"/>
      <c r="VLU330" s="18"/>
      <c r="VLV330" s="18"/>
      <c r="VLW330" s="18"/>
      <c r="VLX330" s="18"/>
      <c r="VLY330" s="18"/>
      <c r="VLZ330" s="18"/>
      <c r="VMA330" s="18"/>
      <c r="VMB330" s="18"/>
      <c r="VMC330" s="18"/>
      <c r="VMD330" s="18"/>
      <c r="VME330" s="18"/>
      <c r="VMF330" s="18"/>
      <c r="VMG330" s="18"/>
      <c r="VMH330" s="18"/>
      <c r="VMI330" s="18"/>
      <c r="VMJ330" s="18"/>
      <c r="VMK330" s="18"/>
      <c r="VML330" s="18"/>
      <c r="VMM330" s="18"/>
      <c r="VMN330" s="18"/>
      <c r="VMO330" s="18"/>
      <c r="VMP330" s="18"/>
      <c r="VMQ330" s="18"/>
      <c r="VMR330" s="18"/>
      <c r="VMS330" s="18"/>
      <c r="VMT330" s="18"/>
      <c r="VMU330" s="18"/>
      <c r="VMV330" s="18"/>
      <c r="VMW330" s="18"/>
      <c r="VMX330" s="18"/>
      <c r="VMY330" s="18"/>
      <c r="VMZ330" s="18"/>
      <c r="VNA330" s="18"/>
      <c r="VNB330" s="18"/>
      <c r="VNC330" s="18"/>
      <c r="VND330" s="18"/>
      <c r="VNE330" s="18"/>
      <c r="VNF330" s="18"/>
      <c r="VNG330" s="18"/>
      <c r="VNH330" s="18"/>
      <c r="VNI330" s="18"/>
      <c r="VNJ330" s="18"/>
      <c r="VNK330" s="18"/>
      <c r="VNL330" s="18"/>
      <c r="VNM330" s="18"/>
      <c r="VNN330" s="18"/>
      <c r="VNO330" s="18"/>
      <c r="VNP330" s="18"/>
      <c r="VNQ330" s="18"/>
      <c r="VNR330" s="18"/>
      <c r="VNS330" s="18"/>
      <c r="VNT330" s="18"/>
      <c r="VNU330" s="18"/>
      <c r="VNV330" s="18"/>
      <c r="VNW330" s="18"/>
      <c r="VNX330" s="18"/>
      <c r="VNY330" s="18"/>
      <c r="VNZ330" s="18"/>
      <c r="VOA330" s="18"/>
      <c r="VOB330" s="18"/>
      <c r="VOC330" s="18"/>
      <c r="VOD330" s="18"/>
      <c r="VOE330" s="18"/>
      <c r="VOF330" s="18"/>
      <c r="VOG330" s="18"/>
      <c r="VOH330" s="18"/>
      <c r="VOI330" s="18"/>
      <c r="VOJ330" s="18"/>
      <c r="VOK330" s="18"/>
      <c r="VOL330" s="18"/>
      <c r="VOM330" s="18"/>
      <c r="VON330" s="18"/>
      <c r="VOO330" s="18"/>
      <c r="VOP330" s="18"/>
      <c r="VOQ330" s="18"/>
      <c r="VOR330" s="18"/>
      <c r="VOS330" s="18"/>
      <c r="VOT330" s="18"/>
      <c r="VOU330" s="18"/>
      <c r="VOV330" s="18"/>
      <c r="VOW330" s="18"/>
      <c r="VOX330" s="18"/>
      <c r="VOY330" s="18"/>
      <c r="VOZ330" s="18"/>
      <c r="VPA330" s="18"/>
      <c r="VPB330" s="18"/>
      <c r="VPC330" s="18"/>
      <c r="VPD330" s="18"/>
      <c r="VPE330" s="18"/>
      <c r="VPF330" s="18"/>
      <c r="VPG330" s="18"/>
      <c r="VPH330" s="18"/>
      <c r="VPI330" s="18"/>
      <c r="VPJ330" s="18"/>
      <c r="VPK330" s="18"/>
      <c r="VPL330" s="18"/>
      <c r="VPM330" s="18"/>
      <c r="VPN330" s="18"/>
      <c r="VPO330" s="18"/>
      <c r="VPP330" s="18"/>
      <c r="VPQ330" s="18"/>
      <c r="VPR330" s="18"/>
      <c r="VPS330" s="18"/>
      <c r="VPT330" s="18"/>
      <c r="VPU330" s="18"/>
      <c r="VPV330" s="18"/>
      <c r="VPW330" s="18"/>
      <c r="VPX330" s="18"/>
      <c r="VPY330" s="18"/>
      <c r="VPZ330" s="18"/>
      <c r="VQA330" s="18"/>
      <c r="VQB330" s="18"/>
      <c r="VQC330" s="18"/>
      <c r="VQD330" s="18"/>
      <c r="VQE330" s="18"/>
      <c r="VQF330" s="18"/>
      <c r="VQG330" s="18"/>
      <c r="VQH330" s="18"/>
      <c r="VQI330" s="18"/>
      <c r="VQJ330" s="18"/>
      <c r="VQK330" s="18"/>
      <c r="VQL330" s="18"/>
      <c r="VQM330" s="18"/>
      <c r="VQN330" s="18"/>
      <c r="VQO330" s="18"/>
      <c r="VQP330" s="18"/>
      <c r="VQQ330" s="18"/>
      <c r="VQR330" s="18"/>
      <c r="VQS330" s="18"/>
      <c r="VQT330" s="18"/>
      <c r="VQU330" s="18"/>
      <c r="VQV330" s="18"/>
      <c r="VQW330" s="18"/>
      <c r="VQX330" s="18"/>
      <c r="VQY330" s="18"/>
      <c r="VQZ330" s="18"/>
      <c r="VRA330" s="18"/>
      <c r="VRB330" s="18"/>
      <c r="VRC330" s="18"/>
      <c r="VRD330" s="18"/>
      <c r="VRE330" s="18"/>
      <c r="VRF330" s="18"/>
      <c r="VRG330" s="18"/>
      <c r="VRH330" s="18"/>
      <c r="VRI330" s="18"/>
      <c r="VRJ330" s="18"/>
      <c r="VRK330" s="18"/>
      <c r="VRL330" s="18"/>
      <c r="VRM330" s="18"/>
      <c r="VRN330" s="18"/>
      <c r="VRO330" s="18"/>
      <c r="VRP330" s="18"/>
      <c r="VRQ330" s="18"/>
      <c r="VRR330" s="18"/>
      <c r="VRS330" s="18"/>
      <c r="VRT330" s="18"/>
      <c r="VRU330" s="18"/>
      <c r="VRV330" s="18"/>
      <c r="VRW330" s="18"/>
      <c r="VRX330" s="18"/>
      <c r="VRY330" s="18"/>
      <c r="VRZ330" s="18"/>
      <c r="VSA330" s="18"/>
      <c r="VSB330" s="18"/>
      <c r="VSC330" s="18"/>
      <c r="VSD330" s="18"/>
      <c r="VSE330" s="18"/>
      <c r="VSF330" s="18"/>
      <c r="VSG330" s="18"/>
      <c r="VSH330" s="18"/>
      <c r="VSI330" s="18"/>
      <c r="VSJ330" s="18"/>
      <c r="VSK330" s="18"/>
      <c r="VSL330" s="18"/>
      <c r="VSM330" s="18"/>
      <c r="VSN330" s="18"/>
      <c r="VSO330" s="18"/>
      <c r="VSP330" s="18"/>
      <c r="VSQ330" s="18"/>
      <c r="VSR330" s="18"/>
      <c r="VSS330" s="18"/>
      <c r="VST330" s="18"/>
      <c r="VSU330" s="18"/>
      <c r="VSV330" s="18"/>
      <c r="VSW330" s="18"/>
      <c r="VSX330" s="18"/>
      <c r="VSY330" s="18"/>
      <c r="VSZ330" s="18"/>
      <c r="VTA330" s="18"/>
      <c r="VTB330" s="18"/>
      <c r="VTC330" s="18"/>
      <c r="VTD330" s="18"/>
      <c r="VTE330" s="18"/>
      <c r="VTF330" s="18"/>
      <c r="VTG330" s="18"/>
      <c r="VTH330" s="18"/>
      <c r="VTI330" s="18"/>
      <c r="VTJ330" s="18"/>
      <c r="VTK330" s="18"/>
      <c r="VTL330" s="18"/>
      <c r="VTM330" s="18"/>
      <c r="VTN330" s="18"/>
      <c r="VTO330" s="18"/>
      <c r="VTP330" s="18"/>
      <c r="VTQ330" s="18"/>
      <c r="VTR330" s="18"/>
      <c r="VTS330" s="18"/>
      <c r="VTT330" s="18"/>
      <c r="VTU330" s="18"/>
      <c r="VTV330" s="18"/>
      <c r="VTW330" s="18"/>
      <c r="VTX330" s="18"/>
      <c r="VTY330" s="18"/>
      <c r="VTZ330" s="18"/>
      <c r="VUA330" s="18"/>
      <c r="VUB330" s="18"/>
      <c r="VUC330" s="18"/>
      <c r="VUD330" s="18"/>
      <c r="VUE330" s="18"/>
      <c r="VUF330" s="18"/>
      <c r="VUG330" s="18"/>
      <c r="VUH330" s="18"/>
      <c r="VUI330" s="18"/>
      <c r="VUJ330" s="18"/>
      <c r="VUK330" s="18"/>
      <c r="VUL330" s="18"/>
      <c r="VUM330" s="18"/>
      <c r="VUN330" s="18"/>
      <c r="VUO330" s="18"/>
      <c r="VUP330" s="18"/>
      <c r="VUQ330" s="18"/>
      <c r="VUR330" s="18"/>
      <c r="VUS330" s="18"/>
      <c r="VUT330" s="18"/>
      <c r="VUU330" s="18"/>
      <c r="VUV330" s="18"/>
      <c r="VUW330" s="18"/>
      <c r="VUX330" s="18"/>
      <c r="VUY330" s="18"/>
      <c r="VUZ330" s="18"/>
      <c r="VVA330" s="18"/>
      <c r="VVB330" s="18"/>
      <c r="VVC330" s="18"/>
      <c r="VVD330" s="18"/>
      <c r="VVE330" s="18"/>
      <c r="VVF330" s="18"/>
      <c r="VVG330" s="18"/>
      <c r="VVH330" s="18"/>
      <c r="VVI330" s="18"/>
      <c r="VVJ330" s="18"/>
      <c r="VVK330" s="18"/>
      <c r="VVL330" s="18"/>
      <c r="VVM330" s="18"/>
      <c r="VVN330" s="18"/>
      <c r="VVO330" s="18"/>
      <c r="VVP330" s="18"/>
      <c r="VVQ330" s="18"/>
      <c r="VVR330" s="18"/>
      <c r="VVS330" s="18"/>
      <c r="VVT330" s="18"/>
      <c r="VVU330" s="18"/>
      <c r="VVV330" s="18"/>
      <c r="VVW330" s="18"/>
      <c r="VVX330" s="18"/>
      <c r="VVY330" s="18"/>
      <c r="VVZ330" s="18"/>
      <c r="VWA330" s="18"/>
      <c r="VWB330" s="18"/>
      <c r="VWC330" s="18"/>
      <c r="VWD330" s="18"/>
      <c r="VWE330" s="18"/>
      <c r="VWF330" s="18"/>
      <c r="VWG330" s="18"/>
      <c r="VWH330" s="18"/>
      <c r="VWI330" s="18"/>
      <c r="VWJ330" s="18"/>
      <c r="VWK330" s="18"/>
      <c r="VWL330" s="18"/>
      <c r="VWM330" s="18"/>
      <c r="VWN330" s="18"/>
      <c r="VWO330" s="18"/>
      <c r="VWP330" s="18"/>
      <c r="VWQ330" s="18"/>
      <c r="VWR330" s="18"/>
      <c r="VWS330" s="18"/>
      <c r="VWT330" s="18"/>
      <c r="VWU330" s="18"/>
      <c r="VWV330" s="18"/>
      <c r="VWW330" s="18"/>
      <c r="VWX330" s="18"/>
      <c r="VWY330" s="18"/>
      <c r="VWZ330" s="18"/>
      <c r="VXA330" s="18"/>
      <c r="VXB330" s="18"/>
      <c r="VXC330" s="18"/>
      <c r="VXD330" s="18"/>
      <c r="VXE330" s="18"/>
      <c r="VXF330" s="18"/>
      <c r="VXG330" s="18"/>
      <c r="VXH330" s="18"/>
      <c r="VXI330" s="18"/>
      <c r="VXJ330" s="18"/>
      <c r="VXK330" s="18"/>
      <c r="VXL330" s="18"/>
      <c r="VXM330" s="18"/>
      <c r="VXN330" s="18"/>
      <c r="VXO330" s="18"/>
      <c r="VXP330" s="18"/>
      <c r="VXQ330" s="18"/>
      <c r="VXR330" s="18"/>
      <c r="VXS330" s="18"/>
      <c r="VXT330" s="18"/>
      <c r="VXU330" s="18"/>
      <c r="VXV330" s="18"/>
      <c r="VXW330" s="18"/>
      <c r="VXX330" s="18"/>
      <c r="VXY330" s="18"/>
      <c r="VXZ330" s="18"/>
      <c r="VYA330" s="18"/>
      <c r="VYB330" s="18"/>
      <c r="VYC330" s="18"/>
      <c r="VYD330" s="18"/>
      <c r="VYE330" s="18"/>
      <c r="VYF330" s="18"/>
      <c r="VYG330" s="18"/>
      <c r="VYH330" s="18"/>
      <c r="VYI330" s="18"/>
      <c r="VYJ330" s="18"/>
      <c r="VYK330" s="18"/>
      <c r="VYL330" s="18"/>
      <c r="VYM330" s="18"/>
      <c r="VYN330" s="18"/>
      <c r="VYO330" s="18"/>
      <c r="VYP330" s="18"/>
      <c r="VYQ330" s="18"/>
      <c r="VYR330" s="18"/>
      <c r="VYS330" s="18"/>
      <c r="VYT330" s="18"/>
      <c r="VYU330" s="18"/>
      <c r="VYV330" s="18"/>
      <c r="VYW330" s="18"/>
      <c r="VYX330" s="18"/>
      <c r="VYY330" s="18"/>
      <c r="VYZ330" s="18"/>
      <c r="VZA330" s="18"/>
      <c r="VZB330" s="18"/>
      <c r="VZC330" s="18"/>
      <c r="VZD330" s="18"/>
      <c r="VZE330" s="18"/>
      <c r="VZF330" s="18"/>
      <c r="VZG330" s="18"/>
      <c r="VZH330" s="18"/>
      <c r="VZI330" s="18"/>
      <c r="VZJ330" s="18"/>
      <c r="VZK330" s="18"/>
      <c r="VZL330" s="18"/>
      <c r="VZM330" s="18"/>
      <c r="VZN330" s="18"/>
      <c r="VZO330" s="18"/>
      <c r="VZP330" s="18"/>
      <c r="VZQ330" s="18"/>
      <c r="VZR330" s="18"/>
      <c r="VZS330" s="18"/>
      <c r="VZT330" s="18"/>
      <c r="VZU330" s="18"/>
      <c r="VZV330" s="18"/>
      <c r="VZW330" s="18"/>
      <c r="VZX330" s="18"/>
      <c r="VZY330" s="18"/>
      <c r="VZZ330" s="18"/>
      <c r="WAA330" s="18"/>
      <c r="WAB330" s="18"/>
      <c r="WAC330" s="18"/>
      <c r="WAD330" s="18"/>
      <c r="WAE330" s="18"/>
      <c r="WAF330" s="18"/>
      <c r="WAG330" s="18"/>
      <c r="WAH330" s="18"/>
      <c r="WAI330" s="18"/>
      <c r="WAJ330" s="18"/>
      <c r="WAK330" s="18"/>
      <c r="WAL330" s="18"/>
      <c r="WAM330" s="18"/>
      <c r="WAN330" s="18"/>
      <c r="WAO330" s="18"/>
      <c r="WAP330" s="18"/>
      <c r="WAQ330" s="18"/>
      <c r="WAR330" s="18"/>
      <c r="WAS330" s="18"/>
      <c r="WAT330" s="18"/>
      <c r="WAU330" s="18"/>
      <c r="WAV330" s="18"/>
      <c r="WAW330" s="18"/>
      <c r="WAX330" s="18"/>
      <c r="WAY330" s="18"/>
      <c r="WAZ330" s="18"/>
      <c r="WBA330" s="18"/>
      <c r="WBB330" s="18"/>
      <c r="WBC330" s="18"/>
      <c r="WBD330" s="18"/>
      <c r="WBE330" s="18"/>
      <c r="WBF330" s="18"/>
      <c r="WBG330" s="18"/>
      <c r="WBH330" s="18"/>
      <c r="WBI330" s="18"/>
      <c r="WBJ330" s="18"/>
      <c r="WBK330" s="18"/>
      <c r="WBL330" s="18"/>
      <c r="WBM330" s="18"/>
      <c r="WBN330" s="18"/>
      <c r="WBO330" s="18"/>
      <c r="WBP330" s="18"/>
      <c r="WBQ330" s="18"/>
      <c r="WBR330" s="18"/>
      <c r="WBS330" s="18"/>
      <c r="WBT330" s="18"/>
      <c r="WBU330" s="18"/>
      <c r="WBV330" s="18"/>
      <c r="WBW330" s="18"/>
      <c r="WBX330" s="18"/>
      <c r="WBY330" s="18"/>
      <c r="WBZ330" s="18"/>
      <c r="WCA330" s="18"/>
      <c r="WCB330" s="18"/>
      <c r="WCC330" s="18"/>
      <c r="WCD330" s="18"/>
      <c r="WCE330" s="18"/>
      <c r="WCF330" s="18"/>
      <c r="WCG330" s="18"/>
      <c r="WCH330" s="18"/>
      <c r="WCI330" s="18"/>
      <c r="WCJ330" s="18"/>
      <c r="WCK330" s="18"/>
      <c r="WCL330" s="18"/>
      <c r="WCM330" s="18"/>
      <c r="WCN330" s="18"/>
      <c r="WCO330" s="18"/>
      <c r="WCP330" s="18"/>
      <c r="WCQ330" s="18"/>
      <c r="WCR330" s="18"/>
      <c r="WCS330" s="18"/>
      <c r="WCT330" s="18"/>
      <c r="WCU330" s="18"/>
      <c r="WCV330" s="18"/>
      <c r="WCW330" s="18"/>
      <c r="WCX330" s="18"/>
      <c r="WCY330" s="18"/>
      <c r="WCZ330" s="18"/>
      <c r="WDA330" s="18"/>
      <c r="WDB330" s="18"/>
      <c r="WDC330" s="18"/>
      <c r="WDD330" s="18"/>
      <c r="WDE330" s="18"/>
      <c r="WDF330" s="18"/>
      <c r="WDG330" s="18"/>
      <c r="WDH330" s="18"/>
      <c r="WDI330" s="18"/>
      <c r="WDJ330" s="18"/>
      <c r="WDK330" s="18"/>
      <c r="WDL330" s="18"/>
      <c r="WDM330" s="18"/>
      <c r="WDN330" s="18"/>
      <c r="WDO330" s="18"/>
      <c r="WDP330" s="18"/>
      <c r="WDQ330" s="18"/>
      <c r="WDR330" s="18"/>
      <c r="WDS330" s="18"/>
      <c r="WDT330" s="18"/>
      <c r="WDU330" s="18"/>
      <c r="WDV330" s="18"/>
      <c r="WDW330" s="18"/>
      <c r="WDX330" s="18"/>
      <c r="WDY330" s="18"/>
      <c r="WDZ330" s="18"/>
      <c r="WEA330" s="18"/>
      <c r="WEB330" s="18"/>
      <c r="WEC330" s="18"/>
      <c r="WED330" s="18"/>
      <c r="WEE330" s="18"/>
      <c r="WEF330" s="18"/>
      <c r="WEG330" s="18"/>
      <c r="WEH330" s="18"/>
      <c r="WEI330" s="18"/>
      <c r="WEJ330" s="18"/>
      <c r="WEK330" s="18"/>
      <c r="WEL330" s="18"/>
      <c r="WEM330" s="18"/>
      <c r="WEN330" s="18"/>
      <c r="WEO330" s="18"/>
      <c r="WEP330" s="18"/>
      <c r="WEQ330" s="18"/>
      <c r="WER330" s="18"/>
      <c r="WES330" s="18"/>
      <c r="WET330" s="18"/>
      <c r="WEU330" s="18"/>
      <c r="WEV330" s="18"/>
      <c r="WEW330" s="18"/>
      <c r="WEX330" s="18"/>
      <c r="WEY330" s="18"/>
      <c r="WEZ330" s="18"/>
      <c r="WFA330" s="18"/>
      <c r="WFB330" s="18"/>
      <c r="WFC330" s="18"/>
      <c r="WFD330" s="18"/>
      <c r="WFE330" s="18"/>
      <c r="WFF330" s="18"/>
      <c r="WFG330" s="18"/>
      <c r="WFH330" s="18"/>
      <c r="WFI330" s="18"/>
      <c r="WFJ330" s="18"/>
      <c r="WFK330" s="18"/>
      <c r="WFL330" s="18"/>
      <c r="WFM330" s="18"/>
      <c r="WFN330" s="18"/>
      <c r="WFO330" s="18"/>
      <c r="WFP330" s="18"/>
      <c r="WFQ330" s="18"/>
      <c r="WFR330" s="18"/>
      <c r="WFS330" s="18"/>
      <c r="WFT330" s="18"/>
      <c r="WFU330" s="18"/>
      <c r="WFV330" s="18"/>
      <c r="WFW330" s="18"/>
      <c r="WFX330" s="18"/>
      <c r="WFY330" s="18"/>
      <c r="WFZ330" s="18"/>
      <c r="WGA330" s="18"/>
      <c r="WGB330" s="18"/>
      <c r="WGC330" s="18"/>
      <c r="WGD330" s="18"/>
      <c r="WGE330" s="18"/>
      <c r="WGF330" s="18"/>
      <c r="WGG330" s="18"/>
      <c r="WGH330" s="18"/>
      <c r="WGI330" s="18"/>
      <c r="WGJ330" s="18"/>
      <c r="WGK330" s="18"/>
      <c r="WGL330" s="18"/>
      <c r="WGM330" s="18"/>
      <c r="WGN330" s="18"/>
      <c r="WGO330" s="18"/>
      <c r="WGP330" s="18"/>
      <c r="WGQ330" s="18"/>
      <c r="WGR330" s="18"/>
      <c r="WGS330" s="18"/>
      <c r="WGT330" s="18"/>
      <c r="WGU330" s="18"/>
      <c r="WGV330" s="18"/>
      <c r="WGW330" s="18"/>
      <c r="WGX330" s="18"/>
      <c r="WGY330" s="18"/>
      <c r="WGZ330" s="18"/>
      <c r="WHA330" s="18"/>
      <c r="WHB330" s="18"/>
      <c r="WHC330" s="18"/>
      <c r="WHD330" s="18"/>
      <c r="WHE330" s="18"/>
      <c r="WHF330" s="18"/>
      <c r="WHG330" s="18"/>
      <c r="WHH330" s="18"/>
      <c r="WHI330" s="18"/>
      <c r="WHJ330" s="18"/>
      <c r="WHK330" s="18"/>
      <c r="WHL330" s="18"/>
      <c r="WHM330" s="18"/>
      <c r="WHN330" s="18"/>
      <c r="WHO330" s="18"/>
      <c r="WHP330" s="18"/>
      <c r="WHQ330" s="18"/>
      <c r="WHR330" s="18"/>
      <c r="WHS330" s="18"/>
      <c r="WHT330" s="18"/>
      <c r="WHU330" s="18"/>
      <c r="WHV330" s="18"/>
      <c r="WHW330" s="18"/>
      <c r="WHX330" s="18"/>
      <c r="WHY330" s="18"/>
      <c r="WHZ330" s="18"/>
      <c r="WIA330" s="18"/>
      <c r="WIB330" s="18"/>
      <c r="WIC330" s="18"/>
      <c r="WID330" s="18"/>
      <c r="WIE330" s="18"/>
      <c r="WIF330" s="18"/>
      <c r="WIG330" s="18"/>
      <c r="WIH330" s="18"/>
      <c r="WII330" s="18"/>
      <c r="WIJ330" s="18"/>
      <c r="WIK330" s="18"/>
      <c r="WIL330" s="18"/>
      <c r="WIM330" s="18"/>
      <c r="WIN330" s="18"/>
      <c r="WIO330" s="18"/>
      <c r="WIP330" s="18"/>
      <c r="WIQ330" s="18"/>
      <c r="WIR330" s="18"/>
      <c r="WIS330" s="18"/>
      <c r="WIT330" s="18"/>
      <c r="WIU330" s="18"/>
      <c r="WIV330" s="18"/>
      <c r="WIW330" s="18"/>
      <c r="WIX330" s="18"/>
      <c r="WIY330" s="18"/>
      <c r="WIZ330" s="18"/>
      <c r="WJA330" s="18"/>
      <c r="WJB330" s="18"/>
      <c r="WJC330" s="18"/>
      <c r="WJD330" s="18"/>
      <c r="WJE330" s="18"/>
      <c r="WJF330" s="18"/>
      <c r="WJG330" s="18"/>
      <c r="WJH330" s="18"/>
      <c r="WJI330" s="18"/>
      <c r="WJJ330" s="18"/>
      <c r="WJK330" s="18"/>
      <c r="WJL330" s="18"/>
      <c r="WJM330" s="18"/>
      <c r="WJN330" s="18"/>
      <c r="WJO330" s="18"/>
      <c r="WJP330" s="18"/>
      <c r="WJQ330" s="18"/>
      <c r="WJR330" s="18"/>
      <c r="WJS330" s="18"/>
      <c r="WJT330" s="18"/>
      <c r="WJU330" s="18"/>
      <c r="WJV330" s="18"/>
      <c r="WJW330" s="18"/>
      <c r="WJX330" s="18"/>
      <c r="WJY330" s="18"/>
      <c r="WJZ330" s="18"/>
      <c r="WKA330" s="18"/>
      <c r="WKB330" s="18"/>
      <c r="WKC330" s="18"/>
      <c r="WKD330" s="18"/>
      <c r="WKE330" s="18"/>
      <c r="WKF330" s="18"/>
      <c r="WKG330" s="18"/>
      <c r="WKH330" s="18"/>
      <c r="WKI330" s="18"/>
      <c r="WKJ330" s="18"/>
      <c r="WKK330" s="18"/>
      <c r="WKL330" s="18"/>
      <c r="WKM330" s="18"/>
      <c r="WKN330" s="18"/>
      <c r="WKO330" s="18"/>
      <c r="WKP330" s="18"/>
      <c r="WKQ330" s="18"/>
      <c r="WKR330" s="18"/>
      <c r="WKS330" s="18"/>
      <c r="WKT330" s="18"/>
      <c r="WKU330" s="18"/>
      <c r="WKV330" s="18"/>
      <c r="WKW330" s="18"/>
      <c r="WKX330" s="18"/>
      <c r="WKY330" s="18"/>
      <c r="WKZ330" s="18"/>
      <c r="WLA330" s="18"/>
      <c r="WLB330" s="18"/>
      <c r="WLC330" s="18"/>
      <c r="WLD330" s="18"/>
      <c r="WLE330" s="18"/>
      <c r="WLF330" s="18"/>
      <c r="WLG330" s="18"/>
      <c r="WLH330" s="18"/>
      <c r="WLI330" s="18"/>
      <c r="WLJ330" s="18"/>
      <c r="WLK330" s="18"/>
      <c r="WLL330" s="18"/>
      <c r="WLM330" s="18"/>
      <c r="WLN330" s="18"/>
      <c r="WLO330" s="18"/>
      <c r="WLP330" s="18"/>
      <c r="WLQ330" s="18"/>
      <c r="WLR330" s="18"/>
      <c r="WLS330" s="18"/>
      <c r="WLT330" s="18"/>
      <c r="WLU330" s="18"/>
      <c r="WLV330" s="18"/>
      <c r="WLW330" s="18"/>
      <c r="WLX330" s="18"/>
      <c r="WLY330" s="18"/>
      <c r="WLZ330" s="18"/>
      <c r="WMA330" s="18"/>
      <c r="WMB330" s="18"/>
      <c r="WMC330" s="18"/>
      <c r="WMD330" s="18"/>
      <c r="WME330" s="18"/>
      <c r="WMF330" s="18"/>
      <c r="WMG330" s="18"/>
      <c r="WMH330" s="18"/>
      <c r="WMI330" s="18"/>
      <c r="WMJ330" s="18"/>
      <c r="WMK330" s="18"/>
      <c r="WML330" s="18"/>
      <c r="WMM330" s="18"/>
      <c r="WMN330" s="18"/>
      <c r="WMO330" s="18"/>
      <c r="WMP330" s="18"/>
      <c r="WMQ330" s="18"/>
      <c r="WMR330" s="18"/>
      <c r="WMS330" s="18"/>
      <c r="WMT330" s="18"/>
      <c r="WMU330" s="18"/>
      <c r="WMV330" s="18"/>
      <c r="WMW330" s="18"/>
      <c r="WMX330" s="18"/>
      <c r="WMY330" s="18"/>
      <c r="WMZ330" s="18"/>
      <c r="WNA330" s="18"/>
      <c r="WNB330" s="18"/>
      <c r="WNC330" s="18"/>
      <c r="WND330" s="18"/>
      <c r="WNE330" s="18"/>
      <c r="WNF330" s="18"/>
      <c r="WNG330" s="18"/>
      <c r="WNH330" s="18"/>
      <c r="WNI330" s="18"/>
      <c r="WNJ330" s="18"/>
      <c r="WNK330" s="18"/>
      <c r="WNL330" s="18"/>
      <c r="WNM330" s="18"/>
      <c r="WNN330" s="18"/>
      <c r="WNO330" s="18"/>
      <c r="WNP330" s="18"/>
      <c r="WNQ330" s="18"/>
      <c r="WNR330" s="18"/>
      <c r="WNS330" s="18"/>
      <c r="WNT330" s="18"/>
      <c r="WNU330" s="18"/>
      <c r="WNV330" s="18"/>
      <c r="WNW330" s="18"/>
      <c r="WNX330" s="18"/>
      <c r="WNY330" s="18"/>
      <c r="WNZ330" s="18"/>
      <c r="WOA330" s="18"/>
      <c r="WOB330" s="18"/>
      <c r="WOC330" s="18"/>
      <c r="WOD330" s="18"/>
      <c r="WOE330" s="18"/>
      <c r="WOF330" s="18"/>
      <c r="WOG330" s="18"/>
      <c r="WOH330" s="18"/>
      <c r="WOI330" s="18"/>
      <c r="WOJ330" s="18"/>
      <c r="WOK330" s="18"/>
      <c r="WOL330" s="18"/>
      <c r="WOM330" s="18"/>
      <c r="WON330" s="18"/>
      <c r="WOO330" s="18"/>
      <c r="WOP330" s="18"/>
      <c r="WOQ330" s="18"/>
      <c r="WOR330" s="18"/>
      <c r="WOS330" s="18"/>
      <c r="WOT330" s="18"/>
      <c r="WOU330" s="18"/>
      <c r="WOV330" s="18"/>
      <c r="WOW330" s="18"/>
      <c r="WOX330" s="18"/>
      <c r="WOY330" s="18"/>
      <c r="WOZ330" s="18"/>
      <c r="WPA330" s="18"/>
      <c r="WPB330" s="18"/>
      <c r="WPC330" s="18"/>
      <c r="WPD330" s="18"/>
      <c r="WPE330" s="18"/>
      <c r="WPF330" s="18"/>
      <c r="WPG330" s="18"/>
      <c r="WPH330" s="18"/>
      <c r="WPI330" s="18"/>
      <c r="WPJ330" s="18"/>
      <c r="WPK330" s="18"/>
      <c r="WPL330" s="18"/>
      <c r="WPM330" s="18"/>
      <c r="WPN330" s="18"/>
      <c r="WPO330" s="18"/>
      <c r="WPP330" s="18"/>
      <c r="WPQ330" s="18"/>
      <c r="WPR330" s="18"/>
      <c r="WPS330" s="18"/>
      <c r="WPT330" s="18"/>
      <c r="WPU330" s="18"/>
      <c r="WPV330" s="18"/>
      <c r="WPW330" s="18"/>
      <c r="WPX330" s="18"/>
      <c r="WPY330" s="18"/>
      <c r="WPZ330" s="18"/>
      <c r="WQA330" s="18"/>
      <c r="WQB330" s="18"/>
      <c r="WQC330" s="18"/>
      <c r="WQD330" s="18"/>
      <c r="WQE330" s="18"/>
      <c r="WQF330" s="18"/>
      <c r="WQG330" s="18"/>
      <c r="WQH330" s="18"/>
      <c r="WQI330" s="18"/>
      <c r="WQJ330" s="18"/>
      <c r="WQK330" s="18"/>
      <c r="WQL330" s="18"/>
      <c r="WQM330" s="18"/>
      <c r="WQN330" s="18"/>
      <c r="WQO330" s="18"/>
      <c r="WQP330" s="18"/>
      <c r="WQQ330" s="18"/>
      <c r="WQR330" s="18"/>
      <c r="WQS330" s="18"/>
      <c r="WQT330" s="18"/>
      <c r="WQU330" s="18"/>
      <c r="WQV330" s="18"/>
      <c r="WQW330" s="18"/>
      <c r="WQX330" s="18"/>
      <c r="WQY330" s="18"/>
      <c r="WQZ330" s="18"/>
      <c r="WRA330" s="18"/>
      <c r="WRB330" s="18"/>
      <c r="WRC330" s="18"/>
      <c r="WRD330" s="18"/>
      <c r="WRE330" s="18"/>
      <c r="WRF330" s="18"/>
      <c r="WRG330" s="18"/>
      <c r="WRH330" s="18"/>
      <c r="WRI330" s="18"/>
      <c r="WRJ330" s="18"/>
      <c r="WRK330" s="18"/>
      <c r="WRL330" s="18"/>
      <c r="WRM330" s="18"/>
      <c r="WRN330" s="18"/>
      <c r="WRO330" s="18"/>
      <c r="WRP330" s="18"/>
      <c r="WRQ330" s="18"/>
      <c r="WRR330" s="18"/>
      <c r="WRS330" s="18"/>
      <c r="WRT330" s="18"/>
      <c r="WRU330" s="18"/>
      <c r="WRV330" s="18"/>
      <c r="WRW330" s="18"/>
      <c r="WRX330" s="18"/>
      <c r="WRY330" s="18"/>
      <c r="WRZ330" s="18"/>
      <c r="WSA330" s="18"/>
      <c r="WSB330" s="18"/>
      <c r="WSC330" s="18"/>
      <c r="WSD330" s="18"/>
      <c r="WSE330" s="18"/>
      <c r="WSF330" s="18"/>
      <c r="WSG330" s="18"/>
      <c r="WSH330" s="18"/>
      <c r="WSI330" s="18"/>
      <c r="WSJ330" s="18"/>
      <c r="WSK330" s="18"/>
      <c r="WSL330" s="18"/>
      <c r="WSM330" s="18"/>
      <c r="WSN330" s="18"/>
      <c r="WSO330" s="18"/>
      <c r="WSP330" s="18"/>
      <c r="WSQ330" s="18"/>
      <c r="WSR330" s="18"/>
      <c r="WSS330" s="18"/>
      <c r="WST330" s="18"/>
      <c r="WSU330" s="18"/>
      <c r="WSV330" s="18"/>
      <c r="WSW330" s="18"/>
      <c r="WSX330" s="18"/>
      <c r="WSY330" s="18"/>
      <c r="WSZ330" s="18"/>
      <c r="WTA330" s="18"/>
      <c r="WTB330" s="18"/>
      <c r="WTC330" s="18"/>
      <c r="WTD330" s="18"/>
      <c r="WTE330" s="18"/>
      <c r="WTF330" s="18"/>
      <c r="WTG330" s="18"/>
      <c r="WTH330" s="18"/>
      <c r="WTI330" s="18"/>
      <c r="WTJ330" s="18"/>
      <c r="WTK330" s="18"/>
      <c r="WTL330" s="18"/>
      <c r="WTM330" s="18"/>
      <c r="WTN330" s="18"/>
      <c r="WTO330" s="18"/>
      <c r="WTP330" s="18"/>
      <c r="WTQ330" s="18"/>
      <c r="WTR330" s="18"/>
      <c r="WTS330" s="18"/>
      <c r="WTT330" s="18"/>
      <c r="WTU330" s="18"/>
      <c r="WTV330" s="18"/>
      <c r="WTW330" s="18"/>
      <c r="WTX330" s="18"/>
      <c r="WTY330" s="18"/>
      <c r="WTZ330" s="18"/>
      <c r="WUA330" s="18"/>
      <c r="WUB330" s="18"/>
      <c r="WUC330" s="18"/>
      <c r="WUD330" s="18"/>
      <c r="WUE330" s="18"/>
      <c r="WUF330" s="18"/>
      <c r="WUG330" s="18"/>
      <c r="WUH330" s="18"/>
      <c r="WUI330" s="18"/>
      <c r="WUJ330" s="18"/>
      <c r="WUK330" s="18"/>
      <c r="WUL330" s="18"/>
      <c r="WUM330" s="18"/>
      <c r="WUN330" s="18"/>
      <c r="WUO330" s="18"/>
      <c r="WUP330" s="18"/>
      <c r="WUQ330" s="18"/>
      <c r="WUR330" s="18"/>
      <c r="WUS330" s="18"/>
      <c r="WUT330" s="18"/>
      <c r="WUU330" s="18"/>
      <c r="WUV330" s="18"/>
      <c r="WUW330" s="18"/>
      <c r="WUX330" s="18"/>
      <c r="WUY330" s="18"/>
      <c r="WUZ330" s="18"/>
      <c r="WVA330" s="18"/>
      <c r="WVB330" s="18"/>
      <c r="WVC330" s="18"/>
      <c r="WVD330" s="18"/>
      <c r="WVE330" s="18"/>
      <c r="WVF330" s="18"/>
      <c r="WVG330" s="18"/>
      <c r="WVH330" s="18"/>
      <c r="WVI330" s="18"/>
      <c r="WVJ330" s="18"/>
      <c r="WVK330" s="18"/>
      <c r="WVL330" s="18"/>
      <c r="WVM330" s="18"/>
      <c r="WVN330" s="18"/>
      <c r="WVO330" s="18"/>
      <c r="WVP330" s="18"/>
      <c r="WVQ330" s="18"/>
      <c r="WVR330" s="18"/>
      <c r="WVS330" s="18"/>
      <c r="WVT330" s="18"/>
      <c r="WVU330" s="18"/>
      <c r="WVV330" s="18"/>
      <c r="WVW330" s="18"/>
      <c r="WVX330" s="18"/>
      <c r="WVY330" s="18"/>
      <c r="WVZ330" s="18"/>
      <c r="WWA330" s="18"/>
      <c r="WWB330" s="18"/>
      <c r="WWC330" s="18"/>
      <c r="WWD330" s="18"/>
      <c r="WWE330" s="18"/>
      <c r="WWF330" s="18"/>
      <c r="WWG330" s="18"/>
      <c r="WWH330" s="18"/>
      <c r="WWI330" s="18"/>
      <c r="WWJ330" s="18"/>
      <c r="WWK330" s="18"/>
      <c r="WWL330" s="18"/>
      <c r="WWM330" s="18"/>
      <c r="WWN330" s="18"/>
      <c r="WWO330" s="18"/>
      <c r="WWP330" s="18"/>
      <c r="WWQ330" s="18"/>
      <c r="WWR330" s="18"/>
      <c r="WWS330" s="18"/>
      <c r="WWT330" s="18"/>
      <c r="WWU330" s="18"/>
      <c r="WWV330" s="18"/>
      <c r="WWW330" s="18"/>
      <c r="WWX330" s="18"/>
      <c r="WWY330" s="18"/>
      <c r="WWZ330" s="18"/>
      <c r="WXA330" s="18"/>
      <c r="WXB330" s="18"/>
      <c r="WXC330" s="18"/>
      <c r="WXD330" s="18"/>
      <c r="WXE330" s="18"/>
      <c r="WXF330" s="18"/>
      <c r="WXG330" s="18"/>
      <c r="WXH330" s="18"/>
      <c r="WXI330" s="18"/>
      <c r="WXJ330" s="18"/>
      <c r="WXK330" s="18"/>
      <c r="WXL330" s="18"/>
      <c r="WXM330" s="18"/>
      <c r="WXN330" s="18"/>
      <c r="WXO330" s="18"/>
      <c r="WXP330" s="18"/>
      <c r="WXQ330" s="18"/>
      <c r="WXR330" s="18"/>
      <c r="WXS330" s="18"/>
      <c r="WXT330" s="18"/>
      <c r="WXU330" s="18"/>
      <c r="WXV330" s="18"/>
      <c r="WXW330" s="18"/>
      <c r="WXX330" s="18"/>
      <c r="WXY330" s="18"/>
      <c r="WXZ330" s="18"/>
      <c r="WYA330" s="18"/>
      <c r="WYB330" s="18"/>
      <c r="WYC330" s="18"/>
      <c r="WYD330" s="18"/>
      <c r="WYE330" s="18"/>
      <c r="WYF330" s="18"/>
      <c r="WYG330" s="18"/>
      <c r="WYH330" s="18"/>
      <c r="WYI330" s="18"/>
      <c r="WYJ330" s="18"/>
      <c r="WYK330" s="18"/>
      <c r="WYL330" s="18"/>
      <c r="WYM330" s="18"/>
      <c r="WYN330" s="18"/>
      <c r="WYO330" s="18"/>
      <c r="WYP330" s="18"/>
      <c r="WYQ330" s="18"/>
      <c r="WYR330" s="18"/>
      <c r="WYS330" s="18"/>
      <c r="WYT330" s="18"/>
      <c r="WYU330" s="18"/>
      <c r="WYV330" s="18"/>
      <c r="WYW330" s="18"/>
      <c r="WYX330" s="18"/>
      <c r="WYY330" s="18"/>
      <c r="WYZ330" s="18"/>
      <c r="WZA330" s="18"/>
      <c r="WZB330" s="18"/>
      <c r="WZC330" s="18"/>
      <c r="WZD330" s="18"/>
      <c r="WZE330" s="18"/>
      <c r="WZF330" s="18"/>
      <c r="WZG330" s="18"/>
      <c r="WZH330" s="18"/>
      <c r="WZI330" s="18"/>
      <c r="WZJ330" s="18"/>
      <c r="WZK330" s="18"/>
      <c r="WZL330" s="18"/>
      <c r="WZM330" s="18"/>
      <c r="WZN330" s="18"/>
      <c r="WZO330" s="18"/>
      <c r="WZP330" s="18"/>
      <c r="WZQ330" s="18"/>
      <c r="WZR330" s="18"/>
      <c r="WZS330" s="18"/>
      <c r="WZT330" s="18"/>
      <c r="WZU330" s="18"/>
      <c r="WZV330" s="18"/>
      <c r="WZW330" s="18"/>
      <c r="WZX330" s="18"/>
      <c r="WZY330" s="18"/>
      <c r="WZZ330" s="18"/>
      <c r="XAA330" s="18"/>
      <c r="XAB330" s="18"/>
      <c r="XAC330" s="18"/>
      <c r="XAD330" s="18"/>
      <c r="XAE330" s="18"/>
      <c r="XAF330" s="18"/>
      <c r="XAG330" s="18"/>
      <c r="XAH330" s="18"/>
      <c r="XAI330" s="18"/>
      <c r="XAJ330" s="18"/>
      <c r="XAK330" s="18"/>
      <c r="XAL330" s="18"/>
      <c r="XAM330" s="18"/>
      <c r="XAN330" s="18"/>
      <c r="XAO330" s="18"/>
      <c r="XAP330" s="18"/>
      <c r="XAQ330" s="18"/>
      <c r="XAR330" s="18"/>
      <c r="XAS330" s="18"/>
      <c r="XAT330" s="18"/>
      <c r="XAU330" s="18"/>
      <c r="XAV330" s="18"/>
      <c r="XAW330" s="18"/>
      <c r="XAX330" s="18"/>
      <c r="XAY330" s="18"/>
      <c r="XAZ330" s="18"/>
      <c r="XBA330" s="18"/>
      <c r="XBB330" s="18"/>
      <c r="XBC330" s="18"/>
      <c r="XBD330" s="18"/>
      <c r="XBE330" s="18"/>
      <c r="XBF330" s="18"/>
      <c r="XBG330" s="18"/>
      <c r="XBH330" s="18"/>
      <c r="XBI330" s="18"/>
      <c r="XBJ330" s="18"/>
      <c r="XBK330" s="18"/>
      <c r="XBL330" s="18"/>
      <c r="XBM330" s="18"/>
      <c r="XBN330" s="18"/>
      <c r="XBO330" s="18"/>
      <c r="XBP330" s="18"/>
      <c r="XBQ330" s="18"/>
      <c r="XBR330" s="18"/>
      <c r="XBS330" s="18"/>
      <c r="XBT330" s="18"/>
      <c r="XBU330" s="18"/>
      <c r="XBV330" s="18"/>
      <c r="XBW330" s="18"/>
      <c r="XBX330" s="18"/>
      <c r="XBY330" s="18"/>
      <c r="XBZ330" s="18"/>
      <c r="XCA330" s="18"/>
      <c r="XCB330" s="18"/>
      <c r="XCC330" s="18"/>
      <c r="XCD330" s="18"/>
      <c r="XCE330" s="18"/>
      <c r="XCF330" s="18"/>
      <c r="XCG330" s="18"/>
      <c r="XCH330" s="18"/>
      <c r="XCI330" s="18"/>
      <c r="XCJ330" s="18"/>
      <c r="XCK330" s="18"/>
      <c r="XCL330" s="18"/>
      <c r="XCM330" s="18"/>
      <c r="XCN330" s="18"/>
      <c r="XCO330" s="18"/>
      <c r="XCP330" s="18"/>
      <c r="XCQ330" s="18"/>
      <c r="XCR330" s="18"/>
      <c r="XCS330" s="18"/>
      <c r="XCT330" s="18"/>
      <c r="XCU330" s="18"/>
      <c r="XCV330" s="18"/>
      <c r="XCW330" s="18"/>
      <c r="XCX330" s="18"/>
      <c r="XCY330" s="18"/>
      <c r="XCZ330" s="18"/>
      <c r="XDA330" s="18"/>
      <c r="XDB330" s="18"/>
      <c r="XDC330" s="18"/>
      <c r="XDD330" s="18"/>
      <c r="XDE330" s="18"/>
      <c r="XDF330" s="18"/>
      <c r="XDG330" s="18"/>
      <c r="XDH330" s="18"/>
      <c r="XDI330" s="18"/>
      <c r="XDJ330" s="18"/>
      <c r="XDK330" s="18"/>
      <c r="XDL330" s="18"/>
      <c r="XDM330" s="18"/>
      <c r="XDN330" s="18"/>
      <c r="XDO330" s="18"/>
      <c r="XDP330" s="18"/>
      <c r="XDQ330" s="18"/>
      <c r="XDR330" s="18"/>
      <c r="XDS330" s="18"/>
      <c r="XDT330" s="18"/>
      <c r="XDU330" s="18"/>
      <c r="XDV330" s="18"/>
      <c r="XDW330" s="18"/>
      <c r="XDX330" s="18"/>
      <c r="XDY330" s="18"/>
      <c r="XDZ330" s="18"/>
      <c r="XEA330" s="18"/>
      <c r="XEB330" s="18"/>
      <c r="XEC330" s="18"/>
      <c r="XED330" s="18"/>
      <c r="XEE330" s="18"/>
      <c r="XEF330" s="18"/>
      <c r="XEG330" s="18"/>
      <c r="XEH330" s="18"/>
      <c r="XEI330" s="18"/>
      <c r="XEJ330" s="18"/>
      <c r="XEK330" s="18"/>
      <c r="XEL330" s="18"/>
      <c r="XEM330" s="18"/>
      <c r="XEN330" s="18"/>
      <c r="XEO330" s="18"/>
      <c r="XEP330" s="18"/>
      <c r="XEQ330" s="18"/>
      <c r="XER330" s="18"/>
      <c r="XES330" s="18"/>
      <c r="XET330" s="18"/>
      <c r="XEU330" s="18"/>
      <c r="XEV330" s="18"/>
      <c r="XEW330" s="18"/>
      <c r="XEX330" s="18"/>
      <c r="XEY330" s="18"/>
      <c r="XEZ330" s="18"/>
      <c r="XFA330" s="18"/>
      <c r="XFB330" s="18"/>
      <c r="XFC330" s="18"/>
      <c r="XFD330" s="18"/>
    </row>
    <row r="331" spans="1:4054 13835:16384" s="68" customFormat="1" ht="40.9" hidden="1" customHeight="1" x14ac:dyDescent="0.25">
      <c r="A331" s="119"/>
      <c r="B331" s="119"/>
      <c r="C331" s="119" t="s">
        <v>220</v>
      </c>
      <c r="D331" s="119"/>
      <c r="E331" s="120">
        <f t="shared" ref="E331:P331" si="147">SUM(E28+E58+E92+E125+E156+E189+E223+E255+E283+E317)/10</f>
        <v>27.147448629148631</v>
      </c>
      <c r="F331" s="120">
        <f t="shared" si="147"/>
        <v>26.277797835497836</v>
      </c>
      <c r="G331" s="120">
        <f t="shared" si="147"/>
        <v>112.62405584415583</v>
      </c>
      <c r="H331" s="120">
        <f t="shared" si="147"/>
        <v>791.74678412698415</v>
      </c>
      <c r="I331" s="120">
        <f t="shared" si="147"/>
        <v>204.91120000000001</v>
      </c>
      <c r="J331" s="120">
        <f t="shared" si="147"/>
        <v>0.93089805194805186</v>
      </c>
      <c r="K331" s="120">
        <f t="shared" si="147"/>
        <v>4.5611898268398265</v>
      </c>
      <c r="L331" s="120">
        <f t="shared" si="147"/>
        <v>56.776118181818177</v>
      </c>
      <c r="M331" s="120">
        <f t="shared" si="147"/>
        <v>277.69855822510829</v>
      </c>
      <c r="N331" s="120">
        <f t="shared" si="147"/>
        <v>116.98055822510821</v>
      </c>
      <c r="O331" s="120">
        <f t="shared" si="147"/>
        <v>388.62233419913423</v>
      </c>
      <c r="P331" s="120">
        <f t="shared" si="147"/>
        <v>7.3656227272727266</v>
      </c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  <c r="JL331" s="18"/>
      <c r="JM331" s="18"/>
      <c r="JN331" s="18"/>
      <c r="JO331" s="18"/>
      <c r="JP331" s="18"/>
      <c r="JQ331" s="18"/>
      <c r="JR331" s="18"/>
      <c r="JS331" s="18"/>
      <c r="JT331" s="18"/>
      <c r="JU331" s="18"/>
      <c r="JV331" s="18"/>
      <c r="JW331" s="18"/>
      <c r="JX331" s="18"/>
      <c r="JY331" s="18"/>
      <c r="JZ331" s="18"/>
      <c r="KA331" s="18"/>
      <c r="KB331" s="18"/>
      <c r="KC331" s="18"/>
      <c r="KD331" s="18"/>
      <c r="KE331" s="18"/>
      <c r="KF331" s="18"/>
      <c r="KG331" s="18"/>
      <c r="KH331" s="18"/>
      <c r="KI331" s="18"/>
      <c r="KJ331" s="18"/>
      <c r="KK331" s="18"/>
      <c r="KL331" s="18"/>
      <c r="KM331" s="18"/>
      <c r="KN331" s="18"/>
      <c r="KO331" s="18"/>
      <c r="KP331" s="18"/>
      <c r="KQ331" s="18"/>
      <c r="KR331" s="18"/>
      <c r="KS331" s="18"/>
      <c r="KT331" s="18"/>
      <c r="KU331" s="18"/>
      <c r="KV331" s="18"/>
      <c r="KW331" s="18"/>
      <c r="KX331" s="18"/>
      <c r="KY331" s="18"/>
      <c r="KZ331" s="18"/>
      <c r="LA331" s="18"/>
      <c r="LB331" s="18"/>
      <c r="LC331" s="18"/>
      <c r="LD331" s="18"/>
      <c r="LE331" s="18"/>
      <c r="LF331" s="18"/>
      <c r="LG331" s="18"/>
      <c r="LH331" s="18"/>
      <c r="LI331" s="18"/>
      <c r="LJ331" s="18"/>
      <c r="LK331" s="18"/>
      <c r="LL331" s="18"/>
      <c r="LM331" s="18"/>
      <c r="LN331" s="18"/>
      <c r="LO331" s="18"/>
      <c r="LP331" s="18"/>
      <c r="LQ331" s="18"/>
      <c r="LR331" s="18"/>
      <c r="LS331" s="18"/>
      <c r="LT331" s="18"/>
      <c r="LU331" s="18"/>
      <c r="LV331" s="18"/>
      <c r="LW331" s="18"/>
      <c r="LX331" s="18"/>
      <c r="LY331" s="18"/>
      <c r="LZ331" s="18"/>
      <c r="MA331" s="18"/>
      <c r="MB331" s="18"/>
      <c r="MC331" s="18"/>
      <c r="MD331" s="18"/>
      <c r="ME331" s="18"/>
      <c r="MF331" s="18"/>
      <c r="MG331" s="18"/>
      <c r="MH331" s="18"/>
      <c r="MI331" s="18"/>
      <c r="MJ331" s="18"/>
      <c r="MK331" s="18"/>
      <c r="ML331" s="18"/>
      <c r="MM331" s="18"/>
      <c r="MN331" s="18"/>
      <c r="MO331" s="18"/>
      <c r="MP331" s="18"/>
      <c r="MQ331" s="18"/>
      <c r="MR331" s="18"/>
      <c r="MS331" s="18"/>
      <c r="MT331" s="18"/>
      <c r="MU331" s="18"/>
      <c r="MV331" s="18"/>
      <c r="MW331" s="18"/>
      <c r="MX331" s="18"/>
      <c r="MY331" s="18"/>
      <c r="MZ331" s="18"/>
      <c r="NA331" s="18"/>
      <c r="NB331" s="18"/>
      <c r="NC331" s="18"/>
      <c r="ND331" s="18"/>
      <c r="NE331" s="18"/>
      <c r="NF331" s="18"/>
      <c r="NG331" s="18"/>
      <c r="NH331" s="18"/>
      <c r="NI331" s="18"/>
      <c r="NJ331" s="18"/>
      <c r="NK331" s="18"/>
      <c r="NL331" s="18"/>
      <c r="NM331" s="18"/>
      <c r="NN331" s="18"/>
      <c r="NO331" s="18"/>
      <c r="NP331" s="18"/>
      <c r="NQ331" s="18"/>
      <c r="NR331" s="18"/>
      <c r="NS331" s="18"/>
      <c r="NT331" s="18"/>
      <c r="NU331" s="18"/>
      <c r="NV331" s="18"/>
      <c r="NW331" s="18"/>
      <c r="NX331" s="18"/>
      <c r="NY331" s="18"/>
      <c r="NZ331" s="18"/>
      <c r="OA331" s="18"/>
      <c r="OB331" s="18"/>
      <c r="OC331" s="18"/>
      <c r="OD331" s="18"/>
      <c r="OE331" s="18"/>
      <c r="OF331" s="18"/>
      <c r="OG331" s="18"/>
      <c r="OH331" s="18"/>
      <c r="OI331" s="18"/>
      <c r="OJ331" s="18"/>
      <c r="OK331" s="18"/>
      <c r="OL331" s="18"/>
      <c r="OM331" s="18"/>
      <c r="ON331" s="18"/>
      <c r="OO331" s="18"/>
      <c r="OP331" s="18"/>
      <c r="OQ331" s="18"/>
      <c r="OR331" s="18"/>
      <c r="OS331" s="18"/>
      <c r="OT331" s="18"/>
      <c r="OU331" s="18"/>
      <c r="OV331" s="18"/>
      <c r="OW331" s="18"/>
      <c r="OX331" s="18"/>
      <c r="OY331" s="18"/>
      <c r="OZ331" s="18"/>
      <c r="PA331" s="18"/>
      <c r="PB331" s="18"/>
      <c r="PC331" s="18"/>
      <c r="PD331" s="18"/>
      <c r="PE331" s="18"/>
      <c r="PF331" s="18"/>
      <c r="PG331" s="18"/>
      <c r="PH331" s="18"/>
      <c r="PI331" s="18"/>
      <c r="PJ331" s="18"/>
      <c r="PK331" s="18"/>
      <c r="PL331" s="18"/>
      <c r="PM331" s="18"/>
      <c r="PN331" s="18"/>
      <c r="PO331" s="18"/>
      <c r="PP331" s="18"/>
      <c r="PQ331" s="18"/>
      <c r="PR331" s="18"/>
      <c r="PS331" s="18"/>
      <c r="PT331" s="18"/>
      <c r="PU331" s="18"/>
      <c r="PV331" s="18"/>
      <c r="PW331" s="18"/>
      <c r="PX331" s="18"/>
      <c r="PY331" s="18"/>
      <c r="PZ331" s="18"/>
      <c r="QA331" s="18"/>
      <c r="QB331" s="18"/>
      <c r="QC331" s="18"/>
      <c r="QD331" s="18"/>
      <c r="QE331" s="18"/>
      <c r="QF331" s="18"/>
      <c r="QG331" s="18"/>
      <c r="QH331" s="18"/>
      <c r="QI331" s="18"/>
      <c r="QJ331" s="18"/>
      <c r="QK331" s="18"/>
      <c r="QL331" s="18"/>
      <c r="QM331" s="18"/>
      <c r="QN331" s="18"/>
      <c r="QO331" s="18"/>
      <c r="QP331" s="18"/>
      <c r="QQ331" s="18"/>
      <c r="QR331" s="18"/>
      <c r="QS331" s="18"/>
      <c r="QT331" s="18"/>
      <c r="QU331" s="18"/>
      <c r="QV331" s="18"/>
      <c r="QW331" s="18"/>
      <c r="QX331" s="18"/>
      <c r="QY331" s="18"/>
      <c r="QZ331" s="18"/>
      <c r="RA331" s="18"/>
      <c r="RB331" s="18"/>
      <c r="RC331" s="18"/>
      <c r="RD331" s="18"/>
      <c r="RE331" s="18"/>
      <c r="RF331" s="18"/>
      <c r="RG331" s="18"/>
      <c r="RH331" s="18"/>
      <c r="RI331" s="18"/>
      <c r="RJ331" s="18"/>
      <c r="RK331" s="18"/>
      <c r="RL331" s="18"/>
      <c r="RM331" s="18"/>
      <c r="RN331" s="18"/>
      <c r="RO331" s="18"/>
      <c r="RP331" s="18"/>
      <c r="RQ331" s="18"/>
      <c r="RR331" s="18"/>
      <c r="RS331" s="18"/>
      <c r="RT331" s="18"/>
      <c r="RU331" s="18"/>
      <c r="RV331" s="18"/>
      <c r="RW331" s="18"/>
      <c r="RX331" s="18"/>
      <c r="RY331" s="18"/>
      <c r="RZ331" s="18"/>
      <c r="SA331" s="18"/>
      <c r="SB331" s="18"/>
      <c r="SC331" s="18"/>
      <c r="SD331" s="18"/>
      <c r="SE331" s="18"/>
      <c r="SF331" s="18"/>
      <c r="SG331" s="18"/>
      <c r="SH331" s="18"/>
      <c r="SI331" s="18"/>
      <c r="SJ331" s="18"/>
      <c r="SK331" s="18"/>
      <c r="SL331" s="18"/>
      <c r="SM331" s="18"/>
      <c r="SN331" s="18"/>
      <c r="SO331" s="18"/>
      <c r="SP331" s="18"/>
      <c r="SQ331" s="18"/>
      <c r="SR331" s="18"/>
      <c r="SS331" s="18"/>
      <c r="ST331" s="18"/>
      <c r="SU331" s="18"/>
      <c r="SV331" s="18"/>
      <c r="SW331" s="18"/>
      <c r="SX331" s="18"/>
      <c r="SY331" s="18"/>
      <c r="SZ331" s="18"/>
      <c r="TA331" s="18"/>
      <c r="TB331" s="18"/>
      <c r="TC331" s="18"/>
      <c r="TD331" s="18"/>
      <c r="TE331" s="18"/>
      <c r="TF331" s="18"/>
      <c r="TG331" s="18"/>
      <c r="TH331" s="18"/>
      <c r="TI331" s="18"/>
      <c r="TJ331" s="18"/>
      <c r="TK331" s="18"/>
      <c r="TL331" s="18"/>
      <c r="TM331" s="18"/>
      <c r="TN331" s="18"/>
      <c r="TO331" s="18"/>
      <c r="TP331" s="18"/>
      <c r="TQ331" s="18"/>
      <c r="TR331" s="18"/>
      <c r="TS331" s="18"/>
      <c r="TT331" s="18"/>
      <c r="TU331" s="18"/>
      <c r="TV331" s="18"/>
      <c r="TW331" s="18"/>
      <c r="TX331" s="18"/>
      <c r="TY331" s="18"/>
      <c r="TZ331" s="18"/>
      <c r="UA331" s="18"/>
      <c r="UB331" s="18"/>
      <c r="UC331" s="18"/>
      <c r="UD331" s="18"/>
      <c r="UE331" s="18"/>
      <c r="UF331" s="18"/>
      <c r="UG331" s="18"/>
      <c r="UH331" s="18"/>
      <c r="UI331" s="18"/>
      <c r="UJ331" s="18"/>
      <c r="UK331" s="18"/>
      <c r="UL331" s="18"/>
      <c r="UM331" s="18"/>
      <c r="UN331" s="18"/>
      <c r="UO331" s="18"/>
      <c r="UP331" s="18"/>
      <c r="UQ331" s="18"/>
      <c r="UR331" s="18"/>
      <c r="US331" s="18"/>
      <c r="UT331" s="18"/>
      <c r="UU331" s="18"/>
      <c r="UV331" s="18"/>
      <c r="UW331" s="18"/>
      <c r="UX331" s="18"/>
      <c r="UY331" s="18"/>
      <c r="UZ331" s="18"/>
      <c r="VA331" s="18"/>
      <c r="VB331" s="18"/>
      <c r="VC331" s="18"/>
      <c r="VD331" s="18"/>
      <c r="VE331" s="18"/>
      <c r="VF331" s="18"/>
      <c r="VG331" s="18"/>
      <c r="VH331" s="18"/>
      <c r="VI331" s="18"/>
      <c r="VJ331" s="18"/>
      <c r="VK331" s="18"/>
      <c r="VL331" s="18"/>
      <c r="VM331" s="18"/>
      <c r="VN331" s="18"/>
      <c r="VO331" s="18"/>
      <c r="VP331" s="18"/>
      <c r="VQ331" s="18"/>
      <c r="VR331" s="18"/>
      <c r="VS331" s="18"/>
      <c r="VT331" s="18"/>
      <c r="VU331" s="18"/>
      <c r="VV331" s="18"/>
      <c r="VW331" s="18"/>
      <c r="VX331" s="18"/>
      <c r="VY331" s="18"/>
      <c r="VZ331" s="18"/>
      <c r="WA331" s="18"/>
      <c r="WB331" s="18"/>
      <c r="WC331" s="18"/>
      <c r="WD331" s="18"/>
      <c r="WE331" s="18"/>
      <c r="WF331" s="18"/>
      <c r="WG331" s="18"/>
      <c r="WH331" s="18"/>
      <c r="WI331" s="18"/>
      <c r="WJ331" s="18"/>
      <c r="WK331" s="18"/>
      <c r="WL331" s="18"/>
      <c r="WM331" s="18"/>
      <c r="WN331" s="18"/>
      <c r="WO331" s="18"/>
      <c r="WP331" s="18"/>
      <c r="WQ331" s="18"/>
      <c r="WR331" s="18"/>
      <c r="WS331" s="18"/>
      <c r="WT331" s="18"/>
      <c r="WU331" s="18"/>
      <c r="WV331" s="18"/>
      <c r="WW331" s="18"/>
      <c r="WX331" s="18"/>
      <c r="WY331" s="18"/>
      <c r="WZ331" s="18"/>
      <c r="XA331" s="18"/>
      <c r="XB331" s="18"/>
      <c r="XC331" s="18"/>
      <c r="XD331" s="18"/>
      <c r="XE331" s="18"/>
      <c r="XF331" s="18"/>
      <c r="XG331" s="18"/>
      <c r="XH331" s="18"/>
      <c r="XI331" s="18"/>
      <c r="XJ331" s="18"/>
      <c r="XK331" s="18"/>
      <c r="XL331" s="18"/>
      <c r="XM331" s="18"/>
      <c r="XN331" s="18"/>
      <c r="XO331" s="18"/>
      <c r="XP331" s="18"/>
      <c r="XQ331" s="18"/>
      <c r="XR331" s="18"/>
      <c r="XS331" s="18"/>
      <c r="XT331" s="18"/>
      <c r="XU331" s="18"/>
      <c r="XV331" s="18"/>
      <c r="XW331" s="18"/>
      <c r="XX331" s="18"/>
      <c r="XY331" s="18"/>
      <c r="XZ331" s="18"/>
      <c r="YA331" s="18"/>
      <c r="YB331" s="18"/>
      <c r="YC331" s="18"/>
      <c r="YD331" s="18"/>
      <c r="YE331" s="18"/>
      <c r="YF331" s="18"/>
      <c r="YG331" s="18"/>
      <c r="YH331" s="18"/>
      <c r="YI331" s="18"/>
      <c r="YJ331" s="18"/>
      <c r="YK331" s="18"/>
      <c r="YL331" s="18"/>
      <c r="YM331" s="18"/>
      <c r="YN331" s="18"/>
      <c r="YO331" s="18"/>
      <c r="YP331" s="18"/>
      <c r="YQ331" s="18"/>
      <c r="YR331" s="18"/>
      <c r="YS331" s="18"/>
      <c r="YT331" s="18"/>
      <c r="YU331" s="18"/>
      <c r="YV331" s="18"/>
      <c r="YW331" s="18"/>
      <c r="YX331" s="18"/>
      <c r="YY331" s="18"/>
      <c r="YZ331" s="18"/>
      <c r="ZA331" s="18"/>
      <c r="ZB331" s="18"/>
      <c r="ZC331" s="18"/>
      <c r="ZD331" s="18"/>
      <c r="ZE331" s="18"/>
      <c r="ZF331" s="18"/>
      <c r="ZG331" s="18"/>
      <c r="ZH331" s="18"/>
      <c r="ZI331" s="18"/>
      <c r="ZJ331" s="18"/>
      <c r="ZK331" s="18"/>
      <c r="ZL331" s="18"/>
      <c r="ZM331" s="18"/>
      <c r="ZN331" s="18"/>
      <c r="ZO331" s="18"/>
      <c r="ZP331" s="18"/>
      <c r="ZQ331" s="18"/>
      <c r="ZR331" s="18"/>
      <c r="ZS331" s="18"/>
      <c r="ZT331" s="18"/>
      <c r="ZU331" s="18"/>
      <c r="ZV331" s="18"/>
      <c r="ZW331" s="18"/>
      <c r="ZX331" s="18"/>
      <c r="ZY331" s="18"/>
      <c r="ZZ331" s="18"/>
      <c r="AAA331" s="18"/>
      <c r="AAB331" s="18"/>
      <c r="AAC331" s="18"/>
      <c r="AAD331" s="18"/>
      <c r="AAE331" s="18"/>
      <c r="AAF331" s="18"/>
      <c r="AAG331" s="18"/>
      <c r="AAH331" s="18"/>
      <c r="AAI331" s="18"/>
      <c r="AAJ331" s="18"/>
      <c r="AAK331" s="18"/>
      <c r="AAL331" s="18"/>
      <c r="AAM331" s="18"/>
      <c r="AAN331" s="18"/>
      <c r="AAO331" s="18"/>
      <c r="AAP331" s="18"/>
      <c r="AAQ331" s="18"/>
      <c r="AAR331" s="18"/>
      <c r="AAS331" s="18"/>
      <c r="AAT331" s="18"/>
      <c r="AAU331" s="18"/>
      <c r="AAV331" s="18"/>
      <c r="AAW331" s="18"/>
      <c r="AAX331" s="18"/>
      <c r="AAY331" s="18"/>
      <c r="AAZ331" s="18"/>
      <c r="ABA331" s="18"/>
      <c r="ABB331" s="18"/>
      <c r="ABC331" s="18"/>
      <c r="ABD331" s="18"/>
      <c r="ABE331" s="18"/>
      <c r="ABF331" s="18"/>
      <c r="ABG331" s="18"/>
      <c r="ABH331" s="18"/>
      <c r="ABI331" s="18"/>
      <c r="ABJ331" s="18"/>
      <c r="ABK331" s="18"/>
      <c r="ABL331" s="18"/>
      <c r="ABM331" s="18"/>
      <c r="ABN331" s="18"/>
      <c r="ABO331" s="18"/>
      <c r="ABP331" s="18"/>
      <c r="ABQ331" s="18"/>
      <c r="ABR331" s="18"/>
      <c r="ABS331" s="18"/>
      <c r="ABT331" s="18"/>
      <c r="ABU331" s="18"/>
      <c r="ABV331" s="18"/>
      <c r="ABW331" s="18"/>
      <c r="ABX331" s="18"/>
      <c r="ABY331" s="18"/>
      <c r="ABZ331" s="18"/>
      <c r="ACA331" s="18"/>
      <c r="ACB331" s="18"/>
      <c r="ACC331" s="18"/>
      <c r="ACD331" s="18"/>
      <c r="ACE331" s="18"/>
      <c r="ACF331" s="18"/>
      <c r="ACG331" s="18"/>
      <c r="ACH331" s="18"/>
      <c r="ACI331" s="18"/>
      <c r="ACJ331" s="18"/>
      <c r="ACK331" s="18"/>
      <c r="ACL331" s="18"/>
      <c r="ACM331" s="18"/>
      <c r="ACN331" s="18"/>
      <c r="ACO331" s="18"/>
      <c r="ACP331" s="18"/>
      <c r="ACQ331" s="18"/>
      <c r="ACR331" s="18"/>
      <c r="ACS331" s="18"/>
      <c r="ACT331" s="18"/>
      <c r="ACU331" s="18"/>
      <c r="ACV331" s="18"/>
      <c r="ACW331" s="18"/>
      <c r="ACX331" s="18"/>
      <c r="ACY331" s="18"/>
      <c r="ACZ331" s="18"/>
      <c r="ADA331" s="18"/>
      <c r="ADB331" s="18"/>
      <c r="ADC331" s="18"/>
      <c r="ADD331" s="18"/>
      <c r="ADE331" s="18"/>
      <c r="ADF331" s="18"/>
      <c r="ADG331" s="18"/>
      <c r="ADH331" s="18"/>
      <c r="ADI331" s="18"/>
      <c r="ADJ331" s="18"/>
      <c r="ADK331" s="18"/>
      <c r="ADL331" s="18"/>
      <c r="ADM331" s="18"/>
      <c r="ADN331" s="18"/>
      <c r="ADO331" s="18"/>
      <c r="ADP331" s="18"/>
      <c r="ADQ331" s="18"/>
      <c r="ADR331" s="18"/>
      <c r="ADS331" s="18"/>
      <c r="ADT331" s="18"/>
      <c r="ADU331" s="18"/>
      <c r="ADV331" s="18"/>
      <c r="ADW331" s="18"/>
      <c r="ADX331" s="18"/>
      <c r="ADY331" s="18"/>
      <c r="ADZ331" s="18"/>
      <c r="AEA331" s="18"/>
      <c r="AEB331" s="18"/>
      <c r="AEC331" s="18"/>
      <c r="AED331" s="18"/>
      <c r="AEE331" s="18"/>
      <c r="AEF331" s="18"/>
      <c r="AEG331" s="18"/>
      <c r="AEH331" s="18"/>
      <c r="AEI331" s="18"/>
      <c r="AEJ331" s="18"/>
      <c r="AEK331" s="18"/>
      <c r="AEL331" s="18"/>
      <c r="AEM331" s="18"/>
      <c r="AEN331" s="18"/>
      <c r="AEO331" s="18"/>
      <c r="AEP331" s="18"/>
      <c r="AEQ331" s="18"/>
      <c r="AER331" s="18"/>
      <c r="AES331" s="18"/>
      <c r="AET331" s="18"/>
      <c r="AEU331" s="18"/>
      <c r="AEV331" s="18"/>
      <c r="AEW331" s="18"/>
      <c r="AEX331" s="18"/>
      <c r="AEY331" s="18"/>
      <c r="AEZ331" s="18"/>
      <c r="AFA331" s="18"/>
      <c r="AFB331" s="18"/>
      <c r="AFC331" s="18"/>
      <c r="AFD331" s="18"/>
      <c r="AFE331" s="18"/>
      <c r="AFF331" s="18"/>
      <c r="AFG331" s="18"/>
      <c r="AFH331" s="18"/>
      <c r="AFI331" s="18"/>
      <c r="AFJ331" s="18"/>
      <c r="AFK331" s="18"/>
      <c r="AFL331" s="18"/>
      <c r="AFM331" s="18"/>
      <c r="AFN331" s="18"/>
      <c r="AFO331" s="18"/>
      <c r="AFP331" s="18"/>
      <c r="AFQ331" s="18"/>
      <c r="AFR331" s="18"/>
      <c r="AFS331" s="18"/>
      <c r="AFT331" s="18"/>
      <c r="AFU331" s="18"/>
      <c r="AFV331" s="18"/>
      <c r="AFW331" s="18"/>
      <c r="AFX331" s="18"/>
      <c r="AFY331" s="18"/>
      <c r="AFZ331" s="18"/>
      <c r="AGA331" s="18"/>
      <c r="AGB331" s="18"/>
      <c r="AGC331" s="18"/>
      <c r="AGD331" s="18"/>
      <c r="AGE331" s="18"/>
      <c r="AGF331" s="18"/>
      <c r="AGG331" s="18"/>
      <c r="AGH331" s="18"/>
      <c r="AGI331" s="18"/>
      <c r="AGJ331" s="18"/>
      <c r="AGK331" s="18"/>
      <c r="AGL331" s="18"/>
      <c r="AGM331" s="18"/>
      <c r="AGN331" s="18"/>
      <c r="AGO331" s="18"/>
      <c r="AGP331" s="18"/>
      <c r="AGQ331" s="18"/>
      <c r="AGR331" s="18"/>
      <c r="AGS331" s="18"/>
      <c r="AGT331" s="18"/>
      <c r="AGU331" s="18"/>
      <c r="AGV331" s="18"/>
      <c r="AGW331" s="18"/>
      <c r="AGX331" s="18"/>
      <c r="AGY331" s="18"/>
      <c r="AGZ331" s="18"/>
      <c r="AHA331" s="18"/>
      <c r="AHB331" s="18"/>
      <c r="AHC331" s="18"/>
      <c r="AHD331" s="18"/>
      <c r="AHE331" s="18"/>
      <c r="AHF331" s="18"/>
      <c r="AHG331" s="18"/>
      <c r="AHH331" s="18"/>
      <c r="AHI331" s="18"/>
      <c r="AHJ331" s="18"/>
      <c r="AHK331" s="18"/>
      <c r="AHL331" s="18"/>
      <c r="AHM331" s="18"/>
      <c r="AHN331" s="18"/>
      <c r="AHO331" s="18"/>
      <c r="AHP331" s="18"/>
      <c r="AHQ331" s="18"/>
      <c r="AHR331" s="18"/>
      <c r="AHS331" s="18"/>
      <c r="AHT331" s="18"/>
      <c r="AHU331" s="18"/>
      <c r="AHV331" s="18"/>
      <c r="AHW331" s="18"/>
      <c r="AHX331" s="18"/>
      <c r="AHY331" s="18"/>
      <c r="AHZ331" s="18"/>
      <c r="AIA331" s="18"/>
      <c r="AIB331" s="18"/>
      <c r="AIC331" s="18"/>
      <c r="AID331" s="18"/>
      <c r="AIE331" s="18"/>
      <c r="AIF331" s="18"/>
      <c r="AIG331" s="18"/>
      <c r="AIH331" s="18"/>
      <c r="AII331" s="18"/>
      <c r="AIJ331" s="18"/>
      <c r="AIK331" s="18"/>
      <c r="AIL331" s="18"/>
      <c r="AIM331" s="18"/>
      <c r="AIN331" s="18"/>
      <c r="AIO331" s="18"/>
      <c r="AIP331" s="18"/>
      <c r="AIQ331" s="18"/>
      <c r="AIR331" s="18"/>
      <c r="AIS331" s="18"/>
      <c r="AIT331" s="18"/>
      <c r="AIU331" s="18"/>
      <c r="AIV331" s="18"/>
      <c r="AIW331" s="18"/>
      <c r="AIX331" s="18"/>
      <c r="AIY331" s="18"/>
      <c r="AIZ331" s="18"/>
      <c r="AJA331" s="18"/>
      <c r="AJB331" s="18"/>
      <c r="AJC331" s="18"/>
      <c r="AJD331" s="18"/>
      <c r="AJE331" s="18"/>
      <c r="AJF331" s="18"/>
      <c r="AJG331" s="18"/>
      <c r="AJH331" s="18"/>
      <c r="AJI331" s="18"/>
      <c r="AJJ331" s="18"/>
      <c r="AJK331" s="18"/>
      <c r="AJL331" s="18"/>
      <c r="AJM331" s="18"/>
      <c r="AJN331" s="18"/>
      <c r="AJO331" s="18"/>
      <c r="AJP331" s="18"/>
      <c r="AJQ331" s="18"/>
      <c r="AJR331" s="18"/>
      <c r="AJS331" s="18"/>
      <c r="AJT331" s="18"/>
      <c r="AJU331" s="18"/>
      <c r="AJV331" s="18"/>
      <c r="AJW331" s="18"/>
      <c r="AJX331" s="18"/>
      <c r="AJY331" s="18"/>
      <c r="AJZ331" s="18"/>
      <c r="AKA331" s="18"/>
      <c r="AKB331" s="18"/>
      <c r="AKC331" s="18"/>
      <c r="AKD331" s="18"/>
      <c r="AKE331" s="18"/>
      <c r="AKF331" s="18"/>
      <c r="AKG331" s="18"/>
      <c r="AKH331" s="18"/>
      <c r="AKI331" s="18"/>
      <c r="AKJ331" s="18"/>
      <c r="AKK331" s="18"/>
      <c r="AKL331" s="18"/>
      <c r="AKM331" s="18"/>
      <c r="AKN331" s="18"/>
      <c r="AKO331" s="18"/>
      <c r="AKP331" s="18"/>
      <c r="AKQ331" s="18"/>
      <c r="AKR331" s="18"/>
      <c r="AKS331" s="18"/>
      <c r="AKT331" s="18"/>
      <c r="AKU331" s="18"/>
      <c r="AKV331" s="18"/>
      <c r="AKW331" s="18"/>
      <c r="AKX331" s="18"/>
      <c r="AKY331" s="18"/>
      <c r="AKZ331" s="18"/>
      <c r="ALA331" s="18"/>
      <c r="ALB331" s="18"/>
      <c r="ALC331" s="18"/>
      <c r="ALD331" s="18"/>
      <c r="ALE331" s="18"/>
      <c r="ALF331" s="18"/>
      <c r="ALG331" s="18"/>
      <c r="ALH331" s="18"/>
      <c r="ALI331" s="18"/>
      <c r="ALJ331" s="18"/>
      <c r="ALK331" s="18"/>
      <c r="ALL331" s="18"/>
      <c r="ALM331" s="18"/>
      <c r="ALN331" s="18"/>
      <c r="ALO331" s="18"/>
      <c r="ALP331" s="18"/>
      <c r="ALQ331" s="18"/>
      <c r="ALR331" s="18"/>
      <c r="ALS331" s="18"/>
      <c r="ALT331" s="18"/>
      <c r="ALU331" s="18"/>
      <c r="ALV331" s="18"/>
      <c r="ALW331" s="18"/>
      <c r="ALX331" s="18"/>
      <c r="ALY331" s="18"/>
      <c r="ALZ331" s="18"/>
      <c r="AMA331" s="18"/>
      <c r="AMB331" s="18"/>
      <c r="AMC331" s="18"/>
      <c r="AMD331" s="18"/>
      <c r="AME331" s="18"/>
      <c r="AMF331" s="18"/>
      <c r="AMG331" s="18"/>
      <c r="AMH331" s="18"/>
      <c r="AMI331" s="18"/>
      <c r="AMJ331" s="18"/>
      <c r="AMK331" s="18"/>
      <c r="AML331" s="18"/>
      <c r="AMM331" s="18"/>
      <c r="AMN331" s="18"/>
      <c r="AMO331" s="18"/>
      <c r="AMP331" s="18"/>
      <c r="AMQ331" s="18"/>
      <c r="AMR331" s="18"/>
      <c r="AMS331" s="18"/>
      <c r="AMT331" s="18"/>
      <c r="AMU331" s="18"/>
      <c r="AMV331" s="18"/>
      <c r="AMW331" s="18"/>
      <c r="AMX331" s="18"/>
      <c r="AMY331" s="18"/>
      <c r="AMZ331" s="18"/>
      <c r="ANA331" s="18"/>
      <c r="ANB331" s="18"/>
      <c r="ANC331" s="18"/>
      <c r="AND331" s="18"/>
      <c r="ANE331" s="18"/>
      <c r="ANF331" s="18"/>
      <c r="ANG331" s="18"/>
      <c r="ANH331" s="18"/>
      <c r="ANI331" s="18"/>
      <c r="ANJ331" s="18"/>
      <c r="ANK331" s="18"/>
      <c r="ANL331" s="18"/>
      <c r="ANM331" s="18"/>
      <c r="ANN331" s="18"/>
      <c r="ANO331" s="18"/>
      <c r="ANP331" s="18"/>
      <c r="ANQ331" s="18"/>
      <c r="ANR331" s="18"/>
      <c r="ANS331" s="18"/>
      <c r="ANT331" s="18"/>
      <c r="ANU331" s="18"/>
      <c r="ANV331" s="18"/>
      <c r="ANW331" s="18"/>
      <c r="ANX331" s="18"/>
      <c r="ANY331" s="18"/>
      <c r="ANZ331" s="18"/>
      <c r="AOA331" s="18"/>
      <c r="AOB331" s="18"/>
      <c r="AOC331" s="18"/>
      <c r="AOD331" s="18"/>
      <c r="AOE331" s="18"/>
      <c r="AOF331" s="18"/>
      <c r="AOG331" s="18"/>
      <c r="AOH331" s="18"/>
      <c r="AOI331" s="18"/>
      <c r="AOJ331" s="18"/>
      <c r="AOK331" s="18"/>
      <c r="AOL331" s="18"/>
      <c r="AOM331" s="18"/>
      <c r="AON331" s="18"/>
      <c r="AOO331" s="18"/>
      <c r="AOP331" s="18"/>
      <c r="AOQ331" s="18"/>
      <c r="AOR331" s="18"/>
      <c r="AOS331" s="18"/>
      <c r="AOT331" s="18"/>
      <c r="AOU331" s="18"/>
      <c r="AOV331" s="18"/>
      <c r="AOW331" s="18"/>
      <c r="AOX331" s="18"/>
      <c r="AOY331" s="18"/>
      <c r="AOZ331" s="18"/>
      <c r="APA331" s="18"/>
      <c r="APB331" s="18"/>
      <c r="APC331" s="18"/>
      <c r="APD331" s="18"/>
      <c r="APE331" s="18"/>
      <c r="APF331" s="18"/>
      <c r="APG331" s="18"/>
      <c r="APH331" s="18"/>
      <c r="API331" s="18"/>
      <c r="APJ331" s="18"/>
      <c r="APK331" s="18"/>
      <c r="APL331" s="18"/>
      <c r="APM331" s="18"/>
      <c r="APN331" s="18"/>
      <c r="APO331" s="18"/>
      <c r="APP331" s="18"/>
      <c r="APQ331" s="18"/>
      <c r="APR331" s="18"/>
      <c r="APS331" s="18"/>
      <c r="APT331" s="18"/>
      <c r="APU331" s="18"/>
      <c r="APV331" s="18"/>
      <c r="APW331" s="18"/>
      <c r="APX331" s="18"/>
      <c r="APY331" s="18"/>
      <c r="APZ331" s="18"/>
      <c r="AQA331" s="18"/>
      <c r="AQB331" s="18"/>
      <c r="AQC331" s="18"/>
      <c r="AQD331" s="18"/>
      <c r="AQE331" s="18"/>
      <c r="AQF331" s="18"/>
      <c r="AQG331" s="18"/>
      <c r="AQH331" s="18"/>
      <c r="AQI331" s="18"/>
      <c r="AQJ331" s="18"/>
      <c r="AQK331" s="18"/>
      <c r="AQL331" s="18"/>
      <c r="AQM331" s="18"/>
      <c r="AQN331" s="18"/>
      <c r="AQO331" s="18"/>
      <c r="AQP331" s="18"/>
      <c r="AQQ331" s="18"/>
      <c r="AQR331" s="18"/>
      <c r="AQS331" s="18"/>
      <c r="AQT331" s="18"/>
      <c r="AQU331" s="18"/>
      <c r="AQV331" s="18"/>
      <c r="AQW331" s="18"/>
      <c r="AQX331" s="18"/>
      <c r="AQY331" s="18"/>
      <c r="AQZ331" s="18"/>
      <c r="ARA331" s="18"/>
      <c r="ARB331" s="18"/>
      <c r="ARC331" s="18"/>
      <c r="ARD331" s="18"/>
      <c r="ARE331" s="18"/>
      <c r="ARF331" s="18"/>
      <c r="ARG331" s="18"/>
      <c r="ARH331" s="18"/>
      <c r="ARI331" s="18"/>
      <c r="ARJ331" s="18"/>
      <c r="ARK331" s="18"/>
      <c r="ARL331" s="18"/>
      <c r="ARM331" s="18"/>
      <c r="ARN331" s="18"/>
      <c r="ARO331" s="18"/>
      <c r="ARP331" s="18"/>
      <c r="ARQ331" s="18"/>
      <c r="ARR331" s="18"/>
      <c r="ARS331" s="18"/>
      <c r="ART331" s="18"/>
      <c r="ARU331" s="18"/>
      <c r="ARV331" s="18"/>
      <c r="ARW331" s="18"/>
      <c r="ARX331" s="18"/>
      <c r="ARY331" s="18"/>
      <c r="ARZ331" s="18"/>
      <c r="ASA331" s="18"/>
      <c r="ASB331" s="18"/>
      <c r="ASC331" s="18"/>
      <c r="ASD331" s="18"/>
      <c r="ASE331" s="18"/>
      <c r="ASF331" s="18"/>
      <c r="ASG331" s="18"/>
      <c r="ASH331" s="18"/>
      <c r="ASI331" s="18"/>
      <c r="ASJ331" s="18"/>
      <c r="ASK331" s="18"/>
      <c r="ASL331" s="18"/>
      <c r="ASM331" s="18"/>
      <c r="ASN331" s="18"/>
      <c r="ASO331" s="18"/>
      <c r="ASP331" s="18"/>
      <c r="ASQ331" s="18"/>
      <c r="ASR331" s="18"/>
      <c r="ASS331" s="18"/>
      <c r="AST331" s="18"/>
      <c r="ASU331" s="18"/>
      <c r="ASV331" s="18"/>
      <c r="ASW331" s="18"/>
      <c r="ASX331" s="18"/>
      <c r="ASY331" s="18"/>
      <c r="ASZ331" s="18"/>
      <c r="ATA331" s="18"/>
      <c r="ATB331" s="18"/>
      <c r="ATC331" s="18"/>
      <c r="ATD331" s="18"/>
      <c r="ATE331" s="18"/>
      <c r="ATF331" s="18"/>
      <c r="ATG331" s="18"/>
      <c r="ATH331" s="18"/>
      <c r="ATI331" s="18"/>
      <c r="ATJ331" s="18"/>
      <c r="ATK331" s="18"/>
      <c r="ATL331" s="18"/>
      <c r="ATM331" s="18"/>
      <c r="ATN331" s="18"/>
      <c r="ATO331" s="18"/>
      <c r="ATP331" s="18"/>
      <c r="ATQ331" s="18"/>
      <c r="ATR331" s="18"/>
      <c r="ATS331" s="18"/>
      <c r="ATT331" s="18"/>
      <c r="ATU331" s="18"/>
      <c r="ATV331" s="18"/>
      <c r="ATW331" s="18"/>
      <c r="ATX331" s="18"/>
      <c r="ATY331" s="18"/>
      <c r="ATZ331" s="18"/>
      <c r="AUA331" s="18"/>
      <c r="AUB331" s="18"/>
      <c r="AUC331" s="18"/>
      <c r="AUD331" s="18"/>
      <c r="AUE331" s="18"/>
      <c r="AUF331" s="18"/>
      <c r="AUG331" s="18"/>
      <c r="AUH331" s="18"/>
      <c r="AUI331" s="18"/>
      <c r="AUJ331" s="18"/>
      <c r="AUK331" s="18"/>
      <c r="AUL331" s="18"/>
      <c r="AUM331" s="18"/>
      <c r="AUN331" s="18"/>
      <c r="AUO331" s="18"/>
      <c r="AUP331" s="18"/>
      <c r="AUQ331" s="18"/>
      <c r="AUR331" s="18"/>
      <c r="AUS331" s="18"/>
      <c r="AUT331" s="18"/>
      <c r="AUU331" s="18"/>
      <c r="AUV331" s="18"/>
      <c r="AUW331" s="18"/>
      <c r="AUX331" s="18"/>
      <c r="AUY331" s="18"/>
      <c r="AUZ331" s="18"/>
      <c r="AVA331" s="18"/>
      <c r="AVB331" s="18"/>
      <c r="AVC331" s="18"/>
      <c r="AVD331" s="18"/>
      <c r="AVE331" s="18"/>
      <c r="AVF331" s="18"/>
      <c r="AVG331" s="18"/>
      <c r="AVH331" s="18"/>
      <c r="AVI331" s="18"/>
      <c r="AVJ331" s="18"/>
      <c r="AVK331" s="18"/>
      <c r="AVL331" s="18"/>
      <c r="AVM331" s="18"/>
      <c r="AVN331" s="18"/>
      <c r="AVO331" s="18"/>
      <c r="AVP331" s="18"/>
      <c r="AVQ331" s="18"/>
      <c r="AVR331" s="18"/>
      <c r="AVS331" s="18"/>
      <c r="AVT331" s="18"/>
      <c r="AVU331" s="18"/>
      <c r="AVV331" s="18"/>
      <c r="AVW331" s="18"/>
      <c r="AVX331" s="18"/>
      <c r="AVY331" s="18"/>
      <c r="AVZ331" s="18"/>
      <c r="AWA331" s="18"/>
      <c r="AWB331" s="18"/>
      <c r="AWC331" s="18"/>
      <c r="AWD331" s="18"/>
      <c r="AWE331" s="18"/>
      <c r="AWF331" s="18"/>
      <c r="AWG331" s="18"/>
      <c r="AWH331" s="18"/>
      <c r="AWI331" s="18"/>
      <c r="AWJ331" s="18"/>
      <c r="AWK331" s="18"/>
      <c r="AWL331" s="18"/>
      <c r="AWM331" s="18"/>
      <c r="AWN331" s="18"/>
      <c r="AWO331" s="18"/>
      <c r="AWP331" s="18"/>
      <c r="AWQ331" s="18"/>
      <c r="AWR331" s="18"/>
      <c r="AWS331" s="18"/>
      <c r="AWT331" s="18"/>
      <c r="AWU331" s="18"/>
      <c r="AWV331" s="18"/>
      <c r="AWW331" s="18"/>
      <c r="AWX331" s="18"/>
      <c r="AWY331" s="18"/>
      <c r="AWZ331" s="18"/>
      <c r="AXA331" s="18"/>
      <c r="AXB331" s="18"/>
      <c r="AXC331" s="18"/>
      <c r="AXD331" s="18"/>
      <c r="AXE331" s="18"/>
      <c r="AXF331" s="18"/>
      <c r="AXG331" s="18"/>
      <c r="AXH331" s="18"/>
      <c r="AXI331" s="18"/>
      <c r="AXJ331" s="18"/>
      <c r="AXK331" s="18"/>
      <c r="AXL331" s="18"/>
      <c r="AXM331" s="18"/>
      <c r="AXN331" s="18"/>
      <c r="AXO331" s="18"/>
      <c r="AXP331" s="18"/>
      <c r="AXQ331" s="18"/>
      <c r="AXR331" s="18"/>
      <c r="AXS331" s="18"/>
      <c r="AXT331" s="18"/>
      <c r="AXU331" s="18"/>
      <c r="AXV331" s="18"/>
      <c r="AXW331" s="18"/>
      <c r="AXX331" s="18"/>
      <c r="AXY331" s="18"/>
      <c r="AXZ331" s="18"/>
      <c r="AYA331" s="18"/>
      <c r="AYB331" s="18"/>
      <c r="AYC331" s="18"/>
      <c r="AYD331" s="18"/>
      <c r="AYE331" s="18"/>
      <c r="AYF331" s="18"/>
      <c r="AYG331" s="18"/>
      <c r="AYH331" s="18"/>
      <c r="AYI331" s="18"/>
      <c r="AYJ331" s="18"/>
      <c r="AYK331" s="18"/>
      <c r="AYL331" s="18"/>
      <c r="AYM331" s="18"/>
      <c r="AYN331" s="18"/>
      <c r="AYO331" s="18"/>
      <c r="AYP331" s="18"/>
      <c r="AYQ331" s="18"/>
      <c r="AYR331" s="18"/>
      <c r="AYS331" s="18"/>
      <c r="AYT331" s="18"/>
      <c r="AYU331" s="18"/>
      <c r="AYV331" s="18"/>
      <c r="AYW331" s="18"/>
      <c r="AYX331" s="18"/>
      <c r="AYY331" s="18"/>
      <c r="AYZ331" s="18"/>
      <c r="AZA331" s="18"/>
      <c r="AZB331" s="18"/>
      <c r="AZC331" s="18"/>
      <c r="AZD331" s="18"/>
      <c r="AZE331" s="18"/>
      <c r="AZF331" s="18"/>
      <c r="AZG331" s="18"/>
      <c r="AZH331" s="18"/>
      <c r="AZI331" s="18"/>
      <c r="AZJ331" s="18"/>
      <c r="AZK331" s="18"/>
      <c r="AZL331" s="18"/>
      <c r="AZM331" s="18"/>
      <c r="AZN331" s="18"/>
      <c r="AZO331" s="18"/>
      <c r="AZP331" s="18"/>
      <c r="AZQ331" s="18"/>
      <c r="AZR331" s="18"/>
      <c r="AZS331" s="18"/>
      <c r="AZT331" s="18"/>
      <c r="AZU331" s="18"/>
      <c r="AZV331" s="18"/>
      <c r="AZW331" s="18"/>
      <c r="AZX331" s="18"/>
      <c r="AZY331" s="18"/>
      <c r="AZZ331" s="18"/>
      <c r="BAA331" s="18"/>
      <c r="BAB331" s="18"/>
      <c r="BAC331" s="18"/>
      <c r="BAD331" s="18"/>
      <c r="BAE331" s="18"/>
      <c r="BAF331" s="18"/>
      <c r="BAG331" s="18"/>
      <c r="BAH331" s="18"/>
      <c r="BAI331" s="18"/>
      <c r="BAJ331" s="18"/>
      <c r="BAK331" s="18"/>
      <c r="BAL331" s="18"/>
      <c r="BAM331" s="18"/>
      <c r="BAN331" s="18"/>
      <c r="BAO331" s="18"/>
      <c r="BAP331" s="18"/>
      <c r="BAQ331" s="18"/>
      <c r="BAR331" s="18"/>
      <c r="BAS331" s="18"/>
      <c r="BAT331" s="18"/>
      <c r="BAU331" s="18"/>
      <c r="BAV331" s="18"/>
      <c r="BAW331" s="18"/>
      <c r="BAX331" s="18"/>
      <c r="BAY331" s="18"/>
      <c r="BAZ331" s="18"/>
      <c r="BBA331" s="18"/>
      <c r="BBB331" s="18"/>
      <c r="BBC331" s="18"/>
      <c r="BBD331" s="18"/>
      <c r="BBE331" s="18"/>
      <c r="BBF331" s="18"/>
      <c r="BBG331" s="18"/>
      <c r="BBH331" s="18"/>
      <c r="BBI331" s="18"/>
      <c r="BBJ331" s="18"/>
      <c r="BBK331" s="18"/>
      <c r="BBL331" s="18"/>
      <c r="BBM331" s="18"/>
      <c r="BBN331" s="18"/>
      <c r="BBO331" s="18"/>
      <c r="BBP331" s="18"/>
      <c r="BBQ331" s="18"/>
      <c r="BBR331" s="18"/>
      <c r="BBS331" s="18"/>
      <c r="BBT331" s="18"/>
      <c r="BBU331" s="18"/>
      <c r="BBV331" s="18"/>
      <c r="BBW331" s="18"/>
      <c r="BBX331" s="18"/>
      <c r="BBY331" s="18"/>
      <c r="BBZ331" s="18"/>
      <c r="BCA331" s="18"/>
      <c r="BCB331" s="18"/>
      <c r="BCC331" s="18"/>
      <c r="BCD331" s="18"/>
      <c r="BCE331" s="18"/>
      <c r="BCF331" s="18"/>
      <c r="BCG331" s="18"/>
      <c r="BCH331" s="18"/>
      <c r="BCI331" s="18"/>
      <c r="BCJ331" s="18"/>
      <c r="BCK331" s="18"/>
      <c r="BCL331" s="18"/>
      <c r="BCM331" s="18"/>
      <c r="BCN331" s="18"/>
      <c r="BCO331" s="18"/>
      <c r="BCP331" s="18"/>
      <c r="BCQ331" s="18"/>
      <c r="BCR331" s="18"/>
      <c r="BCS331" s="18"/>
      <c r="BCT331" s="18"/>
      <c r="BCU331" s="18"/>
      <c r="BCV331" s="18"/>
      <c r="BCW331" s="18"/>
      <c r="BCX331" s="18"/>
      <c r="BCY331" s="18"/>
      <c r="BCZ331" s="18"/>
      <c r="BDA331" s="18"/>
      <c r="BDB331" s="18"/>
      <c r="BDC331" s="18"/>
      <c r="BDD331" s="18"/>
      <c r="BDE331" s="18"/>
      <c r="BDF331" s="18"/>
      <c r="BDG331" s="18"/>
      <c r="BDH331" s="18"/>
      <c r="BDI331" s="18"/>
      <c r="BDJ331" s="18"/>
      <c r="BDK331" s="18"/>
      <c r="BDL331" s="18"/>
      <c r="BDM331" s="18"/>
      <c r="BDN331" s="18"/>
      <c r="BDO331" s="18"/>
      <c r="BDP331" s="18"/>
      <c r="BDQ331" s="18"/>
      <c r="BDR331" s="18"/>
      <c r="BDS331" s="18"/>
      <c r="BDT331" s="18"/>
      <c r="BDU331" s="18"/>
      <c r="BDV331" s="18"/>
      <c r="BDW331" s="18"/>
      <c r="BDX331" s="18"/>
      <c r="BDY331" s="18"/>
      <c r="BDZ331" s="18"/>
      <c r="BEA331" s="18"/>
      <c r="BEB331" s="18"/>
      <c r="BEC331" s="18"/>
      <c r="BED331" s="18"/>
      <c r="BEE331" s="18"/>
      <c r="BEF331" s="18"/>
      <c r="BEG331" s="18"/>
      <c r="BEH331" s="18"/>
      <c r="BEI331" s="18"/>
      <c r="BEJ331" s="18"/>
      <c r="BEK331" s="18"/>
      <c r="BEL331" s="18"/>
      <c r="BEM331" s="18"/>
      <c r="BEN331" s="18"/>
      <c r="BEO331" s="18"/>
      <c r="BEP331" s="18"/>
      <c r="BEQ331" s="18"/>
      <c r="BER331" s="18"/>
      <c r="BES331" s="18"/>
      <c r="BET331" s="18"/>
      <c r="BEU331" s="18"/>
      <c r="BEV331" s="18"/>
      <c r="BEW331" s="18"/>
      <c r="BEX331" s="18"/>
      <c r="BEY331" s="18"/>
      <c r="BEZ331" s="18"/>
      <c r="BFA331" s="18"/>
      <c r="BFB331" s="18"/>
      <c r="BFC331" s="18"/>
      <c r="BFD331" s="18"/>
      <c r="BFE331" s="18"/>
      <c r="BFF331" s="18"/>
      <c r="BFG331" s="18"/>
      <c r="BFH331" s="18"/>
      <c r="BFI331" s="18"/>
      <c r="BFJ331" s="18"/>
      <c r="BFK331" s="18"/>
      <c r="BFL331" s="18"/>
      <c r="BFM331" s="18"/>
      <c r="BFN331" s="18"/>
      <c r="BFO331" s="18"/>
      <c r="BFP331" s="18"/>
      <c r="BFQ331" s="18"/>
      <c r="BFR331" s="18"/>
      <c r="BFS331" s="18"/>
      <c r="BFT331" s="18"/>
      <c r="BFU331" s="18"/>
      <c r="BFV331" s="18"/>
      <c r="BFW331" s="18"/>
      <c r="BFX331" s="18"/>
      <c r="BFY331" s="18"/>
      <c r="BFZ331" s="18"/>
      <c r="BGA331" s="18"/>
      <c r="BGB331" s="18"/>
      <c r="BGC331" s="18"/>
      <c r="BGD331" s="18"/>
      <c r="BGE331" s="18"/>
      <c r="BGF331" s="18"/>
      <c r="BGG331" s="18"/>
      <c r="BGH331" s="18"/>
      <c r="BGI331" s="18"/>
      <c r="BGJ331" s="18"/>
      <c r="BGK331" s="18"/>
      <c r="BGL331" s="18"/>
      <c r="BGM331" s="18"/>
      <c r="BGN331" s="18"/>
      <c r="BGO331" s="18"/>
      <c r="BGP331" s="18"/>
      <c r="BGQ331" s="18"/>
      <c r="BGR331" s="18"/>
      <c r="BGS331" s="18"/>
      <c r="BGT331" s="18"/>
      <c r="BGU331" s="18"/>
      <c r="BGV331" s="18"/>
      <c r="BGW331" s="18"/>
      <c r="BGX331" s="18"/>
      <c r="BGY331" s="18"/>
      <c r="BGZ331" s="18"/>
      <c r="BHA331" s="18"/>
      <c r="BHB331" s="18"/>
      <c r="BHC331" s="18"/>
      <c r="BHD331" s="18"/>
      <c r="BHE331" s="18"/>
      <c r="BHF331" s="18"/>
      <c r="BHG331" s="18"/>
      <c r="BHH331" s="18"/>
      <c r="BHI331" s="18"/>
      <c r="BHJ331" s="18"/>
      <c r="BHK331" s="18"/>
      <c r="BHL331" s="18"/>
      <c r="BHM331" s="18"/>
      <c r="BHN331" s="18"/>
      <c r="BHO331" s="18"/>
      <c r="BHP331" s="18"/>
      <c r="BHQ331" s="18"/>
      <c r="BHR331" s="18"/>
      <c r="BHS331" s="18"/>
      <c r="BHT331" s="18"/>
      <c r="BHU331" s="18"/>
      <c r="BHV331" s="18"/>
      <c r="BHW331" s="18"/>
      <c r="BHX331" s="18"/>
      <c r="BHY331" s="18"/>
      <c r="BHZ331" s="18"/>
      <c r="BIA331" s="18"/>
      <c r="BIB331" s="18"/>
      <c r="BIC331" s="18"/>
      <c r="BID331" s="18"/>
      <c r="BIE331" s="18"/>
      <c r="BIF331" s="18"/>
      <c r="BIG331" s="18"/>
      <c r="BIH331" s="18"/>
      <c r="BII331" s="18"/>
      <c r="BIJ331" s="18"/>
      <c r="BIK331" s="18"/>
      <c r="BIL331" s="18"/>
      <c r="BIM331" s="18"/>
      <c r="BIN331" s="18"/>
      <c r="BIO331" s="18"/>
      <c r="BIP331" s="18"/>
      <c r="BIQ331" s="18"/>
      <c r="BIR331" s="18"/>
      <c r="BIS331" s="18"/>
      <c r="BIT331" s="18"/>
      <c r="BIU331" s="18"/>
      <c r="BIV331" s="18"/>
      <c r="BIW331" s="18"/>
      <c r="BIX331" s="18"/>
      <c r="BIY331" s="18"/>
      <c r="BIZ331" s="18"/>
      <c r="BJA331" s="18"/>
      <c r="BJB331" s="18"/>
      <c r="BJC331" s="18"/>
      <c r="BJD331" s="18"/>
      <c r="BJE331" s="18"/>
      <c r="BJF331" s="18"/>
      <c r="BJG331" s="18"/>
      <c r="BJH331" s="18"/>
      <c r="BJI331" s="18"/>
      <c r="BJJ331" s="18"/>
      <c r="BJK331" s="18"/>
      <c r="BJL331" s="18"/>
      <c r="BJM331" s="18"/>
      <c r="BJN331" s="18"/>
      <c r="BJO331" s="18"/>
      <c r="BJP331" s="18"/>
      <c r="BJQ331" s="18"/>
      <c r="BJR331" s="18"/>
      <c r="BJS331" s="18"/>
      <c r="BJT331" s="18"/>
      <c r="BJU331" s="18"/>
      <c r="BJV331" s="18"/>
      <c r="BJW331" s="18"/>
      <c r="BJX331" s="18"/>
      <c r="BJY331" s="18"/>
      <c r="BJZ331" s="18"/>
      <c r="BKA331" s="18"/>
      <c r="BKB331" s="18"/>
      <c r="BKC331" s="18"/>
      <c r="BKD331" s="18"/>
      <c r="BKE331" s="18"/>
      <c r="BKF331" s="18"/>
      <c r="BKG331" s="18"/>
      <c r="BKH331" s="18"/>
      <c r="BKI331" s="18"/>
      <c r="BKJ331" s="18"/>
      <c r="BKK331" s="18"/>
      <c r="BKL331" s="18"/>
      <c r="BKM331" s="18"/>
      <c r="BKN331" s="18"/>
      <c r="BKO331" s="18"/>
      <c r="BKP331" s="18"/>
      <c r="BKQ331" s="18"/>
      <c r="BKR331" s="18"/>
      <c r="BKS331" s="18"/>
      <c r="BKT331" s="18"/>
      <c r="BKU331" s="18"/>
      <c r="BKV331" s="18"/>
      <c r="BKW331" s="18"/>
      <c r="BKX331" s="18"/>
      <c r="BKY331" s="18"/>
      <c r="BKZ331" s="18"/>
      <c r="BLA331" s="18"/>
      <c r="BLB331" s="18"/>
      <c r="BLC331" s="18"/>
      <c r="BLD331" s="18"/>
      <c r="BLE331" s="18"/>
      <c r="BLF331" s="18"/>
      <c r="BLG331" s="18"/>
      <c r="BLH331" s="18"/>
      <c r="BLI331" s="18"/>
      <c r="BLJ331" s="18"/>
      <c r="BLK331" s="18"/>
      <c r="BLL331" s="18"/>
      <c r="BLM331" s="18"/>
      <c r="BLN331" s="18"/>
      <c r="BLO331" s="18"/>
      <c r="BLP331" s="18"/>
      <c r="BLQ331" s="18"/>
      <c r="BLR331" s="18"/>
      <c r="BLS331" s="18"/>
      <c r="BLT331" s="18"/>
      <c r="BLU331" s="18"/>
      <c r="BLV331" s="18"/>
      <c r="BLW331" s="18"/>
      <c r="BLX331" s="18"/>
      <c r="BLY331" s="18"/>
      <c r="BLZ331" s="18"/>
      <c r="BMA331" s="18"/>
      <c r="BMB331" s="18"/>
      <c r="BMC331" s="18"/>
      <c r="BMD331" s="18"/>
      <c r="BME331" s="18"/>
      <c r="BMF331" s="18"/>
      <c r="BMG331" s="18"/>
      <c r="BMH331" s="18"/>
      <c r="BMI331" s="18"/>
      <c r="BMJ331" s="18"/>
      <c r="BMK331" s="18"/>
      <c r="BML331" s="18"/>
      <c r="BMM331" s="18"/>
      <c r="BMN331" s="18"/>
      <c r="BMO331" s="18"/>
      <c r="BMP331" s="18"/>
      <c r="BMQ331" s="18"/>
      <c r="BMR331" s="18"/>
      <c r="BMS331" s="18"/>
      <c r="BMT331" s="18"/>
      <c r="BMU331" s="18"/>
      <c r="BMV331" s="18"/>
      <c r="BMW331" s="18"/>
      <c r="BMX331" s="18"/>
      <c r="BMY331" s="18"/>
      <c r="BMZ331" s="18"/>
      <c r="BNA331" s="18"/>
      <c r="BNB331" s="18"/>
      <c r="BNC331" s="18"/>
      <c r="BND331" s="18"/>
      <c r="BNE331" s="18"/>
      <c r="BNF331" s="18"/>
      <c r="BNG331" s="18"/>
      <c r="BNH331" s="18"/>
      <c r="BNI331" s="18"/>
      <c r="BNJ331" s="18"/>
      <c r="BNK331" s="18"/>
      <c r="BNL331" s="18"/>
      <c r="BNM331" s="18"/>
      <c r="BNN331" s="18"/>
      <c r="BNO331" s="18"/>
      <c r="BNP331" s="18"/>
      <c r="BNQ331" s="18"/>
      <c r="BNR331" s="18"/>
      <c r="BNS331" s="18"/>
      <c r="BNT331" s="18"/>
      <c r="BNU331" s="18"/>
      <c r="BNV331" s="18"/>
      <c r="BNW331" s="18"/>
      <c r="BNX331" s="18"/>
      <c r="BNY331" s="18"/>
      <c r="BNZ331" s="18"/>
      <c r="BOA331" s="18"/>
      <c r="BOB331" s="18"/>
      <c r="BOC331" s="18"/>
      <c r="BOD331" s="18"/>
      <c r="BOE331" s="18"/>
      <c r="BOF331" s="18"/>
      <c r="BOG331" s="18"/>
      <c r="BOH331" s="18"/>
      <c r="BOI331" s="18"/>
      <c r="BOJ331" s="18"/>
      <c r="BOK331" s="18"/>
      <c r="BOL331" s="18"/>
      <c r="BOM331" s="18"/>
      <c r="BON331" s="18"/>
      <c r="BOO331" s="18"/>
      <c r="BOP331" s="18"/>
      <c r="BOQ331" s="18"/>
      <c r="BOR331" s="18"/>
      <c r="BOS331" s="18"/>
      <c r="BOT331" s="18"/>
      <c r="BOU331" s="18"/>
      <c r="BOV331" s="18"/>
      <c r="BOW331" s="18"/>
      <c r="BOX331" s="18"/>
      <c r="BOY331" s="18"/>
      <c r="BOZ331" s="18"/>
      <c r="BPA331" s="18"/>
      <c r="BPB331" s="18"/>
      <c r="BPC331" s="18"/>
      <c r="BPD331" s="18"/>
      <c r="BPE331" s="18"/>
      <c r="BPF331" s="18"/>
      <c r="BPG331" s="18"/>
      <c r="BPH331" s="18"/>
      <c r="BPI331" s="18"/>
      <c r="BPJ331" s="18"/>
      <c r="BPK331" s="18"/>
      <c r="BPL331" s="18"/>
      <c r="BPM331" s="18"/>
      <c r="BPN331" s="18"/>
      <c r="BPO331" s="18"/>
      <c r="BPP331" s="18"/>
      <c r="BPQ331" s="18"/>
      <c r="BPR331" s="18"/>
      <c r="BPS331" s="18"/>
      <c r="BPT331" s="18"/>
      <c r="BPU331" s="18"/>
      <c r="BPV331" s="18"/>
      <c r="BPW331" s="18"/>
      <c r="BPX331" s="18"/>
      <c r="BPY331" s="18"/>
      <c r="BPZ331" s="18"/>
      <c r="BQA331" s="18"/>
      <c r="BQB331" s="18"/>
      <c r="BQC331" s="18"/>
      <c r="BQD331" s="18"/>
      <c r="BQE331" s="18"/>
      <c r="BQF331" s="18"/>
      <c r="BQG331" s="18"/>
      <c r="BQH331" s="18"/>
      <c r="BQI331" s="18"/>
      <c r="BQJ331" s="18"/>
      <c r="BQK331" s="18"/>
      <c r="BQL331" s="18"/>
      <c r="BQM331" s="18"/>
      <c r="BQN331" s="18"/>
      <c r="BQO331" s="18"/>
      <c r="BQP331" s="18"/>
      <c r="BQQ331" s="18"/>
      <c r="BQR331" s="18"/>
      <c r="BQS331" s="18"/>
      <c r="BQT331" s="18"/>
      <c r="BQU331" s="18"/>
      <c r="BQV331" s="18"/>
      <c r="BQW331" s="18"/>
      <c r="BQX331" s="18"/>
      <c r="BQY331" s="18"/>
      <c r="BQZ331" s="18"/>
      <c r="BRA331" s="18"/>
      <c r="BRB331" s="18"/>
      <c r="BRC331" s="18"/>
      <c r="BRD331" s="18"/>
      <c r="BRE331" s="18"/>
      <c r="BRF331" s="18"/>
      <c r="BRG331" s="18"/>
      <c r="BRH331" s="18"/>
      <c r="BRI331" s="18"/>
      <c r="BRJ331" s="18"/>
      <c r="BRK331" s="18"/>
      <c r="BRL331" s="18"/>
      <c r="BRM331" s="18"/>
      <c r="BRN331" s="18"/>
      <c r="BRO331" s="18"/>
      <c r="BRP331" s="18"/>
      <c r="BRQ331" s="18"/>
      <c r="BRR331" s="18"/>
      <c r="BRS331" s="18"/>
      <c r="BRT331" s="18"/>
      <c r="BRU331" s="18"/>
      <c r="BRV331" s="18"/>
      <c r="BRW331" s="18"/>
      <c r="BRX331" s="18"/>
      <c r="BRY331" s="18"/>
      <c r="BRZ331" s="18"/>
      <c r="BSA331" s="18"/>
      <c r="BSB331" s="18"/>
      <c r="BSC331" s="18"/>
      <c r="BSD331" s="18"/>
      <c r="BSE331" s="18"/>
      <c r="BSF331" s="18"/>
      <c r="BSG331" s="18"/>
      <c r="BSH331" s="18"/>
      <c r="BSI331" s="18"/>
      <c r="BSJ331" s="18"/>
      <c r="BSK331" s="18"/>
      <c r="BSL331" s="18"/>
      <c r="BSM331" s="18"/>
      <c r="BSN331" s="18"/>
      <c r="BSO331" s="18"/>
      <c r="BSP331" s="18"/>
      <c r="BSQ331" s="18"/>
      <c r="BSR331" s="18"/>
      <c r="BSS331" s="18"/>
      <c r="BST331" s="18"/>
      <c r="BSU331" s="18"/>
      <c r="BSV331" s="18"/>
      <c r="BSW331" s="18"/>
      <c r="BSX331" s="18"/>
      <c r="BSY331" s="18"/>
      <c r="BSZ331" s="18"/>
      <c r="BTA331" s="18"/>
      <c r="BTB331" s="18"/>
      <c r="BTC331" s="18"/>
      <c r="BTD331" s="18"/>
      <c r="BTE331" s="18"/>
      <c r="BTF331" s="18"/>
      <c r="BTG331" s="18"/>
      <c r="BTH331" s="18"/>
      <c r="BTI331" s="18"/>
      <c r="BTJ331" s="18"/>
      <c r="BTK331" s="18"/>
      <c r="BTL331" s="18"/>
      <c r="BTM331" s="18"/>
      <c r="BTN331" s="18"/>
      <c r="BTO331" s="18"/>
      <c r="BTP331" s="18"/>
      <c r="BTQ331" s="18"/>
      <c r="BTR331" s="18"/>
      <c r="BTS331" s="18"/>
      <c r="BTT331" s="18"/>
      <c r="BTU331" s="18"/>
      <c r="BTV331" s="18"/>
      <c r="BTW331" s="18"/>
      <c r="BTX331" s="18"/>
      <c r="BTY331" s="18"/>
      <c r="BTZ331" s="18"/>
      <c r="BUA331" s="18"/>
      <c r="BUB331" s="18"/>
      <c r="BUC331" s="18"/>
      <c r="BUD331" s="18"/>
      <c r="BUE331" s="18"/>
      <c r="BUF331" s="18"/>
      <c r="BUG331" s="18"/>
      <c r="BUH331" s="18"/>
      <c r="BUI331" s="18"/>
      <c r="BUJ331" s="18"/>
      <c r="BUK331" s="18"/>
      <c r="BUL331" s="18"/>
      <c r="BUM331" s="18"/>
      <c r="BUN331" s="18"/>
      <c r="BUO331" s="18"/>
      <c r="BUP331" s="18"/>
      <c r="BUQ331" s="18"/>
      <c r="BUR331" s="18"/>
      <c r="BUS331" s="18"/>
      <c r="BUT331" s="18"/>
      <c r="BUU331" s="18"/>
      <c r="BUV331" s="18"/>
      <c r="BUW331" s="18"/>
      <c r="BUX331" s="18"/>
      <c r="BUY331" s="18"/>
      <c r="BUZ331" s="18"/>
      <c r="BVA331" s="18"/>
      <c r="BVB331" s="18"/>
      <c r="BVC331" s="18"/>
      <c r="BVD331" s="18"/>
      <c r="BVE331" s="18"/>
      <c r="BVF331" s="18"/>
      <c r="BVG331" s="18"/>
      <c r="BVH331" s="18"/>
      <c r="BVI331" s="18"/>
      <c r="BVJ331" s="18"/>
      <c r="BVK331" s="18"/>
      <c r="BVL331" s="18"/>
      <c r="BVM331" s="18"/>
      <c r="BVN331" s="18"/>
      <c r="BVO331" s="18"/>
      <c r="BVP331" s="18"/>
      <c r="BVQ331" s="18"/>
      <c r="BVR331" s="18"/>
      <c r="BVS331" s="18"/>
      <c r="BVT331" s="18"/>
      <c r="BVU331" s="18"/>
      <c r="BVV331" s="18"/>
      <c r="BVW331" s="18"/>
      <c r="BVX331" s="18"/>
      <c r="BVY331" s="18"/>
      <c r="BVZ331" s="18"/>
      <c r="BWA331" s="18"/>
      <c r="BWB331" s="18"/>
      <c r="BWC331" s="18"/>
      <c r="BWD331" s="18"/>
      <c r="BWE331" s="18"/>
      <c r="BWF331" s="18"/>
      <c r="BWG331" s="18"/>
      <c r="BWH331" s="18"/>
      <c r="BWI331" s="18"/>
      <c r="BWJ331" s="18"/>
      <c r="BWK331" s="18"/>
      <c r="BWL331" s="18"/>
      <c r="BWM331" s="18"/>
      <c r="BWN331" s="18"/>
      <c r="BWO331" s="18"/>
      <c r="BWP331" s="18"/>
      <c r="BWQ331" s="18"/>
      <c r="BWR331" s="18"/>
      <c r="BWS331" s="18"/>
      <c r="BWT331" s="18"/>
      <c r="BWU331" s="18"/>
      <c r="BWV331" s="18"/>
      <c r="BWW331" s="18"/>
      <c r="BWX331" s="18"/>
      <c r="BWY331" s="18"/>
      <c r="BWZ331" s="18"/>
      <c r="BXA331" s="18"/>
      <c r="BXB331" s="18"/>
      <c r="BXC331" s="18"/>
      <c r="BXD331" s="18"/>
      <c r="BXE331" s="18"/>
      <c r="BXF331" s="18"/>
      <c r="BXG331" s="18"/>
      <c r="BXH331" s="18"/>
      <c r="BXI331" s="18"/>
      <c r="BXJ331" s="18"/>
      <c r="BXK331" s="18"/>
      <c r="BXL331" s="18"/>
      <c r="BXM331" s="18"/>
      <c r="BXN331" s="18"/>
      <c r="BXO331" s="18"/>
      <c r="BXP331" s="18"/>
      <c r="BXQ331" s="18"/>
      <c r="BXR331" s="18"/>
      <c r="BXS331" s="18"/>
      <c r="BXT331" s="18"/>
      <c r="BXU331" s="18"/>
      <c r="BXV331" s="18"/>
      <c r="BXW331" s="18"/>
      <c r="BXX331" s="18"/>
      <c r="BXY331" s="18"/>
      <c r="BXZ331" s="18"/>
      <c r="BYA331" s="18"/>
      <c r="BYB331" s="18"/>
      <c r="BYC331" s="18"/>
      <c r="BYD331" s="18"/>
      <c r="BYE331" s="18"/>
      <c r="BYF331" s="18"/>
      <c r="BYG331" s="18"/>
      <c r="BYH331" s="18"/>
      <c r="BYI331" s="18"/>
      <c r="BYJ331" s="18"/>
      <c r="BYK331" s="18"/>
      <c r="BYL331" s="18"/>
      <c r="BYM331" s="18"/>
      <c r="BYN331" s="18"/>
      <c r="BYO331" s="18"/>
      <c r="BYP331" s="18"/>
      <c r="BYQ331" s="18"/>
      <c r="BYR331" s="18"/>
      <c r="BYS331" s="18"/>
      <c r="BYT331" s="18"/>
      <c r="BYU331" s="18"/>
      <c r="BYV331" s="18"/>
      <c r="BYW331" s="18"/>
      <c r="BYX331" s="18"/>
      <c r="BYY331" s="18"/>
      <c r="BYZ331" s="18"/>
      <c r="BZA331" s="18"/>
      <c r="BZB331" s="18"/>
      <c r="BZC331" s="18"/>
      <c r="BZD331" s="18"/>
      <c r="BZE331" s="18"/>
      <c r="BZF331" s="18"/>
      <c r="BZG331" s="18"/>
      <c r="BZH331" s="18"/>
      <c r="BZI331" s="18"/>
      <c r="BZJ331" s="18"/>
      <c r="BZK331" s="18"/>
      <c r="BZL331" s="18"/>
      <c r="BZM331" s="18"/>
      <c r="BZN331" s="18"/>
      <c r="BZO331" s="18"/>
      <c r="BZP331" s="18"/>
      <c r="BZQ331" s="18"/>
      <c r="BZR331" s="18"/>
      <c r="BZS331" s="18"/>
      <c r="BZT331" s="18"/>
      <c r="BZU331" s="18"/>
      <c r="BZV331" s="18"/>
      <c r="BZW331" s="18"/>
      <c r="BZX331" s="18"/>
      <c r="BZY331" s="18"/>
      <c r="BZZ331" s="18"/>
      <c r="CAA331" s="18"/>
      <c r="CAB331" s="18"/>
      <c r="CAC331" s="18"/>
      <c r="CAD331" s="18"/>
      <c r="CAE331" s="18"/>
      <c r="CAF331" s="18"/>
      <c r="CAG331" s="18"/>
      <c r="CAH331" s="18"/>
      <c r="CAI331" s="18"/>
      <c r="CAJ331" s="18"/>
      <c r="CAK331" s="18"/>
      <c r="CAL331" s="18"/>
      <c r="CAM331" s="18"/>
      <c r="CAN331" s="18"/>
      <c r="CAO331" s="18"/>
      <c r="CAP331" s="18"/>
      <c r="CAQ331" s="18"/>
      <c r="CAR331" s="18"/>
      <c r="CAS331" s="18"/>
      <c r="CAT331" s="18"/>
      <c r="CAU331" s="18"/>
      <c r="CAV331" s="18"/>
      <c r="CAW331" s="18"/>
      <c r="CAX331" s="18"/>
      <c r="CAY331" s="18"/>
      <c r="CAZ331" s="18"/>
      <c r="CBA331" s="18"/>
      <c r="CBB331" s="18"/>
      <c r="CBC331" s="18"/>
      <c r="CBD331" s="18"/>
      <c r="CBE331" s="18"/>
      <c r="CBF331" s="18"/>
      <c r="CBG331" s="18"/>
      <c r="CBH331" s="18"/>
      <c r="CBI331" s="18"/>
      <c r="CBJ331" s="18"/>
      <c r="CBK331" s="18"/>
      <c r="CBL331" s="18"/>
      <c r="CBM331" s="18"/>
      <c r="CBN331" s="18"/>
      <c r="CBO331" s="18"/>
      <c r="CBP331" s="18"/>
      <c r="CBQ331" s="18"/>
      <c r="CBR331" s="18"/>
      <c r="CBS331" s="18"/>
      <c r="CBT331" s="18"/>
      <c r="CBU331" s="18"/>
      <c r="CBV331" s="18"/>
      <c r="CBW331" s="18"/>
      <c r="CBX331" s="18"/>
      <c r="CBY331" s="18"/>
      <c r="CBZ331" s="18"/>
      <c r="CCA331" s="18"/>
      <c r="CCB331" s="18"/>
      <c r="CCC331" s="18"/>
      <c r="CCD331" s="18"/>
      <c r="CCE331" s="18"/>
      <c r="CCF331" s="18"/>
      <c r="CCG331" s="18"/>
      <c r="CCH331" s="18"/>
      <c r="CCI331" s="18"/>
      <c r="CCJ331" s="18"/>
      <c r="CCK331" s="18"/>
      <c r="CCL331" s="18"/>
      <c r="CCM331" s="18"/>
      <c r="CCN331" s="18"/>
      <c r="CCO331" s="18"/>
      <c r="CCP331" s="18"/>
      <c r="CCQ331" s="18"/>
      <c r="CCR331" s="18"/>
      <c r="CCS331" s="18"/>
      <c r="CCT331" s="18"/>
      <c r="CCU331" s="18"/>
      <c r="CCV331" s="18"/>
      <c r="CCW331" s="18"/>
      <c r="CCX331" s="18"/>
      <c r="CCY331" s="18"/>
      <c r="CCZ331" s="18"/>
      <c r="CDA331" s="18"/>
      <c r="CDB331" s="18"/>
      <c r="CDC331" s="18"/>
      <c r="CDD331" s="18"/>
      <c r="CDE331" s="18"/>
      <c r="CDF331" s="18"/>
      <c r="CDG331" s="18"/>
      <c r="CDH331" s="18"/>
      <c r="CDI331" s="18"/>
      <c r="CDJ331" s="18"/>
      <c r="CDK331" s="18"/>
      <c r="CDL331" s="18"/>
      <c r="CDM331" s="18"/>
      <c r="CDN331" s="18"/>
      <c r="CDO331" s="18"/>
      <c r="CDP331" s="18"/>
      <c r="CDQ331" s="18"/>
      <c r="CDR331" s="18"/>
      <c r="CDS331" s="18"/>
      <c r="CDT331" s="18"/>
      <c r="CDU331" s="18"/>
      <c r="CDV331" s="18"/>
      <c r="CDW331" s="18"/>
      <c r="CDX331" s="18"/>
      <c r="CDY331" s="18"/>
      <c r="CDZ331" s="18"/>
      <c r="CEA331" s="18"/>
      <c r="CEB331" s="18"/>
      <c r="CEC331" s="18"/>
      <c r="CED331" s="18"/>
      <c r="CEE331" s="18"/>
      <c r="CEF331" s="18"/>
      <c r="CEG331" s="18"/>
      <c r="CEH331" s="18"/>
      <c r="CEI331" s="18"/>
      <c r="CEJ331" s="18"/>
      <c r="CEK331" s="18"/>
      <c r="CEL331" s="18"/>
      <c r="CEM331" s="18"/>
      <c r="CEN331" s="18"/>
      <c r="CEO331" s="18"/>
      <c r="CEP331" s="18"/>
      <c r="CEQ331" s="18"/>
      <c r="CER331" s="18"/>
      <c r="CES331" s="18"/>
      <c r="CET331" s="18"/>
      <c r="CEU331" s="18"/>
      <c r="CEV331" s="18"/>
      <c r="CEW331" s="18"/>
      <c r="CEX331" s="18"/>
      <c r="CEY331" s="18"/>
      <c r="CEZ331" s="18"/>
      <c r="CFA331" s="18"/>
      <c r="CFB331" s="18"/>
      <c r="CFC331" s="18"/>
      <c r="CFD331" s="18"/>
      <c r="CFE331" s="18"/>
      <c r="CFF331" s="18"/>
      <c r="CFG331" s="18"/>
      <c r="CFH331" s="18"/>
      <c r="CFI331" s="18"/>
      <c r="CFJ331" s="18"/>
      <c r="CFK331" s="18"/>
      <c r="CFL331" s="18"/>
      <c r="CFM331" s="18"/>
      <c r="CFN331" s="18"/>
      <c r="CFO331" s="18"/>
      <c r="CFP331" s="18"/>
      <c r="CFQ331" s="18"/>
      <c r="CFR331" s="18"/>
      <c r="CFS331" s="18"/>
      <c r="CFT331" s="18"/>
      <c r="CFU331" s="18"/>
      <c r="CFV331" s="18"/>
      <c r="CFW331" s="18"/>
      <c r="CFX331" s="18"/>
      <c r="CFY331" s="18"/>
      <c r="CFZ331" s="18"/>
      <c r="CGA331" s="18"/>
      <c r="CGB331" s="18"/>
      <c r="CGC331" s="18"/>
      <c r="CGD331" s="18"/>
      <c r="CGE331" s="18"/>
      <c r="CGF331" s="18"/>
      <c r="CGG331" s="18"/>
      <c r="CGH331" s="18"/>
      <c r="CGI331" s="18"/>
      <c r="CGJ331" s="18"/>
      <c r="CGK331" s="18"/>
      <c r="CGL331" s="18"/>
      <c r="CGM331" s="18"/>
      <c r="CGN331" s="18"/>
      <c r="CGO331" s="18"/>
      <c r="CGP331" s="18"/>
      <c r="CGQ331" s="18"/>
      <c r="CGR331" s="18"/>
      <c r="CGS331" s="18"/>
      <c r="CGT331" s="18"/>
      <c r="CGU331" s="18"/>
      <c r="CGV331" s="18"/>
      <c r="CGW331" s="18"/>
      <c r="CGX331" s="18"/>
      <c r="CGY331" s="18"/>
      <c r="CGZ331" s="18"/>
      <c r="CHA331" s="18"/>
      <c r="CHB331" s="18"/>
      <c r="CHC331" s="18"/>
      <c r="CHD331" s="18"/>
      <c r="CHE331" s="18"/>
      <c r="CHF331" s="18"/>
      <c r="CHG331" s="18"/>
      <c r="CHH331" s="18"/>
      <c r="CHI331" s="18"/>
      <c r="CHJ331" s="18"/>
      <c r="CHK331" s="18"/>
      <c r="CHL331" s="18"/>
      <c r="CHM331" s="18"/>
      <c r="CHN331" s="18"/>
      <c r="CHO331" s="18"/>
      <c r="CHP331" s="18"/>
      <c r="CHQ331" s="18"/>
      <c r="CHR331" s="18"/>
      <c r="CHS331" s="18"/>
      <c r="CHT331" s="18"/>
      <c r="CHU331" s="18"/>
      <c r="CHV331" s="18"/>
      <c r="CHW331" s="18"/>
      <c r="CHX331" s="18"/>
      <c r="CHY331" s="18"/>
      <c r="CHZ331" s="18"/>
      <c r="CIA331" s="18"/>
      <c r="CIB331" s="18"/>
      <c r="CIC331" s="18"/>
      <c r="CID331" s="18"/>
      <c r="CIE331" s="18"/>
      <c r="CIF331" s="18"/>
      <c r="CIG331" s="18"/>
      <c r="CIH331" s="18"/>
      <c r="CII331" s="18"/>
      <c r="CIJ331" s="18"/>
      <c r="CIK331" s="18"/>
      <c r="CIL331" s="18"/>
      <c r="CIM331" s="18"/>
      <c r="CIN331" s="18"/>
      <c r="CIO331" s="18"/>
      <c r="CIP331" s="18"/>
      <c r="CIQ331" s="18"/>
      <c r="CIR331" s="18"/>
      <c r="CIS331" s="18"/>
      <c r="CIT331" s="18"/>
      <c r="CIU331" s="18"/>
      <c r="CIV331" s="18"/>
      <c r="CIW331" s="18"/>
      <c r="CIX331" s="18"/>
      <c r="CIY331" s="18"/>
      <c r="CIZ331" s="18"/>
      <c r="CJA331" s="18"/>
      <c r="CJB331" s="18"/>
      <c r="CJC331" s="18"/>
      <c r="CJD331" s="18"/>
      <c r="CJE331" s="18"/>
      <c r="CJF331" s="18"/>
      <c r="CJG331" s="18"/>
      <c r="CJH331" s="18"/>
      <c r="CJI331" s="18"/>
      <c r="CJJ331" s="18"/>
      <c r="CJK331" s="18"/>
      <c r="CJL331" s="18"/>
      <c r="CJM331" s="18"/>
      <c r="CJN331" s="18"/>
      <c r="CJO331" s="18"/>
      <c r="CJP331" s="18"/>
      <c r="CJQ331" s="18"/>
      <c r="CJR331" s="18"/>
      <c r="CJS331" s="18"/>
      <c r="CJT331" s="18"/>
      <c r="CJU331" s="18"/>
      <c r="CJV331" s="18"/>
      <c r="CJW331" s="18"/>
      <c r="CJX331" s="18"/>
      <c r="CJY331" s="18"/>
      <c r="CJZ331" s="18"/>
      <c r="CKA331" s="18"/>
      <c r="CKB331" s="18"/>
      <c r="CKC331" s="18"/>
      <c r="CKD331" s="18"/>
      <c r="CKE331" s="18"/>
      <c r="CKF331" s="18"/>
      <c r="CKG331" s="18"/>
      <c r="CKH331" s="18"/>
      <c r="CKI331" s="18"/>
      <c r="CKJ331" s="18"/>
      <c r="CKK331" s="18"/>
      <c r="CKL331" s="18"/>
      <c r="CKM331" s="18"/>
      <c r="CKN331" s="18"/>
      <c r="CKO331" s="18"/>
      <c r="CKP331" s="18"/>
      <c r="CKQ331" s="18"/>
      <c r="CKR331" s="18"/>
      <c r="CKS331" s="18"/>
      <c r="CKT331" s="18"/>
      <c r="CKU331" s="18"/>
      <c r="CKV331" s="18"/>
      <c r="CKW331" s="18"/>
      <c r="CKX331" s="18"/>
      <c r="CKY331" s="18"/>
      <c r="CKZ331" s="18"/>
      <c r="CLA331" s="18"/>
      <c r="CLB331" s="18"/>
      <c r="CLC331" s="18"/>
      <c r="CLD331" s="18"/>
      <c r="CLE331" s="18"/>
      <c r="CLF331" s="18"/>
      <c r="CLG331" s="18"/>
      <c r="CLH331" s="18"/>
      <c r="CLI331" s="18"/>
      <c r="CLJ331" s="18"/>
      <c r="CLK331" s="18"/>
      <c r="CLL331" s="18"/>
      <c r="CLM331" s="18"/>
      <c r="CLN331" s="18"/>
      <c r="CLO331" s="18"/>
      <c r="CLP331" s="18"/>
      <c r="CLQ331" s="18"/>
      <c r="CLR331" s="18"/>
      <c r="CLS331" s="18"/>
      <c r="CLT331" s="18"/>
      <c r="CLU331" s="18"/>
      <c r="CLV331" s="18"/>
      <c r="CLW331" s="18"/>
      <c r="CLX331" s="18"/>
      <c r="CLY331" s="18"/>
      <c r="CLZ331" s="18"/>
      <c r="CMA331" s="18"/>
      <c r="CMB331" s="18"/>
      <c r="CMC331" s="18"/>
      <c r="CMD331" s="18"/>
      <c r="CME331" s="18"/>
      <c r="CMF331" s="18"/>
      <c r="CMG331" s="18"/>
      <c r="CMH331" s="18"/>
      <c r="CMI331" s="18"/>
      <c r="CMJ331" s="18"/>
      <c r="CMK331" s="18"/>
      <c r="CML331" s="18"/>
      <c r="CMM331" s="18"/>
      <c r="CMN331" s="18"/>
      <c r="CMO331" s="18"/>
      <c r="CMP331" s="18"/>
      <c r="CMQ331" s="18"/>
      <c r="CMR331" s="18"/>
      <c r="CMS331" s="18"/>
      <c r="CMT331" s="18"/>
      <c r="CMU331" s="18"/>
      <c r="CMV331" s="18"/>
      <c r="CMW331" s="18"/>
      <c r="CMX331" s="18"/>
      <c r="CMY331" s="18"/>
      <c r="CMZ331" s="18"/>
      <c r="CNA331" s="18"/>
      <c r="CNB331" s="18"/>
      <c r="CNC331" s="18"/>
      <c r="CND331" s="18"/>
      <c r="CNE331" s="18"/>
      <c r="CNF331" s="18"/>
      <c r="CNG331" s="18"/>
      <c r="CNH331" s="18"/>
      <c r="CNI331" s="18"/>
      <c r="CNJ331" s="18"/>
      <c r="CNK331" s="18"/>
      <c r="CNL331" s="18"/>
      <c r="CNM331" s="18"/>
      <c r="CNN331" s="18"/>
      <c r="CNO331" s="18"/>
      <c r="CNP331" s="18"/>
      <c r="CNQ331" s="18"/>
      <c r="CNR331" s="18"/>
      <c r="CNS331" s="18"/>
      <c r="CNT331" s="18"/>
      <c r="CNU331" s="18"/>
      <c r="CNV331" s="18"/>
      <c r="CNW331" s="18"/>
      <c r="CNX331" s="18"/>
      <c r="CNY331" s="18"/>
      <c r="CNZ331" s="18"/>
      <c r="COA331" s="18"/>
      <c r="COB331" s="18"/>
      <c r="COC331" s="18"/>
      <c r="COD331" s="18"/>
      <c r="COE331" s="18"/>
      <c r="COF331" s="18"/>
      <c r="COG331" s="18"/>
      <c r="COH331" s="18"/>
      <c r="COI331" s="18"/>
      <c r="COJ331" s="18"/>
      <c r="COK331" s="18"/>
      <c r="COL331" s="18"/>
      <c r="COM331" s="18"/>
      <c r="CON331" s="18"/>
      <c r="COO331" s="18"/>
      <c r="COP331" s="18"/>
      <c r="COQ331" s="18"/>
      <c r="COR331" s="18"/>
      <c r="COS331" s="18"/>
      <c r="COT331" s="18"/>
      <c r="COU331" s="18"/>
      <c r="COV331" s="18"/>
      <c r="COW331" s="18"/>
      <c r="COX331" s="18"/>
      <c r="COY331" s="18"/>
      <c r="COZ331" s="18"/>
      <c r="CPA331" s="18"/>
      <c r="CPB331" s="18"/>
      <c r="CPC331" s="18"/>
      <c r="CPD331" s="18"/>
      <c r="CPE331" s="18"/>
      <c r="CPF331" s="18"/>
      <c r="CPG331" s="18"/>
      <c r="CPH331" s="18"/>
      <c r="CPI331" s="18"/>
      <c r="CPJ331" s="18"/>
      <c r="CPK331" s="18"/>
      <c r="CPL331" s="18"/>
      <c r="CPM331" s="18"/>
      <c r="CPN331" s="18"/>
      <c r="CPO331" s="18"/>
      <c r="CPP331" s="18"/>
      <c r="CPQ331" s="18"/>
      <c r="CPR331" s="18"/>
      <c r="CPS331" s="18"/>
      <c r="CPT331" s="18"/>
      <c r="CPU331" s="18"/>
      <c r="CPV331" s="18"/>
      <c r="CPW331" s="18"/>
      <c r="CPX331" s="18"/>
      <c r="CPY331" s="18"/>
      <c r="CPZ331" s="18"/>
      <c r="CQA331" s="18"/>
      <c r="CQB331" s="18"/>
      <c r="CQC331" s="18"/>
      <c r="CQD331" s="18"/>
      <c r="CQE331" s="18"/>
      <c r="CQF331" s="18"/>
      <c r="CQG331" s="18"/>
      <c r="CQH331" s="18"/>
      <c r="CQI331" s="18"/>
      <c r="CQJ331" s="18"/>
      <c r="CQK331" s="18"/>
      <c r="CQL331" s="18"/>
      <c r="CQM331" s="18"/>
      <c r="CQN331" s="18"/>
      <c r="CQO331" s="18"/>
      <c r="CQP331" s="18"/>
      <c r="CQQ331" s="18"/>
      <c r="CQR331" s="18"/>
      <c r="CQS331" s="18"/>
      <c r="CQT331" s="18"/>
      <c r="CQU331" s="18"/>
      <c r="CQV331" s="18"/>
      <c r="CQW331" s="18"/>
      <c r="CQX331" s="18"/>
      <c r="CQY331" s="18"/>
      <c r="CQZ331" s="18"/>
      <c r="CRA331" s="18"/>
      <c r="CRB331" s="18"/>
      <c r="CRC331" s="18"/>
      <c r="CRD331" s="18"/>
      <c r="CRE331" s="18"/>
      <c r="CRF331" s="18"/>
      <c r="CRG331" s="18"/>
      <c r="CRH331" s="18"/>
      <c r="CRI331" s="18"/>
      <c r="CRJ331" s="18"/>
      <c r="CRK331" s="18"/>
      <c r="CRL331" s="18"/>
      <c r="CRM331" s="18"/>
      <c r="CRN331" s="18"/>
      <c r="CRO331" s="18"/>
      <c r="CRP331" s="18"/>
      <c r="CRQ331" s="18"/>
      <c r="CRR331" s="18"/>
      <c r="CRS331" s="18"/>
      <c r="CRT331" s="18"/>
      <c r="CRU331" s="18"/>
      <c r="CRV331" s="18"/>
      <c r="CRW331" s="18"/>
      <c r="CRX331" s="18"/>
      <c r="CRY331" s="18"/>
      <c r="CRZ331" s="18"/>
      <c r="CSA331" s="18"/>
      <c r="CSB331" s="18"/>
      <c r="CSC331" s="18"/>
      <c r="CSD331" s="18"/>
      <c r="CSE331" s="18"/>
      <c r="CSF331" s="18"/>
      <c r="CSG331" s="18"/>
      <c r="CSH331" s="18"/>
      <c r="CSI331" s="18"/>
      <c r="CSJ331" s="18"/>
      <c r="CSK331" s="18"/>
      <c r="CSL331" s="18"/>
      <c r="CSM331" s="18"/>
      <c r="CSN331" s="18"/>
      <c r="CSO331" s="18"/>
      <c r="CSP331" s="18"/>
      <c r="CSQ331" s="18"/>
      <c r="CSR331" s="18"/>
      <c r="CSS331" s="18"/>
      <c r="CST331" s="18"/>
      <c r="CSU331" s="18"/>
      <c r="CSV331" s="18"/>
      <c r="CSW331" s="18"/>
      <c r="CSX331" s="18"/>
      <c r="CSY331" s="18"/>
      <c r="CSZ331" s="18"/>
      <c r="CTA331" s="18"/>
      <c r="CTB331" s="18"/>
      <c r="CTC331" s="18"/>
      <c r="CTD331" s="18"/>
      <c r="CTE331" s="18"/>
      <c r="CTF331" s="18"/>
      <c r="CTG331" s="18"/>
      <c r="CTH331" s="18"/>
      <c r="CTI331" s="18"/>
      <c r="CTJ331" s="18"/>
      <c r="CTK331" s="18"/>
      <c r="CTL331" s="18"/>
      <c r="CTM331" s="18"/>
      <c r="CTN331" s="18"/>
      <c r="CTO331" s="18"/>
      <c r="CTP331" s="18"/>
      <c r="CTQ331" s="18"/>
      <c r="CTR331" s="18"/>
      <c r="CTS331" s="18"/>
      <c r="CTT331" s="18"/>
      <c r="CTU331" s="18"/>
      <c r="CTV331" s="18"/>
      <c r="CTW331" s="18"/>
      <c r="CTX331" s="18"/>
      <c r="CTY331" s="18"/>
      <c r="CTZ331" s="18"/>
      <c r="CUA331" s="18"/>
      <c r="CUB331" s="18"/>
      <c r="CUC331" s="18"/>
      <c r="CUD331" s="18"/>
      <c r="CUE331" s="18"/>
      <c r="CUF331" s="18"/>
      <c r="CUG331" s="18"/>
      <c r="CUH331" s="18"/>
      <c r="CUI331" s="18"/>
      <c r="CUJ331" s="18"/>
      <c r="CUK331" s="18"/>
      <c r="CUL331" s="18"/>
      <c r="CUM331" s="18"/>
      <c r="CUN331" s="18"/>
      <c r="CUO331" s="18"/>
      <c r="CUP331" s="18"/>
      <c r="CUQ331" s="18"/>
      <c r="CUR331" s="18"/>
      <c r="CUS331" s="18"/>
      <c r="CUT331" s="18"/>
      <c r="CUU331" s="18"/>
      <c r="CUV331" s="18"/>
      <c r="CUW331" s="18"/>
      <c r="CUX331" s="18"/>
      <c r="CUY331" s="18"/>
      <c r="CUZ331" s="18"/>
      <c r="CVA331" s="18"/>
      <c r="CVB331" s="18"/>
      <c r="CVC331" s="18"/>
      <c r="CVD331" s="18"/>
      <c r="CVE331" s="18"/>
      <c r="CVF331" s="18"/>
      <c r="CVG331" s="18"/>
      <c r="CVH331" s="18"/>
      <c r="CVI331" s="18"/>
      <c r="CVJ331" s="18"/>
      <c r="CVK331" s="18"/>
      <c r="CVL331" s="18"/>
      <c r="CVM331" s="18"/>
      <c r="CVN331" s="18"/>
      <c r="CVO331" s="18"/>
      <c r="CVP331" s="18"/>
      <c r="CVQ331" s="18"/>
      <c r="CVR331" s="18"/>
      <c r="CVS331" s="18"/>
      <c r="CVT331" s="18"/>
      <c r="CVU331" s="18"/>
      <c r="CVV331" s="18"/>
      <c r="CVW331" s="18"/>
      <c r="CVX331" s="18"/>
      <c r="CVY331" s="18"/>
      <c r="CVZ331" s="18"/>
      <c r="CWA331" s="18"/>
      <c r="CWB331" s="18"/>
      <c r="CWC331" s="18"/>
      <c r="CWD331" s="18"/>
      <c r="CWE331" s="18"/>
      <c r="CWF331" s="18"/>
      <c r="CWG331" s="18"/>
      <c r="CWH331" s="18"/>
      <c r="CWI331" s="18"/>
      <c r="CWJ331" s="18"/>
      <c r="CWK331" s="18"/>
      <c r="CWL331" s="18"/>
      <c r="CWM331" s="18"/>
      <c r="CWN331" s="18"/>
      <c r="CWO331" s="18"/>
      <c r="CWP331" s="18"/>
      <c r="CWQ331" s="18"/>
      <c r="CWR331" s="18"/>
      <c r="CWS331" s="18"/>
      <c r="CWT331" s="18"/>
      <c r="CWU331" s="18"/>
      <c r="CWV331" s="18"/>
      <c r="CWW331" s="18"/>
      <c r="CWX331" s="18"/>
      <c r="CWY331" s="18"/>
      <c r="CWZ331" s="18"/>
      <c r="CXA331" s="18"/>
      <c r="CXB331" s="18"/>
      <c r="CXC331" s="18"/>
      <c r="CXD331" s="18"/>
      <c r="CXE331" s="18"/>
      <c r="CXF331" s="18"/>
      <c r="CXG331" s="18"/>
      <c r="CXH331" s="18"/>
      <c r="CXI331" s="18"/>
      <c r="CXJ331" s="18"/>
      <c r="CXK331" s="18"/>
      <c r="CXL331" s="18"/>
      <c r="CXM331" s="18"/>
      <c r="CXN331" s="18"/>
      <c r="CXO331" s="18"/>
      <c r="CXP331" s="18"/>
      <c r="CXQ331" s="18"/>
      <c r="CXR331" s="18"/>
      <c r="CXS331" s="18"/>
      <c r="CXT331" s="18"/>
      <c r="CXU331" s="18"/>
      <c r="CXV331" s="18"/>
      <c r="CXW331" s="18"/>
      <c r="CXX331" s="18"/>
      <c r="CXY331" s="18"/>
      <c r="CXZ331" s="18"/>
      <c r="CYA331" s="18"/>
      <c r="CYB331" s="18"/>
      <c r="CYC331" s="18"/>
      <c r="CYD331" s="18"/>
      <c r="CYE331" s="18"/>
      <c r="CYF331" s="18"/>
      <c r="CYG331" s="18"/>
      <c r="CYH331" s="18"/>
      <c r="CYI331" s="18"/>
      <c r="CYJ331" s="18"/>
      <c r="CYK331" s="18"/>
      <c r="CYL331" s="18"/>
      <c r="CYM331" s="18"/>
      <c r="CYN331" s="18"/>
      <c r="CYO331" s="18"/>
      <c r="CYP331" s="18"/>
      <c r="CYQ331" s="18"/>
      <c r="CYR331" s="18"/>
      <c r="CYS331" s="18"/>
      <c r="CYT331" s="18"/>
      <c r="CYU331" s="18"/>
      <c r="CYV331" s="18"/>
      <c r="CYW331" s="18"/>
      <c r="CYX331" s="18"/>
      <c r="CYY331" s="18"/>
      <c r="CYZ331" s="18"/>
      <c r="CZA331" s="18"/>
      <c r="CZB331" s="18"/>
      <c r="CZC331" s="18"/>
      <c r="CZD331" s="18"/>
      <c r="CZE331" s="18"/>
      <c r="CZF331" s="18"/>
      <c r="CZG331" s="18"/>
      <c r="CZH331" s="18"/>
      <c r="CZI331" s="18"/>
      <c r="CZJ331" s="18"/>
      <c r="CZK331" s="18"/>
      <c r="CZL331" s="18"/>
      <c r="CZM331" s="18"/>
      <c r="CZN331" s="18"/>
      <c r="CZO331" s="18"/>
      <c r="CZP331" s="18"/>
      <c r="CZQ331" s="18"/>
      <c r="CZR331" s="18"/>
      <c r="CZS331" s="18"/>
      <c r="CZT331" s="18"/>
      <c r="CZU331" s="18"/>
      <c r="CZV331" s="18"/>
      <c r="CZW331" s="18"/>
      <c r="CZX331" s="18"/>
      <c r="CZY331" s="18"/>
      <c r="CZZ331" s="18"/>
      <c r="DAA331" s="18"/>
      <c r="DAB331" s="18"/>
      <c r="DAC331" s="18"/>
      <c r="DAD331" s="18"/>
      <c r="DAE331" s="18"/>
      <c r="DAF331" s="18"/>
      <c r="DAG331" s="18"/>
      <c r="DAH331" s="18"/>
      <c r="DAI331" s="18"/>
      <c r="DAJ331" s="18"/>
      <c r="DAK331" s="18"/>
      <c r="DAL331" s="18"/>
      <c r="DAM331" s="18"/>
      <c r="DAN331" s="18"/>
      <c r="DAO331" s="18"/>
      <c r="DAP331" s="18"/>
      <c r="DAQ331" s="18"/>
      <c r="DAR331" s="18"/>
      <c r="DAS331" s="18"/>
      <c r="DAT331" s="18"/>
      <c r="DAU331" s="18"/>
      <c r="DAV331" s="18"/>
      <c r="DAW331" s="18"/>
      <c r="DAX331" s="18"/>
      <c r="DAY331" s="18"/>
      <c r="DAZ331" s="18"/>
      <c r="DBA331" s="18"/>
      <c r="DBB331" s="18"/>
      <c r="DBC331" s="18"/>
      <c r="DBD331" s="18"/>
      <c r="DBE331" s="18"/>
      <c r="DBF331" s="18"/>
      <c r="DBG331" s="18"/>
      <c r="DBH331" s="18"/>
      <c r="DBI331" s="18"/>
      <c r="DBJ331" s="18"/>
      <c r="DBK331" s="18"/>
      <c r="DBL331" s="18"/>
      <c r="DBM331" s="18"/>
      <c r="DBN331" s="18"/>
      <c r="DBO331" s="18"/>
      <c r="DBP331" s="18"/>
      <c r="DBQ331" s="18"/>
      <c r="DBR331" s="18"/>
      <c r="DBS331" s="18"/>
      <c r="DBT331" s="18"/>
      <c r="DBU331" s="18"/>
      <c r="DBV331" s="18"/>
      <c r="DBW331" s="18"/>
      <c r="DBX331" s="18"/>
      <c r="DBY331" s="18"/>
      <c r="DBZ331" s="18"/>
      <c r="DCA331" s="18"/>
      <c r="DCB331" s="18"/>
      <c r="DCC331" s="18"/>
      <c r="DCD331" s="18"/>
      <c r="DCE331" s="18"/>
      <c r="DCF331" s="18"/>
      <c r="DCG331" s="18"/>
      <c r="DCH331" s="18"/>
      <c r="DCI331" s="18"/>
      <c r="DCJ331" s="18"/>
      <c r="DCK331" s="18"/>
      <c r="DCL331" s="18"/>
      <c r="DCM331" s="18"/>
      <c r="DCN331" s="18"/>
      <c r="DCO331" s="18"/>
      <c r="DCP331" s="18"/>
      <c r="DCQ331" s="18"/>
      <c r="DCR331" s="18"/>
      <c r="DCS331" s="18"/>
      <c r="DCT331" s="18"/>
      <c r="DCU331" s="18"/>
      <c r="DCV331" s="18"/>
      <c r="DCW331" s="18"/>
      <c r="DCX331" s="18"/>
      <c r="DCY331" s="18"/>
      <c r="DCZ331" s="18"/>
      <c r="DDA331" s="18"/>
      <c r="DDB331" s="18"/>
      <c r="DDC331" s="18"/>
      <c r="DDD331" s="18"/>
      <c r="DDE331" s="18"/>
      <c r="DDF331" s="18"/>
      <c r="DDG331" s="18"/>
      <c r="DDH331" s="18"/>
      <c r="DDI331" s="18"/>
      <c r="DDJ331" s="18"/>
      <c r="DDK331" s="18"/>
      <c r="DDL331" s="18"/>
      <c r="DDM331" s="18"/>
      <c r="DDN331" s="18"/>
      <c r="DDO331" s="18"/>
      <c r="DDP331" s="18"/>
      <c r="DDQ331" s="18"/>
      <c r="DDR331" s="18"/>
      <c r="DDS331" s="18"/>
      <c r="DDT331" s="18"/>
      <c r="DDU331" s="18"/>
      <c r="DDV331" s="18"/>
      <c r="DDW331" s="18"/>
      <c r="DDX331" s="18"/>
      <c r="DDY331" s="18"/>
      <c r="DDZ331" s="18"/>
      <c r="DEA331" s="18"/>
      <c r="DEB331" s="18"/>
      <c r="DEC331" s="18"/>
      <c r="DED331" s="18"/>
      <c r="DEE331" s="18"/>
      <c r="DEF331" s="18"/>
      <c r="DEG331" s="18"/>
      <c r="DEH331" s="18"/>
      <c r="DEI331" s="18"/>
      <c r="DEJ331" s="18"/>
      <c r="DEK331" s="18"/>
      <c r="DEL331" s="18"/>
      <c r="DEM331" s="18"/>
      <c r="DEN331" s="18"/>
      <c r="DEO331" s="18"/>
      <c r="DEP331" s="18"/>
      <c r="DEQ331" s="18"/>
      <c r="DER331" s="18"/>
      <c r="DES331" s="18"/>
      <c r="DET331" s="18"/>
      <c r="DEU331" s="18"/>
      <c r="DEV331" s="18"/>
      <c r="DEW331" s="18"/>
      <c r="DEX331" s="18"/>
      <c r="DEY331" s="18"/>
      <c r="DEZ331" s="18"/>
      <c r="DFA331" s="18"/>
      <c r="DFB331" s="18"/>
      <c r="DFC331" s="18"/>
      <c r="DFD331" s="18"/>
      <c r="DFE331" s="18"/>
      <c r="DFF331" s="18"/>
      <c r="DFG331" s="18"/>
      <c r="DFH331" s="18"/>
      <c r="DFI331" s="18"/>
      <c r="DFJ331" s="18"/>
      <c r="DFK331" s="18"/>
      <c r="DFL331" s="18"/>
      <c r="DFM331" s="18"/>
      <c r="DFN331" s="18"/>
      <c r="DFO331" s="18"/>
      <c r="DFP331" s="18"/>
      <c r="DFQ331" s="18"/>
      <c r="DFR331" s="18"/>
      <c r="DFS331" s="18"/>
      <c r="DFT331" s="18"/>
      <c r="DFU331" s="18"/>
      <c r="DFV331" s="18"/>
      <c r="DFW331" s="18"/>
      <c r="DFX331" s="18"/>
      <c r="DFY331" s="18"/>
      <c r="DFZ331" s="18"/>
      <c r="DGA331" s="18"/>
      <c r="DGB331" s="18"/>
      <c r="DGC331" s="18"/>
      <c r="DGD331" s="18"/>
      <c r="DGE331" s="18"/>
      <c r="DGF331" s="18"/>
      <c r="DGG331" s="18"/>
      <c r="DGH331" s="18"/>
      <c r="DGI331" s="18"/>
      <c r="DGJ331" s="18"/>
      <c r="DGK331" s="18"/>
      <c r="DGL331" s="18"/>
      <c r="DGM331" s="18"/>
      <c r="DGN331" s="18"/>
      <c r="DGO331" s="18"/>
      <c r="DGP331" s="18"/>
      <c r="DGQ331" s="18"/>
      <c r="DGR331" s="18"/>
      <c r="DGS331" s="18"/>
      <c r="DGT331" s="18"/>
      <c r="DGU331" s="18"/>
      <c r="DGV331" s="18"/>
      <c r="DGW331" s="18"/>
      <c r="DGX331" s="18"/>
      <c r="DGY331" s="18"/>
      <c r="DGZ331" s="18"/>
      <c r="DHA331" s="18"/>
      <c r="DHB331" s="18"/>
      <c r="DHC331" s="18"/>
      <c r="DHD331" s="18"/>
      <c r="DHE331" s="18"/>
      <c r="DHF331" s="18"/>
      <c r="DHG331" s="18"/>
      <c r="DHH331" s="18"/>
      <c r="DHI331" s="18"/>
      <c r="DHJ331" s="18"/>
      <c r="DHK331" s="18"/>
      <c r="DHL331" s="18"/>
      <c r="DHM331" s="18"/>
      <c r="DHN331" s="18"/>
      <c r="DHO331" s="18"/>
      <c r="DHP331" s="18"/>
      <c r="DHQ331" s="18"/>
      <c r="DHR331" s="18"/>
      <c r="DHS331" s="18"/>
      <c r="DHT331" s="18"/>
      <c r="DHU331" s="18"/>
      <c r="DHV331" s="18"/>
      <c r="DHW331" s="18"/>
      <c r="DHX331" s="18"/>
      <c r="DHY331" s="18"/>
      <c r="DHZ331" s="18"/>
      <c r="DIA331" s="18"/>
      <c r="DIB331" s="18"/>
      <c r="DIC331" s="18"/>
      <c r="DID331" s="18"/>
      <c r="DIE331" s="18"/>
      <c r="DIF331" s="18"/>
      <c r="DIG331" s="18"/>
      <c r="DIH331" s="18"/>
      <c r="DII331" s="18"/>
      <c r="DIJ331" s="18"/>
      <c r="DIK331" s="18"/>
      <c r="DIL331" s="18"/>
      <c r="DIM331" s="18"/>
      <c r="DIN331" s="18"/>
      <c r="DIO331" s="18"/>
      <c r="DIP331" s="18"/>
      <c r="DIQ331" s="18"/>
      <c r="DIR331" s="18"/>
      <c r="DIS331" s="18"/>
      <c r="DIT331" s="18"/>
      <c r="DIU331" s="18"/>
      <c r="DIV331" s="18"/>
      <c r="DIW331" s="18"/>
      <c r="DIX331" s="18"/>
      <c r="DIY331" s="18"/>
      <c r="DIZ331" s="18"/>
      <c r="DJA331" s="18"/>
      <c r="DJB331" s="18"/>
      <c r="DJC331" s="18"/>
      <c r="DJD331" s="18"/>
      <c r="DJE331" s="18"/>
      <c r="DJF331" s="18"/>
      <c r="DJG331" s="18"/>
      <c r="DJH331" s="18"/>
      <c r="DJI331" s="18"/>
      <c r="DJJ331" s="18"/>
      <c r="DJK331" s="18"/>
      <c r="DJL331" s="18"/>
      <c r="DJM331" s="18"/>
      <c r="DJN331" s="18"/>
      <c r="DJO331" s="18"/>
      <c r="DJP331" s="18"/>
      <c r="DJQ331" s="18"/>
      <c r="DJR331" s="18"/>
      <c r="DJS331" s="18"/>
      <c r="DJT331" s="18"/>
      <c r="DJU331" s="18"/>
      <c r="DJV331" s="18"/>
      <c r="DJW331" s="18"/>
      <c r="DJX331" s="18"/>
      <c r="DJY331" s="18"/>
      <c r="DJZ331" s="18"/>
      <c r="DKA331" s="18"/>
      <c r="DKB331" s="18"/>
      <c r="DKC331" s="18"/>
      <c r="DKD331" s="18"/>
      <c r="DKE331" s="18"/>
      <c r="DKF331" s="18"/>
      <c r="DKG331" s="18"/>
      <c r="DKH331" s="18"/>
      <c r="DKI331" s="18"/>
      <c r="DKJ331" s="18"/>
      <c r="DKK331" s="18"/>
      <c r="DKL331" s="18"/>
      <c r="DKM331" s="18"/>
      <c r="DKN331" s="18"/>
      <c r="DKO331" s="18"/>
      <c r="DKP331" s="18"/>
      <c r="DKQ331" s="18"/>
      <c r="DKR331" s="18"/>
      <c r="DKS331" s="18"/>
      <c r="DKT331" s="18"/>
      <c r="DKU331" s="18"/>
      <c r="DKV331" s="18"/>
      <c r="DKW331" s="18"/>
      <c r="DKX331" s="18"/>
      <c r="DKY331" s="18"/>
      <c r="DKZ331" s="18"/>
      <c r="DLA331" s="18"/>
      <c r="DLB331" s="18"/>
      <c r="DLC331" s="18"/>
      <c r="DLD331" s="18"/>
      <c r="DLE331" s="18"/>
      <c r="DLF331" s="18"/>
      <c r="DLG331" s="18"/>
      <c r="DLH331" s="18"/>
      <c r="DLI331" s="18"/>
      <c r="DLJ331" s="18"/>
      <c r="DLK331" s="18"/>
      <c r="DLL331" s="18"/>
      <c r="DLM331" s="18"/>
      <c r="DLN331" s="18"/>
      <c r="DLO331" s="18"/>
      <c r="DLP331" s="18"/>
      <c r="DLQ331" s="18"/>
      <c r="DLR331" s="18"/>
      <c r="DLS331" s="18"/>
      <c r="DLT331" s="18"/>
      <c r="DLU331" s="18"/>
      <c r="DLV331" s="18"/>
      <c r="DLW331" s="18"/>
      <c r="DLX331" s="18"/>
      <c r="DLY331" s="18"/>
      <c r="DLZ331" s="18"/>
      <c r="DMA331" s="18"/>
      <c r="DMB331" s="18"/>
      <c r="DMC331" s="18"/>
      <c r="DMD331" s="18"/>
      <c r="DME331" s="18"/>
      <c r="DMF331" s="18"/>
      <c r="DMG331" s="18"/>
      <c r="DMH331" s="18"/>
      <c r="DMI331" s="18"/>
      <c r="DMJ331" s="18"/>
      <c r="DMK331" s="18"/>
      <c r="DML331" s="18"/>
      <c r="DMM331" s="18"/>
      <c r="DMN331" s="18"/>
      <c r="DMO331" s="18"/>
      <c r="DMP331" s="18"/>
      <c r="DMQ331" s="18"/>
      <c r="DMR331" s="18"/>
      <c r="DMS331" s="18"/>
      <c r="DMT331" s="18"/>
      <c r="DMU331" s="18"/>
      <c r="DMV331" s="18"/>
      <c r="DMW331" s="18"/>
      <c r="DMX331" s="18"/>
      <c r="DMY331" s="18"/>
      <c r="DMZ331" s="18"/>
      <c r="DNA331" s="18"/>
      <c r="DNB331" s="18"/>
      <c r="DNC331" s="18"/>
      <c r="DND331" s="18"/>
      <c r="DNE331" s="18"/>
      <c r="DNF331" s="18"/>
      <c r="DNG331" s="18"/>
      <c r="DNH331" s="18"/>
      <c r="DNI331" s="18"/>
      <c r="DNJ331" s="18"/>
      <c r="DNK331" s="18"/>
      <c r="DNL331" s="18"/>
      <c r="DNM331" s="18"/>
      <c r="DNN331" s="18"/>
      <c r="DNO331" s="18"/>
      <c r="DNP331" s="18"/>
      <c r="DNQ331" s="18"/>
      <c r="DNR331" s="18"/>
      <c r="DNS331" s="18"/>
      <c r="DNT331" s="18"/>
      <c r="DNU331" s="18"/>
      <c r="DNV331" s="18"/>
      <c r="DNW331" s="18"/>
      <c r="DNX331" s="18"/>
      <c r="DNY331" s="18"/>
      <c r="DNZ331" s="18"/>
      <c r="DOA331" s="18"/>
      <c r="DOB331" s="18"/>
      <c r="DOC331" s="18"/>
      <c r="DOD331" s="18"/>
      <c r="DOE331" s="18"/>
      <c r="DOF331" s="18"/>
      <c r="DOG331" s="18"/>
      <c r="DOH331" s="18"/>
      <c r="DOI331" s="18"/>
      <c r="DOJ331" s="18"/>
      <c r="DOK331" s="18"/>
      <c r="DOL331" s="18"/>
      <c r="DOM331" s="18"/>
      <c r="DON331" s="18"/>
      <c r="DOO331" s="18"/>
      <c r="DOP331" s="18"/>
      <c r="DOQ331" s="18"/>
      <c r="DOR331" s="18"/>
      <c r="DOS331" s="18"/>
      <c r="DOT331" s="18"/>
      <c r="DOU331" s="18"/>
      <c r="DOV331" s="18"/>
      <c r="DOW331" s="18"/>
      <c r="DOX331" s="18"/>
      <c r="DOY331" s="18"/>
      <c r="DOZ331" s="18"/>
      <c r="DPA331" s="18"/>
      <c r="DPB331" s="18"/>
      <c r="DPC331" s="18"/>
      <c r="DPD331" s="18"/>
      <c r="DPE331" s="18"/>
      <c r="DPF331" s="18"/>
      <c r="DPG331" s="18"/>
      <c r="DPH331" s="18"/>
      <c r="DPI331" s="18"/>
      <c r="DPJ331" s="18"/>
      <c r="DPK331" s="18"/>
      <c r="DPL331" s="18"/>
      <c r="DPM331" s="18"/>
      <c r="DPN331" s="18"/>
      <c r="DPO331" s="18"/>
      <c r="DPP331" s="18"/>
      <c r="DPQ331" s="18"/>
      <c r="DPR331" s="18"/>
      <c r="DPS331" s="18"/>
      <c r="DPT331" s="18"/>
      <c r="DPU331" s="18"/>
      <c r="DPV331" s="18"/>
      <c r="DPW331" s="18"/>
      <c r="DPX331" s="18"/>
      <c r="DPY331" s="18"/>
      <c r="DPZ331" s="18"/>
      <c r="DQA331" s="18"/>
      <c r="DQB331" s="18"/>
      <c r="DQC331" s="18"/>
      <c r="DQD331" s="18"/>
      <c r="DQE331" s="18"/>
      <c r="DQF331" s="18"/>
      <c r="DQG331" s="18"/>
      <c r="DQH331" s="18"/>
      <c r="DQI331" s="18"/>
      <c r="DQJ331" s="18"/>
      <c r="DQK331" s="18"/>
      <c r="DQL331" s="18"/>
      <c r="DQM331" s="18"/>
      <c r="DQN331" s="18"/>
      <c r="DQO331" s="18"/>
      <c r="DQP331" s="18"/>
      <c r="DQQ331" s="18"/>
      <c r="DQR331" s="18"/>
      <c r="DQS331" s="18"/>
      <c r="DQT331" s="18"/>
      <c r="DQU331" s="18"/>
      <c r="DQV331" s="18"/>
      <c r="DQW331" s="18"/>
      <c r="DQX331" s="18"/>
      <c r="DQY331" s="18"/>
      <c r="DQZ331" s="18"/>
      <c r="DRA331" s="18"/>
      <c r="DRB331" s="18"/>
      <c r="DRC331" s="18"/>
      <c r="DRD331" s="18"/>
      <c r="DRE331" s="18"/>
      <c r="DRF331" s="18"/>
      <c r="DRG331" s="18"/>
      <c r="DRH331" s="18"/>
      <c r="DRI331" s="18"/>
      <c r="DRJ331" s="18"/>
      <c r="DRK331" s="18"/>
      <c r="DRL331" s="18"/>
      <c r="DRM331" s="18"/>
      <c r="DRN331" s="18"/>
      <c r="DRO331" s="18"/>
      <c r="DRP331" s="18"/>
      <c r="DRQ331" s="18"/>
      <c r="DRR331" s="18"/>
      <c r="DRS331" s="18"/>
      <c r="DRT331" s="18"/>
      <c r="DRU331" s="18"/>
      <c r="DRV331" s="18"/>
      <c r="DRW331" s="18"/>
      <c r="DRX331" s="18"/>
      <c r="DRY331" s="18"/>
      <c r="DRZ331" s="18"/>
      <c r="DSA331" s="18"/>
      <c r="DSB331" s="18"/>
      <c r="DSC331" s="18"/>
      <c r="DSD331" s="18"/>
      <c r="DSE331" s="18"/>
      <c r="DSF331" s="18"/>
      <c r="DSG331" s="18"/>
      <c r="DSH331" s="18"/>
      <c r="DSI331" s="18"/>
      <c r="DSJ331" s="18"/>
      <c r="DSK331" s="18"/>
      <c r="DSL331" s="18"/>
      <c r="DSM331" s="18"/>
      <c r="DSN331" s="18"/>
      <c r="DSO331" s="18"/>
      <c r="DSP331" s="18"/>
      <c r="DSQ331" s="18"/>
      <c r="DSR331" s="18"/>
      <c r="DSS331" s="18"/>
      <c r="DST331" s="18"/>
      <c r="DSU331" s="18"/>
      <c r="DSV331" s="18"/>
      <c r="DSW331" s="18"/>
      <c r="DSX331" s="18"/>
      <c r="DSY331" s="18"/>
      <c r="DSZ331" s="18"/>
      <c r="DTA331" s="18"/>
      <c r="DTB331" s="18"/>
      <c r="DTC331" s="18"/>
      <c r="DTD331" s="18"/>
      <c r="DTE331" s="18"/>
      <c r="DTF331" s="18"/>
      <c r="DTG331" s="18"/>
      <c r="DTH331" s="18"/>
      <c r="DTI331" s="18"/>
      <c r="DTJ331" s="18"/>
      <c r="DTK331" s="18"/>
      <c r="DTL331" s="18"/>
      <c r="DTM331" s="18"/>
      <c r="DTN331" s="18"/>
      <c r="DTO331" s="18"/>
      <c r="DTP331" s="18"/>
      <c r="DTQ331" s="18"/>
      <c r="DTR331" s="18"/>
      <c r="DTS331" s="18"/>
      <c r="DTT331" s="18"/>
      <c r="DTU331" s="18"/>
      <c r="DTV331" s="18"/>
      <c r="DTW331" s="18"/>
      <c r="DTX331" s="18"/>
      <c r="DTY331" s="18"/>
      <c r="DTZ331" s="18"/>
      <c r="DUA331" s="18"/>
      <c r="DUB331" s="18"/>
      <c r="DUC331" s="18"/>
      <c r="DUD331" s="18"/>
      <c r="DUE331" s="18"/>
      <c r="DUF331" s="18"/>
      <c r="DUG331" s="18"/>
      <c r="DUH331" s="18"/>
      <c r="DUI331" s="18"/>
      <c r="DUJ331" s="18"/>
      <c r="DUK331" s="18"/>
      <c r="DUL331" s="18"/>
      <c r="DUM331" s="18"/>
      <c r="DUN331" s="18"/>
      <c r="DUO331" s="18"/>
      <c r="DUP331" s="18"/>
      <c r="DUQ331" s="18"/>
      <c r="DUR331" s="18"/>
      <c r="DUS331" s="18"/>
      <c r="DUT331" s="18"/>
      <c r="DUU331" s="18"/>
      <c r="DUV331" s="18"/>
      <c r="DUW331" s="18"/>
      <c r="DUX331" s="18"/>
      <c r="DUY331" s="18"/>
      <c r="DUZ331" s="18"/>
      <c r="DVA331" s="18"/>
      <c r="DVB331" s="18"/>
      <c r="DVC331" s="18"/>
      <c r="DVD331" s="18"/>
      <c r="DVE331" s="18"/>
      <c r="DVF331" s="18"/>
      <c r="DVG331" s="18"/>
      <c r="DVH331" s="18"/>
      <c r="DVI331" s="18"/>
      <c r="DVJ331" s="18"/>
      <c r="DVK331" s="18"/>
      <c r="DVL331" s="18"/>
      <c r="DVM331" s="18"/>
      <c r="DVN331" s="18"/>
      <c r="DVO331" s="18"/>
      <c r="DVP331" s="18"/>
      <c r="DVQ331" s="18"/>
      <c r="DVR331" s="18"/>
      <c r="DVS331" s="18"/>
      <c r="DVT331" s="18"/>
      <c r="DVU331" s="18"/>
      <c r="DVV331" s="18"/>
      <c r="DVW331" s="18"/>
      <c r="DVX331" s="18"/>
      <c r="DVY331" s="18"/>
      <c r="DVZ331" s="18"/>
      <c r="DWA331" s="18"/>
      <c r="DWB331" s="18"/>
      <c r="DWC331" s="18"/>
      <c r="DWD331" s="18"/>
      <c r="DWE331" s="18"/>
      <c r="DWF331" s="18"/>
      <c r="DWG331" s="18"/>
      <c r="DWH331" s="18"/>
      <c r="DWI331" s="18"/>
      <c r="DWJ331" s="18"/>
      <c r="DWK331" s="18"/>
      <c r="DWL331" s="18"/>
      <c r="DWM331" s="18"/>
      <c r="DWN331" s="18"/>
      <c r="DWO331" s="18"/>
      <c r="DWP331" s="18"/>
      <c r="DWQ331" s="18"/>
      <c r="DWR331" s="18"/>
      <c r="DWS331" s="18"/>
      <c r="DWT331" s="18"/>
      <c r="DWU331" s="18"/>
      <c r="DWV331" s="18"/>
      <c r="DWW331" s="18"/>
      <c r="DWX331" s="18"/>
      <c r="DWY331" s="18"/>
      <c r="DWZ331" s="18"/>
      <c r="DXA331" s="18"/>
      <c r="DXB331" s="18"/>
      <c r="DXC331" s="18"/>
      <c r="DXD331" s="18"/>
      <c r="DXE331" s="18"/>
      <c r="DXF331" s="18"/>
      <c r="DXG331" s="18"/>
      <c r="DXH331" s="18"/>
      <c r="DXI331" s="18"/>
      <c r="DXJ331" s="18"/>
      <c r="DXK331" s="18"/>
      <c r="DXL331" s="18"/>
      <c r="DXM331" s="18"/>
      <c r="DXN331" s="18"/>
      <c r="DXO331" s="18"/>
      <c r="DXP331" s="18"/>
      <c r="DXQ331" s="18"/>
      <c r="DXR331" s="18"/>
      <c r="DXS331" s="18"/>
      <c r="DXT331" s="18"/>
      <c r="DXU331" s="18"/>
      <c r="DXV331" s="18"/>
      <c r="DXW331" s="18"/>
      <c r="DXX331" s="18"/>
      <c r="DXY331" s="18"/>
      <c r="DXZ331" s="18"/>
      <c r="DYA331" s="18"/>
      <c r="DYB331" s="18"/>
      <c r="DYC331" s="18"/>
      <c r="DYD331" s="18"/>
      <c r="DYE331" s="18"/>
      <c r="DYF331" s="18"/>
      <c r="DYG331" s="18"/>
      <c r="DYH331" s="18"/>
      <c r="DYI331" s="18"/>
      <c r="DYJ331" s="18"/>
      <c r="DYK331" s="18"/>
      <c r="DYL331" s="18"/>
      <c r="DYM331" s="18"/>
      <c r="DYN331" s="18"/>
      <c r="DYO331" s="18"/>
      <c r="DYP331" s="18"/>
      <c r="DYQ331" s="18"/>
      <c r="DYR331" s="18"/>
      <c r="DYS331" s="18"/>
      <c r="DYT331" s="18"/>
      <c r="DYU331" s="18"/>
      <c r="DYV331" s="18"/>
      <c r="DYW331" s="18"/>
      <c r="DYX331" s="18"/>
      <c r="DYY331" s="18"/>
      <c r="DYZ331" s="18"/>
      <c r="DZA331" s="18"/>
      <c r="DZB331" s="18"/>
      <c r="DZC331" s="18"/>
      <c r="DZD331" s="18"/>
      <c r="DZE331" s="18"/>
      <c r="DZF331" s="18"/>
      <c r="DZG331" s="18"/>
      <c r="DZH331" s="18"/>
      <c r="DZI331" s="18"/>
      <c r="DZJ331" s="18"/>
      <c r="DZK331" s="18"/>
      <c r="DZL331" s="18"/>
      <c r="DZM331" s="18"/>
      <c r="DZN331" s="18"/>
      <c r="DZO331" s="18"/>
      <c r="DZP331" s="18"/>
      <c r="DZQ331" s="18"/>
      <c r="DZR331" s="18"/>
      <c r="DZS331" s="18"/>
      <c r="DZT331" s="18"/>
      <c r="DZU331" s="18"/>
      <c r="DZV331" s="18"/>
      <c r="DZW331" s="18"/>
      <c r="DZX331" s="18"/>
      <c r="DZY331" s="18"/>
      <c r="DZZ331" s="18"/>
      <c r="EAA331" s="18"/>
      <c r="EAB331" s="18"/>
      <c r="EAC331" s="18"/>
      <c r="EAD331" s="18"/>
      <c r="EAE331" s="18"/>
      <c r="EAF331" s="18"/>
      <c r="EAG331" s="18"/>
      <c r="EAH331" s="18"/>
      <c r="EAI331" s="18"/>
      <c r="EAJ331" s="18"/>
      <c r="EAK331" s="18"/>
      <c r="EAL331" s="18"/>
      <c r="EAM331" s="18"/>
      <c r="EAN331" s="18"/>
      <c r="EAO331" s="18"/>
      <c r="EAP331" s="18"/>
      <c r="EAQ331" s="18"/>
      <c r="EAR331" s="18"/>
      <c r="EAS331" s="18"/>
      <c r="EAT331" s="18"/>
      <c r="EAU331" s="18"/>
      <c r="EAV331" s="18"/>
      <c r="EAW331" s="18"/>
      <c r="EAX331" s="18"/>
      <c r="EAY331" s="18"/>
      <c r="EAZ331" s="18"/>
      <c r="EBA331" s="18"/>
      <c r="EBB331" s="18"/>
      <c r="EBC331" s="18"/>
      <c r="EBD331" s="18"/>
      <c r="EBE331" s="18"/>
      <c r="EBF331" s="18"/>
      <c r="EBG331" s="18"/>
      <c r="EBH331" s="18"/>
      <c r="EBI331" s="18"/>
      <c r="EBJ331" s="18"/>
      <c r="EBK331" s="18"/>
      <c r="EBL331" s="18"/>
      <c r="EBM331" s="18"/>
      <c r="EBN331" s="18"/>
      <c r="EBO331" s="18"/>
      <c r="EBP331" s="18"/>
      <c r="EBQ331" s="18"/>
      <c r="EBR331" s="18"/>
      <c r="EBS331" s="18"/>
      <c r="EBT331" s="18"/>
      <c r="EBU331" s="18"/>
      <c r="EBV331" s="18"/>
      <c r="EBW331" s="18"/>
      <c r="EBX331" s="18"/>
      <c r="EBY331" s="18"/>
      <c r="EBZ331" s="18"/>
      <c r="ECA331" s="18"/>
      <c r="ECB331" s="18"/>
      <c r="ECC331" s="18"/>
      <c r="ECD331" s="18"/>
      <c r="ECE331" s="18"/>
      <c r="ECF331" s="18"/>
      <c r="ECG331" s="18"/>
      <c r="ECH331" s="18"/>
      <c r="ECI331" s="18"/>
      <c r="ECJ331" s="18"/>
      <c r="ECK331" s="18"/>
      <c r="ECL331" s="18"/>
      <c r="ECM331" s="18"/>
      <c r="ECN331" s="18"/>
      <c r="ECO331" s="18"/>
      <c r="ECP331" s="18"/>
      <c r="ECQ331" s="18"/>
      <c r="ECR331" s="18"/>
      <c r="ECS331" s="18"/>
      <c r="ECT331" s="18"/>
      <c r="ECU331" s="18"/>
      <c r="ECV331" s="18"/>
      <c r="ECW331" s="18"/>
      <c r="ECX331" s="18"/>
      <c r="ECY331" s="18"/>
      <c r="ECZ331" s="18"/>
      <c r="EDA331" s="18"/>
      <c r="EDB331" s="18"/>
      <c r="EDC331" s="18"/>
      <c r="EDD331" s="18"/>
      <c r="EDE331" s="18"/>
      <c r="EDF331" s="18"/>
      <c r="EDG331" s="18"/>
      <c r="EDH331" s="18"/>
      <c r="EDI331" s="18"/>
      <c r="EDJ331" s="18"/>
      <c r="EDK331" s="18"/>
      <c r="EDL331" s="18"/>
      <c r="EDM331" s="18"/>
      <c r="EDN331" s="18"/>
      <c r="EDO331" s="18"/>
      <c r="EDP331" s="18"/>
      <c r="EDQ331" s="18"/>
      <c r="EDR331" s="18"/>
      <c r="EDS331" s="18"/>
      <c r="EDT331" s="18"/>
      <c r="EDU331" s="18"/>
      <c r="EDV331" s="18"/>
      <c r="EDW331" s="18"/>
      <c r="EDX331" s="18"/>
      <c r="EDY331" s="18"/>
      <c r="EDZ331" s="18"/>
      <c r="EEA331" s="18"/>
      <c r="EEB331" s="18"/>
      <c r="EEC331" s="18"/>
      <c r="EED331" s="18"/>
      <c r="EEE331" s="18"/>
      <c r="EEF331" s="18"/>
      <c r="EEG331" s="18"/>
      <c r="EEH331" s="18"/>
      <c r="EEI331" s="18"/>
      <c r="EEJ331" s="18"/>
      <c r="EEK331" s="18"/>
      <c r="EEL331" s="18"/>
      <c r="EEM331" s="18"/>
      <c r="EEN331" s="18"/>
      <c r="EEO331" s="18"/>
      <c r="EEP331" s="18"/>
      <c r="EEQ331" s="18"/>
      <c r="EER331" s="18"/>
      <c r="EES331" s="18"/>
      <c r="EET331" s="18"/>
      <c r="EEU331" s="18"/>
      <c r="EEV331" s="18"/>
      <c r="EEW331" s="18"/>
      <c r="EEX331" s="18"/>
      <c r="EEY331" s="18"/>
      <c r="EEZ331" s="18"/>
      <c r="EFA331" s="18"/>
      <c r="EFB331" s="18"/>
      <c r="EFC331" s="18"/>
      <c r="EFD331" s="18"/>
      <c r="EFE331" s="18"/>
      <c r="EFF331" s="18"/>
      <c r="EFG331" s="18"/>
      <c r="EFH331" s="18"/>
      <c r="EFI331" s="18"/>
      <c r="EFJ331" s="18"/>
      <c r="EFK331" s="18"/>
      <c r="EFL331" s="18"/>
      <c r="EFM331" s="18"/>
      <c r="EFN331" s="18"/>
      <c r="EFO331" s="18"/>
      <c r="EFP331" s="18"/>
      <c r="EFQ331" s="18"/>
      <c r="EFR331" s="18"/>
      <c r="EFS331" s="18"/>
      <c r="EFT331" s="18"/>
      <c r="EFU331" s="18"/>
      <c r="EFV331" s="18"/>
      <c r="EFW331" s="18"/>
      <c r="EFX331" s="18"/>
      <c r="EFY331" s="18"/>
      <c r="EFZ331" s="18"/>
      <c r="EGA331" s="18"/>
      <c r="EGB331" s="18"/>
      <c r="EGC331" s="18"/>
      <c r="EGD331" s="18"/>
      <c r="EGE331" s="18"/>
      <c r="EGF331" s="18"/>
      <c r="EGG331" s="18"/>
      <c r="EGH331" s="18"/>
      <c r="EGI331" s="18"/>
      <c r="EGJ331" s="18"/>
      <c r="EGK331" s="18"/>
      <c r="EGL331" s="18"/>
      <c r="EGM331" s="18"/>
      <c r="EGN331" s="18"/>
      <c r="EGO331" s="18"/>
      <c r="EGP331" s="18"/>
      <c r="EGQ331" s="18"/>
      <c r="EGR331" s="18"/>
      <c r="EGS331" s="18"/>
      <c r="EGT331" s="18"/>
      <c r="EGU331" s="18"/>
      <c r="EGV331" s="18"/>
      <c r="EGW331" s="18"/>
      <c r="EGX331" s="18"/>
      <c r="EGY331" s="18"/>
      <c r="EGZ331" s="18"/>
      <c r="EHA331" s="18"/>
      <c r="EHB331" s="18"/>
      <c r="EHC331" s="18"/>
      <c r="EHD331" s="18"/>
      <c r="EHE331" s="18"/>
      <c r="EHF331" s="18"/>
      <c r="EHG331" s="18"/>
      <c r="EHH331" s="18"/>
      <c r="EHI331" s="18"/>
      <c r="EHJ331" s="18"/>
      <c r="EHK331" s="18"/>
      <c r="EHL331" s="18"/>
      <c r="EHM331" s="18"/>
      <c r="EHN331" s="18"/>
      <c r="EHO331" s="18"/>
      <c r="EHP331" s="18"/>
      <c r="EHQ331" s="18"/>
      <c r="EHR331" s="18"/>
      <c r="EHS331" s="18"/>
      <c r="EHT331" s="18"/>
      <c r="EHU331" s="18"/>
      <c r="EHV331" s="18"/>
      <c r="EHW331" s="18"/>
      <c r="EHX331" s="18"/>
      <c r="EHY331" s="18"/>
      <c r="EHZ331" s="18"/>
      <c r="EIA331" s="18"/>
      <c r="EIB331" s="18"/>
      <c r="EIC331" s="18"/>
      <c r="EID331" s="18"/>
      <c r="EIE331" s="18"/>
      <c r="EIF331" s="18"/>
      <c r="EIG331" s="18"/>
      <c r="EIH331" s="18"/>
      <c r="EII331" s="18"/>
      <c r="EIJ331" s="18"/>
      <c r="EIK331" s="18"/>
      <c r="EIL331" s="18"/>
      <c r="EIM331" s="18"/>
      <c r="EIN331" s="18"/>
      <c r="EIO331" s="18"/>
      <c r="EIP331" s="18"/>
      <c r="EIQ331" s="18"/>
      <c r="EIR331" s="18"/>
      <c r="EIS331" s="18"/>
      <c r="EIT331" s="18"/>
      <c r="EIU331" s="18"/>
      <c r="EIV331" s="18"/>
      <c r="EIW331" s="18"/>
      <c r="EIX331" s="18"/>
      <c r="EIY331" s="18"/>
      <c r="EIZ331" s="18"/>
      <c r="EJA331" s="18"/>
      <c r="EJB331" s="18"/>
      <c r="EJC331" s="18"/>
      <c r="EJD331" s="18"/>
      <c r="EJE331" s="18"/>
      <c r="EJF331" s="18"/>
      <c r="EJG331" s="18"/>
      <c r="EJH331" s="18"/>
      <c r="EJI331" s="18"/>
      <c r="EJJ331" s="18"/>
      <c r="EJK331" s="18"/>
      <c r="EJL331" s="18"/>
      <c r="EJM331" s="18"/>
      <c r="EJN331" s="18"/>
      <c r="EJO331" s="18"/>
      <c r="EJP331" s="18"/>
      <c r="EJQ331" s="18"/>
      <c r="EJR331" s="18"/>
      <c r="EJS331" s="18"/>
      <c r="EJT331" s="18"/>
      <c r="EJU331" s="18"/>
      <c r="EJV331" s="18"/>
      <c r="EJW331" s="18"/>
      <c r="EJX331" s="18"/>
      <c r="EJY331" s="18"/>
      <c r="EJZ331" s="18"/>
      <c r="EKA331" s="18"/>
      <c r="EKB331" s="18"/>
      <c r="EKC331" s="18"/>
      <c r="EKD331" s="18"/>
      <c r="EKE331" s="18"/>
      <c r="EKF331" s="18"/>
      <c r="EKG331" s="18"/>
      <c r="EKH331" s="18"/>
      <c r="EKI331" s="18"/>
      <c r="EKJ331" s="18"/>
      <c r="EKK331" s="18"/>
      <c r="EKL331" s="18"/>
      <c r="EKM331" s="18"/>
      <c r="EKN331" s="18"/>
      <c r="EKO331" s="18"/>
      <c r="EKP331" s="18"/>
      <c r="EKQ331" s="18"/>
      <c r="EKR331" s="18"/>
      <c r="EKS331" s="18"/>
      <c r="EKT331" s="18"/>
      <c r="EKU331" s="18"/>
      <c r="EKV331" s="18"/>
      <c r="EKW331" s="18"/>
      <c r="EKX331" s="18"/>
      <c r="EKY331" s="18"/>
      <c r="EKZ331" s="18"/>
      <c r="ELA331" s="18"/>
      <c r="ELB331" s="18"/>
      <c r="ELC331" s="18"/>
      <c r="ELD331" s="18"/>
      <c r="ELE331" s="18"/>
      <c r="ELF331" s="18"/>
      <c r="ELG331" s="18"/>
      <c r="ELH331" s="18"/>
      <c r="ELI331" s="18"/>
      <c r="ELJ331" s="18"/>
      <c r="ELK331" s="18"/>
      <c r="ELL331" s="18"/>
      <c r="ELM331" s="18"/>
      <c r="ELN331" s="18"/>
      <c r="ELO331" s="18"/>
      <c r="ELP331" s="18"/>
      <c r="ELQ331" s="18"/>
      <c r="ELR331" s="18"/>
      <c r="ELS331" s="18"/>
      <c r="ELT331" s="18"/>
      <c r="ELU331" s="18"/>
      <c r="ELV331" s="18"/>
      <c r="ELW331" s="18"/>
      <c r="ELX331" s="18"/>
      <c r="ELY331" s="18"/>
      <c r="ELZ331" s="18"/>
      <c r="EMA331" s="18"/>
      <c r="EMB331" s="18"/>
      <c r="EMC331" s="18"/>
      <c r="EMD331" s="18"/>
      <c r="EME331" s="18"/>
      <c r="EMF331" s="18"/>
      <c r="EMG331" s="18"/>
      <c r="EMH331" s="18"/>
      <c r="EMI331" s="18"/>
      <c r="EMJ331" s="18"/>
      <c r="EMK331" s="18"/>
      <c r="EML331" s="18"/>
      <c r="EMM331" s="18"/>
      <c r="EMN331" s="18"/>
      <c r="EMO331" s="18"/>
      <c r="EMP331" s="18"/>
      <c r="EMQ331" s="18"/>
      <c r="EMR331" s="18"/>
      <c r="EMS331" s="18"/>
      <c r="EMT331" s="18"/>
      <c r="EMU331" s="18"/>
      <c r="EMV331" s="18"/>
      <c r="EMW331" s="18"/>
      <c r="EMX331" s="18"/>
      <c r="EMY331" s="18"/>
      <c r="EMZ331" s="18"/>
      <c r="ENA331" s="18"/>
      <c r="ENB331" s="18"/>
      <c r="ENC331" s="18"/>
      <c r="END331" s="18"/>
      <c r="ENE331" s="18"/>
      <c r="ENF331" s="18"/>
      <c r="ENG331" s="18"/>
      <c r="ENH331" s="18"/>
      <c r="ENI331" s="18"/>
      <c r="ENJ331" s="18"/>
      <c r="ENK331" s="18"/>
      <c r="ENL331" s="18"/>
      <c r="ENM331" s="18"/>
      <c r="ENN331" s="18"/>
      <c r="ENO331" s="18"/>
      <c r="ENP331" s="18"/>
      <c r="ENQ331" s="18"/>
      <c r="ENR331" s="18"/>
      <c r="ENS331" s="18"/>
      <c r="ENT331" s="18"/>
      <c r="ENU331" s="18"/>
      <c r="ENV331" s="18"/>
      <c r="ENW331" s="18"/>
      <c r="ENX331" s="18"/>
      <c r="ENY331" s="18"/>
      <c r="ENZ331" s="18"/>
      <c r="EOA331" s="18"/>
      <c r="EOB331" s="18"/>
      <c r="EOC331" s="18"/>
      <c r="EOD331" s="18"/>
      <c r="EOE331" s="18"/>
      <c r="EOF331" s="18"/>
      <c r="EOG331" s="18"/>
      <c r="EOH331" s="18"/>
      <c r="EOI331" s="18"/>
      <c r="EOJ331" s="18"/>
      <c r="EOK331" s="18"/>
      <c r="EOL331" s="18"/>
      <c r="EOM331" s="18"/>
      <c r="EON331" s="18"/>
      <c r="EOO331" s="18"/>
      <c r="EOP331" s="18"/>
      <c r="EOQ331" s="18"/>
      <c r="EOR331" s="18"/>
      <c r="EOS331" s="18"/>
      <c r="EOT331" s="18"/>
      <c r="EOU331" s="18"/>
      <c r="EOV331" s="18"/>
      <c r="EOW331" s="18"/>
      <c r="EOX331" s="18"/>
      <c r="EOY331" s="18"/>
      <c r="EOZ331" s="18"/>
      <c r="EPA331" s="18"/>
      <c r="EPB331" s="18"/>
      <c r="EPC331" s="18"/>
      <c r="EPD331" s="18"/>
      <c r="EPE331" s="18"/>
      <c r="EPF331" s="18"/>
      <c r="EPG331" s="18"/>
      <c r="EPH331" s="18"/>
      <c r="EPI331" s="18"/>
      <c r="EPJ331" s="18"/>
      <c r="EPK331" s="18"/>
      <c r="EPL331" s="18"/>
      <c r="EPM331" s="18"/>
      <c r="EPN331" s="18"/>
      <c r="EPO331" s="18"/>
      <c r="EPP331" s="18"/>
      <c r="EPQ331" s="18"/>
      <c r="EPR331" s="18"/>
      <c r="EPS331" s="18"/>
      <c r="EPT331" s="18"/>
      <c r="EPU331" s="18"/>
      <c r="EPV331" s="18"/>
      <c r="EPW331" s="18"/>
      <c r="EPX331" s="18"/>
      <c r="EPY331" s="18"/>
      <c r="EPZ331" s="18"/>
      <c r="EQA331" s="18"/>
      <c r="EQB331" s="18"/>
      <c r="EQC331" s="18"/>
      <c r="EQD331" s="18"/>
      <c r="EQE331" s="18"/>
      <c r="EQF331" s="18"/>
      <c r="EQG331" s="18"/>
      <c r="EQH331" s="18"/>
      <c r="EQI331" s="18"/>
      <c r="EQJ331" s="18"/>
      <c r="EQK331" s="18"/>
      <c r="EQL331" s="18"/>
      <c r="EQM331" s="18"/>
      <c r="EQN331" s="18"/>
      <c r="EQO331" s="18"/>
      <c r="EQP331" s="18"/>
      <c r="EQQ331" s="18"/>
      <c r="EQR331" s="18"/>
      <c r="EQS331" s="18"/>
      <c r="EQT331" s="18"/>
      <c r="EQU331" s="18"/>
      <c r="EQV331" s="18"/>
      <c r="EQW331" s="18"/>
      <c r="EQX331" s="18"/>
      <c r="EQY331" s="18"/>
      <c r="EQZ331" s="18"/>
      <c r="ERA331" s="18"/>
      <c r="ERB331" s="18"/>
      <c r="ERC331" s="18"/>
      <c r="ERD331" s="18"/>
      <c r="ERE331" s="18"/>
      <c r="ERF331" s="18"/>
      <c r="ERG331" s="18"/>
      <c r="ERH331" s="18"/>
      <c r="ERI331" s="18"/>
      <c r="ERJ331" s="18"/>
      <c r="ERK331" s="18"/>
      <c r="ERL331" s="18"/>
      <c r="ERM331" s="18"/>
      <c r="ERN331" s="18"/>
      <c r="ERO331" s="18"/>
      <c r="ERP331" s="18"/>
      <c r="ERQ331" s="18"/>
      <c r="ERR331" s="18"/>
      <c r="ERS331" s="18"/>
      <c r="ERT331" s="18"/>
      <c r="ERU331" s="18"/>
      <c r="ERV331" s="18"/>
      <c r="ERW331" s="18"/>
      <c r="ERX331" s="18"/>
      <c r="ERY331" s="18"/>
      <c r="ERZ331" s="18"/>
      <c r="ESA331" s="18"/>
      <c r="ESB331" s="18"/>
      <c r="ESC331" s="18"/>
      <c r="ESD331" s="18"/>
      <c r="ESE331" s="18"/>
      <c r="ESF331" s="18"/>
      <c r="ESG331" s="18"/>
      <c r="ESH331" s="18"/>
      <c r="ESI331" s="18"/>
      <c r="ESJ331" s="18"/>
      <c r="ESK331" s="18"/>
      <c r="ESL331" s="18"/>
      <c r="ESM331" s="18"/>
      <c r="ESN331" s="18"/>
      <c r="ESO331" s="18"/>
      <c r="ESP331" s="18"/>
      <c r="ESQ331" s="18"/>
      <c r="ESR331" s="18"/>
      <c r="ESS331" s="18"/>
      <c r="EST331" s="18"/>
      <c r="ESU331" s="18"/>
      <c r="ESV331" s="18"/>
      <c r="ESW331" s="18"/>
      <c r="ESX331" s="18"/>
      <c r="ESY331" s="18"/>
      <c r="ESZ331" s="18"/>
      <c r="ETA331" s="18"/>
      <c r="ETB331" s="18"/>
      <c r="ETC331" s="18"/>
      <c r="ETD331" s="18"/>
      <c r="ETE331" s="18"/>
      <c r="ETF331" s="18"/>
      <c r="ETG331" s="18"/>
      <c r="ETH331" s="18"/>
      <c r="ETI331" s="18"/>
      <c r="ETJ331" s="18"/>
      <c r="ETK331" s="18"/>
      <c r="ETL331" s="18"/>
      <c r="ETM331" s="18"/>
      <c r="ETN331" s="18"/>
      <c r="ETO331" s="18"/>
      <c r="ETP331" s="18"/>
      <c r="ETQ331" s="18"/>
      <c r="ETR331" s="18"/>
      <c r="ETS331" s="18"/>
      <c r="ETT331" s="18"/>
      <c r="ETU331" s="18"/>
      <c r="ETV331" s="18"/>
      <c r="ETW331" s="18"/>
      <c r="ETX331" s="18"/>
      <c r="ETY331" s="18"/>
      <c r="ETZ331" s="18"/>
      <c r="EUA331" s="18"/>
      <c r="EUB331" s="18"/>
      <c r="EUC331" s="18"/>
      <c r="EUD331" s="18"/>
      <c r="EUE331" s="18"/>
      <c r="EUF331" s="18"/>
      <c r="EUG331" s="18"/>
      <c r="EUH331" s="18"/>
      <c r="EUI331" s="18"/>
      <c r="EUJ331" s="18"/>
      <c r="EUK331" s="18"/>
      <c r="EUL331" s="18"/>
      <c r="EUM331" s="18"/>
      <c r="EUN331" s="18"/>
      <c r="EUO331" s="18"/>
      <c r="EUP331" s="18"/>
      <c r="EUQ331" s="18"/>
      <c r="EUR331" s="18"/>
      <c r="EUS331" s="18"/>
      <c r="EUT331" s="18"/>
      <c r="EUU331" s="18"/>
      <c r="EUV331" s="18"/>
      <c r="EUW331" s="18"/>
      <c r="EUX331" s="18"/>
      <c r="EUY331" s="18"/>
      <c r="EUZ331" s="18"/>
      <c r="EVA331" s="18"/>
      <c r="EVB331" s="18"/>
      <c r="EVC331" s="18"/>
      <c r="EVD331" s="18"/>
      <c r="EVE331" s="18"/>
      <c r="EVF331" s="18"/>
      <c r="EVG331" s="18"/>
      <c r="EVH331" s="18"/>
      <c r="EVI331" s="18"/>
      <c r="EVJ331" s="18"/>
      <c r="EVK331" s="18"/>
      <c r="EVL331" s="18"/>
      <c r="EVM331" s="18"/>
      <c r="EVN331" s="18"/>
      <c r="EVO331" s="18"/>
      <c r="EVP331" s="18"/>
      <c r="EVQ331" s="18"/>
      <c r="EVR331" s="18"/>
      <c r="EVS331" s="18"/>
      <c r="EVT331" s="18"/>
      <c r="EVU331" s="18"/>
      <c r="EVV331" s="18"/>
      <c r="EVW331" s="18"/>
      <c r="EVX331" s="18"/>
      <c r="EVY331" s="18"/>
      <c r="EVZ331" s="18"/>
      <c r="EWA331" s="18"/>
      <c r="EWB331" s="18"/>
      <c r="EWC331" s="18"/>
      <c r="EWD331" s="18"/>
      <c r="EWE331" s="18"/>
      <c r="EWF331" s="18"/>
      <c r="EWG331" s="18"/>
      <c r="EWH331" s="18"/>
      <c r="EWI331" s="18"/>
      <c r="EWJ331" s="18"/>
      <c r="EWK331" s="18"/>
      <c r="EWL331" s="18"/>
      <c r="EWM331" s="18"/>
      <c r="EWN331" s="18"/>
      <c r="EWO331" s="18"/>
      <c r="EWP331" s="18"/>
      <c r="EWQ331" s="18"/>
      <c r="EWR331" s="18"/>
      <c r="EWS331" s="18"/>
      <c r="EWT331" s="18"/>
      <c r="EWU331" s="18"/>
      <c r="EWV331" s="18"/>
      <c r="EWW331" s="18"/>
      <c r="EWX331" s="18"/>
      <c r="EWY331" s="18"/>
      <c r="EWZ331" s="18"/>
      <c r="EXA331" s="18"/>
      <c r="EXB331" s="18"/>
      <c r="EXC331" s="18"/>
      <c r="EXD331" s="18"/>
      <c r="EXE331" s="18"/>
      <c r="EXF331" s="18"/>
      <c r="EXG331" s="18"/>
      <c r="EXH331" s="18"/>
      <c r="EXI331" s="18"/>
      <c r="EXJ331" s="18"/>
      <c r="EXK331" s="18"/>
      <c r="EXL331" s="18"/>
      <c r="EXM331" s="18"/>
      <c r="EXN331" s="18"/>
      <c r="EXO331" s="18"/>
      <c r="EXP331" s="18"/>
      <c r="EXQ331" s="18"/>
      <c r="EXR331" s="18"/>
      <c r="EXS331" s="18"/>
      <c r="EXT331" s="18"/>
      <c r="EXU331" s="18"/>
      <c r="EXV331" s="18"/>
      <c r="EXW331" s="18"/>
      <c r="EXX331" s="18"/>
      <c r="EXY331" s="18"/>
      <c r="EXZ331" s="18"/>
      <c r="EYA331" s="18"/>
      <c r="EYB331" s="18"/>
      <c r="EYC331" s="18"/>
      <c r="EYD331" s="18"/>
      <c r="EYE331" s="18"/>
      <c r="EYF331" s="18"/>
      <c r="EYG331" s="18"/>
      <c r="EYH331" s="18"/>
      <c r="EYI331" s="18"/>
      <c r="EYJ331" s="18"/>
      <c r="EYK331" s="18"/>
      <c r="EYL331" s="18"/>
      <c r="EYM331" s="18"/>
      <c r="EYN331" s="18"/>
      <c r="EYO331" s="18"/>
      <c r="EYP331" s="18"/>
      <c r="EYQ331" s="18"/>
      <c r="EYR331" s="18"/>
      <c r="EYS331" s="18"/>
      <c r="EYT331" s="18"/>
      <c r="EYU331" s="18"/>
      <c r="EYV331" s="18"/>
      <c r="EYW331" s="18"/>
      <c r="EYX331" s="18"/>
      <c r="TLC331" s="15"/>
      <c r="TLD331" s="15"/>
      <c r="TLE331" s="15"/>
      <c r="TLF331" s="15"/>
      <c r="TLG331" s="15"/>
      <c r="TLH331" s="15"/>
      <c r="TLI331" s="15"/>
      <c r="TLJ331" s="15"/>
      <c r="TLK331" s="15"/>
      <c r="TLL331" s="15"/>
      <c r="TLM331" s="15"/>
      <c r="TLN331" s="15"/>
      <c r="TLO331" s="15"/>
      <c r="TLP331" s="15"/>
      <c r="TLQ331" s="15"/>
      <c r="TLR331" s="15"/>
      <c r="TLS331" s="15"/>
      <c r="TLT331" s="15"/>
      <c r="TLU331" s="15"/>
      <c r="TLV331" s="15"/>
      <c r="TLW331" s="15"/>
      <c r="TLX331" s="15"/>
      <c r="TLY331" s="15"/>
      <c r="TLZ331" s="15"/>
      <c r="TMA331" s="15"/>
      <c r="TMB331" s="15"/>
      <c r="TMC331" s="15"/>
      <c r="TMD331" s="15"/>
      <c r="TME331" s="15"/>
      <c r="TMF331" s="15"/>
      <c r="TMG331" s="15"/>
      <c r="TMH331" s="15"/>
      <c r="TMI331" s="15"/>
      <c r="TMJ331" s="15"/>
      <c r="TMK331" s="15"/>
      <c r="TML331" s="15"/>
      <c r="TMM331" s="15"/>
      <c r="TMN331" s="15"/>
      <c r="TMO331" s="15"/>
      <c r="TMP331" s="15"/>
      <c r="TMQ331" s="15"/>
      <c r="TMR331" s="15"/>
      <c r="TMS331" s="15"/>
      <c r="TMT331" s="15"/>
      <c r="TMU331" s="15"/>
      <c r="TMV331" s="15"/>
      <c r="TMW331" s="15"/>
      <c r="TMX331" s="15"/>
      <c r="TMY331" s="15"/>
      <c r="TMZ331" s="15"/>
      <c r="TNA331" s="15"/>
      <c r="TNB331" s="15"/>
      <c r="TNC331" s="15"/>
      <c r="TND331" s="15"/>
      <c r="TNE331" s="15"/>
      <c r="TNF331" s="15"/>
      <c r="TNG331" s="15"/>
      <c r="TNH331" s="15"/>
      <c r="TNI331" s="15"/>
      <c r="TNJ331" s="15"/>
      <c r="TNK331" s="15"/>
      <c r="TNL331" s="15"/>
      <c r="TNM331" s="15"/>
      <c r="TNN331" s="15"/>
      <c r="TNO331" s="15"/>
      <c r="TNP331" s="15"/>
      <c r="TNQ331" s="15"/>
      <c r="TNR331" s="15"/>
      <c r="TNS331" s="15"/>
      <c r="TNT331" s="15"/>
      <c r="TNU331" s="15"/>
      <c r="TNV331" s="15"/>
      <c r="TNW331" s="15"/>
      <c r="TNX331" s="15"/>
      <c r="TNY331" s="15"/>
      <c r="TNZ331" s="15"/>
      <c r="TOA331" s="15"/>
      <c r="TOB331" s="15"/>
      <c r="TOC331" s="15"/>
      <c r="TOD331" s="15"/>
      <c r="TOE331" s="15"/>
      <c r="TOF331" s="15"/>
      <c r="TOG331" s="15"/>
      <c r="TOH331" s="15"/>
      <c r="TOI331" s="15"/>
      <c r="TOJ331" s="15"/>
      <c r="TOK331" s="15"/>
      <c r="TOL331" s="15"/>
      <c r="TOM331" s="15"/>
      <c r="TON331" s="15"/>
      <c r="TOO331" s="15"/>
      <c r="TOP331" s="15"/>
      <c r="TOQ331" s="15"/>
      <c r="TOR331" s="15"/>
      <c r="TOS331" s="15"/>
      <c r="TOT331" s="15"/>
      <c r="TOU331" s="15"/>
      <c r="TOV331" s="15"/>
      <c r="TOW331" s="15"/>
      <c r="TOX331" s="16"/>
      <c r="TOY331" s="16"/>
      <c r="TOZ331" s="16"/>
      <c r="TPA331" s="16"/>
      <c r="TPB331" s="16"/>
      <c r="TPC331" s="16"/>
      <c r="TPD331" s="16"/>
      <c r="TPE331" s="16"/>
      <c r="TPF331" s="16"/>
      <c r="TPG331" s="16"/>
      <c r="TPH331" s="16"/>
      <c r="TPI331" s="16"/>
      <c r="TPJ331" s="16"/>
      <c r="TPK331" s="16"/>
      <c r="TPL331" s="16"/>
      <c r="TPM331" s="16"/>
      <c r="TPN331" s="16"/>
      <c r="TPO331" s="16"/>
      <c r="TPP331" s="16"/>
      <c r="TPQ331" s="16"/>
      <c r="TPR331" s="16"/>
      <c r="TPS331" s="16"/>
      <c r="TPT331" s="16"/>
      <c r="TPU331" s="16"/>
      <c r="TPV331" s="16"/>
      <c r="TPW331" s="16"/>
      <c r="TPX331" s="16"/>
      <c r="TPY331" s="16"/>
      <c r="TPZ331" s="16"/>
      <c r="TQA331" s="16"/>
      <c r="TQB331" s="16"/>
      <c r="TQC331" s="16"/>
      <c r="TQD331" s="16"/>
      <c r="TQE331" s="16"/>
      <c r="TQF331" s="16"/>
      <c r="TQG331" s="16"/>
      <c r="TQH331" s="16"/>
      <c r="TQI331" s="16"/>
      <c r="TQJ331" s="16"/>
      <c r="TQK331" s="16"/>
      <c r="TQL331" s="16"/>
      <c r="TQM331" s="16"/>
      <c r="TQN331" s="16"/>
      <c r="TQO331" s="16"/>
      <c r="TQP331" s="16"/>
      <c r="TQQ331" s="16"/>
      <c r="TQR331" s="16"/>
      <c r="TQS331" s="16"/>
      <c r="TQT331" s="16"/>
      <c r="TQU331" s="16"/>
      <c r="TQV331" s="16"/>
      <c r="TQW331" s="16"/>
      <c r="TQX331" s="16"/>
      <c r="TQY331" s="16"/>
      <c r="TQZ331" s="16"/>
      <c r="TRA331" s="16"/>
      <c r="TRB331" s="16"/>
      <c r="TRC331" s="16"/>
      <c r="TRD331" s="16"/>
      <c r="TRE331" s="16"/>
      <c r="TRF331" s="16"/>
      <c r="TRG331" s="16"/>
      <c r="TRH331" s="16"/>
      <c r="TRI331" s="16"/>
      <c r="TRJ331" s="16"/>
      <c r="TRK331" s="16"/>
      <c r="TRL331" s="16"/>
      <c r="TRM331" s="16"/>
      <c r="TRN331" s="16"/>
      <c r="TRO331" s="16"/>
      <c r="TRP331" s="16"/>
      <c r="TRQ331" s="16"/>
      <c r="TRR331" s="16"/>
      <c r="TRS331" s="16"/>
      <c r="TRT331" s="16"/>
      <c r="TRU331" s="16"/>
      <c r="TRV331" s="16"/>
      <c r="TRW331" s="16"/>
      <c r="TRX331" s="16"/>
      <c r="TRY331" s="16"/>
      <c r="TRZ331" s="16"/>
      <c r="TSA331" s="16"/>
      <c r="TSB331" s="16"/>
      <c r="TSC331" s="16"/>
      <c r="TSD331" s="16"/>
      <c r="TSE331" s="16"/>
      <c r="TSF331" s="16"/>
      <c r="TSG331" s="16"/>
      <c r="TSH331" s="16"/>
      <c r="TSI331" s="16"/>
      <c r="TSJ331" s="16"/>
      <c r="TSK331" s="16"/>
      <c r="TSL331" s="16"/>
      <c r="TSM331" s="16"/>
      <c r="TSN331" s="16"/>
      <c r="TSO331" s="16"/>
      <c r="TSP331" s="16"/>
      <c r="TSQ331" s="16"/>
      <c r="TSR331" s="16"/>
      <c r="TSS331" s="16"/>
      <c r="TST331" s="16"/>
      <c r="TSU331" s="16"/>
      <c r="TSV331" s="16"/>
      <c r="TSW331" s="16"/>
      <c r="TSX331" s="16"/>
      <c r="TSY331" s="16"/>
      <c r="TSZ331" s="16"/>
      <c r="TTA331" s="16"/>
      <c r="TTB331" s="16"/>
      <c r="TTC331" s="16"/>
      <c r="TTD331" s="16"/>
      <c r="TTE331" s="16"/>
      <c r="TTF331" s="16"/>
      <c r="TTG331" s="16"/>
      <c r="TTH331" s="16"/>
      <c r="TTI331" s="16"/>
      <c r="TTJ331" s="16"/>
      <c r="TTK331" s="16"/>
      <c r="TTL331" s="16"/>
      <c r="TTM331" s="16"/>
      <c r="TTN331" s="16"/>
      <c r="TTO331" s="16"/>
      <c r="TTP331" s="16"/>
      <c r="TTQ331" s="16"/>
      <c r="TTR331" s="16"/>
      <c r="TTS331" s="16"/>
      <c r="TTT331" s="16"/>
      <c r="TTU331" s="16"/>
      <c r="TTV331" s="16"/>
      <c r="TTW331" s="16"/>
      <c r="TTX331" s="16"/>
      <c r="TTY331" s="16"/>
      <c r="TTZ331" s="16"/>
      <c r="TUA331" s="16"/>
      <c r="TUB331" s="16"/>
      <c r="TUC331" s="16"/>
      <c r="TUD331" s="16"/>
      <c r="TUE331" s="16"/>
      <c r="TUF331" s="16"/>
      <c r="TUG331" s="16"/>
      <c r="TUH331" s="16"/>
      <c r="TUI331" s="16"/>
      <c r="TUJ331" s="16"/>
      <c r="TUK331" s="16"/>
      <c r="TUL331" s="16"/>
      <c r="TUM331" s="16"/>
      <c r="TUN331" s="16"/>
      <c r="TUO331" s="16"/>
      <c r="TUP331" s="16"/>
      <c r="TUQ331" s="16"/>
      <c r="TUR331" s="16"/>
      <c r="TUS331" s="16"/>
      <c r="TUT331" s="16"/>
      <c r="TUU331" s="16"/>
      <c r="TUV331" s="16"/>
      <c r="TUW331" s="16"/>
      <c r="TUX331" s="16"/>
      <c r="TUY331" s="16"/>
      <c r="TUZ331" s="16"/>
      <c r="TVA331" s="16"/>
      <c r="TVB331" s="16"/>
      <c r="TVC331" s="16"/>
      <c r="TVD331" s="16"/>
      <c r="TVE331" s="16"/>
      <c r="TVF331" s="16"/>
      <c r="TVG331" s="16"/>
      <c r="TVH331" s="16"/>
      <c r="TVI331" s="16"/>
      <c r="TVJ331" s="16"/>
      <c r="TVK331" s="16"/>
      <c r="TVL331" s="16"/>
      <c r="TVM331" s="16"/>
      <c r="TVN331" s="16"/>
      <c r="TVO331" s="16"/>
      <c r="TVP331" s="16"/>
      <c r="TVQ331" s="16"/>
      <c r="TVR331" s="16"/>
      <c r="TVS331" s="16"/>
      <c r="TVT331" s="16"/>
      <c r="TVU331" s="16"/>
      <c r="TVV331" s="16"/>
      <c r="TVW331" s="16"/>
      <c r="TVX331" s="16"/>
      <c r="TVY331" s="16"/>
      <c r="TVZ331" s="16"/>
      <c r="TWA331" s="16"/>
      <c r="TWB331" s="16"/>
      <c r="TWC331" s="16"/>
      <c r="TWD331" s="16"/>
      <c r="TWE331" s="16"/>
      <c r="TWF331" s="16"/>
      <c r="TWG331" s="16"/>
      <c r="TWH331" s="16"/>
      <c r="TWI331" s="16"/>
      <c r="TWJ331" s="16"/>
      <c r="TWK331" s="16"/>
      <c r="TWL331" s="16"/>
      <c r="TWM331" s="16"/>
      <c r="TWN331" s="16"/>
      <c r="TWO331" s="16"/>
      <c r="TWP331" s="16"/>
      <c r="TWQ331" s="16"/>
      <c r="TWR331" s="16"/>
      <c r="TWS331" s="16"/>
      <c r="TWT331" s="16"/>
      <c r="TWU331" s="16"/>
      <c r="TWV331" s="16"/>
      <c r="TWW331" s="16"/>
      <c r="TWX331" s="16"/>
      <c r="TWY331" s="16"/>
      <c r="TWZ331" s="16"/>
      <c r="TXA331" s="16"/>
      <c r="TXB331" s="16"/>
      <c r="TXC331" s="16"/>
      <c r="TXD331" s="16"/>
      <c r="TXE331" s="16"/>
      <c r="TXF331" s="16"/>
      <c r="TXG331" s="16"/>
      <c r="TXH331" s="16"/>
      <c r="TXI331" s="16"/>
      <c r="TXJ331" s="16"/>
      <c r="TXK331" s="16"/>
      <c r="TXL331" s="16"/>
      <c r="TXM331" s="16"/>
      <c r="TXN331" s="16"/>
      <c r="TXO331" s="16"/>
      <c r="TXP331" s="16"/>
      <c r="TXQ331" s="16"/>
      <c r="TXR331" s="16"/>
      <c r="TXS331" s="16"/>
      <c r="TXT331" s="16"/>
      <c r="TXU331" s="16"/>
      <c r="TXV331" s="16"/>
      <c r="TXW331" s="16"/>
      <c r="TXX331" s="16"/>
      <c r="TXY331" s="16"/>
      <c r="TXZ331" s="16"/>
      <c r="TYA331" s="16"/>
      <c r="TYB331" s="16"/>
      <c r="TYC331" s="16"/>
      <c r="TYD331" s="16"/>
      <c r="TYE331" s="16"/>
      <c r="TYF331" s="16"/>
      <c r="TYG331" s="16"/>
      <c r="TYH331" s="16"/>
      <c r="TYI331" s="16"/>
      <c r="TYJ331" s="16"/>
      <c r="TYK331" s="16"/>
      <c r="TYL331" s="16"/>
      <c r="TYM331" s="16"/>
      <c r="TYN331" s="16"/>
      <c r="TYO331" s="16"/>
      <c r="TYP331" s="16"/>
      <c r="TYQ331" s="16"/>
      <c r="TYR331" s="16"/>
      <c r="TYS331" s="16"/>
      <c r="TYT331" s="16"/>
      <c r="TYU331" s="16"/>
      <c r="TYV331" s="16"/>
      <c r="TYW331" s="16"/>
      <c r="TYX331" s="16"/>
      <c r="TYY331" s="16"/>
      <c r="TYZ331" s="16"/>
      <c r="TZA331" s="16"/>
      <c r="TZB331" s="16"/>
      <c r="TZC331" s="16"/>
      <c r="TZD331" s="16"/>
      <c r="TZE331" s="16"/>
      <c r="TZF331" s="16"/>
      <c r="TZG331" s="16"/>
      <c r="TZH331" s="16"/>
      <c r="TZI331" s="16"/>
      <c r="TZJ331" s="16"/>
      <c r="TZK331" s="16"/>
      <c r="TZL331" s="16"/>
      <c r="TZM331" s="16"/>
      <c r="TZN331" s="16"/>
      <c r="TZO331" s="16"/>
      <c r="TZP331" s="16"/>
      <c r="TZQ331" s="16"/>
      <c r="TZR331" s="16"/>
      <c r="TZS331" s="16"/>
      <c r="TZT331" s="16"/>
      <c r="TZU331" s="16"/>
      <c r="TZV331" s="16"/>
      <c r="TZW331" s="16"/>
      <c r="TZX331" s="16"/>
      <c r="TZY331" s="16"/>
      <c r="TZZ331" s="16"/>
      <c r="UAA331" s="16"/>
      <c r="UAB331" s="16"/>
      <c r="UAC331" s="16"/>
      <c r="UAD331" s="16"/>
      <c r="UAE331" s="16"/>
      <c r="UAF331" s="16"/>
      <c r="UAG331" s="16"/>
      <c r="UAH331" s="16"/>
      <c r="UAI331" s="16"/>
      <c r="UAJ331" s="16"/>
      <c r="UAK331" s="16"/>
      <c r="UAL331" s="16"/>
      <c r="UAM331" s="16"/>
      <c r="UAN331" s="16"/>
      <c r="UAO331" s="16"/>
      <c r="UAP331" s="16"/>
      <c r="UAQ331" s="16"/>
      <c r="UAR331" s="16"/>
      <c r="UAS331" s="16"/>
      <c r="UAT331" s="16"/>
      <c r="UAU331" s="16"/>
      <c r="UAV331" s="16"/>
      <c r="UAW331" s="16"/>
      <c r="UAX331" s="16"/>
      <c r="UAY331" s="16"/>
      <c r="UAZ331" s="16"/>
      <c r="UBA331" s="16"/>
      <c r="UBB331" s="16"/>
      <c r="UBC331" s="16"/>
      <c r="UBD331" s="16"/>
      <c r="UBE331" s="16"/>
      <c r="UBF331" s="16"/>
      <c r="UBG331" s="16"/>
      <c r="UBH331" s="16"/>
      <c r="UBI331" s="16"/>
      <c r="UBJ331" s="16"/>
      <c r="UBK331" s="16"/>
      <c r="UBL331" s="16"/>
      <c r="UBM331" s="16"/>
      <c r="UBN331" s="16"/>
      <c r="UBO331" s="16"/>
      <c r="UBP331" s="16"/>
      <c r="UBQ331" s="16"/>
      <c r="UBR331" s="16"/>
      <c r="UBS331" s="16"/>
      <c r="UBT331" s="16"/>
      <c r="UBU331" s="16"/>
      <c r="UBV331" s="16"/>
      <c r="UBW331" s="16"/>
      <c r="UBX331" s="16"/>
      <c r="UBY331" s="16"/>
      <c r="UBZ331" s="16"/>
      <c r="UCA331" s="16"/>
      <c r="UCB331" s="16"/>
      <c r="UCC331" s="16"/>
      <c r="UCD331" s="16"/>
      <c r="UCE331" s="16"/>
      <c r="UCF331" s="16"/>
      <c r="UCG331" s="16"/>
      <c r="UCH331" s="16"/>
      <c r="UCI331" s="16"/>
      <c r="UCJ331" s="16"/>
      <c r="UCK331" s="17"/>
      <c r="UCL331" s="17"/>
      <c r="UCM331" s="17"/>
      <c r="UCN331" s="17"/>
      <c r="UCO331" s="17"/>
      <c r="UCP331" s="17"/>
      <c r="UCQ331" s="17"/>
      <c r="UCR331" s="17"/>
      <c r="UCS331" s="17"/>
      <c r="UCT331" s="17"/>
      <c r="UCU331" s="17"/>
      <c r="UCV331" s="17"/>
      <c r="UCW331" s="17"/>
      <c r="UCX331" s="17"/>
      <c r="UCY331" s="17"/>
      <c r="UCZ331" s="17"/>
      <c r="UDA331" s="17"/>
      <c r="UDB331" s="17"/>
      <c r="UDC331" s="17"/>
      <c r="UDD331" s="17"/>
      <c r="UDE331" s="17"/>
      <c r="UDF331" s="17"/>
      <c r="UDG331" s="17"/>
      <c r="UDH331" s="17"/>
      <c r="UDI331" s="17"/>
      <c r="UDJ331" s="17"/>
      <c r="UDK331" s="17"/>
      <c r="UDL331" s="17"/>
      <c r="UDM331" s="17"/>
      <c r="UDN331" s="17"/>
      <c r="UDO331" s="17"/>
      <c r="UDP331" s="17"/>
      <c r="UDQ331" s="17"/>
      <c r="UDR331" s="17"/>
      <c r="UDS331" s="17"/>
      <c r="UDT331" s="17"/>
      <c r="UDU331" s="17"/>
      <c r="UDV331" s="17"/>
      <c r="UDW331" s="17"/>
      <c r="UDX331" s="17"/>
      <c r="UDY331" s="17"/>
      <c r="UDZ331" s="17"/>
      <c r="UEA331" s="17"/>
      <c r="UEB331" s="17"/>
      <c r="UEC331" s="17"/>
      <c r="UED331" s="17"/>
      <c r="UEE331" s="17"/>
      <c r="UEF331" s="17"/>
      <c r="UEG331" s="17"/>
      <c r="UEH331" s="17"/>
      <c r="UEI331" s="17"/>
      <c r="UEJ331" s="17"/>
      <c r="UEK331" s="17"/>
      <c r="UEL331" s="17"/>
      <c r="UEM331" s="17"/>
      <c r="UEN331" s="17"/>
      <c r="UEO331" s="17"/>
      <c r="UEP331" s="17"/>
      <c r="UEQ331" s="17"/>
      <c r="UER331" s="17"/>
      <c r="UES331" s="17"/>
      <c r="UET331" s="17"/>
      <c r="UEU331" s="17"/>
      <c r="UEV331" s="17"/>
      <c r="UEW331" s="17"/>
      <c r="UEX331" s="17"/>
      <c r="UEY331" s="17"/>
      <c r="UEZ331" s="17"/>
      <c r="UFA331" s="17"/>
      <c r="UFB331" s="17"/>
      <c r="UFC331" s="17"/>
      <c r="UFD331" s="17"/>
      <c r="UFE331" s="17"/>
      <c r="UFF331" s="17"/>
      <c r="UFG331" s="17"/>
      <c r="UFH331" s="17"/>
      <c r="UFI331" s="17"/>
      <c r="UFJ331" s="17"/>
      <c r="UFK331" s="17"/>
      <c r="UFL331" s="17"/>
      <c r="UFM331" s="17"/>
      <c r="UFN331" s="18"/>
      <c r="UFO331" s="18"/>
      <c r="UFP331" s="18"/>
      <c r="UFQ331" s="18"/>
      <c r="UFR331" s="18"/>
      <c r="UFS331" s="18"/>
      <c r="UFT331" s="18"/>
      <c r="UFU331" s="18"/>
      <c r="UFV331" s="18"/>
      <c r="UFW331" s="18"/>
      <c r="UFX331" s="18"/>
      <c r="UFY331" s="18"/>
      <c r="UFZ331" s="18"/>
      <c r="UGA331" s="18"/>
      <c r="UGB331" s="18"/>
      <c r="UGC331" s="18"/>
      <c r="UGD331" s="18"/>
      <c r="UGE331" s="18"/>
      <c r="UGF331" s="18"/>
      <c r="UGG331" s="18"/>
      <c r="UGH331" s="18"/>
      <c r="UGI331" s="18"/>
      <c r="UGJ331" s="18"/>
      <c r="UGK331" s="18"/>
      <c r="UGL331" s="18"/>
      <c r="UGM331" s="18"/>
      <c r="UGN331" s="18"/>
      <c r="UGO331" s="18"/>
      <c r="UGP331" s="18"/>
      <c r="UGQ331" s="18"/>
      <c r="UGR331" s="18"/>
      <c r="UGS331" s="18"/>
      <c r="UGT331" s="18"/>
      <c r="UGU331" s="18"/>
      <c r="UGV331" s="18"/>
      <c r="UGW331" s="18"/>
      <c r="UGX331" s="18"/>
      <c r="UGY331" s="18"/>
      <c r="UGZ331" s="18"/>
      <c r="UHA331" s="18"/>
      <c r="UHB331" s="18"/>
      <c r="UHC331" s="18"/>
      <c r="UHD331" s="18"/>
      <c r="UHE331" s="18"/>
      <c r="UHF331" s="18"/>
      <c r="UHG331" s="18"/>
      <c r="UHH331" s="18"/>
      <c r="UHI331" s="18"/>
      <c r="UHJ331" s="18"/>
      <c r="UHK331" s="18"/>
      <c r="UHL331" s="18"/>
      <c r="UHM331" s="18"/>
      <c r="UHN331" s="18"/>
      <c r="UHO331" s="18"/>
      <c r="UHP331" s="18"/>
      <c r="UHQ331" s="18"/>
      <c r="UHR331" s="18"/>
      <c r="UHS331" s="18"/>
      <c r="UHT331" s="18"/>
      <c r="UHU331" s="18"/>
      <c r="UHV331" s="18"/>
      <c r="UHW331" s="18"/>
      <c r="UHX331" s="18"/>
      <c r="UHY331" s="18"/>
      <c r="UHZ331" s="18"/>
      <c r="UIA331" s="18"/>
      <c r="UIB331" s="18"/>
      <c r="UIC331" s="18"/>
      <c r="UID331" s="18"/>
      <c r="UIE331" s="18"/>
      <c r="UIF331" s="18"/>
      <c r="UIG331" s="18"/>
      <c r="UIH331" s="18"/>
      <c r="UII331" s="18"/>
      <c r="UIJ331" s="18"/>
      <c r="UIK331" s="18"/>
      <c r="UIL331" s="18"/>
      <c r="UIM331" s="18"/>
      <c r="UIN331" s="18"/>
      <c r="UIO331" s="18"/>
      <c r="UIP331" s="18"/>
      <c r="UIQ331" s="18"/>
      <c r="UIR331" s="18"/>
      <c r="UIS331" s="18"/>
      <c r="UIT331" s="18"/>
      <c r="UIU331" s="18"/>
      <c r="UIV331" s="18"/>
      <c r="UIW331" s="18"/>
      <c r="UIX331" s="18"/>
      <c r="UIY331" s="18"/>
      <c r="UIZ331" s="18"/>
      <c r="UJA331" s="18"/>
      <c r="UJB331" s="18"/>
      <c r="UJC331" s="18"/>
      <c r="UJD331" s="18"/>
      <c r="UJE331" s="18"/>
      <c r="UJF331" s="18"/>
      <c r="UJG331" s="18"/>
      <c r="UJH331" s="18"/>
      <c r="UJI331" s="18"/>
      <c r="UJJ331" s="18"/>
      <c r="UJK331" s="18"/>
      <c r="UJL331" s="18"/>
      <c r="UJM331" s="18"/>
      <c r="UJN331" s="18"/>
      <c r="UJO331" s="18"/>
      <c r="UJP331" s="18"/>
      <c r="UJQ331" s="18"/>
      <c r="UJR331" s="18"/>
      <c r="UJS331" s="18"/>
      <c r="UJT331" s="18"/>
      <c r="UJU331" s="18"/>
      <c r="UJV331" s="18"/>
      <c r="UJW331" s="18"/>
      <c r="UJX331" s="18"/>
      <c r="UJY331" s="18"/>
      <c r="UJZ331" s="18"/>
      <c r="UKA331" s="18"/>
      <c r="UKB331" s="18"/>
      <c r="UKC331" s="18"/>
      <c r="UKD331" s="18"/>
      <c r="UKE331" s="18"/>
      <c r="UKF331" s="18"/>
      <c r="UKG331" s="18"/>
      <c r="UKH331" s="18"/>
      <c r="UKI331" s="18"/>
      <c r="UKJ331" s="18"/>
      <c r="UKK331" s="18"/>
      <c r="UKL331" s="18"/>
      <c r="UKM331" s="18"/>
      <c r="UKN331" s="18"/>
      <c r="UKO331" s="18"/>
      <c r="UKP331" s="18"/>
      <c r="UKQ331" s="18"/>
      <c r="UKR331" s="18"/>
      <c r="UKS331" s="18"/>
      <c r="UKT331" s="18"/>
      <c r="UKU331" s="18"/>
      <c r="UKV331" s="18"/>
      <c r="UKW331" s="18"/>
      <c r="UKX331" s="18"/>
      <c r="UKY331" s="18"/>
      <c r="UKZ331" s="18"/>
      <c r="ULA331" s="18"/>
      <c r="ULB331" s="18"/>
      <c r="ULC331" s="18"/>
      <c r="ULD331" s="18"/>
      <c r="ULE331" s="18"/>
      <c r="ULF331" s="18"/>
      <c r="ULG331" s="18"/>
      <c r="ULH331" s="18"/>
      <c r="ULI331" s="18"/>
      <c r="ULJ331" s="18"/>
      <c r="ULK331" s="18"/>
      <c r="ULL331" s="18"/>
      <c r="ULM331" s="18"/>
      <c r="ULN331" s="18"/>
      <c r="ULO331" s="18"/>
      <c r="ULP331" s="18"/>
      <c r="ULQ331" s="18"/>
      <c r="ULR331" s="18"/>
      <c r="ULS331" s="18"/>
      <c r="ULT331" s="18"/>
      <c r="ULU331" s="18"/>
      <c r="ULV331" s="18"/>
      <c r="ULW331" s="18"/>
      <c r="ULX331" s="18"/>
      <c r="ULY331" s="18"/>
      <c r="ULZ331" s="18"/>
      <c r="UMA331" s="18"/>
      <c r="UMB331" s="18"/>
      <c r="UMC331" s="18"/>
      <c r="UMD331" s="18"/>
      <c r="UME331" s="18"/>
      <c r="UMF331" s="18"/>
      <c r="UMG331" s="18"/>
      <c r="UMH331" s="18"/>
      <c r="UMI331" s="18"/>
      <c r="UMJ331" s="18"/>
      <c r="UMK331" s="18"/>
      <c r="UML331" s="18"/>
      <c r="UMM331" s="18"/>
      <c r="UMN331" s="18"/>
      <c r="UMO331" s="18"/>
      <c r="UMP331" s="18"/>
      <c r="UMQ331" s="18"/>
      <c r="UMR331" s="18"/>
      <c r="UMS331" s="18"/>
      <c r="UMT331" s="18"/>
      <c r="UMU331" s="18"/>
      <c r="UMV331" s="18"/>
      <c r="UMW331" s="18"/>
      <c r="UMX331" s="18"/>
      <c r="UMY331" s="18"/>
      <c r="UMZ331" s="18"/>
      <c r="UNA331" s="18"/>
      <c r="UNB331" s="18"/>
      <c r="UNC331" s="18"/>
      <c r="UND331" s="18"/>
      <c r="UNE331" s="18"/>
      <c r="UNF331" s="18"/>
      <c r="UNG331" s="18"/>
      <c r="UNH331" s="18"/>
      <c r="UNI331" s="18"/>
      <c r="UNJ331" s="18"/>
      <c r="UNK331" s="18"/>
      <c r="UNL331" s="18"/>
      <c r="UNM331" s="18"/>
      <c r="UNN331" s="18"/>
      <c r="UNO331" s="18"/>
      <c r="UNP331" s="18"/>
      <c r="UNQ331" s="18"/>
      <c r="UNR331" s="18"/>
      <c r="UNS331" s="18"/>
      <c r="UNT331" s="18"/>
      <c r="UNU331" s="18"/>
      <c r="UNV331" s="18"/>
      <c r="UNW331" s="18"/>
      <c r="UNX331" s="18"/>
      <c r="UNY331" s="18"/>
      <c r="UNZ331" s="18"/>
      <c r="UOA331" s="18"/>
      <c r="UOB331" s="18"/>
      <c r="UOC331" s="18"/>
      <c r="UOD331" s="18"/>
      <c r="UOE331" s="18"/>
      <c r="UOF331" s="18"/>
      <c r="UOG331" s="18"/>
      <c r="UOH331" s="18"/>
      <c r="UOI331" s="18"/>
      <c r="UOJ331" s="18"/>
      <c r="UOK331" s="18"/>
      <c r="UOL331" s="18"/>
      <c r="UOM331" s="18"/>
      <c r="UON331" s="18"/>
      <c r="UOO331" s="18"/>
      <c r="UOP331" s="18"/>
      <c r="UOQ331" s="18"/>
      <c r="UOR331" s="18"/>
      <c r="UOS331" s="18"/>
      <c r="UOT331" s="18"/>
      <c r="UOU331" s="18"/>
      <c r="UOV331" s="18"/>
      <c r="UOW331" s="18"/>
      <c r="UOX331" s="18"/>
      <c r="UOY331" s="18"/>
      <c r="UOZ331" s="18"/>
      <c r="UPA331" s="18"/>
      <c r="UPB331" s="18"/>
      <c r="UPC331" s="18"/>
      <c r="UPD331" s="18"/>
      <c r="UPE331" s="18"/>
      <c r="UPF331" s="18"/>
      <c r="UPG331" s="18"/>
      <c r="UPH331" s="18"/>
      <c r="UPI331" s="18"/>
      <c r="UPJ331" s="18"/>
      <c r="UPK331" s="18"/>
      <c r="UPL331" s="18"/>
      <c r="UPM331" s="18"/>
      <c r="UPN331" s="18"/>
      <c r="UPO331" s="18"/>
      <c r="UPP331" s="18"/>
      <c r="UPQ331" s="18"/>
      <c r="UPR331" s="18"/>
      <c r="UPS331" s="18"/>
      <c r="UPT331" s="18"/>
      <c r="UPU331" s="18"/>
      <c r="UPV331" s="18"/>
      <c r="UPW331" s="18"/>
      <c r="UPX331" s="18"/>
      <c r="UPY331" s="18"/>
      <c r="UPZ331" s="18"/>
      <c r="UQA331" s="18"/>
      <c r="UQB331" s="18"/>
      <c r="UQC331" s="18"/>
      <c r="UQD331" s="18"/>
      <c r="UQE331" s="18"/>
      <c r="UQF331" s="18"/>
      <c r="UQG331" s="18"/>
      <c r="UQH331" s="18"/>
      <c r="UQI331" s="18"/>
      <c r="UQJ331" s="18"/>
      <c r="UQK331" s="18"/>
      <c r="UQL331" s="18"/>
      <c r="UQM331" s="18"/>
      <c r="UQN331" s="18"/>
      <c r="UQO331" s="18"/>
      <c r="UQP331" s="18"/>
      <c r="UQQ331" s="18"/>
      <c r="UQR331" s="18"/>
      <c r="UQS331" s="18"/>
      <c r="UQT331" s="18"/>
      <c r="UQU331" s="18"/>
      <c r="UQV331" s="18"/>
      <c r="UQW331" s="18"/>
      <c r="UQX331" s="18"/>
      <c r="UQY331" s="18"/>
      <c r="UQZ331" s="18"/>
      <c r="URA331" s="18"/>
      <c r="URB331" s="18"/>
      <c r="URC331" s="18"/>
      <c r="URD331" s="18"/>
      <c r="URE331" s="18"/>
      <c r="URF331" s="18"/>
      <c r="URG331" s="18"/>
      <c r="URH331" s="18"/>
      <c r="URI331" s="18"/>
      <c r="URJ331" s="18"/>
      <c r="URK331" s="18"/>
      <c r="URL331" s="18"/>
      <c r="URM331" s="18"/>
      <c r="URN331" s="18"/>
      <c r="URO331" s="18"/>
      <c r="URP331" s="18"/>
      <c r="URQ331" s="18"/>
      <c r="URR331" s="18"/>
      <c r="URS331" s="18"/>
      <c r="URT331" s="18"/>
      <c r="URU331" s="18"/>
      <c r="URV331" s="18"/>
      <c r="URW331" s="18"/>
      <c r="URX331" s="18"/>
      <c r="URY331" s="18"/>
      <c r="URZ331" s="18"/>
      <c r="USA331" s="18"/>
      <c r="USB331" s="18"/>
      <c r="USC331" s="18"/>
      <c r="USD331" s="18"/>
      <c r="USE331" s="18"/>
      <c r="USF331" s="18"/>
      <c r="USG331" s="18"/>
      <c r="USH331" s="18"/>
      <c r="USI331" s="18"/>
      <c r="USJ331" s="18"/>
      <c r="USK331" s="18"/>
      <c r="USL331" s="18"/>
      <c r="USM331" s="18"/>
      <c r="USN331" s="18"/>
      <c r="USO331" s="18"/>
      <c r="USP331" s="18"/>
      <c r="USQ331" s="18"/>
      <c r="USR331" s="18"/>
      <c r="USS331" s="18"/>
      <c r="UST331" s="18"/>
      <c r="USU331" s="18"/>
      <c r="USV331" s="18"/>
      <c r="USW331" s="18"/>
      <c r="USX331" s="18"/>
      <c r="USY331" s="18"/>
      <c r="USZ331" s="18"/>
      <c r="UTA331" s="18"/>
      <c r="UTB331" s="18"/>
      <c r="UTC331" s="18"/>
      <c r="UTD331" s="18"/>
      <c r="UTE331" s="18"/>
      <c r="UTF331" s="18"/>
      <c r="UTG331" s="18"/>
      <c r="UTH331" s="18"/>
      <c r="UTI331" s="18"/>
      <c r="UTJ331" s="18"/>
      <c r="UTK331" s="18"/>
      <c r="UTL331" s="18"/>
      <c r="UTM331" s="18"/>
      <c r="UTN331" s="18"/>
      <c r="UTO331" s="18"/>
      <c r="UTP331" s="18"/>
      <c r="UTQ331" s="18"/>
      <c r="UTR331" s="18"/>
      <c r="UTS331" s="18"/>
      <c r="UTT331" s="18"/>
      <c r="UTU331" s="18"/>
      <c r="UTV331" s="18"/>
      <c r="UTW331" s="18"/>
      <c r="UTX331" s="18"/>
      <c r="UTY331" s="18"/>
      <c r="UTZ331" s="18"/>
      <c r="UUA331" s="18"/>
      <c r="UUB331" s="18"/>
      <c r="UUC331" s="18"/>
      <c r="UUD331" s="18"/>
      <c r="UUE331" s="18"/>
      <c r="UUF331" s="18"/>
      <c r="UUG331" s="18"/>
      <c r="UUH331" s="18"/>
      <c r="UUI331" s="18"/>
      <c r="UUJ331" s="18"/>
      <c r="UUK331" s="18"/>
      <c r="UUL331" s="18"/>
      <c r="UUM331" s="18"/>
      <c r="UUN331" s="18"/>
      <c r="UUO331" s="18"/>
      <c r="UUP331" s="18"/>
      <c r="UUQ331" s="18"/>
      <c r="UUR331" s="18"/>
      <c r="UUS331" s="18"/>
      <c r="UUT331" s="18"/>
      <c r="UUU331" s="18"/>
      <c r="UUV331" s="18"/>
      <c r="UUW331" s="18"/>
      <c r="UUX331" s="18"/>
      <c r="UUY331" s="18"/>
      <c r="UUZ331" s="18"/>
      <c r="UVA331" s="18"/>
      <c r="UVB331" s="18"/>
      <c r="UVC331" s="18"/>
      <c r="UVD331" s="18"/>
      <c r="UVE331" s="18"/>
      <c r="UVF331" s="18"/>
      <c r="UVG331" s="18"/>
      <c r="UVH331" s="18"/>
      <c r="UVI331" s="18"/>
      <c r="UVJ331" s="18"/>
      <c r="UVK331" s="18"/>
      <c r="UVL331" s="18"/>
      <c r="UVM331" s="18"/>
      <c r="UVN331" s="18"/>
      <c r="UVO331" s="18"/>
      <c r="UVP331" s="18"/>
      <c r="UVQ331" s="18"/>
      <c r="UVR331" s="18"/>
      <c r="UVS331" s="18"/>
      <c r="UVT331" s="18"/>
      <c r="UVU331" s="18"/>
      <c r="UVV331" s="18"/>
      <c r="UVW331" s="18"/>
      <c r="UVX331" s="18"/>
      <c r="UVY331" s="18"/>
      <c r="UVZ331" s="18"/>
      <c r="UWA331" s="18"/>
      <c r="UWB331" s="18"/>
      <c r="UWC331" s="18"/>
      <c r="UWD331" s="18"/>
      <c r="UWE331" s="18"/>
      <c r="UWF331" s="18"/>
      <c r="UWG331" s="18"/>
      <c r="UWH331" s="18"/>
      <c r="UWI331" s="18"/>
      <c r="UWJ331" s="18"/>
      <c r="UWK331" s="18"/>
      <c r="UWL331" s="18"/>
      <c r="UWM331" s="18"/>
      <c r="UWN331" s="18"/>
      <c r="UWO331" s="18"/>
      <c r="UWP331" s="18"/>
      <c r="UWQ331" s="18"/>
      <c r="UWR331" s="18"/>
      <c r="UWS331" s="18"/>
      <c r="UWT331" s="18"/>
      <c r="UWU331" s="18"/>
      <c r="UWV331" s="18"/>
      <c r="UWW331" s="18"/>
      <c r="UWX331" s="18"/>
      <c r="UWY331" s="18"/>
      <c r="UWZ331" s="18"/>
      <c r="UXA331" s="18"/>
      <c r="UXB331" s="18"/>
      <c r="UXC331" s="18"/>
      <c r="UXD331" s="18"/>
      <c r="UXE331" s="18"/>
      <c r="UXF331" s="18"/>
      <c r="UXG331" s="18"/>
      <c r="UXH331" s="18"/>
      <c r="UXI331" s="18"/>
      <c r="UXJ331" s="18"/>
      <c r="UXK331" s="18"/>
      <c r="UXL331" s="18"/>
      <c r="UXM331" s="18"/>
      <c r="UXN331" s="18"/>
      <c r="UXO331" s="18"/>
      <c r="UXP331" s="18"/>
      <c r="UXQ331" s="18"/>
      <c r="UXR331" s="18"/>
      <c r="UXS331" s="18"/>
      <c r="UXT331" s="18"/>
      <c r="UXU331" s="18"/>
      <c r="UXV331" s="18"/>
      <c r="UXW331" s="18"/>
      <c r="UXX331" s="18"/>
      <c r="UXY331" s="18"/>
      <c r="UXZ331" s="18"/>
      <c r="UYA331" s="18"/>
      <c r="UYB331" s="18"/>
      <c r="UYC331" s="18"/>
      <c r="UYD331" s="18"/>
      <c r="UYE331" s="18"/>
      <c r="UYF331" s="18"/>
      <c r="UYG331" s="18"/>
      <c r="UYH331" s="18"/>
      <c r="UYI331" s="18"/>
      <c r="UYJ331" s="18"/>
      <c r="UYK331" s="18"/>
      <c r="UYL331" s="18"/>
      <c r="UYM331" s="18"/>
      <c r="UYN331" s="18"/>
      <c r="UYO331" s="18"/>
      <c r="UYP331" s="18"/>
      <c r="UYQ331" s="18"/>
      <c r="UYR331" s="18"/>
      <c r="UYS331" s="18"/>
      <c r="UYT331" s="18"/>
      <c r="UYU331" s="18"/>
      <c r="UYV331" s="18"/>
      <c r="UYW331" s="18"/>
      <c r="UYX331" s="18"/>
      <c r="UYY331" s="18"/>
      <c r="UYZ331" s="18"/>
      <c r="UZA331" s="18"/>
      <c r="UZB331" s="18"/>
      <c r="UZC331" s="18"/>
      <c r="UZD331" s="18"/>
      <c r="UZE331" s="18"/>
      <c r="UZF331" s="18"/>
      <c r="UZG331" s="18"/>
      <c r="UZH331" s="18"/>
      <c r="UZI331" s="18"/>
      <c r="UZJ331" s="18"/>
      <c r="UZK331" s="18"/>
      <c r="UZL331" s="18"/>
      <c r="UZM331" s="18"/>
      <c r="UZN331" s="18"/>
      <c r="UZO331" s="18"/>
      <c r="UZP331" s="18"/>
      <c r="UZQ331" s="18"/>
      <c r="UZR331" s="18"/>
      <c r="UZS331" s="18"/>
      <c r="UZT331" s="18"/>
      <c r="UZU331" s="18"/>
      <c r="UZV331" s="18"/>
      <c r="UZW331" s="18"/>
      <c r="UZX331" s="18"/>
      <c r="UZY331" s="18"/>
      <c r="UZZ331" s="18"/>
      <c r="VAA331" s="18"/>
      <c r="VAB331" s="18"/>
      <c r="VAC331" s="18"/>
      <c r="VAD331" s="18"/>
      <c r="VAE331" s="18"/>
      <c r="VAF331" s="18"/>
      <c r="VAG331" s="18"/>
      <c r="VAH331" s="18"/>
      <c r="VAI331" s="18"/>
      <c r="VAJ331" s="18"/>
      <c r="VAK331" s="18"/>
      <c r="VAL331" s="18"/>
      <c r="VAM331" s="18"/>
      <c r="VAN331" s="18"/>
      <c r="VAO331" s="18"/>
      <c r="VAP331" s="18"/>
      <c r="VAQ331" s="18"/>
      <c r="VAR331" s="18"/>
      <c r="VAS331" s="18"/>
      <c r="VAT331" s="18"/>
      <c r="VAU331" s="18"/>
      <c r="VAV331" s="18"/>
      <c r="VAW331" s="18"/>
      <c r="VAX331" s="18"/>
      <c r="VAY331" s="18"/>
      <c r="VAZ331" s="18"/>
      <c r="VBA331" s="18"/>
      <c r="VBB331" s="18"/>
      <c r="VBC331" s="18"/>
      <c r="VBD331" s="18"/>
      <c r="VBE331" s="18"/>
      <c r="VBF331" s="18"/>
      <c r="VBG331" s="18"/>
      <c r="VBH331" s="18"/>
      <c r="VBI331" s="18"/>
      <c r="VBJ331" s="18"/>
      <c r="VBK331" s="18"/>
      <c r="VBL331" s="18"/>
      <c r="VBM331" s="18"/>
      <c r="VBN331" s="18"/>
      <c r="VBO331" s="18"/>
      <c r="VBP331" s="18"/>
      <c r="VBQ331" s="18"/>
      <c r="VBR331" s="18"/>
      <c r="VBS331" s="18"/>
      <c r="VBT331" s="18"/>
      <c r="VBU331" s="18"/>
      <c r="VBV331" s="18"/>
      <c r="VBW331" s="18"/>
      <c r="VBX331" s="18"/>
      <c r="VBY331" s="18"/>
      <c r="VBZ331" s="18"/>
      <c r="VCA331" s="18"/>
      <c r="VCB331" s="18"/>
      <c r="VCC331" s="18"/>
      <c r="VCD331" s="18"/>
      <c r="VCE331" s="18"/>
      <c r="VCF331" s="18"/>
      <c r="VCG331" s="18"/>
      <c r="VCH331" s="18"/>
      <c r="VCI331" s="18"/>
      <c r="VCJ331" s="18"/>
      <c r="VCK331" s="18"/>
      <c r="VCL331" s="18"/>
      <c r="VCM331" s="18"/>
      <c r="VCN331" s="18"/>
      <c r="VCO331" s="18"/>
      <c r="VCP331" s="18"/>
      <c r="VCQ331" s="18"/>
      <c r="VCR331" s="18"/>
      <c r="VCS331" s="18"/>
      <c r="VCT331" s="18"/>
      <c r="VCU331" s="18"/>
      <c r="VCV331" s="18"/>
      <c r="VCW331" s="18"/>
      <c r="VCX331" s="18"/>
      <c r="VCY331" s="18"/>
      <c r="VCZ331" s="18"/>
      <c r="VDA331" s="18"/>
      <c r="VDB331" s="18"/>
      <c r="VDC331" s="18"/>
      <c r="VDD331" s="18"/>
      <c r="VDE331" s="18"/>
      <c r="VDF331" s="18"/>
      <c r="VDG331" s="18"/>
      <c r="VDH331" s="18"/>
      <c r="VDI331" s="18"/>
      <c r="VDJ331" s="18"/>
      <c r="VDK331" s="18"/>
      <c r="VDL331" s="18"/>
      <c r="VDM331" s="18"/>
      <c r="VDN331" s="18"/>
      <c r="VDO331" s="18"/>
      <c r="VDP331" s="18"/>
      <c r="VDQ331" s="18"/>
      <c r="VDR331" s="18"/>
      <c r="VDS331" s="18"/>
      <c r="VDT331" s="18"/>
      <c r="VDU331" s="18"/>
      <c r="VDV331" s="18"/>
      <c r="VDW331" s="18"/>
      <c r="VDX331" s="18"/>
      <c r="VDY331" s="18"/>
      <c r="VDZ331" s="18"/>
      <c r="VEA331" s="18"/>
      <c r="VEB331" s="18"/>
      <c r="VEC331" s="18"/>
      <c r="VED331" s="18"/>
      <c r="VEE331" s="18"/>
      <c r="VEF331" s="18"/>
      <c r="VEG331" s="18"/>
      <c r="VEH331" s="18"/>
      <c r="VEI331" s="18"/>
      <c r="VEJ331" s="18"/>
      <c r="VEK331" s="18"/>
      <c r="VEL331" s="18"/>
      <c r="VEM331" s="18"/>
      <c r="VEN331" s="18"/>
      <c r="VEO331" s="18"/>
      <c r="VEP331" s="18"/>
      <c r="VEQ331" s="18"/>
      <c r="VER331" s="18"/>
      <c r="VES331" s="18"/>
      <c r="VET331" s="18"/>
      <c r="VEU331" s="18"/>
      <c r="VEV331" s="18"/>
      <c r="VEW331" s="18"/>
      <c r="VEX331" s="18"/>
      <c r="VEY331" s="18"/>
      <c r="VEZ331" s="18"/>
      <c r="VFA331" s="18"/>
      <c r="VFB331" s="18"/>
      <c r="VFC331" s="18"/>
      <c r="VFD331" s="18"/>
      <c r="VFE331" s="18"/>
      <c r="VFF331" s="18"/>
      <c r="VFG331" s="18"/>
      <c r="VFH331" s="18"/>
      <c r="VFI331" s="18"/>
      <c r="VFJ331" s="18"/>
      <c r="VFK331" s="18"/>
      <c r="VFL331" s="18"/>
      <c r="VFM331" s="18"/>
      <c r="VFN331" s="18"/>
      <c r="VFO331" s="18"/>
      <c r="VFP331" s="18"/>
      <c r="VFQ331" s="18"/>
      <c r="VFR331" s="18"/>
      <c r="VFS331" s="18"/>
      <c r="VFT331" s="18"/>
      <c r="VFU331" s="18"/>
      <c r="VFV331" s="18"/>
      <c r="VFW331" s="18"/>
      <c r="VFX331" s="18"/>
      <c r="VFY331" s="18"/>
      <c r="VFZ331" s="18"/>
      <c r="VGA331" s="18"/>
      <c r="VGB331" s="18"/>
      <c r="VGC331" s="18"/>
      <c r="VGD331" s="18"/>
      <c r="VGE331" s="18"/>
      <c r="VGF331" s="18"/>
      <c r="VGG331" s="18"/>
      <c r="VGH331" s="18"/>
      <c r="VGI331" s="18"/>
      <c r="VGJ331" s="18"/>
      <c r="VGK331" s="18"/>
      <c r="VGL331" s="18"/>
      <c r="VGM331" s="18"/>
      <c r="VGN331" s="18"/>
      <c r="VGO331" s="18"/>
      <c r="VGP331" s="18"/>
      <c r="VGQ331" s="18"/>
      <c r="VGR331" s="18"/>
      <c r="VGS331" s="18"/>
      <c r="VGT331" s="18"/>
      <c r="VGU331" s="18"/>
      <c r="VGV331" s="18"/>
      <c r="VGW331" s="18"/>
      <c r="VGX331" s="18"/>
      <c r="VGY331" s="18"/>
      <c r="VGZ331" s="18"/>
      <c r="VHA331" s="18"/>
      <c r="VHB331" s="18"/>
      <c r="VHC331" s="18"/>
      <c r="VHD331" s="18"/>
      <c r="VHE331" s="18"/>
      <c r="VHF331" s="18"/>
      <c r="VHG331" s="18"/>
      <c r="VHH331" s="18"/>
      <c r="VHI331" s="18"/>
      <c r="VHJ331" s="18"/>
      <c r="VHK331" s="18"/>
      <c r="VHL331" s="18"/>
      <c r="VHM331" s="18"/>
      <c r="VHN331" s="18"/>
      <c r="VHO331" s="18"/>
      <c r="VHP331" s="18"/>
      <c r="VHQ331" s="18"/>
      <c r="VHR331" s="18"/>
      <c r="VHS331" s="18"/>
      <c r="VHT331" s="18"/>
      <c r="VHU331" s="18"/>
      <c r="VHV331" s="18"/>
      <c r="VHW331" s="18"/>
      <c r="VHX331" s="18"/>
      <c r="VHY331" s="18"/>
      <c r="VHZ331" s="18"/>
      <c r="VIA331" s="18"/>
      <c r="VIB331" s="18"/>
      <c r="VIC331" s="18"/>
      <c r="VID331" s="18"/>
      <c r="VIE331" s="18"/>
      <c r="VIF331" s="18"/>
      <c r="VIG331" s="18"/>
      <c r="VIH331" s="18"/>
      <c r="VII331" s="18"/>
      <c r="VIJ331" s="18"/>
      <c r="VIK331" s="18"/>
      <c r="VIL331" s="18"/>
      <c r="VIM331" s="18"/>
      <c r="VIN331" s="18"/>
      <c r="VIO331" s="18"/>
      <c r="VIP331" s="18"/>
      <c r="VIQ331" s="18"/>
      <c r="VIR331" s="18"/>
      <c r="VIS331" s="18"/>
      <c r="VIT331" s="18"/>
      <c r="VIU331" s="18"/>
      <c r="VIV331" s="18"/>
      <c r="VIW331" s="18"/>
      <c r="VIX331" s="18"/>
      <c r="VIY331" s="18"/>
      <c r="VIZ331" s="18"/>
      <c r="VJA331" s="18"/>
      <c r="VJB331" s="18"/>
      <c r="VJC331" s="18"/>
      <c r="VJD331" s="18"/>
      <c r="VJE331" s="18"/>
      <c r="VJF331" s="18"/>
      <c r="VJG331" s="18"/>
      <c r="VJH331" s="18"/>
      <c r="VJI331" s="18"/>
      <c r="VJJ331" s="18"/>
      <c r="VJK331" s="18"/>
      <c r="VJL331" s="18"/>
      <c r="VJM331" s="18"/>
      <c r="VJN331" s="18"/>
      <c r="VJO331" s="18"/>
      <c r="VJP331" s="18"/>
      <c r="VJQ331" s="18"/>
      <c r="VJR331" s="18"/>
      <c r="VJS331" s="18"/>
      <c r="VJT331" s="18"/>
      <c r="VJU331" s="18"/>
      <c r="VJV331" s="18"/>
      <c r="VJW331" s="18"/>
      <c r="VJX331" s="18"/>
      <c r="VJY331" s="18"/>
      <c r="VJZ331" s="18"/>
      <c r="VKA331" s="18"/>
      <c r="VKB331" s="18"/>
      <c r="VKC331" s="18"/>
      <c r="VKD331" s="18"/>
      <c r="VKE331" s="18"/>
      <c r="VKF331" s="18"/>
      <c r="VKG331" s="18"/>
      <c r="VKH331" s="18"/>
      <c r="VKI331" s="18"/>
      <c r="VKJ331" s="18"/>
      <c r="VKK331" s="18"/>
      <c r="VKL331" s="18"/>
      <c r="VKM331" s="18"/>
      <c r="VKN331" s="18"/>
      <c r="VKO331" s="18"/>
      <c r="VKP331" s="18"/>
      <c r="VKQ331" s="18"/>
      <c r="VKR331" s="18"/>
      <c r="VKS331" s="18"/>
      <c r="VKT331" s="18"/>
      <c r="VKU331" s="18"/>
      <c r="VKV331" s="18"/>
      <c r="VKW331" s="18"/>
      <c r="VKX331" s="18"/>
      <c r="VKY331" s="18"/>
      <c r="VKZ331" s="18"/>
      <c r="VLA331" s="18"/>
      <c r="VLB331" s="18"/>
      <c r="VLC331" s="18"/>
      <c r="VLD331" s="18"/>
      <c r="VLE331" s="18"/>
      <c r="VLF331" s="18"/>
      <c r="VLG331" s="18"/>
      <c r="VLH331" s="18"/>
      <c r="VLI331" s="18"/>
      <c r="VLJ331" s="18"/>
      <c r="VLK331" s="18"/>
      <c r="VLL331" s="18"/>
      <c r="VLM331" s="18"/>
      <c r="VLN331" s="18"/>
      <c r="VLO331" s="18"/>
      <c r="VLP331" s="18"/>
      <c r="VLQ331" s="18"/>
      <c r="VLR331" s="18"/>
      <c r="VLS331" s="18"/>
      <c r="VLT331" s="18"/>
      <c r="VLU331" s="18"/>
      <c r="VLV331" s="18"/>
      <c r="VLW331" s="18"/>
      <c r="VLX331" s="18"/>
      <c r="VLY331" s="18"/>
      <c r="VLZ331" s="18"/>
      <c r="VMA331" s="18"/>
      <c r="VMB331" s="18"/>
      <c r="VMC331" s="18"/>
      <c r="VMD331" s="18"/>
      <c r="VME331" s="18"/>
      <c r="VMF331" s="18"/>
      <c r="VMG331" s="18"/>
      <c r="VMH331" s="18"/>
      <c r="VMI331" s="18"/>
      <c r="VMJ331" s="18"/>
      <c r="VMK331" s="18"/>
      <c r="VML331" s="18"/>
      <c r="VMM331" s="18"/>
      <c r="VMN331" s="18"/>
      <c r="VMO331" s="18"/>
      <c r="VMP331" s="18"/>
      <c r="VMQ331" s="18"/>
      <c r="VMR331" s="18"/>
      <c r="VMS331" s="18"/>
      <c r="VMT331" s="18"/>
      <c r="VMU331" s="18"/>
      <c r="VMV331" s="18"/>
      <c r="VMW331" s="18"/>
      <c r="VMX331" s="18"/>
      <c r="VMY331" s="18"/>
      <c r="VMZ331" s="18"/>
      <c r="VNA331" s="18"/>
      <c r="VNB331" s="18"/>
      <c r="VNC331" s="18"/>
      <c r="VND331" s="18"/>
      <c r="VNE331" s="18"/>
      <c r="VNF331" s="18"/>
      <c r="VNG331" s="18"/>
      <c r="VNH331" s="18"/>
      <c r="VNI331" s="18"/>
      <c r="VNJ331" s="18"/>
      <c r="VNK331" s="18"/>
      <c r="VNL331" s="18"/>
      <c r="VNM331" s="18"/>
      <c r="VNN331" s="18"/>
      <c r="VNO331" s="18"/>
      <c r="VNP331" s="18"/>
      <c r="VNQ331" s="18"/>
      <c r="VNR331" s="18"/>
      <c r="VNS331" s="18"/>
      <c r="VNT331" s="18"/>
      <c r="VNU331" s="18"/>
      <c r="VNV331" s="18"/>
      <c r="VNW331" s="18"/>
      <c r="VNX331" s="18"/>
      <c r="VNY331" s="18"/>
      <c r="VNZ331" s="18"/>
      <c r="VOA331" s="18"/>
      <c r="VOB331" s="18"/>
      <c r="VOC331" s="18"/>
      <c r="VOD331" s="18"/>
      <c r="VOE331" s="18"/>
      <c r="VOF331" s="18"/>
      <c r="VOG331" s="18"/>
      <c r="VOH331" s="18"/>
      <c r="VOI331" s="18"/>
      <c r="VOJ331" s="18"/>
      <c r="VOK331" s="18"/>
      <c r="VOL331" s="18"/>
      <c r="VOM331" s="18"/>
      <c r="VON331" s="18"/>
      <c r="VOO331" s="18"/>
      <c r="VOP331" s="18"/>
      <c r="VOQ331" s="18"/>
      <c r="VOR331" s="18"/>
      <c r="VOS331" s="18"/>
      <c r="VOT331" s="18"/>
      <c r="VOU331" s="18"/>
      <c r="VOV331" s="18"/>
      <c r="VOW331" s="18"/>
      <c r="VOX331" s="18"/>
      <c r="VOY331" s="18"/>
      <c r="VOZ331" s="18"/>
      <c r="VPA331" s="18"/>
      <c r="VPB331" s="18"/>
      <c r="VPC331" s="18"/>
      <c r="VPD331" s="18"/>
      <c r="VPE331" s="18"/>
      <c r="VPF331" s="18"/>
      <c r="VPG331" s="18"/>
      <c r="VPH331" s="18"/>
      <c r="VPI331" s="18"/>
      <c r="VPJ331" s="18"/>
      <c r="VPK331" s="18"/>
      <c r="VPL331" s="18"/>
      <c r="VPM331" s="18"/>
      <c r="VPN331" s="18"/>
      <c r="VPO331" s="18"/>
      <c r="VPP331" s="18"/>
      <c r="VPQ331" s="18"/>
      <c r="VPR331" s="18"/>
      <c r="VPS331" s="18"/>
      <c r="VPT331" s="18"/>
      <c r="VPU331" s="18"/>
      <c r="VPV331" s="18"/>
      <c r="VPW331" s="18"/>
      <c r="VPX331" s="18"/>
      <c r="VPY331" s="18"/>
      <c r="VPZ331" s="18"/>
      <c r="VQA331" s="18"/>
      <c r="VQB331" s="18"/>
      <c r="VQC331" s="18"/>
      <c r="VQD331" s="18"/>
      <c r="VQE331" s="18"/>
      <c r="VQF331" s="18"/>
      <c r="VQG331" s="18"/>
      <c r="VQH331" s="18"/>
      <c r="VQI331" s="18"/>
      <c r="VQJ331" s="18"/>
      <c r="VQK331" s="18"/>
      <c r="VQL331" s="18"/>
      <c r="VQM331" s="18"/>
      <c r="VQN331" s="18"/>
      <c r="VQO331" s="18"/>
      <c r="VQP331" s="18"/>
      <c r="VQQ331" s="18"/>
      <c r="VQR331" s="18"/>
      <c r="VQS331" s="18"/>
      <c r="VQT331" s="18"/>
      <c r="VQU331" s="18"/>
      <c r="VQV331" s="18"/>
      <c r="VQW331" s="18"/>
      <c r="VQX331" s="18"/>
      <c r="VQY331" s="18"/>
      <c r="VQZ331" s="18"/>
      <c r="VRA331" s="18"/>
      <c r="VRB331" s="18"/>
      <c r="VRC331" s="18"/>
      <c r="VRD331" s="18"/>
      <c r="VRE331" s="18"/>
      <c r="VRF331" s="18"/>
      <c r="VRG331" s="18"/>
      <c r="VRH331" s="18"/>
      <c r="VRI331" s="18"/>
      <c r="VRJ331" s="18"/>
      <c r="VRK331" s="18"/>
      <c r="VRL331" s="18"/>
      <c r="VRM331" s="18"/>
      <c r="VRN331" s="18"/>
      <c r="VRO331" s="18"/>
      <c r="VRP331" s="18"/>
      <c r="VRQ331" s="18"/>
      <c r="VRR331" s="18"/>
      <c r="VRS331" s="18"/>
      <c r="VRT331" s="18"/>
      <c r="VRU331" s="18"/>
      <c r="VRV331" s="18"/>
      <c r="VRW331" s="18"/>
      <c r="VRX331" s="18"/>
      <c r="VRY331" s="18"/>
      <c r="VRZ331" s="18"/>
      <c r="VSA331" s="18"/>
      <c r="VSB331" s="18"/>
      <c r="VSC331" s="18"/>
      <c r="VSD331" s="18"/>
      <c r="VSE331" s="18"/>
      <c r="VSF331" s="18"/>
      <c r="VSG331" s="18"/>
      <c r="VSH331" s="18"/>
      <c r="VSI331" s="18"/>
      <c r="VSJ331" s="18"/>
      <c r="VSK331" s="18"/>
      <c r="VSL331" s="18"/>
      <c r="VSM331" s="18"/>
      <c r="VSN331" s="18"/>
      <c r="VSO331" s="18"/>
      <c r="VSP331" s="18"/>
      <c r="VSQ331" s="18"/>
      <c r="VSR331" s="18"/>
      <c r="VSS331" s="18"/>
      <c r="VST331" s="18"/>
      <c r="VSU331" s="18"/>
      <c r="VSV331" s="18"/>
      <c r="VSW331" s="18"/>
      <c r="VSX331" s="18"/>
      <c r="VSY331" s="18"/>
      <c r="VSZ331" s="18"/>
      <c r="VTA331" s="18"/>
      <c r="VTB331" s="18"/>
      <c r="VTC331" s="18"/>
      <c r="VTD331" s="18"/>
      <c r="VTE331" s="18"/>
      <c r="VTF331" s="18"/>
      <c r="VTG331" s="18"/>
      <c r="VTH331" s="18"/>
      <c r="VTI331" s="18"/>
      <c r="VTJ331" s="18"/>
      <c r="VTK331" s="18"/>
      <c r="VTL331" s="18"/>
      <c r="VTM331" s="18"/>
      <c r="VTN331" s="18"/>
      <c r="VTO331" s="18"/>
      <c r="VTP331" s="18"/>
      <c r="VTQ331" s="18"/>
      <c r="VTR331" s="18"/>
      <c r="VTS331" s="18"/>
      <c r="VTT331" s="18"/>
      <c r="VTU331" s="18"/>
      <c r="VTV331" s="18"/>
      <c r="VTW331" s="18"/>
      <c r="VTX331" s="18"/>
      <c r="VTY331" s="18"/>
      <c r="VTZ331" s="18"/>
      <c r="VUA331" s="18"/>
      <c r="VUB331" s="18"/>
      <c r="VUC331" s="18"/>
      <c r="VUD331" s="18"/>
      <c r="VUE331" s="18"/>
      <c r="VUF331" s="18"/>
      <c r="VUG331" s="18"/>
      <c r="VUH331" s="18"/>
      <c r="VUI331" s="18"/>
      <c r="VUJ331" s="18"/>
      <c r="VUK331" s="18"/>
      <c r="VUL331" s="18"/>
      <c r="VUM331" s="18"/>
      <c r="VUN331" s="18"/>
      <c r="VUO331" s="18"/>
      <c r="VUP331" s="18"/>
      <c r="VUQ331" s="18"/>
      <c r="VUR331" s="18"/>
      <c r="VUS331" s="18"/>
      <c r="VUT331" s="18"/>
      <c r="VUU331" s="18"/>
      <c r="VUV331" s="18"/>
      <c r="VUW331" s="18"/>
      <c r="VUX331" s="18"/>
      <c r="VUY331" s="18"/>
      <c r="VUZ331" s="18"/>
      <c r="VVA331" s="18"/>
      <c r="VVB331" s="18"/>
      <c r="VVC331" s="18"/>
      <c r="VVD331" s="18"/>
      <c r="VVE331" s="18"/>
      <c r="VVF331" s="18"/>
      <c r="VVG331" s="18"/>
      <c r="VVH331" s="18"/>
      <c r="VVI331" s="18"/>
      <c r="VVJ331" s="18"/>
      <c r="VVK331" s="18"/>
      <c r="VVL331" s="18"/>
      <c r="VVM331" s="18"/>
      <c r="VVN331" s="18"/>
      <c r="VVO331" s="18"/>
      <c r="VVP331" s="18"/>
      <c r="VVQ331" s="18"/>
      <c r="VVR331" s="18"/>
      <c r="VVS331" s="18"/>
      <c r="VVT331" s="18"/>
      <c r="VVU331" s="18"/>
      <c r="VVV331" s="18"/>
      <c r="VVW331" s="18"/>
      <c r="VVX331" s="18"/>
      <c r="VVY331" s="18"/>
      <c r="VVZ331" s="18"/>
      <c r="VWA331" s="18"/>
      <c r="VWB331" s="18"/>
      <c r="VWC331" s="18"/>
      <c r="VWD331" s="18"/>
      <c r="VWE331" s="18"/>
      <c r="VWF331" s="18"/>
      <c r="VWG331" s="18"/>
      <c r="VWH331" s="18"/>
      <c r="VWI331" s="18"/>
      <c r="VWJ331" s="18"/>
      <c r="VWK331" s="18"/>
      <c r="VWL331" s="18"/>
      <c r="VWM331" s="18"/>
      <c r="VWN331" s="18"/>
      <c r="VWO331" s="18"/>
      <c r="VWP331" s="18"/>
      <c r="VWQ331" s="18"/>
      <c r="VWR331" s="18"/>
      <c r="VWS331" s="18"/>
      <c r="VWT331" s="18"/>
      <c r="VWU331" s="18"/>
      <c r="VWV331" s="18"/>
      <c r="VWW331" s="18"/>
      <c r="VWX331" s="18"/>
      <c r="VWY331" s="18"/>
      <c r="VWZ331" s="18"/>
      <c r="VXA331" s="18"/>
      <c r="VXB331" s="18"/>
      <c r="VXC331" s="18"/>
      <c r="VXD331" s="18"/>
      <c r="VXE331" s="18"/>
      <c r="VXF331" s="18"/>
      <c r="VXG331" s="18"/>
      <c r="VXH331" s="18"/>
      <c r="VXI331" s="18"/>
      <c r="VXJ331" s="18"/>
      <c r="VXK331" s="18"/>
      <c r="VXL331" s="18"/>
      <c r="VXM331" s="18"/>
      <c r="VXN331" s="18"/>
      <c r="VXO331" s="18"/>
      <c r="VXP331" s="18"/>
      <c r="VXQ331" s="18"/>
      <c r="VXR331" s="18"/>
      <c r="VXS331" s="18"/>
      <c r="VXT331" s="18"/>
      <c r="VXU331" s="18"/>
      <c r="VXV331" s="18"/>
      <c r="VXW331" s="18"/>
      <c r="VXX331" s="18"/>
      <c r="VXY331" s="18"/>
      <c r="VXZ331" s="18"/>
      <c r="VYA331" s="18"/>
      <c r="VYB331" s="18"/>
      <c r="VYC331" s="18"/>
      <c r="VYD331" s="18"/>
      <c r="VYE331" s="18"/>
      <c r="VYF331" s="18"/>
      <c r="VYG331" s="18"/>
      <c r="VYH331" s="18"/>
      <c r="VYI331" s="18"/>
      <c r="VYJ331" s="18"/>
      <c r="VYK331" s="18"/>
      <c r="VYL331" s="18"/>
      <c r="VYM331" s="18"/>
      <c r="VYN331" s="18"/>
      <c r="VYO331" s="18"/>
      <c r="VYP331" s="18"/>
      <c r="VYQ331" s="18"/>
      <c r="VYR331" s="18"/>
      <c r="VYS331" s="18"/>
      <c r="VYT331" s="18"/>
      <c r="VYU331" s="18"/>
      <c r="VYV331" s="18"/>
      <c r="VYW331" s="18"/>
      <c r="VYX331" s="18"/>
      <c r="VYY331" s="18"/>
      <c r="VYZ331" s="18"/>
      <c r="VZA331" s="18"/>
      <c r="VZB331" s="18"/>
      <c r="VZC331" s="18"/>
      <c r="VZD331" s="18"/>
      <c r="VZE331" s="18"/>
      <c r="VZF331" s="18"/>
      <c r="VZG331" s="18"/>
      <c r="VZH331" s="18"/>
      <c r="VZI331" s="18"/>
      <c r="VZJ331" s="18"/>
      <c r="VZK331" s="18"/>
      <c r="VZL331" s="18"/>
      <c r="VZM331" s="18"/>
      <c r="VZN331" s="18"/>
      <c r="VZO331" s="18"/>
      <c r="VZP331" s="18"/>
      <c r="VZQ331" s="18"/>
      <c r="VZR331" s="18"/>
      <c r="VZS331" s="18"/>
      <c r="VZT331" s="18"/>
      <c r="VZU331" s="18"/>
      <c r="VZV331" s="18"/>
      <c r="VZW331" s="18"/>
      <c r="VZX331" s="18"/>
      <c r="VZY331" s="18"/>
      <c r="VZZ331" s="18"/>
      <c r="WAA331" s="18"/>
      <c r="WAB331" s="18"/>
      <c r="WAC331" s="18"/>
      <c r="WAD331" s="18"/>
      <c r="WAE331" s="18"/>
      <c r="WAF331" s="18"/>
      <c r="WAG331" s="18"/>
      <c r="WAH331" s="18"/>
      <c r="WAI331" s="18"/>
      <c r="WAJ331" s="18"/>
      <c r="WAK331" s="18"/>
      <c r="WAL331" s="18"/>
      <c r="WAM331" s="18"/>
      <c r="WAN331" s="18"/>
      <c r="WAO331" s="18"/>
      <c r="WAP331" s="18"/>
      <c r="WAQ331" s="18"/>
      <c r="WAR331" s="18"/>
      <c r="WAS331" s="18"/>
      <c r="WAT331" s="18"/>
      <c r="WAU331" s="18"/>
      <c r="WAV331" s="18"/>
      <c r="WAW331" s="18"/>
      <c r="WAX331" s="18"/>
      <c r="WAY331" s="18"/>
      <c r="WAZ331" s="18"/>
      <c r="WBA331" s="18"/>
      <c r="WBB331" s="18"/>
      <c r="WBC331" s="18"/>
      <c r="WBD331" s="18"/>
      <c r="WBE331" s="18"/>
      <c r="WBF331" s="18"/>
      <c r="WBG331" s="18"/>
      <c r="WBH331" s="18"/>
      <c r="WBI331" s="18"/>
      <c r="WBJ331" s="18"/>
      <c r="WBK331" s="18"/>
      <c r="WBL331" s="18"/>
      <c r="WBM331" s="18"/>
      <c r="WBN331" s="18"/>
      <c r="WBO331" s="18"/>
      <c r="WBP331" s="18"/>
      <c r="WBQ331" s="18"/>
      <c r="WBR331" s="18"/>
      <c r="WBS331" s="18"/>
      <c r="WBT331" s="18"/>
      <c r="WBU331" s="18"/>
      <c r="WBV331" s="18"/>
      <c r="WBW331" s="18"/>
      <c r="WBX331" s="18"/>
      <c r="WBY331" s="18"/>
      <c r="WBZ331" s="18"/>
      <c r="WCA331" s="18"/>
      <c r="WCB331" s="18"/>
      <c r="WCC331" s="18"/>
      <c r="WCD331" s="18"/>
      <c r="WCE331" s="18"/>
      <c r="WCF331" s="18"/>
      <c r="WCG331" s="18"/>
      <c r="WCH331" s="18"/>
      <c r="WCI331" s="18"/>
      <c r="WCJ331" s="18"/>
      <c r="WCK331" s="18"/>
      <c r="WCL331" s="18"/>
      <c r="WCM331" s="18"/>
      <c r="WCN331" s="18"/>
      <c r="WCO331" s="18"/>
      <c r="WCP331" s="18"/>
      <c r="WCQ331" s="18"/>
      <c r="WCR331" s="18"/>
      <c r="WCS331" s="18"/>
      <c r="WCT331" s="18"/>
      <c r="WCU331" s="18"/>
      <c r="WCV331" s="18"/>
      <c r="WCW331" s="18"/>
      <c r="WCX331" s="18"/>
      <c r="WCY331" s="18"/>
      <c r="WCZ331" s="18"/>
      <c r="WDA331" s="18"/>
      <c r="WDB331" s="18"/>
      <c r="WDC331" s="18"/>
      <c r="WDD331" s="18"/>
      <c r="WDE331" s="18"/>
      <c r="WDF331" s="18"/>
      <c r="WDG331" s="18"/>
      <c r="WDH331" s="18"/>
      <c r="WDI331" s="18"/>
      <c r="WDJ331" s="18"/>
      <c r="WDK331" s="18"/>
      <c r="WDL331" s="18"/>
      <c r="WDM331" s="18"/>
      <c r="WDN331" s="18"/>
      <c r="WDO331" s="18"/>
      <c r="WDP331" s="18"/>
      <c r="WDQ331" s="18"/>
      <c r="WDR331" s="18"/>
      <c r="WDS331" s="18"/>
      <c r="WDT331" s="18"/>
      <c r="WDU331" s="18"/>
      <c r="WDV331" s="18"/>
      <c r="WDW331" s="18"/>
      <c r="WDX331" s="18"/>
      <c r="WDY331" s="18"/>
      <c r="WDZ331" s="18"/>
      <c r="WEA331" s="18"/>
      <c r="WEB331" s="18"/>
      <c r="WEC331" s="18"/>
      <c r="WED331" s="18"/>
      <c r="WEE331" s="18"/>
      <c r="WEF331" s="18"/>
      <c r="WEG331" s="18"/>
      <c r="WEH331" s="18"/>
      <c r="WEI331" s="18"/>
      <c r="WEJ331" s="18"/>
      <c r="WEK331" s="18"/>
      <c r="WEL331" s="18"/>
      <c r="WEM331" s="18"/>
      <c r="WEN331" s="18"/>
      <c r="WEO331" s="18"/>
      <c r="WEP331" s="18"/>
      <c r="WEQ331" s="18"/>
      <c r="WER331" s="18"/>
      <c r="WES331" s="18"/>
      <c r="WET331" s="18"/>
      <c r="WEU331" s="18"/>
      <c r="WEV331" s="18"/>
      <c r="WEW331" s="18"/>
      <c r="WEX331" s="18"/>
      <c r="WEY331" s="18"/>
      <c r="WEZ331" s="18"/>
      <c r="WFA331" s="18"/>
      <c r="WFB331" s="18"/>
      <c r="WFC331" s="18"/>
      <c r="WFD331" s="18"/>
      <c r="WFE331" s="18"/>
      <c r="WFF331" s="18"/>
      <c r="WFG331" s="18"/>
      <c r="WFH331" s="18"/>
      <c r="WFI331" s="18"/>
      <c r="WFJ331" s="18"/>
      <c r="WFK331" s="18"/>
      <c r="WFL331" s="18"/>
      <c r="WFM331" s="18"/>
      <c r="WFN331" s="18"/>
      <c r="WFO331" s="18"/>
      <c r="WFP331" s="18"/>
      <c r="WFQ331" s="18"/>
      <c r="WFR331" s="18"/>
      <c r="WFS331" s="18"/>
      <c r="WFT331" s="18"/>
      <c r="WFU331" s="18"/>
      <c r="WFV331" s="18"/>
      <c r="WFW331" s="18"/>
      <c r="WFX331" s="18"/>
      <c r="WFY331" s="18"/>
      <c r="WFZ331" s="18"/>
      <c r="WGA331" s="18"/>
      <c r="WGB331" s="18"/>
      <c r="WGC331" s="18"/>
      <c r="WGD331" s="18"/>
      <c r="WGE331" s="18"/>
      <c r="WGF331" s="18"/>
      <c r="WGG331" s="18"/>
      <c r="WGH331" s="18"/>
      <c r="WGI331" s="18"/>
      <c r="WGJ331" s="18"/>
      <c r="WGK331" s="18"/>
      <c r="WGL331" s="18"/>
      <c r="WGM331" s="18"/>
      <c r="WGN331" s="18"/>
      <c r="WGO331" s="18"/>
      <c r="WGP331" s="18"/>
      <c r="WGQ331" s="18"/>
      <c r="WGR331" s="18"/>
      <c r="WGS331" s="18"/>
      <c r="WGT331" s="18"/>
      <c r="WGU331" s="18"/>
      <c r="WGV331" s="18"/>
      <c r="WGW331" s="18"/>
      <c r="WGX331" s="18"/>
      <c r="WGY331" s="18"/>
      <c r="WGZ331" s="18"/>
      <c r="WHA331" s="18"/>
      <c r="WHB331" s="18"/>
      <c r="WHC331" s="18"/>
      <c r="WHD331" s="18"/>
      <c r="WHE331" s="18"/>
      <c r="WHF331" s="18"/>
      <c r="WHG331" s="18"/>
      <c r="WHH331" s="18"/>
      <c r="WHI331" s="18"/>
      <c r="WHJ331" s="18"/>
      <c r="WHK331" s="18"/>
      <c r="WHL331" s="18"/>
      <c r="WHM331" s="18"/>
      <c r="WHN331" s="18"/>
      <c r="WHO331" s="18"/>
      <c r="WHP331" s="18"/>
      <c r="WHQ331" s="18"/>
      <c r="WHR331" s="18"/>
      <c r="WHS331" s="18"/>
      <c r="WHT331" s="18"/>
      <c r="WHU331" s="18"/>
      <c r="WHV331" s="18"/>
      <c r="WHW331" s="18"/>
      <c r="WHX331" s="18"/>
      <c r="WHY331" s="18"/>
      <c r="WHZ331" s="18"/>
      <c r="WIA331" s="18"/>
      <c r="WIB331" s="18"/>
      <c r="WIC331" s="18"/>
      <c r="WID331" s="18"/>
      <c r="WIE331" s="18"/>
      <c r="WIF331" s="18"/>
      <c r="WIG331" s="18"/>
      <c r="WIH331" s="18"/>
      <c r="WII331" s="18"/>
      <c r="WIJ331" s="18"/>
      <c r="WIK331" s="18"/>
      <c r="WIL331" s="18"/>
      <c r="WIM331" s="18"/>
      <c r="WIN331" s="18"/>
      <c r="WIO331" s="18"/>
      <c r="WIP331" s="18"/>
      <c r="WIQ331" s="18"/>
      <c r="WIR331" s="18"/>
      <c r="WIS331" s="18"/>
      <c r="WIT331" s="18"/>
      <c r="WIU331" s="18"/>
      <c r="WIV331" s="18"/>
      <c r="WIW331" s="18"/>
      <c r="WIX331" s="18"/>
      <c r="WIY331" s="18"/>
      <c r="WIZ331" s="18"/>
      <c r="WJA331" s="18"/>
      <c r="WJB331" s="18"/>
      <c r="WJC331" s="18"/>
      <c r="WJD331" s="18"/>
      <c r="WJE331" s="18"/>
      <c r="WJF331" s="18"/>
      <c r="WJG331" s="18"/>
      <c r="WJH331" s="18"/>
      <c r="WJI331" s="18"/>
      <c r="WJJ331" s="18"/>
      <c r="WJK331" s="18"/>
      <c r="WJL331" s="18"/>
      <c r="WJM331" s="18"/>
      <c r="WJN331" s="18"/>
      <c r="WJO331" s="18"/>
      <c r="WJP331" s="18"/>
      <c r="WJQ331" s="18"/>
      <c r="WJR331" s="18"/>
      <c r="WJS331" s="18"/>
      <c r="WJT331" s="18"/>
      <c r="WJU331" s="18"/>
      <c r="WJV331" s="18"/>
      <c r="WJW331" s="18"/>
      <c r="WJX331" s="18"/>
      <c r="WJY331" s="18"/>
      <c r="WJZ331" s="18"/>
      <c r="WKA331" s="18"/>
      <c r="WKB331" s="18"/>
      <c r="WKC331" s="18"/>
      <c r="WKD331" s="18"/>
      <c r="WKE331" s="18"/>
      <c r="WKF331" s="18"/>
      <c r="WKG331" s="18"/>
      <c r="WKH331" s="18"/>
      <c r="WKI331" s="18"/>
      <c r="WKJ331" s="18"/>
      <c r="WKK331" s="18"/>
      <c r="WKL331" s="18"/>
      <c r="WKM331" s="18"/>
      <c r="WKN331" s="18"/>
      <c r="WKO331" s="18"/>
      <c r="WKP331" s="18"/>
      <c r="WKQ331" s="18"/>
      <c r="WKR331" s="18"/>
      <c r="WKS331" s="18"/>
      <c r="WKT331" s="18"/>
      <c r="WKU331" s="18"/>
      <c r="WKV331" s="18"/>
      <c r="WKW331" s="18"/>
      <c r="WKX331" s="18"/>
      <c r="WKY331" s="18"/>
      <c r="WKZ331" s="18"/>
      <c r="WLA331" s="18"/>
      <c r="WLB331" s="18"/>
      <c r="WLC331" s="18"/>
      <c r="WLD331" s="18"/>
      <c r="WLE331" s="18"/>
      <c r="WLF331" s="18"/>
      <c r="WLG331" s="18"/>
      <c r="WLH331" s="18"/>
      <c r="WLI331" s="18"/>
      <c r="WLJ331" s="18"/>
      <c r="WLK331" s="18"/>
      <c r="WLL331" s="18"/>
      <c r="WLM331" s="18"/>
      <c r="WLN331" s="18"/>
      <c r="WLO331" s="18"/>
      <c r="WLP331" s="18"/>
      <c r="WLQ331" s="18"/>
      <c r="WLR331" s="18"/>
      <c r="WLS331" s="18"/>
      <c r="WLT331" s="18"/>
      <c r="WLU331" s="18"/>
      <c r="WLV331" s="18"/>
      <c r="WLW331" s="18"/>
      <c r="WLX331" s="18"/>
      <c r="WLY331" s="18"/>
      <c r="WLZ331" s="18"/>
      <c r="WMA331" s="18"/>
      <c r="WMB331" s="18"/>
      <c r="WMC331" s="18"/>
      <c r="WMD331" s="18"/>
      <c r="WME331" s="18"/>
      <c r="WMF331" s="18"/>
      <c r="WMG331" s="18"/>
      <c r="WMH331" s="18"/>
      <c r="WMI331" s="18"/>
      <c r="WMJ331" s="18"/>
      <c r="WMK331" s="18"/>
      <c r="WML331" s="18"/>
      <c r="WMM331" s="18"/>
      <c r="WMN331" s="18"/>
      <c r="WMO331" s="18"/>
      <c r="WMP331" s="18"/>
      <c r="WMQ331" s="18"/>
      <c r="WMR331" s="18"/>
      <c r="WMS331" s="18"/>
      <c r="WMT331" s="18"/>
      <c r="WMU331" s="18"/>
      <c r="WMV331" s="18"/>
      <c r="WMW331" s="18"/>
      <c r="WMX331" s="18"/>
      <c r="WMY331" s="18"/>
      <c r="WMZ331" s="18"/>
      <c r="WNA331" s="18"/>
      <c r="WNB331" s="18"/>
      <c r="WNC331" s="18"/>
      <c r="WND331" s="18"/>
      <c r="WNE331" s="18"/>
      <c r="WNF331" s="18"/>
      <c r="WNG331" s="18"/>
      <c r="WNH331" s="18"/>
      <c r="WNI331" s="18"/>
      <c r="WNJ331" s="18"/>
      <c r="WNK331" s="18"/>
      <c r="WNL331" s="18"/>
      <c r="WNM331" s="18"/>
      <c r="WNN331" s="18"/>
      <c r="WNO331" s="18"/>
      <c r="WNP331" s="18"/>
      <c r="WNQ331" s="18"/>
      <c r="WNR331" s="18"/>
      <c r="WNS331" s="18"/>
      <c r="WNT331" s="18"/>
      <c r="WNU331" s="18"/>
      <c r="WNV331" s="18"/>
      <c r="WNW331" s="18"/>
      <c r="WNX331" s="18"/>
      <c r="WNY331" s="18"/>
      <c r="WNZ331" s="18"/>
      <c r="WOA331" s="18"/>
      <c r="WOB331" s="18"/>
      <c r="WOC331" s="18"/>
      <c r="WOD331" s="18"/>
      <c r="WOE331" s="18"/>
      <c r="WOF331" s="18"/>
      <c r="WOG331" s="18"/>
      <c r="WOH331" s="18"/>
      <c r="WOI331" s="18"/>
      <c r="WOJ331" s="18"/>
      <c r="WOK331" s="18"/>
      <c r="WOL331" s="18"/>
      <c r="WOM331" s="18"/>
      <c r="WON331" s="18"/>
      <c r="WOO331" s="18"/>
      <c r="WOP331" s="18"/>
      <c r="WOQ331" s="18"/>
      <c r="WOR331" s="18"/>
      <c r="WOS331" s="18"/>
      <c r="WOT331" s="18"/>
      <c r="WOU331" s="18"/>
      <c r="WOV331" s="18"/>
      <c r="WOW331" s="18"/>
      <c r="WOX331" s="18"/>
      <c r="WOY331" s="18"/>
      <c r="WOZ331" s="18"/>
      <c r="WPA331" s="18"/>
      <c r="WPB331" s="18"/>
      <c r="WPC331" s="18"/>
      <c r="WPD331" s="18"/>
      <c r="WPE331" s="18"/>
      <c r="WPF331" s="18"/>
      <c r="WPG331" s="18"/>
      <c r="WPH331" s="18"/>
      <c r="WPI331" s="18"/>
      <c r="WPJ331" s="18"/>
      <c r="WPK331" s="18"/>
      <c r="WPL331" s="18"/>
      <c r="WPM331" s="18"/>
      <c r="WPN331" s="18"/>
      <c r="WPO331" s="18"/>
      <c r="WPP331" s="18"/>
      <c r="WPQ331" s="18"/>
      <c r="WPR331" s="18"/>
      <c r="WPS331" s="18"/>
      <c r="WPT331" s="18"/>
      <c r="WPU331" s="18"/>
      <c r="WPV331" s="18"/>
      <c r="WPW331" s="18"/>
      <c r="WPX331" s="18"/>
      <c r="WPY331" s="18"/>
      <c r="WPZ331" s="18"/>
      <c r="WQA331" s="18"/>
      <c r="WQB331" s="18"/>
      <c r="WQC331" s="18"/>
      <c r="WQD331" s="18"/>
      <c r="WQE331" s="18"/>
      <c r="WQF331" s="18"/>
      <c r="WQG331" s="18"/>
      <c r="WQH331" s="18"/>
      <c r="WQI331" s="18"/>
      <c r="WQJ331" s="18"/>
      <c r="WQK331" s="18"/>
      <c r="WQL331" s="18"/>
      <c r="WQM331" s="18"/>
      <c r="WQN331" s="18"/>
      <c r="WQO331" s="18"/>
      <c r="WQP331" s="18"/>
      <c r="WQQ331" s="18"/>
      <c r="WQR331" s="18"/>
      <c r="WQS331" s="18"/>
      <c r="WQT331" s="18"/>
      <c r="WQU331" s="18"/>
      <c r="WQV331" s="18"/>
      <c r="WQW331" s="18"/>
      <c r="WQX331" s="18"/>
      <c r="WQY331" s="18"/>
      <c r="WQZ331" s="18"/>
      <c r="WRA331" s="18"/>
      <c r="WRB331" s="18"/>
      <c r="WRC331" s="18"/>
      <c r="WRD331" s="18"/>
      <c r="WRE331" s="18"/>
      <c r="WRF331" s="18"/>
      <c r="WRG331" s="18"/>
      <c r="WRH331" s="18"/>
      <c r="WRI331" s="18"/>
      <c r="WRJ331" s="18"/>
      <c r="WRK331" s="18"/>
      <c r="WRL331" s="18"/>
      <c r="WRM331" s="18"/>
      <c r="WRN331" s="18"/>
      <c r="WRO331" s="18"/>
      <c r="WRP331" s="18"/>
      <c r="WRQ331" s="18"/>
      <c r="WRR331" s="18"/>
      <c r="WRS331" s="18"/>
      <c r="WRT331" s="18"/>
      <c r="WRU331" s="18"/>
      <c r="WRV331" s="18"/>
      <c r="WRW331" s="18"/>
      <c r="WRX331" s="18"/>
      <c r="WRY331" s="18"/>
      <c r="WRZ331" s="18"/>
      <c r="WSA331" s="18"/>
      <c r="WSB331" s="18"/>
      <c r="WSC331" s="18"/>
      <c r="WSD331" s="18"/>
      <c r="WSE331" s="18"/>
      <c r="WSF331" s="18"/>
      <c r="WSG331" s="18"/>
      <c r="WSH331" s="18"/>
      <c r="WSI331" s="18"/>
      <c r="WSJ331" s="18"/>
      <c r="WSK331" s="18"/>
      <c r="WSL331" s="18"/>
      <c r="WSM331" s="18"/>
      <c r="WSN331" s="18"/>
      <c r="WSO331" s="18"/>
      <c r="WSP331" s="18"/>
      <c r="WSQ331" s="18"/>
      <c r="WSR331" s="18"/>
      <c r="WSS331" s="18"/>
      <c r="WST331" s="18"/>
      <c r="WSU331" s="18"/>
      <c r="WSV331" s="18"/>
      <c r="WSW331" s="18"/>
      <c r="WSX331" s="18"/>
      <c r="WSY331" s="18"/>
      <c r="WSZ331" s="18"/>
      <c r="WTA331" s="18"/>
      <c r="WTB331" s="18"/>
      <c r="WTC331" s="18"/>
      <c r="WTD331" s="18"/>
      <c r="WTE331" s="18"/>
      <c r="WTF331" s="18"/>
      <c r="WTG331" s="18"/>
      <c r="WTH331" s="18"/>
      <c r="WTI331" s="18"/>
      <c r="WTJ331" s="18"/>
      <c r="WTK331" s="18"/>
      <c r="WTL331" s="18"/>
      <c r="WTM331" s="18"/>
      <c r="WTN331" s="18"/>
      <c r="WTO331" s="18"/>
      <c r="WTP331" s="18"/>
      <c r="WTQ331" s="18"/>
      <c r="WTR331" s="18"/>
      <c r="WTS331" s="18"/>
      <c r="WTT331" s="18"/>
      <c r="WTU331" s="18"/>
      <c r="WTV331" s="18"/>
      <c r="WTW331" s="18"/>
      <c r="WTX331" s="18"/>
      <c r="WTY331" s="18"/>
      <c r="WTZ331" s="18"/>
      <c r="WUA331" s="18"/>
      <c r="WUB331" s="18"/>
      <c r="WUC331" s="18"/>
      <c r="WUD331" s="18"/>
      <c r="WUE331" s="18"/>
      <c r="WUF331" s="18"/>
      <c r="WUG331" s="18"/>
      <c r="WUH331" s="18"/>
      <c r="WUI331" s="18"/>
      <c r="WUJ331" s="18"/>
      <c r="WUK331" s="18"/>
      <c r="WUL331" s="18"/>
      <c r="WUM331" s="18"/>
      <c r="WUN331" s="18"/>
      <c r="WUO331" s="18"/>
      <c r="WUP331" s="18"/>
      <c r="WUQ331" s="18"/>
      <c r="WUR331" s="18"/>
      <c r="WUS331" s="18"/>
      <c r="WUT331" s="18"/>
      <c r="WUU331" s="18"/>
      <c r="WUV331" s="18"/>
      <c r="WUW331" s="18"/>
      <c r="WUX331" s="18"/>
      <c r="WUY331" s="18"/>
      <c r="WUZ331" s="18"/>
      <c r="WVA331" s="18"/>
      <c r="WVB331" s="18"/>
      <c r="WVC331" s="18"/>
      <c r="WVD331" s="18"/>
      <c r="WVE331" s="18"/>
      <c r="WVF331" s="18"/>
      <c r="WVG331" s="18"/>
      <c r="WVH331" s="18"/>
      <c r="WVI331" s="18"/>
      <c r="WVJ331" s="18"/>
      <c r="WVK331" s="18"/>
      <c r="WVL331" s="18"/>
      <c r="WVM331" s="18"/>
      <c r="WVN331" s="18"/>
      <c r="WVO331" s="18"/>
      <c r="WVP331" s="18"/>
      <c r="WVQ331" s="18"/>
      <c r="WVR331" s="18"/>
      <c r="WVS331" s="18"/>
      <c r="WVT331" s="18"/>
      <c r="WVU331" s="18"/>
      <c r="WVV331" s="18"/>
      <c r="WVW331" s="18"/>
      <c r="WVX331" s="18"/>
      <c r="WVY331" s="18"/>
      <c r="WVZ331" s="18"/>
      <c r="WWA331" s="18"/>
      <c r="WWB331" s="18"/>
      <c r="WWC331" s="18"/>
      <c r="WWD331" s="18"/>
      <c r="WWE331" s="18"/>
      <c r="WWF331" s="18"/>
      <c r="WWG331" s="18"/>
      <c r="WWH331" s="18"/>
      <c r="WWI331" s="18"/>
      <c r="WWJ331" s="18"/>
      <c r="WWK331" s="18"/>
      <c r="WWL331" s="18"/>
      <c r="WWM331" s="18"/>
      <c r="WWN331" s="18"/>
      <c r="WWO331" s="18"/>
      <c r="WWP331" s="18"/>
      <c r="WWQ331" s="18"/>
      <c r="WWR331" s="18"/>
      <c r="WWS331" s="18"/>
      <c r="WWT331" s="18"/>
      <c r="WWU331" s="18"/>
      <c r="WWV331" s="18"/>
      <c r="WWW331" s="18"/>
      <c r="WWX331" s="18"/>
      <c r="WWY331" s="18"/>
      <c r="WWZ331" s="18"/>
      <c r="WXA331" s="18"/>
      <c r="WXB331" s="18"/>
      <c r="WXC331" s="18"/>
      <c r="WXD331" s="18"/>
      <c r="WXE331" s="18"/>
      <c r="WXF331" s="18"/>
      <c r="WXG331" s="18"/>
      <c r="WXH331" s="18"/>
      <c r="WXI331" s="18"/>
      <c r="WXJ331" s="18"/>
      <c r="WXK331" s="18"/>
      <c r="WXL331" s="18"/>
      <c r="WXM331" s="18"/>
      <c r="WXN331" s="18"/>
      <c r="WXO331" s="18"/>
      <c r="WXP331" s="18"/>
      <c r="WXQ331" s="18"/>
      <c r="WXR331" s="18"/>
      <c r="WXS331" s="18"/>
      <c r="WXT331" s="18"/>
      <c r="WXU331" s="18"/>
      <c r="WXV331" s="18"/>
      <c r="WXW331" s="18"/>
      <c r="WXX331" s="18"/>
      <c r="WXY331" s="18"/>
      <c r="WXZ331" s="18"/>
      <c r="WYA331" s="18"/>
      <c r="WYB331" s="18"/>
      <c r="WYC331" s="18"/>
      <c r="WYD331" s="18"/>
      <c r="WYE331" s="18"/>
      <c r="WYF331" s="18"/>
      <c r="WYG331" s="18"/>
      <c r="WYH331" s="18"/>
      <c r="WYI331" s="18"/>
      <c r="WYJ331" s="18"/>
      <c r="WYK331" s="18"/>
      <c r="WYL331" s="18"/>
      <c r="WYM331" s="18"/>
      <c r="WYN331" s="18"/>
      <c r="WYO331" s="18"/>
      <c r="WYP331" s="18"/>
      <c r="WYQ331" s="18"/>
      <c r="WYR331" s="18"/>
      <c r="WYS331" s="18"/>
      <c r="WYT331" s="18"/>
      <c r="WYU331" s="18"/>
      <c r="WYV331" s="18"/>
      <c r="WYW331" s="18"/>
      <c r="WYX331" s="18"/>
      <c r="WYY331" s="18"/>
      <c r="WYZ331" s="18"/>
      <c r="WZA331" s="18"/>
      <c r="WZB331" s="18"/>
      <c r="WZC331" s="18"/>
      <c r="WZD331" s="18"/>
      <c r="WZE331" s="18"/>
      <c r="WZF331" s="18"/>
      <c r="WZG331" s="18"/>
      <c r="WZH331" s="18"/>
      <c r="WZI331" s="18"/>
      <c r="WZJ331" s="18"/>
      <c r="WZK331" s="18"/>
      <c r="WZL331" s="18"/>
      <c r="WZM331" s="18"/>
      <c r="WZN331" s="18"/>
      <c r="WZO331" s="18"/>
      <c r="WZP331" s="18"/>
      <c r="WZQ331" s="18"/>
      <c r="WZR331" s="18"/>
      <c r="WZS331" s="18"/>
      <c r="WZT331" s="18"/>
      <c r="WZU331" s="18"/>
      <c r="WZV331" s="18"/>
      <c r="WZW331" s="18"/>
      <c r="WZX331" s="18"/>
      <c r="WZY331" s="18"/>
      <c r="WZZ331" s="18"/>
      <c r="XAA331" s="18"/>
      <c r="XAB331" s="18"/>
      <c r="XAC331" s="18"/>
      <c r="XAD331" s="18"/>
      <c r="XAE331" s="18"/>
      <c r="XAF331" s="18"/>
      <c r="XAG331" s="18"/>
      <c r="XAH331" s="18"/>
      <c r="XAI331" s="18"/>
      <c r="XAJ331" s="18"/>
      <c r="XAK331" s="18"/>
      <c r="XAL331" s="18"/>
      <c r="XAM331" s="18"/>
      <c r="XAN331" s="18"/>
      <c r="XAO331" s="18"/>
      <c r="XAP331" s="18"/>
      <c r="XAQ331" s="18"/>
      <c r="XAR331" s="18"/>
      <c r="XAS331" s="18"/>
      <c r="XAT331" s="18"/>
      <c r="XAU331" s="18"/>
      <c r="XAV331" s="18"/>
      <c r="XAW331" s="18"/>
      <c r="XAX331" s="18"/>
      <c r="XAY331" s="18"/>
      <c r="XAZ331" s="18"/>
      <c r="XBA331" s="18"/>
      <c r="XBB331" s="18"/>
      <c r="XBC331" s="18"/>
      <c r="XBD331" s="18"/>
      <c r="XBE331" s="18"/>
      <c r="XBF331" s="18"/>
      <c r="XBG331" s="18"/>
      <c r="XBH331" s="18"/>
      <c r="XBI331" s="18"/>
      <c r="XBJ331" s="18"/>
      <c r="XBK331" s="18"/>
      <c r="XBL331" s="18"/>
      <c r="XBM331" s="18"/>
      <c r="XBN331" s="18"/>
      <c r="XBO331" s="18"/>
      <c r="XBP331" s="18"/>
      <c r="XBQ331" s="18"/>
      <c r="XBR331" s="18"/>
      <c r="XBS331" s="18"/>
      <c r="XBT331" s="18"/>
      <c r="XBU331" s="18"/>
      <c r="XBV331" s="18"/>
      <c r="XBW331" s="18"/>
      <c r="XBX331" s="18"/>
      <c r="XBY331" s="18"/>
      <c r="XBZ331" s="18"/>
      <c r="XCA331" s="18"/>
      <c r="XCB331" s="18"/>
      <c r="XCC331" s="18"/>
      <c r="XCD331" s="18"/>
      <c r="XCE331" s="18"/>
      <c r="XCF331" s="18"/>
      <c r="XCG331" s="18"/>
      <c r="XCH331" s="18"/>
      <c r="XCI331" s="18"/>
      <c r="XCJ331" s="18"/>
      <c r="XCK331" s="18"/>
      <c r="XCL331" s="18"/>
      <c r="XCM331" s="18"/>
      <c r="XCN331" s="18"/>
      <c r="XCO331" s="18"/>
      <c r="XCP331" s="18"/>
      <c r="XCQ331" s="18"/>
      <c r="XCR331" s="18"/>
      <c r="XCS331" s="18"/>
      <c r="XCT331" s="18"/>
      <c r="XCU331" s="18"/>
      <c r="XCV331" s="18"/>
      <c r="XCW331" s="18"/>
      <c r="XCX331" s="18"/>
      <c r="XCY331" s="18"/>
      <c r="XCZ331" s="18"/>
      <c r="XDA331" s="18"/>
      <c r="XDB331" s="18"/>
      <c r="XDC331" s="18"/>
      <c r="XDD331" s="18"/>
      <c r="XDE331" s="18"/>
      <c r="XDF331" s="18"/>
      <c r="XDG331" s="18"/>
      <c r="XDH331" s="18"/>
      <c r="XDI331" s="18"/>
      <c r="XDJ331" s="18"/>
      <c r="XDK331" s="18"/>
      <c r="XDL331" s="18"/>
      <c r="XDM331" s="18"/>
      <c r="XDN331" s="18"/>
      <c r="XDO331" s="18"/>
      <c r="XDP331" s="18"/>
      <c r="XDQ331" s="18"/>
      <c r="XDR331" s="18"/>
      <c r="XDS331" s="18"/>
      <c r="XDT331" s="18"/>
      <c r="XDU331" s="18"/>
      <c r="XDV331" s="18"/>
      <c r="XDW331" s="18"/>
      <c r="XDX331" s="18"/>
      <c r="XDY331" s="18"/>
      <c r="XDZ331" s="18"/>
      <c r="XEA331" s="18"/>
      <c r="XEB331" s="18"/>
      <c r="XEC331" s="18"/>
      <c r="XED331" s="18"/>
      <c r="XEE331" s="18"/>
      <c r="XEF331" s="18"/>
      <c r="XEG331" s="18"/>
      <c r="XEH331" s="18"/>
      <c r="XEI331" s="18"/>
      <c r="XEJ331" s="18"/>
      <c r="XEK331" s="18"/>
      <c r="XEL331" s="18"/>
      <c r="XEM331" s="18"/>
      <c r="XEN331" s="18"/>
      <c r="XEO331" s="18"/>
      <c r="XEP331" s="18"/>
      <c r="XEQ331" s="18"/>
      <c r="XER331" s="18"/>
      <c r="XES331" s="18"/>
      <c r="XET331" s="18"/>
      <c r="XEU331" s="18"/>
      <c r="XEV331" s="18"/>
      <c r="XEW331" s="18"/>
      <c r="XEX331" s="18"/>
      <c r="XEY331" s="18"/>
      <c r="XEZ331" s="18"/>
      <c r="XFA331" s="18"/>
      <c r="XFB331" s="18"/>
      <c r="XFC331" s="18"/>
      <c r="XFD331" s="18"/>
    </row>
    <row r="332" spans="1:4054 13835:16384" s="68" customFormat="1" ht="40.9" hidden="1" customHeight="1" x14ac:dyDescent="0.25">
      <c r="A332" s="119"/>
      <c r="B332" s="119"/>
      <c r="C332" s="119" t="s">
        <v>221</v>
      </c>
      <c r="D332" s="119"/>
      <c r="E332" s="120">
        <f t="shared" ref="E332:P332" si="148">SUM(E34+E65+E99+E132+E163+E196+E229+E262+E292+E323)/10</f>
        <v>11.628505555555556</v>
      </c>
      <c r="F332" s="120">
        <f t="shared" si="148"/>
        <v>11.575655555555556</v>
      </c>
      <c r="G332" s="120">
        <f t="shared" si="148"/>
        <v>50.59355</v>
      </c>
      <c r="H332" s="120">
        <f t="shared" si="148"/>
        <v>362.25040000000001</v>
      </c>
      <c r="I332" s="120">
        <f t="shared" si="148"/>
        <v>68.159000000000006</v>
      </c>
      <c r="J332" s="120">
        <f t="shared" si="148"/>
        <v>0.18529444444444446</v>
      </c>
      <c r="K332" s="120">
        <f t="shared" si="148"/>
        <v>0.30909888888888892</v>
      </c>
      <c r="L332" s="120">
        <f t="shared" si="148"/>
        <v>16.639083333333339</v>
      </c>
      <c r="M332" s="120">
        <f t="shared" si="148"/>
        <v>200.15180555555554</v>
      </c>
      <c r="N332" s="120">
        <f t="shared" si="148"/>
        <v>54.421194444444453</v>
      </c>
      <c r="O332" s="120">
        <f t="shared" si="148"/>
        <v>246.86380555555556</v>
      </c>
      <c r="P332" s="120">
        <f t="shared" si="148"/>
        <v>3.1731888888888884</v>
      </c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  <c r="JL332" s="18"/>
      <c r="JM332" s="18"/>
      <c r="JN332" s="18"/>
      <c r="JO332" s="18"/>
      <c r="JP332" s="18"/>
      <c r="JQ332" s="18"/>
      <c r="JR332" s="18"/>
      <c r="JS332" s="18"/>
      <c r="JT332" s="18"/>
      <c r="JU332" s="18"/>
      <c r="JV332" s="18"/>
      <c r="JW332" s="18"/>
      <c r="JX332" s="18"/>
      <c r="JY332" s="18"/>
      <c r="JZ332" s="18"/>
      <c r="KA332" s="18"/>
      <c r="KB332" s="18"/>
      <c r="KC332" s="18"/>
      <c r="KD332" s="18"/>
      <c r="KE332" s="18"/>
      <c r="KF332" s="18"/>
      <c r="KG332" s="18"/>
      <c r="KH332" s="18"/>
      <c r="KI332" s="18"/>
      <c r="KJ332" s="18"/>
      <c r="KK332" s="18"/>
      <c r="KL332" s="18"/>
      <c r="KM332" s="18"/>
      <c r="KN332" s="18"/>
      <c r="KO332" s="18"/>
      <c r="KP332" s="18"/>
      <c r="KQ332" s="18"/>
      <c r="KR332" s="18"/>
      <c r="KS332" s="18"/>
      <c r="KT332" s="18"/>
      <c r="KU332" s="18"/>
      <c r="KV332" s="18"/>
      <c r="KW332" s="18"/>
      <c r="KX332" s="18"/>
      <c r="KY332" s="18"/>
      <c r="KZ332" s="18"/>
      <c r="LA332" s="18"/>
      <c r="LB332" s="18"/>
      <c r="LC332" s="18"/>
      <c r="LD332" s="18"/>
      <c r="LE332" s="18"/>
      <c r="LF332" s="18"/>
      <c r="LG332" s="18"/>
      <c r="LH332" s="18"/>
      <c r="LI332" s="18"/>
      <c r="LJ332" s="18"/>
      <c r="LK332" s="18"/>
      <c r="LL332" s="18"/>
      <c r="LM332" s="18"/>
      <c r="LN332" s="18"/>
      <c r="LO332" s="18"/>
      <c r="LP332" s="18"/>
      <c r="LQ332" s="18"/>
      <c r="LR332" s="18"/>
      <c r="LS332" s="18"/>
      <c r="LT332" s="18"/>
      <c r="LU332" s="18"/>
      <c r="LV332" s="18"/>
      <c r="LW332" s="18"/>
      <c r="LX332" s="18"/>
      <c r="LY332" s="18"/>
      <c r="LZ332" s="18"/>
      <c r="MA332" s="18"/>
      <c r="MB332" s="18"/>
      <c r="MC332" s="18"/>
      <c r="MD332" s="18"/>
      <c r="ME332" s="18"/>
      <c r="MF332" s="18"/>
      <c r="MG332" s="18"/>
      <c r="MH332" s="18"/>
      <c r="MI332" s="18"/>
      <c r="MJ332" s="18"/>
      <c r="MK332" s="18"/>
      <c r="ML332" s="18"/>
      <c r="MM332" s="18"/>
      <c r="MN332" s="18"/>
      <c r="MO332" s="18"/>
      <c r="MP332" s="18"/>
      <c r="MQ332" s="18"/>
      <c r="MR332" s="18"/>
      <c r="MS332" s="18"/>
      <c r="MT332" s="18"/>
      <c r="MU332" s="18"/>
      <c r="MV332" s="18"/>
      <c r="MW332" s="18"/>
      <c r="MX332" s="18"/>
      <c r="MY332" s="18"/>
      <c r="MZ332" s="18"/>
      <c r="NA332" s="18"/>
      <c r="NB332" s="18"/>
      <c r="NC332" s="18"/>
      <c r="ND332" s="18"/>
      <c r="NE332" s="18"/>
      <c r="NF332" s="18"/>
      <c r="NG332" s="18"/>
      <c r="NH332" s="18"/>
      <c r="NI332" s="18"/>
      <c r="NJ332" s="18"/>
      <c r="NK332" s="18"/>
      <c r="NL332" s="18"/>
      <c r="NM332" s="18"/>
      <c r="NN332" s="18"/>
      <c r="NO332" s="18"/>
      <c r="NP332" s="18"/>
      <c r="NQ332" s="18"/>
      <c r="NR332" s="18"/>
      <c r="NS332" s="18"/>
      <c r="NT332" s="18"/>
      <c r="NU332" s="18"/>
      <c r="NV332" s="18"/>
      <c r="NW332" s="18"/>
      <c r="NX332" s="18"/>
      <c r="NY332" s="18"/>
      <c r="NZ332" s="18"/>
      <c r="OA332" s="18"/>
      <c r="OB332" s="18"/>
      <c r="OC332" s="18"/>
      <c r="OD332" s="18"/>
      <c r="OE332" s="18"/>
      <c r="OF332" s="18"/>
      <c r="OG332" s="18"/>
      <c r="OH332" s="18"/>
      <c r="OI332" s="18"/>
      <c r="OJ332" s="18"/>
      <c r="OK332" s="18"/>
      <c r="OL332" s="18"/>
      <c r="OM332" s="18"/>
      <c r="ON332" s="18"/>
      <c r="OO332" s="18"/>
      <c r="OP332" s="18"/>
      <c r="OQ332" s="18"/>
      <c r="OR332" s="18"/>
      <c r="OS332" s="18"/>
      <c r="OT332" s="18"/>
      <c r="OU332" s="18"/>
      <c r="OV332" s="18"/>
      <c r="OW332" s="18"/>
      <c r="OX332" s="18"/>
      <c r="OY332" s="18"/>
      <c r="OZ332" s="18"/>
      <c r="PA332" s="18"/>
      <c r="PB332" s="18"/>
      <c r="PC332" s="18"/>
      <c r="PD332" s="18"/>
      <c r="PE332" s="18"/>
      <c r="PF332" s="18"/>
      <c r="PG332" s="18"/>
      <c r="PH332" s="18"/>
      <c r="PI332" s="18"/>
      <c r="PJ332" s="18"/>
      <c r="PK332" s="18"/>
      <c r="PL332" s="18"/>
      <c r="PM332" s="18"/>
      <c r="PN332" s="18"/>
      <c r="PO332" s="18"/>
      <c r="PP332" s="18"/>
      <c r="PQ332" s="18"/>
      <c r="PR332" s="18"/>
      <c r="PS332" s="18"/>
      <c r="PT332" s="18"/>
      <c r="PU332" s="18"/>
      <c r="PV332" s="18"/>
      <c r="PW332" s="18"/>
      <c r="PX332" s="18"/>
      <c r="PY332" s="18"/>
      <c r="PZ332" s="18"/>
      <c r="QA332" s="18"/>
      <c r="QB332" s="18"/>
      <c r="QC332" s="18"/>
      <c r="QD332" s="18"/>
      <c r="QE332" s="18"/>
      <c r="QF332" s="18"/>
      <c r="QG332" s="18"/>
      <c r="QH332" s="18"/>
      <c r="QI332" s="18"/>
      <c r="QJ332" s="18"/>
      <c r="QK332" s="18"/>
      <c r="QL332" s="18"/>
      <c r="QM332" s="18"/>
      <c r="QN332" s="18"/>
      <c r="QO332" s="18"/>
      <c r="QP332" s="18"/>
      <c r="QQ332" s="18"/>
      <c r="QR332" s="18"/>
      <c r="QS332" s="18"/>
      <c r="QT332" s="18"/>
      <c r="QU332" s="18"/>
      <c r="QV332" s="18"/>
      <c r="QW332" s="18"/>
      <c r="QX332" s="18"/>
      <c r="QY332" s="18"/>
      <c r="QZ332" s="18"/>
      <c r="RA332" s="18"/>
      <c r="RB332" s="18"/>
      <c r="RC332" s="18"/>
      <c r="RD332" s="18"/>
      <c r="RE332" s="18"/>
      <c r="RF332" s="18"/>
      <c r="RG332" s="18"/>
      <c r="RH332" s="18"/>
      <c r="RI332" s="18"/>
      <c r="RJ332" s="18"/>
      <c r="RK332" s="18"/>
      <c r="RL332" s="18"/>
      <c r="RM332" s="18"/>
      <c r="RN332" s="18"/>
      <c r="RO332" s="18"/>
      <c r="RP332" s="18"/>
      <c r="RQ332" s="18"/>
      <c r="RR332" s="18"/>
      <c r="RS332" s="18"/>
      <c r="RT332" s="18"/>
      <c r="RU332" s="18"/>
      <c r="RV332" s="18"/>
      <c r="RW332" s="18"/>
      <c r="RX332" s="18"/>
      <c r="RY332" s="18"/>
      <c r="RZ332" s="18"/>
      <c r="SA332" s="18"/>
      <c r="SB332" s="18"/>
      <c r="SC332" s="18"/>
      <c r="SD332" s="18"/>
      <c r="SE332" s="18"/>
      <c r="SF332" s="18"/>
      <c r="SG332" s="18"/>
      <c r="SH332" s="18"/>
      <c r="SI332" s="18"/>
      <c r="SJ332" s="18"/>
      <c r="SK332" s="18"/>
      <c r="SL332" s="18"/>
      <c r="SM332" s="18"/>
      <c r="SN332" s="18"/>
      <c r="SO332" s="18"/>
      <c r="SP332" s="18"/>
      <c r="SQ332" s="18"/>
      <c r="SR332" s="18"/>
      <c r="SS332" s="18"/>
      <c r="ST332" s="18"/>
      <c r="SU332" s="18"/>
      <c r="SV332" s="18"/>
      <c r="SW332" s="18"/>
      <c r="SX332" s="18"/>
      <c r="SY332" s="18"/>
      <c r="SZ332" s="18"/>
      <c r="TA332" s="18"/>
      <c r="TB332" s="18"/>
      <c r="TC332" s="18"/>
      <c r="TD332" s="18"/>
      <c r="TE332" s="18"/>
      <c r="TF332" s="18"/>
      <c r="TG332" s="18"/>
      <c r="TH332" s="18"/>
      <c r="TI332" s="18"/>
      <c r="TJ332" s="18"/>
      <c r="TK332" s="18"/>
      <c r="TL332" s="18"/>
      <c r="TM332" s="18"/>
      <c r="TN332" s="18"/>
      <c r="TO332" s="18"/>
      <c r="TP332" s="18"/>
      <c r="TQ332" s="18"/>
      <c r="TR332" s="18"/>
      <c r="TS332" s="18"/>
      <c r="TT332" s="18"/>
      <c r="TU332" s="18"/>
      <c r="TV332" s="18"/>
      <c r="TW332" s="18"/>
      <c r="TX332" s="18"/>
      <c r="TY332" s="18"/>
      <c r="TZ332" s="18"/>
      <c r="UA332" s="18"/>
      <c r="UB332" s="18"/>
      <c r="UC332" s="18"/>
      <c r="UD332" s="18"/>
      <c r="UE332" s="18"/>
      <c r="UF332" s="18"/>
      <c r="UG332" s="18"/>
      <c r="UH332" s="18"/>
      <c r="UI332" s="18"/>
      <c r="UJ332" s="18"/>
      <c r="UK332" s="18"/>
      <c r="UL332" s="18"/>
      <c r="UM332" s="18"/>
      <c r="UN332" s="18"/>
      <c r="UO332" s="18"/>
      <c r="UP332" s="18"/>
      <c r="UQ332" s="18"/>
      <c r="UR332" s="18"/>
      <c r="US332" s="18"/>
      <c r="UT332" s="18"/>
      <c r="UU332" s="18"/>
      <c r="UV332" s="18"/>
      <c r="UW332" s="18"/>
      <c r="UX332" s="18"/>
      <c r="UY332" s="18"/>
      <c r="UZ332" s="18"/>
      <c r="VA332" s="18"/>
      <c r="VB332" s="18"/>
      <c r="VC332" s="18"/>
      <c r="VD332" s="18"/>
      <c r="VE332" s="18"/>
      <c r="VF332" s="18"/>
      <c r="VG332" s="18"/>
      <c r="VH332" s="18"/>
      <c r="VI332" s="18"/>
      <c r="VJ332" s="18"/>
      <c r="VK332" s="18"/>
      <c r="VL332" s="18"/>
      <c r="VM332" s="18"/>
      <c r="VN332" s="18"/>
      <c r="VO332" s="18"/>
      <c r="VP332" s="18"/>
      <c r="VQ332" s="18"/>
      <c r="VR332" s="18"/>
      <c r="VS332" s="18"/>
      <c r="VT332" s="18"/>
      <c r="VU332" s="18"/>
      <c r="VV332" s="18"/>
      <c r="VW332" s="18"/>
      <c r="VX332" s="18"/>
      <c r="VY332" s="18"/>
      <c r="VZ332" s="18"/>
      <c r="WA332" s="18"/>
      <c r="WB332" s="18"/>
      <c r="WC332" s="18"/>
      <c r="WD332" s="18"/>
      <c r="WE332" s="18"/>
      <c r="WF332" s="18"/>
      <c r="WG332" s="18"/>
      <c r="WH332" s="18"/>
      <c r="WI332" s="18"/>
      <c r="WJ332" s="18"/>
      <c r="WK332" s="18"/>
      <c r="WL332" s="18"/>
      <c r="WM332" s="18"/>
      <c r="WN332" s="18"/>
      <c r="WO332" s="18"/>
      <c r="WP332" s="18"/>
      <c r="WQ332" s="18"/>
      <c r="WR332" s="18"/>
      <c r="WS332" s="18"/>
      <c r="WT332" s="18"/>
      <c r="WU332" s="18"/>
      <c r="WV332" s="18"/>
      <c r="WW332" s="18"/>
      <c r="WX332" s="18"/>
      <c r="WY332" s="18"/>
      <c r="WZ332" s="18"/>
      <c r="XA332" s="18"/>
      <c r="XB332" s="18"/>
      <c r="XC332" s="18"/>
      <c r="XD332" s="18"/>
      <c r="XE332" s="18"/>
      <c r="XF332" s="18"/>
      <c r="XG332" s="18"/>
      <c r="XH332" s="18"/>
      <c r="XI332" s="18"/>
      <c r="XJ332" s="18"/>
      <c r="XK332" s="18"/>
      <c r="XL332" s="18"/>
      <c r="XM332" s="18"/>
      <c r="XN332" s="18"/>
      <c r="XO332" s="18"/>
      <c r="XP332" s="18"/>
      <c r="XQ332" s="18"/>
      <c r="XR332" s="18"/>
      <c r="XS332" s="18"/>
      <c r="XT332" s="18"/>
      <c r="XU332" s="18"/>
      <c r="XV332" s="18"/>
      <c r="XW332" s="18"/>
      <c r="XX332" s="18"/>
      <c r="XY332" s="18"/>
      <c r="XZ332" s="18"/>
      <c r="YA332" s="18"/>
      <c r="YB332" s="18"/>
      <c r="YC332" s="18"/>
      <c r="YD332" s="18"/>
      <c r="YE332" s="18"/>
      <c r="YF332" s="18"/>
      <c r="YG332" s="18"/>
      <c r="YH332" s="18"/>
      <c r="YI332" s="18"/>
      <c r="YJ332" s="18"/>
      <c r="YK332" s="18"/>
      <c r="YL332" s="18"/>
      <c r="YM332" s="18"/>
      <c r="YN332" s="18"/>
      <c r="YO332" s="18"/>
      <c r="YP332" s="18"/>
      <c r="YQ332" s="18"/>
      <c r="YR332" s="18"/>
      <c r="YS332" s="18"/>
      <c r="YT332" s="18"/>
      <c r="YU332" s="18"/>
      <c r="YV332" s="18"/>
      <c r="YW332" s="18"/>
      <c r="YX332" s="18"/>
      <c r="YY332" s="18"/>
      <c r="YZ332" s="18"/>
      <c r="ZA332" s="18"/>
      <c r="ZB332" s="18"/>
      <c r="ZC332" s="18"/>
      <c r="ZD332" s="18"/>
      <c r="ZE332" s="18"/>
      <c r="ZF332" s="18"/>
      <c r="ZG332" s="18"/>
      <c r="ZH332" s="18"/>
      <c r="ZI332" s="18"/>
      <c r="ZJ332" s="18"/>
      <c r="ZK332" s="18"/>
      <c r="ZL332" s="18"/>
      <c r="ZM332" s="18"/>
      <c r="ZN332" s="18"/>
      <c r="ZO332" s="18"/>
      <c r="ZP332" s="18"/>
      <c r="ZQ332" s="18"/>
      <c r="ZR332" s="18"/>
      <c r="ZS332" s="18"/>
      <c r="ZT332" s="18"/>
      <c r="ZU332" s="18"/>
      <c r="ZV332" s="18"/>
      <c r="ZW332" s="18"/>
      <c r="ZX332" s="18"/>
      <c r="ZY332" s="18"/>
      <c r="ZZ332" s="18"/>
      <c r="AAA332" s="18"/>
      <c r="AAB332" s="18"/>
      <c r="AAC332" s="18"/>
      <c r="AAD332" s="18"/>
      <c r="AAE332" s="18"/>
      <c r="AAF332" s="18"/>
      <c r="AAG332" s="18"/>
      <c r="AAH332" s="18"/>
      <c r="AAI332" s="18"/>
      <c r="AAJ332" s="18"/>
      <c r="AAK332" s="18"/>
      <c r="AAL332" s="18"/>
      <c r="AAM332" s="18"/>
      <c r="AAN332" s="18"/>
      <c r="AAO332" s="18"/>
      <c r="AAP332" s="18"/>
      <c r="AAQ332" s="18"/>
      <c r="AAR332" s="18"/>
      <c r="AAS332" s="18"/>
      <c r="AAT332" s="18"/>
      <c r="AAU332" s="18"/>
      <c r="AAV332" s="18"/>
      <c r="AAW332" s="18"/>
      <c r="AAX332" s="18"/>
      <c r="AAY332" s="18"/>
      <c r="AAZ332" s="18"/>
      <c r="ABA332" s="18"/>
      <c r="ABB332" s="18"/>
      <c r="ABC332" s="18"/>
      <c r="ABD332" s="18"/>
      <c r="ABE332" s="18"/>
      <c r="ABF332" s="18"/>
      <c r="ABG332" s="18"/>
      <c r="ABH332" s="18"/>
      <c r="ABI332" s="18"/>
      <c r="ABJ332" s="18"/>
      <c r="ABK332" s="18"/>
      <c r="ABL332" s="18"/>
      <c r="ABM332" s="18"/>
      <c r="ABN332" s="18"/>
      <c r="ABO332" s="18"/>
      <c r="ABP332" s="18"/>
      <c r="ABQ332" s="18"/>
      <c r="ABR332" s="18"/>
      <c r="ABS332" s="18"/>
      <c r="ABT332" s="18"/>
      <c r="ABU332" s="18"/>
      <c r="ABV332" s="18"/>
      <c r="ABW332" s="18"/>
      <c r="ABX332" s="18"/>
      <c r="ABY332" s="18"/>
      <c r="ABZ332" s="18"/>
      <c r="ACA332" s="18"/>
      <c r="ACB332" s="18"/>
      <c r="ACC332" s="18"/>
      <c r="ACD332" s="18"/>
      <c r="ACE332" s="18"/>
      <c r="ACF332" s="18"/>
      <c r="ACG332" s="18"/>
      <c r="ACH332" s="18"/>
      <c r="ACI332" s="18"/>
      <c r="ACJ332" s="18"/>
      <c r="ACK332" s="18"/>
      <c r="ACL332" s="18"/>
      <c r="ACM332" s="18"/>
      <c r="ACN332" s="18"/>
      <c r="ACO332" s="18"/>
      <c r="ACP332" s="18"/>
      <c r="ACQ332" s="18"/>
      <c r="ACR332" s="18"/>
      <c r="ACS332" s="18"/>
      <c r="ACT332" s="18"/>
      <c r="ACU332" s="18"/>
      <c r="ACV332" s="18"/>
      <c r="ACW332" s="18"/>
      <c r="ACX332" s="18"/>
      <c r="ACY332" s="18"/>
      <c r="ACZ332" s="18"/>
      <c r="ADA332" s="18"/>
      <c r="ADB332" s="18"/>
      <c r="ADC332" s="18"/>
      <c r="ADD332" s="18"/>
      <c r="ADE332" s="18"/>
      <c r="ADF332" s="18"/>
      <c r="ADG332" s="18"/>
      <c r="ADH332" s="18"/>
      <c r="ADI332" s="18"/>
      <c r="ADJ332" s="18"/>
      <c r="ADK332" s="18"/>
      <c r="ADL332" s="18"/>
      <c r="ADM332" s="18"/>
      <c r="ADN332" s="18"/>
      <c r="ADO332" s="18"/>
      <c r="ADP332" s="18"/>
      <c r="ADQ332" s="18"/>
      <c r="ADR332" s="18"/>
      <c r="ADS332" s="18"/>
      <c r="ADT332" s="18"/>
      <c r="ADU332" s="18"/>
      <c r="ADV332" s="18"/>
      <c r="ADW332" s="18"/>
      <c r="ADX332" s="18"/>
      <c r="ADY332" s="18"/>
      <c r="ADZ332" s="18"/>
      <c r="AEA332" s="18"/>
      <c r="AEB332" s="18"/>
      <c r="AEC332" s="18"/>
      <c r="AED332" s="18"/>
      <c r="AEE332" s="18"/>
      <c r="AEF332" s="18"/>
      <c r="AEG332" s="18"/>
      <c r="AEH332" s="18"/>
      <c r="AEI332" s="18"/>
      <c r="AEJ332" s="18"/>
      <c r="AEK332" s="18"/>
      <c r="AEL332" s="18"/>
      <c r="AEM332" s="18"/>
      <c r="AEN332" s="18"/>
      <c r="AEO332" s="18"/>
      <c r="AEP332" s="18"/>
      <c r="AEQ332" s="18"/>
      <c r="AER332" s="18"/>
      <c r="AES332" s="18"/>
      <c r="AET332" s="18"/>
      <c r="AEU332" s="18"/>
      <c r="AEV332" s="18"/>
      <c r="AEW332" s="18"/>
      <c r="AEX332" s="18"/>
      <c r="AEY332" s="18"/>
      <c r="AEZ332" s="18"/>
      <c r="AFA332" s="18"/>
      <c r="AFB332" s="18"/>
      <c r="AFC332" s="18"/>
      <c r="AFD332" s="18"/>
      <c r="AFE332" s="18"/>
      <c r="AFF332" s="18"/>
      <c r="AFG332" s="18"/>
      <c r="AFH332" s="18"/>
      <c r="AFI332" s="18"/>
      <c r="AFJ332" s="18"/>
      <c r="AFK332" s="18"/>
      <c r="AFL332" s="18"/>
      <c r="AFM332" s="18"/>
      <c r="AFN332" s="18"/>
      <c r="AFO332" s="18"/>
      <c r="AFP332" s="18"/>
      <c r="AFQ332" s="18"/>
      <c r="AFR332" s="18"/>
      <c r="AFS332" s="18"/>
      <c r="AFT332" s="18"/>
      <c r="AFU332" s="18"/>
      <c r="AFV332" s="18"/>
      <c r="AFW332" s="18"/>
      <c r="AFX332" s="18"/>
      <c r="AFY332" s="18"/>
      <c r="AFZ332" s="18"/>
      <c r="AGA332" s="18"/>
      <c r="AGB332" s="18"/>
      <c r="AGC332" s="18"/>
      <c r="AGD332" s="18"/>
      <c r="AGE332" s="18"/>
      <c r="AGF332" s="18"/>
      <c r="AGG332" s="18"/>
      <c r="AGH332" s="18"/>
      <c r="AGI332" s="18"/>
      <c r="AGJ332" s="18"/>
      <c r="AGK332" s="18"/>
      <c r="AGL332" s="18"/>
      <c r="AGM332" s="18"/>
      <c r="AGN332" s="18"/>
      <c r="AGO332" s="18"/>
      <c r="AGP332" s="18"/>
      <c r="AGQ332" s="18"/>
      <c r="AGR332" s="18"/>
      <c r="AGS332" s="18"/>
      <c r="AGT332" s="18"/>
      <c r="AGU332" s="18"/>
      <c r="AGV332" s="18"/>
      <c r="AGW332" s="18"/>
      <c r="AGX332" s="18"/>
      <c r="AGY332" s="18"/>
      <c r="AGZ332" s="18"/>
      <c r="AHA332" s="18"/>
      <c r="AHB332" s="18"/>
      <c r="AHC332" s="18"/>
      <c r="AHD332" s="18"/>
      <c r="AHE332" s="18"/>
      <c r="AHF332" s="18"/>
      <c r="AHG332" s="18"/>
      <c r="AHH332" s="18"/>
      <c r="AHI332" s="18"/>
      <c r="AHJ332" s="18"/>
      <c r="AHK332" s="18"/>
      <c r="AHL332" s="18"/>
      <c r="AHM332" s="18"/>
      <c r="AHN332" s="18"/>
      <c r="AHO332" s="18"/>
      <c r="AHP332" s="18"/>
      <c r="AHQ332" s="18"/>
      <c r="AHR332" s="18"/>
      <c r="AHS332" s="18"/>
      <c r="AHT332" s="18"/>
      <c r="AHU332" s="18"/>
      <c r="AHV332" s="18"/>
      <c r="AHW332" s="18"/>
      <c r="AHX332" s="18"/>
      <c r="AHY332" s="18"/>
      <c r="AHZ332" s="18"/>
      <c r="AIA332" s="18"/>
      <c r="AIB332" s="18"/>
      <c r="AIC332" s="18"/>
      <c r="AID332" s="18"/>
      <c r="AIE332" s="18"/>
      <c r="AIF332" s="18"/>
      <c r="AIG332" s="18"/>
      <c r="AIH332" s="18"/>
      <c r="AII332" s="18"/>
      <c r="AIJ332" s="18"/>
      <c r="AIK332" s="18"/>
      <c r="AIL332" s="18"/>
      <c r="AIM332" s="18"/>
      <c r="AIN332" s="18"/>
      <c r="AIO332" s="18"/>
      <c r="AIP332" s="18"/>
      <c r="AIQ332" s="18"/>
      <c r="AIR332" s="18"/>
      <c r="AIS332" s="18"/>
      <c r="AIT332" s="18"/>
      <c r="AIU332" s="18"/>
      <c r="AIV332" s="18"/>
      <c r="AIW332" s="18"/>
      <c r="AIX332" s="18"/>
      <c r="AIY332" s="18"/>
      <c r="AIZ332" s="18"/>
      <c r="AJA332" s="18"/>
      <c r="AJB332" s="18"/>
      <c r="AJC332" s="18"/>
      <c r="AJD332" s="18"/>
      <c r="AJE332" s="18"/>
      <c r="AJF332" s="18"/>
      <c r="AJG332" s="18"/>
      <c r="AJH332" s="18"/>
      <c r="AJI332" s="18"/>
      <c r="AJJ332" s="18"/>
      <c r="AJK332" s="18"/>
      <c r="AJL332" s="18"/>
      <c r="AJM332" s="18"/>
      <c r="AJN332" s="18"/>
      <c r="AJO332" s="18"/>
      <c r="AJP332" s="18"/>
      <c r="AJQ332" s="18"/>
      <c r="AJR332" s="18"/>
      <c r="AJS332" s="18"/>
      <c r="AJT332" s="18"/>
      <c r="AJU332" s="18"/>
      <c r="AJV332" s="18"/>
      <c r="AJW332" s="18"/>
      <c r="AJX332" s="18"/>
      <c r="AJY332" s="18"/>
      <c r="AJZ332" s="18"/>
      <c r="AKA332" s="18"/>
      <c r="AKB332" s="18"/>
      <c r="AKC332" s="18"/>
      <c r="AKD332" s="18"/>
      <c r="AKE332" s="18"/>
      <c r="AKF332" s="18"/>
      <c r="AKG332" s="18"/>
      <c r="AKH332" s="18"/>
      <c r="AKI332" s="18"/>
      <c r="AKJ332" s="18"/>
      <c r="AKK332" s="18"/>
      <c r="AKL332" s="18"/>
      <c r="AKM332" s="18"/>
      <c r="AKN332" s="18"/>
      <c r="AKO332" s="18"/>
      <c r="AKP332" s="18"/>
      <c r="AKQ332" s="18"/>
      <c r="AKR332" s="18"/>
      <c r="AKS332" s="18"/>
      <c r="AKT332" s="18"/>
      <c r="AKU332" s="18"/>
      <c r="AKV332" s="18"/>
      <c r="AKW332" s="18"/>
      <c r="AKX332" s="18"/>
      <c r="AKY332" s="18"/>
      <c r="AKZ332" s="18"/>
      <c r="ALA332" s="18"/>
      <c r="ALB332" s="18"/>
      <c r="ALC332" s="18"/>
      <c r="ALD332" s="18"/>
      <c r="ALE332" s="18"/>
      <c r="ALF332" s="18"/>
      <c r="ALG332" s="18"/>
      <c r="ALH332" s="18"/>
      <c r="ALI332" s="18"/>
      <c r="ALJ332" s="18"/>
      <c r="ALK332" s="18"/>
      <c r="ALL332" s="18"/>
      <c r="ALM332" s="18"/>
      <c r="ALN332" s="18"/>
      <c r="ALO332" s="18"/>
      <c r="ALP332" s="18"/>
      <c r="ALQ332" s="18"/>
      <c r="ALR332" s="18"/>
      <c r="ALS332" s="18"/>
      <c r="ALT332" s="18"/>
      <c r="ALU332" s="18"/>
      <c r="ALV332" s="18"/>
      <c r="ALW332" s="18"/>
      <c r="ALX332" s="18"/>
      <c r="ALY332" s="18"/>
      <c r="ALZ332" s="18"/>
      <c r="AMA332" s="18"/>
      <c r="AMB332" s="18"/>
      <c r="AMC332" s="18"/>
      <c r="AMD332" s="18"/>
      <c r="AME332" s="18"/>
      <c r="AMF332" s="18"/>
      <c r="AMG332" s="18"/>
      <c r="AMH332" s="18"/>
      <c r="AMI332" s="18"/>
      <c r="AMJ332" s="18"/>
      <c r="AMK332" s="18"/>
      <c r="AML332" s="18"/>
      <c r="AMM332" s="18"/>
      <c r="AMN332" s="18"/>
      <c r="AMO332" s="18"/>
      <c r="AMP332" s="18"/>
      <c r="AMQ332" s="18"/>
      <c r="AMR332" s="18"/>
      <c r="AMS332" s="18"/>
      <c r="AMT332" s="18"/>
      <c r="AMU332" s="18"/>
      <c r="AMV332" s="18"/>
      <c r="AMW332" s="18"/>
      <c r="AMX332" s="18"/>
      <c r="AMY332" s="18"/>
      <c r="AMZ332" s="18"/>
      <c r="ANA332" s="18"/>
      <c r="ANB332" s="18"/>
      <c r="ANC332" s="18"/>
      <c r="AND332" s="18"/>
      <c r="ANE332" s="18"/>
      <c r="ANF332" s="18"/>
      <c r="ANG332" s="18"/>
      <c r="ANH332" s="18"/>
      <c r="ANI332" s="18"/>
      <c r="ANJ332" s="18"/>
      <c r="ANK332" s="18"/>
      <c r="ANL332" s="18"/>
      <c r="ANM332" s="18"/>
      <c r="ANN332" s="18"/>
      <c r="ANO332" s="18"/>
      <c r="ANP332" s="18"/>
      <c r="ANQ332" s="18"/>
      <c r="ANR332" s="18"/>
      <c r="ANS332" s="18"/>
      <c r="ANT332" s="18"/>
      <c r="ANU332" s="18"/>
      <c r="ANV332" s="18"/>
      <c r="ANW332" s="18"/>
      <c r="ANX332" s="18"/>
      <c r="ANY332" s="18"/>
      <c r="ANZ332" s="18"/>
      <c r="AOA332" s="18"/>
      <c r="AOB332" s="18"/>
      <c r="AOC332" s="18"/>
      <c r="AOD332" s="18"/>
      <c r="AOE332" s="18"/>
      <c r="AOF332" s="18"/>
      <c r="AOG332" s="18"/>
      <c r="AOH332" s="18"/>
      <c r="AOI332" s="18"/>
      <c r="AOJ332" s="18"/>
      <c r="AOK332" s="18"/>
      <c r="AOL332" s="18"/>
      <c r="AOM332" s="18"/>
      <c r="AON332" s="18"/>
      <c r="AOO332" s="18"/>
      <c r="AOP332" s="18"/>
      <c r="AOQ332" s="18"/>
      <c r="AOR332" s="18"/>
      <c r="AOS332" s="18"/>
      <c r="AOT332" s="18"/>
      <c r="AOU332" s="18"/>
      <c r="AOV332" s="18"/>
      <c r="AOW332" s="18"/>
      <c r="AOX332" s="18"/>
      <c r="AOY332" s="18"/>
      <c r="AOZ332" s="18"/>
      <c r="APA332" s="18"/>
      <c r="APB332" s="18"/>
      <c r="APC332" s="18"/>
      <c r="APD332" s="18"/>
      <c r="APE332" s="18"/>
      <c r="APF332" s="18"/>
      <c r="APG332" s="18"/>
      <c r="APH332" s="18"/>
      <c r="API332" s="18"/>
      <c r="APJ332" s="18"/>
      <c r="APK332" s="18"/>
      <c r="APL332" s="18"/>
      <c r="APM332" s="18"/>
      <c r="APN332" s="18"/>
      <c r="APO332" s="18"/>
      <c r="APP332" s="18"/>
      <c r="APQ332" s="18"/>
      <c r="APR332" s="18"/>
      <c r="APS332" s="18"/>
      <c r="APT332" s="18"/>
      <c r="APU332" s="18"/>
      <c r="APV332" s="18"/>
      <c r="APW332" s="18"/>
      <c r="APX332" s="18"/>
      <c r="APY332" s="18"/>
      <c r="APZ332" s="18"/>
      <c r="AQA332" s="18"/>
      <c r="AQB332" s="18"/>
      <c r="AQC332" s="18"/>
      <c r="AQD332" s="18"/>
      <c r="AQE332" s="18"/>
      <c r="AQF332" s="18"/>
      <c r="AQG332" s="18"/>
      <c r="AQH332" s="18"/>
      <c r="AQI332" s="18"/>
      <c r="AQJ332" s="18"/>
      <c r="AQK332" s="18"/>
      <c r="AQL332" s="18"/>
      <c r="AQM332" s="18"/>
      <c r="AQN332" s="18"/>
      <c r="AQO332" s="18"/>
      <c r="AQP332" s="18"/>
      <c r="AQQ332" s="18"/>
      <c r="AQR332" s="18"/>
      <c r="AQS332" s="18"/>
      <c r="AQT332" s="18"/>
      <c r="AQU332" s="18"/>
      <c r="AQV332" s="18"/>
      <c r="AQW332" s="18"/>
      <c r="AQX332" s="18"/>
      <c r="AQY332" s="18"/>
      <c r="AQZ332" s="18"/>
      <c r="ARA332" s="18"/>
      <c r="ARB332" s="18"/>
      <c r="ARC332" s="18"/>
      <c r="ARD332" s="18"/>
      <c r="ARE332" s="18"/>
      <c r="ARF332" s="18"/>
      <c r="ARG332" s="18"/>
      <c r="ARH332" s="18"/>
      <c r="ARI332" s="18"/>
      <c r="ARJ332" s="18"/>
      <c r="ARK332" s="18"/>
      <c r="ARL332" s="18"/>
      <c r="ARM332" s="18"/>
      <c r="ARN332" s="18"/>
      <c r="ARO332" s="18"/>
      <c r="ARP332" s="18"/>
      <c r="ARQ332" s="18"/>
      <c r="ARR332" s="18"/>
      <c r="ARS332" s="18"/>
      <c r="ART332" s="18"/>
      <c r="ARU332" s="18"/>
      <c r="ARV332" s="18"/>
      <c r="ARW332" s="18"/>
      <c r="ARX332" s="18"/>
      <c r="ARY332" s="18"/>
      <c r="ARZ332" s="18"/>
      <c r="ASA332" s="18"/>
      <c r="ASB332" s="18"/>
      <c r="ASC332" s="18"/>
      <c r="ASD332" s="18"/>
      <c r="ASE332" s="18"/>
      <c r="ASF332" s="18"/>
      <c r="ASG332" s="18"/>
      <c r="ASH332" s="18"/>
      <c r="ASI332" s="18"/>
      <c r="ASJ332" s="18"/>
      <c r="ASK332" s="18"/>
      <c r="ASL332" s="18"/>
      <c r="ASM332" s="18"/>
      <c r="ASN332" s="18"/>
      <c r="ASO332" s="18"/>
      <c r="ASP332" s="18"/>
      <c r="ASQ332" s="18"/>
      <c r="ASR332" s="18"/>
      <c r="ASS332" s="18"/>
      <c r="AST332" s="18"/>
      <c r="ASU332" s="18"/>
      <c r="ASV332" s="18"/>
      <c r="ASW332" s="18"/>
      <c r="ASX332" s="18"/>
      <c r="ASY332" s="18"/>
      <c r="ASZ332" s="18"/>
      <c r="ATA332" s="18"/>
      <c r="ATB332" s="18"/>
      <c r="ATC332" s="18"/>
      <c r="ATD332" s="18"/>
      <c r="ATE332" s="18"/>
      <c r="ATF332" s="18"/>
      <c r="ATG332" s="18"/>
      <c r="ATH332" s="18"/>
      <c r="ATI332" s="18"/>
      <c r="ATJ332" s="18"/>
      <c r="ATK332" s="18"/>
      <c r="ATL332" s="18"/>
      <c r="ATM332" s="18"/>
      <c r="ATN332" s="18"/>
      <c r="ATO332" s="18"/>
      <c r="ATP332" s="18"/>
      <c r="ATQ332" s="18"/>
      <c r="ATR332" s="18"/>
      <c r="ATS332" s="18"/>
      <c r="ATT332" s="18"/>
      <c r="ATU332" s="18"/>
      <c r="ATV332" s="18"/>
      <c r="ATW332" s="18"/>
      <c r="ATX332" s="18"/>
      <c r="ATY332" s="18"/>
      <c r="ATZ332" s="18"/>
      <c r="AUA332" s="18"/>
      <c r="AUB332" s="18"/>
      <c r="AUC332" s="18"/>
      <c r="AUD332" s="18"/>
      <c r="AUE332" s="18"/>
      <c r="AUF332" s="18"/>
      <c r="AUG332" s="18"/>
      <c r="AUH332" s="18"/>
      <c r="AUI332" s="18"/>
      <c r="AUJ332" s="18"/>
      <c r="AUK332" s="18"/>
      <c r="AUL332" s="18"/>
      <c r="AUM332" s="18"/>
      <c r="AUN332" s="18"/>
      <c r="AUO332" s="18"/>
      <c r="AUP332" s="18"/>
      <c r="AUQ332" s="18"/>
      <c r="AUR332" s="18"/>
      <c r="AUS332" s="18"/>
      <c r="AUT332" s="18"/>
      <c r="AUU332" s="18"/>
      <c r="AUV332" s="18"/>
      <c r="AUW332" s="18"/>
      <c r="AUX332" s="18"/>
      <c r="AUY332" s="18"/>
      <c r="AUZ332" s="18"/>
      <c r="AVA332" s="18"/>
      <c r="AVB332" s="18"/>
      <c r="AVC332" s="18"/>
      <c r="AVD332" s="18"/>
      <c r="AVE332" s="18"/>
      <c r="AVF332" s="18"/>
      <c r="AVG332" s="18"/>
      <c r="AVH332" s="18"/>
      <c r="AVI332" s="18"/>
      <c r="AVJ332" s="18"/>
      <c r="AVK332" s="18"/>
      <c r="AVL332" s="18"/>
      <c r="AVM332" s="18"/>
      <c r="AVN332" s="18"/>
      <c r="AVO332" s="18"/>
      <c r="AVP332" s="18"/>
      <c r="AVQ332" s="18"/>
      <c r="AVR332" s="18"/>
      <c r="AVS332" s="18"/>
      <c r="AVT332" s="18"/>
      <c r="AVU332" s="18"/>
      <c r="AVV332" s="18"/>
      <c r="AVW332" s="18"/>
      <c r="AVX332" s="18"/>
      <c r="AVY332" s="18"/>
      <c r="AVZ332" s="18"/>
      <c r="AWA332" s="18"/>
      <c r="AWB332" s="18"/>
      <c r="AWC332" s="18"/>
      <c r="AWD332" s="18"/>
      <c r="AWE332" s="18"/>
      <c r="AWF332" s="18"/>
      <c r="AWG332" s="18"/>
      <c r="AWH332" s="18"/>
      <c r="AWI332" s="18"/>
      <c r="AWJ332" s="18"/>
      <c r="AWK332" s="18"/>
      <c r="AWL332" s="18"/>
      <c r="AWM332" s="18"/>
      <c r="AWN332" s="18"/>
      <c r="AWO332" s="18"/>
      <c r="AWP332" s="18"/>
      <c r="AWQ332" s="18"/>
      <c r="AWR332" s="18"/>
      <c r="AWS332" s="18"/>
      <c r="AWT332" s="18"/>
      <c r="AWU332" s="18"/>
      <c r="AWV332" s="18"/>
      <c r="AWW332" s="18"/>
      <c r="AWX332" s="18"/>
      <c r="AWY332" s="18"/>
      <c r="AWZ332" s="18"/>
      <c r="AXA332" s="18"/>
      <c r="AXB332" s="18"/>
      <c r="AXC332" s="18"/>
      <c r="AXD332" s="18"/>
      <c r="AXE332" s="18"/>
      <c r="AXF332" s="18"/>
      <c r="AXG332" s="18"/>
      <c r="AXH332" s="18"/>
      <c r="AXI332" s="18"/>
      <c r="AXJ332" s="18"/>
      <c r="AXK332" s="18"/>
      <c r="AXL332" s="18"/>
      <c r="AXM332" s="18"/>
      <c r="AXN332" s="18"/>
      <c r="AXO332" s="18"/>
      <c r="AXP332" s="18"/>
      <c r="AXQ332" s="18"/>
      <c r="AXR332" s="18"/>
      <c r="AXS332" s="18"/>
      <c r="AXT332" s="18"/>
      <c r="AXU332" s="18"/>
      <c r="AXV332" s="18"/>
      <c r="AXW332" s="18"/>
      <c r="AXX332" s="18"/>
      <c r="AXY332" s="18"/>
      <c r="AXZ332" s="18"/>
      <c r="AYA332" s="18"/>
      <c r="AYB332" s="18"/>
      <c r="AYC332" s="18"/>
      <c r="AYD332" s="18"/>
      <c r="AYE332" s="18"/>
      <c r="AYF332" s="18"/>
      <c r="AYG332" s="18"/>
      <c r="AYH332" s="18"/>
      <c r="AYI332" s="18"/>
      <c r="AYJ332" s="18"/>
      <c r="AYK332" s="18"/>
      <c r="AYL332" s="18"/>
      <c r="AYM332" s="18"/>
      <c r="AYN332" s="18"/>
      <c r="AYO332" s="18"/>
      <c r="AYP332" s="18"/>
      <c r="AYQ332" s="18"/>
      <c r="AYR332" s="18"/>
      <c r="AYS332" s="18"/>
      <c r="AYT332" s="18"/>
      <c r="AYU332" s="18"/>
      <c r="AYV332" s="18"/>
      <c r="AYW332" s="18"/>
      <c r="AYX332" s="18"/>
      <c r="AYY332" s="18"/>
      <c r="AYZ332" s="18"/>
      <c r="AZA332" s="18"/>
      <c r="AZB332" s="18"/>
      <c r="AZC332" s="18"/>
      <c r="AZD332" s="18"/>
      <c r="AZE332" s="18"/>
      <c r="AZF332" s="18"/>
      <c r="AZG332" s="18"/>
      <c r="AZH332" s="18"/>
      <c r="AZI332" s="18"/>
      <c r="AZJ332" s="18"/>
      <c r="AZK332" s="18"/>
      <c r="AZL332" s="18"/>
      <c r="AZM332" s="18"/>
      <c r="AZN332" s="18"/>
      <c r="AZO332" s="18"/>
      <c r="AZP332" s="18"/>
      <c r="AZQ332" s="18"/>
      <c r="AZR332" s="18"/>
      <c r="AZS332" s="18"/>
      <c r="AZT332" s="18"/>
      <c r="AZU332" s="18"/>
      <c r="AZV332" s="18"/>
      <c r="AZW332" s="18"/>
      <c r="AZX332" s="18"/>
      <c r="AZY332" s="18"/>
      <c r="AZZ332" s="18"/>
      <c r="BAA332" s="18"/>
      <c r="BAB332" s="18"/>
      <c r="BAC332" s="18"/>
      <c r="BAD332" s="18"/>
      <c r="BAE332" s="18"/>
      <c r="BAF332" s="18"/>
      <c r="BAG332" s="18"/>
      <c r="BAH332" s="18"/>
      <c r="BAI332" s="18"/>
      <c r="BAJ332" s="18"/>
      <c r="BAK332" s="18"/>
      <c r="BAL332" s="18"/>
      <c r="BAM332" s="18"/>
      <c r="BAN332" s="18"/>
      <c r="BAO332" s="18"/>
      <c r="BAP332" s="18"/>
      <c r="BAQ332" s="18"/>
      <c r="BAR332" s="18"/>
      <c r="BAS332" s="18"/>
      <c r="BAT332" s="18"/>
      <c r="BAU332" s="18"/>
      <c r="BAV332" s="18"/>
      <c r="BAW332" s="18"/>
      <c r="BAX332" s="18"/>
      <c r="BAY332" s="18"/>
      <c r="BAZ332" s="18"/>
      <c r="BBA332" s="18"/>
      <c r="BBB332" s="18"/>
      <c r="BBC332" s="18"/>
      <c r="BBD332" s="18"/>
      <c r="BBE332" s="18"/>
      <c r="BBF332" s="18"/>
      <c r="BBG332" s="18"/>
      <c r="BBH332" s="18"/>
      <c r="BBI332" s="18"/>
      <c r="BBJ332" s="18"/>
      <c r="BBK332" s="18"/>
      <c r="BBL332" s="18"/>
      <c r="BBM332" s="18"/>
      <c r="BBN332" s="18"/>
      <c r="BBO332" s="18"/>
      <c r="BBP332" s="18"/>
      <c r="BBQ332" s="18"/>
      <c r="BBR332" s="18"/>
      <c r="BBS332" s="18"/>
      <c r="BBT332" s="18"/>
      <c r="BBU332" s="18"/>
      <c r="BBV332" s="18"/>
      <c r="BBW332" s="18"/>
      <c r="BBX332" s="18"/>
      <c r="BBY332" s="18"/>
      <c r="BBZ332" s="18"/>
      <c r="BCA332" s="18"/>
      <c r="BCB332" s="18"/>
      <c r="BCC332" s="18"/>
      <c r="BCD332" s="18"/>
      <c r="BCE332" s="18"/>
      <c r="BCF332" s="18"/>
      <c r="BCG332" s="18"/>
      <c r="BCH332" s="18"/>
      <c r="BCI332" s="18"/>
      <c r="BCJ332" s="18"/>
      <c r="BCK332" s="18"/>
      <c r="BCL332" s="18"/>
      <c r="BCM332" s="18"/>
      <c r="BCN332" s="18"/>
      <c r="BCO332" s="18"/>
      <c r="BCP332" s="18"/>
      <c r="BCQ332" s="18"/>
      <c r="BCR332" s="18"/>
      <c r="BCS332" s="18"/>
      <c r="BCT332" s="18"/>
      <c r="BCU332" s="18"/>
      <c r="BCV332" s="18"/>
      <c r="BCW332" s="18"/>
      <c r="BCX332" s="18"/>
      <c r="BCY332" s="18"/>
      <c r="BCZ332" s="18"/>
      <c r="BDA332" s="18"/>
      <c r="BDB332" s="18"/>
      <c r="BDC332" s="18"/>
      <c r="BDD332" s="18"/>
      <c r="BDE332" s="18"/>
      <c r="BDF332" s="18"/>
      <c r="BDG332" s="18"/>
      <c r="BDH332" s="18"/>
      <c r="BDI332" s="18"/>
      <c r="BDJ332" s="18"/>
      <c r="BDK332" s="18"/>
      <c r="BDL332" s="18"/>
      <c r="BDM332" s="18"/>
      <c r="BDN332" s="18"/>
      <c r="BDO332" s="18"/>
      <c r="BDP332" s="18"/>
      <c r="BDQ332" s="18"/>
      <c r="BDR332" s="18"/>
      <c r="BDS332" s="18"/>
      <c r="BDT332" s="18"/>
      <c r="BDU332" s="18"/>
      <c r="BDV332" s="18"/>
      <c r="BDW332" s="18"/>
      <c r="BDX332" s="18"/>
      <c r="BDY332" s="18"/>
      <c r="BDZ332" s="18"/>
      <c r="BEA332" s="18"/>
      <c r="BEB332" s="18"/>
      <c r="BEC332" s="18"/>
      <c r="BED332" s="18"/>
      <c r="BEE332" s="18"/>
      <c r="BEF332" s="18"/>
      <c r="BEG332" s="18"/>
      <c r="BEH332" s="18"/>
      <c r="BEI332" s="18"/>
      <c r="BEJ332" s="18"/>
      <c r="BEK332" s="18"/>
      <c r="BEL332" s="18"/>
      <c r="BEM332" s="18"/>
      <c r="BEN332" s="18"/>
      <c r="BEO332" s="18"/>
      <c r="BEP332" s="18"/>
      <c r="BEQ332" s="18"/>
      <c r="BER332" s="18"/>
      <c r="BES332" s="18"/>
      <c r="BET332" s="18"/>
      <c r="BEU332" s="18"/>
      <c r="BEV332" s="18"/>
      <c r="BEW332" s="18"/>
      <c r="BEX332" s="18"/>
      <c r="BEY332" s="18"/>
      <c r="BEZ332" s="18"/>
      <c r="BFA332" s="18"/>
      <c r="BFB332" s="18"/>
      <c r="BFC332" s="18"/>
      <c r="BFD332" s="18"/>
      <c r="BFE332" s="18"/>
      <c r="BFF332" s="18"/>
      <c r="BFG332" s="18"/>
      <c r="BFH332" s="18"/>
      <c r="BFI332" s="18"/>
      <c r="BFJ332" s="18"/>
      <c r="BFK332" s="18"/>
      <c r="BFL332" s="18"/>
      <c r="BFM332" s="18"/>
      <c r="BFN332" s="18"/>
      <c r="BFO332" s="18"/>
      <c r="BFP332" s="18"/>
      <c r="BFQ332" s="18"/>
      <c r="BFR332" s="18"/>
      <c r="BFS332" s="18"/>
      <c r="BFT332" s="18"/>
      <c r="BFU332" s="18"/>
      <c r="BFV332" s="18"/>
      <c r="BFW332" s="18"/>
      <c r="BFX332" s="18"/>
      <c r="BFY332" s="18"/>
      <c r="BFZ332" s="18"/>
      <c r="BGA332" s="18"/>
      <c r="BGB332" s="18"/>
      <c r="BGC332" s="18"/>
      <c r="BGD332" s="18"/>
      <c r="BGE332" s="18"/>
      <c r="BGF332" s="18"/>
      <c r="BGG332" s="18"/>
      <c r="BGH332" s="18"/>
      <c r="BGI332" s="18"/>
      <c r="BGJ332" s="18"/>
      <c r="BGK332" s="18"/>
      <c r="BGL332" s="18"/>
      <c r="BGM332" s="18"/>
      <c r="BGN332" s="18"/>
      <c r="BGO332" s="18"/>
      <c r="BGP332" s="18"/>
      <c r="BGQ332" s="18"/>
      <c r="BGR332" s="18"/>
      <c r="BGS332" s="18"/>
      <c r="BGT332" s="18"/>
      <c r="BGU332" s="18"/>
      <c r="BGV332" s="18"/>
      <c r="BGW332" s="18"/>
      <c r="BGX332" s="18"/>
      <c r="BGY332" s="18"/>
      <c r="BGZ332" s="18"/>
      <c r="BHA332" s="18"/>
      <c r="BHB332" s="18"/>
      <c r="BHC332" s="18"/>
      <c r="BHD332" s="18"/>
      <c r="BHE332" s="18"/>
      <c r="BHF332" s="18"/>
      <c r="BHG332" s="18"/>
      <c r="BHH332" s="18"/>
      <c r="BHI332" s="18"/>
      <c r="BHJ332" s="18"/>
      <c r="BHK332" s="18"/>
      <c r="BHL332" s="18"/>
      <c r="BHM332" s="18"/>
      <c r="BHN332" s="18"/>
      <c r="BHO332" s="18"/>
      <c r="BHP332" s="18"/>
      <c r="BHQ332" s="18"/>
      <c r="BHR332" s="18"/>
      <c r="BHS332" s="18"/>
      <c r="BHT332" s="18"/>
      <c r="BHU332" s="18"/>
      <c r="BHV332" s="18"/>
      <c r="BHW332" s="18"/>
      <c r="BHX332" s="18"/>
      <c r="BHY332" s="18"/>
      <c r="BHZ332" s="18"/>
      <c r="BIA332" s="18"/>
      <c r="BIB332" s="18"/>
      <c r="BIC332" s="18"/>
      <c r="BID332" s="18"/>
      <c r="BIE332" s="18"/>
      <c r="BIF332" s="18"/>
      <c r="BIG332" s="18"/>
      <c r="BIH332" s="18"/>
      <c r="BII332" s="18"/>
      <c r="BIJ332" s="18"/>
      <c r="BIK332" s="18"/>
      <c r="BIL332" s="18"/>
      <c r="BIM332" s="18"/>
      <c r="BIN332" s="18"/>
      <c r="BIO332" s="18"/>
      <c r="BIP332" s="18"/>
      <c r="BIQ332" s="18"/>
      <c r="BIR332" s="18"/>
      <c r="BIS332" s="18"/>
      <c r="BIT332" s="18"/>
      <c r="BIU332" s="18"/>
      <c r="BIV332" s="18"/>
      <c r="BIW332" s="18"/>
      <c r="BIX332" s="18"/>
      <c r="BIY332" s="18"/>
      <c r="BIZ332" s="18"/>
      <c r="BJA332" s="18"/>
      <c r="BJB332" s="18"/>
      <c r="BJC332" s="18"/>
      <c r="BJD332" s="18"/>
      <c r="BJE332" s="18"/>
      <c r="BJF332" s="18"/>
      <c r="BJG332" s="18"/>
      <c r="BJH332" s="18"/>
      <c r="BJI332" s="18"/>
      <c r="BJJ332" s="18"/>
      <c r="BJK332" s="18"/>
      <c r="BJL332" s="18"/>
      <c r="BJM332" s="18"/>
      <c r="BJN332" s="18"/>
      <c r="BJO332" s="18"/>
      <c r="BJP332" s="18"/>
      <c r="BJQ332" s="18"/>
      <c r="BJR332" s="18"/>
      <c r="BJS332" s="18"/>
      <c r="BJT332" s="18"/>
      <c r="BJU332" s="18"/>
      <c r="BJV332" s="18"/>
      <c r="BJW332" s="18"/>
      <c r="BJX332" s="18"/>
      <c r="BJY332" s="18"/>
      <c r="BJZ332" s="18"/>
      <c r="BKA332" s="18"/>
      <c r="BKB332" s="18"/>
      <c r="BKC332" s="18"/>
      <c r="BKD332" s="18"/>
      <c r="BKE332" s="18"/>
      <c r="BKF332" s="18"/>
      <c r="BKG332" s="18"/>
      <c r="BKH332" s="18"/>
      <c r="BKI332" s="18"/>
      <c r="BKJ332" s="18"/>
      <c r="BKK332" s="18"/>
      <c r="BKL332" s="18"/>
      <c r="BKM332" s="18"/>
      <c r="BKN332" s="18"/>
      <c r="BKO332" s="18"/>
      <c r="BKP332" s="18"/>
      <c r="BKQ332" s="18"/>
      <c r="BKR332" s="18"/>
      <c r="BKS332" s="18"/>
      <c r="BKT332" s="18"/>
      <c r="BKU332" s="18"/>
      <c r="BKV332" s="18"/>
      <c r="BKW332" s="18"/>
      <c r="BKX332" s="18"/>
      <c r="BKY332" s="18"/>
      <c r="BKZ332" s="18"/>
      <c r="BLA332" s="18"/>
      <c r="BLB332" s="18"/>
      <c r="BLC332" s="18"/>
      <c r="BLD332" s="18"/>
      <c r="BLE332" s="18"/>
      <c r="BLF332" s="18"/>
      <c r="BLG332" s="18"/>
      <c r="BLH332" s="18"/>
      <c r="BLI332" s="18"/>
      <c r="BLJ332" s="18"/>
      <c r="BLK332" s="18"/>
      <c r="BLL332" s="18"/>
      <c r="BLM332" s="18"/>
      <c r="BLN332" s="18"/>
      <c r="BLO332" s="18"/>
      <c r="BLP332" s="18"/>
      <c r="BLQ332" s="18"/>
      <c r="BLR332" s="18"/>
      <c r="BLS332" s="18"/>
      <c r="BLT332" s="18"/>
      <c r="BLU332" s="18"/>
      <c r="BLV332" s="18"/>
      <c r="BLW332" s="18"/>
      <c r="BLX332" s="18"/>
      <c r="BLY332" s="18"/>
      <c r="BLZ332" s="18"/>
      <c r="BMA332" s="18"/>
      <c r="BMB332" s="18"/>
      <c r="BMC332" s="18"/>
      <c r="BMD332" s="18"/>
      <c r="BME332" s="18"/>
      <c r="BMF332" s="18"/>
      <c r="BMG332" s="18"/>
      <c r="BMH332" s="18"/>
      <c r="BMI332" s="18"/>
      <c r="BMJ332" s="18"/>
      <c r="BMK332" s="18"/>
      <c r="BML332" s="18"/>
      <c r="BMM332" s="18"/>
      <c r="BMN332" s="18"/>
      <c r="BMO332" s="18"/>
      <c r="BMP332" s="18"/>
      <c r="BMQ332" s="18"/>
      <c r="BMR332" s="18"/>
      <c r="BMS332" s="18"/>
      <c r="BMT332" s="18"/>
      <c r="BMU332" s="18"/>
      <c r="BMV332" s="18"/>
      <c r="BMW332" s="18"/>
      <c r="BMX332" s="18"/>
      <c r="BMY332" s="18"/>
      <c r="BMZ332" s="18"/>
      <c r="BNA332" s="18"/>
      <c r="BNB332" s="18"/>
      <c r="BNC332" s="18"/>
      <c r="BND332" s="18"/>
      <c r="BNE332" s="18"/>
      <c r="BNF332" s="18"/>
      <c r="BNG332" s="18"/>
      <c r="BNH332" s="18"/>
      <c r="BNI332" s="18"/>
      <c r="BNJ332" s="18"/>
      <c r="BNK332" s="18"/>
      <c r="BNL332" s="18"/>
      <c r="BNM332" s="18"/>
      <c r="BNN332" s="18"/>
      <c r="BNO332" s="18"/>
      <c r="BNP332" s="18"/>
      <c r="BNQ332" s="18"/>
      <c r="BNR332" s="18"/>
      <c r="BNS332" s="18"/>
      <c r="BNT332" s="18"/>
      <c r="BNU332" s="18"/>
      <c r="BNV332" s="18"/>
      <c r="BNW332" s="18"/>
      <c r="BNX332" s="18"/>
      <c r="BNY332" s="18"/>
      <c r="BNZ332" s="18"/>
      <c r="BOA332" s="18"/>
      <c r="BOB332" s="18"/>
      <c r="BOC332" s="18"/>
      <c r="BOD332" s="18"/>
      <c r="BOE332" s="18"/>
      <c r="BOF332" s="18"/>
      <c r="BOG332" s="18"/>
      <c r="BOH332" s="18"/>
      <c r="BOI332" s="18"/>
      <c r="BOJ332" s="18"/>
      <c r="BOK332" s="18"/>
      <c r="BOL332" s="18"/>
      <c r="BOM332" s="18"/>
      <c r="BON332" s="18"/>
      <c r="BOO332" s="18"/>
      <c r="BOP332" s="18"/>
      <c r="BOQ332" s="18"/>
      <c r="BOR332" s="18"/>
      <c r="BOS332" s="18"/>
      <c r="BOT332" s="18"/>
      <c r="BOU332" s="18"/>
      <c r="BOV332" s="18"/>
      <c r="BOW332" s="18"/>
      <c r="BOX332" s="18"/>
      <c r="BOY332" s="18"/>
      <c r="BOZ332" s="18"/>
      <c r="BPA332" s="18"/>
      <c r="BPB332" s="18"/>
      <c r="BPC332" s="18"/>
      <c r="BPD332" s="18"/>
      <c r="BPE332" s="18"/>
      <c r="BPF332" s="18"/>
      <c r="BPG332" s="18"/>
      <c r="BPH332" s="18"/>
      <c r="BPI332" s="18"/>
      <c r="BPJ332" s="18"/>
      <c r="BPK332" s="18"/>
      <c r="BPL332" s="18"/>
      <c r="BPM332" s="18"/>
      <c r="BPN332" s="18"/>
      <c r="BPO332" s="18"/>
      <c r="BPP332" s="18"/>
      <c r="BPQ332" s="18"/>
      <c r="BPR332" s="18"/>
      <c r="BPS332" s="18"/>
      <c r="BPT332" s="18"/>
      <c r="BPU332" s="18"/>
      <c r="BPV332" s="18"/>
      <c r="BPW332" s="18"/>
      <c r="BPX332" s="18"/>
      <c r="BPY332" s="18"/>
      <c r="BPZ332" s="18"/>
      <c r="BQA332" s="18"/>
      <c r="BQB332" s="18"/>
      <c r="BQC332" s="18"/>
      <c r="BQD332" s="18"/>
      <c r="BQE332" s="18"/>
      <c r="BQF332" s="18"/>
      <c r="BQG332" s="18"/>
      <c r="BQH332" s="18"/>
      <c r="BQI332" s="18"/>
      <c r="BQJ332" s="18"/>
      <c r="BQK332" s="18"/>
      <c r="BQL332" s="18"/>
      <c r="BQM332" s="18"/>
      <c r="BQN332" s="18"/>
      <c r="BQO332" s="18"/>
      <c r="BQP332" s="18"/>
      <c r="BQQ332" s="18"/>
      <c r="BQR332" s="18"/>
      <c r="BQS332" s="18"/>
      <c r="BQT332" s="18"/>
      <c r="BQU332" s="18"/>
      <c r="BQV332" s="18"/>
      <c r="BQW332" s="18"/>
      <c r="BQX332" s="18"/>
      <c r="BQY332" s="18"/>
      <c r="BQZ332" s="18"/>
      <c r="BRA332" s="18"/>
      <c r="BRB332" s="18"/>
      <c r="BRC332" s="18"/>
      <c r="BRD332" s="18"/>
      <c r="BRE332" s="18"/>
      <c r="BRF332" s="18"/>
      <c r="BRG332" s="18"/>
      <c r="BRH332" s="18"/>
      <c r="BRI332" s="18"/>
      <c r="BRJ332" s="18"/>
      <c r="BRK332" s="18"/>
      <c r="BRL332" s="18"/>
      <c r="BRM332" s="18"/>
      <c r="BRN332" s="18"/>
      <c r="BRO332" s="18"/>
      <c r="BRP332" s="18"/>
      <c r="BRQ332" s="18"/>
      <c r="BRR332" s="18"/>
      <c r="BRS332" s="18"/>
      <c r="BRT332" s="18"/>
      <c r="BRU332" s="18"/>
      <c r="BRV332" s="18"/>
      <c r="BRW332" s="18"/>
      <c r="BRX332" s="18"/>
      <c r="BRY332" s="18"/>
      <c r="BRZ332" s="18"/>
      <c r="BSA332" s="18"/>
      <c r="BSB332" s="18"/>
      <c r="BSC332" s="18"/>
      <c r="BSD332" s="18"/>
      <c r="BSE332" s="18"/>
      <c r="BSF332" s="18"/>
      <c r="BSG332" s="18"/>
      <c r="BSH332" s="18"/>
      <c r="BSI332" s="18"/>
      <c r="BSJ332" s="18"/>
      <c r="BSK332" s="18"/>
      <c r="BSL332" s="18"/>
      <c r="BSM332" s="18"/>
      <c r="BSN332" s="18"/>
      <c r="BSO332" s="18"/>
      <c r="BSP332" s="18"/>
      <c r="BSQ332" s="18"/>
      <c r="BSR332" s="18"/>
      <c r="BSS332" s="18"/>
      <c r="BST332" s="18"/>
      <c r="BSU332" s="18"/>
      <c r="BSV332" s="18"/>
      <c r="BSW332" s="18"/>
      <c r="BSX332" s="18"/>
      <c r="BSY332" s="18"/>
      <c r="BSZ332" s="18"/>
      <c r="BTA332" s="18"/>
      <c r="BTB332" s="18"/>
      <c r="BTC332" s="18"/>
      <c r="BTD332" s="18"/>
      <c r="BTE332" s="18"/>
      <c r="BTF332" s="18"/>
      <c r="BTG332" s="18"/>
      <c r="BTH332" s="18"/>
      <c r="BTI332" s="18"/>
      <c r="BTJ332" s="18"/>
      <c r="BTK332" s="18"/>
      <c r="BTL332" s="18"/>
      <c r="BTM332" s="18"/>
      <c r="BTN332" s="18"/>
      <c r="BTO332" s="18"/>
      <c r="BTP332" s="18"/>
      <c r="BTQ332" s="18"/>
      <c r="BTR332" s="18"/>
      <c r="BTS332" s="18"/>
      <c r="BTT332" s="18"/>
      <c r="BTU332" s="18"/>
      <c r="BTV332" s="18"/>
      <c r="BTW332" s="18"/>
      <c r="BTX332" s="18"/>
      <c r="BTY332" s="18"/>
      <c r="BTZ332" s="18"/>
      <c r="BUA332" s="18"/>
      <c r="BUB332" s="18"/>
      <c r="BUC332" s="18"/>
      <c r="BUD332" s="18"/>
      <c r="BUE332" s="18"/>
      <c r="BUF332" s="18"/>
      <c r="BUG332" s="18"/>
      <c r="BUH332" s="18"/>
      <c r="BUI332" s="18"/>
      <c r="BUJ332" s="18"/>
      <c r="BUK332" s="18"/>
      <c r="BUL332" s="18"/>
      <c r="BUM332" s="18"/>
      <c r="BUN332" s="18"/>
      <c r="BUO332" s="18"/>
      <c r="BUP332" s="18"/>
      <c r="BUQ332" s="18"/>
      <c r="BUR332" s="18"/>
      <c r="BUS332" s="18"/>
      <c r="BUT332" s="18"/>
      <c r="BUU332" s="18"/>
      <c r="BUV332" s="18"/>
      <c r="BUW332" s="18"/>
      <c r="BUX332" s="18"/>
      <c r="BUY332" s="18"/>
      <c r="BUZ332" s="18"/>
      <c r="BVA332" s="18"/>
      <c r="BVB332" s="18"/>
      <c r="BVC332" s="18"/>
      <c r="BVD332" s="18"/>
      <c r="BVE332" s="18"/>
      <c r="BVF332" s="18"/>
      <c r="BVG332" s="18"/>
      <c r="BVH332" s="18"/>
      <c r="BVI332" s="18"/>
      <c r="BVJ332" s="18"/>
      <c r="BVK332" s="18"/>
      <c r="BVL332" s="18"/>
      <c r="BVM332" s="18"/>
      <c r="BVN332" s="18"/>
      <c r="BVO332" s="18"/>
      <c r="BVP332" s="18"/>
      <c r="BVQ332" s="18"/>
      <c r="BVR332" s="18"/>
      <c r="BVS332" s="18"/>
      <c r="BVT332" s="18"/>
      <c r="BVU332" s="18"/>
      <c r="BVV332" s="18"/>
      <c r="BVW332" s="18"/>
      <c r="BVX332" s="18"/>
      <c r="BVY332" s="18"/>
      <c r="BVZ332" s="18"/>
      <c r="BWA332" s="18"/>
      <c r="BWB332" s="18"/>
      <c r="BWC332" s="18"/>
      <c r="BWD332" s="18"/>
      <c r="BWE332" s="18"/>
      <c r="BWF332" s="18"/>
      <c r="BWG332" s="18"/>
      <c r="BWH332" s="18"/>
      <c r="BWI332" s="18"/>
      <c r="BWJ332" s="18"/>
      <c r="BWK332" s="18"/>
      <c r="BWL332" s="18"/>
      <c r="BWM332" s="18"/>
      <c r="BWN332" s="18"/>
      <c r="BWO332" s="18"/>
      <c r="BWP332" s="18"/>
      <c r="BWQ332" s="18"/>
      <c r="BWR332" s="18"/>
      <c r="BWS332" s="18"/>
      <c r="BWT332" s="18"/>
      <c r="BWU332" s="18"/>
      <c r="BWV332" s="18"/>
      <c r="BWW332" s="18"/>
      <c r="BWX332" s="18"/>
      <c r="BWY332" s="18"/>
      <c r="BWZ332" s="18"/>
      <c r="BXA332" s="18"/>
      <c r="BXB332" s="18"/>
      <c r="BXC332" s="18"/>
      <c r="BXD332" s="18"/>
      <c r="BXE332" s="18"/>
      <c r="BXF332" s="18"/>
      <c r="BXG332" s="18"/>
      <c r="BXH332" s="18"/>
      <c r="BXI332" s="18"/>
      <c r="BXJ332" s="18"/>
      <c r="BXK332" s="18"/>
      <c r="BXL332" s="18"/>
      <c r="BXM332" s="18"/>
      <c r="BXN332" s="18"/>
      <c r="BXO332" s="18"/>
      <c r="BXP332" s="18"/>
      <c r="BXQ332" s="18"/>
      <c r="BXR332" s="18"/>
      <c r="BXS332" s="18"/>
      <c r="BXT332" s="18"/>
      <c r="BXU332" s="18"/>
      <c r="BXV332" s="18"/>
      <c r="BXW332" s="18"/>
      <c r="BXX332" s="18"/>
      <c r="BXY332" s="18"/>
      <c r="BXZ332" s="18"/>
      <c r="BYA332" s="18"/>
      <c r="BYB332" s="18"/>
      <c r="BYC332" s="18"/>
      <c r="BYD332" s="18"/>
      <c r="BYE332" s="18"/>
      <c r="BYF332" s="18"/>
      <c r="BYG332" s="18"/>
      <c r="BYH332" s="18"/>
      <c r="BYI332" s="18"/>
      <c r="BYJ332" s="18"/>
      <c r="BYK332" s="18"/>
      <c r="BYL332" s="18"/>
      <c r="BYM332" s="18"/>
      <c r="BYN332" s="18"/>
      <c r="BYO332" s="18"/>
      <c r="BYP332" s="18"/>
      <c r="BYQ332" s="18"/>
      <c r="BYR332" s="18"/>
      <c r="BYS332" s="18"/>
      <c r="BYT332" s="18"/>
      <c r="BYU332" s="18"/>
      <c r="BYV332" s="18"/>
      <c r="BYW332" s="18"/>
      <c r="BYX332" s="18"/>
      <c r="BYY332" s="18"/>
      <c r="BYZ332" s="18"/>
      <c r="BZA332" s="18"/>
      <c r="BZB332" s="18"/>
      <c r="BZC332" s="18"/>
      <c r="BZD332" s="18"/>
      <c r="BZE332" s="18"/>
      <c r="BZF332" s="18"/>
      <c r="BZG332" s="18"/>
      <c r="BZH332" s="18"/>
      <c r="BZI332" s="18"/>
      <c r="BZJ332" s="18"/>
      <c r="BZK332" s="18"/>
      <c r="BZL332" s="18"/>
      <c r="BZM332" s="18"/>
      <c r="BZN332" s="18"/>
      <c r="BZO332" s="18"/>
      <c r="BZP332" s="18"/>
      <c r="BZQ332" s="18"/>
      <c r="BZR332" s="18"/>
      <c r="BZS332" s="18"/>
      <c r="BZT332" s="18"/>
      <c r="BZU332" s="18"/>
      <c r="BZV332" s="18"/>
      <c r="BZW332" s="18"/>
      <c r="BZX332" s="18"/>
      <c r="BZY332" s="18"/>
      <c r="BZZ332" s="18"/>
      <c r="CAA332" s="18"/>
      <c r="CAB332" s="18"/>
      <c r="CAC332" s="18"/>
      <c r="CAD332" s="18"/>
      <c r="CAE332" s="18"/>
      <c r="CAF332" s="18"/>
      <c r="CAG332" s="18"/>
      <c r="CAH332" s="18"/>
      <c r="CAI332" s="18"/>
      <c r="CAJ332" s="18"/>
      <c r="CAK332" s="18"/>
      <c r="CAL332" s="18"/>
      <c r="CAM332" s="18"/>
      <c r="CAN332" s="18"/>
      <c r="CAO332" s="18"/>
      <c r="CAP332" s="18"/>
      <c r="CAQ332" s="18"/>
      <c r="CAR332" s="18"/>
      <c r="CAS332" s="18"/>
      <c r="CAT332" s="18"/>
      <c r="CAU332" s="18"/>
      <c r="CAV332" s="18"/>
      <c r="CAW332" s="18"/>
      <c r="CAX332" s="18"/>
      <c r="CAY332" s="18"/>
      <c r="CAZ332" s="18"/>
      <c r="CBA332" s="18"/>
      <c r="CBB332" s="18"/>
      <c r="CBC332" s="18"/>
      <c r="CBD332" s="18"/>
      <c r="CBE332" s="18"/>
      <c r="CBF332" s="18"/>
      <c r="CBG332" s="18"/>
      <c r="CBH332" s="18"/>
      <c r="CBI332" s="18"/>
      <c r="CBJ332" s="18"/>
      <c r="CBK332" s="18"/>
      <c r="CBL332" s="18"/>
      <c r="CBM332" s="18"/>
      <c r="CBN332" s="18"/>
      <c r="CBO332" s="18"/>
      <c r="CBP332" s="18"/>
      <c r="CBQ332" s="18"/>
      <c r="CBR332" s="18"/>
      <c r="CBS332" s="18"/>
      <c r="CBT332" s="18"/>
      <c r="CBU332" s="18"/>
      <c r="CBV332" s="18"/>
      <c r="CBW332" s="18"/>
      <c r="CBX332" s="18"/>
      <c r="CBY332" s="18"/>
      <c r="CBZ332" s="18"/>
      <c r="CCA332" s="18"/>
      <c r="CCB332" s="18"/>
      <c r="CCC332" s="18"/>
      <c r="CCD332" s="18"/>
      <c r="CCE332" s="18"/>
      <c r="CCF332" s="18"/>
      <c r="CCG332" s="18"/>
      <c r="CCH332" s="18"/>
      <c r="CCI332" s="18"/>
      <c r="CCJ332" s="18"/>
      <c r="CCK332" s="18"/>
      <c r="CCL332" s="18"/>
      <c r="CCM332" s="18"/>
      <c r="CCN332" s="18"/>
      <c r="CCO332" s="18"/>
      <c r="CCP332" s="18"/>
      <c r="CCQ332" s="18"/>
      <c r="CCR332" s="18"/>
      <c r="CCS332" s="18"/>
      <c r="CCT332" s="18"/>
      <c r="CCU332" s="18"/>
      <c r="CCV332" s="18"/>
      <c r="CCW332" s="18"/>
      <c r="CCX332" s="18"/>
      <c r="CCY332" s="18"/>
      <c r="CCZ332" s="18"/>
      <c r="CDA332" s="18"/>
      <c r="CDB332" s="18"/>
      <c r="CDC332" s="18"/>
      <c r="CDD332" s="18"/>
      <c r="CDE332" s="18"/>
      <c r="CDF332" s="18"/>
      <c r="CDG332" s="18"/>
      <c r="CDH332" s="18"/>
      <c r="CDI332" s="18"/>
      <c r="CDJ332" s="18"/>
      <c r="CDK332" s="18"/>
      <c r="CDL332" s="18"/>
      <c r="CDM332" s="18"/>
      <c r="CDN332" s="18"/>
      <c r="CDO332" s="18"/>
      <c r="CDP332" s="18"/>
      <c r="CDQ332" s="18"/>
      <c r="CDR332" s="18"/>
      <c r="CDS332" s="18"/>
      <c r="CDT332" s="18"/>
      <c r="CDU332" s="18"/>
      <c r="CDV332" s="18"/>
      <c r="CDW332" s="18"/>
      <c r="CDX332" s="18"/>
      <c r="CDY332" s="18"/>
      <c r="CDZ332" s="18"/>
      <c r="CEA332" s="18"/>
      <c r="CEB332" s="18"/>
      <c r="CEC332" s="18"/>
      <c r="CED332" s="18"/>
      <c r="CEE332" s="18"/>
      <c r="CEF332" s="18"/>
      <c r="CEG332" s="18"/>
      <c r="CEH332" s="18"/>
      <c r="CEI332" s="18"/>
      <c r="CEJ332" s="18"/>
      <c r="CEK332" s="18"/>
      <c r="CEL332" s="18"/>
      <c r="CEM332" s="18"/>
      <c r="CEN332" s="18"/>
      <c r="CEO332" s="18"/>
      <c r="CEP332" s="18"/>
      <c r="CEQ332" s="18"/>
      <c r="CER332" s="18"/>
      <c r="CES332" s="18"/>
      <c r="CET332" s="18"/>
      <c r="CEU332" s="18"/>
      <c r="CEV332" s="18"/>
      <c r="CEW332" s="18"/>
      <c r="CEX332" s="18"/>
      <c r="CEY332" s="18"/>
      <c r="CEZ332" s="18"/>
      <c r="CFA332" s="18"/>
      <c r="CFB332" s="18"/>
      <c r="CFC332" s="18"/>
      <c r="CFD332" s="18"/>
      <c r="CFE332" s="18"/>
      <c r="CFF332" s="18"/>
      <c r="CFG332" s="18"/>
      <c r="CFH332" s="18"/>
      <c r="CFI332" s="18"/>
      <c r="CFJ332" s="18"/>
      <c r="CFK332" s="18"/>
      <c r="CFL332" s="18"/>
      <c r="CFM332" s="18"/>
      <c r="CFN332" s="18"/>
      <c r="CFO332" s="18"/>
      <c r="CFP332" s="18"/>
      <c r="CFQ332" s="18"/>
      <c r="CFR332" s="18"/>
      <c r="CFS332" s="18"/>
      <c r="CFT332" s="18"/>
      <c r="CFU332" s="18"/>
      <c r="CFV332" s="18"/>
      <c r="CFW332" s="18"/>
      <c r="CFX332" s="18"/>
      <c r="CFY332" s="18"/>
      <c r="CFZ332" s="18"/>
      <c r="CGA332" s="18"/>
      <c r="CGB332" s="18"/>
      <c r="CGC332" s="18"/>
      <c r="CGD332" s="18"/>
      <c r="CGE332" s="18"/>
      <c r="CGF332" s="18"/>
      <c r="CGG332" s="18"/>
      <c r="CGH332" s="18"/>
      <c r="CGI332" s="18"/>
      <c r="CGJ332" s="18"/>
      <c r="CGK332" s="18"/>
      <c r="CGL332" s="18"/>
      <c r="CGM332" s="18"/>
      <c r="CGN332" s="18"/>
      <c r="CGO332" s="18"/>
      <c r="CGP332" s="18"/>
      <c r="CGQ332" s="18"/>
      <c r="CGR332" s="18"/>
      <c r="CGS332" s="18"/>
      <c r="CGT332" s="18"/>
      <c r="CGU332" s="18"/>
      <c r="CGV332" s="18"/>
      <c r="CGW332" s="18"/>
      <c r="CGX332" s="18"/>
      <c r="CGY332" s="18"/>
      <c r="CGZ332" s="18"/>
      <c r="CHA332" s="18"/>
      <c r="CHB332" s="18"/>
      <c r="CHC332" s="18"/>
      <c r="CHD332" s="18"/>
      <c r="CHE332" s="18"/>
      <c r="CHF332" s="18"/>
      <c r="CHG332" s="18"/>
      <c r="CHH332" s="18"/>
      <c r="CHI332" s="18"/>
      <c r="CHJ332" s="18"/>
      <c r="CHK332" s="18"/>
      <c r="CHL332" s="18"/>
      <c r="CHM332" s="18"/>
      <c r="CHN332" s="18"/>
      <c r="CHO332" s="18"/>
      <c r="CHP332" s="18"/>
      <c r="CHQ332" s="18"/>
      <c r="CHR332" s="18"/>
      <c r="CHS332" s="18"/>
      <c r="CHT332" s="18"/>
      <c r="CHU332" s="18"/>
      <c r="CHV332" s="18"/>
      <c r="CHW332" s="18"/>
      <c r="CHX332" s="18"/>
      <c r="CHY332" s="18"/>
      <c r="CHZ332" s="18"/>
      <c r="CIA332" s="18"/>
      <c r="CIB332" s="18"/>
      <c r="CIC332" s="18"/>
      <c r="CID332" s="18"/>
      <c r="CIE332" s="18"/>
      <c r="CIF332" s="18"/>
      <c r="CIG332" s="18"/>
      <c r="CIH332" s="18"/>
      <c r="CII332" s="18"/>
      <c r="CIJ332" s="18"/>
      <c r="CIK332" s="18"/>
      <c r="CIL332" s="18"/>
      <c r="CIM332" s="18"/>
      <c r="CIN332" s="18"/>
      <c r="CIO332" s="18"/>
      <c r="CIP332" s="18"/>
      <c r="CIQ332" s="18"/>
      <c r="CIR332" s="18"/>
      <c r="CIS332" s="18"/>
      <c r="CIT332" s="18"/>
      <c r="CIU332" s="18"/>
      <c r="CIV332" s="18"/>
      <c r="CIW332" s="18"/>
      <c r="CIX332" s="18"/>
      <c r="CIY332" s="18"/>
      <c r="CIZ332" s="18"/>
      <c r="CJA332" s="18"/>
      <c r="CJB332" s="18"/>
      <c r="CJC332" s="18"/>
      <c r="CJD332" s="18"/>
      <c r="CJE332" s="18"/>
      <c r="CJF332" s="18"/>
      <c r="CJG332" s="18"/>
      <c r="CJH332" s="18"/>
      <c r="CJI332" s="18"/>
      <c r="CJJ332" s="18"/>
      <c r="CJK332" s="18"/>
      <c r="CJL332" s="18"/>
      <c r="CJM332" s="18"/>
      <c r="CJN332" s="18"/>
      <c r="CJO332" s="18"/>
      <c r="CJP332" s="18"/>
      <c r="CJQ332" s="18"/>
      <c r="CJR332" s="18"/>
      <c r="CJS332" s="18"/>
      <c r="CJT332" s="18"/>
      <c r="CJU332" s="18"/>
      <c r="CJV332" s="18"/>
      <c r="CJW332" s="18"/>
      <c r="CJX332" s="18"/>
      <c r="CJY332" s="18"/>
      <c r="CJZ332" s="18"/>
      <c r="CKA332" s="18"/>
      <c r="CKB332" s="18"/>
      <c r="CKC332" s="18"/>
      <c r="CKD332" s="18"/>
      <c r="CKE332" s="18"/>
      <c r="CKF332" s="18"/>
      <c r="CKG332" s="18"/>
      <c r="CKH332" s="18"/>
      <c r="CKI332" s="18"/>
      <c r="CKJ332" s="18"/>
      <c r="CKK332" s="18"/>
      <c r="CKL332" s="18"/>
      <c r="CKM332" s="18"/>
      <c r="CKN332" s="18"/>
      <c r="CKO332" s="18"/>
      <c r="CKP332" s="18"/>
      <c r="CKQ332" s="18"/>
      <c r="CKR332" s="18"/>
      <c r="CKS332" s="18"/>
      <c r="CKT332" s="18"/>
      <c r="CKU332" s="18"/>
      <c r="CKV332" s="18"/>
      <c r="CKW332" s="18"/>
      <c r="CKX332" s="18"/>
      <c r="CKY332" s="18"/>
      <c r="CKZ332" s="18"/>
      <c r="CLA332" s="18"/>
      <c r="CLB332" s="18"/>
      <c r="CLC332" s="18"/>
      <c r="CLD332" s="18"/>
      <c r="CLE332" s="18"/>
      <c r="CLF332" s="18"/>
      <c r="CLG332" s="18"/>
      <c r="CLH332" s="18"/>
      <c r="CLI332" s="18"/>
      <c r="CLJ332" s="18"/>
      <c r="CLK332" s="18"/>
      <c r="CLL332" s="18"/>
      <c r="CLM332" s="18"/>
      <c r="CLN332" s="18"/>
      <c r="CLO332" s="18"/>
      <c r="CLP332" s="18"/>
      <c r="CLQ332" s="18"/>
      <c r="CLR332" s="18"/>
      <c r="CLS332" s="18"/>
      <c r="CLT332" s="18"/>
      <c r="CLU332" s="18"/>
      <c r="CLV332" s="18"/>
      <c r="CLW332" s="18"/>
      <c r="CLX332" s="18"/>
      <c r="CLY332" s="18"/>
      <c r="CLZ332" s="18"/>
      <c r="CMA332" s="18"/>
      <c r="CMB332" s="18"/>
      <c r="CMC332" s="18"/>
      <c r="CMD332" s="18"/>
      <c r="CME332" s="18"/>
      <c r="CMF332" s="18"/>
      <c r="CMG332" s="18"/>
      <c r="CMH332" s="18"/>
      <c r="CMI332" s="18"/>
      <c r="CMJ332" s="18"/>
      <c r="CMK332" s="18"/>
      <c r="CML332" s="18"/>
      <c r="CMM332" s="18"/>
      <c r="CMN332" s="18"/>
      <c r="CMO332" s="18"/>
      <c r="CMP332" s="18"/>
      <c r="CMQ332" s="18"/>
      <c r="CMR332" s="18"/>
      <c r="CMS332" s="18"/>
      <c r="CMT332" s="18"/>
      <c r="CMU332" s="18"/>
      <c r="CMV332" s="18"/>
      <c r="CMW332" s="18"/>
      <c r="CMX332" s="18"/>
      <c r="CMY332" s="18"/>
      <c r="CMZ332" s="18"/>
      <c r="CNA332" s="18"/>
      <c r="CNB332" s="18"/>
      <c r="CNC332" s="18"/>
      <c r="CND332" s="18"/>
      <c r="CNE332" s="18"/>
      <c r="CNF332" s="18"/>
      <c r="CNG332" s="18"/>
      <c r="CNH332" s="18"/>
      <c r="CNI332" s="18"/>
      <c r="CNJ332" s="18"/>
      <c r="CNK332" s="18"/>
      <c r="CNL332" s="18"/>
      <c r="CNM332" s="18"/>
      <c r="CNN332" s="18"/>
      <c r="CNO332" s="18"/>
      <c r="CNP332" s="18"/>
      <c r="CNQ332" s="18"/>
      <c r="CNR332" s="18"/>
      <c r="CNS332" s="18"/>
      <c r="CNT332" s="18"/>
      <c r="CNU332" s="18"/>
      <c r="CNV332" s="18"/>
      <c r="CNW332" s="18"/>
      <c r="CNX332" s="18"/>
      <c r="CNY332" s="18"/>
      <c r="CNZ332" s="18"/>
      <c r="COA332" s="18"/>
      <c r="COB332" s="18"/>
      <c r="COC332" s="18"/>
      <c r="COD332" s="18"/>
      <c r="COE332" s="18"/>
      <c r="COF332" s="18"/>
      <c r="COG332" s="18"/>
      <c r="COH332" s="18"/>
      <c r="COI332" s="18"/>
      <c r="COJ332" s="18"/>
      <c r="COK332" s="18"/>
      <c r="COL332" s="18"/>
      <c r="COM332" s="18"/>
      <c r="CON332" s="18"/>
      <c r="COO332" s="18"/>
      <c r="COP332" s="18"/>
      <c r="COQ332" s="18"/>
      <c r="COR332" s="18"/>
      <c r="COS332" s="18"/>
      <c r="COT332" s="18"/>
      <c r="COU332" s="18"/>
      <c r="COV332" s="18"/>
      <c r="COW332" s="18"/>
      <c r="COX332" s="18"/>
      <c r="COY332" s="18"/>
      <c r="COZ332" s="18"/>
      <c r="CPA332" s="18"/>
      <c r="CPB332" s="18"/>
      <c r="CPC332" s="18"/>
      <c r="CPD332" s="18"/>
      <c r="CPE332" s="18"/>
      <c r="CPF332" s="18"/>
      <c r="CPG332" s="18"/>
      <c r="CPH332" s="18"/>
      <c r="CPI332" s="18"/>
      <c r="CPJ332" s="18"/>
      <c r="CPK332" s="18"/>
      <c r="CPL332" s="18"/>
      <c r="CPM332" s="18"/>
      <c r="CPN332" s="18"/>
      <c r="CPO332" s="18"/>
      <c r="CPP332" s="18"/>
      <c r="CPQ332" s="18"/>
      <c r="CPR332" s="18"/>
      <c r="CPS332" s="18"/>
      <c r="CPT332" s="18"/>
      <c r="CPU332" s="18"/>
      <c r="CPV332" s="18"/>
      <c r="CPW332" s="18"/>
      <c r="CPX332" s="18"/>
      <c r="CPY332" s="18"/>
      <c r="CPZ332" s="18"/>
      <c r="CQA332" s="18"/>
      <c r="CQB332" s="18"/>
      <c r="CQC332" s="18"/>
      <c r="CQD332" s="18"/>
      <c r="CQE332" s="18"/>
      <c r="CQF332" s="18"/>
      <c r="CQG332" s="18"/>
      <c r="CQH332" s="18"/>
      <c r="CQI332" s="18"/>
      <c r="CQJ332" s="18"/>
      <c r="CQK332" s="18"/>
      <c r="CQL332" s="18"/>
      <c r="CQM332" s="18"/>
      <c r="CQN332" s="18"/>
      <c r="CQO332" s="18"/>
      <c r="CQP332" s="18"/>
      <c r="CQQ332" s="18"/>
      <c r="CQR332" s="18"/>
      <c r="CQS332" s="18"/>
      <c r="CQT332" s="18"/>
      <c r="CQU332" s="18"/>
      <c r="CQV332" s="18"/>
      <c r="CQW332" s="18"/>
      <c r="CQX332" s="18"/>
      <c r="CQY332" s="18"/>
      <c r="CQZ332" s="18"/>
      <c r="CRA332" s="18"/>
      <c r="CRB332" s="18"/>
      <c r="CRC332" s="18"/>
      <c r="CRD332" s="18"/>
      <c r="CRE332" s="18"/>
      <c r="CRF332" s="18"/>
      <c r="CRG332" s="18"/>
      <c r="CRH332" s="18"/>
      <c r="CRI332" s="18"/>
      <c r="CRJ332" s="18"/>
      <c r="CRK332" s="18"/>
      <c r="CRL332" s="18"/>
      <c r="CRM332" s="18"/>
      <c r="CRN332" s="18"/>
      <c r="CRO332" s="18"/>
      <c r="CRP332" s="18"/>
      <c r="CRQ332" s="18"/>
      <c r="CRR332" s="18"/>
      <c r="CRS332" s="18"/>
      <c r="CRT332" s="18"/>
      <c r="CRU332" s="18"/>
      <c r="CRV332" s="18"/>
      <c r="CRW332" s="18"/>
      <c r="CRX332" s="18"/>
      <c r="CRY332" s="18"/>
      <c r="CRZ332" s="18"/>
      <c r="CSA332" s="18"/>
      <c r="CSB332" s="18"/>
      <c r="CSC332" s="18"/>
      <c r="CSD332" s="18"/>
      <c r="CSE332" s="18"/>
      <c r="CSF332" s="18"/>
      <c r="CSG332" s="18"/>
      <c r="CSH332" s="18"/>
      <c r="CSI332" s="18"/>
      <c r="CSJ332" s="18"/>
      <c r="CSK332" s="18"/>
      <c r="CSL332" s="18"/>
      <c r="CSM332" s="18"/>
      <c r="CSN332" s="18"/>
      <c r="CSO332" s="18"/>
      <c r="CSP332" s="18"/>
      <c r="CSQ332" s="18"/>
      <c r="CSR332" s="18"/>
      <c r="CSS332" s="18"/>
      <c r="CST332" s="18"/>
      <c r="CSU332" s="18"/>
      <c r="CSV332" s="18"/>
      <c r="CSW332" s="18"/>
      <c r="CSX332" s="18"/>
      <c r="CSY332" s="18"/>
      <c r="CSZ332" s="18"/>
      <c r="CTA332" s="18"/>
      <c r="CTB332" s="18"/>
      <c r="CTC332" s="18"/>
      <c r="CTD332" s="18"/>
      <c r="CTE332" s="18"/>
      <c r="CTF332" s="18"/>
      <c r="CTG332" s="18"/>
      <c r="CTH332" s="18"/>
      <c r="CTI332" s="18"/>
      <c r="CTJ332" s="18"/>
      <c r="CTK332" s="18"/>
      <c r="CTL332" s="18"/>
      <c r="CTM332" s="18"/>
      <c r="CTN332" s="18"/>
      <c r="CTO332" s="18"/>
      <c r="CTP332" s="18"/>
      <c r="CTQ332" s="18"/>
      <c r="CTR332" s="18"/>
      <c r="CTS332" s="18"/>
      <c r="CTT332" s="18"/>
      <c r="CTU332" s="18"/>
      <c r="CTV332" s="18"/>
      <c r="CTW332" s="18"/>
      <c r="CTX332" s="18"/>
      <c r="CTY332" s="18"/>
      <c r="CTZ332" s="18"/>
      <c r="CUA332" s="18"/>
      <c r="CUB332" s="18"/>
      <c r="CUC332" s="18"/>
      <c r="CUD332" s="18"/>
      <c r="CUE332" s="18"/>
      <c r="CUF332" s="18"/>
      <c r="CUG332" s="18"/>
      <c r="CUH332" s="18"/>
      <c r="CUI332" s="18"/>
      <c r="CUJ332" s="18"/>
      <c r="CUK332" s="18"/>
      <c r="CUL332" s="18"/>
      <c r="CUM332" s="18"/>
      <c r="CUN332" s="18"/>
      <c r="CUO332" s="18"/>
      <c r="CUP332" s="18"/>
      <c r="CUQ332" s="18"/>
      <c r="CUR332" s="18"/>
      <c r="CUS332" s="18"/>
      <c r="CUT332" s="18"/>
      <c r="CUU332" s="18"/>
      <c r="CUV332" s="18"/>
      <c r="CUW332" s="18"/>
      <c r="CUX332" s="18"/>
      <c r="CUY332" s="18"/>
      <c r="CUZ332" s="18"/>
      <c r="CVA332" s="18"/>
      <c r="CVB332" s="18"/>
      <c r="CVC332" s="18"/>
      <c r="CVD332" s="18"/>
      <c r="CVE332" s="18"/>
      <c r="CVF332" s="18"/>
      <c r="CVG332" s="18"/>
      <c r="CVH332" s="18"/>
      <c r="CVI332" s="18"/>
      <c r="CVJ332" s="18"/>
      <c r="CVK332" s="18"/>
      <c r="CVL332" s="18"/>
      <c r="CVM332" s="18"/>
      <c r="CVN332" s="18"/>
      <c r="CVO332" s="18"/>
      <c r="CVP332" s="18"/>
      <c r="CVQ332" s="18"/>
      <c r="CVR332" s="18"/>
      <c r="CVS332" s="18"/>
      <c r="CVT332" s="18"/>
      <c r="CVU332" s="18"/>
      <c r="CVV332" s="18"/>
      <c r="CVW332" s="18"/>
      <c r="CVX332" s="18"/>
      <c r="CVY332" s="18"/>
      <c r="CVZ332" s="18"/>
      <c r="CWA332" s="18"/>
      <c r="CWB332" s="18"/>
      <c r="CWC332" s="18"/>
      <c r="CWD332" s="18"/>
      <c r="CWE332" s="18"/>
      <c r="CWF332" s="18"/>
      <c r="CWG332" s="18"/>
      <c r="CWH332" s="18"/>
      <c r="CWI332" s="18"/>
      <c r="CWJ332" s="18"/>
      <c r="CWK332" s="18"/>
      <c r="CWL332" s="18"/>
      <c r="CWM332" s="18"/>
      <c r="CWN332" s="18"/>
      <c r="CWO332" s="18"/>
      <c r="CWP332" s="18"/>
      <c r="CWQ332" s="18"/>
      <c r="CWR332" s="18"/>
      <c r="CWS332" s="18"/>
      <c r="CWT332" s="18"/>
      <c r="CWU332" s="18"/>
      <c r="CWV332" s="18"/>
      <c r="CWW332" s="18"/>
      <c r="CWX332" s="18"/>
      <c r="CWY332" s="18"/>
      <c r="CWZ332" s="18"/>
      <c r="CXA332" s="18"/>
      <c r="CXB332" s="18"/>
      <c r="CXC332" s="18"/>
      <c r="CXD332" s="18"/>
      <c r="CXE332" s="18"/>
      <c r="CXF332" s="18"/>
      <c r="CXG332" s="18"/>
      <c r="CXH332" s="18"/>
      <c r="CXI332" s="18"/>
      <c r="CXJ332" s="18"/>
      <c r="CXK332" s="18"/>
      <c r="CXL332" s="18"/>
      <c r="CXM332" s="18"/>
      <c r="CXN332" s="18"/>
      <c r="CXO332" s="18"/>
      <c r="CXP332" s="18"/>
      <c r="CXQ332" s="18"/>
      <c r="CXR332" s="18"/>
      <c r="CXS332" s="18"/>
      <c r="CXT332" s="18"/>
      <c r="CXU332" s="18"/>
      <c r="CXV332" s="18"/>
      <c r="CXW332" s="18"/>
      <c r="CXX332" s="18"/>
      <c r="CXY332" s="18"/>
      <c r="CXZ332" s="18"/>
      <c r="CYA332" s="18"/>
      <c r="CYB332" s="18"/>
      <c r="CYC332" s="18"/>
      <c r="CYD332" s="18"/>
      <c r="CYE332" s="18"/>
      <c r="CYF332" s="18"/>
      <c r="CYG332" s="18"/>
      <c r="CYH332" s="18"/>
      <c r="CYI332" s="18"/>
      <c r="CYJ332" s="18"/>
      <c r="CYK332" s="18"/>
      <c r="CYL332" s="18"/>
      <c r="CYM332" s="18"/>
      <c r="CYN332" s="18"/>
      <c r="CYO332" s="18"/>
      <c r="CYP332" s="18"/>
      <c r="CYQ332" s="18"/>
      <c r="CYR332" s="18"/>
      <c r="CYS332" s="18"/>
      <c r="CYT332" s="18"/>
      <c r="CYU332" s="18"/>
      <c r="CYV332" s="18"/>
      <c r="CYW332" s="18"/>
      <c r="CYX332" s="18"/>
      <c r="CYY332" s="18"/>
      <c r="CYZ332" s="18"/>
      <c r="CZA332" s="18"/>
      <c r="CZB332" s="18"/>
      <c r="CZC332" s="18"/>
      <c r="CZD332" s="18"/>
      <c r="CZE332" s="18"/>
      <c r="CZF332" s="18"/>
      <c r="CZG332" s="18"/>
      <c r="CZH332" s="18"/>
      <c r="CZI332" s="18"/>
      <c r="CZJ332" s="18"/>
      <c r="CZK332" s="18"/>
      <c r="CZL332" s="18"/>
      <c r="CZM332" s="18"/>
      <c r="CZN332" s="18"/>
      <c r="CZO332" s="18"/>
      <c r="CZP332" s="18"/>
      <c r="CZQ332" s="18"/>
      <c r="CZR332" s="18"/>
      <c r="CZS332" s="18"/>
      <c r="CZT332" s="18"/>
      <c r="CZU332" s="18"/>
      <c r="CZV332" s="18"/>
      <c r="CZW332" s="18"/>
      <c r="CZX332" s="18"/>
      <c r="CZY332" s="18"/>
      <c r="CZZ332" s="18"/>
      <c r="DAA332" s="18"/>
      <c r="DAB332" s="18"/>
      <c r="DAC332" s="18"/>
      <c r="DAD332" s="18"/>
      <c r="DAE332" s="18"/>
      <c r="DAF332" s="18"/>
      <c r="DAG332" s="18"/>
      <c r="DAH332" s="18"/>
      <c r="DAI332" s="18"/>
      <c r="DAJ332" s="18"/>
      <c r="DAK332" s="18"/>
      <c r="DAL332" s="18"/>
      <c r="DAM332" s="18"/>
      <c r="DAN332" s="18"/>
      <c r="DAO332" s="18"/>
      <c r="DAP332" s="18"/>
      <c r="DAQ332" s="18"/>
      <c r="DAR332" s="18"/>
      <c r="DAS332" s="18"/>
      <c r="DAT332" s="18"/>
      <c r="DAU332" s="18"/>
      <c r="DAV332" s="18"/>
      <c r="DAW332" s="18"/>
      <c r="DAX332" s="18"/>
      <c r="DAY332" s="18"/>
      <c r="DAZ332" s="18"/>
      <c r="DBA332" s="18"/>
      <c r="DBB332" s="18"/>
      <c r="DBC332" s="18"/>
      <c r="DBD332" s="18"/>
      <c r="DBE332" s="18"/>
      <c r="DBF332" s="18"/>
      <c r="DBG332" s="18"/>
      <c r="DBH332" s="18"/>
      <c r="DBI332" s="18"/>
      <c r="DBJ332" s="18"/>
      <c r="DBK332" s="18"/>
      <c r="DBL332" s="18"/>
      <c r="DBM332" s="18"/>
      <c r="DBN332" s="18"/>
      <c r="DBO332" s="18"/>
      <c r="DBP332" s="18"/>
      <c r="DBQ332" s="18"/>
      <c r="DBR332" s="18"/>
      <c r="DBS332" s="18"/>
      <c r="DBT332" s="18"/>
      <c r="DBU332" s="18"/>
      <c r="DBV332" s="18"/>
      <c r="DBW332" s="18"/>
      <c r="DBX332" s="18"/>
      <c r="DBY332" s="18"/>
      <c r="DBZ332" s="18"/>
      <c r="DCA332" s="18"/>
      <c r="DCB332" s="18"/>
      <c r="DCC332" s="18"/>
      <c r="DCD332" s="18"/>
      <c r="DCE332" s="18"/>
      <c r="DCF332" s="18"/>
      <c r="DCG332" s="18"/>
      <c r="DCH332" s="18"/>
      <c r="DCI332" s="18"/>
      <c r="DCJ332" s="18"/>
      <c r="DCK332" s="18"/>
      <c r="DCL332" s="18"/>
      <c r="DCM332" s="18"/>
      <c r="DCN332" s="18"/>
      <c r="DCO332" s="18"/>
      <c r="DCP332" s="18"/>
      <c r="DCQ332" s="18"/>
      <c r="DCR332" s="18"/>
      <c r="DCS332" s="18"/>
      <c r="DCT332" s="18"/>
      <c r="DCU332" s="18"/>
      <c r="DCV332" s="18"/>
      <c r="DCW332" s="18"/>
      <c r="DCX332" s="18"/>
      <c r="DCY332" s="18"/>
      <c r="DCZ332" s="18"/>
      <c r="DDA332" s="18"/>
      <c r="DDB332" s="18"/>
      <c r="DDC332" s="18"/>
      <c r="DDD332" s="18"/>
      <c r="DDE332" s="18"/>
      <c r="DDF332" s="18"/>
      <c r="DDG332" s="18"/>
      <c r="DDH332" s="18"/>
      <c r="DDI332" s="18"/>
      <c r="DDJ332" s="18"/>
      <c r="DDK332" s="18"/>
      <c r="DDL332" s="18"/>
      <c r="DDM332" s="18"/>
      <c r="DDN332" s="18"/>
      <c r="DDO332" s="18"/>
      <c r="DDP332" s="18"/>
      <c r="DDQ332" s="18"/>
      <c r="DDR332" s="18"/>
      <c r="DDS332" s="18"/>
      <c r="DDT332" s="18"/>
      <c r="DDU332" s="18"/>
      <c r="DDV332" s="18"/>
      <c r="DDW332" s="18"/>
      <c r="DDX332" s="18"/>
      <c r="DDY332" s="18"/>
      <c r="DDZ332" s="18"/>
      <c r="DEA332" s="18"/>
      <c r="DEB332" s="18"/>
      <c r="DEC332" s="18"/>
      <c r="DED332" s="18"/>
      <c r="DEE332" s="18"/>
      <c r="DEF332" s="18"/>
      <c r="DEG332" s="18"/>
      <c r="DEH332" s="18"/>
      <c r="DEI332" s="18"/>
      <c r="DEJ332" s="18"/>
      <c r="DEK332" s="18"/>
      <c r="DEL332" s="18"/>
      <c r="DEM332" s="18"/>
      <c r="DEN332" s="18"/>
      <c r="DEO332" s="18"/>
      <c r="DEP332" s="18"/>
      <c r="DEQ332" s="18"/>
      <c r="DER332" s="18"/>
      <c r="DES332" s="18"/>
      <c r="DET332" s="18"/>
      <c r="DEU332" s="18"/>
      <c r="DEV332" s="18"/>
      <c r="DEW332" s="18"/>
      <c r="DEX332" s="18"/>
      <c r="DEY332" s="18"/>
      <c r="DEZ332" s="18"/>
      <c r="DFA332" s="18"/>
      <c r="DFB332" s="18"/>
      <c r="DFC332" s="18"/>
      <c r="DFD332" s="18"/>
      <c r="DFE332" s="18"/>
      <c r="DFF332" s="18"/>
      <c r="DFG332" s="18"/>
      <c r="DFH332" s="18"/>
      <c r="DFI332" s="18"/>
      <c r="DFJ332" s="18"/>
      <c r="DFK332" s="18"/>
      <c r="DFL332" s="18"/>
      <c r="DFM332" s="18"/>
      <c r="DFN332" s="18"/>
      <c r="DFO332" s="18"/>
      <c r="DFP332" s="18"/>
      <c r="DFQ332" s="18"/>
      <c r="DFR332" s="18"/>
      <c r="DFS332" s="18"/>
      <c r="DFT332" s="18"/>
      <c r="DFU332" s="18"/>
      <c r="DFV332" s="18"/>
      <c r="DFW332" s="18"/>
      <c r="DFX332" s="18"/>
      <c r="DFY332" s="18"/>
      <c r="DFZ332" s="18"/>
      <c r="DGA332" s="18"/>
      <c r="DGB332" s="18"/>
      <c r="DGC332" s="18"/>
      <c r="DGD332" s="18"/>
      <c r="DGE332" s="18"/>
      <c r="DGF332" s="18"/>
      <c r="DGG332" s="18"/>
      <c r="DGH332" s="18"/>
      <c r="DGI332" s="18"/>
      <c r="DGJ332" s="18"/>
      <c r="DGK332" s="18"/>
      <c r="DGL332" s="18"/>
      <c r="DGM332" s="18"/>
      <c r="DGN332" s="18"/>
      <c r="DGO332" s="18"/>
      <c r="DGP332" s="18"/>
      <c r="DGQ332" s="18"/>
      <c r="DGR332" s="18"/>
      <c r="DGS332" s="18"/>
      <c r="DGT332" s="18"/>
      <c r="DGU332" s="18"/>
      <c r="DGV332" s="18"/>
      <c r="DGW332" s="18"/>
      <c r="DGX332" s="18"/>
      <c r="DGY332" s="18"/>
      <c r="DGZ332" s="18"/>
      <c r="DHA332" s="18"/>
      <c r="DHB332" s="18"/>
      <c r="DHC332" s="18"/>
      <c r="DHD332" s="18"/>
      <c r="DHE332" s="18"/>
      <c r="DHF332" s="18"/>
      <c r="DHG332" s="18"/>
      <c r="DHH332" s="18"/>
      <c r="DHI332" s="18"/>
      <c r="DHJ332" s="18"/>
      <c r="DHK332" s="18"/>
      <c r="DHL332" s="18"/>
      <c r="DHM332" s="18"/>
      <c r="DHN332" s="18"/>
      <c r="DHO332" s="18"/>
      <c r="DHP332" s="18"/>
      <c r="DHQ332" s="18"/>
      <c r="DHR332" s="18"/>
      <c r="DHS332" s="18"/>
      <c r="DHT332" s="18"/>
      <c r="DHU332" s="18"/>
      <c r="DHV332" s="18"/>
      <c r="DHW332" s="18"/>
      <c r="DHX332" s="18"/>
      <c r="DHY332" s="18"/>
      <c r="DHZ332" s="18"/>
      <c r="DIA332" s="18"/>
      <c r="DIB332" s="18"/>
      <c r="DIC332" s="18"/>
      <c r="DID332" s="18"/>
      <c r="DIE332" s="18"/>
      <c r="DIF332" s="18"/>
      <c r="DIG332" s="18"/>
      <c r="DIH332" s="18"/>
      <c r="DII332" s="18"/>
      <c r="DIJ332" s="18"/>
      <c r="DIK332" s="18"/>
      <c r="DIL332" s="18"/>
      <c r="DIM332" s="18"/>
      <c r="DIN332" s="18"/>
      <c r="DIO332" s="18"/>
      <c r="DIP332" s="18"/>
      <c r="DIQ332" s="18"/>
      <c r="DIR332" s="18"/>
      <c r="DIS332" s="18"/>
      <c r="DIT332" s="18"/>
      <c r="DIU332" s="18"/>
      <c r="DIV332" s="18"/>
      <c r="DIW332" s="18"/>
      <c r="DIX332" s="18"/>
      <c r="DIY332" s="18"/>
      <c r="DIZ332" s="18"/>
      <c r="DJA332" s="18"/>
      <c r="DJB332" s="18"/>
      <c r="DJC332" s="18"/>
      <c r="DJD332" s="18"/>
      <c r="DJE332" s="18"/>
      <c r="DJF332" s="18"/>
      <c r="DJG332" s="18"/>
      <c r="DJH332" s="18"/>
      <c r="DJI332" s="18"/>
      <c r="DJJ332" s="18"/>
      <c r="DJK332" s="18"/>
      <c r="DJL332" s="18"/>
      <c r="DJM332" s="18"/>
      <c r="DJN332" s="18"/>
      <c r="DJO332" s="18"/>
      <c r="DJP332" s="18"/>
      <c r="DJQ332" s="18"/>
      <c r="DJR332" s="18"/>
      <c r="DJS332" s="18"/>
      <c r="DJT332" s="18"/>
      <c r="DJU332" s="18"/>
      <c r="DJV332" s="18"/>
      <c r="DJW332" s="18"/>
      <c r="DJX332" s="18"/>
      <c r="DJY332" s="18"/>
      <c r="DJZ332" s="18"/>
      <c r="DKA332" s="18"/>
      <c r="DKB332" s="18"/>
      <c r="DKC332" s="18"/>
      <c r="DKD332" s="18"/>
      <c r="DKE332" s="18"/>
      <c r="DKF332" s="18"/>
      <c r="DKG332" s="18"/>
      <c r="DKH332" s="18"/>
      <c r="DKI332" s="18"/>
      <c r="DKJ332" s="18"/>
      <c r="DKK332" s="18"/>
      <c r="DKL332" s="18"/>
      <c r="DKM332" s="18"/>
      <c r="DKN332" s="18"/>
      <c r="DKO332" s="18"/>
      <c r="DKP332" s="18"/>
      <c r="DKQ332" s="18"/>
      <c r="DKR332" s="18"/>
      <c r="DKS332" s="18"/>
      <c r="DKT332" s="18"/>
      <c r="DKU332" s="18"/>
      <c r="DKV332" s="18"/>
      <c r="DKW332" s="18"/>
      <c r="DKX332" s="18"/>
      <c r="DKY332" s="18"/>
      <c r="DKZ332" s="18"/>
      <c r="DLA332" s="18"/>
      <c r="DLB332" s="18"/>
      <c r="DLC332" s="18"/>
      <c r="DLD332" s="18"/>
      <c r="DLE332" s="18"/>
      <c r="DLF332" s="18"/>
      <c r="DLG332" s="18"/>
      <c r="DLH332" s="18"/>
      <c r="DLI332" s="18"/>
      <c r="DLJ332" s="18"/>
      <c r="DLK332" s="18"/>
      <c r="DLL332" s="18"/>
      <c r="DLM332" s="18"/>
      <c r="DLN332" s="18"/>
      <c r="DLO332" s="18"/>
      <c r="DLP332" s="18"/>
      <c r="DLQ332" s="18"/>
      <c r="DLR332" s="18"/>
      <c r="DLS332" s="18"/>
      <c r="DLT332" s="18"/>
      <c r="DLU332" s="18"/>
      <c r="DLV332" s="18"/>
      <c r="DLW332" s="18"/>
      <c r="DLX332" s="18"/>
      <c r="DLY332" s="18"/>
      <c r="DLZ332" s="18"/>
      <c r="DMA332" s="18"/>
      <c r="DMB332" s="18"/>
      <c r="DMC332" s="18"/>
      <c r="DMD332" s="18"/>
      <c r="DME332" s="18"/>
      <c r="DMF332" s="18"/>
      <c r="DMG332" s="18"/>
      <c r="DMH332" s="18"/>
      <c r="DMI332" s="18"/>
      <c r="DMJ332" s="18"/>
      <c r="DMK332" s="18"/>
      <c r="DML332" s="18"/>
      <c r="DMM332" s="18"/>
      <c r="DMN332" s="18"/>
      <c r="DMO332" s="18"/>
      <c r="DMP332" s="18"/>
      <c r="DMQ332" s="18"/>
      <c r="DMR332" s="18"/>
      <c r="DMS332" s="18"/>
      <c r="DMT332" s="18"/>
      <c r="DMU332" s="18"/>
      <c r="DMV332" s="18"/>
      <c r="DMW332" s="18"/>
      <c r="DMX332" s="18"/>
      <c r="DMY332" s="18"/>
      <c r="DMZ332" s="18"/>
      <c r="DNA332" s="18"/>
      <c r="DNB332" s="18"/>
      <c r="DNC332" s="18"/>
      <c r="DND332" s="18"/>
      <c r="DNE332" s="18"/>
      <c r="DNF332" s="18"/>
      <c r="DNG332" s="18"/>
      <c r="DNH332" s="18"/>
      <c r="DNI332" s="18"/>
      <c r="DNJ332" s="18"/>
      <c r="DNK332" s="18"/>
      <c r="DNL332" s="18"/>
      <c r="DNM332" s="18"/>
      <c r="DNN332" s="18"/>
      <c r="DNO332" s="18"/>
      <c r="DNP332" s="18"/>
      <c r="DNQ332" s="18"/>
      <c r="DNR332" s="18"/>
      <c r="DNS332" s="18"/>
      <c r="DNT332" s="18"/>
      <c r="DNU332" s="18"/>
      <c r="DNV332" s="18"/>
      <c r="DNW332" s="18"/>
      <c r="DNX332" s="18"/>
      <c r="DNY332" s="18"/>
      <c r="DNZ332" s="18"/>
      <c r="DOA332" s="18"/>
      <c r="DOB332" s="18"/>
      <c r="DOC332" s="18"/>
      <c r="DOD332" s="18"/>
      <c r="DOE332" s="18"/>
      <c r="DOF332" s="18"/>
      <c r="DOG332" s="18"/>
      <c r="DOH332" s="18"/>
      <c r="DOI332" s="18"/>
      <c r="DOJ332" s="18"/>
      <c r="DOK332" s="18"/>
      <c r="DOL332" s="18"/>
      <c r="DOM332" s="18"/>
      <c r="DON332" s="18"/>
      <c r="DOO332" s="18"/>
      <c r="DOP332" s="18"/>
      <c r="DOQ332" s="18"/>
      <c r="DOR332" s="18"/>
      <c r="DOS332" s="18"/>
      <c r="DOT332" s="18"/>
      <c r="DOU332" s="18"/>
      <c r="DOV332" s="18"/>
      <c r="DOW332" s="18"/>
      <c r="DOX332" s="18"/>
      <c r="DOY332" s="18"/>
      <c r="DOZ332" s="18"/>
      <c r="DPA332" s="18"/>
      <c r="DPB332" s="18"/>
      <c r="DPC332" s="18"/>
      <c r="DPD332" s="18"/>
      <c r="DPE332" s="18"/>
      <c r="DPF332" s="18"/>
      <c r="DPG332" s="18"/>
      <c r="DPH332" s="18"/>
      <c r="DPI332" s="18"/>
      <c r="DPJ332" s="18"/>
      <c r="DPK332" s="18"/>
      <c r="DPL332" s="18"/>
      <c r="DPM332" s="18"/>
      <c r="DPN332" s="18"/>
      <c r="DPO332" s="18"/>
      <c r="DPP332" s="18"/>
      <c r="DPQ332" s="18"/>
      <c r="DPR332" s="18"/>
      <c r="DPS332" s="18"/>
      <c r="DPT332" s="18"/>
      <c r="DPU332" s="18"/>
      <c r="DPV332" s="18"/>
      <c r="DPW332" s="18"/>
      <c r="DPX332" s="18"/>
      <c r="DPY332" s="18"/>
      <c r="DPZ332" s="18"/>
      <c r="DQA332" s="18"/>
      <c r="DQB332" s="18"/>
      <c r="DQC332" s="18"/>
      <c r="DQD332" s="18"/>
      <c r="DQE332" s="18"/>
      <c r="DQF332" s="18"/>
      <c r="DQG332" s="18"/>
      <c r="DQH332" s="18"/>
      <c r="DQI332" s="18"/>
      <c r="DQJ332" s="18"/>
      <c r="DQK332" s="18"/>
      <c r="DQL332" s="18"/>
      <c r="DQM332" s="18"/>
      <c r="DQN332" s="18"/>
      <c r="DQO332" s="18"/>
      <c r="DQP332" s="18"/>
      <c r="DQQ332" s="18"/>
      <c r="DQR332" s="18"/>
      <c r="DQS332" s="18"/>
      <c r="DQT332" s="18"/>
      <c r="DQU332" s="18"/>
      <c r="DQV332" s="18"/>
      <c r="DQW332" s="18"/>
      <c r="DQX332" s="18"/>
      <c r="DQY332" s="18"/>
      <c r="DQZ332" s="18"/>
      <c r="DRA332" s="18"/>
      <c r="DRB332" s="18"/>
      <c r="DRC332" s="18"/>
      <c r="DRD332" s="18"/>
      <c r="DRE332" s="18"/>
      <c r="DRF332" s="18"/>
      <c r="DRG332" s="18"/>
      <c r="DRH332" s="18"/>
      <c r="DRI332" s="18"/>
      <c r="DRJ332" s="18"/>
      <c r="DRK332" s="18"/>
      <c r="DRL332" s="18"/>
      <c r="DRM332" s="18"/>
      <c r="DRN332" s="18"/>
      <c r="DRO332" s="18"/>
      <c r="DRP332" s="18"/>
      <c r="DRQ332" s="18"/>
      <c r="DRR332" s="18"/>
      <c r="DRS332" s="18"/>
      <c r="DRT332" s="18"/>
      <c r="DRU332" s="18"/>
      <c r="DRV332" s="18"/>
      <c r="DRW332" s="18"/>
      <c r="DRX332" s="18"/>
      <c r="DRY332" s="18"/>
      <c r="DRZ332" s="18"/>
      <c r="DSA332" s="18"/>
      <c r="DSB332" s="18"/>
      <c r="DSC332" s="18"/>
      <c r="DSD332" s="18"/>
      <c r="DSE332" s="18"/>
      <c r="DSF332" s="18"/>
      <c r="DSG332" s="18"/>
      <c r="DSH332" s="18"/>
      <c r="DSI332" s="18"/>
      <c r="DSJ332" s="18"/>
      <c r="DSK332" s="18"/>
      <c r="DSL332" s="18"/>
      <c r="DSM332" s="18"/>
      <c r="DSN332" s="18"/>
      <c r="DSO332" s="18"/>
      <c r="DSP332" s="18"/>
      <c r="DSQ332" s="18"/>
      <c r="DSR332" s="18"/>
      <c r="DSS332" s="18"/>
      <c r="DST332" s="18"/>
      <c r="DSU332" s="18"/>
      <c r="DSV332" s="18"/>
      <c r="DSW332" s="18"/>
      <c r="DSX332" s="18"/>
      <c r="DSY332" s="18"/>
      <c r="DSZ332" s="18"/>
      <c r="DTA332" s="18"/>
      <c r="DTB332" s="18"/>
      <c r="DTC332" s="18"/>
      <c r="DTD332" s="18"/>
      <c r="DTE332" s="18"/>
      <c r="DTF332" s="18"/>
      <c r="DTG332" s="18"/>
      <c r="DTH332" s="18"/>
      <c r="DTI332" s="18"/>
      <c r="DTJ332" s="18"/>
      <c r="DTK332" s="18"/>
      <c r="DTL332" s="18"/>
      <c r="DTM332" s="18"/>
      <c r="DTN332" s="18"/>
      <c r="DTO332" s="18"/>
      <c r="DTP332" s="18"/>
      <c r="DTQ332" s="18"/>
      <c r="DTR332" s="18"/>
      <c r="DTS332" s="18"/>
      <c r="DTT332" s="18"/>
      <c r="DTU332" s="18"/>
      <c r="DTV332" s="18"/>
      <c r="DTW332" s="18"/>
      <c r="DTX332" s="18"/>
      <c r="DTY332" s="18"/>
      <c r="DTZ332" s="18"/>
      <c r="DUA332" s="18"/>
      <c r="DUB332" s="18"/>
      <c r="DUC332" s="18"/>
      <c r="DUD332" s="18"/>
      <c r="DUE332" s="18"/>
      <c r="DUF332" s="18"/>
      <c r="DUG332" s="18"/>
      <c r="DUH332" s="18"/>
      <c r="DUI332" s="18"/>
      <c r="DUJ332" s="18"/>
      <c r="DUK332" s="18"/>
      <c r="DUL332" s="18"/>
      <c r="DUM332" s="18"/>
      <c r="DUN332" s="18"/>
      <c r="DUO332" s="18"/>
      <c r="DUP332" s="18"/>
      <c r="DUQ332" s="18"/>
      <c r="DUR332" s="18"/>
      <c r="DUS332" s="18"/>
      <c r="DUT332" s="18"/>
      <c r="DUU332" s="18"/>
      <c r="DUV332" s="18"/>
      <c r="DUW332" s="18"/>
      <c r="DUX332" s="18"/>
      <c r="DUY332" s="18"/>
      <c r="DUZ332" s="18"/>
      <c r="DVA332" s="18"/>
      <c r="DVB332" s="18"/>
      <c r="DVC332" s="18"/>
      <c r="DVD332" s="18"/>
      <c r="DVE332" s="18"/>
      <c r="DVF332" s="18"/>
      <c r="DVG332" s="18"/>
      <c r="DVH332" s="18"/>
      <c r="DVI332" s="18"/>
      <c r="DVJ332" s="18"/>
      <c r="DVK332" s="18"/>
      <c r="DVL332" s="18"/>
      <c r="DVM332" s="18"/>
      <c r="DVN332" s="18"/>
      <c r="DVO332" s="18"/>
      <c r="DVP332" s="18"/>
      <c r="DVQ332" s="18"/>
      <c r="DVR332" s="18"/>
      <c r="DVS332" s="18"/>
      <c r="DVT332" s="18"/>
      <c r="DVU332" s="18"/>
      <c r="DVV332" s="18"/>
      <c r="DVW332" s="18"/>
      <c r="DVX332" s="18"/>
      <c r="DVY332" s="18"/>
      <c r="DVZ332" s="18"/>
      <c r="DWA332" s="18"/>
      <c r="DWB332" s="18"/>
      <c r="DWC332" s="18"/>
      <c r="DWD332" s="18"/>
      <c r="DWE332" s="18"/>
      <c r="DWF332" s="18"/>
      <c r="DWG332" s="18"/>
      <c r="DWH332" s="18"/>
      <c r="DWI332" s="18"/>
      <c r="DWJ332" s="18"/>
      <c r="DWK332" s="18"/>
      <c r="DWL332" s="18"/>
      <c r="DWM332" s="18"/>
      <c r="DWN332" s="18"/>
      <c r="DWO332" s="18"/>
      <c r="DWP332" s="18"/>
      <c r="DWQ332" s="18"/>
      <c r="DWR332" s="18"/>
      <c r="DWS332" s="18"/>
      <c r="DWT332" s="18"/>
      <c r="DWU332" s="18"/>
      <c r="DWV332" s="18"/>
      <c r="DWW332" s="18"/>
      <c r="DWX332" s="18"/>
      <c r="DWY332" s="18"/>
      <c r="DWZ332" s="18"/>
      <c r="DXA332" s="18"/>
      <c r="DXB332" s="18"/>
      <c r="DXC332" s="18"/>
      <c r="DXD332" s="18"/>
      <c r="DXE332" s="18"/>
      <c r="DXF332" s="18"/>
      <c r="DXG332" s="18"/>
      <c r="DXH332" s="18"/>
      <c r="DXI332" s="18"/>
      <c r="DXJ332" s="18"/>
      <c r="DXK332" s="18"/>
      <c r="DXL332" s="18"/>
      <c r="DXM332" s="18"/>
      <c r="DXN332" s="18"/>
      <c r="DXO332" s="18"/>
      <c r="DXP332" s="18"/>
      <c r="DXQ332" s="18"/>
      <c r="DXR332" s="18"/>
      <c r="DXS332" s="18"/>
      <c r="DXT332" s="18"/>
      <c r="DXU332" s="18"/>
      <c r="DXV332" s="18"/>
      <c r="DXW332" s="18"/>
      <c r="DXX332" s="18"/>
      <c r="DXY332" s="18"/>
      <c r="DXZ332" s="18"/>
      <c r="DYA332" s="18"/>
      <c r="DYB332" s="18"/>
      <c r="DYC332" s="18"/>
      <c r="DYD332" s="18"/>
      <c r="DYE332" s="18"/>
      <c r="DYF332" s="18"/>
      <c r="DYG332" s="18"/>
      <c r="DYH332" s="18"/>
      <c r="DYI332" s="18"/>
      <c r="DYJ332" s="18"/>
      <c r="DYK332" s="18"/>
      <c r="DYL332" s="18"/>
      <c r="DYM332" s="18"/>
      <c r="DYN332" s="18"/>
      <c r="DYO332" s="18"/>
      <c r="DYP332" s="18"/>
      <c r="DYQ332" s="18"/>
      <c r="DYR332" s="18"/>
      <c r="DYS332" s="18"/>
      <c r="DYT332" s="18"/>
      <c r="DYU332" s="18"/>
      <c r="DYV332" s="18"/>
      <c r="DYW332" s="18"/>
      <c r="DYX332" s="18"/>
      <c r="DYY332" s="18"/>
      <c r="DYZ332" s="18"/>
      <c r="DZA332" s="18"/>
      <c r="DZB332" s="18"/>
      <c r="DZC332" s="18"/>
      <c r="DZD332" s="18"/>
      <c r="DZE332" s="18"/>
      <c r="DZF332" s="18"/>
      <c r="DZG332" s="18"/>
      <c r="DZH332" s="18"/>
      <c r="DZI332" s="18"/>
      <c r="DZJ332" s="18"/>
      <c r="DZK332" s="18"/>
      <c r="DZL332" s="18"/>
      <c r="DZM332" s="18"/>
      <c r="DZN332" s="18"/>
      <c r="DZO332" s="18"/>
      <c r="DZP332" s="18"/>
      <c r="DZQ332" s="18"/>
      <c r="DZR332" s="18"/>
      <c r="DZS332" s="18"/>
      <c r="DZT332" s="18"/>
      <c r="DZU332" s="18"/>
      <c r="DZV332" s="18"/>
      <c r="DZW332" s="18"/>
      <c r="DZX332" s="18"/>
      <c r="DZY332" s="18"/>
      <c r="DZZ332" s="18"/>
      <c r="EAA332" s="18"/>
      <c r="EAB332" s="18"/>
      <c r="EAC332" s="18"/>
      <c r="EAD332" s="18"/>
      <c r="EAE332" s="18"/>
      <c r="EAF332" s="18"/>
      <c r="EAG332" s="18"/>
      <c r="EAH332" s="18"/>
      <c r="EAI332" s="18"/>
      <c r="EAJ332" s="18"/>
      <c r="EAK332" s="18"/>
      <c r="EAL332" s="18"/>
      <c r="EAM332" s="18"/>
      <c r="EAN332" s="18"/>
      <c r="EAO332" s="18"/>
      <c r="EAP332" s="18"/>
      <c r="EAQ332" s="18"/>
      <c r="EAR332" s="18"/>
      <c r="EAS332" s="18"/>
      <c r="EAT332" s="18"/>
      <c r="EAU332" s="18"/>
      <c r="EAV332" s="18"/>
      <c r="EAW332" s="18"/>
      <c r="EAX332" s="18"/>
      <c r="EAY332" s="18"/>
      <c r="EAZ332" s="18"/>
      <c r="EBA332" s="18"/>
      <c r="EBB332" s="18"/>
      <c r="EBC332" s="18"/>
      <c r="EBD332" s="18"/>
      <c r="EBE332" s="18"/>
      <c r="EBF332" s="18"/>
      <c r="EBG332" s="18"/>
      <c r="EBH332" s="18"/>
      <c r="EBI332" s="18"/>
      <c r="EBJ332" s="18"/>
      <c r="EBK332" s="18"/>
      <c r="EBL332" s="18"/>
      <c r="EBM332" s="18"/>
      <c r="EBN332" s="18"/>
      <c r="EBO332" s="18"/>
      <c r="EBP332" s="18"/>
      <c r="EBQ332" s="18"/>
      <c r="EBR332" s="18"/>
      <c r="EBS332" s="18"/>
      <c r="EBT332" s="18"/>
      <c r="EBU332" s="18"/>
      <c r="EBV332" s="18"/>
      <c r="EBW332" s="18"/>
      <c r="EBX332" s="18"/>
      <c r="EBY332" s="18"/>
      <c r="EBZ332" s="18"/>
      <c r="ECA332" s="18"/>
      <c r="ECB332" s="18"/>
      <c r="ECC332" s="18"/>
      <c r="ECD332" s="18"/>
      <c r="ECE332" s="18"/>
      <c r="ECF332" s="18"/>
      <c r="ECG332" s="18"/>
      <c r="ECH332" s="18"/>
      <c r="ECI332" s="18"/>
      <c r="ECJ332" s="18"/>
      <c r="ECK332" s="18"/>
      <c r="ECL332" s="18"/>
      <c r="ECM332" s="18"/>
      <c r="ECN332" s="18"/>
      <c r="ECO332" s="18"/>
      <c r="ECP332" s="18"/>
      <c r="ECQ332" s="18"/>
      <c r="ECR332" s="18"/>
      <c r="ECS332" s="18"/>
      <c r="ECT332" s="18"/>
      <c r="ECU332" s="18"/>
      <c r="ECV332" s="18"/>
      <c r="ECW332" s="18"/>
      <c r="ECX332" s="18"/>
      <c r="ECY332" s="18"/>
      <c r="ECZ332" s="18"/>
      <c r="EDA332" s="18"/>
      <c r="EDB332" s="18"/>
      <c r="EDC332" s="18"/>
      <c r="EDD332" s="18"/>
      <c r="EDE332" s="18"/>
      <c r="EDF332" s="18"/>
      <c r="EDG332" s="18"/>
      <c r="EDH332" s="18"/>
      <c r="EDI332" s="18"/>
      <c r="EDJ332" s="18"/>
      <c r="EDK332" s="18"/>
      <c r="EDL332" s="18"/>
      <c r="EDM332" s="18"/>
      <c r="EDN332" s="18"/>
      <c r="EDO332" s="18"/>
      <c r="EDP332" s="18"/>
      <c r="EDQ332" s="18"/>
      <c r="EDR332" s="18"/>
      <c r="EDS332" s="18"/>
      <c r="EDT332" s="18"/>
      <c r="EDU332" s="18"/>
      <c r="EDV332" s="18"/>
      <c r="EDW332" s="18"/>
      <c r="EDX332" s="18"/>
      <c r="EDY332" s="18"/>
      <c r="EDZ332" s="18"/>
      <c r="EEA332" s="18"/>
      <c r="EEB332" s="18"/>
      <c r="EEC332" s="18"/>
      <c r="EED332" s="18"/>
      <c r="EEE332" s="18"/>
      <c r="EEF332" s="18"/>
      <c r="EEG332" s="18"/>
      <c r="EEH332" s="18"/>
      <c r="EEI332" s="18"/>
      <c r="EEJ332" s="18"/>
      <c r="EEK332" s="18"/>
      <c r="EEL332" s="18"/>
      <c r="EEM332" s="18"/>
      <c r="EEN332" s="18"/>
      <c r="EEO332" s="18"/>
      <c r="EEP332" s="18"/>
      <c r="EEQ332" s="18"/>
      <c r="EER332" s="18"/>
      <c r="EES332" s="18"/>
      <c r="EET332" s="18"/>
      <c r="EEU332" s="18"/>
      <c r="EEV332" s="18"/>
      <c r="EEW332" s="18"/>
      <c r="EEX332" s="18"/>
      <c r="EEY332" s="18"/>
      <c r="EEZ332" s="18"/>
      <c r="EFA332" s="18"/>
      <c r="EFB332" s="18"/>
      <c r="EFC332" s="18"/>
      <c r="EFD332" s="18"/>
      <c r="EFE332" s="18"/>
      <c r="EFF332" s="18"/>
      <c r="EFG332" s="18"/>
      <c r="EFH332" s="18"/>
      <c r="EFI332" s="18"/>
      <c r="EFJ332" s="18"/>
      <c r="EFK332" s="18"/>
      <c r="EFL332" s="18"/>
      <c r="EFM332" s="18"/>
      <c r="EFN332" s="18"/>
      <c r="EFO332" s="18"/>
      <c r="EFP332" s="18"/>
      <c r="EFQ332" s="18"/>
      <c r="EFR332" s="18"/>
      <c r="EFS332" s="18"/>
      <c r="EFT332" s="18"/>
      <c r="EFU332" s="18"/>
      <c r="EFV332" s="18"/>
      <c r="EFW332" s="18"/>
      <c r="EFX332" s="18"/>
      <c r="EFY332" s="18"/>
      <c r="EFZ332" s="18"/>
      <c r="EGA332" s="18"/>
      <c r="EGB332" s="18"/>
      <c r="EGC332" s="18"/>
      <c r="EGD332" s="18"/>
      <c r="EGE332" s="18"/>
      <c r="EGF332" s="18"/>
      <c r="EGG332" s="18"/>
      <c r="EGH332" s="18"/>
      <c r="EGI332" s="18"/>
      <c r="EGJ332" s="18"/>
      <c r="EGK332" s="18"/>
      <c r="EGL332" s="18"/>
      <c r="EGM332" s="18"/>
      <c r="EGN332" s="18"/>
      <c r="EGO332" s="18"/>
      <c r="EGP332" s="18"/>
      <c r="EGQ332" s="18"/>
      <c r="EGR332" s="18"/>
      <c r="EGS332" s="18"/>
      <c r="EGT332" s="18"/>
      <c r="EGU332" s="18"/>
      <c r="EGV332" s="18"/>
      <c r="EGW332" s="18"/>
      <c r="EGX332" s="18"/>
      <c r="EGY332" s="18"/>
      <c r="EGZ332" s="18"/>
      <c r="EHA332" s="18"/>
      <c r="EHB332" s="18"/>
      <c r="EHC332" s="18"/>
      <c r="EHD332" s="18"/>
      <c r="EHE332" s="18"/>
      <c r="EHF332" s="18"/>
      <c r="EHG332" s="18"/>
      <c r="EHH332" s="18"/>
      <c r="EHI332" s="18"/>
      <c r="EHJ332" s="18"/>
      <c r="EHK332" s="18"/>
      <c r="EHL332" s="18"/>
      <c r="EHM332" s="18"/>
      <c r="EHN332" s="18"/>
      <c r="EHO332" s="18"/>
      <c r="EHP332" s="18"/>
      <c r="EHQ332" s="18"/>
      <c r="EHR332" s="18"/>
      <c r="EHS332" s="18"/>
      <c r="EHT332" s="18"/>
      <c r="EHU332" s="18"/>
      <c r="EHV332" s="18"/>
      <c r="EHW332" s="18"/>
      <c r="EHX332" s="18"/>
      <c r="EHY332" s="18"/>
      <c r="EHZ332" s="18"/>
      <c r="EIA332" s="18"/>
      <c r="EIB332" s="18"/>
      <c r="EIC332" s="18"/>
      <c r="EID332" s="18"/>
      <c r="EIE332" s="18"/>
      <c r="EIF332" s="18"/>
      <c r="EIG332" s="18"/>
      <c r="EIH332" s="18"/>
      <c r="EII332" s="18"/>
      <c r="EIJ332" s="18"/>
      <c r="EIK332" s="18"/>
      <c r="EIL332" s="18"/>
      <c r="EIM332" s="18"/>
      <c r="EIN332" s="18"/>
      <c r="EIO332" s="18"/>
      <c r="EIP332" s="18"/>
      <c r="EIQ332" s="18"/>
      <c r="EIR332" s="18"/>
      <c r="EIS332" s="18"/>
      <c r="EIT332" s="18"/>
      <c r="EIU332" s="18"/>
      <c r="EIV332" s="18"/>
      <c r="EIW332" s="18"/>
      <c r="EIX332" s="18"/>
      <c r="EIY332" s="18"/>
      <c r="EIZ332" s="18"/>
      <c r="EJA332" s="18"/>
      <c r="EJB332" s="18"/>
      <c r="EJC332" s="18"/>
      <c r="EJD332" s="18"/>
      <c r="EJE332" s="18"/>
      <c r="EJF332" s="18"/>
      <c r="EJG332" s="18"/>
      <c r="EJH332" s="18"/>
      <c r="EJI332" s="18"/>
      <c r="EJJ332" s="18"/>
      <c r="EJK332" s="18"/>
      <c r="EJL332" s="18"/>
      <c r="EJM332" s="18"/>
      <c r="EJN332" s="18"/>
      <c r="EJO332" s="18"/>
      <c r="EJP332" s="18"/>
      <c r="EJQ332" s="18"/>
      <c r="EJR332" s="18"/>
      <c r="EJS332" s="18"/>
      <c r="EJT332" s="18"/>
      <c r="EJU332" s="18"/>
      <c r="EJV332" s="18"/>
      <c r="EJW332" s="18"/>
      <c r="EJX332" s="18"/>
      <c r="EJY332" s="18"/>
      <c r="EJZ332" s="18"/>
      <c r="EKA332" s="18"/>
      <c r="EKB332" s="18"/>
      <c r="EKC332" s="18"/>
      <c r="EKD332" s="18"/>
      <c r="EKE332" s="18"/>
      <c r="EKF332" s="18"/>
      <c r="EKG332" s="18"/>
      <c r="EKH332" s="18"/>
      <c r="EKI332" s="18"/>
      <c r="EKJ332" s="18"/>
      <c r="EKK332" s="18"/>
      <c r="EKL332" s="18"/>
      <c r="EKM332" s="18"/>
      <c r="EKN332" s="18"/>
      <c r="EKO332" s="18"/>
      <c r="EKP332" s="18"/>
      <c r="EKQ332" s="18"/>
      <c r="EKR332" s="18"/>
      <c r="EKS332" s="18"/>
      <c r="EKT332" s="18"/>
      <c r="EKU332" s="18"/>
      <c r="EKV332" s="18"/>
      <c r="EKW332" s="18"/>
      <c r="EKX332" s="18"/>
      <c r="EKY332" s="18"/>
      <c r="EKZ332" s="18"/>
      <c r="ELA332" s="18"/>
      <c r="ELB332" s="18"/>
      <c r="ELC332" s="18"/>
      <c r="ELD332" s="18"/>
      <c r="ELE332" s="18"/>
      <c r="ELF332" s="18"/>
      <c r="ELG332" s="18"/>
      <c r="ELH332" s="18"/>
      <c r="ELI332" s="18"/>
      <c r="ELJ332" s="18"/>
      <c r="ELK332" s="18"/>
      <c r="ELL332" s="18"/>
      <c r="ELM332" s="18"/>
      <c r="ELN332" s="18"/>
      <c r="ELO332" s="18"/>
      <c r="ELP332" s="18"/>
      <c r="ELQ332" s="18"/>
      <c r="ELR332" s="18"/>
      <c r="ELS332" s="18"/>
      <c r="ELT332" s="18"/>
      <c r="ELU332" s="18"/>
      <c r="ELV332" s="18"/>
      <c r="ELW332" s="18"/>
      <c r="ELX332" s="18"/>
      <c r="ELY332" s="18"/>
      <c r="ELZ332" s="18"/>
      <c r="EMA332" s="18"/>
      <c r="EMB332" s="18"/>
      <c r="EMC332" s="18"/>
      <c r="EMD332" s="18"/>
      <c r="EME332" s="18"/>
      <c r="EMF332" s="18"/>
      <c r="EMG332" s="18"/>
      <c r="EMH332" s="18"/>
      <c r="EMI332" s="18"/>
      <c r="EMJ332" s="18"/>
      <c r="EMK332" s="18"/>
      <c r="EML332" s="18"/>
      <c r="EMM332" s="18"/>
      <c r="EMN332" s="18"/>
      <c r="EMO332" s="18"/>
      <c r="EMP332" s="18"/>
      <c r="EMQ332" s="18"/>
      <c r="EMR332" s="18"/>
      <c r="EMS332" s="18"/>
      <c r="EMT332" s="18"/>
      <c r="EMU332" s="18"/>
      <c r="EMV332" s="18"/>
      <c r="EMW332" s="18"/>
      <c r="EMX332" s="18"/>
      <c r="EMY332" s="18"/>
      <c r="EMZ332" s="18"/>
      <c r="ENA332" s="18"/>
      <c r="ENB332" s="18"/>
      <c r="ENC332" s="18"/>
      <c r="END332" s="18"/>
      <c r="ENE332" s="18"/>
      <c r="ENF332" s="18"/>
      <c r="ENG332" s="18"/>
      <c r="ENH332" s="18"/>
      <c r="ENI332" s="18"/>
      <c r="ENJ332" s="18"/>
      <c r="ENK332" s="18"/>
      <c r="ENL332" s="18"/>
      <c r="ENM332" s="18"/>
      <c r="ENN332" s="18"/>
      <c r="ENO332" s="18"/>
      <c r="ENP332" s="18"/>
      <c r="ENQ332" s="18"/>
      <c r="ENR332" s="18"/>
      <c r="ENS332" s="18"/>
      <c r="ENT332" s="18"/>
      <c r="ENU332" s="18"/>
      <c r="ENV332" s="18"/>
      <c r="ENW332" s="18"/>
      <c r="ENX332" s="18"/>
      <c r="ENY332" s="18"/>
      <c r="ENZ332" s="18"/>
      <c r="EOA332" s="18"/>
      <c r="EOB332" s="18"/>
      <c r="EOC332" s="18"/>
      <c r="EOD332" s="18"/>
      <c r="EOE332" s="18"/>
      <c r="EOF332" s="18"/>
      <c r="EOG332" s="18"/>
      <c r="EOH332" s="18"/>
      <c r="EOI332" s="18"/>
      <c r="EOJ332" s="18"/>
      <c r="EOK332" s="18"/>
      <c r="EOL332" s="18"/>
      <c r="EOM332" s="18"/>
      <c r="EON332" s="18"/>
      <c r="EOO332" s="18"/>
      <c r="EOP332" s="18"/>
      <c r="EOQ332" s="18"/>
      <c r="EOR332" s="18"/>
      <c r="EOS332" s="18"/>
      <c r="EOT332" s="18"/>
      <c r="EOU332" s="18"/>
      <c r="EOV332" s="18"/>
      <c r="EOW332" s="18"/>
      <c r="EOX332" s="18"/>
      <c r="EOY332" s="18"/>
      <c r="EOZ332" s="18"/>
      <c r="EPA332" s="18"/>
      <c r="EPB332" s="18"/>
      <c r="EPC332" s="18"/>
      <c r="EPD332" s="18"/>
      <c r="EPE332" s="18"/>
      <c r="EPF332" s="18"/>
      <c r="EPG332" s="18"/>
      <c r="EPH332" s="18"/>
      <c r="EPI332" s="18"/>
      <c r="EPJ332" s="18"/>
      <c r="EPK332" s="18"/>
      <c r="EPL332" s="18"/>
      <c r="EPM332" s="18"/>
      <c r="EPN332" s="18"/>
      <c r="EPO332" s="18"/>
      <c r="EPP332" s="18"/>
      <c r="EPQ332" s="18"/>
      <c r="EPR332" s="18"/>
      <c r="EPS332" s="18"/>
      <c r="EPT332" s="18"/>
      <c r="EPU332" s="18"/>
      <c r="EPV332" s="18"/>
      <c r="EPW332" s="18"/>
      <c r="EPX332" s="18"/>
      <c r="EPY332" s="18"/>
      <c r="EPZ332" s="18"/>
      <c r="EQA332" s="18"/>
      <c r="EQB332" s="18"/>
      <c r="EQC332" s="18"/>
      <c r="EQD332" s="18"/>
      <c r="EQE332" s="18"/>
      <c r="EQF332" s="18"/>
      <c r="EQG332" s="18"/>
      <c r="EQH332" s="18"/>
      <c r="EQI332" s="18"/>
      <c r="EQJ332" s="18"/>
      <c r="EQK332" s="18"/>
      <c r="EQL332" s="18"/>
      <c r="EQM332" s="18"/>
      <c r="EQN332" s="18"/>
      <c r="EQO332" s="18"/>
      <c r="EQP332" s="18"/>
      <c r="EQQ332" s="18"/>
      <c r="EQR332" s="18"/>
      <c r="EQS332" s="18"/>
      <c r="EQT332" s="18"/>
      <c r="EQU332" s="18"/>
      <c r="EQV332" s="18"/>
      <c r="EQW332" s="18"/>
      <c r="EQX332" s="18"/>
      <c r="EQY332" s="18"/>
      <c r="EQZ332" s="18"/>
      <c r="ERA332" s="18"/>
      <c r="ERB332" s="18"/>
      <c r="ERC332" s="18"/>
      <c r="ERD332" s="18"/>
      <c r="ERE332" s="18"/>
      <c r="ERF332" s="18"/>
      <c r="ERG332" s="18"/>
      <c r="ERH332" s="18"/>
      <c r="ERI332" s="18"/>
      <c r="ERJ332" s="18"/>
      <c r="ERK332" s="18"/>
      <c r="ERL332" s="18"/>
      <c r="ERM332" s="18"/>
      <c r="ERN332" s="18"/>
      <c r="ERO332" s="18"/>
      <c r="ERP332" s="18"/>
      <c r="ERQ332" s="18"/>
      <c r="ERR332" s="18"/>
      <c r="ERS332" s="18"/>
      <c r="ERT332" s="18"/>
      <c r="ERU332" s="18"/>
      <c r="ERV332" s="18"/>
      <c r="ERW332" s="18"/>
      <c r="ERX332" s="18"/>
      <c r="ERY332" s="18"/>
      <c r="ERZ332" s="18"/>
      <c r="ESA332" s="18"/>
      <c r="ESB332" s="18"/>
      <c r="ESC332" s="18"/>
      <c r="ESD332" s="18"/>
      <c r="ESE332" s="18"/>
      <c r="ESF332" s="18"/>
      <c r="ESG332" s="18"/>
      <c r="ESH332" s="18"/>
      <c r="ESI332" s="18"/>
      <c r="ESJ332" s="18"/>
      <c r="ESK332" s="18"/>
      <c r="ESL332" s="18"/>
      <c r="ESM332" s="18"/>
      <c r="ESN332" s="18"/>
      <c r="ESO332" s="18"/>
      <c r="ESP332" s="18"/>
      <c r="ESQ332" s="18"/>
      <c r="ESR332" s="18"/>
      <c r="ESS332" s="18"/>
      <c r="EST332" s="18"/>
      <c r="ESU332" s="18"/>
      <c r="ESV332" s="18"/>
      <c r="ESW332" s="18"/>
      <c r="ESX332" s="18"/>
      <c r="ESY332" s="18"/>
      <c r="ESZ332" s="18"/>
      <c r="ETA332" s="18"/>
      <c r="ETB332" s="18"/>
      <c r="ETC332" s="18"/>
      <c r="ETD332" s="18"/>
      <c r="ETE332" s="18"/>
      <c r="ETF332" s="18"/>
      <c r="ETG332" s="18"/>
      <c r="ETH332" s="18"/>
      <c r="ETI332" s="18"/>
      <c r="ETJ332" s="18"/>
      <c r="ETK332" s="18"/>
      <c r="ETL332" s="18"/>
      <c r="ETM332" s="18"/>
      <c r="ETN332" s="18"/>
      <c r="ETO332" s="18"/>
      <c r="ETP332" s="18"/>
      <c r="ETQ332" s="18"/>
      <c r="ETR332" s="18"/>
      <c r="ETS332" s="18"/>
      <c r="ETT332" s="18"/>
      <c r="ETU332" s="18"/>
      <c r="ETV332" s="18"/>
      <c r="ETW332" s="18"/>
      <c r="ETX332" s="18"/>
      <c r="ETY332" s="18"/>
      <c r="ETZ332" s="18"/>
      <c r="EUA332" s="18"/>
      <c r="EUB332" s="18"/>
      <c r="EUC332" s="18"/>
      <c r="EUD332" s="18"/>
      <c r="EUE332" s="18"/>
      <c r="EUF332" s="18"/>
      <c r="EUG332" s="18"/>
      <c r="EUH332" s="18"/>
      <c r="EUI332" s="18"/>
      <c r="EUJ332" s="18"/>
      <c r="EUK332" s="18"/>
      <c r="EUL332" s="18"/>
      <c r="EUM332" s="18"/>
      <c r="EUN332" s="18"/>
      <c r="EUO332" s="18"/>
      <c r="EUP332" s="18"/>
      <c r="EUQ332" s="18"/>
      <c r="EUR332" s="18"/>
      <c r="EUS332" s="18"/>
      <c r="EUT332" s="18"/>
      <c r="EUU332" s="18"/>
      <c r="EUV332" s="18"/>
      <c r="EUW332" s="18"/>
      <c r="EUX332" s="18"/>
      <c r="EUY332" s="18"/>
      <c r="EUZ332" s="18"/>
      <c r="EVA332" s="18"/>
      <c r="EVB332" s="18"/>
      <c r="EVC332" s="18"/>
      <c r="EVD332" s="18"/>
      <c r="EVE332" s="18"/>
      <c r="EVF332" s="18"/>
      <c r="EVG332" s="18"/>
      <c r="EVH332" s="18"/>
      <c r="EVI332" s="18"/>
      <c r="EVJ332" s="18"/>
      <c r="EVK332" s="18"/>
      <c r="EVL332" s="18"/>
      <c r="EVM332" s="18"/>
      <c r="EVN332" s="18"/>
      <c r="EVO332" s="18"/>
      <c r="EVP332" s="18"/>
      <c r="EVQ332" s="18"/>
      <c r="EVR332" s="18"/>
      <c r="EVS332" s="18"/>
      <c r="EVT332" s="18"/>
      <c r="EVU332" s="18"/>
      <c r="EVV332" s="18"/>
      <c r="EVW332" s="18"/>
      <c r="EVX332" s="18"/>
      <c r="EVY332" s="18"/>
      <c r="EVZ332" s="18"/>
      <c r="EWA332" s="18"/>
      <c r="EWB332" s="18"/>
      <c r="EWC332" s="18"/>
      <c r="EWD332" s="18"/>
      <c r="EWE332" s="18"/>
      <c r="EWF332" s="18"/>
      <c r="EWG332" s="18"/>
      <c r="EWH332" s="18"/>
      <c r="EWI332" s="18"/>
      <c r="EWJ332" s="18"/>
      <c r="EWK332" s="18"/>
      <c r="EWL332" s="18"/>
      <c r="EWM332" s="18"/>
      <c r="EWN332" s="18"/>
      <c r="EWO332" s="18"/>
      <c r="EWP332" s="18"/>
      <c r="EWQ332" s="18"/>
      <c r="EWR332" s="18"/>
      <c r="EWS332" s="18"/>
      <c r="EWT332" s="18"/>
      <c r="EWU332" s="18"/>
      <c r="EWV332" s="18"/>
      <c r="EWW332" s="18"/>
      <c r="EWX332" s="18"/>
      <c r="EWY332" s="18"/>
      <c r="EWZ332" s="18"/>
      <c r="EXA332" s="18"/>
      <c r="EXB332" s="18"/>
      <c r="EXC332" s="18"/>
      <c r="EXD332" s="18"/>
      <c r="EXE332" s="18"/>
      <c r="EXF332" s="18"/>
      <c r="EXG332" s="18"/>
      <c r="EXH332" s="18"/>
      <c r="EXI332" s="18"/>
      <c r="EXJ332" s="18"/>
      <c r="EXK332" s="18"/>
      <c r="EXL332" s="18"/>
      <c r="EXM332" s="18"/>
      <c r="EXN332" s="18"/>
      <c r="EXO332" s="18"/>
      <c r="EXP332" s="18"/>
      <c r="EXQ332" s="18"/>
      <c r="EXR332" s="18"/>
      <c r="EXS332" s="18"/>
      <c r="EXT332" s="18"/>
      <c r="EXU332" s="18"/>
      <c r="EXV332" s="18"/>
      <c r="EXW332" s="18"/>
      <c r="EXX332" s="18"/>
      <c r="EXY332" s="18"/>
      <c r="EXZ332" s="18"/>
      <c r="EYA332" s="18"/>
      <c r="EYB332" s="18"/>
      <c r="EYC332" s="18"/>
      <c r="EYD332" s="18"/>
      <c r="EYE332" s="18"/>
      <c r="EYF332" s="18"/>
      <c r="EYG332" s="18"/>
      <c r="EYH332" s="18"/>
      <c r="EYI332" s="18"/>
      <c r="EYJ332" s="18"/>
      <c r="EYK332" s="18"/>
      <c r="EYL332" s="18"/>
      <c r="EYM332" s="18"/>
      <c r="EYN332" s="18"/>
      <c r="EYO332" s="18"/>
      <c r="EYP332" s="18"/>
      <c r="EYQ332" s="18"/>
      <c r="EYR332" s="18"/>
      <c r="EYS332" s="18"/>
      <c r="EYT332" s="18"/>
      <c r="EYU332" s="18"/>
      <c r="EYV332" s="18"/>
      <c r="EYW332" s="18"/>
      <c r="EYX332" s="18"/>
      <c r="TLC332" s="15"/>
      <c r="TLD332" s="15"/>
      <c r="TLE332" s="15"/>
      <c r="TLF332" s="15"/>
      <c r="TLG332" s="15"/>
      <c r="TLH332" s="15"/>
      <c r="TLI332" s="15"/>
      <c r="TLJ332" s="15"/>
      <c r="TLK332" s="15"/>
      <c r="TLL332" s="15"/>
      <c r="TLM332" s="15"/>
      <c r="TLN332" s="15"/>
      <c r="TLO332" s="15"/>
      <c r="TLP332" s="15"/>
      <c r="TLQ332" s="15"/>
      <c r="TLR332" s="15"/>
      <c r="TLS332" s="15"/>
      <c r="TLT332" s="15"/>
      <c r="TLU332" s="15"/>
      <c r="TLV332" s="15"/>
      <c r="TLW332" s="15"/>
      <c r="TLX332" s="15"/>
      <c r="TLY332" s="15"/>
      <c r="TLZ332" s="15"/>
      <c r="TMA332" s="15"/>
      <c r="TMB332" s="15"/>
      <c r="TMC332" s="15"/>
      <c r="TMD332" s="15"/>
      <c r="TME332" s="15"/>
      <c r="TMF332" s="15"/>
      <c r="TMG332" s="15"/>
      <c r="TMH332" s="15"/>
      <c r="TMI332" s="15"/>
      <c r="TMJ332" s="15"/>
      <c r="TMK332" s="15"/>
      <c r="TML332" s="15"/>
      <c r="TMM332" s="15"/>
      <c r="TMN332" s="15"/>
      <c r="TMO332" s="15"/>
      <c r="TMP332" s="15"/>
      <c r="TMQ332" s="15"/>
      <c r="TMR332" s="15"/>
      <c r="TMS332" s="15"/>
      <c r="TMT332" s="15"/>
      <c r="TMU332" s="15"/>
      <c r="TMV332" s="15"/>
      <c r="TMW332" s="15"/>
      <c r="TMX332" s="15"/>
      <c r="TMY332" s="15"/>
      <c r="TMZ332" s="15"/>
      <c r="TNA332" s="15"/>
      <c r="TNB332" s="15"/>
      <c r="TNC332" s="15"/>
      <c r="TND332" s="15"/>
      <c r="TNE332" s="15"/>
      <c r="TNF332" s="15"/>
      <c r="TNG332" s="15"/>
      <c r="TNH332" s="15"/>
      <c r="TNI332" s="15"/>
      <c r="TNJ332" s="15"/>
      <c r="TNK332" s="15"/>
      <c r="TNL332" s="15"/>
      <c r="TNM332" s="15"/>
      <c r="TNN332" s="15"/>
      <c r="TNO332" s="15"/>
      <c r="TNP332" s="15"/>
      <c r="TNQ332" s="15"/>
      <c r="TNR332" s="15"/>
      <c r="TNS332" s="15"/>
      <c r="TNT332" s="15"/>
      <c r="TNU332" s="15"/>
      <c r="TNV332" s="15"/>
      <c r="TNW332" s="15"/>
      <c r="TNX332" s="15"/>
      <c r="TNY332" s="15"/>
      <c r="TNZ332" s="15"/>
      <c r="TOA332" s="15"/>
      <c r="TOB332" s="15"/>
      <c r="TOC332" s="15"/>
      <c r="TOD332" s="15"/>
      <c r="TOE332" s="15"/>
      <c r="TOF332" s="15"/>
      <c r="TOG332" s="15"/>
      <c r="TOH332" s="15"/>
      <c r="TOI332" s="15"/>
      <c r="TOJ332" s="15"/>
      <c r="TOK332" s="15"/>
      <c r="TOL332" s="15"/>
      <c r="TOM332" s="15"/>
      <c r="TON332" s="15"/>
      <c r="TOO332" s="15"/>
      <c r="TOP332" s="15"/>
      <c r="TOQ332" s="15"/>
      <c r="TOR332" s="15"/>
      <c r="TOS332" s="15"/>
      <c r="TOT332" s="15"/>
      <c r="TOU332" s="15"/>
      <c r="TOV332" s="15"/>
      <c r="TOW332" s="15"/>
      <c r="TOX332" s="16"/>
      <c r="TOY332" s="16"/>
      <c r="TOZ332" s="16"/>
      <c r="TPA332" s="16"/>
      <c r="TPB332" s="16"/>
      <c r="TPC332" s="16"/>
      <c r="TPD332" s="16"/>
      <c r="TPE332" s="16"/>
      <c r="TPF332" s="16"/>
      <c r="TPG332" s="16"/>
      <c r="TPH332" s="16"/>
      <c r="TPI332" s="16"/>
      <c r="TPJ332" s="16"/>
      <c r="TPK332" s="16"/>
      <c r="TPL332" s="16"/>
      <c r="TPM332" s="16"/>
      <c r="TPN332" s="16"/>
      <c r="TPO332" s="16"/>
      <c r="TPP332" s="16"/>
      <c r="TPQ332" s="16"/>
      <c r="TPR332" s="16"/>
      <c r="TPS332" s="16"/>
      <c r="TPT332" s="16"/>
      <c r="TPU332" s="16"/>
      <c r="TPV332" s="16"/>
      <c r="TPW332" s="16"/>
      <c r="TPX332" s="16"/>
      <c r="TPY332" s="16"/>
      <c r="TPZ332" s="16"/>
      <c r="TQA332" s="16"/>
      <c r="TQB332" s="16"/>
      <c r="TQC332" s="16"/>
      <c r="TQD332" s="16"/>
      <c r="TQE332" s="16"/>
      <c r="TQF332" s="16"/>
      <c r="TQG332" s="16"/>
      <c r="TQH332" s="16"/>
      <c r="TQI332" s="16"/>
      <c r="TQJ332" s="16"/>
      <c r="TQK332" s="16"/>
      <c r="TQL332" s="16"/>
      <c r="TQM332" s="16"/>
      <c r="TQN332" s="16"/>
      <c r="TQO332" s="16"/>
      <c r="TQP332" s="16"/>
      <c r="TQQ332" s="16"/>
      <c r="TQR332" s="16"/>
      <c r="TQS332" s="16"/>
      <c r="TQT332" s="16"/>
      <c r="TQU332" s="16"/>
      <c r="TQV332" s="16"/>
      <c r="TQW332" s="16"/>
      <c r="TQX332" s="16"/>
      <c r="TQY332" s="16"/>
      <c r="TQZ332" s="16"/>
      <c r="TRA332" s="16"/>
      <c r="TRB332" s="16"/>
      <c r="TRC332" s="16"/>
      <c r="TRD332" s="16"/>
      <c r="TRE332" s="16"/>
      <c r="TRF332" s="16"/>
      <c r="TRG332" s="16"/>
      <c r="TRH332" s="16"/>
      <c r="TRI332" s="16"/>
      <c r="TRJ332" s="16"/>
      <c r="TRK332" s="16"/>
      <c r="TRL332" s="16"/>
      <c r="TRM332" s="16"/>
      <c r="TRN332" s="16"/>
      <c r="TRO332" s="16"/>
      <c r="TRP332" s="16"/>
      <c r="TRQ332" s="16"/>
      <c r="TRR332" s="16"/>
      <c r="TRS332" s="16"/>
      <c r="TRT332" s="16"/>
      <c r="TRU332" s="16"/>
      <c r="TRV332" s="16"/>
      <c r="TRW332" s="16"/>
      <c r="TRX332" s="16"/>
      <c r="TRY332" s="16"/>
      <c r="TRZ332" s="16"/>
      <c r="TSA332" s="16"/>
      <c r="TSB332" s="16"/>
      <c r="TSC332" s="16"/>
      <c r="TSD332" s="16"/>
      <c r="TSE332" s="16"/>
      <c r="TSF332" s="16"/>
      <c r="TSG332" s="16"/>
      <c r="TSH332" s="16"/>
      <c r="TSI332" s="16"/>
      <c r="TSJ332" s="16"/>
      <c r="TSK332" s="16"/>
      <c r="TSL332" s="16"/>
      <c r="TSM332" s="16"/>
      <c r="TSN332" s="16"/>
      <c r="TSO332" s="16"/>
      <c r="TSP332" s="16"/>
      <c r="TSQ332" s="16"/>
      <c r="TSR332" s="16"/>
      <c r="TSS332" s="16"/>
      <c r="TST332" s="16"/>
      <c r="TSU332" s="16"/>
      <c r="TSV332" s="16"/>
      <c r="TSW332" s="16"/>
      <c r="TSX332" s="16"/>
      <c r="TSY332" s="16"/>
      <c r="TSZ332" s="16"/>
      <c r="TTA332" s="16"/>
      <c r="TTB332" s="16"/>
      <c r="TTC332" s="16"/>
      <c r="TTD332" s="16"/>
      <c r="TTE332" s="16"/>
      <c r="TTF332" s="16"/>
      <c r="TTG332" s="16"/>
      <c r="TTH332" s="16"/>
      <c r="TTI332" s="16"/>
      <c r="TTJ332" s="16"/>
      <c r="TTK332" s="16"/>
      <c r="TTL332" s="16"/>
      <c r="TTM332" s="16"/>
      <c r="TTN332" s="16"/>
      <c r="TTO332" s="16"/>
      <c r="TTP332" s="16"/>
      <c r="TTQ332" s="16"/>
      <c r="TTR332" s="16"/>
      <c r="TTS332" s="16"/>
      <c r="TTT332" s="16"/>
      <c r="TTU332" s="16"/>
      <c r="TTV332" s="16"/>
      <c r="TTW332" s="16"/>
      <c r="TTX332" s="16"/>
      <c r="TTY332" s="16"/>
      <c r="TTZ332" s="16"/>
      <c r="TUA332" s="16"/>
      <c r="TUB332" s="16"/>
      <c r="TUC332" s="16"/>
      <c r="TUD332" s="16"/>
      <c r="TUE332" s="16"/>
      <c r="TUF332" s="16"/>
      <c r="TUG332" s="16"/>
      <c r="TUH332" s="16"/>
      <c r="TUI332" s="16"/>
      <c r="TUJ332" s="16"/>
      <c r="TUK332" s="16"/>
      <c r="TUL332" s="16"/>
      <c r="TUM332" s="16"/>
      <c r="TUN332" s="16"/>
      <c r="TUO332" s="16"/>
      <c r="TUP332" s="16"/>
      <c r="TUQ332" s="16"/>
      <c r="TUR332" s="16"/>
      <c r="TUS332" s="16"/>
      <c r="TUT332" s="16"/>
      <c r="TUU332" s="16"/>
      <c r="TUV332" s="16"/>
      <c r="TUW332" s="16"/>
      <c r="TUX332" s="16"/>
      <c r="TUY332" s="16"/>
      <c r="TUZ332" s="16"/>
      <c r="TVA332" s="16"/>
      <c r="TVB332" s="16"/>
      <c r="TVC332" s="16"/>
      <c r="TVD332" s="16"/>
      <c r="TVE332" s="16"/>
      <c r="TVF332" s="16"/>
      <c r="TVG332" s="16"/>
      <c r="TVH332" s="16"/>
      <c r="TVI332" s="16"/>
      <c r="TVJ332" s="16"/>
      <c r="TVK332" s="16"/>
      <c r="TVL332" s="16"/>
      <c r="TVM332" s="16"/>
      <c r="TVN332" s="16"/>
      <c r="TVO332" s="16"/>
      <c r="TVP332" s="16"/>
      <c r="TVQ332" s="16"/>
      <c r="TVR332" s="16"/>
      <c r="TVS332" s="16"/>
      <c r="TVT332" s="16"/>
      <c r="TVU332" s="16"/>
      <c r="TVV332" s="16"/>
      <c r="TVW332" s="16"/>
      <c r="TVX332" s="16"/>
      <c r="TVY332" s="16"/>
      <c r="TVZ332" s="16"/>
      <c r="TWA332" s="16"/>
      <c r="TWB332" s="16"/>
      <c r="TWC332" s="16"/>
      <c r="TWD332" s="16"/>
      <c r="TWE332" s="16"/>
      <c r="TWF332" s="16"/>
      <c r="TWG332" s="16"/>
      <c r="TWH332" s="16"/>
      <c r="TWI332" s="16"/>
      <c r="TWJ332" s="16"/>
      <c r="TWK332" s="16"/>
      <c r="TWL332" s="16"/>
      <c r="TWM332" s="16"/>
      <c r="TWN332" s="16"/>
      <c r="TWO332" s="16"/>
      <c r="TWP332" s="16"/>
      <c r="TWQ332" s="16"/>
      <c r="TWR332" s="16"/>
      <c r="TWS332" s="16"/>
      <c r="TWT332" s="16"/>
      <c r="TWU332" s="16"/>
      <c r="TWV332" s="16"/>
      <c r="TWW332" s="16"/>
      <c r="TWX332" s="16"/>
      <c r="TWY332" s="16"/>
      <c r="TWZ332" s="16"/>
      <c r="TXA332" s="16"/>
      <c r="TXB332" s="16"/>
      <c r="TXC332" s="16"/>
      <c r="TXD332" s="16"/>
      <c r="TXE332" s="16"/>
      <c r="TXF332" s="16"/>
      <c r="TXG332" s="16"/>
      <c r="TXH332" s="16"/>
      <c r="TXI332" s="16"/>
      <c r="TXJ332" s="16"/>
      <c r="TXK332" s="16"/>
      <c r="TXL332" s="16"/>
      <c r="TXM332" s="16"/>
      <c r="TXN332" s="16"/>
      <c r="TXO332" s="16"/>
      <c r="TXP332" s="16"/>
      <c r="TXQ332" s="16"/>
      <c r="TXR332" s="16"/>
      <c r="TXS332" s="16"/>
      <c r="TXT332" s="16"/>
      <c r="TXU332" s="16"/>
      <c r="TXV332" s="16"/>
      <c r="TXW332" s="16"/>
      <c r="TXX332" s="16"/>
      <c r="TXY332" s="16"/>
      <c r="TXZ332" s="16"/>
      <c r="TYA332" s="16"/>
      <c r="TYB332" s="16"/>
      <c r="TYC332" s="16"/>
      <c r="TYD332" s="16"/>
      <c r="TYE332" s="16"/>
      <c r="TYF332" s="16"/>
      <c r="TYG332" s="16"/>
      <c r="TYH332" s="16"/>
      <c r="TYI332" s="16"/>
      <c r="TYJ332" s="16"/>
      <c r="TYK332" s="16"/>
      <c r="TYL332" s="16"/>
      <c r="TYM332" s="16"/>
      <c r="TYN332" s="16"/>
      <c r="TYO332" s="16"/>
      <c r="TYP332" s="16"/>
      <c r="TYQ332" s="16"/>
      <c r="TYR332" s="16"/>
      <c r="TYS332" s="16"/>
      <c r="TYT332" s="16"/>
      <c r="TYU332" s="16"/>
      <c r="TYV332" s="16"/>
      <c r="TYW332" s="16"/>
      <c r="TYX332" s="16"/>
      <c r="TYY332" s="16"/>
      <c r="TYZ332" s="16"/>
      <c r="TZA332" s="16"/>
      <c r="TZB332" s="16"/>
      <c r="TZC332" s="16"/>
      <c r="TZD332" s="16"/>
      <c r="TZE332" s="16"/>
      <c r="TZF332" s="16"/>
      <c r="TZG332" s="16"/>
      <c r="TZH332" s="16"/>
      <c r="TZI332" s="16"/>
      <c r="TZJ332" s="16"/>
      <c r="TZK332" s="16"/>
      <c r="TZL332" s="16"/>
      <c r="TZM332" s="16"/>
      <c r="TZN332" s="16"/>
      <c r="TZO332" s="16"/>
      <c r="TZP332" s="16"/>
      <c r="TZQ332" s="16"/>
      <c r="TZR332" s="16"/>
      <c r="TZS332" s="16"/>
      <c r="TZT332" s="16"/>
      <c r="TZU332" s="16"/>
      <c r="TZV332" s="16"/>
      <c r="TZW332" s="16"/>
      <c r="TZX332" s="16"/>
      <c r="TZY332" s="16"/>
      <c r="TZZ332" s="16"/>
      <c r="UAA332" s="16"/>
      <c r="UAB332" s="16"/>
      <c r="UAC332" s="16"/>
      <c r="UAD332" s="16"/>
      <c r="UAE332" s="16"/>
      <c r="UAF332" s="16"/>
      <c r="UAG332" s="16"/>
      <c r="UAH332" s="16"/>
      <c r="UAI332" s="16"/>
      <c r="UAJ332" s="16"/>
      <c r="UAK332" s="16"/>
      <c r="UAL332" s="16"/>
      <c r="UAM332" s="16"/>
      <c r="UAN332" s="16"/>
      <c r="UAO332" s="16"/>
      <c r="UAP332" s="16"/>
      <c r="UAQ332" s="16"/>
      <c r="UAR332" s="16"/>
      <c r="UAS332" s="16"/>
      <c r="UAT332" s="16"/>
      <c r="UAU332" s="16"/>
      <c r="UAV332" s="16"/>
      <c r="UAW332" s="16"/>
      <c r="UAX332" s="16"/>
      <c r="UAY332" s="16"/>
      <c r="UAZ332" s="16"/>
      <c r="UBA332" s="16"/>
      <c r="UBB332" s="16"/>
      <c r="UBC332" s="16"/>
      <c r="UBD332" s="16"/>
      <c r="UBE332" s="16"/>
      <c r="UBF332" s="16"/>
      <c r="UBG332" s="16"/>
      <c r="UBH332" s="16"/>
      <c r="UBI332" s="16"/>
      <c r="UBJ332" s="16"/>
      <c r="UBK332" s="16"/>
      <c r="UBL332" s="16"/>
      <c r="UBM332" s="16"/>
      <c r="UBN332" s="16"/>
      <c r="UBO332" s="16"/>
      <c r="UBP332" s="16"/>
      <c r="UBQ332" s="16"/>
      <c r="UBR332" s="16"/>
      <c r="UBS332" s="16"/>
      <c r="UBT332" s="16"/>
      <c r="UBU332" s="16"/>
      <c r="UBV332" s="16"/>
      <c r="UBW332" s="16"/>
      <c r="UBX332" s="16"/>
      <c r="UBY332" s="16"/>
      <c r="UBZ332" s="16"/>
      <c r="UCA332" s="16"/>
      <c r="UCB332" s="16"/>
      <c r="UCC332" s="16"/>
      <c r="UCD332" s="16"/>
      <c r="UCE332" s="16"/>
      <c r="UCF332" s="16"/>
      <c r="UCG332" s="16"/>
      <c r="UCH332" s="16"/>
      <c r="UCI332" s="16"/>
      <c r="UCJ332" s="16"/>
      <c r="UCK332" s="17"/>
      <c r="UCL332" s="17"/>
      <c r="UCM332" s="17"/>
      <c r="UCN332" s="17"/>
      <c r="UCO332" s="17"/>
      <c r="UCP332" s="17"/>
      <c r="UCQ332" s="17"/>
      <c r="UCR332" s="17"/>
      <c r="UCS332" s="17"/>
      <c r="UCT332" s="17"/>
      <c r="UCU332" s="17"/>
      <c r="UCV332" s="17"/>
      <c r="UCW332" s="17"/>
      <c r="UCX332" s="17"/>
      <c r="UCY332" s="17"/>
      <c r="UCZ332" s="17"/>
      <c r="UDA332" s="17"/>
      <c r="UDB332" s="17"/>
      <c r="UDC332" s="17"/>
      <c r="UDD332" s="17"/>
      <c r="UDE332" s="17"/>
      <c r="UDF332" s="17"/>
      <c r="UDG332" s="17"/>
      <c r="UDH332" s="17"/>
      <c r="UDI332" s="17"/>
      <c r="UDJ332" s="17"/>
      <c r="UDK332" s="17"/>
      <c r="UDL332" s="17"/>
      <c r="UDM332" s="17"/>
      <c r="UDN332" s="17"/>
      <c r="UDO332" s="17"/>
      <c r="UDP332" s="17"/>
      <c r="UDQ332" s="17"/>
      <c r="UDR332" s="17"/>
      <c r="UDS332" s="17"/>
      <c r="UDT332" s="17"/>
      <c r="UDU332" s="17"/>
      <c r="UDV332" s="17"/>
      <c r="UDW332" s="17"/>
      <c r="UDX332" s="17"/>
      <c r="UDY332" s="17"/>
      <c r="UDZ332" s="17"/>
      <c r="UEA332" s="17"/>
      <c r="UEB332" s="17"/>
      <c r="UEC332" s="17"/>
      <c r="UED332" s="17"/>
      <c r="UEE332" s="17"/>
      <c r="UEF332" s="17"/>
      <c r="UEG332" s="17"/>
      <c r="UEH332" s="17"/>
      <c r="UEI332" s="17"/>
      <c r="UEJ332" s="17"/>
      <c r="UEK332" s="17"/>
      <c r="UEL332" s="17"/>
      <c r="UEM332" s="17"/>
      <c r="UEN332" s="17"/>
      <c r="UEO332" s="17"/>
      <c r="UEP332" s="17"/>
      <c r="UEQ332" s="17"/>
      <c r="UER332" s="17"/>
      <c r="UES332" s="17"/>
      <c r="UET332" s="17"/>
      <c r="UEU332" s="17"/>
      <c r="UEV332" s="17"/>
      <c r="UEW332" s="17"/>
      <c r="UEX332" s="17"/>
      <c r="UEY332" s="17"/>
      <c r="UEZ332" s="17"/>
      <c r="UFA332" s="17"/>
      <c r="UFB332" s="17"/>
      <c r="UFC332" s="17"/>
      <c r="UFD332" s="17"/>
      <c r="UFE332" s="17"/>
      <c r="UFF332" s="17"/>
      <c r="UFG332" s="17"/>
      <c r="UFH332" s="17"/>
      <c r="UFI332" s="17"/>
      <c r="UFJ332" s="17"/>
      <c r="UFK332" s="17"/>
      <c r="UFL332" s="17"/>
      <c r="UFM332" s="17"/>
      <c r="UFN332" s="18"/>
      <c r="UFO332" s="18"/>
      <c r="UFP332" s="18"/>
      <c r="UFQ332" s="18"/>
      <c r="UFR332" s="18"/>
      <c r="UFS332" s="18"/>
      <c r="UFT332" s="18"/>
      <c r="UFU332" s="18"/>
      <c r="UFV332" s="18"/>
      <c r="UFW332" s="18"/>
      <c r="UFX332" s="18"/>
      <c r="UFY332" s="18"/>
      <c r="UFZ332" s="18"/>
      <c r="UGA332" s="18"/>
      <c r="UGB332" s="18"/>
      <c r="UGC332" s="18"/>
      <c r="UGD332" s="18"/>
      <c r="UGE332" s="18"/>
      <c r="UGF332" s="18"/>
      <c r="UGG332" s="18"/>
      <c r="UGH332" s="18"/>
      <c r="UGI332" s="18"/>
      <c r="UGJ332" s="18"/>
      <c r="UGK332" s="18"/>
      <c r="UGL332" s="18"/>
      <c r="UGM332" s="18"/>
      <c r="UGN332" s="18"/>
      <c r="UGO332" s="18"/>
      <c r="UGP332" s="18"/>
      <c r="UGQ332" s="18"/>
      <c r="UGR332" s="18"/>
      <c r="UGS332" s="18"/>
      <c r="UGT332" s="18"/>
      <c r="UGU332" s="18"/>
      <c r="UGV332" s="18"/>
      <c r="UGW332" s="18"/>
      <c r="UGX332" s="18"/>
      <c r="UGY332" s="18"/>
      <c r="UGZ332" s="18"/>
      <c r="UHA332" s="18"/>
      <c r="UHB332" s="18"/>
      <c r="UHC332" s="18"/>
      <c r="UHD332" s="18"/>
      <c r="UHE332" s="18"/>
      <c r="UHF332" s="18"/>
      <c r="UHG332" s="18"/>
      <c r="UHH332" s="18"/>
      <c r="UHI332" s="18"/>
      <c r="UHJ332" s="18"/>
      <c r="UHK332" s="18"/>
      <c r="UHL332" s="18"/>
      <c r="UHM332" s="18"/>
      <c r="UHN332" s="18"/>
      <c r="UHO332" s="18"/>
      <c r="UHP332" s="18"/>
      <c r="UHQ332" s="18"/>
      <c r="UHR332" s="18"/>
      <c r="UHS332" s="18"/>
      <c r="UHT332" s="18"/>
      <c r="UHU332" s="18"/>
      <c r="UHV332" s="18"/>
      <c r="UHW332" s="18"/>
      <c r="UHX332" s="18"/>
      <c r="UHY332" s="18"/>
      <c r="UHZ332" s="18"/>
      <c r="UIA332" s="18"/>
      <c r="UIB332" s="18"/>
      <c r="UIC332" s="18"/>
      <c r="UID332" s="18"/>
      <c r="UIE332" s="18"/>
      <c r="UIF332" s="18"/>
      <c r="UIG332" s="18"/>
      <c r="UIH332" s="18"/>
      <c r="UII332" s="18"/>
      <c r="UIJ332" s="18"/>
      <c r="UIK332" s="18"/>
      <c r="UIL332" s="18"/>
      <c r="UIM332" s="18"/>
      <c r="UIN332" s="18"/>
      <c r="UIO332" s="18"/>
      <c r="UIP332" s="18"/>
      <c r="UIQ332" s="18"/>
      <c r="UIR332" s="18"/>
      <c r="UIS332" s="18"/>
      <c r="UIT332" s="18"/>
      <c r="UIU332" s="18"/>
      <c r="UIV332" s="18"/>
      <c r="UIW332" s="18"/>
      <c r="UIX332" s="18"/>
      <c r="UIY332" s="18"/>
      <c r="UIZ332" s="18"/>
      <c r="UJA332" s="18"/>
      <c r="UJB332" s="18"/>
      <c r="UJC332" s="18"/>
      <c r="UJD332" s="18"/>
      <c r="UJE332" s="18"/>
      <c r="UJF332" s="18"/>
      <c r="UJG332" s="18"/>
      <c r="UJH332" s="18"/>
      <c r="UJI332" s="18"/>
      <c r="UJJ332" s="18"/>
      <c r="UJK332" s="18"/>
      <c r="UJL332" s="18"/>
      <c r="UJM332" s="18"/>
      <c r="UJN332" s="18"/>
      <c r="UJO332" s="18"/>
      <c r="UJP332" s="18"/>
      <c r="UJQ332" s="18"/>
      <c r="UJR332" s="18"/>
      <c r="UJS332" s="18"/>
      <c r="UJT332" s="18"/>
      <c r="UJU332" s="18"/>
      <c r="UJV332" s="18"/>
      <c r="UJW332" s="18"/>
      <c r="UJX332" s="18"/>
      <c r="UJY332" s="18"/>
      <c r="UJZ332" s="18"/>
      <c r="UKA332" s="18"/>
      <c r="UKB332" s="18"/>
      <c r="UKC332" s="18"/>
      <c r="UKD332" s="18"/>
      <c r="UKE332" s="18"/>
      <c r="UKF332" s="18"/>
      <c r="UKG332" s="18"/>
      <c r="UKH332" s="18"/>
      <c r="UKI332" s="18"/>
      <c r="UKJ332" s="18"/>
      <c r="UKK332" s="18"/>
      <c r="UKL332" s="18"/>
      <c r="UKM332" s="18"/>
      <c r="UKN332" s="18"/>
      <c r="UKO332" s="18"/>
      <c r="UKP332" s="18"/>
      <c r="UKQ332" s="18"/>
      <c r="UKR332" s="18"/>
      <c r="UKS332" s="18"/>
      <c r="UKT332" s="18"/>
      <c r="UKU332" s="18"/>
      <c r="UKV332" s="18"/>
      <c r="UKW332" s="18"/>
      <c r="UKX332" s="18"/>
      <c r="UKY332" s="18"/>
      <c r="UKZ332" s="18"/>
      <c r="ULA332" s="18"/>
      <c r="ULB332" s="18"/>
      <c r="ULC332" s="18"/>
      <c r="ULD332" s="18"/>
      <c r="ULE332" s="18"/>
      <c r="ULF332" s="18"/>
      <c r="ULG332" s="18"/>
      <c r="ULH332" s="18"/>
      <c r="ULI332" s="18"/>
      <c r="ULJ332" s="18"/>
      <c r="ULK332" s="18"/>
      <c r="ULL332" s="18"/>
      <c r="ULM332" s="18"/>
      <c r="ULN332" s="18"/>
      <c r="ULO332" s="18"/>
      <c r="ULP332" s="18"/>
      <c r="ULQ332" s="18"/>
      <c r="ULR332" s="18"/>
      <c r="ULS332" s="18"/>
      <c r="ULT332" s="18"/>
      <c r="ULU332" s="18"/>
      <c r="ULV332" s="18"/>
      <c r="ULW332" s="18"/>
      <c r="ULX332" s="18"/>
      <c r="ULY332" s="18"/>
      <c r="ULZ332" s="18"/>
      <c r="UMA332" s="18"/>
      <c r="UMB332" s="18"/>
      <c r="UMC332" s="18"/>
      <c r="UMD332" s="18"/>
      <c r="UME332" s="18"/>
      <c r="UMF332" s="18"/>
      <c r="UMG332" s="18"/>
      <c r="UMH332" s="18"/>
      <c r="UMI332" s="18"/>
      <c r="UMJ332" s="18"/>
      <c r="UMK332" s="18"/>
      <c r="UML332" s="18"/>
      <c r="UMM332" s="18"/>
      <c r="UMN332" s="18"/>
      <c r="UMO332" s="18"/>
      <c r="UMP332" s="18"/>
      <c r="UMQ332" s="18"/>
      <c r="UMR332" s="18"/>
      <c r="UMS332" s="18"/>
      <c r="UMT332" s="18"/>
      <c r="UMU332" s="18"/>
      <c r="UMV332" s="18"/>
      <c r="UMW332" s="18"/>
      <c r="UMX332" s="18"/>
      <c r="UMY332" s="18"/>
      <c r="UMZ332" s="18"/>
      <c r="UNA332" s="18"/>
      <c r="UNB332" s="18"/>
      <c r="UNC332" s="18"/>
      <c r="UND332" s="18"/>
      <c r="UNE332" s="18"/>
      <c r="UNF332" s="18"/>
      <c r="UNG332" s="18"/>
      <c r="UNH332" s="18"/>
      <c r="UNI332" s="18"/>
      <c r="UNJ332" s="18"/>
      <c r="UNK332" s="18"/>
      <c r="UNL332" s="18"/>
      <c r="UNM332" s="18"/>
      <c r="UNN332" s="18"/>
      <c r="UNO332" s="18"/>
      <c r="UNP332" s="18"/>
      <c r="UNQ332" s="18"/>
      <c r="UNR332" s="18"/>
      <c r="UNS332" s="18"/>
      <c r="UNT332" s="18"/>
      <c r="UNU332" s="18"/>
      <c r="UNV332" s="18"/>
      <c r="UNW332" s="18"/>
      <c r="UNX332" s="18"/>
      <c r="UNY332" s="18"/>
      <c r="UNZ332" s="18"/>
      <c r="UOA332" s="18"/>
      <c r="UOB332" s="18"/>
      <c r="UOC332" s="18"/>
      <c r="UOD332" s="18"/>
      <c r="UOE332" s="18"/>
      <c r="UOF332" s="18"/>
      <c r="UOG332" s="18"/>
      <c r="UOH332" s="18"/>
      <c r="UOI332" s="18"/>
      <c r="UOJ332" s="18"/>
      <c r="UOK332" s="18"/>
      <c r="UOL332" s="18"/>
      <c r="UOM332" s="18"/>
      <c r="UON332" s="18"/>
      <c r="UOO332" s="18"/>
      <c r="UOP332" s="18"/>
      <c r="UOQ332" s="18"/>
      <c r="UOR332" s="18"/>
      <c r="UOS332" s="18"/>
      <c r="UOT332" s="18"/>
      <c r="UOU332" s="18"/>
      <c r="UOV332" s="18"/>
      <c r="UOW332" s="18"/>
      <c r="UOX332" s="18"/>
      <c r="UOY332" s="18"/>
      <c r="UOZ332" s="18"/>
      <c r="UPA332" s="18"/>
      <c r="UPB332" s="18"/>
      <c r="UPC332" s="18"/>
      <c r="UPD332" s="18"/>
      <c r="UPE332" s="18"/>
      <c r="UPF332" s="18"/>
      <c r="UPG332" s="18"/>
      <c r="UPH332" s="18"/>
      <c r="UPI332" s="18"/>
      <c r="UPJ332" s="18"/>
      <c r="UPK332" s="18"/>
      <c r="UPL332" s="18"/>
      <c r="UPM332" s="18"/>
      <c r="UPN332" s="18"/>
      <c r="UPO332" s="18"/>
      <c r="UPP332" s="18"/>
      <c r="UPQ332" s="18"/>
      <c r="UPR332" s="18"/>
      <c r="UPS332" s="18"/>
      <c r="UPT332" s="18"/>
      <c r="UPU332" s="18"/>
      <c r="UPV332" s="18"/>
      <c r="UPW332" s="18"/>
      <c r="UPX332" s="18"/>
      <c r="UPY332" s="18"/>
      <c r="UPZ332" s="18"/>
      <c r="UQA332" s="18"/>
      <c r="UQB332" s="18"/>
      <c r="UQC332" s="18"/>
      <c r="UQD332" s="18"/>
      <c r="UQE332" s="18"/>
      <c r="UQF332" s="18"/>
      <c r="UQG332" s="18"/>
      <c r="UQH332" s="18"/>
      <c r="UQI332" s="18"/>
      <c r="UQJ332" s="18"/>
      <c r="UQK332" s="18"/>
      <c r="UQL332" s="18"/>
      <c r="UQM332" s="18"/>
      <c r="UQN332" s="18"/>
      <c r="UQO332" s="18"/>
      <c r="UQP332" s="18"/>
      <c r="UQQ332" s="18"/>
      <c r="UQR332" s="18"/>
      <c r="UQS332" s="18"/>
      <c r="UQT332" s="18"/>
      <c r="UQU332" s="18"/>
      <c r="UQV332" s="18"/>
      <c r="UQW332" s="18"/>
      <c r="UQX332" s="18"/>
      <c r="UQY332" s="18"/>
      <c r="UQZ332" s="18"/>
      <c r="URA332" s="18"/>
      <c r="URB332" s="18"/>
      <c r="URC332" s="18"/>
      <c r="URD332" s="18"/>
      <c r="URE332" s="18"/>
      <c r="URF332" s="18"/>
      <c r="URG332" s="18"/>
      <c r="URH332" s="18"/>
      <c r="URI332" s="18"/>
      <c r="URJ332" s="18"/>
      <c r="URK332" s="18"/>
      <c r="URL332" s="18"/>
      <c r="URM332" s="18"/>
      <c r="URN332" s="18"/>
      <c r="URO332" s="18"/>
      <c r="URP332" s="18"/>
      <c r="URQ332" s="18"/>
      <c r="URR332" s="18"/>
      <c r="URS332" s="18"/>
      <c r="URT332" s="18"/>
      <c r="URU332" s="18"/>
      <c r="URV332" s="18"/>
      <c r="URW332" s="18"/>
      <c r="URX332" s="18"/>
      <c r="URY332" s="18"/>
      <c r="URZ332" s="18"/>
      <c r="USA332" s="18"/>
      <c r="USB332" s="18"/>
      <c r="USC332" s="18"/>
      <c r="USD332" s="18"/>
      <c r="USE332" s="18"/>
      <c r="USF332" s="18"/>
      <c r="USG332" s="18"/>
      <c r="USH332" s="18"/>
      <c r="USI332" s="18"/>
      <c r="USJ332" s="18"/>
      <c r="USK332" s="18"/>
      <c r="USL332" s="18"/>
      <c r="USM332" s="18"/>
      <c r="USN332" s="18"/>
      <c r="USO332" s="18"/>
      <c r="USP332" s="18"/>
      <c r="USQ332" s="18"/>
      <c r="USR332" s="18"/>
      <c r="USS332" s="18"/>
      <c r="UST332" s="18"/>
      <c r="USU332" s="18"/>
      <c r="USV332" s="18"/>
      <c r="USW332" s="18"/>
      <c r="USX332" s="18"/>
      <c r="USY332" s="18"/>
      <c r="USZ332" s="18"/>
      <c r="UTA332" s="18"/>
      <c r="UTB332" s="18"/>
      <c r="UTC332" s="18"/>
      <c r="UTD332" s="18"/>
      <c r="UTE332" s="18"/>
      <c r="UTF332" s="18"/>
      <c r="UTG332" s="18"/>
      <c r="UTH332" s="18"/>
      <c r="UTI332" s="18"/>
      <c r="UTJ332" s="18"/>
      <c r="UTK332" s="18"/>
      <c r="UTL332" s="18"/>
      <c r="UTM332" s="18"/>
      <c r="UTN332" s="18"/>
      <c r="UTO332" s="18"/>
      <c r="UTP332" s="18"/>
      <c r="UTQ332" s="18"/>
      <c r="UTR332" s="18"/>
      <c r="UTS332" s="18"/>
      <c r="UTT332" s="18"/>
      <c r="UTU332" s="18"/>
      <c r="UTV332" s="18"/>
      <c r="UTW332" s="18"/>
      <c r="UTX332" s="18"/>
      <c r="UTY332" s="18"/>
      <c r="UTZ332" s="18"/>
      <c r="UUA332" s="18"/>
      <c r="UUB332" s="18"/>
      <c r="UUC332" s="18"/>
      <c r="UUD332" s="18"/>
      <c r="UUE332" s="18"/>
      <c r="UUF332" s="18"/>
      <c r="UUG332" s="18"/>
      <c r="UUH332" s="18"/>
      <c r="UUI332" s="18"/>
      <c r="UUJ332" s="18"/>
      <c r="UUK332" s="18"/>
      <c r="UUL332" s="18"/>
      <c r="UUM332" s="18"/>
      <c r="UUN332" s="18"/>
      <c r="UUO332" s="18"/>
      <c r="UUP332" s="18"/>
      <c r="UUQ332" s="18"/>
      <c r="UUR332" s="18"/>
      <c r="UUS332" s="18"/>
      <c r="UUT332" s="18"/>
      <c r="UUU332" s="18"/>
      <c r="UUV332" s="18"/>
      <c r="UUW332" s="18"/>
      <c r="UUX332" s="18"/>
      <c r="UUY332" s="18"/>
      <c r="UUZ332" s="18"/>
      <c r="UVA332" s="18"/>
      <c r="UVB332" s="18"/>
      <c r="UVC332" s="18"/>
      <c r="UVD332" s="18"/>
      <c r="UVE332" s="18"/>
      <c r="UVF332" s="18"/>
      <c r="UVG332" s="18"/>
      <c r="UVH332" s="18"/>
      <c r="UVI332" s="18"/>
      <c r="UVJ332" s="18"/>
      <c r="UVK332" s="18"/>
      <c r="UVL332" s="18"/>
      <c r="UVM332" s="18"/>
      <c r="UVN332" s="18"/>
      <c r="UVO332" s="18"/>
      <c r="UVP332" s="18"/>
      <c r="UVQ332" s="18"/>
      <c r="UVR332" s="18"/>
      <c r="UVS332" s="18"/>
      <c r="UVT332" s="18"/>
      <c r="UVU332" s="18"/>
      <c r="UVV332" s="18"/>
      <c r="UVW332" s="18"/>
      <c r="UVX332" s="18"/>
      <c r="UVY332" s="18"/>
      <c r="UVZ332" s="18"/>
      <c r="UWA332" s="18"/>
      <c r="UWB332" s="18"/>
      <c r="UWC332" s="18"/>
      <c r="UWD332" s="18"/>
      <c r="UWE332" s="18"/>
      <c r="UWF332" s="18"/>
      <c r="UWG332" s="18"/>
      <c r="UWH332" s="18"/>
      <c r="UWI332" s="18"/>
      <c r="UWJ332" s="18"/>
      <c r="UWK332" s="18"/>
      <c r="UWL332" s="18"/>
      <c r="UWM332" s="18"/>
      <c r="UWN332" s="18"/>
      <c r="UWO332" s="18"/>
      <c r="UWP332" s="18"/>
      <c r="UWQ332" s="18"/>
      <c r="UWR332" s="18"/>
      <c r="UWS332" s="18"/>
      <c r="UWT332" s="18"/>
      <c r="UWU332" s="18"/>
      <c r="UWV332" s="18"/>
      <c r="UWW332" s="18"/>
      <c r="UWX332" s="18"/>
      <c r="UWY332" s="18"/>
      <c r="UWZ332" s="18"/>
      <c r="UXA332" s="18"/>
      <c r="UXB332" s="18"/>
      <c r="UXC332" s="18"/>
      <c r="UXD332" s="18"/>
      <c r="UXE332" s="18"/>
      <c r="UXF332" s="18"/>
      <c r="UXG332" s="18"/>
      <c r="UXH332" s="18"/>
      <c r="UXI332" s="18"/>
      <c r="UXJ332" s="18"/>
      <c r="UXK332" s="18"/>
      <c r="UXL332" s="18"/>
      <c r="UXM332" s="18"/>
      <c r="UXN332" s="18"/>
      <c r="UXO332" s="18"/>
      <c r="UXP332" s="18"/>
      <c r="UXQ332" s="18"/>
      <c r="UXR332" s="18"/>
      <c r="UXS332" s="18"/>
      <c r="UXT332" s="18"/>
      <c r="UXU332" s="18"/>
      <c r="UXV332" s="18"/>
      <c r="UXW332" s="18"/>
      <c r="UXX332" s="18"/>
      <c r="UXY332" s="18"/>
      <c r="UXZ332" s="18"/>
      <c r="UYA332" s="18"/>
      <c r="UYB332" s="18"/>
      <c r="UYC332" s="18"/>
      <c r="UYD332" s="18"/>
      <c r="UYE332" s="18"/>
      <c r="UYF332" s="18"/>
      <c r="UYG332" s="18"/>
      <c r="UYH332" s="18"/>
      <c r="UYI332" s="18"/>
      <c r="UYJ332" s="18"/>
      <c r="UYK332" s="18"/>
      <c r="UYL332" s="18"/>
      <c r="UYM332" s="18"/>
      <c r="UYN332" s="18"/>
      <c r="UYO332" s="18"/>
      <c r="UYP332" s="18"/>
      <c r="UYQ332" s="18"/>
      <c r="UYR332" s="18"/>
      <c r="UYS332" s="18"/>
      <c r="UYT332" s="18"/>
      <c r="UYU332" s="18"/>
      <c r="UYV332" s="18"/>
      <c r="UYW332" s="18"/>
      <c r="UYX332" s="18"/>
      <c r="UYY332" s="18"/>
      <c r="UYZ332" s="18"/>
      <c r="UZA332" s="18"/>
      <c r="UZB332" s="18"/>
      <c r="UZC332" s="18"/>
      <c r="UZD332" s="18"/>
      <c r="UZE332" s="18"/>
      <c r="UZF332" s="18"/>
      <c r="UZG332" s="18"/>
      <c r="UZH332" s="18"/>
      <c r="UZI332" s="18"/>
      <c r="UZJ332" s="18"/>
      <c r="UZK332" s="18"/>
      <c r="UZL332" s="18"/>
      <c r="UZM332" s="18"/>
      <c r="UZN332" s="18"/>
      <c r="UZO332" s="18"/>
      <c r="UZP332" s="18"/>
      <c r="UZQ332" s="18"/>
      <c r="UZR332" s="18"/>
      <c r="UZS332" s="18"/>
      <c r="UZT332" s="18"/>
      <c r="UZU332" s="18"/>
      <c r="UZV332" s="18"/>
      <c r="UZW332" s="18"/>
      <c r="UZX332" s="18"/>
      <c r="UZY332" s="18"/>
      <c r="UZZ332" s="18"/>
      <c r="VAA332" s="18"/>
      <c r="VAB332" s="18"/>
      <c r="VAC332" s="18"/>
      <c r="VAD332" s="18"/>
      <c r="VAE332" s="18"/>
      <c r="VAF332" s="18"/>
      <c r="VAG332" s="18"/>
      <c r="VAH332" s="18"/>
      <c r="VAI332" s="18"/>
      <c r="VAJ332" s="18"/>
      <c r="VAK332" s="18"/>
      <c r="VAL332" s="18"/>
      <c r="VAM332" s="18"/>
      <c r="VAN332" s="18"/>
      <c r="VAO332" s="18"/>
      <c r="VAP332" s="18"/>
      <c r="VAQ332" s="18"/>
      <c r="VAR332" s="18"/>
      <c r="VAS332" s="18"/>
      <c r="VAT332" s="18"/>
      <c r="VAU332" s="18"/>
      <c r="VAV332" s="18"/>
      <c r="VAW332" s="18"/>
      <c r="VAX332" s="18"/>
      <c r="VAY332" s="18"/>
      <c r="VAZ332" s="18"/>
      <c r="VBA332" s="18"/>
      <c r="VBB332" s="18"/>
      <c r="VBC332" s="18"/>
      <c r="VBD332" s="18"/>
      <c r="VBE332" s="18"/>
      <c r="VBF332" s="18"/>
      <c r="VBG332" s="18"/>
      <c r="VBH332" s="18"/>
      <c r="VBI332" s="18"/>
      <c r="VBJ332" s="18"/>
      <c r="VBK332" s="18"/>
      <c r="VBL332" s="18"/>
      <c r="VBM332" s="18"/>
      <c r="VBN332" s="18"/>
      <c r="VBO332" s="18"/>
      <c r="VBP332" s="18"/>
      <c r="VBQ332" s="18"/>
      <c r="VBR332" s="18"/>
      <c r="VBS332" s="18"/>
      <c r="VBT332" s="18"/>
      <c r="VBU332" s="18"/>
      <c r="VBV332" s="18"/>
      <c r="VBW332" s="18"/>
      <c r="VBX332" s="18"/>
      <c r="VBY332" s="18"/>
      <c r="VBZ332" s="18"/>
      <c r="VCA332" s="18"/>
      <c r="VCB332" s="18"/>
      <c r="VCC332" s="18"/>
      <c r="VCD332" s="18"/>
      <c r="VCE332" s="18"/>
      <c r="VCF332" s="18"/>
      <c r="VCG332" s="18"/>
      <c r="VCH332" s="18"/>
      <c r="VCI332" s="18"/>
      <c r="VCJ332" s="18"/>
      <c r="VCK332" s="18"/>
      <c r="VCL332" s="18"/>
      <c r="VCM332" s="18"/>
      <c r="VCN332" s="18"/>
      <c r="VCO332" s="18"/>
      <c r="VCP332" s="18"/>
      <c r="VCQ332" s="18"/>
      <c r="VCR332" s="18"/>
      <c r="VCS332" s="18"/>
      <c r="VCT332" s="18"/>
      <c r="VCU332" s="18"/>
      <c r="VCV332" s="18"/>
      <c r="VCW332" s="18"/>
      <c r="VCX332" s="18"/>
      <c r="VCY332" s="18"/>
      <c r="VCZ332" s="18"/>
      <c r="VDA332" s="18"/>
      <c r="VDB332" s="18"/>
      <c r="VDC332" s="18"/>
      <c r="VDD332" s="18"/>
      <c r="VDE332" s="18"/>
      <c r="VDF332" s="18"/>
      <c r="VDG332" s="18"/>
      <c r="VDH332" s="18"/>
      <c r="VDI332" s="18"/>
      <c r="VDJ332" s="18"/>
      <c r="VDK332" s="18"/>
      <c r="VDL332" s="18"/>
      <c r="VDM332" s="18"/>
      <c r="VDN332" s="18"/>
      <c r="VDO332" s="18"/>
      <c r="VDP332" s="18"/>
      <c r="VDQ332" s="18"/>
      <c r="VDR332" s="18"/>
      <c r="VDS332" s="18"/>
      <c r="VDT332" s="18"/>
      <c r="VDU332" s="18"/>
      <c r="VDV332" s="18"/>
      <c r="VDW332" s="18"/>
      <c r="VDX332" s="18"/>
      <c r="VDY332" s="18"/>
      <c r="VDZ332" s="18"/>
      <c r="VEA332" s="18"/>
      <c r="VEB332" s="18"/>
      <c r="VEC332" s="18"/>
      <c r="VED332" s="18"/>
      <c r="VEE332" s="18"/>
      <c r="VEF332" s="18"/>
      <c r="VEG332" s="18"/>
      <c r="VEH332" s="18"/>
      <c r="VEI332" s="18"/>
      <c r="VEJ332" s="18"/>
      <c r="VEK332" s="18"/>
      <c r="VEL332" s="18"/>
      <c r="VEM332" s="18"/>
      <c r="VEN332" s="18"/>
      <c r="VEO332" s="18"/>
      <c r="VEP332" s="18"/>
      <c r="VEQ332" s="18"/>
      <c r="VER332" s="18"/>
      <c r="VES332" s="18"/>
      <c r="VET332" s="18"/>
      <c r="VEU332" s="18"/>
      <c r="VEV332" s="18"/>
      <c r="VEW332" s="18"/>
      <c r="VEX332" s="18"/>
      <c r="VEY332" s="18"/>
      <c r="VEZ332" s="18"/>
      <c r="VFA332" s="18"/>
      <c r="VFB332" s="18"/>
      <c r="VFC332" s="18"/>
      <c r="VFD332" s="18"/>
      <c r="VFE332" s="18"/>
      <c r="VFF332" s="18"/>
      <c r="VFG332" s="18"/>
      <c r="VFH332" s="18"/>
      <c r="VFI332" s="18"/>
      <c r="VFJ332" s="18"/>
      <c r="VFK332" s="18"/>
      <c r="VFL332" s="18"/>
      <c r="VFM332" s="18"/>
      <c r="VFN332" s="18"/>
      <c r="VFO332" s="18"/>
      <c r="VFP332" s="18"/>
      <c r="VFQ332" s="18"/>
      <c r="VFR332" s="18"/>
      <c r="VFS332" s="18"/>
      <c r="VFT332" s="18"/>
      <c r="VFU332" s="18"/>
      <c r="VFV332" s="18"/>
      <c r="VFW332" s="18"/>
      <c r="VFX332" s="18"/>
      <c r="VFY332" s="18"/>
      <c r="VFZ332" s="18"/>
      <c r="VGA332" s="18"/>
      <c r="VGB332" s="18"/>
      <c r="VGC332" s="18"/>
      <c r="VGD332" s="18"/>
      <c r="VGE332" s="18"/>
      <c r="VGF332" s="18"/>
      <c r="VGG332" s="18"/>
      <c r="VGH332" s="18"/>
      <c r="VGI332" s="18"/>
      <c r="VGJ332" s="18"/>
      <c r="VGK332" s="18"/>
      <c r="VGL332" s="18"/>
      <c r="VGM332" s="18"/>
      <c r="VGN332" s="18"/>
      <c r="VGO332" s="18"/>
      <c r="VGP332" s="18"/>
      <c r="VGQ332" s="18"/>
      <c r="VGR332" s="18"/>
      <c r="VGS332" s="18"/>
      <c r="VGT332" s="18"/>
      <c r="VGU332" s="18"/>
      <c r="VGV332" s="18"/>
      <c r="VGW332" s="18"/>
      <c r="VGX332" s="18"/>
      <c r="VGY332" s="18"/>
      <c r="VGZ332" s="18"/>
      <c r="VHA332" s="18"/>
      <c r="VHB332" s="18"/>
      <c r="VHC332" s="18"/>
      <c r="VHD332" s="18"/>
      <c r="VHE332" s="18"/>
      <c r="VHF332" s="18"/>
      <c r="VHG332" s="18"/>
      <c r="VHH332" s="18"/>
      <c r="VHI332" s="18"/>
      <c r="VHJ332" s="18"/>
      <c r="VHK332" s="18"/>
      <c r="VHL332" s="18"/>
      <c r="VHM332" s="18"/>
      <c r="VHN332" s="18"/>
      <c r="VHO332" s="18"/>
      <c r="VHP332" s="18"/>
      <c r="VHQ332" s="18"/>
      <c r="VHR332" s="18"/>
      <c r="VHS332" s="18"/>
      <c r="VHT332" s="18"/>
      <c r="VHU332" s="18"/>
      <c r="VHV332" s="18"/>
      <c r="VHW332" s="18"/>
      <c r="VHX332" s="18"/>
      <c r="VHY332" s="18"/>
      <c r="VHZ332" s="18"/>
      <c r="VIA332" s="18"/>
      <c r="VIB332" s="18"/>
      <c r="VIC332" s="18"/>
      <c r="VID332" s="18"/>
      <c r="VIE332" s="18"/>
      <c r="VIF332" s="18"/>
      <c r="VIG332" s="18"/>
      <c r="VIH332" s="18"/>
      <c r="VII332" s="18"/>
      <c r="VIJ332" s="18"/>
      <c r="VIK332" s="18"/>
      <c r="VIL332" s="18"/>
      <c r="VIM332" s="18"/>
      <c r="VIN332" s="18"/>
      <c r="VIO332" s="18"/>
      <c r="VIP332" s="18"/>
      <c r="VIQ332" s="18"/>
      <c r="VIR332" s="18"/>
      <c r="VIS332" s="18"/>
      <c r="VIT332" s="18"/>
      <c r="VIU332" s="18"/>
      <c r="VIV332" s="18"/>
      <c r="VIW332" s="18"/>
      <c r="VIX332" s="18"/>
      <c r="VIY332" s="18"/>
      <c r="VIZ332" s="18"/>
      <c r="VJA332" s="18"/>
      <c r="VJB332" s="18"/>
      <c r="VJC332" s="18"/>
      <c r="VJD332" s="18"/>
      <c r="VJE332" s="18"/>
      <c r="VJF332" s="18"/>
      <c r="VJG332" s="18"/>
      <c r="VJH332" s="18"/>
      <c r="VJI332" s="18"/>
      <c r="VJJ332" s="18"/>
      <c r="VJK332" s="18"/>
      <c r="VJL332" s="18"/>
      <c r="VJM332" s="18"/>
      <c r="VJN332" s="18"/>
      <c r="VJO332" s="18"/>
      <c r="VJP332" s="18"/>
      <c r="VJQ332" s="18"/>
      <c r="VJR332" s="18"/>
      <c r="VJS332" s="18"/>
      <c r="VJT332" s="18"/>
      <c r="VJU332" s="18"/>
      <c r="VJV332" s="18"/>
      <c r="VJW332" s="18"/>
      <c r="VJX332" s="18"/>
      <c r="VJY332" s="18"/>
      <c r="VJZ332" s="18"/>
      <c r="VKA332" s="18"/>
      <c r="VKB332" s="18"/>
      <c r="VKC332" s="18"/>
      <c r="VKD332" s="18"/>
      <c r="VKE332" s="18"/>
      <c r="VKF332" s="18"/>
      <c r="VKG332" s="18"/>
      <c r="VKH332" s="18"/>
      <c r="VKI332" s="18"/>
      <c r="VKJ332" s="18"/>
      <c r="VKK332" s="18"/>
      <c r="VKL332" s="18"/>
      <c r="VKM332" s="18"/>
      <c r="VKN332" s="18"/>
      <c r="VKO332" s="18"/>
      <c r="VKP332" s="18"/>
      <c r="VKQ332" s="18"/>
      <c r="VKR332" s="18"/>
      <c r="VKS332" s="18"/>
      <c r="VKT332" s="18"/>
      <c r="VKU332" s="18"/>
      <c r="VKV332" s="18"/>
      <c r="VKW332" s="18"/>
      <c r="VKX332" s="18"/>
      <c r="VKY332" s="18"/>
      <c r="VKZ332" s="18"/>
      <c r="VLA332" s="18"/>
      <c r="VLB332" s="18"/>
      <c r="VLC332" s="18"/>
      <c r="VLD332" s="18"/>
      <c r="VLE332" s="18"/>
      <c r="VLF332" s="18"/>
      <c r="VLG332" s="18"/>
      <c r="VLH332" s="18"/>
      <c r="VLI332" s="18"/>
      <c r="VLJ332" s="18"/>
      <c r="VLK332" s="18"/>
      <c r="VLL332" s="18"/>
      <c r="VLM332" s="18"/>
      <c r="VLN332" s="18"/>
      <c r="VLO332" s="18"/>
      <c r="VLP332" s="18"/>
      <c r="VLQ332" s="18"/>
      <c r="VLR332" s="18"/>
      <c r="VLS332" s="18"/>
      <c r="VLT332" s="18"/>
      <c r="VLU332" s="18"/>
      <c r="VLV332" s="18"/>
      <c r="VLW332" s="18"/>
      <c r="VLX332" s="18"/>
      <c r="VLY332" s="18"/>
      <c r="VLZ332" s="18"/>
      <c r="VMA332" s="18"/>
      <c r="VMB332" s="18"/>
      <c r="VMC332" s="18"/>
      <c r="VMD332" s="18"/>
      <c r="VME332" s="18"/>
      <c r="VMF332" s="18"/>
      <c r="VMG332" s="18"/>
      <c r="VMH332" s="18"/>
      <c r="VMI332" s="18"/>
      <c r="VMJ332" s="18"/>
      <c r="VMK332" s="18"/>
      <c r="VML332" s="18"/>
      <c r="VMM332" s="18"/>
      <c r="VMN332" s="18"/>
      <c r="VMO332" s="18"/>
      <c r="VMP332" s="18"/>
      <c r="VMQ332" s="18"/>
      <c r="VMR332" s="18"/>
      <c r="VMS332" s="18"/>
      <c r="VMT332" s="18"/>
      <c r="VMU332" s="18"/>
      <c r="VMV332" s="18"/>
      <c r="VMW332" s="18"/>
      <c r="VMX332" s="18"/>
      <c r="VMY332" s="18"/>
      <c r="VMZ332" s="18"/>
      <c r="VNA332" s="18"/>
      <c r="VNB332" s="18"/>
      <c r="VNC332" s="18"/>
      <c r="VND332" s="18"/>
      <c r="VNE332" s="18"/>
      <c r="VNF332" s="18"/>
      <c r="VNG332" s="18"/>
      <c r="VNH332" s="18"/>
      <c r="VNI332" s="18"/>
      <c r="VNJ332" s="18"/>
      <c r="VNK332" s="18"/>
      <c r="VNL332" s="18"/>
      <c r="VNM332" s="18"/>
      <c r="VNN332" s="18"/>
      <c r="VNO332" s="18"/>
      <c r="VNP332" s="18"/>
      <c r="VNQ332" s="18"/>
      <c r="VNR332" s="18"/>
      <c r="VNS332" s="18"/>
      <c r="VNT332" s="18"/>
      <c r="VNU332" s="18"/>
      <c r="VNV332" s="18"/>
      <c r="VNW332" s="18"/>
      <c r="VNX332" s="18"/>
      <c r="VNY332" s="18"/>
      <c r="VNZ332" s="18"/>
      <c r="VOA332" s="18"/>
      <c r="VOB332" s="18"/>
      <c r="VOC332" s="18"/>
      <c r="VOD332" s="18"/>
      <c r="VOE332" s="18"/>
      <c r="VOF332" s="18"/>
      <c r="VOG332" s="18"/>
      <c r="VOH332" s="18"/>
      <c r="VOI332" s="18"/>
      <c r="VOJ332" s="18"/>
      <c r="VOK332" s="18"/>
      <c r="VOL332" s="18"/>
      <c r="VOM332" s="18"/>
      <c r="VON332" s="18"/>
      <c r="VOO332" s="18"/>
      <c r="VOP332" s="18"/>
      <c r="VOQ332" s="18"/>
      <c r="VOR332" s="18"/>
      <c r="VOS332" s="18"/>
      <c r="VOT332" s="18"/>
      <c r="VOU332" s="18"/>
      <c r="VOV332" s="18"/>
      <c r="VOW332" s="18"/>
      <c r="VOX332" s="18"/>
      <c r="VOY332" s="18"/>
      <c r="VOZ332" s="18"/>
      <c r="VPA332" s="18"/>
      <c r="VPB332" s="18"/>
      <c r="VPC332" s="18"/>
      <c r="VPD332" s="18"/>
      <c r="VPE332" s="18"/>
      <c r="VPF332" s="18"/>
      <c r="VPG332" s="18"/>
      <c r="VPH332" s="18"/>
      <c r="VPI332" s="18"/>
      <c r="VPJ332" s="18"/>
      <c r="VPK332" s="18"/>
      <c r="VPL332" s="18"/>
      <c r="VPM332" s="18"/>
      <c r="VPN332" s="18"/>
      <c r="VPO332" s="18"/>
      <c r="VPP332" s="18"/>
      <c r="VPQ332" s="18"/>
      <c r="VPR332" s="18"/>
      <c r="VPS332" s="18"/>
      <c r="VPT332" s="18"/>
      <c r="VPU332" s="18"/>
      <c r="VPV332" s="18"/>
      <c r="VPW332" s="18"/>
      <c r="VPX332" s="18"/>
      <c r="VPY332" s="18"/>
      <c r="VPZ332" s="18"/>
      <c r="VQA332" s="18"/>
      <c r="VQB332" s="18"/>
      <c r="VQC332" s="18"/>
      <c r="VQD332" s="18"/>
      <c r="VQE332" s="18"/>
      <c r="VQF332" s="18"/>
      <c r="VQG332" s="18"/>
      <c r="VQH332" s="18"/>
      <c r="VQI332" s="18"/>
      <c r="VQJ332" s="18"/>
      <c r="VQK332" s="18"/>
      <c r="VQL332" s="18"/>
      <c r="VQM332" s="18"/>
      <c r="VQN332" s="18"/>
      <c r="VQO332" s="18"/>
      <c r="VQP332" s="18"/>
      <c r="VQQ332" s="18"/>
      <c r="VQR332" s="18"/>
      <c r="VQS332" s="18"/>
      <c r="VQT332" s="18"/>
      <c r="VQU332" s="18"/>
      <c r="VQV332" s="18"/>
      <c r="VQW332" s="18"/>
      <c r="VQX332" s="18"/>
      <c r="VQY332" s="18"/>
      <c r="VQZ332" s="18"/>
      <c r="VRA332" s="18"/>
      <c r="VRB332" s="18"/>
      <c r="VRC332" s="18"/>
      <c r="VRD332" s="18"/>
      <c r="VRE332" s="18"/>
      <c r="VRF332" s="18"/>
      <c r="VRG332" s="18"/>
      <c r="VRH332" s="18"/>
      <c r="VRI332" s="18"/>
      <c r="VRJ332" s="18"/>
      <c r="VRK332" s="18"/>
      <c r="VRL332" s="18"/>
      <c r="VRM332" s="18"/>
      <c r="VRN332" s="18"/>
      <c r="VRO332" s="18"/>
      <c r="VRP332" s="18"/>
      <c r="VRQ332" s="18"/>
      <c r="VRR332" s="18"/>
      <c r="VRS332" s="18"/>
      <c r="VRT332" s="18"/>
      <c r="VRU332" s="18"/>
      <c r="VRV332" s="18"/>
      <c r="VRW332" s="18"/>
      <c r="VRX332" s="18"/>
      <c r="VRY332" s="18"/>
      <c r="VRZ332" s="18"/>
      <c r="VSA332" s="18"/>
      <c r="VSB332" s="18"/>
      <c r="VSC332" s="18"/>
      <c r="VSD332" s="18"/>
      <c r="VSE332" s="18"/>
      <c r="VSF332" s="18"/>
      <c r="VSG332" s="18"/>
      <c r="VSH332" s="18"/>
      <c r="VSI332" s="18"/>
      <c r="VSJ332" s="18"/>
      <c r="VSK332" s="18"/>
      <c r="VSL332" s="18"/>
      <c r="VSM332" s="18"/>
      <c r="VSN332" s="18"/>
      <c r="VSO332" s="18"/>
      <c r="VSP332" s="18"/>
      <c r="VSQ332" s="18"/>
      <c r="VSR332" s="18"/>
      <c r="VSS332" s="18"/>
      <c r="VST332" s="18"/>
      <c r="VSU332" s="18"/>
      <c r="VSV332" s="18"/>
      <c r="VSW332" s="18"/>
      <c r="VSX332" s="18"/>
      <c r="VSY332" s="18"/>
      <c r="VSZ332" s="18"/>
      <c r="VTA332" s="18"/>
      <c r="VTB332" s="18"/>
      <c r="VTC332" s="18"/>
      <c r="VTD332" s="18"/>
      <c r="VTE332" s="18"/>
      <c r="VTF332" s="18"/>
      <c r="VTG332" s="18"/>
      <c r="VTH332" s="18"/>
      <c r="VTI332" s="18"/>
      <c r="VTJ332" s="18"/>
      <c r="VTK332" s="18"/>
      <c r="VTL332" s="18"/>
      <c r="VTM332" s="18"/>
      <c r="VTN332" s="18"/>
      <c r="VTO332" s="18"/>
      <c r="VTP332" s="18"/>
      <c r="VTQ332" s="18"/>
      <c r="VTR332" s="18"/>
      <c r="VTS332" s="18"/>
      <c r="VTT332" s="18"/>
      <c r="VTU332" s="18"/>
      <c r="VTV332" s="18"/>
      <c r="VTW332" s="18"/>
      <c r="VTX332" s="18"/>
      <c r="VTY332" s="18"/>
      <c r="VTZ332" s="18"/>
      <c r="VUA332" s="18"/>
      <c r="VUB332" s="18"/>
      <c r="VUC332" s="18"/>
      <c r="VUD332" s="18"/>
      <c r="VUE332" s="18"/>
      <c r="VUF332" s="18"/>
      <c r="VUG332" s="18"/>
      <c r="VUH332" s="18"/>
      <c r="VUI332" s="18"/>
      <c r="VUJ332" s="18"/>
      <c r="VUK332" s="18"/>
      <c r="VUL332" s="18"/>
      <c r="VUM332" s="18"/>
      <c r="VUN332" s="18"/>
      <c r="VUO332" s="18"/>
      <c r="VUP332" s="18"/>
      <c r="VUQ332" s="18"/>
      <c r="VUR332" s="18"/>
      <c r="VUS332" s="18"/>
      <c r="VUT332" s="18"/>
      <c r="VUU332" s="18"/>
      <c r="VUV332" s="18"/>
      <c r="VUW332" s="18"/>
      <c r="VUX332" s="18"/>
      <c r="VUY332" s="18"/>
      <c r="VUZ332" s="18"/>
      <c r="VVA332" s="18"/>
      <c r="VVB332" s="18"/>
      <c r="VVC332" s="18"/>
      <c r="VVD332" s="18"/>
      <c r="VVE332" s="18"/>
      <c r="VVF332" s="18"/>
      <c r="VVG332" s="18"/>
      <c r="VVH332" s="18"/>
      <c r="VVI332" s="18"/>
      <c r="VVJ332" s="18"/>
      <c r="VVK332" s="18"/>
      <c r="VVL332" s="18"/>
      <c r="VVM332" s="18"/>
      <c r="VVN332" s="18"/>
      <c r="VVO332" s="18"/>
      <c r="VVP332" s="18"/>
      <c r="VVQ332" s="18"/>
      <c r="VVR332" s="18"/>
      <c r="VVS332" s="18"/>
      <c r="VVT332" s="18"/>
      <c r="VVU332" s="18"/>
      <c r="VVV332" s="18"/>
      <c r="VVW332" s="18"/>
      <c r="VVX332" s="18"/>
      <c r="VVY332" s="18"/>
      <c r="VVZ332" s="18"/>
      <c r="VWA332" s="18"/>
      <c r="VWB332" s="18"/>
      <c r="VWC332" s="18"/>
      <c r="VWD332" s="18"/>
      <c r="VWE332" s="18"/>
      <c r="VWF332" s="18"/>
      <c r="VWG332" s="18"/>
      <c r="VWH332" s="18"/>
      <c r="VWI332" s="18"/>
      <c r="VWJ332" s="18"/>
      <c r="VWK332" s="18"/>
      <c r="VWL332" s="18"/>
      <c r="VWM332" s="18"/>
      <c r="VWN332" s="18"/>
      <c r="VWO332" s="18"/>
      <c r="VWP332" s="18"/>
      <c r="VWQ332" s="18"/>
      <c r="VWR332" s="18"/>
      <c r="VWS332" s="18"/>
      <c r="VWT332" s="18"/>
      <c r="VWU332" s="18"/>
      <c r="VWV332" s="18"/>
      <c r="VWW332" s="18"/>
      <c r="VWX332" s="18"/>
      <c r="VWY332" s="18"/>
      <c r="VWZ332" s="18"/>
      <c r="VXA332" s="18"/>
      <c r="VXB332" s="18"/>
      <c r="VXC332" s="18"/>
      <c r="VXD332" s="18"/>
      <c r="VXE332" s="18"/>
      <c r="VXF332" s="18"/>
      <c r="VXG332" s="18"/>
      <c r="VXH332" s="18"/>
      <c r="VXI332" s="18"/>
      <c r="VXJ332" s="18"/>
      <c r="VXK332" s="18"/>
      <c r="VXL332" s="18"/>
      <c r="VXM332" s="18"/>
      <c r="VXN332" s="18"/>
      <c r="VXO332" s="18"/>
      <c r="VXP332" s="18"/>
      <c r="VXQ332" s="18"/>
      <c r="VXR332" s="18"/>
      <c r="VXS332" s="18"/>
      <c r="VXT332" s="18"/>
      <c r="VXU332" s="18"/>
      <c r="VXV332" s="18"/>
      <c r="VXW332" s="18"/>
      <c r="VXX332" s="18"/>
      <c r="VXY332" s="18"/>
      <c r="VXZ332" s="18"/>
      <c r="VYA332" s="18"/>
      <c r="VYB332" s="18"/>
      <c r="VYC332" s="18"/>
      <c r="VYD332" s="18"/>
      <c r="VYE332" s="18"/>
      <c r="VYF332" s="18"/>
      <c r="VYG332" s="18"/>
      <c r="VYH332" s="18"/>
      <c r="VYI332" s="18"/>
      <c r="VYJ332" s="18"/>
      <c r="VYK332" s="18"/>
      <c r="VYL332" s="18"/>
      <c r="VYM332" s="18"/>
      <c r="VYN332" s="18"/>
      <c r="VYO332" s="18"/>
      <c r="VYP332" s="18"/>
      <c r="VYQ332" s="18"/>
      <c r="VYR332" s="18"/>
      <c r="VYS332" s="18"/>
      <c r="VYT332" s="18"/>
      <c r="VYU332" s="18"/>
      <c r="VYV332" s="18"/>
      <c r="VYW332" s="18"/>
      <c r="VYX332" s="18"/>
      <c r="VYY332" s="18"/>
      <c r="VYZ332" s="18"/>
      <c r="VZA332" s="18"/>
      <c r="VZB332" s="18"/>
      <c r="VZC332" s="18"/>
      <c r="VZD332" s="18"/>
      <c r="VZE332" s="18"/>
      <c r="VZF332" s="18"/>
      <c r="VZG332" s="18"/>
      <c r="VZH332" s="18"/>
      <c r="VZI332" s="18"/>
      <c r="VZJ332" s="18"/>
      <c r="VZK332" s="18"/>
      <c r="VZL332" s="18"/>
      <c r="VZM332" s="18"/>
      <c r="VZN332" s="18"/>
      <c r="VZO332" s="18"/>
      <c r="VZP332" s="18"/>
      <c r="VZQ332" s="18"/>
      <c r="VZR332" s="18"/>
      <c r="VZS332" s="18"/>
      <c r="VZT332" s="18"/>
      <c r="VZU332" s="18"/>
      <c r="VZV332" s="18"/>
      <c r="VZW332" s="18"/>
      <c r="VZX332" s="18"/>
      <c r="VZY332" s="18"/>
      <c r="VZZ332" s="18"/>
      <c r="WAA332" s="18"/>
      <c r="WAB332" s="18"/>
      <c r="WAC332" s="18"/>
      <c r="WAD332" s="18"/>
      <c r="WAE332" s="18"/>
      <c r="WAF332" s="18"/>
      <c r="WAG332" s="18"/>
      <c r="WAH332" s="18"/>
      <c r="WAI332" s="18"/>
      <c r="WAJ332" s="18"/>
      <c r="WAK332" s="18"/>
      <c r="WAL332" s="18"/>
      <c r="WAM332" s="18"/>
      <c r="WAN332" s="18"/>
      <c r="WAO332" s="18"/>
      <c r="WAP332" s="18"/>
      <c r="WAQ332" s="18"/>
      <c r="WAR332" s="18"/>
      <c r="WAS332" s="18"/>
      <c r="WAT332" s="18"/>
      <c r="WAU332" s="18"/>
      <c r="WAV332" s="18"/>
      <c r="WAW332" s="18"/>
      <c r="WAX332" s="18"/>
      <c r="WAY332" s="18"/>
      <c r="WAZ332" s="18"/>
      <c r="WBA332" s="18"/>
      <c r="WBB332" s="18"/>
      <c r="WBC332" s="18"/>
      <c r="WBD332" s="18"/>
      <c r="WBE332" s="18"/>
      <c r="WBF332" s="18"/>
      <c r="WBG332" s="18"/>
      <c r="WBH332" s="18"/>
      <c r="WBI332" s="18"/>
      <c r="WBJ332" s="18"/>
      <c r="WBK332" s="18"/>
      <c r="WBL332" s="18"/>
      <c r="WBM332" s="18"/>
      <c r="WBN332" s="18"/>
      <c r="WBO332" s="18"/>
      <c r="WBP332" s="18"/>
      <c r="WBQ332" s="18"/>
      <c r="WBR332" s="18"/>
      <c r="WBS332" s="18"/>
      <c r="WBT332" s="18"/>
      <c r="WBU332" s="18"/>
      <c r="WBV332" s="18"/>
      <c r="WBW332" s="18"/>
      <c r="WBX332" s="18"/>
      <c r="WBY332" s="18"/>
      <c r="WBZ332" s="18"/>
      <c r="WCA332" s="18"/>
      <c r="WCB332" s="18"/>
      <c r="WCC332" s="18"/>
      <c r="WCD332" s="18"/>
      <c r="WCE332" s="18"/>
      <c r="WCF332" s="18"/>
      <c r="WCG332" s="18"/>
      <c r="WCH332" s="18"/>
      <c r="WCI332" s="18"/>
      <c r="WCJ332" s="18"/>
      <c r="WCK332" s="18"/>
      <c r="WCL332" s="18"/>
      <c r="WCM332" s="18"/>
      <c r="WCN332" s="18"/>
      <c r="WCO332" s="18"/>
      <c r="WCP332" s="18"/>
      <c r="WCQ332" s="18"/>
      <c r="WCR332" s="18"/>
      <c r="WCS332" s="18"/>
      <c r="WCT332" s="18"/>
      <c r="WCU332" s="18"/>
      <c r="WCV332" s="18"/>
      <c r="WCW332" s="18"/>
      <c r="WCX332" s="18"/>
      <c r="WCY332" s="18"/>
      <c r="WCZ332" s="18"/>
      <c r="WDA332" s="18"/>
      <c r="WDB332" s="18"/>
      <c r="WDC332" s="18"/>
      <c r="WDD332" s="18"/>
      <c r="WDE332" s="18"/>
      <c r="WDF332" s="18"/>
      <c r="WDG332" s="18"/>
      <c r="WDH332" s="18"/>
      <c r="WDI332" s="18"/>
      <c r="WDJ332" s="18"/>
      <c r="WDK332" s="18"/>
      <c r="WDL332" s="18"/>
      <c r="WDM332" s="18"/>
      <c r="WDN332" s="18"/>
      <c r="WDO332" s="18"/>
      <c r="WDP332" s="18"/>
      <c r="WDQ332" s="18"/>
      <c r="WDR332" s="18"/>
      <c r="WDS332" s="18"/>
      <c r="WDT332" s="18"/>
      <c r="WDU332" s="18"/>
      <c r="WDV332" s="18"/>
      <c r="WDW332" s="18"/>
      <c r="WDX332" s="18"/>
      <c r="WDY332" s="18"/>
      <c r="WDZ332" s="18"/>
      <c r="WEA332" s="18"/>
      <c r="WEB332" s="18"/>
      <c r="WEC332" s="18"/>
      <c r="WED332" s="18"/>
      <c r="WEE332" s="18"/>
      <c r="WEF332" s="18"/>
      <c r="WEG332" s="18"/>
      <c r="WEH332" s="18"/>
      <c r="WEI332" s="18"/>
      <c r="WEJ332" s="18"/>
      <c r="WEK332" s="18"/>
      <c r="WEL332" s="18"/>
      <c r="WEM332" s="18"/>
      <c r="WEN332" s="18"/>
      <c r="WEO332" s="18"/>
      <c r="WEP332" s="18"/>
      <c r="WEQ332" s="18"/>
      <c r="WER332" s="18"/>
      <c r="WES332" s="18"/>
      <c r="WET332" s="18"/>
      <c r="WEU332" s="18"/>
      <c r="WEV332" s="18"/>
      <c r="WEW332" s="18"/>
      <c r="WEX332" s="18"/>
      <c r="WEY332" s="18"/>
      <c r="WEZ332" s="18"/>
      <c r="WFA332" s="18"/>
      <c r="WFB332" s="18"/>
      <c r="WFC332" s="18"/>
      <c r="WFD332" s="18"/>
      <c r="WFE332" s="18"/>
      <c r="WFF332" s="18"/>
      <c r="WFG332" s="18"/>
      <c r="WFH332" s="18"/>
      <c r="WFI332" s="18"/>
      <c r="WFJ332" s="18"/>
      <c r="WFK332" s="18"/>
      <c r="WFL332" s="18"/>
      <c r="WFM332" s="18"/>
      <c r="WFN332" s="18"/>
      <c r="WFO332" s="18"/>
      <c r="WFP332" s="18"/>
      <c r="WFQ332" s="18"/>
      <c r="WFR332" s="18"/>
      <c r="WFS332" s="18"/>
      <c r="WFT332" s="18"/>
      <c r="WFU332" s="18"/>
      <c r="WFV332" s="18"/>
      <c r="WFW332" s="18"/>
      <c r="WFX332" s="18"/>
      <c r="WFY332" s="18"/>
      <c r="WFZ332" s="18"/>
      <c r="WGA332" s="18"/>
      <c r="WGB332" s="18"/>
      <c r="WGC332" s="18"/>
      <c r="WGD332" s="18"/>
      <c r="WGE332" s="18"/>
      <c r="WGF332" s="18"/>
      <c r="WGG332" s="18"/>
      <c r="WGH332" s="18"/>
      <c r="WGI332" s="18"/>
      <c r="WGJ332" s="18"/>
      <c r="WGK332" s="18"/>
      <c r="WGL332" s="18"/>
      <c r="WGM332" s="18"/>
      <c r="WGN332" s="18"/>
      <c r="WGO332" s="18"/>
      <c r="WGP332" s="18"/>
      <c r="WGQ332" s="18"/>
      <c r="WGR332" s="18"/>
      <c r="WGS332" s="18"/>
      <c r="WGT332" s="18"/>
      <c r="WGU332" s="18"/>
      <c r="WGV332" s="18"/>
      <c r="WGW332" s="18"/>
      <c r="WGX332" s="18"/>
      <c r="WGY332" s="18"/>
      <c r="WGZ332" s="18"/>
      <c r="WHA332" s="18"/>
      <c r="WHB332" s="18"/>
      <c r="WHC332" s="18"/>
      <c r="WHD332" s="18"/>
      <c r="WHE332" s="18"/>
      <c r="WHF332" s="18"/>
      <c r="WHG332" s="18"/>
      <c r="WHH332" s="18"/>
      <c r="WHI332" s="18"/>
      <c r="WHJ332" s="18"/>
      <c r="WHK332" s="18"/>
      <c r="WHL332" s="18"/>
      <c r="WHM332" s="18"/>
      <c r="WHN332" s="18"/>
      <c r="WHO332" s="18"/>
      <c r="WHP332" s="18"/>
      <c r="WHQ332" s="18"/>
      <c r="WHR332" s="18"/>
      <c r="WHS332" s="18"/>
      <c r="WHT332" s="18"/>
      <c r="WHU332" s="18"/>
      <c r="WHV332" s="18"/>
      <c r="WHW332" s="18"/>
      <c r="WHX332" s="18"/>
      <c r="WHY332" s="18"/>
      <c r="WHZ332" s="18"/>
      <c r="WIA332" s="18"/>
      <c r="WIB332" s="18"/>
      <c r="WIC332" s="18"/>
      <c r="WID332" s="18"/>
      <c r="WIE332" s="18"/>
      <c r="WIF332" s="18"/>
      <c r="WIG332" s="18"/>
      <c r="WIH332" s="18"/>
      <c r="WII332" s="18"/>
      <c r="WIJ332" s="18"/>
      <c r="WIK332" s="18"/>
      <c r="WIL332" s="18"/>
      <c r="WIM332" s="18"/>
      <c r="WIN332" s="18"/>
      <c r="WIO332" s="18"/>
      <c r="WIP332" s="18"/>
      <c r="WIQ332" s="18"/>
      <c r="WIR332" s="18"/>
      <c r="WIS332" s="18"/>
      <c r="WIT332" s="18"/>
      <c r="WIU332" s="18"/>
      <c r="WIV332" s="18"/>
      <c r="WIW332" s="18"/>
      <c r="WIX332" s="18"/>
      <c r="WIY332" s="18"/>
      <c r="WIZ332" s="18"/>
      <c r="WJA332" s="18"/>
      <c r="WJB332" s="18"/>
      <c r="WJC332" s="18"/>
      <c r="WJD332" s="18"/>
      <c r="WJE332" s="18"/>
      <c r="WJF332" s="18"/>
      <c r="WJG332" s="18"/>
      <c r="WJH332" s="18"/>
      <c r="WJI332" s="18"/>
      <c r="WJJ332" s="18"/>
      <c r="WJK332" s="18"/>
      <c r="WJL332" s="18"/>
      <c r="WJM332" s="18"/>
      <c r="WJN332" s="18"/>
      <c r="WJO332" s="18"/>
      <c r="WJP332" s="18"/>
      <c r="WJQ332" s="18"/>
      <c r="WJR332" s="18"/>
      <c r="WJS332" s="18"/>
      <c r="WJT332" s="18"/>
      <c r="WJU332" s="18"/>
      <c r="WJV332" s="18"/>
      <c r="WJW332" s="18"/>
      <c r="WJX332" s="18"/>
      <c r="WJY332" s="18"/>
      <c r="WJZ332" s="18"/>
      <c r="WKA332" s="18"/>
      <c r="WKB332" s="18"/>
      <c r="WKC332" s="18"/>
      <c r="WKD332" s="18"/>
      <c r="WKE332" s="18"/>
      <c r="WKF332" s="18"/>
      <c r="WKG332" s="18"/>
      <c r="WKH332" s="18"/>
      <c r="WKI332" s="18"/>
      <c r="WKJ332" s="18"/>
      <c r="WKK332" s="18"/>
      <c r="WKL332" s="18"/>
      <c r="WKM332" s="18"/>
      <c r="WKN332" s="18"/>
      <c r="WKO332" s="18"/>
      <c r="WKP332" s="18"/>
      <c r="WKQ332" s="18"/>
      <c r="WKR332" s="18"/>
      <c r="WKS332" s="18"/>
      <c r="WKT332" s="18"/>
      <c r="WKU332" s="18"/>
      <c r="WKV332" s="18"/>
      <c r="WKW332" s="18"/>
      <c r="WKX332" s="18"/>
      <c r="WKY332" s="18"/>
      <c r="WKZ332" s="18"/>
      <c r="WLA332" s="18"/>
      <c r="WLB332" s="18"/>
      <c r="WLC332" s="18"/>
      <c r="WLD332" s="18"/>
      <c r="WLE332" s="18"/>
      <c r="WLF332" s="18"/>
      <c r="WLG332" s="18"/>
      <c r="WLH332" s="18"/>
      <c r="WLI332" s="18"/>
      <c r="WLJ332" s="18"/>
      <c r="WLK332" s="18"/>
      <c r="WLL332" s="18"/>
      <c r="WLM332" s="18"/>
      <c r="WLN332" s="18"/>
      <c r="WLO332" s="18"/>
      <c r="WLP332" s="18"/>
      <c r="WLQ332" s="18"/>
      <c r="WLR332" s="18"/>
      <c r="WLS332" s="18"/>
      <c r="WLT332" s="18"/>
      <c r="WLU332" s="18"/>
      <c r="WLV332" s="18"/>
      <c r="WLW332" s="18"/>
      <c r="WLX332" s="18"/>
      <c r="WLY332" s="18"/>
      <c r="WLZ332" s="18"/>
      <c r="WMA332" s="18"/>
      <c r="WMB332" s="18"/>
      <c r="WMC332" s="18"/>
      <c r="WMD332" s="18"/>
      <c r="WME332" s="18"/>
      <c r="WMF332" s="18"/>
      <c r="WMG332" s="18"/>
      <c r="WMH332" s="18"/>
      <c r="WMI332" s="18"/>
      <c r="WMJ332" s="18"/>
      <c r="WMK332" s="18"/>
      <c r="WML332" s="18"/>
      <c r="WMM332" s="18"/>
      <c r="WMN332" s="18"/>
      <c r="WMO332" s="18"/>
      <c r="WMP332" s="18"/>
      <c r="WMQ332" s="18"/>
      <c r="WMR332" s="18"/>
      <c r="WMS332" s="18"/>
      <c r="WMT332" s="18"/>
      <c r="WMU332" s="18"/>
      <c r="WMV332" s="18"/>
      <c r="WMW332" s="18"/>
      <c r="WMX332" s="18"/>
      <c r="WMY332" s="18"/>
      <c r="WMZ332" s="18"/>
      <c r="WNA332" s="18"/>
      <c r="WNB332" s="18"/>
      <c r="WNC332" s="18"/>
      <c r="WND332" s="18"/>
      <c r="WNE332" s="18"/>
      <c r="WNF332" s="18"/>
      <c r="WNG332" s="18"/>
      <c r="WNH332" s="18"/>
      <c r="WNI332" s="18"/>
      <c r="WNJ332" s="18"/>
      <c r="WNK332" s="18"/>
      <c r="WNL332" s="18"/>
      <c r="WNM332" s="18"/>
      <c r="WNN332" s="18"/>
      <c r="WNO332" s="18"/>
      <c r="WNP332" s="18"/>
      <c r="WNQ332" s="18"/>
      <c r="WNR332" s="18"/>
      <c r="WNS332" s="18"/>
      <c r="WNT332" s="18"/>
      <c r="WNU332" s="18"/>
      <c r="WNV332" s="18"/>
      <c r="WNW332" s="18"/>
      <c r="WNX332" s="18"/>
      <c r="WNY332" s="18"/>
      <c r="WNZ332" s="18"/>
      <c r="WOA332" s="18"/>
      <c r="WOB332" s="18"/>
      <c r="WOC332" s="18"/>
      <c r="WOD332" s="18"/>
      <c r="WOE332" s="18"/>
      <c r="WOF332" s="18"/>
      <c r="WOG332" s="18"/>
      <c r="WOH332" s="18"/>
      <c r="WOI332" s="18"/>
      <c r="WOJ332" s="18"/>
      <c r="WOK332" s="18"/>
      <c r="WOL332" s="18"/>
      <c r="WOM332" s="18"/>
      <c r="WON332" s="18"/>
      <c r="WOO332" s="18"/>
      <c r="WOP332" s="18"/>
      <c r="WOQ332" s="18"/>
      <c r="WOR332" s="18"/>
      <c r="WOS332" s="18"/>
      <c r="WOT332" s="18"/>
      <c r="WOU332" s="18"/>
      <c r="WOV332" s="18"/>
      <c r="WOW332" s="18"/>
      <c r="WOX332" s="18"/>
      <c r="WOY332" s="18"/>
      <c r="WOZ332" s="18"/>
      <c r="WPA332" s="18"/>
      <c r="WPB332" s="18"/>
      <c r="WPC332" s="18"/>
      <c r="WPD332" s="18"/>
      <c r="WPE332" s="18"/>
      <c r="WPF332" s="18"/>
      <c r="WPG332" s="18"/>
      <c r="WPH332" s="18"/>
      <c r="WPI332" s="18"/>
      <c r="WPJ332" s="18"/>
      <c r="WPK332" s="18"/>
      <c r="WPL332" s="18"/>
      <c r="WPM332" s="18"/>
      <c r="WPN332" s="18"/>
      <c r="WPO332" s="18"/>
      <c r="WPP332" s="18"/>
      <c r="WPQ332" s="18"/>
      <c r="WPR332" s="18"/>
      <c r="WPS332" s="18"/>
      <c r="WPT332" s="18"/>
      <c r="WPU332" s="18"/>
      <c r="WPV332" s="18"/>
      <c r="WPW332" s="18"/>
      <c r="WPX332" s="18"/>
      <c r="WPY332" s="18"/>
      <c r="WPZ332" s="18"/>
      <c r="WQA332" s="18"/>
      <c r="WQB332" s="18"/>
      <c r="WQC332" s="18"/>
      <c r="WQD332" s="18"/>
      <c r="WQE332" s="18"/>
      <c r="WQF332" s="18"/>
      <c r="WQG332" s="18"/>
      <c r="WQH332" s="18"/>
      <c r="WQI332" s="18"/>
      <c r="WQJ332" s="18"/>
      <c r="WQK332" s="18"/>
      <c r="WQL332" s="18"/>
      <c r="WQM332" s="18"/>
      <c r="WQN332" s="18"/>
      <c r="WQO332" s="18"/>
      <c r="WQP332" s="18"/>
      <c r="WQQ332" s="18"/>
      <c r="WQR332" s="18"/>
      <c r="WQS332" s="18"/>
      <c r="WQT332" s="18"/>
      <c r="WQU332" s="18"/>
      <c r="WQV332" s="18"/>
      <c r="WQW332" s="18"/>
      <c r="WQX332" s="18"/>
      <c r="WQY332" s="18"/>
      <c r="WQZ332" s="18"/>
      <c r="WRA332" s="18"/>
      <c r="WRB332" s="18"/>
      <c r="WRC332" s="18"/>
      <c r="WRD332" s="18"/>
      <c r="WRE332" s="18"/>
      <c r="WRF332" s="18"/>
      <c r="WRG332" s="18"/>
      <c r="WRH332" s="18"/>
      <c r="WRI332" s="18"/>
      <c r="WRJ332" s="18"/>
      <c r="WRK332" s="18"/>
      <c r="WRL332" s="18"/>
      <c r="WRM332" s="18"/>
      <c r="WRN332" s="18"/>
      <c r="WRO332" s="18"/>
      <c r="WRP332" s="18"/>
      <c r="WRQ332" s="18"/>
      <c r="WRR332" s="18"/>
      <c r="WRS332" s="18"/>
      <c r="WRT332" s="18"/>
      <c r="WRU332" s="18"/>
      <c r="WRV332" s="18"/>
      <c r="WRW332" s="18"/>
      <c r="WRX332" s="18"/>
      <c r="WRY332" s="18"/>
      <c r="WRZ332" s="18"/>
      <c r="WSA332" s="18"/>
      <c r="WSB332" s="18"/>
      <c r="WSC332" s="18"/>
      <c r="WSD332" s="18"/>
      <c r="WSE332" s="18"/>
      <c r="WSF332" s="18"/>
      <c r="WSG332" s="18"/>
      <c r="WSH332" s="18"/>
      <c r="WSI332" s="18"/>
      <c r="WSJ332" s="18"/>
      <c r="WSK332" s="18"/>
      <c r="WSL332" s="18"/>
      <c r="WSM332" s="18"/>
      <c r="WSN332" s="18"/>
      <c r="WSO332" s="18"/>
      <c r="WSP332" s="18"/>
      <c r="WSQ332" s="18"/>
      <c r="WSR332" s="18"/>
      <c r="WSS332" s="18"/>
      <c r="WST332" s="18"/>
      <c r="WSU332" s="18"/>
      <c r="WSV332" s="18"/>
      <c r="WSW332" s="18"/>
      <c r="WSX332" s="18"/>
      <c r="WSY332" s="18"/>
      <c r="WSZ332" s="18"/>
      <c r="WTA332" s="18"/>
      <c r="WTB332" s="18"/>
      <c r="WTC332" s="18"/>
      <c r="WTD332" s="18"/>
      <c r="WTE332" s="18"/>
      <c r="WTF332" s="18"/>
      <c r="WTG332" s="18"/>
      <c r="WTH332" s="18"/>
      <c r="WTI332" s="18"/>
      <c r="WTJ332" s="18"/>
      <c r="WTK332" s="18"/>
      <c r="WTL332" s="18"/>
      <c r="WTM332" s="18"/>
      <c r="WTN332" s="18"/>
      <c r="WTO332" s="18"/>
      <c r="WTP332" s="18"/>
      <c r="WTQ332" s="18"/>
      <c r="WTR332" s="18"/>
      <c r="WTS332" s="18"/>
      <c r="WTT332" s="18"/>
      <c r="WTU332" s="18"/>
      <c r="WTV332" s="18"/>
      <c r="WTW332" s="18"/>
      <c r="WTX332" s="18"/>
      <c r="WTY332" s="18"/>
      <c r="WTZ332" s="18"/>
      <c r="WUA332" s="18"/>
      <c r="WUB332" s="18"/>
      <c r="WUC332" s="18"/>
      <c r="WUD332" s="18"/>
      <c r="WUE332" s="18"/>
      <c r="WUF332" s="18"/>
      <c r="WUG332" s="18"/>
      <c r="WUH332" s="18"/>
      <c r="WUI332" s="18"/>
      <c r="WUJ332" s="18"/>
      <c r="WUK332" s="18"/>
      <c r="WUL332" s="18"/>
      <c r="WUM332" s="18"/>
      <c r="WUN332" s="18"/>
      <c r="WUO332" s="18"/>
      <c r="WUP332" s="18"/>
      <c r="WUQ332" s="18"/>
      <c r="WUR332" s="18"/>
      <c r="WUS332" s="18"/>
      <c r="WUT332" s="18"/>
      <c r="WUU332" s="18"/>
      <c r="WUV332" s="18"/>
      <c r="WUW332" s="18"/>
      <c r="WUX332" s="18"/>
      <c r="WUY332" s="18"/>
      <c r="WUZ332" s="18"/>
      <c r="WVA332" s="18"/>
      <c r="WVB332" s="18"/>
      <c r="WVC332" s="18"/>
      <c r="WVD332" s="18"/>
      <c r="WVE332" s="18"/>
      <c r="WVF332" s="18"/>
      <c r="WVG332" s="18"/>
      <c r="WVH332" s="18"/>
      <c r="WVI332" s="18"/>
      <c r="WVJ332" s="18"/>
      <c r="WVK332" s="18"/>
      <c r="WVL332" s="18"/>
      <c r="WVM332" s="18"/>
      <c r="WVN332" s="18"/>
      <c r="WVO332" s="18"/>
      <c r="WVP332" s="18"/>
      <c r="WVQ332" s="18"/>
      <c r="WVR332" s="18"/>
      <c r="WVS332" s="18"/>
      <c r="WVT332" s="18"/>
      <c r="WVU332" s="18"/>
      <c r="WVV332" s="18"/>
      <c r="WVW332" s="18"/>
      <c r="WVX332" s="18"/>
      <c r="WVY332" s="18"/>
      <c r="WVZ332" s="18"/>
      <c r="WWA332" s="18"/>
      <c r="WWB332" s="18"/>
      <c r="WWC332" s="18"/>
      <c r="WWD332" s="18"/>
      <c r="WWE332" s="18"/>
      <c r="WWF332" s="18"/>
      <c r="WWG332" s="18"/>
      <c r="WWH332" s="18"/>
      <c r="WWI332" s="18"/>
      <c r="WWJ332" s="18"/>
      <c r="WWK332" s="18"/>
      <c r="WWL332" s="18"/>
      <c r="WWM332" s="18"/>
      <c r="WWN332" s="18"/>
      <c r="WWO332" s="18"/>
      <c r="WWP332" s="18"/>
      <c r="WWQ332" s="18"/>
      <c r="WWR332" s="18"/>
      <c r="WWS332" s="18"/>
      <c r="WWT332" s="18"/>
      <c r="WWU332" s="18"/>
      <c r="WWV332" s="18"/>
      <c r="WWW332" s="18"/>
      <c r="WWX332" s="18"/>
      <c r="WWY332" s="18"/>
      <c r="WWZ332" s="18"/>
      <c r="WXA332" s="18"/>
      <c r="WXB332" s="18"/>
      <c r="WXC332" s="18"/>
      <c r="WXD332" s="18"/>
      <c r="WXE332" s="18"/>
      <c r="WXF332" s="18"/>
      <c r="WXG332" s="18"/>
      <c r="WXH332" s="18"/>
      <c r="WXI332" s="18"/>
      <c r="WXJ332" s="18"/>
      <c r="WXK332" s="18"/>
      <c r="WXL332" s="18"/>
      <c r="WXM332" s="18"/>
      <c r="WXN332" s="18"/>
      <c r="WXO332" s="18"/>
      <c r="WXP332" s="18"/>
      <c r="WXQ332" s="18"/>
      <c r="WXR332" s="18"/>
      <c r="WXS332" s="18"/>
      <c r="WXT332" s="18"/>
      <c r="WXU332" s="18"/>
      <c r="WXV332" s="18"/>
      <c r="WXW332" s="18"/>
      <c r="WXX332" s="18"/>
      <c r="WXY332" s="18"/>
      <c r="WXZ332" s="18"/>
      <c r="WYA332" s="18"/>
      <c r="WYB332" s="18"/>
      <c r="WYC332" s="18"/>
      <c r="WYD332" s="18"/>
      <c r="WYE332" s="18"/>
      <c r="WYF332" s="18"/>
      <c r="WYG332" s="18"/>
      <c r="WYH332" s="18"/>
      <c r="WYI332" s="18"/>
      <c r="WYJ332" s="18"/>
      <c r="WYK332" s="18"/>
      <c r="WYL332" s="18"/>
      <c r="WYM332" s="18"/>
      <c r="WYN332" s="18"/>
      <c r="WYO332" s="18"/>
      <c r="WYP332" s="18"/>
      <c r="WYQ332" s="18"/>
      <c r="WYR332" s="18"/>
      <c r="WYS332" s="18"/>
      <c r="WYT332" s="18"/>
      <c r="WYU332" s="18"/>
      <c r="WYV332" s="18"/>
      <c r="WYW332" s="18"/>
      <c r="WYX332" s="18"/>
      <c r="WYY332" s="18"/>
      <c r="WYZ332" s="18"/>
      <c r="WZA332" s="18"/>
      <c r="WZB332" s="18"/>
      <c r="WZC332" s="18"/>
      <c r="WZD332" s="18"/>
      <c r="WZE332" s="18"/>
      <c r="WZF332" s="18"/>
      <c r="WZG332" s="18"/>
      <c r="WZH332" s="18"/>
      <c r="WZI332" s="18"/>
      <c r="WZJ332" s="18"/>
      <c r="WZK332" s="18"/>
      <c r="WZL332" s="18"/>
      <c r="WZM332" s="18"/>
      <c r="WZN332" s="18"/>
      <c r="WZO332" s="18"/>
      <c r="WZP332" s="18"/>
      <c r="WZQ332" s="18"/>
      <c r="WZR332" s="18"/>
      <c r="WZS332" s="18"/>
      <c r="WZT332" s="18"/>
      <c r="WZU332" s="18"/>
      <c r="WZV332" s="18"/>
      <c r="WZW332" s="18"/>
      <c r="WZX332" s="18"/>
      <c r="WZY332" s="18"/>
      <c r="WZZ332" s="18"/>
      <c r="XAA332" s="18"/>
      <c r="XAB332" s="18"/>
      <c r="XAC332" s="18"/>
      <c r="XAD332" s="18"/>
      <c r="XAE332" s="18"/>
      <c r="XAF332" s="18"/>
      <c r="XAG332" s="18"/>
      <c r="XAH332" s="18"/>
      <c r="XAI332" s="18"/>
      <c r="XAJ332" s="18"/>
      <c r="XAK332" s="18"/>
      <c r="XAL332" s="18"/>
      <c r="XAM332" s="18"/>
      <c r="XAN332" s="18"/>
      <c r="XAO332" s="18"/>
      <c r="XAP332" s="18"/>
      <c r="XAQ332" s="18"/>
      <c r="XAR332" s="18"/>
      <c r="XAS332" s="18"/>
      <c r="XAT332" s="18"/>
      <c r="XAU332" s="18"/>
      <c r="XAV332" s="18"/>
      <c r="XAW332" s="18"/>
      <c r="XAX332" s="18"/>
      <c r="XAY332" s="18"/>
      <c r="XAZ332" s="18"/>
      <c r="XBA332" s="18"/>
      <c r="XBB332" s="18"/>
      <c r="XBC332" s="18"/>
      <c r="XBD332" s="18"/>
      <c r="XBE332" s="18"/>
      <c r="XBF332" s="18"/>
      <c r="XBG332" s="18"/>
      <c r="XBH332" s="18"/>
      <c r="XBI332" s="18"/>
      <c r="XBJ332" s="18"/>
      <c r="XBK332" s="18"/>
      <c r="XBL332" s="18"/>
      <c r="XBM332" s="18"/>
      <c r="XBN332" s="18"/>
      <c r="XBO332" s="18"/>
      <c r="XBP332" s="18"/>
      <c r="XBQ332" s="18"/>
      <c r="XBR332" s="18"/>
      <c r="XBS332" s="18"/>
      <c r="XBT332" s="18"/>
      <c r="XBU332" s="18"/>
      <c r="XBV332" s="18"/>
      <c r="XBW332" s="18"/>
      <c r="XBX332" s="18"/>
      <c r="XBY332" s="18"/>
      <c r="XBZ332" s="18"/>
      <c r="XCA332" s="18"/>
      <c r="XCB332" s="18"/>
      <c r="XCC332" s="18"/>
      <c r="XCD332" s="18"/>
      <c r="XCE332" s="18"/>
      <c r="XCF332" s="18"/>
      <c r="XCG332" s="18"/>
      <c r="XCH332" s="18"/>
      <c r="XCI332" s="18"/>
      <c r="XCJ332" s="18"/>
      <c r="XCK332" s="18"/>
      <c r="XCL332" s="18"/>
      <c r="XCM332" s="18"/>
      <c r="XCN332" s="18"/>
      <c r="XCO332" s="18"/>
      <c r="XCP332" s="18"/>
      <c r="XCQ332" s="18"/>
      <c r="XCR332" s="18"/>
      <c r="XCS332" s="18"/>
      <c r="XCT332" s="18"/>
      <c r="XCU332" s="18"/>
      <c r="XCV332" s="18"/>
      <c r="XCW332" s="18"/>
      <c r="XCX332" s="18"/>
      <c r="XCY332" s="18"/>
      <c r="XCZ332" s="18"/>
      <c r="XDA332" s="18"/>
      <c r="XDB332" s="18"/>
      <c r="XDC332" s="18"/>
      <c r="XDD332" s="18"/>
      <c r="XDE332" s="18"/>
      <c r="XDF332" s="18"/>
      <c r="XDG332" s="18"/>
      <c r="XDH332" s="18"/>
      <c r="XDI332" s="18"/>
      <c r="XDJ332" s="18"/>
      <c r="XDK332" s="18"/>
      <c r="XDL332" s="18"/>
      <c r="XDM332" s="18"/>
      <c r="XDN332" s="18"/>
      <c r="XDO332" s="18"/>
      <c r="XDP332" s="18"/>
      <c r="XDQ332" s="18"/>
      <c r="XDR332" s="18"/>
      <c r="XDS332" s="18"/>
      <c r="XDT332" s="18"/>
      <c r="XDU332" s="18"/>
      <c r="XDV332" s="18"/>
      <c r="XDW332" s="18"/>
      <c r="XDX332" s="18"/>
      <c r="XDY332" s="18"/>
      <c r="XDZ332" s="18"/>
      <c r="XEA332" s="18"/>
      <c r="XEB332" s="18"/>
      <c r="XEC332" s="18"/>
      <c r="XED332" s="18"/>
      <c r="XEE332" s="18"/>
      <c r="XEF332" s="18"/>
      <c r="XEG332" s="18"/>
      <c r="XEH332" s="18"/>
      <c r="XEI332" s="18"/>
      <c r="XEJ332" s="18"/>
      <c r="XEK332" s="18"/>
      <c r="XEL332" s="18"/>
      <c r="XEM332" s="18"/>
      <c r="XEN332" s="18"/>
      <c r="XEO332" s="18"/>
      <c r="XEP332" s="18"/>
      <c r="XEQ332" s="18"/>
      <c r="XER332" s="18"/>
      <c r="XES332" s="18"/>
      <c r="XET332" s="18"/>
      <c r="XEU332" s="18"/>
      <c r="XEV332" s="18"/>
      <c r="XEW332" s="18"/>
      <c r="XEX332" s="18"/>
      <c r="XEY332" s="18"/>
      <c r="XEZ332" s="18"/>
      <c r="XFA332" s="18"/>
      <c r="XFB332" s="18"/>
      <c r="XFC332" s="18"/>
      <c r="XFD332" s="18"/>
    </row>
    <row r="333" spans="1:4054 13835:16384" ht="105.95" customHeight="1" x14ac:dyDescent="0.25">
      <c r="A333" s="16"/>
      <c r="B333" s="16"/>
      <c r="C333" s="122" t="s">
        <v>284</v>
      </c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18"/>
      <c r="O333" s="118"/>
    </row>
    <row r="334" spans="1:4054 13835:16384" ht="12.75" customHeight="1" x14ac:dyDescent="0.25">
      <c r="C334" s="178" t="s">
        <v>223</v>
      </c>
      <c r="D334" s="179" t="s">
        <v>4</v>
      </c>
      <c r="E334" s="179"/>
      <c r="F334" s="179"/>
      <c r="G334" s="180" t="s">
        <v>5</v>
      </c>
      <c r="H334" s="179" t="s">
        <v>6</v>
      </c>
      <c r="I334" s="179"/>
      <c r="J334" s="179"/>
      <c r="K334" s="179"/>
      <c r="L334" s="181" t="s">
        <v>224</v>
      </c>
      <c r="M334" s="181"/>
      <c r="N334" s="181"/>
      <c r="O334" s="181"/>
    </row>
    <row r="335" spans="1:4054 13835:16384" ht="47.25" customHeight="1" x14ac:dyDescent="0.25">
      <c r="C335" s="178"/>
      <c r="D335" s="77" t="s">
        <v>8</v>
      </c>
      <c r="E335" s="77" t="s">
        <v>9</v>
      </c>
      <c r="F335" s="77" t="s">
        <v>10</v>
      </c>
      <c r="G335" s="180"/>
      <c r="H335" s="23" t="s">
        <v>11</v>
      </c>
      <c r="I335" s="23" t="s">
        <v>225</v>
      </c>
      <c r="J335" s="23" t="s">
        <v>226</v>
      </c>
      <c r="K335" s="23" t="s">
        <v>227</v>
      </c>
      <c r="L335" s="77" t="s">
        <v>15</v>
      </c>
      <c r="M335" s="20" t="s">
        <v>16</v>
      </c>
      <c r="N335" s="20" t="s">
        <v>17</v>
      </c>
      <c r="O335" s="77" t="s">
        <v>18</v>
      </c>
    </row>
    <row r="336" spans="1:4054 13835:16384" ht="27" customHeight="1" x14ac:dyDescent="0.25">
      <c r="C336" s="178"/>
      <c r="D336" s="123">
        <v>77</v>
      </c>
      <c r="E336" s="123">
        <v>79</v>
      </c>
      <c r="F336" s="124">
        <v>335</v>
      </c>
      <c r="G336" s="123">
        <v>2350</v>
      </c>
      <c r="H336" s="123">
        <v>700</v>
      </c>
      <c r="I336" s="125">
        <v>1.2</v>
      </c>
      <c r="J336" s="123">
        <v>1.4</v>
      </c>
      <c r="K336" s="123">
        <v>60</v>
      </c>
      <c r="L336" s="123">
        <v>1100</v>
      </c>
      <c r="M336" s="125">
        <v>1100</v>
      </c>
      <c r="N336" s="123">
        <v>250</v>
      </c>
      <c r="O336" s="126">
        <v>12</v>
      </c>
      <c r="P336" s="45"/>
    </row>
    <row r="337" spans="3:15" ht="36.75" x14ac:dyDescent="0.25">
      <c r="C337" s="127" t="s">
        <v>228</v>
      </c>
      <c r="D337" s="128">
        <f t="shared" ref="D337:O337" si="149">D336*25/100</f>
        <v>19.25</v>
      </c>
      <c r="E337" s="128">
        <f t="shared" si="149"/>
        <v>19.75</v>
      </c>
      <c r="F337" s="128">
        <f t="shared" si="149"/>
        <v>83.75</v>
      </c>
      <c r="G337" s="128">
        <f t="shared" si="149"/>
        <v>587.5</v>
      </c>
      <c r="H337" s="128">
        <f t="shared" si="149"/>
        <v>175</v>
      </c>
      <c r="I337" s="128">
        <f t="shared" si="149"/>
        <v>0.3</v>
      </c>
      <c r="J337" s="128">
        <f t="shared" si="149"/>
        <v>0.35</v>
      </c>
      <c r="K337" s="128">
        <f t="shared" si="149"/>
        <v>15</v>
      </c>
      <c r="L337" s="128">
        <f t="shared" si="149"/>
        <v>275</v>
      </c>
      <c r="M337" s="128">
        <f t="shared" si="149"/>
        <v>275</v>
      </c>
      <c r="N337" s="128">
        <f t="shared" si="149"/>
        <v>62.5</v>
      </c>
      <c r="O337" s="128">
        <f t="shared" si="149"/>
        <v>3</v>
      </c>
    </row>
    <row r="338" spans="3:15" ht="39" customHeight="1" x14ac:dyDescent="0.25">
      <c r="C338" s="129" t="s">
        <v>229</v>
      </c>
      <c r="D338" s="130">
        <v>20.2</v>
      </c>
      <c r="E338" s="134">
        <f>SUM(F17+F47+F80+F113+F146+F178+F212+F244+F274+F307)/10</f>
        <v>20.495870821114369</v>
      </c>
      <c r="F338" s="134">
        <f>SUM(G17+G47+G80+G113+G146+G178+G212+G244+G274+G307)/10</f>
        <v>84.924982111436961</v>
      </c>
      <c r="G338" s="134">
        <f>SUM(H17+H47+H80+H113+H146+H178+H212+H244+H274+H307)/10</f>
        <v>613.24459999999999</v>
      </c>
      <c r="H338" s="132" t="s">
        <v>285</v>
      </c>
      <c r="I338" s="133">
        <v>0.8</v>
      </c>
      <c r="J338" s="134">
        <v>3.4</v>
      </c>
      <c r="K338" s="134">
        <v>20.63</v>
      </c>
      <c r="L338" s="134">
        <v>280.52</v>
      </c>
      <c r="M338" s="135">
        <v>88.48</v>
      </c>
      <c r="N338" s="130">
        <v>360.02</v>
      </c>
      <c r="O338" s="136">
        <v>5.29</v>
      </c>
    </row>
    <row r="339" spans="3:15" ht="7.5" customHeight="1" x14ac:dyDescent="0.25"/>
    <row r="340" spans="3:15" ht="45.75" customHeight="1" x14ac:dyDescent="0.25">
      <c r="C340" s="177" t="s">
        <v>286</v>
      </c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</row>
    <row r="341" spans="3:15" ht="31.15" customHeight="1" x14ac:dyDescent="0.25">
      <c r="C341" s="178" t="s">
        <v>223</v>
      </c>
      <c r="D341" s="1" t="s">
        <v>4</v>
      </c>
      <c r="E341" s="1"/>
      <c r="F341" s="1"/>
      <c r="G341" s="3" t="s">
        <v>5</v>
      </c>
      <c r="H341" s="1" t="s">
        <v>6</v>
      </c>
      <c r="I341" s="1"/>
      <c r="J341" s="1"/>
      <c r="K341" s="1"/>
      <c r="L341" s="167" t="s">
        <v>224</v>
      </c>
      <c r="M341" s="167"/>
      <c r="N341" s="167"/>
      <c r="O341" s="167"/>
    </row>
    <row r="342" spans="3:15" ht="54" customHeight="1" x14ac:dyDescent="0.25">
      <c r="C342" s="178"/>
      <c r="D342" s="77" t="s">
        <v>8</v>
      </c>
      <c r="E342" s="77" t="s">
        <v>9</v>
      </c>
      <c r="F342" s="77" t="s">
        <v>10</v>
      </c>
      <c r="G342" s="3"/>
      <c r="H342" s="23" t="s">
        <v>11</v>
      </c>
      <c r="I342" s="23" t="s">
        <v>225</v>
      </c>
      <c r="J342" s="23" t="s">
        <v>226</v>
      </c>
      <c r="K342" s="23" t="s">
        <v>227</v>
      </c>
      <c r="L342" s="77" t="s">
        <v>15</v>
      </c>
      <c r="M342" s="20" t="s">
        <v>16</v>
      </c>
      <c r="N342" s="20" t="s">
        <v>17</v>
      </c>
      <c r="O342" s="77" t="s">
        <v>18</v>
      </c>
    </row>
    <row r="343" spans="3:15" ht="15.75" x14ac:dyDescent="0.25">
      <c r="C343" s="178"/>
      <c r="D343" s="123">
        <v>77</v>
      </c>
      <c r="E343" s="123">
        <v>79</v>
      </c>
      <c r="F343" s="124">
        <v>335</v>
      </c>
      <c r="G343" s="123">
        <v>2350</v>
      </c>
      <c r="H343" s="123">
        <v>700</v>
      </c>
      <c r="I343" s="125">
        <v>1.2</v>
      </c>
      <c r="J343" s="123">
        <v>1.4</v>
      </c>
      <c r="K343" s="123">
        <v>60</v>
      </c>
      <c r="L343" s="123">
        <v>1100</v>
      </c>
      <c r="M343" s="125">
        <v>1100</v>
      </c>
      <c r="N343" s="123">
        <v>250</v>
      </c>
      <c r="O343" s="126">
        <v>12</v>
      </c>
    </row>
    <row r="344" spans="3:15" ht="38.1" customHeight="1" x14ac:dyDescent="0.25">
      <c r="C344" s="127" t="s">
        <v>231</v>
      </c>
      <c r="D344" s="128">
        <f>D343*35/100</f>
        <v>26.95</v>
      </c>
      <c r="E344" s="128">
        <f>E343*35/100</f>
        <v>27.65</v>
      </c>
      <c r="F344" s="128">
        <f>F343*35/100</f>
        <v>117.25</v>
      </c>
      <c r="G344" s="128">
        <f>G343*35/100</f>
        <v>822.5</v>
      </c>
      <c r="H344" s="128">
        <v>245</v>
      </c>
      <c r="I344" s="128">
        <f t="shared" ref="I344:O344" si="150">I343*35/100</f>
        <v>0.42</v>
      </c>
      <c r="J344" s="128">
        <f t="shared" si="150"/>
        <v>0.49</v>
      </c>
      <c r="K344" s="128">
        <f t="shared" si="150"/>
        <v>21</v>
      </c>
      <c r="L344" s="128">
        <f t="shared" si="150"/>
        <v>385</v>
      </c>
      <c r="M344" s="128">
        <f t="shared" si="150"/>
        <v>385</v>
      </c>
      <c r="N344" s="128">
        <f t="shared" si="150"/>
        <v>87.5</v>
      </c>
      <c r="O344" s="128">
        <f t="shared" si="150"/>
        <v>4.2</v>
      </c>
    </row>
    <row r="345" spans="3:15" ht="31.35" customHeight="1" x14ac:dyDescent="0.25">
      <c r="C345" s="129" t="s">
        <v>232</v>
      </c>
      <c r="D345" s="134">
        <v>27.15</v>
      </c>
      <c r="E345" s="134">
        <v>26.28</v>
      </c>
      <c r="F345" s="131">
        <v>112.62</v>
      </c>
      <c r="G345" s="134">
        <v>791.75</v>
      </c>
      <c r="H345" s="132">
        <v>204.91</v>
      </c>
      <c r="I345" s="133">
        <v>1.23</v>
      </c>
      <c r="J345" s="134">
        <v>4.5599999999999996</v>
      </c>
      <c r="K345" s="132">
        <v>54.39</v>
      </c>
      <c r="L345" s="134">
        <v>277.7</v>
      </c>
      <c r="M345" s="137">
        <v>116.98</v>
      </c>
      <c r="N345" s="132">
        <v>388.62</v>
      </c>
      <c r="O345" s="138">
        <v>7.37</v>
      </c>
    </row>
    <row r="346" spans="3:15" ht="12.95" customHeight="1" x14ac:dyDescent="0.25"/>
    <row r="347" spans="3:15" ht="55.9" customHeight="1" x14ac:dyDescent="0.25">
      <c r="C347" s="177" t="s">
        <v>287</v>
      </c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</row>
    <row r="348" spans="3:15" ht="31.15" customHeight="1" x14ac:dyDescent="0.25">
      <c r="C348" s="178" t="s">
        <v>223</v>
      </c>
      <c r="D348" s="1" t="s">
        <v>4</v>
      </c>
      <c r="E348" s="1"/>
      <c r="F348" s="1"/>
      <c r="G348" s="3" t="s">
        <v>5</v>
      </c>
      <c r="H348" s="1" t="s">
        <v>6</v>
      </c>
      <c r="I348" s="1"/>
      <c r="J348" s="1"/>
      <c r="K348" s="1"/>
      <c r="L348" s="167" t="s">
        <v>224</v>
      </c>
      <c r="M348" s="167"/>
      <c r="N348" s="167"/>
      <c r="O348" s="167"/>
    </row>
    <row r="349" spans="3:15" ht="54" customHeight="1" x14ac:dyDescent="0.25">
      <c r="C349" s="178"/>
      <c r="D349" s="77" t="s">
        <v>8</v>
      </c>
      <c r="E349" s="77" t="s">
        <v>9</v>
      </c>
      <c r="F349" s="77" t="s">
        <v>10</v>
      </c>
      <c r="G349" s="3"/>
      <c r="H349" s="23" t="s">
        <v>11</v>
      </c>
      <c r="I349" s="23" t="s">
        <v>225</v>
      </c>
      <c r="J349" s="23" t="s">
        <v>226</v>
      </c>
      <c r="K349" s="23" t="s">
        <v>227</v>
      </c>
      <c r="L349" s="77" t="s">
        <v>15</v>
      </c>
      <c r="M349" s="20" t="s">
        <v>16</v>
      </c>
      <c r="N349" s="20" t="s">
        <v>17</v>
      </c>
      <c r="O349" s="77" t="s">
        <v>18</v>
      </c>
    </row>
    <row r="350" spans="3:15" ht="15.75" x14ac:dyDescent="0.25">
      <c r="C350" s="178"/>
      <c r="D350" s="123">
        <v>77</v>
      </c>
      <c r="E350" s="123">
        <v>79</v>
      </c>
      <c r="F350" s="124">
        <v>335</v>
      </c>
      <c r="G350" s="123">
        <v>2350</v>
      </c>
      <c r="H350" s="123">
        <v>700</v>
      </c>
      <c r="I350" s="125">
        <v>1.2</v>
      </c>
      <c r="J350" s="123">
        <v>1.4</v>
      </c>
      <c r="K350" s="123">
        <v>60</v>
      </c>
      <c r="L350" s="123">
        <v>1100</v>
      </c>
      <c r="M350" s="125">
        <v>1100</v>
      </c>
      <c r="N350" s="123">
        <v>250</v>
      </c>
      <c r="O350" s="126">
        <v>12</v>
      </c>
    </row>
    <row r="351" spans="3:15" ht="38.1" customHeight="1" x14ac:dyDescent="0.25">
      <c r="C351" s="127" t="s">
        <v>234</v>
      </c>
      <c r="D351" s="128">
        <f t="shared" ref="D351:O351" si="151">D350*15/100</f>
        <v>11.55</v>
      </c>
      <c r="E351" s="128">
        <f t="shared" si="151"/>
        <v>11.85</v>
      </c>
      <c r="F351" s="128">
        <f t="shared" si="151"/>
        <v>50.25</v>
      </c>
      <c r="G351" s="128">
        <f t="shared" si="151"/>
        <v>352.5</v>
      </c>
      <c r="H351" s="128">
        <f t="shared" si="151"/>
        <v>105</v>
      </c>
      <c r="I351" s="128">
        <f t="shared" si="151"/>
        <v>0.18</v>
      </c>
      <c r="J351" s="128">
        <f t="shared" si="151"/>
        <v>0.21</v>
      </c>
      <c r="K351" s="128">
        <f t="shared" si="151"/>
        <v>9</v>
      </c>
      <c r="L351" s="128">
        <f t="shared" si="151"/>
        <v>165</v>
      </c>
      <c r="M351" s="128">
        <f t="shared" si="151"/>
        <v>165</v>
      </c>
      <c r="N351" s="128">
        <f t="shared" si="151"/>
        <v>37.5</v>
      </c>
      <c r="O351" s="128">
        <f t="shared" si="151"/>
        <v>1.8</v>
      </c>
    </row>
    <row r="352" spans="3:15" ht="31.35" customHeight="1" x14ac:dyDescent="0.25">
      <c r="C352" s="129" t="s">
        <v>235</v>
      </c>
      <c r="D352" s="134">
        <v>11.63</v>
      </c>
      <c r="E352" s="134">
        <v>11.58</v>
      </c>
      <c r="F352" s="131">
        <v>50.59</v>
      </c>
      <c r="G352" s="134">
        <v>362.25</v>
      </c>
      <c r="H352" s="134">
        <v>68.16</v>
      </c>
      <c r="I352" s="133">
        <v>0.19</v>
      </c>
      <c r="J352" s="134">
        <v>0.31</v>
      </c>
      <c r="K352" s="134">
        <v>16.64</v>
      </c>
      <c r="L352" s="134">
        <v>200.15</v>
      </c>
      <c r="M352" s="135">
        <v>54.12</v>
      </c>
      <c r="N352" s="132">
        <v>246.86</v>
      </c>
      <c r="O352" s="136">
        <v>3.17</v>
      </c>
    </row>
    <row r="353" spans="1:4054 14285:16384" s="139" customFormat="1" ht="31.35" customHeight="1" x14ac:dyDescent="0.25"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  <c r="JL353" s="18"/>
      <c r="JM353" s="18"/>
      <c r="JN353" s="18"/>
      <c r="JO353" s="18"/>
      <c r="JP353" s="18"/>
      <c r="JQ353" s="18"/>
      <c r="JR353" s="18"/>
      <c r="JS353" s="18"/>
      <c r="JT353" s="18"/>
      <c r="JU353" s="18"/>
      <c r="JV353" s="18"/>
      <c r="JW353" s="18"/>
      <c r="JX353" s="18"/>
      <c r="JY353" s="18"/>
      <c r="JZ353" s="18"/>
      <c r="KA353" s="18"/>
      <c r="KB353" s="18"/>
      <c r="KC353" s="18"/>
      <c r="KD353" s="18"/>
      <c r="KE353" s="18"/>
      <c r="KF353" s="18"/>
      <c r="KG353" s="18"/>
      <c r="KH353" s="18"/>
      <c r="KI353" s="18"/>
      <c r="KJ353" s="18"/>
      <c r="KK353" s="18"/>
      <c r="KL353" s="18"/>
      <c r="KM353" s="18"/>
      <c r="KN353" s="18"/>
      <c r="KO353" s="18"/>
      <c r="KP353" s="18"/>
      <c r="KQ353" s="18"/>
      <c r="KR353" s="18"/>
      <c r="KS353" s="18"/>
      <c r="KT353" s="18"/>
      <c r="KU353" s="18"/>
      <c r="KV353" s="18"/>
      <c r="KW353" s="18"/>
      <c r="KX353" s="18"/>
      <c r="KY353" s="18"/>
      <c r="KZ353" s="18"/>
      <c r="LA353" s="18"/>
      <c r="LB353" s="18"/>
      <c r="LC353" s="18"/>
      <c r="LD353" s="18"/>
      <c r="LE353" s="18"/>
      <c r="LF353" s="18"/>
      <c r="LG353" s="18"/>
      <c r="LH353" s="18"/>
      <c r="LI353" s="18"/>
      <c r="LJ353" s="18"/>
      <c r="LK353" s="18"/>
      <c r="LL353" s="18"/>
      <c r="LM353" s="18"/>
      <c r="LN353" s="18"/>
      <c r="LO353" s="18"/>
      <c r="LP353" s="18"/>
      <c r="LQ353" s="18"/>
      <c r="LR353" s="18"/>
      <c r="LS353" s="18"/>
      <c r="LT353" s="18"/>
      <c r="LU353" s="18"/>
      <c r="LV353" s="18"/>
      <c r="LW353" s="18"/>
      <c r="LX353" s="18"/>
      <c r="LY353" s="18"/>
      <c r="LZ353" s="18"/>
      <c r="MA353" s="18"/>
      <c r="MB353" s="18"/>
      <c r="MC353" s="18"/>
      <c r="MD353" s="18"/>
      <c r="ME353" s="18"/>
      <c r="MF353" s="18"/>
      <c r="MG353" s="18"/>
      <c r="MH353" s="18"/>
      <c r="MI353" s="18"/>
      <c r="MJ353" s="18"/>
      <c r="MK353" s="18"/>
      <c r="ML353" s="18"/>
      <c r="MM353" s="18"/>
      <c r="MN353" s="18"/>
      <c r="MO353" s="18"/>
      <c r="MP353" s="18"/>
      <c r="MQ353" s="18"/>
      <c r="MR353" s="18"/>
      <c r="MS353" s="18"/>
      <c r="MT353" s="18"/>
      <c r="MU353" s="18"/>
      <c r="MV353" s="18"/>
      <c r="MW353" s="18"/>
      <c r="MX353" s="18"/>
      <c r="MY353" s="18"/>
      <c r="MZ353" s="18"/>
      <c r="NA353" s="18"/>
      <c r="NB353" s="18"/>
      <c r="NC353" s="18"/>
      <c r="ND353" s="18"/>
      <c r="NE353" s="18"/>
      <c r="NF353" s="18"/>
      <c r="NG353" s="18"/>
      <c r="NH353" s="18"/>
      <c r="NI353" s="18"/>
      <c r="NJ353" s="18"/>
      <c r="NK353" s="18"/>
      <c r="NL353" s="18"/>
      <c r="NM353" s="18"/>
      <c r="NN353" s="18"/>
      <c r="NO353" s="18"/>
      <c r="NP353" s="18"/>
      <c r="NQ353" s="18"/>
      <c r="NR353" s="18"/>
      <c r="NS353" s="18"/>
      <c r="NT353" s="18"/>
      <c r="NU353" s="18"/>
      <c r="NV353" s="18"/>
      <c r="NW353" s="18"/>
      <c r="NX353" s="18"/>
      <c r="NY353" s="18"/>
      <c r="NZ353" s="18"/>
      <c r="OA353" s="18"/>
      <c r="OB353" s="18"/>
      <c r="OC353" s="18"/>
      <c r="OD353" s="18"/>
      <c r="OE353" s="18"/>
      <c r="OF353" s="18"/>
      <c r="OG353" s="18"/>
      <c r="OH353" s="18"/>
      <c r="OI353" s="18"/>
      <c r="OJ353" s="18"/>
      <c r="OK353" s="18"/>
      <c r="OL353" s="18"/>
      <c r="OM353" s="18"/>
      <c r="ON353" s="18"/>
      <c r="OO353" s="18"/>
      <c r="OP353" s="18"/>
      <c r="OQ353" s="18"/>
      <c r="OR353" s="18"/>
      <c r="OS353" s="18"/>
      <c r="OT353" s="18"/>
      <c r="OU353" s="18"/>
      <c r="OV353" s="18"/>
      <c r="OW353" s="18"/>
      <c r="OX353" s="18"/>
      <c r="OY353" s="18"/>
      <c r="OZ353" s="18"/>
      <c r="PA353" s="18"/>
      <c r="PB353" s="18"/>
      <c r="PC353" s="18"/>
      <c r="PD353" s="18"/>
      <c r="PE353" s="18"/>
      <c r="PF353" s="18"/>
      <c r="PG353" s="18"/>
      <c r="PH353" s="18"/>
      <c r="PI353" s="18"/>
      <c r="PJ353" s="18"/>
      <c r="PK353" s="18"/>
      <c r="PL353" s="18"/>
      <c r="PM353" s="18"/>
      <c r="PN353" s="18"/>
      <c r="PO353" s="18"/>
      <c r="PP353" s="18"/>
      <c r="PQ353" s="18"/>
      <c r="PR353" s="18"/>
      <c r="PS353" s="18"/>
      <c r="PT353" s="18"/>
      <c r="PU353" s="18"/>
      <c r="PV353" s="18"/>
      <c r="PW353" s="18"/>
      <c r="PX353" s="18"/>
      <c r="PY353" s="18"/>
      <c r="PZ353" s="18"/>
      <c r="QA353" s="18"/>
      <c r="QB353" s="18"/>
      <c r="QC353" s="18"/>
      <c r="QD353" s="18"/>
      <c r="QE353" s="18"/>
      <c r="QF353" s="18"/>
      <c r="QG353" s="18"/>
      <c r="QH353" s="18"/>
      <c r="QI353" s="18"/>
      <c r="QJ353" s="18"/>
      <c r="QK353" s="18"/>
      <c r="QL353" s="18"/>
      <c r="QM353" s="18"/>
      <c r="QN353" s="18"/>
      <c r="QO353" s="18"/>
      <c r="QP353" s="18"/>
      <c r="QQ353" s="18"/>
      <c r="QR353" s="18"/>
      <c r="QS353" s="18"/>
      <c r="QT353" s="18"/>
      <c r="QU353" s="18"/>
      <c r="QV353" s="18"/>
      <c r="QW353" s="18"/>
      <c r="QX353" s="18"/>
      <c r="QY353" s="18"/>
      <c r="QZ353" s="18"/>
      <c r="RA353" s="18"/>
      <c r="RB353" s="18"/>
      <c r="RC353" s="18"/>
      <c r="RD353" s="18"/>
      <c r="RE353" s="18"/>
      <c r="RF353" s="18"/>
      <c r="RG353" s="18"/>
      <c r="RH353" s="18"/>
      <c r="RI353" s="18"/>
      <c r="RJ353" s="18"/>
      <c r="RK353" s="18"/>
      <c r="RL353" s="18"/>
      <c r="RM353" s="18"/>
      <c r="RN353" s="18"/>
      <c r="RO353" s="18"/>
      <c r="RP353" s="18"/>
      <c r="RQ353" s="18"/>
      <c r="RR353" s="18"/>
      <c r="RS353" s="18"/>
      <c r="RT353" s="18"/>
      <c r="RU353" s="18"/>
      <c r="RV353" s="18"/>
      <c r="RW353" s="18"/>
      <c r="RX353" s="18"/>
      <c r="RY353" s="18"/>
      <c r="RZ353" s="18"/>
      <c r="SA353" s="18"/>
      <c r="SB353" s="18"/>
      <c r="SC353" s="18"/>
      <c r="SD353" s="18"/>
      <c r="SE353" s="18"/>
      <c r="SF353" s="18"/>
      <c r="SG353" s="18"/>
      <c r="SH353" s="18"/>
      <c r="SI353" s="18"/>
      <c r="SJ353" s="18"/>
      <c r="SK353" s="18"/>
      <c r="SL353" s="18"/>
      <c r="SM353" s="18"/>
      <c r="SN353" s="18"/>
      <c r="SO353" s="18"/>
      <c r="SP353" s="18"/>
      <c r="SQ353" s="18"/>
      <c r="SR353" s="18"/>
      <c r="SS353" s="18"/>
      <c r="ST353" s="18"/>
      <c r="SU353" s="18"/>
      <c r="SV353" s="18"/>
      <c r="SW353" s="18"/>
      <c r="SX353" s="18"/>
      <c r="SY353" s="18"/>
      <c r="SZ353" s="18"/>
      <c r="TA353" s="18"/>
      <c r="TB353" s="18"/>
      <c r="TC353" s="18"/>
      <c r="TD353" s="18"/>
      <c r="TE353" s="18"/>
      <c r="TF353" s="18"/>
      <c r="TG353" s="18"/>
      <c r="TH353" s="18"/>
      <c r="TI353" s="18"/>
      <c r="TJ353" s="18"/>
      <c r="TK353" s="18"/>
      <c r="TL353" s="18"/>
      <c r="TM353" s="18"/>
      <c r="TN353" s="18"/>
      <c r="TO353" s="18"/>
      <c r="TP353" s="18"/>
      <c r="TQ353" s="18"/>
      <c r="TR353" s="18"/>
      <c r="TS353" s="18"/>
      <c r="TT353" s="18"/>
      <c r="TU353" s="18"/>
      <c r="TV353" s="18"/>
      <c r="TW353" s="18"/>
      <c r="TX353" s="18"/>
      <c r="TY353" s="18"/>
      <c r="TZ353" s="18"/>
      <c r="UA353" s="18"/>
      <c r="UB353" s="18"/>
      <c r="UC353" s="18"/>
      <c r="UD353" s="18"/>
      <c r="UE353" s="18"/>
      <c r="UF353" s="18"/>
      <c r="UG353" s="18"/>
      <c r="UH353" s="18"/>
      <c r="UI353" s="18"/>
      <c r="UJ353" s="18"/>
      <c r="UK353" s="18"/>
      <c r="UL353" s="18"/>
      <c r="UM353" s="18"/>
      <c r="UN353" s="18"/>
      <c r="UO353" s="18"/>
      <c r="UP353" s="18"/>
      <c r="UQ353" s="18"/>
      <c r="UR353" s="18"/>
      <c r="US353" s="18"/>
      <c r="UT353" s="18"/>
      <c r="UU353" s="18"/>
      <c r="UV353" s="18"/>
      <c r="UW353" s="18"/>
      <c r="UX353" s="18"/>
      <c r="UY353" s="18"/>
      <c r="UZ353" s="18"/>
      <c r="VA353" s="18"/>
      <c r="VB353" s="18"/>
      <c r="VC353" s="18"/>
      <c r="VD353" s="18"/>
      <c r="VE353" s="18"/>
      <c r="VF353" s="18"/>
      <c r="VG353" s="18"/>
      <c r="VH353" s="18"/>
      <c r="VI353" s="18"/>
      <c r="VJ353" s="18"/>
      <c r="VK353" s="18"/>
      <c r="VL353" s="18"/>
      <c r="VM353" s="18"/>
      <c r="VN353" s="18"/>
      <c r="VO353" s="18"/>
      <c r="VP353" s="18"/>
      <c r="VQ353" s="18"/>
      <c r="VR353" s="18"/>
      <c r="VS353" s="18"/>
      <c r="VT353" s="18"/>
      <c r="VU353" s="18"/>
      <c r="VV353" s="18"/>
      <c r="VW353" s="18"/>
      <c r="VX353" s="18"/>
      <c r="VY353" s="18"/>
      <c r="VZ353" s="18"/>
      <c r="WA353" s="18"/>
      <c r="WB353" s="18"/>
      <c r="WC353" s="18"/>
      <c r="WD353" s="18"/>
      <c r="WE353" s="18"/>
      <c r="WF353" s="18"/>
      <c r="WG353" s="18"/>
      <c r="WH353" s="18"/>
      <c r="WI353" s="18"/>
      <c r="WJ353" s="18"/>
      <c r="WK353" s="18"/>
      <c r="WL353" s="18"/>
      <c r="WM353" s="18"/>
      <c r="WN353" s="18"/>
      <c r="WO353" s="18"/>
      <c r="WP353" s="18"/>
      <c r="WQ353" s="18"/>
      <c r="WR353" s="18"/>
      <c r="WS353" s="18"/>
      <c r="WT353" s="18"/>
      <c r="WU353" s="18"/>
      <c r="WV353" s="18"/>
      <c r="WW353" s="18"/>
      <c r="WX353" s="18"/>
      <c r="WY353" s="18"/>
      <c r="WZ353" s="18"/>
      <c r="XA353" s="18"/>
      <c r="XB353" s="18"/>
      <c r="XC353" s="18"/>
      <c r="XD353" s="18"/>
      <c r="XE353" s="18"/>
      <c r="XF353" s="18"/>
      <c r="XG353" s="18"/>
      <c r="XH353" s="18"/>
      <c r="XI353" s="18"/>
      <c r="XJ353" s="18"/>
      <c r="XK353" s="18"/>
      <c r="XL353" s="18"/>
      <c r="XM353" s="18"/>
      <c r="XN353" s="18"/>
      <c r="XO353" s="18"/>
      <c r="XP353" s="18"/>
      <c r="XQ353" s="18"/>
      <c r="XR353" s="18"/>
      <c r="XS353" s="18"/>
      <c r="XT353" s="18"/>
      <c r="XU353" s="18"/>
      <c r="XV353" s="18"/>
      <c r="XW353" s="18"/>
      <c r="XX353" s="18"/>
      <c r="XY353" s="18"/>
      <c r="XZ353" s="18"/>
      <c r="YA353" s="18"/>
      <c r="YB353" s="18"/>
      <c r="YC353" s="18"/>
      <c r="YD353" s="18"/>
      <c r="YE353" s="18"/>
      <c r="YF353" s="18"/>
      <c r="YG353" s="18"/>
      <c r="YH353" s="18"/>
      <c r="YI353" s="18"/>
      <c r="YJ353" s="18"/>
      <c r="YK353" s="18"/>
      <c r="YL353" s="18"/>
      <c r="YM353" s="18"/>
      <c r="YN353" s="18"/>
      <c r="YO353" s="18"/>
      <c r="YP353" s="18"/>
      <c r="YQ353" s="18"/>
      <c r="YR353" s="18"/>
      <c r="YS353" s="18"/>
      <c r="YT353" s="18"/>
      <c r="YU353" s="18"/>
      <c r="YV353" s="18"/>
      <c r="YW353" s="18"/>
      <c r="YX353" s="18"/>
      <c r="YY353" s="18"/>
      <c r="YZ353" s="18"/>
      <c r="ZA353" s="18"/>
      <c r="ZB353" s="18"/>
      <c r="ZC353" s="18"/>
      <c r="ZD353" s="18"/>
      <c r="ZE353" s="18"/>
      <c r="ZF353" s="18"/>
      <c r="ZG353" s="18"/>
      <c r="ZH353" s="18"/>
      <c r="ZI353" s="18"/>
      <c r="ZJ353" s="18"/>
      <c r="ZK353" s="18"/>
      <c r="ZL353" s="18"/>
      <c r="ZM353" s="18"/>
      <c r="ZN353" s="18"/>
      <c r="ZO353" s="18"/>
      <c r="ZP353" s="18"/>
      <c r="ZQ353" s="18"/>
      <c r="ZR353" s="18"/>
      <c r="ZS353" s="18"/>
      <c r="ZT353" s="18"/>
      <c r="ZU353" s="18"/>
      <c r="ZV353" s="18"/>
      <c r="ZW353" s="18"/>
      <c r="ZX353" s="18"/>
      <c r="ZY353" s="18"/>
      <c r="ZZ353" s="18"/>
      <c r="AAA353" s="18"/>
      <c r="AAB353" s="18"/>
      <c r="AAC353" s="18"/>
      <c r="AAD353" s="18"/>
      <c r="AAE353" s="18"/>
      <c r="AAF353" s="18"/>
      <c r="AAG353" s="18"/>
      <c r="AAH353" s="18"/>
      <c r="AAI353" s="18"/>
      <c r="AAJ353" s="18"/>
      <c r="AAK353" s="18"/>
      <c r="AAL353" s="18"/>
      <c r="AAM353" s="18"/>
      <c r="AAN353" s="18"/>
      <c r="AAO353" s="18"/>
      <c r="AAP353" s="18"/>
      <c r="AAQ353" s="18"/>
      <c r="AAR353" s="18"/>
      <c r="AAS353" s="18"/>
      <c r="AAT353" s="18"/>
      <c r="AAU353" s="18"/>
      <c r="AAV353" s="18"/>
      <c r="AAW353" s="18"/>
      <c r="AAX353" s="18"/>
      <c r="AAY353" s="18"/>
      <c r="AAZ353" s="18"/>
      <c r="ABA353" s="18"/>
      <c r="ABB353" s="18"/>
      <c r="ABC353" s="18"/>
      <c r="ABD353" s="18"/>
      <c r="ABE353" s="18"/>
      <c r="ABF353" s="18"/>
      <c r="ABG353" s="18"/>
      <c r="ABH353" s="18"/>
      <c r="ABI353" s="18"/>
      <c r="ABJ353" s="18"/>
      <c r="ABK353" s="18"/>
      <c r="ABL353" s="18"/>
      <c r="ABM353" s="18"/>
      <c r="ABN353" s="18"/>
      <c r="ABO353" s="18"/>
      <c r="ABP353" s="18"/>
      <c r="ABQ353" s="18"/>
      <c r="ABR353" s="18"/>
      <c r="ABS353" s="18"/>
      <c r="ABT353" s="18"/>
      <c r="ABU353" s="18"/>
      <c r="ABV353" s="18"/>
      <c r="ABW353" s="18"/>
      <c r="ABX353" s="18"/>
      <c r="ABY353" s="18"/>
      <c r="ABZ353" s="18"/>
      <c r="ACA353" s="18"/>
      <c r="ACB353" s="18"/>
      <c r="ACC353" s="18"/>
      <c r="ACD353" s="18"/>
      <c r="ACE353" s="18"/>
      <c r="ACF353" s="18"/>
      <c r="ACG353" s="18"/>
      <c r="ACH353" s="18"/>
      <c r="ACI353" s="18"/>
      <c r="ACJ353" s="18"/>
      <c r="ACK353" s="18"/>
      <c r="ACL353" s="18"/>
      <c r="ACM353" s="18"/>
      <c r="ACN353" s="18"/>
      <c r="ACO353" s="18"/>
      <c r="ACP353" s="18"/>
      <c r="ACQ353" s="18"/>
      <c r="ACR353" s="18"/>
      <c r="ACS353" s="18"/>
      <c r="ACT353" s="18"/>
      <c r="ACU353" s="18"/>
      <c r="ACV353" s="18"/>
      <c r="ACW353" s="18"/>
      <c r="ACX353" s="18"/>
      <c r="ACY353" s="18"/>
      <c r="ACZ353" s="18"/>
      <c r="ADA353" s="18"/>
      <c r="ADB353" s="18"/>
      <c r="ADC353" s="18"/>
      <c r="ADD353" s="18"/>
      <c r="ADE353" s="18"/>
      <c r="ADF353" s="18"/>
      <c r="ADG353" s="18"/>
      <c r="ADH353" s="18"/>
      <c r="ADI353" s="18"/>
      <c r="ADJ353" s="18"/>
      <c r="ADK353" s="18"/>
      <c r="ADL353" s="18"/>
      <c r="ADM353" s="18"/>
      <c r="ADN353" s="18"/>
      <c r="ADO353" s="18"/>
      <c r="ADP353" s="18"/>
      <c r="ADQ353" s="18"/>
      <c r="ADR353" s="18"/>
      <c r="ADS353" s="18"/>
      <c r="ADT353" s="18"/>
      <c r="ADU353" s="18"/>
      <c r="ADV353" s="18"/>
      <c r="ADW353" s="18"/>
      <c r="ADX353" s="18"/>
      <c r="ADY353" s="18"/>
      <c r="ADZ353" s="18"/>
      <c r="AEA353" s="18"/>
      <c r="AEB353" s="18"/>
      <c r="AEC353" s="18"/>
      <c r="AED353" s="18"/>
      <c r="AEE353" s="18"/>
      <c r="AEF353" s="18"/>
      <c r="AEG353" s="18"/>
      <c r="AEH353" s="18"/>
      <c r="AEI353" s="18"/>
      <c r="AEJ353" s="18"/>
      <c r="AEK353" s="18"/>
      <c r="AEL353" s="18"/>
      <c r="AEM353" s="18"/>
      <c r="AEN353" s="18"/>
      <c r="AEO353" s="18"/>
      <c r="AEP353" s="18"/>
      <c r="AEQ353" s="18"/>
      <c r="AER353" s="18"/>
      <c r="AES353" s="18"/>
      <c r="AET353" s="18"/>
      <c r="AEU353" s="18"/>
      <c r="AEV353" s="18"/>
      <c r="AEW353" s="18"/>
      <c r="AEX353" s="18"/>
      <c r="AEY353" s="18"/>
      <c r="AEZ353" s="18"/>
      <c r="AFA353" s="18"/>
      <c r="AFB353" s="18"/>
      <c r="AFC353" s="18"/>
      <c r="AFD353" s="18"/>
      <c r="AFE353" s="18"/>
      <c r="AFF353" s="18"/>
      <c r="AFG353" s="18"/>
      <c r="AFH353" s="18"/>
      <c r="AFI353" s="18"/>
      <c r="AFJ353" s="18"/>
      <c r="AFK353" s="18"/>
      <c r="AFL353" s="18"/>
      <c r="AFM353" s="18"/>
      <c r="AFN353" s="18"/>
      <c r="AFO353" s="18"/>
      <c r="AFP353" s="18"/>
      <c r="AFQ353" s="18"/>
      <c r="AFR353" s="18"/>
      <c r="AFS353" s="18"/>
      <c r="AFT353" s="18"/>
      <c r="AFU353" s="18"/>
      <c r="AFV353" s="18"/>
      <c r="AFW353" s="18"/>
      <c r="AFX353" s="18"/>
      <c r="AFY353" s="18"/>
      <c r="AFZ353" s="18"/>
      <c r="AGA353" s="18"/>
      <c r="AGB353" s="18"/>
      <c r="AGC353" s="18"/>
      <c r="AGD353" s="18"/>
      <c r="AGE353" s="18"/>
      <c r="AGF353" s="18"/>
      <c r="AGG353" s="18"/>
      <c r="AGH353" s="18"/>
      <c r="AGI353" s="18"/>
      <c r="AGJ353" s="18"/>
      <c r="AGK353" s="18"/>
      <c r="AGL353" s="18"/>
      <c r="AGM353" s="18"/>
      <c r="AGN353" s="18"/>
      <c r="AGO353" s="18"/>
      <c r="AGP353" s="18"/>
      <c r="AGQ353" s="18"/>
      <c r="AGR353" s="18"/>
      <c r="AGS353" s="18"/>
      <c r="AGT353" s="18"/>
      <c r="AGU353" s="18"/>
      <c r="AGV353" s="18"/>
      <c r="AGW353" s="18"/>
      <c r="AGX353" s="18"/>
      <c r="AGY353" s="18"/>
      <c r="AGZ353" s="18"/>
      <c r="AHA353" s="18"/>
      <c r="AHB353" s="18"/>
      <c r="AHC353" s="18"/>
      <c r="AHD353" s="18"/>
      <c r="AHE353" s="18"/>
      <c r="AHF353" s="18"/>
      <c r="AHG353" s="18"/>
      <c r="AHH353" s="18"/>
      <c r="AHI353" s="18"/>
      <c r="AHJ353" s="18"/>
      <c r="AHK353" s="18"/>
      <c r="AHL353" s="18"/>
      <c r="AHM353" s="18"/>
      <c r="AHN353" s="18"/>
      <c r="AHO353" s="18"/>
      <c r="AHP353" s="18"/>
      <c r="AHQ353" s="18"/>
      <c r="AHR353" s="18"/>
      <c r="AHS353" s="18"/>
      <c r="AHT353" s="18"/>
      <c r="AHU353" s="18"/>
      <c r="AHV353" s="18"/>
      <c r="AHW353" s="18"/>
      <c r="AHX353" s="18"/>
      <c r="AHY353" s="18"/>
      <c r="AHZ353" s="18"/>
      <c r="AIA353" s="18"/>
      <c r="AIB353" s="18"/>
      <c r="AIC353" s="18"/>
      <c r="AID353" s="18"/>
      <c r="AIE353" s="18"/>
      <c r="AIF353" s="18"/>
      <c r="AIG353" s="18"/>
      <c r="AIH353" s="18"/>
      <c r="AII353" s="18"/>
      <c r="AIJ353" s="18"/>
      <c r="AIK353" s="18"/>
      <c r="AIL353" s="18"/>
      <c r="AIM353" s="18"/>
      <c r="AIN353" s="18"/>
      <c r="AIO353" s="18"/>
      <c r="AIP353" s="18"/>
      <c r="AIQ353" s="18"/>
      <c r="AIR353" s="18"/>
      <c r="AIS353" s="18"/>
      <c r="AIT353" s="18"/>
      <c r="AIU353" s="18"/>
      <c r="AIV353" s="18"/>
      <c r="AIW353" s="18"/>
      <c r="AIX353" s="18"/>
      <c r="AIY353" s="18"/>
      <c r="AIZ353" s="18"/>
      <c r="AJA353" s="18"/>
      <c r="AJB353" s="18"/>
      <c r="AJC353" s="18"/>
      <c r="AJD353" s="18"/>
      <c r="AJE353" s="18"/>
      <c r="AJF353" s="18"/>
      <c r="AJG353" s="18"/>
      <c r="AJH353" s="18"/>
      <c r="AJI353" s="18"/>
      <c r="AJJ353" s="18"/>
      <c r="AJK353" s="18"/>
      <c r="AJL353" s="18"/>
      <c r="AJM353" s="18"/>
      <c r="AJN353" s="18"/>
      <c r="AJO353" s="18"/>
      <c r="AJP353" s="18"/>
      <c r="AJQ353" s="18"/>
      <c r="AJR353" s="18"/>
      <c r="AJS353" s="18"/>
      <c r="AJT353" s="18"/>
      <c r="AJU353" s="18"/>
      <c r="AJV353" s="18"/>
      <c r="AJW353" s="18"/>
      <c r="AJX353" s="18"/>
      <c r="AJY353" s="18"/>
      <c r="AJZ353" s="18"/>
      <c r="AKA353" s="18"/>
      <c r="AKB353" s="18"/>
      <c r="AKC353" s="18"/>
      <c r="AKD353" s="18"/>
      <c r="AKE353" s="18"/>
      <c r="AKF353" s="18"/>
      <c r="AKG353" s="18"/>
      <c r="AKH353" s="18"/>
      <c r="AKI353" s="18"/>
      <c r="AKJ353" s="18"/>
      <c r="AKK353" s="18"/>
      <c r="AKL353" s="18"/>
      <c r="AKM353" s="18"/>
      <c r="AKN353" s="18"/>
      <c r="AKO353" s="18"/>
      <c r="AKP353" s="18"/>
      <c r="AKQ353" s="18"/>
      <c r="AKR353" s="18"/>
      <c r="AKS353" s="18"/>
      <c r="AKT353" s="18"/>
      <c r="AKU353" s="18"/>
      <c r="AKV353" s="18"/>
      <c r="AKW353" s="18"/>
      <c r="AKX353" s="18"/>
      <c r="AKY353" s="18"/>
      <c r="AKZ353" s="18"/>
      <c r="ALA353" s="18"/>
      <c r="ALB353" s="18"/>
      <c r="ALC353" s="18"/>
      <c r="ALD353" s="18"/>
      <c r="ALE353" s="18"/>
      <c r="ALF353" s="18"/>
      <c r="ALG353" s="18"/>
      <c r="ALH353" s="18"/>
      <c r="ALI353" s="18"/>
      <c r="ALJ353" s="18"/>
      <c r="ALK353" s="18"/>
      <c r="ALL353" s="18"/>
      <c r="ALM353" s="18"/>
      <c r="ALN353" s="18"/>
      <c r="ALO353" s="18"/>
      <c r="ALP353" s="18"/>
      <c r="ALQ353" s="18"/>
      <c r="ALR353" s="18"/>
      <c r="ALS353" s="18"/>
      <c r="ALT353" s="18"/>
      <c r="ALU353" s="18"/>
      <c r="ALV353" s="18"/>
      <c r="ALW353" s="18"/>
      <c r="ALX353" s="18"/>
      <c r="ALY353" s="18"/>
      <c r="ALZ353" s="18"/>
      <c r="AMA353" s="18"/>
      <c r="AMB353" s="18"/>
      <c r="AMC353" s="18"/>
      <c r="AMD353" s="18"/>
      <c r="AME353" s="18"/>
      <c r="AMF353" s="18"/>
      <c r="AMG353" s="18"/>
      <c r="AMH353" s="18"/>
      <c r="AMI353" s="18"/>
      <c r="AMJ353" s="18"/>
      <c r="AMK353" s="18"/>
      <c r="AML353" s="18"/>
      <c r="AMM353" s="18"/>
      <c r="AMN353" s="18"/>
      <c r="AMO353" s="18"/>
      <c r="AMP353" s="18"/>
      <c r="AMQ353" s="18"/>
      <c r="AMR353" s="18"/>
      <c r="AMS353" s="18"/>
      <c r="AMT353" s="18"/>
      <c r="AMU353" s="18"/>
      <c r="AMV353" s="18"/>
      <c r="AMW353" s="18"/>
      <c r="AMX353" s="18"/>
      <c r="AMY353" s="18"/>
      <c r="AMZ353" s="18"/>
      <c r="ANA353" s="18"/>
      <c r="ANB353" s="18"/>
      <c r="ANC353" s="18"/>
      <c r="AND353" s="18"/>
      <c r="ANE353" s="18"/>
      <c r="ANF353" s="18"/>
      <c r="ANG353" s="18"/>
      <c r="ANH353" s="18"/>
      <c r="ANI353" s="18"/>
      <c r="ANJ353" s="18"/>
      <c r="ANK353" s="18"/>
      <c r="ANL353" s="18"/>
      <c r="ANM353" s="18"/>
      <c r="ANN353" s="18"/>
      <c r="ANO353" s="18"/>
      <c r="ANP353" s="18"/>
      <c r="ANQ353" s="18"/>
      <c r="ANR353" s="18"/>
      <c r="ANS353" s="18"/>
      <c r="ANT353" s="18"/>
      <c r="ANU353" s="18"/>
      <c r="ANV353" s="18"/>
      <c r="ANW353" s="18"/>
      <c r="ANX353" s="18"/>
      <c r="ANY353" s="18"/>
      <c r="ANZ353" s="18"/>
      <c r="AOA353" s="18"/>
      <c r="AOB353" s="18"/>
      <c r="AOC353" s="18"/>
      <c r="AOD353" s="18"/>
      <c r="AOE353" s="18"/>
      <c r="AOF353" s="18"/>
      <c r="AOG353" s="18"/>
      <c r="AOH353" s="18"/>
      <c r="AOI353" s="18"/>
      <c r="AOJ353" s="18"/>
      <c r="AOK353" s="18"/>
      <c r="AOL353" s="18"/>
      <c r="AOM353" s="18"/>
      <c r="AON353" s="18"/>
      <c r="AOO353" s="18"/>
      <c r="AOP353" s="18"/>
      <c r="AOQ353" s="18"/>
      <c r="AOR353" s="18"/>
      <c r="AOS353" s="18"/>
      <c r="AOT353" s="18"/>
      <c r="AOU353" s="18"/>
      <c r="AOV353" s="18"/>
      <c r="AOW353" s="18"/>
      <c r="AOX353" s="18"/>
      <c r="AOY353" s="18"/>
      <c r="AOZ353" s="18"/>
      <c r="APA353" s="18"/>
      <c r="APB353" s="18"/>
      <c r="APC353" s="18"/>
      <c r="APD353" s="18"/>
      <c r="APE353" s="18"/>
      <c r="APF353" s="18"/>
      <c r="APG353" s="18"/>
      <c r="APH353" s="18"/>
      <c r="API353" s="18"/>
      <c r="APJ353" s="18"/>
      <c r="APK353" s="18"/>
      <c r="APL353" s="18"/>
      <c r="APM353" s="18"/>
      <c r="APN353" s="18"/>
      <c r="APO353" s="18"/>
      <c r="APP353" s="18"/>
      <c r="APQ353" s="18"/>
      <c r="APR353" s="18"/>
      <c r="APS353" s="18"/>
      <c r="APT353" s="18"/>
      <c r="APU353" s="18"/>
      <c r="APV353" s="18"/>
      <c r="APW353" s="18"/>
      <c r="APX353" s="18"/>
      <c r="APY353" s="18"/>
      <c r="APZ353" s="18"/>
      <c r="AQA353" s="18"/>
      <c r="AQB353" s="18"/>
      <c r="AQC353" s="18"/>
      <c r="AQD353" s="18"/>
      <c r="AQE353" s="18"/>
      <c r="AQF353" s="18"/>
      <c r="AQG353" s="18"/>
      <c r="AQH353" s="18"/>
      <c r="AQI353" s="18"/>
      <c r="AQJ353" s="18"/>
      <c r="AQK353" s="18"/>
      <c r="AQL353" s="18"/>
      <c r="AQM353" s="18"/>
      <c r="AQN353" s="18"/>
      <c r="AQO353" s="18"/>
      <c r="AQP353" s="18"/>
      <c r="AQQ353" s="18"/>
      <c r="AQR353" s="18"/>
      <c r="AQS353" s="18"/>
      <c r="AQT353" s="18"/>
      <c r="AQU353" s="18"/>
      <c r="AQV353" s="18"/>
      <c r="AQW353" s="18"/>
      <c r="AQX353" s="18"/>
      <c r="AQY353" s="18"/>
      <c r="AQZ353" s="18"/>
      <c r="ARA353" s="18"/>
      <c r="ARB353" s="18"/>
      <c r="ARC353" s="18"/>
      <c r="ARD353" s="18"/>
      <c r="ARE353" s="18"/>
      <c r="ARF353" s="18"/>
      <c r="ARG353" s="18"/>
      <c r="ARH353" s="18"/>
      <c r="ARI353" s="18"/>
      <c r="ARJ353" s="18"/>
      <c r="ARK353" s="18"/>
      <c r="ARL353" s="18"/>
      <c r="ARM353" s="18"/>
      <c r="ARN353" s="18"/>
      <c r="ARO353" s="18"/>
      <c r="ARP353" s="18"/>
      <c r="ARQ353" s="18"/>
      <c r="ARR353" s="18"/>
      <c r="ARS353" s="18"/>
      <c r="ART353" s="18"/>
      <c r="ARU353" s="18"/>
      <c r="ARV353" s="18"/>
      <c r="ARW353" s="18"/>
      <c r="ARX353" s="18"/>
      <c r="ARY353" s="18"/>
      <c r="ARZ353" s="18"/>
      <c r="ASA353" s="18"/>
      <c r="ASB353" s="18"/>
      <c r="ASC353" s="18"/>
      <c r="ASD353" s="18"/>
      <c r="ASE353" s="18"/>
      <c r="ASF353" s="18"/>
      <c r="ASG353" s="18"/>
      <c r="ASH353" s="18"/>
      <c r="ASI353" s="18"/>
      <c r="ASJ353" s="18"/>
      <c r="ASK353" s="18"/>
      <c r="ASL353" s="18"/>
      <c r="ASM353" s="18"/>
      <c r="ASN353" s="18"/>
      <c r="ASO353" s="18"/>
      <c r="ASP353" s="18"/>
      <c r="ASQ353" s="18"/>
      <c r="ASR353" s="18"/>
      <c r="ASS353" s="18"/>
      <c r="AST353" s="18"/>
      <c r="ASU353" s="18"/>
      <c r="ASV353" s="18"/>
      <c r="ASW353" s="18"/>
      <c r="ASX353" s="18"/>
      <c r="ASY353" s="18"/>
      <c r="ASZ353" s="18"/>
      <c r="ATA353" s="18"/>
      <c r="ATB353" s="18"/>
      <c r="ATC353" s="18"/>
      <c r="ATD353" s="18"/>
      <c r="ATE353" s="18"/>
      <c r="ATF353" s="18"/>
      <c r="ATG353" s="18"/>
      <c r="ATH353" s="18"/>
      <c r="ATI353" s="18"/>
      <c r="ATJ353" s="18"/>
      <c r="ATK353" s="18"/>
      <c r="ATL353" s="18"/>
      <c r="ATM353" s="18"/>
      <c r="ATN353" s="18"/>
      <c r="ATO353" s="18"/>
      <c r="ATP353" s="18"/>
      <c r="ATQ353" s="18"/>
      <c r="ATR353" s="18"/>
      <c r="ATS353" s="18"/>
      <c r="ATT353" s="18"/>
      <c r="ATU353" s="18"/>
      <c r="ATV353" s="18"/>
      <c r="ATW353" s="18"/>
      <c r="ATX353" s="18"/>
      <c r="ATY353" s="18"/>
      <c r="ATZ353" s="18"/>
      <c r="AUA353" s="18"/>
      <c r="AUB353" s="18"/>
      <c r="AUC353" s="18"/>
      <c r="AUD353" s="18"/>
      <c r="AUE353" s="18"/>
      <c r="AUF353" s="18"/>
      <c r="AUG353" s="18"/>
      <c r="AUH353" s="18"/>
      <c r="AUI353" s="18"/>
      <c r="AUJ353" s="18"/>
      <c r="AUK353" s="18"/>
      <c r="AUL353" s="18"/>
      <c r="AUM353" s="18"/>
      <c r="AUN353" s="18"/>
      <c r="AUO353" s="18"/>
      <c r="AUP353" s="18"/>
      <c r="AUQ353" s="18"/>
      <c r="AUR353" s="18"/>
      <c r="AUS353" s="18"/>
      <c r="AUT353" s="18"/>
      <c r="AUU353" s="18"/>
      <c r="AUV353" s="18"/>
      <c r="AUW353" s="18"/>
      <c r="AUX353" s="18"/>
      <c r="AUY353" s="18"/>
      <c r="AUZ353" s="18"/>
      <c r="AVA353" s="18"/>
      <c r="AVB353" s="18"/>
      <c r="AVC353" s="18"/>
      <c r="AVD353" s="18"/>
      <c r="AVE353" s="18"/>
      <c r="AVF353" s="18"/>
      <c r="AVG353" s="18"/>
      <c r="AVH353" s="18"/>
      <c r="AVI353" s="18"/>
      <c r="AVJ353" s="18"/>
      <c r="AVK353" s="18"/>
      <c r="AVL353" s="18"/>
      <c r="AVM353" s="18"/>
      <c r="AVN353" s="18"/>
      <c r="AVO353" s="18"/>
      <c r="AVP353" s="18"/>
      <c r="AVQ353" s="18"/>
      <c r="AVR353" s="18"/>
      <c r="AVS353" s="18"/>
      <c r="AVT353" s="18"/>
      <c r="AVU353" s="18"/>
      <c r="AVV353" s="18"/>
      <c r="AVW353" s="18"/>
      <c r="AVX353" s="18"/>
      <c r="AVY353" s="18"/>
      <c r="AVZ353" s="18"/>
      <c r="AWA353" s="18"/>
      <c r="AWB353" s="18"/>
      <c r="AWC353" s="18"/>
      <c r="AWD353" s="18"/>
      <c r="AWE353" s="18"/>
      <c r="AWF353" s="18"/>
      <c r="AWG353" s="18"/>
      <c r="AWH353" s="18"/>
      <c r="AWI353" s="18"/>
      <c r="AWJ353" s="18"/>
      <c r="AWK353" s="18"/>
      <c r="AWL353" s="18"/>
      <c r="AWM353" s="18"/>
      <c r="AWN353" s="18"/>
      <c r="AWO353" s="18"/>
      <c r="AWP353" s="18"/>
      <c r="AWQ353" s="18"/>
      <c r="AWR353" s="18"/>
      <c r="AWS353" s="18"/>
      <c r="AWT353" s="18"/>
      <c r="AWU353" s="18"/>
      <c r="AWV353" s="18"/>
      <c r="AWW353" s="18"/>
      <c r="AWX353" s="18"/>
      <c r="AWY353" s="18"/>
      <c r="AWZ353" s="18"/>
      <c r="AXA353" s="18"/>
      <c r="AXB353" s="18"/>
      <c r="AXC353" s="18"/>
      <c r="AXD353" s="18"/>
      <c r="AXE353" s="18"/>
      <c r="AXF353" s="18"/>
      <c r="AXG353" s="18"/>
      <c r="AXH353" s="18"/>
      <c r="AXI353" s="18"/>
      <c r="AXJ353" s="18"/>
      <c r="AXK353" s="18"/>
      <c r="AXL353" s="18"/>
      <c r="AXM353" s="18"/>
      <c r="AXN353" s="18"/>
      <c r="AXO353" s="18"/>
      <c r="AXP353" s="18"/>
      <c r="AXQ353" s="18"/>
      <c r="AXR353" s="18"/>
      <c r="AXS353" s="18"/>
      <c r="AXT353" s="18"/>
      <c r="AXU353" s="18"/>
      <c r="AXV353" s="18"/>
      <c r="AXW353" s="18"/>
      <c r="AXX353" s="18"/>
      <c r="AXY353" s="18"/>
      <c r="AXZ353" s="18"/>
      <c r="AYA353" s="18"/>
      <c r="AYB353" s="18"/>
      <c r="AYC353" s="18"/>
      <c r="AYD353" s="18"/>
      <c r="AYE353" s="18"/>
      <c r="AYF353" s="18"/>
      <c r="AYG353" s="18"/>
      <c r="AYH353" s="18"/>
      <c r="AYI353" s="18"/>
      <c r="AYJ353" s="18"/>
      <c r="AYK353" s="18"/>
      <c r="AYL353" s="18"/>
      <c r="AYM353" s="18"/>
      <c r="AYN353" s="18"/>
      <c r="AYO353" s="18"/>
      <c r="AYP353" s="18"/>
      <c r="AYQ353" s="18"/>
      <c r="AYR353" s="18"/>
      <c r="AYS353" s="18"/>
      <c r="AYT353" s="18"/>
      <c r="AYU353" s="18"/>
      <c r="AYV353" s="18"/>
      <c r="AYW353" s="18"/>
      <c r="AYX353" s="18"/>
      <c r="AYY353" s="18"/>
      <c r="AYZ353" s="18"/>
      <c r="AZA353" s="18"/>
      <c r="AZB353" s="18"/>
      <c r="AZC353" s="18"/>
      <c r="AZD353" s="18"/>
      <c r="AZE353" s="18"/>
      <c r="AZF353" s="18"/>
      <c r="AZG353" s="18"/>
      <c r="AZH353" s="18"/>
      <c r="AZI353" s="18"/>
      <c r="AZJ353" s="18"/>
      <c r="AZK353" s="18"/>
      <c r="AZL353" s="18"/>
      <c r="AZM353" s="18"/>
      <c r="AZN353" s="18"/>
      <c r="AZO353" s="18"/>
      <c r="AZP353" s="18"/>
      <c r="AZQ353" s="18"/>
      <c r="AZR353" s="18"/>
      <c r="AZS353" s="18"/>
      <c r="AZT353" s="18"/>
      <c r="AZU353" s="18"/>
      <c r="AZV353" s="18"/>
      <c r="AZW353" s="18"/>
      <c r="AZX353" s="18"/>
      <c r="AZY353" s="18"/>
      <c r="AZZ353" s="18"/>
      <c r="BAA353" s="18"/>
      <c r="BAB353" s="18"/>
      <c r="BAC353" s="18"/>
      <c r="BAD353" s="18"/>
      <c r="BAE353" s="18"/>
      <c r="BAF353" s="18"/>
      <c r="BAG353" s="18"/>
      <c r="BAH353" s="18"/>
      <c r="BAI353" s="18"/>
      <c r="BAJ353" s="18"/>
      <c r="BAK353" s="18"/>
      <c r="BAL353" s="18"/>
      <c r="BAM353" s="18"/>
      <c r="BAN353" s="18"/>
      <c r="BAO353" s="18"/>
      <c r="BAP353" s="18"/>
      <c r="BAQ353" s="18"/>
      <c r="BAR353" s="18"/>
      <c r="BAS353" s="18"/>
      <c r="BAT353" s="18"/>
      <c r="BAU353" s="18"/>
      <c r="BAV353" s="18"/>
      <c r="BAW353" s="18"/>
      <c r="BAX353" s="18"/>
      <c r="BAY353" s="18"/>
      <c r="BAZ353" s="18"/>
      <c r="BBA353" s="18"/>
      <c r="BBB353" s="18"/>
      <c r="BBC353" s="18"/>
      <c r="BBD353" s="18"/>
      <c r="BBE353" s="18"/>
      <c r="BBF353" s="18"/>
      <c r="BBG353" s="18"/>
      <c r="BBH353" s="18"/>
      <c r="BBI353" s="18"/>
      <c r="BBJ353" s="18"/>
      <c r="BBK353" s="18"/>
      <c r="BBL353" s="18"/>
      <c r="BBM353" s="18"/>
      <c r="BBN353" s="18"/>
      <c r="BBO353" s="18"/>
      <c r="BBP353" s="18"/>
      <c r="BBQ353" s="18"/>
      <c r="BBR353" s="18"/>
      <c r="BBS353" s="18"/>
      <c r="BBT353" s="18"/>
      <c r="BBU353" s="18"/>
      <c r="BBV353" s="18"/>
      <c r="BBW353" s="18"/>
      <c r="BBX353" s="18"/>
      <c r="BBY353" s="18"/>
      <c r="BBZ353" s="18"/>
      <c r="BCA353" s="18"/>
      <c r="BCB353" s="18"/>
      <c r="BCC353" s="18"/>
      <c r="BCD353" s="18"/>
      <c r="BCE353" s="18"/>
      <c r="BCF353" s="18"/>
      <c r="BCG353" s="18"/>
      <c r="BCH353" s="18"/>
      <c r="BCI353" s="18"/>
      <c r="BCJ353" s="18"/>
      <c r="BCK353" s="18"/>
      <c r="BCL353" s="18"/>
      <c r="BCM353" s="18"/>
      <c r="BCN353" s="18"/>
      <c r="BCO353" s="18"/>
      <c r="BCP353" s="18"/>
      <c r="BCQ353" s="18"/>
      <c r="BCR353" s="18"/>
      <c r="BCS353" s="18"/>
      <c r="BCT353" s="18"/>
      <c r="BCU353" s="18"/>
      <c r="BCV353" s="18"/>
      <c r="BCW353" s="18"/>
      <c r="BCX353" s="18"/>
      <c r="BCY353" s="18"/>
      <c r="BCZ353" s="18"/>
      <c r="BDA353" s="18"/>
      <c r="BDB353" s="18"/>
      <c r="BDC353" s="18"/>
      <c r="BDD353" s="18"/>
      <c r="BDE353" s="18"/>
      <c r="BDF353" s="18"/>
      <c r="BDG353" s="18"/>
      <c r="BDH353" s="18"/>
      <c r="BDI353" s="18"/>
      <c r="BDJ353" s="18"/>
      <c r="BDK353" s="18"/>
      <c r="BDL353" s="18"/>
      <c r="BDM353" s="18"/>
      <c r="BDN353" s="18"/>
      <c r="BDO353" s="18"/>
      <c r="BDP353" s="18"/>
      <c r="BDQ353" s="18"/>
      <c r="BDR353" s="18"/>
      <c r="BDS353" s="18"/>
      <c r="BDT353" s="18"/>
      <c r="BDU353" s="18"/>
      <c r="BDV353" s="18"/>
      <c r="BDW353" s="18"/>
      <c r="BDX353" s="18"/>
      <c r="BDY353" s="18"/>
      <c r="BDZ353" s="18"/>
      <c r="BEA353" s="18"/>
      <c r="BEB353" s="18"/>
      <c r="BEC353" s="18"/>
      <c r="BED353" s="18"/>
      <c r="BEE353" s="18"/>
      <c r="BEF353" s="18"/>
      <c r="BEG353" s="18"/>
      <c r="BEH353" s="18"/>
      <c r="BEI353" s="18"/>
      <c r="BEJ353" s="18"/>
      <c r="BEK353" s="18"/>
      <c r="BEL353" s="18"/>
      <c r="BEM353" s="18"/>
      <c r="BEN353" s="18"/>
      <c r="BEO353" s="18"/>
      <c r="BEP353" s="18"/>
      <c r="BEQ353" s="18"/>
      <c r="BER353" s="18"/>
      <c r="BES353" s="18"/>
      <c r="BET353" s="18"/>
      <c r="BEU353" s="18"/>
      <c r="BEV353" s="18"/>
      <c r="BEW353" s="18"/>
      <c r="BEX353" s="18"/>
      <c r="BEY353" s="18"/>
      <c r="BEZ353" s="18"/>
      <c r="BFA353" s="18"/>
      <c r="BFB353" s="18"/>
      <c r="BFC353" s="18"/>
      <c r="BFD353" s="18"/>
      <c r="BFE353" s="18"/>
      <c r="BFF353" s="18"/>
      <c r="BFG353" s="18"/>
      <c r="BFH353" s="18"/>
      <c r="BFI353" s="18"/>
      <c r="BFJ353" s="18"/>
      <c r="BFK353" s="18"/>
      <c r="BFL353" s="18"/>
      <c r="BFM353" s="18"/>
      <c r="BFN353" s="18"/>
      <c r="BFO353" s="18"/>
      <c r="BFP353" s="18"/>
      <c r="BFQ353" s="18"/>
      <c r="BFR353" s="18"/>
      <c r="BFS353" s="18"/>
      <c r="BFT353" s="18"/>
      <c r="BFU353" s="18"/>
      <c r="BFV353" s="18"/>
      <c r="BFW353" s="18"/>
      <c r="BFX353" s="18"/>
      <c r="BFY353" s="18"/>
      <c r="BFZ353" s="18"/>
      <c r="BGA353" s="18"/>
      <c r="BGB353" s="18"/>
      <c r="BGC353" s="18"/>
      <c r="BGD353" s="18"/>
      <c r="BGE353" s="18"/>
      <c r="BGF353" s="18"/>
      <c r="BGG353" s="18"/>
      <c r="BGH353" s="18"/>
      <c r="BGI353" s="18"/>
      <c r="BGJ353" s="18"/>
      <c r="BGK353" s="18"/>
      <c r="BGL353" s="18"/>
      <c r="BGM353" s="18"/>
      <c r="BGN353" s="18"/>
      <c r="BGO353" s="18"/>
      <c r="BGP353" s="18"/>
      <c r="BGQ353" s="18"/>
      <c r="BGR353" s="18"/>
      <c r="BGS353" s="18"/>
      <c r="BGT353" s="18"/>
      <c r="BGU353" s="18"/>
      <c r="BGV353" s="18"/>
      <c r="BGW353" s="18"/>
      <c r="BGX353" s="18"/>
      <c r="BGY353" s="18"/>
      <c r="BGZ353" s="18"/>
      <c r="BHA353" s="18"/>
      <c r="BHB353" s="18"/>
      <c r="BHC353" s="18"/>
      <c r="BHD353" s="18"/>
      <c r="BHE353" s="18"/>
      <c r="BHF353" s="18"/>
      <c r="BHG353" s="18"/>
      <c r="BHH353" s="18"/>
      <c r="BHI353" s="18"/>
      <c r="BHJ353" s="18"/>
      <c r="BHK353" s="18"/>
      <c r="BHL353" s="18"/>
      <c r="BHM353" s="18"/>
      <c r="BHN353" s="18"/>
      <c r="BHO353" s="18"/>
      <c r="BHP353" s="18"/>
      <c r="BHQ353" s="18"/>
      <c r="BHR353" s="18"/>
      <c r="BHS353" s="18"/>
      <c r="BHT353" s="18"/>
      <c r="BHU353" s="18"/>
      <c r="BHV353" s="18"/>
      <c r="BHW353" s="18"/>
      <c r="BHX353" s="18"/>
      <c r="BHY353" s="18"/>
      <c r="BHZ353" s="18"/>
      <c r="BIA353" s="18"/>
      <c r="BIB353" s="18"/>
      <c r="BIC353" s="18"/>
      <c r="BID353" s="18"/>
      <c r="BIE353" s="18"/>
      <c r="BIF353" s="18"/>
      <c r="BIG353" s="18"/>
      <c r="BIH353" s="18"/>
      <c r="BII353" s="18"/>
      <c r="BIJ353" s="18"/>
      <c r="BIK353" s="18"/>
      <c r="BIL353" s="18"/>
      <c r="BIM353" s="18"/>
      <c r="BIN353" s="18"/>
      <c r="BIO353" s="18"/>
      <c r="BIP353" s="18"/>
      <c r="BIQ353" s="18"/>
      <c r="BIR353" s="18"/>
      <c r="BIS353" s="18"/>
      <c r="BIT353" s="18"/>
      <c r="BIU353" s="18"/>
      <c r="BIV353" s="18"/>
      <c r="BIW353" s="18"/>
      <c r="BIX353" s="18"/>
      <c r="BIY353" s="18"/>
      <c r="BIZ353" s="18"/>
      <c r="BJA353" s="18"/>
      <c r="BJB353" s="18"/>
      <c r="BJC353" s="18"/>
      <c r="BJD353" s="18"/>
      <c r="BJE353" s="18"/>
      <c r="BJF353" s="18"/>
      <c r="BJG353" s="18"/>
      <c r="BJH353" s="18"/>
      <c r="BJI353" s="18"/>
      <c r="BJJ353" s="18"/>
      <c r="BJK353" s="18"/>
      <c r="BJL353" s="18"/>
      <c r="BJM353" s="18"/>
      <c r="BJN353" s="18"/>
      <c r="BJO353" s="18"/>
      <c r="BJP353" s="18"/>
      <c r="BJQ353" s="18"/>
      <c r="BJR353" s="18"/>
      <c r="BJS353" s="18"/>
      <c r="BJT353" s="18"/>
      <c r="BJU353" s="18"/>
      <c r="BJV353" s="18"/>
      <c r="BJW353" s="18"/>
      <c r="BJX353" s="18"/>
      <c r="BJY353" s="18"/>
      <c r="BJZ353" s="18"/>
      <c r="BKA353" s="18"/>
      <c r="BKB353" s="18"/>
      <c r="BKC353" s="18"/>
      <c r="BKD353" s="18"/>
      <c r="BKE353" s="18"/>
      <c r="BKF353" s="18"/>
      <c r="BKG353" s="18"/>
      <c r="BKH353" s="18"/>
      <c r="BKI353" s="18"/>
      <c r="BKJ353" s="18"/>
      <c r="BKK353" s="18"/>
      <c r="BKL353" s="18"/>
      <c r="BKM353" s="18"/>
      <c r="BKN353" s="18"/>
      <c r="BKO353" s="18"/>
      <c r="BKP353" s="18"/>
      <c r="BKQ353" s="18"/>
      <c r="BKR353" s="18"/>
      <c r="BKS353" s="18"/>
      <c r="BKT353" s="18"/>
      <c r="BKU353" s="18"/>
      <c r="BKV353" s="18"/>
      <c r="BKW353" s="18"/>
      <c r="BKX353" s="18"/>
      <c r="BKY353" s="18"/>
      <c r="BKZ353" s="18"/>
      <c r="BLA353" s="18"/>
      <c r="BLB353" s="18"/>
      <c r="BLC353" s="18"/>
      <c r="BLD353" s="18"/>
      <c r="BLE353" s="18"/>
      <c r="BLF353" s="18"/>
      <c r="BLG353" s="18"/>
      <c r="BLH353" s="18"/>
      <c r="BLI353" s="18"/>
      <c r="BLJ353" s="18"/>
      <c r="BLK353" s="18"/>
      <c r="BLL353" s="18"/>
      <c r="BLM353" s="18"/>
      <c r="BLN353" s="18"/>
      <c r="BLO353" s="18"/>
      <c r="BLP353" s="18"/>
      <c r="BLQ353" s="18"/>
      <c r="BLR353" s="18"/>
      <c r="BLS353" s="18"/>
      <c r="BLT353" s="18"/>
      <c r="BLU353" s="18"/>
      <c r="BLV353" s="18"/>
      <c r="BLW353" s="18"/>
      <c r="BLX353" s="18"/>
      <c r="BLY353" s="18"/>
      <c r="BLZ353" s="18"/>
      <c r="BMA353" s="18"/>
      <c r="BMB353" s="18"/>
      <c r="BMC353" s="18"/>
      <c r="BMD353" s="18"/>
      <c r="BME353" s="18"/>
      <c r="BMF353" s="18"/>
      <c r="BMG353" s="18"/>
      <c r="BMH353" s="18"/>
      <c r="BMI353" s="18"/>
      <c r="BMJ353" s="18"/>
      <c r="BMK353" s="18"/>
      <c r="BML353" s="18"/>
      <c r="BMM353" s="18"/>
      <c r="BMN353" s="18"/>
      <c r="BMO353" s="18"/>
      <c r="BMP353" s="18"/>
      <c r="BMQ353" s="18"/>
      <c r="BMR353" s="18"/>
      <c r="BMS353" s="18"/>
      <c r="BMT353" s="18"/>
      <c r="BMU353" s="18"/>
      <c r="BMV353" s="18"/>
      <c r="BMW353" s="18"/>
      <c r="BMX353" s="18"/>
      <c r="BMY353" s="18"/>
      <c r="BMZ353" s="18"/>
      <c r="BNA353" s="18"/>
      <c r="BNB353" s="18"/>
      <c r="BNC353" s="18"/>
      <c r="BND353" s="18"/>
      <c r="BNE353" s="18"/>
      <c r="BNF353" s="18"/>
      <c r="BNG353" s="18"/>
      <c r="BNH353" s="18"/>
      <c r="BNI353" s="18"/>
      <c r="BNJ353" s="18"/>
      <c r="BNK353" s="18"/>
      <c r="BNL353" s="18"/>
      <c r="BNM353" s="18"/>
      <c r="BNN353" s="18"/>
      <c r="BNO353" s="18"/>
      <c r="BNP353" s="18"/>
      <c r="BNQ353" s="18"/>
      <c r="BNR353" s="18"/>
      <c r="BNS353" s="18"/>
      <c r="BNT353" s="18"/>
      <c r="BNU353" s="18"/>
      <c r="BNV353" s="18"/>
      <c r="BNW353" s="18"/>
      <c r="BNX353" s="18"/>
      <c r="BNY353" s="18"/>
      <c r="BNZ353" s="18"/>
      <c r="BOA353" s="18"/>
      <c r="BOB353" s="18"/>
      <c r="BOC353" s="18"/>
      <c r="BOD353" s="18"/>
      <c r="BOE353" s="18"/>
      <c r="BOF353" s="18"/>
      <c r="BOG353" s="18"/>
      <c r="BOH353" s="18"/>
      <c r="BOI353" s="18"/>
      <c r="BOJ353" s="18"/>
      <c r="BOK353" s="18"/>
      <c r="BOL353" s="18"/>
      <c r="BOM353" s="18"/>
      <c r="BON353" s="18"/>
      <c r="BOO353" s="18"/>
      <c r="BOP353" s="18"/>
      <c r="BOQ353" s="18"/>
      <c r="BOR353" s="18"/>
      <c r="BOS353" s="18"/>
      <c r="BOT353" s="18"/>
      <c r="BOU353" s="18"/>
      <c r="BOV353" s="18"/>
      <c r="BOW353" s="18"/>
      <c r="BOX353" s="18"/>
      <c r="BOY353" s="18"/>
      <c r="BOZ353" s="18"/>
      <c r="BPA353" s="18"/>
      <c r="BPB353" s="18"/>
      <c r="BPC353" s="18"/>
      <c r="BPD353" s="18"/>
      <c r="BPE353" s="18"/>
      <c r="BPF353" s="18"/>
      <c r="BPG353" s="18"/>
      <c r="BPH353" s="18"/>
      <c r="BPI353" s="18"/>
      <c r="BPJ353" s="18"/>
      <c r="BPK353" s="18"/>
      <c r="BPL353" s="18"/>
      <c r="BPM353" s="18"/>
      <c r="BPN353" s="18"/>
      <c r="BPO353" s="18"/>
      <c r="BPP353" s="18"/>
      <c r="BPQ353" s="18"/>
      <c r="BPR353" s="18"/>
      <c r="BPS353" s="18"/>
      <c r="BPT353" s="18"/>
      <c r="BPU353" s="18"/>
      <c r="BPV353" s="18"/>
      <c r="BPW353" s="18"/>
      <c r="BPX353" s="18"/>
      <c r="BPY353" s="18"/>
      <c r="BPZ353" s="18"/>
      <c r="BQA353" s="18"/>
      <c r="BQB353" s="18"/>
      <c r="BQC353" s="18"/>
      <c r="BQD353" s="18"/>
      <c r="BQE353" s="18"/>
      <c r="BQF353" s="18"/>
      <c r="BQG353" s="18"/>
      <c r="BQH353" s="18"/>
      <c r="BQI353" s="18"/>
      <c r="BQJ353" s="18"/>
      <c r="BQK353" s="18"/>
      <c r="BQL353" s="18"/>
      <c r="BQM353" s="18"/>
      <c r="BQN353" s="18"/>
      <c r="BQO353" s="18"/>
      <c r="BQP353" s="18"/>
      <c r="BQQ353" s="18"/>
      <c r="BQR353" s="18"/>
      <c r="BQS353" s="18"/>
      <c r="BQT353" s="18"/>
      <c r="BQU353" s="18"/>
      <c r="BQV353" s="18"/>
      <c r="BQW353" s="18"/>
      <c r="BQX353" s="18"/>
      <c r="BQY353" s="18"/>
      <c r="BQZ353" s="18"/>
      <c r="BRA353" s="18"/>
      <c r="BRB353" s="18"/>
      <c r="BRC353" s="18"/>
      <c r="BRD353" s="18"/>
      <c r="BRE353" s="18"/>
      <c r="BRF353" s="18"/>
      <c r="BRG353" s="18"/>
      <c r="BRH353" s="18"/>
      <c r="BRI353" s="18"/>
      <c r="BRJ353" s="18"/>
      <c r="BRK353" s="18"/>
      <c r="BRL353" s="18"/>
      <c r="BRM353" s="18"/>
      <c r="BRN353" s="18"/>
      <c r="BRO353" s="18"/>
      <c r="BRP353" s="18"/>
      <c r="BRQ353" s="18"/>
      <c r="BRR353" s="18"/>
      <c r="BRS353" s="18"/>
      <c r="BRT353" s="18"/>
      <c r="BRU353" s="18"/>
      <c r="BRV353" s="18"/>
      <c r="BRW353" s="18"/>
      <c r="BRX353" s="18"/>
      <c r="BRY353" s="18"/>
      <c r="BRZ353" s="18"/>
      <c r="BSA353" s="18"/>
      <c r="BSB353" s="18"/>
      <c r="BSC353" s="18"/>
      <c r="BSD353" s="18"/>
      <c r="BSE353" s="18"/>
      <c r="BSF353" s="18"/>
      <c r="BSG353" s="18"/>
      <c r="BSH353" s="18"/>
      <c r="BSI353" s="18"/>
      <c r="BSJ353" s="18"/>
      <c r="BSK353" s="18"/>
      <c r="BSL353" s="18"/>
      <c r="BSM353" s="18"/>
      <c r="BSN353" s="18"/>
      <c r="BSO353" s="18"/>
      <c r="BSP353" s="18"/>
      <c r="BSQ353" s="18"/>
      <c r="BSR353" s="18"/>
      <c r="BSS353" s="18"/>
      <c r="BST353" s="18"/>
      <c r="BSU353" s="18"/>
      <c r="BSV353" s="18"/>
      <c r="BSW353" s="18"/>
      <c r="BSX353" s="18"/>
      <c r="BSY353" s="18"/>
      <c r="BSZ353" s="18"/>
      <c r="BTA353" s="18"/>
      <c r="BTB353" s="18"/>
      <c r="BTC353" s="18"/>
      <c r="BTD353" s="18"/>
      <c r="BTE353" s="18"/>
      <c r="BTF353" s="18"/>
      <c r="BTG353" s="18"/>
      <c r="BTH353" s="18"/>
      <c r="BTI353" s="18"/>
      <c r="BTJ353" s="18"/>
      <c r="BTK353" s="18"/>
      <c r="BTL353" s="18"/>
      <c r="BTM353" s="18"/>
      <c r="BTN353" s="18"/>
      <c r="BTO353" s="18"/>
      <c r="BTP353" s="18"/>
      <c r="BTQ353" s="18"/>
      <c r="BTR353" s="18"/>
      <c r="BTS353" s="18"/>
      <c r="BTT353" s="18"/>
      <c r="BTU353" s="18"/>
      <c r="BTV353" s="18"/>
      <c r="BTW353" s="18"/>
      <c r="BTX353" s="18"/>
      <c r="BTY353" s="18"/>
      <c r="BTZ353" s="18"/>
      <c r="BUA353" s="18"/>
      <c r="BUB353" s="18"/>
      <c r="BUC353" s="18"/>
      <c r="BUD353" s="18"/>
      <c r="BUE353" s="18"/>
      <c r="BUF353" s="18"/>
      <c r="BUG353" s="18"/>
      <c r="BUH353" s="18"/>
      <c r="BUI353" s="18"/>
      <c r="BUJ353" s="18"/>
      <c r="BUK353" s="18"/>
      <c r="BUL353" s="18"/>
      <c r="BUM353" s="18"/>
      <c r="BUN353" s="18"/>
      <c r="BUO353" s="18"/>
      <c r="BUP353" s="18"/>
      <c r="BUQ353" s="18"/>
      <c r="BUR353" s="18"/>
      <c r="BUS353" s="18"/>
      <c r="BUT353" s="18"/>
      <c r="BUU353" s="18"/>
      <c r="BUV353" s="18"/>
      <c r="BUW353" s="18"/>
      <c r="BUX353" s="18"/>
      <c r="BUY353" s="18"/>
      <c r="BUZ353" s="18"/>
      <c r="BVA353" s="18"/>
      <c r="BVB353" s="18"/>
      <c r="BVC353" s="18"/>
      <c r="BVD353" s="18"/>
      <c r="BVE353" s="18"/>
      <c r="BVF353" s="18"/>
      <c r="BVG353" s="18"/>
      <c r="BVH353" s="18"/>
      <c r="BVI353" s="18"/>
      <c r="BVJ353" s="18"/>
      <c r="BVK353" s="18"/>
      <c r="BVL353" s="18"/>
      <c r="BVM353" s="18"/>
      <c r="BVN353" s="18"/>
      <c r="BVO353" s="18"/>
      <c r="BVP353" s="18"/>
      <c r="BVQ353" s="18"/>
      <c r="BVR353" s="18"/>
      <c r="BVS353" s="18"/>
      <c r="BVT353" s="18"/>
      <c r="BVU353" s="18"/>
      <c r="BVV353" s="18"/>
      <c r="BVW353" s="18"/>
      <c r="BVX353" s="18"/>
      <c r="BVY353" s="18"/>
      <c r="BVZ353" s="18"/>
      <c r="BWA353" s="18"/>
      <c r="BWB353" s="18"/>
      <c r="BWC353" s="18"/>
      <c r="BWD353" s="18"/>
      <c r="BWE353" s="18"/>
      <c r="BWF353" s="18"/>
      <c r="BWG353" s="18"/>
      <c r="BWH353" s="18"/>
      <c r="BWI353" s="18"/>
      <c r="BWJ353" s="18"/>
      <c r="BWK353" s="18"/>
      <c r="BWL353" s="18"/>
      <c r="BWM353" s="18"/>
      <c r="BWN353" s="18"/>
      <c r="BWO353" s="18"/>
      <c r="BWP353" s="18"/>
      <c r="BWQ353" s="18"/>
      <c r="BWR353" s="18"/>
      <c r="BWS353" s="18"/>
      <c r="BWT353" s="18"/>
      <c r="BWU353" s="18"/>
      <c r="BWV353" s="18"/>
      <c r="BWW353" s="18"/>
      <c r="BWX353" s="18"/>
      <c r="BWY353" s="18"/>
      <c r="BWZ353" s="18"/>
      <c r="BXA353" s="18"/>
      <c r="BXB353" s="18"/>
      <c r="BXC353" s="18"/>
      <c r="BXD353" s="18"/>
      <c r="BXE353" s="18"/>
      <c r="BXF353" s="18"/>
      <c r="BXG353" s="18"/>
      <c r="BXH353" s="18"/>
      <c r="BXI353" s="18"/>
      <c r="BXJ353" s="18"/>
      <c r="BXK353" s="18"/>
      <c r="BXL353" s="18"/>
      <c r="BXM353" s="18"/>
      <c r="BXN353" s="18"/>
      <c r="BXO353" s="18"/>
      <c r="BXP353" s="18"/>
      <c r="BXQ353" s="18"/>
      <c r="BXR353" s="18"/>
      <c r="BXS353" s="18"/>
      <c r="BXT353" s="18"/>
      <c r="BXU353" s="18"/>
      <c r="BXV353" s="18"/>
      <c r="BXW353" s="18"/>
      <c r="BXX353" s="18"/>
      <c r="BXY353" s="18"/>
      <c r="BXZ353" s="18"/>
      <c r="BYA353" s="18"/>
      <c r="BYB353" s="18"/>
      <c r="BYC353" s="18"/>
      <c r="BYD353" s="18"/>
      <c r="BYE353" s="18"/>
      <c r="BYF353" s="18"/>
      <c r="BYG353" s="18"/>
      <c r="BYH353" s="18"/>
      <c r="BYI353" s="18"/>
      <c r="BYJ353" s="18"/>
      <c r="BYK353" s="18"/>
      <c r="BYL353" s="18"/>
      <c r="BYM353" s="18"/>
      <c r="BYN353" s="18"/>
      <c r="BYO353" s="18"/>
      <c r="BYP353" s="18"/>
      <c r="BYQ353" s="18"/>
      <c r="BYR353" s="18"/>
      <c r="BYS353" s="18"/>
      <c r="BYT353" s="18"/>
      <c r="BYU353" s="18"/>
      <c r="BYV353" s="18"/>
      <c r="BYW353" s="18"/>
      <c r="BYX353" s="18"/>
      <c r="BYY353" s="18"/>
      <c r="BYZ353" s="18"/>
      <c r="BZA353" s="18"/>
      <c r="BZB353" s="18"/>
      <c r="BZC353" s="18"/>
      <c r="BZD353" s="18"/>
      <c r="BZE353" s="18"/>
      <c r="BZF353" s="18"/>
      <c r="BZG353" s="18"/>
      <c r="BZH353" s="18"/>
      <c r="BZI353" s="18"/>
      <c r="BZJ353" s="18"/>
      <c r="BZK353" s="18"/>
      <c r="BZL353" s="18"/>
      <c r="BZM353" s="18"/>
      <c r="BZN353" s="18"/>
      <c r="BZO353" s="18"/>
      <c r="BZP353" s="18"/>
      <c r="BZQ353" s="18"/>
      <c r="BZR353" s="18"/>
      <c r="BZS353" s="18"/>
      <c r="BZT353" s="18"/>
      <c r="BZU353" s="18"/>
      <c r="BZV353" s="18"/>
      <c r="BZW353" s="18"/>
      <c r="BZX353" s="18"/>
      <c r="BZY353" s="18"/>
      <c r="BZZ353" s="18"/>
      <c r="CAA353" s="18"/>
      <c r="CAB353" s="18"/>
      <c r="CAC353" s="18"/>
      <c r="CAD353" s="18"/>
      <c r="CAE353" s="18"/>
      <c r="CAF353" s="18"/>
      <c r="CAG353" s="18"/>
      <c r="CAH353" s="18"/>
      <c r="CAI353" s="18"/>
      <c r="CAJ353" s="18"/>
      <c r="CAK353" s="18"/>
      <c r="CAL353" s="18"/>
      <c r="CAM353" s="18"/>
      <c r="CAN353" s="18"/>
      <c r="CAO353" s="18"/>
      <c r="CAP353" s="18"/>
      <c r="CAQ353" s="18"/>
      <c r="CAR353" s="18"/>
      <c r="CAS353" s="18"/>
      <c r="CAT353" s="18"/>
      <c r="CAU353" s="18"/>
      <c r="CAV353" s="18"/>
      <c r="CAW353" s="18"/>
      <c r="CAX353" s="18"/>
      <c r="CAY353" s="18"/>
      <c r="CAZ353" s="18"/>
      <c r="CBA353" s="18"/>
      <c r="CBB353" s="18"/>
      <c r="CBC353" s="18"/>
      <c r="CBD353" s="18"/>
      <c r="CBE353" s="18"/>
      <c r="CBF353" s="18"/>
      <c r="CBG353" s="18"/>
      <c r="CBH353" s="18"/>
      <c r="CBI353" s="18"/>
      <c r="CBJ353" s="18"/>
      <c r="CBK353" s="18"/>
      <c r="CBL353" s="18"/>
      <c r="CBM353" s="18"/>
      <c r="CBN353" s="18"/>
      <c r="CBO353" s="18"/>
      <c r="CBP353" s="18"/>
      <c r="CBQ353" s="18"/>
      <c r="CBR353" s="18"/>
      <c r="CBS353" s="18"/>
      <c r="CBT353" s="18"/>
      <c r="CBU353" s="18"/>
      <c r="CBV353" s="18"/>
      <c r="CBW353" s="18"/>
      <c r="CBX353" s="18"/>
      <c r="CBY353" s="18"/>
      <c r="CBZ353" s="18"/>
      <c r="CCA353" s="18"/>
      <c r="CCB353" s="18"/>
      <c r="CCC353" s="18"/>
      <c r="CCD353" s="18"/>
      <c r="CCE353" s="18"/>
      <c r="CCF353" s="18"/>
      <c r="CCG353" s="18"/>
      <c r="CCH353" s="18"/>
      <c r="CCI353" s="18"/>
      <c r="CCJ353" s="18"/>
      <c r="CCK353" s="18"/>
      <c r="CCL353" s="18"/>
      <c r="CCM353" s="18"/>
      <c r="CCN353" s="18"/>
      <c r="CCO353" s="18"/>
      <c r="CCP353" s="18"/>
      <c r="CCQ353" s="18"/>
      <c r="CCR353" s="18"/>
      <c r="CCS353" s="18"/>
      <c r="CCT353" s="18"/>
      <c r="CCU353" s="18"/>
      <c r="CCV353" s="18"/>
      <c r="CCW353" s="18"/>
      <c r="CCX353" s="18"/>
      <c r="CCY353" s="18"/>
      <c r="CCZ353" s="18"/>
      <c r="CDA353" s="18"/>
      <c r="CDB353" s="18"/>
      <c r="CDC353" s="18"/>
      <c r="CDD353" s="18"/>
      <c r="CDE353" s="18"/>
      <c r="CDF353" s="18"/>
      <c r="CDG353" s="18"/>
      <c r="CDH353" s="18"/>
      <c r="CDI353" s="18"/>
      <c r="CDJ353" s="18"/>
      <c r="CDK353" s="18"/>
      <c r="CDL353" s="18"/>
      <c r="CDM353" s="18"/>
      <c r="CDN353" s="18"/>
      <c r="CDO353" s="18"/>
      <c r="CDP353" s="18"/>
      <c r="CDQ353" s="18"/>
      <c r="CDR353" s="18"/>
      <c r="CDS353" s="18"/>
      <c r="CDT353" s="18"/>
      <c r="CDU353" s="18"/>
      <c r="CDV353" s="18"/>
      <c r="CDW353" s="18"/>
      <c r="CDX353" s="18"/>
      <c r="CDY353" s="18"/>
      <c r="CDZ353" s="18"/>
      <c r="CEA353" s="18"/>
      <c r="CEB353" s="18"/>
      <c r="CEC353" s="18"/>
      <c r="CED353" s="18"/>
      <c r="CEE353" s="18"/>
      <c r="CEF353" s="18"/>
      <c r="CEG353" s="18"/>
      <c r="CEH353" s="18"/>
      <c r="CEI353" s="18"/>
      <c r="CEJ353" s="18"/>
      <c r="CEK353" s="18"/>
      <c r="CEL353" s="18"/>
      <c r="CEM353" s="18"/>
      <c r="CEN353" s="18"/>
      <c r="CEO353" s="18"/>
      <c r="CEP353" s="18"/>
      <c r="CEQ353" s="18"/>
      <c r="CER353" s="18"/>
      <c r="CES353" s="18"/>
      <c r="CET353" s="18"/>
      <c r="CEU353" s="18"/>
      <c r="CEV353" s="18"/>
      <c r="CEW353" s="18"/>
      <c r="CEX353" s="18"/>
      <c r="CEY353" s="18"/>
      <c r="CEZ353" s="18"/>
      <c r="CFA353" s="18"/>
      <c r="CFB353" s="18"/>
      <c r="CFC353" s="18"/>
      <c r="CFD353" s="18"/>
      <c r="CFE353" s="18"/>
      <c r="CFF353" s="18"/>
      <c r="CFG353" s="18"/>
      <c r="CFH353" s="18"/>
      <c r="CFI353" s="18"/>
      <c r="CFJ353" s="18"/>
      <c r="CFK353" s="18"/>
      <c r="CFL353" s="18"/>
      <c r="CFM353" s="18"/>
      <c r="CFN353" s="18"/>
      <c r="CFO353" s="18"/>
      <c r="CFP353" s="18"/>
      <c r="CFQ353" s="18"/>
      <c r="CFR353" s="18"/>
      <c r="CFS353" s="18"/>
      <c r="CFT353" s="18"/>
      <c r="CFU353" s="18"/>
      <c r="CFV353" s="18"/>
      <c r="CFW353" s="18"/>
      <c r="CFX353" s="18"/>
      <c r="CFY353" s="18"/>
      <c r="CFZ353" s="18"/>
      <c r="CGA353" s="18"/>
      <c r="CGB353" s="18"/>
      <c r="CGC353" s="18"/>
      <c r="CGD353" s="18"/>
      <c r="CGE353" s="18"/>
      <c r="CGF353" s="18"/>
      <c r="CGG353" s="18"/>
      <c r="CGH353" s="18"/>
      <c r="CGI353" s="18"/>
      <c r="CGJ353" s="18"/>
      <c r="CGK353" s="18"/>
      <c r="CGL353" s="18"/>
      <c r="CGM353" s="18"/>
      <c r="CGN353" s="18"/>
      <c r="CGO353" s="18"/>
      <c r="CGP353" s="18"/>
      <c r="CGQ353" s="18"/>
      <c r="CGR353" s="18"/>
      <c r="CGS353" s="18"/>
      <c r="CGT353" s="18"/>
      <c r="CGU353" s="18"/>
      <c r="CGV353" s="18"/>
      <c r="CGW353" s="18"/>
      <c r="CGX353" s="18"/>
      <c r="CGY353" s="18"/>
      <c r="CGZ353" s="18"/>
      <c r="CHA353" s="18"/>
      <c r="CHB353" s="18"/>
      <c r="CHC353" s="18"/>
      <c r="CHD353" s="18"/>
      <c r="CHE353" s="18"/>
      <c r="CHF353" s="18"/>
      <c r="CHG353" s="18"/>
      <c r="CHH353" s="18"/>
      <c r="CHI353" s="18"/>
      <c r="CHJ353" s="18"/>
      <c r="CHK353" s="18"/>
      <c r="CHL353" s="18"/>
      <c r="CHM353" s="18"/>
      <c r="CHN353" s="18"/>
      <c r="CHO353" s="18"/>
      <c r="CHP353" s="18"/>
      <c r="CHQ353" s="18"/>
      <c r="CHR353" s="18"/>
      <c r="CHS353" s="18"/>
      <c r="CHT353" s="18"/>
      <c r="CHU353" s="18"/>
      <c r="CHV353" s="18"/>
      <c r="CHW353" s="18"/>
      <c r="CHX353" s="18"/>
      <c r="CHY353" s="18"/>
      <c r="CHZ353" s="18"/>
      <c r="CIA353" s="18"/>
      <c r="CIB353" s="18"/>
      <c r="CIC353" s="18"/>
      <c r="CID353" s="18"/>
      <c r="CIE353" s="18"/>
      <c r="CIF353" s="18"/>
      <c r="CIG353" s="18"/>
      <c r="CIH353" s="18"/>
      <c r="CII353" s="18"/>
      <c r="CIJ353" s="18"/>
      <c r="CIK353" s="18"/>
      <c r="CIL353" s="18"/>
      <c r="CIM353" s="18"/>
      <c r="CIN353" s="18"/>
      <c r="CIO353" s="18"/>
      <c r="CIP353" s="18"/>
      <c r="CIQ353" s="18"/>
      <c r="CIR353" s="18"/>
      <c r="CIS353" s="18"/>
      <c r="CIT353" s="18"/>
      <c r="CIU353" s="18"/>
      <c r="CIV353" s="18"/>
      <c r="CIW353" s="18"/>
      <c r="CIX353" s="18"/>
      <c r="CIY353" s="18"/>
      <c r="CIZ353" s="18"/>
      <c r="CJA353" s="18"/>
      <c r="CJB353" s="18"/>
      <c r="CJC353" s="18"/>
      <c r="CJD353" s="18"/>
      <c r="CJE353" s="18"/>
      <c r="CJF353" s="18"/>
      <c r="CJG353" s="18"/>
      <c r="CJH353" s="18"/>
      <c r="CJI353" s="18"/>
      <c r="CJJ353" s="18"/>
      <c r="CJK353" s="18"/>
      <c r="CJL353" s="18"/>
      <c r="CJM353" s="18"/>
      <c r="CJN353" s="18"/>
      <c r="CJO353" s="18"/>
      <c r="CJP353" s="18"/>
      <c r="CJQ353" s="18"/>
      <c r="CJR353" s="18"/>
      <c r="CJS353" s="18"/>
      <c r="CJT353" s="18"/>
      <c r="CJU353" s="18"/>
      <c r="CJV353" s="18"/>
      <c r="CJW353" s="18"/>
      <c r="CJX353" s="18"/>
      <c r="CJY353" s="18"/>
      <c r="CJZ353" s="18"/>
      <c r="CKA353" s="18"/>
      <c r="CKB353" s="18"/>
      <c r="CKC353" s="18"/>
      <c r="CKD353" s="18"/>
      <c r="CKE353" s="18"/>
      <c r="CKF353" s="18"/>
      <c r="CKG353" s="18"/>
      <c r="CKH353" s="18"/>
      <c r="CKI353" s="18"/>
      <c r="CKJ353" s="18"/>
      <c r="CKK353" s="18"/>
      <c r="CKL353" s="18"/>
      <c r="CKM353" s="18"/>
      <c r="CKN353" s="18"/>
      <c r="CKO353" s="18"/>
      <c r="CKP353" s="18"/>
      <c r="CKQ353" s="18"/>
      <c r="CKR353" s="18"/>
      <c r="CKS353" s="18"/>
      <c r="CKT353" s="18"/>
      <c r="CKU353" s="18"/>
      <c r="CKV353" s="18"/>
      <c r="CKW353" s="18"/>
      <c r="CKX353" s="18"/>
      <c r="CKY353" s="18"/>
      <c r="CKZ353" s="18"/>
      <c r="CLA353" s="18"/>
      <c r="CLB353" s="18"/>
      <c r="CLC353" s="18"/>
      <c r="CLD353" s="18"/>
      <c r="CLE353" s="18"/>
      <c r="CLF353" s="18"/>
      <c r="CLG353" s="18"/>
      <c r="CLH353" s="18"/>
      <c r="CLI353" s="18"/>
      <c r="CLJ353" s="18"/>
      <c r="CLK353" s="18"/>
      <c r="CLL353" s="18"/>
      <c r="CLM353" s="18"/>
      <c r="CLN353" s="18"/>
      <c r="CLO353" s="18"/>
      <c r="CLP353" s="18"/>
      <c r="CLQ353" s="18"/>
      <c r="CLR353" s="18"/>
      <c r="CLS353" s="18"/>
      <c r="CLT353" s="18"/>
      <c r="CLU353" s="18"/>
      <c r="CLV353" s="18"/>
      <c r="CLW353" s="18"/>
      <c r="CLX353" s="18"/>
      <c r="CLY353" s="18"/>
      <c r="CLZ353" s="18"/>
      <c r="CMA353" s="18"/>
      <c r="CMB353" s="18"/>
      <c r="CMC353" s="18"/>
      <c r="CMD353" s="18"/>
      <c r="CME353" s="18"/>
      <c r="CMF353" s="18"/>
      <c r="CMG353" s="18"/>
      <c r="CMH353" s="18"/>
      <c r="CMI353" s="18"/>
      <c r="CMJ353" s="18"/>
      <c r="CMK353" s="18"/>
      <c r="CML353" s="18"/>
      <c r="CMM353" s="18"/>
      <c r="CMN353" s="18"/>
      <c r="CMO353" s="18"/>
      <c r="CMP353" s="18"/>
      <c r="CMQ353" s="18"/>
      <c r="CMR353" s="18"/>
      <c r="CMS353" s="18"/>
      <c r="CMT353" s="18"/>
      <c r="CMU353" s="18"/>
      <c r="CMV353" s="18"/>
      <c r="CMW353" s="18"/>
      <c r="CMX353" s="18"/>
      <c r="CMY353" s="18"/>
      <c r="CMZ353" s="18"/>
      <c r="CNA353" s="18"/>
      <c r="CNB353" s="18"/>
      <c r="CNC353" s="18"/>
      <c r="CND353" s="18"/>
      <c r="CNE353" s="18"/>
      <c r="CNF353" s="18"/>
      <c r="CNG353" s="18"/>
      <c r="CNH353" s="18"/>
      <c r="CNI353" s="18"/>
      <c r="CNJ353" s="18"/>
      <c r="CNK353" s="18"/>
      <c r="CNL353" s="18"/>
      <c r="CNM353" s="18"/>
      <c r="CNN353" s="18"/>
      <c r="CNO353" s="18"/>
      <c r="CNP353" s="18"/>
      <c r="CNQ353" s="18"/>
      <c r="CNR353" s="18"/>
      <c r="CNS353" s="18"/>
      <c r="CNT353" s="18"/>
      <c r="CNU353" s="18"/>
      <c r="CNV353" s="18"/>
      <c r="CNW353" s="18"/>
      <c r="CNX353" s="18"/>
      <c r="CNY353" s="18"/>
      <c r="CNZ353" s="18"/>
      <c r="COA353" s="18"/>
      <c r="COB353" s="18"/>
      <c r="COC353" s="18"/>
      <c r="COD353" s="18"/>
      <c r="COE353" s="18"/>
      <c r="COF353" s="18"/>
      <c r="COG353" s="18"/>
      <c r="COH353" s="18"/>
      <c r="COI353" s="18"/>
      <c r="COJ353" s="18"/>
      <c r="COK353" s="18"/>
      <c r="COL353" s="18"/>
      <c r="COM353" s="18"/>
      <c r="CON353" s="18"/>
      <c r="COO353" s="18"/>
      <c r="COP353" s="18"/>
      <c r="COQ353" s="18"/>
      <c r="COR353" s="18"/>
      <c r="COS353" s="18"/>
      <c r="COT353" s="18"/>
      <c r="COU353" s="18"/>
      <c r="COV353" s="18"/>
      <c r="COW353" s="18"/>
      <c r="COX353" s="18"/>
      <c r="COY353" s="18"/>
      <c r="COZ353" s="18"/>
      <c r="CPA353" s="18"/>
      <c r="CPB353" s="18"/>
      <c r="CPC353" s="18"/>
      <c r="CPD353" s="18"/>
      <c r="CPE353" s="18"/>
      <c r="CPF353" s="18"/>
      <c r="CPG353" s="18"/>
      <c r="CPH353" s="18"/>
      <c r="CPI353" s="18"/>
      <c r="CPJ353" s="18"/>
      <c r="CPK353" s="18"/>
      <c r="CPL353" s="18"/>
      <c r="CPM353" s="18"/>
      <c r="CPN353" s="18"/>
      <c r="CPO353" s="18"/>
      <c r="CPP353" s="18"/>
      <c r="CPQ353" s="18"/>
      <c r="CPR353" s="18"/>
      <c r="CPS353" s="18"/>
      <c r="CPT353" s="18"/>
      <c r="CPU353" s="18"/>
      <c r="CPV353" s="18"/>
      <c r="CPW353" s="18"/>
      <c r="CPX353" s="18"/>
      <c r="CPY353" s="18"/>
      <c r="CPZ353" s="18"/>
      <c r="CQA353" s="18"/>
      <c r="CQB353" s="18"/>
      <c r="CQC353" s="18"/>
      <c r="CQD353" s="18"/>
      <c r="CQE353" s="18"/>
      <c r="CQF353" s="18"/>
      <c r="CQG353" s="18"/>
      <c r="CQH353" s="18"/>
      <c r="CQI353" s="18"/>
      <c r="CQJ353" s="18"/>
      <c r="CQK353" s="18"/>
      <c r="CQL353" s="18"/>
      <c r="CQM353" s="18"/>
      <c r="CQN353" s="18"/>
      <c r="CQO353" s="18"/>
      <c r="CQP353" s="18"/>
      <c r="CQQ353" s="18"/>
      <c r="CQR353" s="18"/>
      <c r="CQS353" s="18"/>
      <c r="CQT353" s="18"/>
      <c r="CQU353" s="18"/>
      <c r="CQV353" s="18"/>
      <c r="CQW353" s="18"/>
      <c r="CQX353" s="18"/>
      <c r="CQY353" s="18"/>
      <c r="CQZ353" s="18"/>
      <c r="CRA353" s="18"/>
      <c r="CRB353" s="18"/>
      <c r="CRC353" s="18"/>
      <c r="CRD353" s="18"/>
      <c r="CRE353" s="18"/>
      <c r="CRF353" s="18"/>
      <c r="CRG353" s="18"/>
      <c r="CRH353" s="18"/>
      <c r="CRI353" s="18"/>
      <c r="CRJ353" s="18"/>
      <c r="CRK353" s="18"/>
      <c r="CRL353" s="18"/>
      <c r="CRM353" s="18"/>
      <c r="CRN353" s="18"/>
      <c r="CRO353" s="18"/>
      <c r="CRP353" s="18"/>
      <c r="CRQ353" s="18"/>
      <c r="CRR353" s="18"/>
      <c r="CRS353" s="18"/>
      <c r="CRT353" s="18"/>
      <c r="CRU353" s="18"/>
      <c r="CRV353" s="18"/>
      <c r="CRW353" s="18"/>
      <c r="CRX353" s="18"/>
      <c r="CRY353" s="18"/>
      <c r="CRZ353" s="18"/>
      <c r="CSA353" s="18"/>
      <c r="CSB353" s="18"/>
      <c r="CSC353" s="18"/>
      <c r="CSD353" s="18"/>
      <c r="CSE353" s="18"/>
      <c r="CSF353" s="18"/>
      <c r="CSG353" s="18"/>
      <c r="CSH353" s="18"/>
      <c r="CSI353" s="18"/>
      <c r="CSJ353" s="18"/>
      <c r="CSK353" s="18"/>
      <c r="CSL353" s="18"/>
      <c r="CSM353" s="18"/>
      <c r="CSN353" s="18"/>
      <c r="CSO353" s="18"/>
      <c r="CSP353" s="18"/>
      <c r="CSQ353" s="18"/>
      <c r="CSR353" s="18"/>
      <c r="CSS353" s="18"/>
      <c r="CST353" s="18"/>
      <c r="CSU353" s="18"/>
      <c r="CSV353" s="18"/>
      <c r="CSW353" s="18"/>
      <c r="CSX353" s="18"/>
      <c r="CSY353" s="18"/>
      <c r="CSZ353" s="18"/>
      <c r="CTA353" s="18"/>
      <c r="CTB353" s="18"/>
      <c r="CTC353" s="18"/>
      <c r="CTD353" s="18"/>
      <c r="CTE353" s="18"/>
      <c r="CTF353" s="18"/>
      <c r="CTG353" s="18"/>
      <c r="CTH353" s="18"/>
      <c r="CTI353" s="18"/>
      <c r="CTJ353" s="18"/>
      <c r="CTK353" s="18"/>
      <c r="CTL353" s="18"/>
      <c r="CTM353" s="18"/>
      <c r="CTN353" s="18"/>
      <c r="CTO353" s="18"/>
      <c r="CTP353" s="18"/>
      <c r="CTQ353" s="18"/>
      <c r="CTR353" s="18"/>
      <c r="CTS353" s="18"/>
      <c r="CTT353" s="18"/>
      <c r="CTU353" s="18"/>
      <c r="CTV353" s="18"/>
      <c r="CTW353" s="18"/>
      <c r="CTX353" s="18"/>
      <c r="CTY353" s="18"/>
      <c r="CTZ353" s="18"/>
      <c r="CUA353" s="18"/>
      <c r="CUB353" s="18"/>
      <c r="CUC353" s="18"/>
      <c r="CUD353" s="18"/>
      <c r="CUE353" s="18"/>
      <c r="CUF353" s="18"/>
      <c r="CUG353" s="18"/>
      <c r="CUH353" s="18"/>
      <c r="CUI353" s="18"/>
      <c r="CUJ353" s="18"/>
      <c r="CUK353" s="18"/>
      <c r="CUL353" s="18"/>
      <c r="CUM353" s="18"/>
      <c r="CUN353" s="18"/>
      <c r="CUO353" s="18"/>
      <c r="CUP353" s="18"/>
      <c r="CUQ353" s="18"/>
      <c r="CUR353" s="18"/>
      <c r="CUS353" s="18"/>
      <c r="CUT353" s="18"/>
      <c r="CUU353" s="18"/>
      <c r="CUV353" s="18"/>
      <c r="CUW353" s="18"/>
      <c r="CUX353" s="18"/>
      <c r="CUY353" s="18"/>
      <c r="CUZ353" s="18"/>
      <c r="CVA353" s="18"/>
      <c r="CVB353" s="18"/>
      <c r="CVC353" s="18"/>
      <c r="CVD353" s="18"/>
      <c r="CVE353" s="18"/>
      <c r="CVF353" s="18"/>
      <c r="CVG353" s="18"/>
      <c r="CVH353" s="18"/>
      <c r="CVI353" s="18"/>
      <c r="CVJ353" s="18"/>
      <c r="CVK353" s="18"/>
      <c r="CVL353" s="18"/>
      <c r="CVM353" s="18"/>
      <c r="CVN353" s="18"/>
      <c r="CVO353" s="18"/>
      <c r="CVP353" s="18"/>
      <c r="CVQ353" s="18"/>
      <c r="CVR353" s="18"/>
      <c r="CVS353" s="18"/>
      <c r="CVT353" s="18"/>
      <c r="CVU353" s="18"/>
      <c r="CVV353" s="18"/>
      <c r="CVW353" s="18"/>
      <c r="CVX353" s="18"/>
      <c r="CVY353" s="18"/>
      <c r="CVZ353" s="18"/>
      <c r="CWA353" s="18"/>
      <c r="CWB353" s="18"/>
      <c r="CWC353" s="18"/>
      <c r="CWD353" s="18"/>
      <c r="CWE353" s="18"/>
      <c r="CWF353" s="18"/>
      <c r="CWG353" s="18"/>
      <c r="CWH353" s="18"/>
      <c r="CWI353" s="18"/>
      <c r="CWJ353" s="18"/>
      <c r="CWK353" s="18"/>
      <c r="CWL353" s="18"/>
      <c r="CWM353" s="18"/>
      <c r="CWN353" s="18"/>
      <c r="CWO353" s="18"/>
      <c r="CWP353" s="18"/>
      <c r="CWQ353" s="18"/>
      <c r="CWR353" s="18"/>
      <c r="CWS353" s="18"/>
      <c r="CWT353" s="18"/>
      <c r="CWU353" s="18"/>
      <c r="CWV353" s="18"/>
      <c r="CWW353" s="18"/>
      <c r="CWX353" s="18"/>
      <c r="CWY353" s="18"/>
      <c r="CWZ353" s="18"/>
      <c r="CXA353" s="18"/>
      <c r="CXB353" s="18"/>
      <c r="CXC353" s="18"/>
      <c r="CXD353" s="18"/>
      <c r="CXE353" s="18"/>
      <c r="CXF353" s="18"/>
      <c r="CXG353" s="18"/>
      <c r="CXH353" s="18"/>
      <c r="CXI353" s="18"/>
      <c r="CXJ353" s="18"/>
      <c r="CXK353" s="18"/>
      <c r="CXL353" s="18"/>
      <c r="CXM353" s="18"/>
      <c r="CXN353" s="18"/>
      <c r="CXO353" s="18"/>
      <c r="CXP353" s="18"/>
      <c r="CXQ353" s="18"/>
      <c r="CXR353" s="18"/>
      <c r="CXS353" s="18"/>
      <c r="CXT353" s="18"/>
      <c r="CXU353" s="18"/>
      <c r="CXV353" s="18"/>
      <c r="CXW353" s="18"/>
      <c r="CXX353" s="18"/>
      <c r="CXY353" s="18"/>
      <c r="CXZ353" s="18"/>
      <c r="CYA353" s="18"/>
      <c r="CYB353" s="18"/>
      <c r="CYC353" s="18"/>
      <c r="CYD353" s="18"/>
      <c r="CYE353" s="18"/>
      <c r="CYF353" s="18"/>
      <c r="CYG353" s="18"/>
      <c r="CYH353" s="18"/>
      <c r="CYI353" s="18"/>
      <c r="CYJ353" s="18"/>
      <c r="CYK353" s="18"/>
      <c r="CYL353" s="18"/>
      <c r="CYM353" s="18"/>
      <c r="CYN353" s="18"/>
      <c r="CYO353" s="18"/>
      <c r="CYP353" s="18"/>
      <c r="CYQ353" s="18"/>
      <c r="CYR353" s="18"/>
      <c r="CYS353" s="18"/>
      <c r="CYT353" s="18"/>
      <c r="CYU353" s="18"/>
      <c r="CYV353" s="18"/>
      <c r="CYW353" s="18"/>
      <c r="CYX353" s="18"/>
      <c r="CYY353" s="18"/>
      <c r="CYZ353" s="18"/>
      <c r="CZA353" s="18"/>
      <c r="CZB353" s="18"/>
      <c r="CZC353" s="18"/>
      <c r="CZD353" s="18"/>
      <c r="CZE353" s="18"/>
      <c r="CZF353" s="18"/>
      <c r="CZG353" s="18"/>
      <c r="CZH353" s="18"/>
      <c r="CZI353" s="18"/>
      <c r="CZJ353" s="18"/>
      <c r="CZK353" s="18"/>
      <c r="CZL353" s="18"/>
      <c r="CZM353" s="18"/>
      <c r="CZN353" s="18"/>
      <c r="CZO353" s="18"/>
      <c r="CZP353" s="18"/>
      <c r="CZQ353" s="18"/>
      <c r="CZR353" s="18"/>
      <c r="CZS353" s="18"/>
      <c r="CZT353" s="18"/>
      <c r="CZU353" s="18"/>
      <c r="CZV353" s="18"/>
      <c r="CZW353" s="18"/>
      <c r="CZX353" s="18"/>
      <c r="CZY353" s="18"/>
      <c r="CZZ353" s="18"/>
      <c r="DAA353" s="18"/>
      <c r="DAB353" s="18"/>
      <c r="DAC353" s="18"/>
      <c r="DAD353" s="18"/>
      <c r="DAE353" s="18"/>
      <c r="DAF353" s="18"/>
      <c r="DAG353" s="18"/>
      <c r="DAH353" s="18"/>
      <c r="DAI353" s="18"/>
      <c r="DAJ353" s="18"/>
      <c r="DAK353" s="18"/>
      <c r="DAL353" s="18"/>
      <c r="DAM353" s="18"/>
      <c r="DAN353" s="18"/>
      <c r="DAO353" s="18"/>
      <c r="DAP353" s="18"/>
      <c r="DAQ353" s="18"/>
      <c r="DAR353" s="18"/>
      <c r="DAS353" s="18"/>
      <c r="DAT353" s="18"/>
      <c r="DAU353" s="18"/>
      <c r="DAV353" s="18"/>
      <c r="DAW353" s="18"/>
      <c r="DAX353" s="18"/>
      <c r="DAY353" s="18"/>
      <c r="DAZ353" s="18"/>
      <c r="DBA353" s="18"/>
      <c r="DBB353" s="18"/>
      <c r="DBC353" s="18"/>
      <c r="DBD353" s="18"/>
      <c r="DBE353" s="18"/>
      <c r="DBF353" s="18"/>
      <c r="DBG353" s="18"/>
      <c r="DBH353" s="18"/>
      <c r="DBI353" s="18"/>
      <c r="DBJ353" s="18"/>
      <c r="DBK353" s="18"/>
      <c r="DBL353" s="18"/>
      <c r="DBM353" s="18"/>
      <c r="DBN353" s="18"/>
      <c r="DBO353" s="18"/>
      <c r="DBP353" s="18"/>
      <c r="DBQ353" s="18"/>
      <c r="DBR353" s="18"/>
      <c r="DBS353" s="18"/>
      <c r="DBT353" s="18"/>
      <c r="DBU353" s="18"/>
      <c r="DBV353" s="18"/>
      <c r="DBW353" s="18"/>
      <c r="DBX353" s="18"/>
      <c r="DBY353" s="18"/>
      <c r="DBZ353" s="18"/>
      <c r="DCA353" s="18"/>
      <c r="DCB353" s="18"/>
      <c r="DCC353" s="18"/>
      <c r="DCD353" s="18"/>
      <c r="DCE353" s="18"/>
      <c r="DCF353" s="18"/>
      <c r="DCG353" s="18"/>
      <c r="DCH353" s="18"/>
      <c r="DCI353" s="18"/>
      <c r="DCJ353" s="18"/>
      <c r="DCK353" s="18"/>
      <c r="DCL353" s="18"/>
      <c r="DCM353" s="18"/>
      <c r="DCN353" s="18"/>
      <c r="DCO353" s="18"/>
      <c r="DCP353" s="18"/>
      <c r="DCQ353" s="18"/>
      <c r="DCR353" s="18"/>
      <c r="DCS353" s="18"/>
      <c r="DCT353" s="18"/>
      <c r="DCU353" s="18"/>
      <c r="DCV353" s="18"/>
      <c r="DCW353" s="18"/>
      <c r="DCX353" s="18"/>
      <c r="DCY353" s="18"/>
      <c r="DCZ353" s="18"/>
      <c r="DDA353" s="18"/>
      <c r="DDB353" s="18"/>
      <c r="DDC353" s="18"/>
      <c r="DDD353" s="18"/>
      <c r="DDE353" s="18"/>
      <c r="DDF353" s="18"/>
      <c r="DDG353" s="18"/>
      <c r="DDH353" s="18"/>
      <c r="DDI353" s="18"/>
      <c r="DDJ353" s="18"/>
      <c r="DDK353" s="18"/>
      <c r="DDL353" s="18"/>
      <c r="DDM353" s="18"/>
      <c r="DDN353" s="18"/>
      <c r="DDO353" s="18"/>
      <c r="DDP353" s="18"/>
      <c r="DDQ353" s="18"/>
      <c r="DDR353" s="18"/>
      <c r="DDS353" s="18"/>
      <c r="DDT353" s="18"/>
      <c r="DDU353" s="18"/>
      <c r="DDV353" s="18"/>
      <c r="DDW353" s="18"/>
      <c r="DDX353" s="18"/>
      <c r="DDY353" s="18"/>
      <c r="DDZ353" s="18"/>
      <c r="DEA353" s="18"/>
      <c r="DEB353" s="18"/>
      <c r="DEC353" s="18"/>
      <c r="DED353" s="18"/>
      <c r="DEE353" s="18"/>
      <c r="DEF353" s="18"/>
      <c r="DEG353" s="18"/>
      <c r="DEH353" s="18"/>
      <c r="DEI353" s="18"/>
      <c r="DEJ353" s="18"/>
      <c r="DEK353" s="18"/>
      <c r="DEL353" s="18"/>
      <c r="DEM353" s="18"/>
      <c r="DEN353" s="18"/>
      <c r="DEO353" s="18"/>
      <c r="DEP353" s="18"/>
      <c r="DEQ353" s="18"/>
      <c r="DER353" s="18"/>
      <c r="DES353" s="18"/>
      <c r="DET353" s="18"/>
      <c r="DEU353" s="18"/>
      <c r="DEV353" s="18"/>
      <c r="DEW353" s="18"/>
      <c r="DEX353" s="18"/>
      <c r="DEY353" s="18"/>
      <c r="DEZ353" s="18"/>
      <c r="DFA353" s="18"/>
      <c r="DFB353" s="18"/>
      <c r="DFC353" s="18"/>
      <c r="DFD353" s="18"/>
      <c r="DFE353" s="18"/>
      <c r="DFF353" s="18"/>
      <c r="DFG353" s="18"/>
      <c r="DFH353" s="18"/>
      <c r="DFI353" s="18"/>
      <c r="DFJ353" s="18"/>
      <c r="DFK353" s="18"/>
      <c r="DFL353" s="18"/>
      <c r="DFM353" s="18"/>
      <c r="DFN353" s="18"/>
      <c r="DFO353" s="18"/>
      <c r="DFP353" s="18"/>
      <c r="DFQ353" s="18"/>
      <c r="DFR353" s="18"/>
      <c r="DFS353" s="18"/>
      <c r="DFT353" s="18"/>
      <c r="DFU353" s="18"/>
      <c r="DFV353" s="18"/>
      <c r="DFW353" s="18"/>
      <c r="DFX353" s="18"/>
      <c r="DFY353" s="18"/>
      <c r="DFZ353" s="18"/>
      <c r="DGA353" s="18"/>
      <c r="DGB353" s="18"/>
      <c r="DGC353" s="18"/>
      <c r="DGD353" s="18"/>
      <c r="DGE353" s="18"/>
      <c r="DGF353" s="18"/>
      <c r="DGG353" s="18"/>
      <c r="DGH353" s="18"/>
      <c r="DGI353" s="18"/>
      <c r="DGJ353" s="18"/>
      <c r="DGK353" s="18"/>
      <c r="DGL353" s="18"/>
      <c r="DGM353" s="18"/>
      <c r="DGN353" s="18"/>
      <c r="DGO353" s="18"/>
      <c r="DGP353" s="18"/>
      <c r="DGQ353" s="18"/>
      <c r="DGR353" s="18"/>
      <c r="DGS353" s="18"/>
      <c r="DGT353" s="18"/>
      <c r="DGU353" s="18"/>
      <c r="DGV353" s="18"/>
      <c r="DGW353" s="18"/>
      <c r="DGX353" s="18"/>
      <c r="DGY353" s="18"/>
      <c r="DGZ353" s="18"/>
      <c r="DHA353" s="18"/>
      <c r="DHB353" s="18"/>
      <c r="DHC353" s="18"/>
      <c r="DHD353" s="18"/>
      <c r="DHE353" s="18"/>
      <c r="DHF353" s="18"/>
      <c r="DHG353" s="18"/>
      <c r="DHH353" s="18"/>
      <c r="DHI353" s="18"/>
      <c r="DHJ353" s="18"/>
      <c r="DHK353" s="18"/>
      <c r="DHL353" s="18"/>
      <c r="DHM353" s="18"/>
      <c r="DHN353" s="18"/>
      <c r="DHO353" s="18"/>
      <c r="DHP353" s="18"/>
      <c r="DHQ353" s="18"/>
      <c r="DHR353" s="18"/>
      <c r="DHS353" s="18"/>
      <c r="DHT353" s="18"/>
      <c r="DHU353" s="18"/>
      <c r="DHV353" s="18"/>
      <c r="DHW353" s="18"/>
      <c r="DHX353" s="18"/>
      <c r="DHY353" s="18"/>
      <c r="DHZ353" s="18"/>
      <c r="DIA353" s="18"/>
      <c r="DIB353" s="18"/>
      <c r="DIC353" s="18"/>
      <c r="DID353" s="18"/>
      <c r="DIE353" s="18"/>
      <c r="DIF353" s="18"/>
      <c r="DIG353" s="18"/>
      <c r="DIH353" s="18"/>
      <c r="DII353" s="18"/>
      <c r="DIJ353" s="18"/>
      <c r="DIK353" s="18"/>
      <c r="DIL353" s="18"/>
      <c r="DIM353" s="18"/>
      <c r="DIN353" s="18"/>
      <c r="DIO353" s="18"/>
      <c r="DIP353" s="18"/>
      <c r="DIQ353" s="18"/>
      <c r="DIR353" s="18"/>
      <c r="DIS353" s="18"/>
      <c r="DIT353" s="18"/>
      <c r="DIU353" s="18"/>
      <c r="DIV353" s="18"/>
      <c r="DIW353" s="18"/>
      <c r="DIX353" s="18"/>
      <c r="DIY353" s="18"/>
      <c r="DIZ353" s="18"/>
      <c r="DJA353" s="18"/>
      <c r="DJB353" s="18"/>
      <c r="DJC353" s="18"/>
      <c r="DJD353" s="18"/>
      <c r="DJE353" s="18"/>
      <c r="DJF353" s="18"/>
      <c r="DJG353" s="18"/>
      <c r="DJH353" s="18"/>
      <c r="DJI353" s="18"/>
      <c r="DJJ353" s="18"/>
      <c r="DJK353" s="18"/>
      <c r="DJL353" s="18"/>
      <c r="DJM353" s="18"/>
      <c r="DJN353" s="18"/>
      <c r="DJO353" s="18"/>
      <c r="DJP353" s="18"/>
      <c r="DJQ353" s="18"/>
      <c r="DJR353" s="18"/>
      <c r="DJS353" s="18"/>
      <c r="DJT353" s="18"/>
      <c r="DJU353" s="18"/>
      <c r="DJV353" s="18"/>
      <c r="DJW353" s="18"/>
      <c r="DJX353" s="18"/>
      <c r="DJY353" s="18"/>
      <c r="DJZ353" s="18"/>
      <c r="DKA353" s="18"/>
      <c r="DKB353" s="18"/>
      <c r="DKC353" s="18"/>
      <c r="DKD353" s="18"/>
      <c r="DKE353" s="18"/>
      <c r="DKF353" s="18"/>
      <c r="DKG353" s="18"/>
      <c r="DKH353" s="18"/>
      <c r="DKI353" s="18"/>
      <c r="DKJ353" s="18"/>
      <c r="DKK353" s="18"/>
      <c r="DKL353" s="18"/>
      <c r="DKM353" s="18"/>
      <c r="DKN353" s="18"/>
      <c r="DKO353" s="18"/>
      <c r="DKP353" s="18"/>
      <c r="DKQ353" s="18"/>
      <c r="DKR353" s="18"/>
      <c r="DKS353" s="18"/>
      <c r="DKT353" s="18"/>
      <c r="DKU353" s="18"/>
      <c r="DKV353" s="18"/>
      <c r="DKW353" s="18"/>
      <c r="DKX353" s="18"/>
      <c r="DKY353" s="18"/>
      <c r="DKZ353" s="18"/>
      <c r="DLA353" s="18"/>
      <c r="DLB353" s="18"/>
      <c r="DLC353" s="18"/>
      <c r="DLD353" s="18"/>
      <c r="DLE353" s="18"/>
      <c r="DLF353" s="18"/>
      <c r="DLG353" s="18"/>
      <c r="DLH353" s="18"/>
      <c r="DLI353" s="18"/>
      <c r="DLJ353" s="18"/>
      <c r="DLK353" s="18"/>
      <c r="DLL353" s="18"/>
      <c r="DLM353" s="18"/>
      <c r="DLN353" s="18"/>
      <c r="DLO353" s="18"/>
      <c r="DLP353" s="18"/>
      <c r="DLQ353" s="18"/>
      <c r="DLR353" s="18"/>
      <c r="DLS353" s="18"/>
      <c r="DLT353" s="18"/>
      <c r="DLU353" s="18"/>
      <c r="DLV353" s="18"/>
      <c r="DLW353" s="18"/>
      <c r="DLX353" s="18"/>
      <c r="DLY353" s="18"/>
      <c r="DLZ353" s="18"/>
      <c r="DMA353" s="18"/>
      <c r="DMB353" s="18"/>
      <c r="DMC353" s="18"/>
      <c r="DMD353" s="18"/>
      <c r="DME353" s="18"/>
      <c r="DMF353" s="18"/>
      <c r="DMG353" s="18"/>
      <c r="DMH353" s="18"/>
      <c r="DMI353" s="18"/>
      <c r="DMJ353" s="18"/>
      <c r="DMK353" s="18"/>
      <c r="DML353" s="18"/>
      <c r="DMM353" s="18"/>
      <c r="DMN353" s="18"/>
      <c r="DMO353" s="18"/>
      <c r="DMP353" s="18"/>
      <c r="DMQ353" s="18"/>
      <c r="DMR353" s="18"/>
      <c r="DMS353" s="18"/>
      <c r="DMT353" s="18"/>
      <c r="DMU353" s="18"/>
      <c r="DMV353" s="18"/>
      <c r="DMW353" s="18"/>
      <c r="DMX353" s="18"/>
      <c r="DMY353" s="18"/>
      <c r="DMZ353" s="18"/>
      <c r="DNA353" s="18"/>
      <c r="DNB353" s="18"/>
      <c r="DNC353" s="18"/>
      <c r="DND353" s="18"/>
      <c r="DNE353" s="18"/>
      <c r="DNF353" s="18"/>
      <c r="DNG353" s="18"/>
      <c r="DNH353" s="18"/>
      <c r="DNI353" s="18"/>
      <c r="DNJ353" s="18"/>
      <c r="DNK353" s="18"/>
      <c r="DNL353" s="18"/>
      <c r="DNM353" s="18"/>
      <c r="DNN353" s="18"/>
      <c r="DNO353" s="18"/>
      <c r="DNP353" s="18"/>
      <c r="DNQ353" s="18"/>
      <c r="DNR353" s="18"/>
      <c r="DNS353" s="18"/>
      <c r="DNT353" s="18"/>
      <c r="DNU353" s="18"/>
      <c r="DNV353" s="18"/>
      <c r="DNW353" s="18"/>
      <c r="DNX353" s="18"/>
      <c r="DNY353" s="18"/>
      <c r="DNZ353" s="18"/>
      <c r="DOA353" s="18"/>
      <c r="DOB353" s="18"/>
      <c r="DOC353" s="18"/>
      <c r="DOD353" s="18"/>
      <c r="DOE353" s="18"/>
      <c r="DOF353" s="18"/>
      <c r="DOG353" s="18"/>
      <c r="DOH353" s="18"/>
      <c r="DOI353" s="18"/>
      <c r="DOJ353" s="18"/>
      <c r="DOK353" s="18"/>
      <c r="DOL353" s="18"/>
      <c r="DOM353" s="18"/>
      <c r="DON353" s="18"/>
      <c r="DOO353" s="18"/>
      <c r="DOP353" s="18"/>
      <c r="DOQ353" s="18"/>
      <c r="DOR353" s="18"/>
      <c r="DOS353" s="18"/>
      <c r="DOT353" s="18"/>
      <c r="DOU353" s="18"/>
      <c r="DOV353" s="18"/>
      <c r="DOW353" s="18"/>
      <c r="DOX353" s="18"/>
      <c r="DOY353" s="18"/>
      <c r="DOZ353" s="18"/>
      <c r="DPA353" s="18"/>
      <c r="DPB353" s="18"/>
      <c r="DPC353" s="18"/>
      <c r="DPD353" s="18"/>
      <c r="DPE353" s="18"/>
      <c r="DPF353" s="18"/>
      <c r="DPG353" s="18"/>
      <c r="DPH353" s="18"/>
      <c r="DPI353" s="18"/>
      <c r="DPJ353" s="18"/>
      <c r="DPK353" s="18"/>
      <c r="DPL353" s="18"/>
      <c r="DPM353" s="18"/>
      <c r="DPN353" s="18"/>
      <c r="DPO353" s="18"/>
      <c r="DPP353" s="18"/>
      <c r="DPQ353" s="18"/>
      <c r="DPR353" s="18"/>
      <c r="DPS353" s="18"/>
      <c r="DPT353" s="18"/>
      <c r="DPU353" s="18"/>
      <c r="DPV353" s="18"/>
      <c r="DPW353" s="18"/>
      <c r="DPX353" s="18"/>
      <c r="DPY353" s="18"/>
      <c r="DPZ353" s="18"/>
      <c r="DQA353" s="18"/>
      <c r="DQB353" s="18"/>
      <c r="DQC353" s="18"/>
      <c r="DQD353" s="18"/>
      <c r="DQE353" s="18"/>
      <c r="DQF353" s="18"/>
      <c r="DQG353" s="18"/>
      <c r="DQH353" s="18"/>
      <c r="DQI353" s="18"/>
      <c r="DQJ353" s="18"/>
      <c r="DQK353" s="18"/>
      <c r="DQL353" s="18"/>
      <c r="DQM353" s="18"/>
      <c r="DQN353" s="18"/>
      <c r="DQO353" s="18"/>
      <c r="DQP353" s="18"/>
      <c r="DQQ353" s="18"/>
      <c r="DQR353" s="18"/>
      <c r="DQS353" s="18"/>
      <c r="DQT353" s="18"/>
      <c r="DQU353" s="18"/>
      <c r="DQV353" s="18"/>
      <c r="DQW353" s="18"/>
      <c r="DQX353" s="18"/>
      <c r="DQY353" s="18"/>
      <c r="DQZ353" s="18"/>
      <c r="DRA353" s="18"/>
      <c r="DRB353" s="18"/>
      <c r="DRC353" s="18"/>
      <c r="DRD353" s="18"/>
      <c r="DRE353" s="18"/>
      <c r="DRF353" s="18"/>
      <c r="DRG353" s="18"/>
      <c r="DRH353" s="18"/>
      <c r="DRI353" s="18"/>
      <c r="DRJ353" s="18"/>
      <c r="DRK353" s="18"/>
      <c r="DRL353" s="18"/>
      <c r="DRM353" s="18"/>
      <c r="DRN353" s="18"/>
      <c r="DRO353" s="18"/>
      <c r="DRP353" s="18"/>
      <c r="DRQ353" s="18"/>
      <c r="DRR353" s="18"/>
      <c r="DRS353" s="18"/>
      <c r="DRT353" s="18"/>
      <c r="DRU353" s="18"/>
      <c r="DRV353" s="18"/>
      <c r="DRW353" s="18"/>
      <c r="DRX353" s="18"/>
      <c r="DRY353" s="18"/>
      <c r="DRZ353" s="18"/>
      <c r="DSA353" s="18"/>
      <c r="DSB353" s="18"/>
      <c r="DSC353" s="18"/>
      <c r="DSD353" s="18"/>
      <c r="DSE353" s="18"/>
      <c r="DSF353" s="18"/>
      <c r="DSG353" s="18"/>
      <c r="DSH353" s="18"/>
      <c r="DSI353" s="18"/>
      <c r="DSJ353" s="18"/>
      <c r="DSK353" s="18"/>
      <c r="DSL353" s="18"/>
      <c r="DSM353" s="18"/>
      <c r="DSN353" s="18"/>
      <c r="DSO353" s="18"/>
      <c r="DSP353" s="18"/>
      <c r="DSQ353" s="18"/>
      <c r="DSR353" s="18"/>
      <c r="DSS353" s="18"/>
      <c r="DST353" s="18"/>
      <c r="DSU353" s="18"/>
      <c r="DSV353" s="18"/>
      <c r="DSW353" s="18"/>
      <c r="DSX353" s="18"/>
      <c r="DSY353" s="18"/>
      <c r="DSZ353" s="18"/>
      <c r="DTA353" s="18"/>
      <c r="DTB353" s="18"/>
      <c r="DTC353" s="18"/>
      <c r="DTD353" s="18"/>
      <c r="DTE353" s="18"/>
      <c r="DTF353" s="18"/>
      <c r="DTG353" s="18"/>
      <c r="DTH353" s="18"/>
      <c r="DTI353" s="18"/>
      <c r="DTJ353" s="18"/>
      <c r="DTK353" s="18"/>
      <c r="DTL353" s="18"/>
      <c r="DTM353" s="18"/>
      <c r="DTN353" s="18"/>
      <c r="DTO353" s="18"/>
      <c r="DTP353" s="18"/>
      <c r="DTQ353" s="18"/>
      <c r="DTR353" s="18"/>
      <c r="DTS353" s="18"/>
      <c r="DTT353" s="18"/>
      <c r="DTU353" s="18"/>
      <c r="DTV353" s="18"/>
      <c r="DTW353" s="18"/>
      <c r="DTX353" s="18"/>
      <c r="DTY353" s="18"/>
      <c r="DTZ353" s="18"/>
      <c r="DUA353" s="18"/>
      <c r="DUB353" s="18"/>
      <c r="DUC353" s="18"/>
      <c r="DUD353" s="18"/>
      <c r="DUE353" s="18"/>
      <c r="DUF353" s="18"/>
      <c r="DUG353" s="18"/>
      <c r="DUH353" s="18"/>
      <c r="DUI353" s="18"/>
      <c r="DUJ353" s="18"/>
      <c r="DUK353" s="18"/>
      <c r="DUL353" s="18"/>
      <c r="DUM353" s="18"/>
      <c r="DUN353" s="18"/>
      <c r="DUO353" s="18"/>
      <c r="DUP353" s="18"/>
      <c r="DUQ353" s="18"/>
      <c r="DUR353" s="18"/>
      <c r="DUS353" s="18"/>
      <c r="DUT353" s="18"/>
      <c r="DUU353" s="18"/>
      <c r="DUV353" s="18"/>
      <c r="DUW353" s="18"/>
      <c r="DUX353" s="18"/>
      <c r="DUY353" s="18"/>
      <c r="DUZ353" s="18"/>
      <c r="DVA353" s="18"/>
      <c r="DVB353" s="18"/>
      <c r="DVC353" s="18"/>
      <c r="DVD353" s="18"/>
      <c r="DVE353" s="18"/>
      <c r="DVF353" s="18"/>
      <c r="DVG353" s="18"/>
      <c r="DVH353" s="18"/>
      <c r="DVI353" s="18"/>
      <c r="DVJ353" s="18"/>
      <c r="DVK353" s="18"/>
      <c r="DVL353" s="18"/>
      <c r="DVM353" s="18"/>
      <c r="DVN353" s="18"/>
      <c r="DVO353" s="18"/>
      <c r="DVP353" s="18"/>
      <c r="DVQ353" s="18"/>
      <c r="DVR353" s="18"/>
      <c r="DVS353" s="18"/>
      <c r="DVT353" s="18"/>
      <c r="DVU353" s="18"/>
      <c r="DVV353" s="18"/>
      <c r="DVW353" s="18"/>
      <c r="DVX353" s="18"/>
      <c r="DVY353" s="18"/>
      <c r="DVZ353" s="18"/>
      <c r="DWA353" s="18"/>
      <c r="DWB353" s="18"/>
      <c r="DWC353" s="18"/>
      <c r="DWD353" s="18"/>
      <c r="DWE353" s="18"/>
      <c r="DWF353" s="18"/>
      <c r="DWG353" s="18"/>
      <c r="DWH353" s="18"/>
      <c r="DWI353" s="18"/>
      <c r="DWJ353" s="18"/>
      <c r="DWK353" s="18"/>
      <c r="DWL353" s="18"/>
      <c r="DWM353" s="18"/>
      <c r="DWN353" s="18"/>
      <c r="DWO353" s="18"/>
      <c r="DWP353" s="18"/>
      <c r="DWQ353" s="18"/>
      <c r="DWR353" s="18"/>
      <c r="DWS353" s="18"/>
      <c r="DWT353" s="18"/>
      <c r="DWU353" s="18"/>
      <c r="DWV353" s="18"/>
      <c r="DWW353" s="18"/>
      <c r="DWX353" s="18"/>
      <c r="DWY353" s="18"/>
      <c r="DWZ353" s="18"/>
      <c r="DXA353" s="18"/>
      <c r="DXB353" s="18"/>
      <c r="DXC353" s="18"/>
      <c r="DXD353" s="18"/>
      <c r="DXE353" s="18"/>
      <c r="DXF353" s="18"/>
      <c r="DXG353" s="18"/>
      <c r="DXH353" s="18"/>
      <c r="DXI353" s="18"/>
      <c r="DXJ353" s="18"/>
      <c r="DXK353" s="18"/>
      <c r="DXL353" s="18"/>
      <c r="DXM353" s="18"/>
      <c r="DXN353" s="18"/>
      <c r="DXO353" s="18"/>
      <c r="DXP353" s="18"/>
      <c r="DXQ353" s="18"/>
      <c r="DXR353" s="18"/>
      <c r="DXS353" s="18"/>
      <c r="DXT353" s="18"/>
      <c r="DXU353" s="18"/>
      <c r="DXV353" s="18"/>
      <c r="DXW353" s="18"/>
      <c r="DXX353" s="18"/>
      <c r="DXY353" s="18"/>
      <c r="DXZ353" s="18"/>
      <c r="DYA353" s="18"/>
      <c r="DYB353" s="18"/>
      <c r="DYC353" s="18"/>
      <c r="DYD353" s="18"/>
      <c r="DYE353" s="18"/>
      <c r="DYF353" s="18"/>
      <c r="DYG353" s="18"/>
      <c r="DYH353" s="18"/>
      <c r="DYI353" s="18"/>
      <c r="DYJ353" s="18"/>
      <c r="DYK353" s="18"/>
      <c r="DYL353" s="18"/>
      <c r="DYM353" s="18"/>
      <c r="DYN353" s="18"/>
      <c r="DYO353" s="18"/>
      <c r="DYP353" s="18"/>
      <c r="DYQ353" s="18"/>
      <c r="DYR353" s="18"/>
      <c r="DYS353" s="18"/>
      <c r="DYT353" s="18"/>
      <c r="DYU353" s="18"/>
      <c r="DYV353" s="18"/>
      <c r="DYW353" s="18"/>
      <c r="DYX353" s="18"/>
      <c r="DYY353" s="18"/>
      <c r="DYZ353" s="18"/>
      <c r="DZA353" s="18"/>
      <c r="DZB353" s="18"/>
      <c r="DZC353" s="18"/>
      <c r="DZD353" s="18"/>
      <c r="DZE353" s="18"/>
      <c r="DZF353" s="18"/>
      <c r="DZG353" s="18"/>
      <c r="DZH353" s="18"/>
      <c r="DZI353" s="18"/>
      <c r="DZJ353" s="18"/>
      <c r="DZK353" s="18"/>
      <c r="DZL353" s="18"/>
      <c r="DZM353" s="18"/>
      <c r="DZN353" s="18"/>
      <c r="DZO353" s="18"/>
      <c r="DZP353" s="18"/>
      <c r="DZQ353" s="18"/>
      <c r="DZR353" s="18"/>
      <c r="DZS353" s="18"/>
      <c r="DZT353" s="18"/>
      <c r="DZU353" s="18"/>
      <c r="DZV353" s="18"/>
      <c r="DZW353" s="18"/>
      <c r="DZX353" s="18"/>
      <c r="DZY353" s="18"/>
      <c r="DZZ353" s="18"/>
      <c r="EAA353" s="18"/>
      <c r="EAB353" s="18"/>
      <c r="EAC353" s="18"/>
      <c r="EAD353" s="18"/>
      <c r="EAE353" s="18"/>
      <c r="EAF353" s="18"/>
      <c r="EAG353" s="18"/>
      <c r="EAH353" s="18"/>
      <c r="EAI353" s="18"/>
      <c r="EAJ353" s="18"/>
      <c r="EAK353" s="18"/>
      <c r="EAL353" s="18"/>
      <c r="EAM353" s="18"/>
      <c r="EAN353" s="18"/>
      <c r="EAO353" s="18"/>
      <c r="EAP353" s="18"/>
      <c r="EAQ353" s="18"/>
      <c r="EAR353" s="18"/>
      <c r="EAS353" s="18"/>
      <c r="EAT353" s="18"/>
      <c r="EAU353" s="18"/>
      <c r="EAV353" s="18"/>
      <c r="EAW353" s="18"/>
      <c r="EAX353" s="18"/>
      <c r="EAY353" s="18"/>
      <c r="EAZ353" s="18"/>
      <c r="EBA353" s="18"/>
      <c r="EBB353" s="18"/>
      <c r="EBC353" s="18"/>
      <c r="EBD353" s="18"/>
      <c r="EBE353" s="18"/>
      <c r="EBF353" s="18"/>
      <c r="EBG353" s="18"/>
      <c r="EBH353" s="18"/>
      <c r="EBI353" s="18"/>
      <c r="EBJ353" s="18"/>
      <c r="EBK353" s="18"/>
      <c r="EBL353" s="18"/>
      <c r="EBM353" s="18"/>
      <c r="EBN353" s="18"/>
      <c r="EBO353" s="18"/>
      <c r="EBP353" s="18"/>
      <c r="EBQ353" s="18"/>
      <c r="EBR353" s="18"/>
      <c r="EBS353" s="18"/>
      <c r="EBT353" s="18"/>
      <c r="EBU353" s="18"/>
      <c r="EBV353" s="18"/>
      <c r="EBW353" s="18"/>
      <c r="EBX353" s="18"/>
      <c r="EBY353" s="18"/>
      <c r="EBZ353" s="18"/>
      <c r="ECA353" s="18"/>
      <c r="ECB353" s="18"/>
      <c r="ECC353" s="18"/>
      <c r="ECD353" s="18"/>
      <c r="ECE353" s="18"/>
      <c r="ECF353" s="18"/>
      <c r="ECG353" s="18"/>
      <c r="ECH353" s="18"/>
      <c r="ECI353" s="18"/>
      <c r="ECJ353" s="18"/>
      <c r="ECK353" s="18"/>
      <c r="ECL353" s="18"/>
      <c r="ECM353" s="18"/>
      <c r="ECN353" s="18"/>
      <c r="ECO353" s="18"/>
      <c r="ECP353" s="18"/>
      <c r="ECQ353" s="18"/>
      <c r="ECR353" s="18"/>
      <c r="ECS353" s="18"/>
      <c r="ECT353" s="18"/>
      <c r="ECU353" s="18"/>
      <c r="ECV353" s="18"/>
      <c r="ECW353" s="18"/>
      <c r="ECX353" s="18"/>
      <c r="ECY353" s="18"/>
      <c r="ECZ353" s="18"/>
      <c r="EDA353" s="18"/>
      <c r="EDB353" s="18"/>
      <c r="EDC353" s="18"/>
      <c r="EDD353" s="18"/>
      <c r="EDE353" s="18"/>
      <c r="EDF353" s="18"/>
      <c r="EDG353" s="18"/>
      <c r="EDH353" s="18"/>
      <c r="EDI353" s="18"/>
      <c r="EDJ353" s="18"/>
      <c r="EDK353" s="18"/>
      <c r="EDL353" s="18"/>
      <c r="EDM353" s="18"/>
      <c r="EDN353" s="18"/>
      <c r="EDO353" s="18"/>
      <c r="EDP353" s="18"/>
      <c r="EDQ353" s="18"/>
      <c r="EDR353" s="18"/>
      <c r="EDS353" s="18"/>
      <c r="EDT353" s="18"/>
      <c r="EDU353" s="18"/>
      <c r="EDV353" s="18"/>
      <c r="EDW353" s="18"/>
      <c r="EDX353" s="18"/>
      <c r="EDY353" s="18"/>
      <c r="EDZ353" s="18"/>
      <c r="EEA353" s="18"/>
      <c r="EEB353" s="18"/>
      <c r="EEC353" s="18"/>
      <c r="EED353" s="18"/>
      <c r="EEE353" s="18"/>
      <c r="EEF353" s="18"/>
      <c r="EEG353" s="18"/>
      <c r="EEH353" s="18"/>
      <c r="EEI353" s="18"/>
      <c r="EEJ353" s="18"/>
      <c r="EEK353" s="18"/>
      <c r="EEL353" s="18"/>
      <c r="EEM353" s="18"/>
      <c r="EEN353" s="18"/>
      <c r="EEO353" s="18"/>
      <c r="EEP353" s="18"/>
      <c r="EEQ353" s="18"/>
      <c r="EER353" s="18"/>
      <c r="EES353" s="18"/>
      <c r="EET353" s="18"/>
      <c r="EEU353" s="18"/>
      <c r="EEV353" s="18"/>
      <c r="EEW353" s="18"/>
      <c r="EEX353" s="18"/>
      <c r="EEY353" s="18"/>
      <c r="EEZ353" s="18"/>
      <c r="EFA353" s="18"/>
      <c r="EFB353" s="18"/>
      <c r="EFC353" s="18"/>
      <c r="EFD353" s="18"/>
      <c r="EFE353" s="18"/>
      <c r="EFF353" s="18"/>
      <c r="EFG353" s="18"/>
      <c r="EFH353" s="18"/>
      <c r="EFI353" s="18"/>
      <c r="EFJ353" s="18"/>
      <c r="EFK353" s="18"/>
      <c r="EFL353" s="18"/>
      <c r="EFM353" s="18"/>
      <c r="EFN353" s="18"/>
      <c r="EFO353" s="18"/>
      <c r="EFP353" s="18"/>
      <c r="EFQ353" s="18"/>
      <c r="EFR353" s="18"/>
      <c r="EFS353" s="18"/>
      <c r="EFT353" s="18"/>
      <c r="EFU353" s="18"/>
      <c r="EFV353" s="18"/>
      <c r="EFW353" s="18"/>
      <c r="EFX353" s="18"/>
      <c r="EFY353" s="18"/>
      <c r="EFZ353" s="18"/>
      <c r="EGA353" s="18"/>
      <c r="EGB353" s="18"/>
      <c r="EGC353" s="18"/>
      <c r="EGD353" s="18"/>
      <c r="EGE353" s="18"/>
      <c r="EGF353" s="18"/>
      <c r="EGG353" s="18"/>
      <c r="EGH353" s="18"/>
      <c r="EGI353" s="18"/>
      <c r="EGJ353" s="18"/>
      <c r="EGK353" s="18"/>
      <c r="EGL353" s="18"/>
      <c r="EGM353" s="18"/>
      <c r="EGN353" s="18"/>
      <c r="EGO353" s="18"/>
      <c r="EGP353" s="18"/>
      <c r="EGQ353" s="18"/>
      <c r="EGR353" s="18"/>
      <c r="EGS353" s="18"/>
      <c r="EGT353" s="18"/>
      <c r="EGU353" s="18"/>
      <c r="EGV353" s="18"/>
      <c r="EGW353" s="18"/>
      <c r="EGX353" s="18"/>
      <c r="EGY353" s="18"/>
      <c r="EGZ353" s="18"/>
      <c r="EHA353" s="18"/>
      <c r="EHB353" s="18"/>
      <c r="EHC353" s="18"/>
      <c r="EHD353" s="18"/>
      <c r="EHE353" s="18"/>
      <c r="EHF353" s="18"/>
      <c r="EHG353" s="18"/>
      <c r="EHH353" s="18"/>
      <c r="EHI353" s="18"/>
      <c r="EHJ353" s="18"/>
      <c r="EHK353" s="18"/>
      <c r="EHL353" s="18"/>
      <c r="EHM353" s="18"/>
      <c r="EHN353" s="18"/>
      <c r="EHO353" s="18"/>
      <c r="EHP353" s="18"/>
      <c r="EHQ353" s="18"/>
      <c r="EHR353" s="18"/>
      <c r="EHS353" s="18"/>
      <c r="EHT353" s="18"/>
      <c r="EHU353" s="18"/>
      <c r="EHV353" s="18"/>
      <c r="EHW353" s="18"/>
      <c r="EHX353" s="18"/>
      <c r="EHY353" s="18"/>
      <c r="EHZ353" s="18"/>
      <c r="EIA353" s="18"/>
      <c r="EIB353" s="18"/>
      <c r="EIC353" s="18"/>
      <c r="EID353" s="18"/>
      <c r="EIE353" s="18"/>
      <c r="EIF353" s="18"/>
      <c r="EIG353" s="18"/>
      <c r="EIH353" s="18"/>
      <c r="EII353" s="18"/>
      <c r="EIJ353" s="18"/>
      <c r="EIK353" s="18"/>
      <c r="EIL353" s="18"/>
      <c r="EIM353" s="18"/>
      <c r="EIN353" s="18"/>
      <c r="EIO353" s="18"/>
      <c r="EIP353" s="18"/>
      <c r="EIQ353" s="18"/>
      <c r="EIR353" s="18"/>
      <c r="EIS353" s="18"/>
      <c r="EIT353" s="18"/>
      <c r="EIU353" s="18"/>
      <c r="EIV353" s="18"/>
      <c r="EIW353" s="18"/>
      <c r="EIX353" s="18"/>
      <c r="EIY353" s="18"/>
      <c r="EIZ353" s="18"/>
      <c r="EJA353" s="18"/>
      <c r="EJB353" s="18"/>
      <c r="EJC353" s="18"/>
      <c r="EJD353" s="18"/>
      <c r="EJE353" s="18"/>
      <c r="EJF353" s="18"/>
      <c r="EJG353" s="18"/>
      <c r="EJH353" s="18"/>
      <c r="EJI353" s="18"/>
      <c r="EJJ353" s="18"/>
      <c r="EJK353" s="18"/>
      <c r="EJL353" s="18"/>
      <c r="EJM353" s="18"/>
      <c r="EJN353" s="18"/>
      <c r="EJO353" s="18"/>
      <c r="EJP353" s="18"/>
      <c r="EJQ353" s="18"/>
      <c r="EJR353" s="18"/>
      <c r="EJS353" s="18"/>
      <c r="EJT353" s="18"/>
      <c r="EJU353" s="18"/>
      <c r="EJV353" s="18"/>
      <c r="EJW353" s="18"/>
      <c r="EJX353" s="18"/>
      <c r="EJY353" s="18"/>
      <c r="EJZ353" s="18"/>
      <c r="EKA353" s="18"/>
      <c r="EKB353" s="18"/>
      <c r="EKC353" s="18"/>
      <c r="EKD353" s="18"/>
      <c r="EKE353" s="18"/>
      <c r="EKF353" s="18"/>
      <c r="EKG353" s="18"/>
      <c r="EKH353" s="18"/>
      <c r="EKI353" s="18"/>
      <c r="EKJ353" s="18"/>
      <c r="EKK353" s="18"/>
      <c r="EKL353" s="18"/>
      <c r="EKM353" s="18"/>
      <c r="EKN353" s="18"/>
      <c r="EKO353" s="18"/>
      <c r="EKP353" s="18"/>
      <c r="EKQ353" s="18"/>
      <c r="EKR353" s="18"/>
      <c r="EKS353" s="18"/>
      <c r="EKT353" s="18"/>
      <c r="EKU353" s="18"/>
      <c r="EKV353" s="18"/>
      <c r="EKW353" s="18"/>
      <c r="EKX353" s="18"/>
      <c r="EKY353" s="18"/>
      <c r="EKZ353" s="18"/>
      <c r="ELA353" s="18"/>
      <c r="ELB353" s="18"/>
      <c r="ELC353" s="18"/>
      <c r="ELD353" s="18"/>
      <c r="ELE353" s="18"/>
      <c r="ELF353" s="18"/>
      <c r="ELG353" s="18"/>
      <c r="ELH353" s="18"/>
      <c r="ELI353" s="18"/>
      <c r="ELJ353" s="18"/>
      <c r="ELK353" s="18"/>
      <c r="ELL353" s="18"/>
      <c r="ELM353" s="18"/>
      <c r="ELN353" s="18"/>
      <c r="ELO353" s="18"/>
      <c r="ELP353" s="18"/>
      <c r="ELQ353" s="18"/>
      <c r="ELR353" s="18"/>
      <c r="ELS353" s="18"/>
      <c r="ELT353" s="18"/>
      <c r="ELU353" s="18"/>
      <c r="ELV353" s="18"/>
      <c r="ELW353" s="18"/>
      <c r="ELX353" s="18"/>
      <c r="ELY353" s="18"/>
      <c r="ELZ353" s="18"/>
      <c r="EMA353" s="18"/>
      <c r="EMB353" s="18"/>
      <c r="EMC353" s="18"/>
      <c r="EMD353" s="18"/>
      <c r="EME353" s="18"/>
      <c r="EMF353" s="18"/>
      <c r="EMG353" s="18"/>
      <c r="EMH353" s="18"/>
      <c r="EMI353" s="18"/>
      <c r="EMJ353" s="18"/>
      <c r="EMK353" s="18"/>
      <c r="EML353" s="18"/>
      <c r="EMM353" s="18"/>
      <c r="EMN353" s="18"/>
      <c r="EMO353" s="18"/>
      <c r="EMP353" s="18"/>
      <c r="EMQ353" s="18"/>
      <c r="EMR353" s="18"/>
      <c r="EMS353" s="18"/>
      <c r="EMT353" s="18"/>
      <c r="EMU353" s="18"/>
      <c r="EMV353" s="18"/>
      <c r="EMW353" s="18"/>
      <c r="EMX353" s="18"/>
      <c r="EMY353" s="18"/>
      <c r="EMZ353" s="18"/>
      <c r="ENA353" s="18"/>
      <c r="ENB353" s="18"/>
      <c r="ENC353" s="18"/>
      <c r="END353" s="18"/>
      <c r="ENE353" s="18"/>
      <c r="ENF353" s="18"/>
      <c r="ENG353" s="18"/>
      <c r="ENH353" s="18"/>
      <c r="ENI353" s="18"/>
      <c r="ENJ353" s="18"/>
      <c r="ENK353" s="18"/>
      <c r="ENL353" s="18"/>
      <c r="ENM353" s="18"/>
      <c r="ENN353" s="18"/>
      <c r="ENO353" s="18"/>
      <c r="ENP353" s="18"/>
      <c r="ENQ353" s="18"/>
      <c r="ENR353" s="18"/>
      <c r="ENS353" s="18"/>
      <c r="ENT353" s="18"/>
      <c r="ENU353" s="18"/>
      <c r="ENV353" s="18"/>
      <c r="ENW353" s="18"/>
      <c r="ENX353" s="18"/>
      <c r="ENY353" s="18"/>
      <c r="ENZ353" s="18"/>
      <c r="EOA353" s="18"/>
      <c r="EOB353" s="18"/>
      <c r="EOC353" s="18"/>
      <c r="EOD353" s="18"/>
      <c r="EOE353" s="18"/>
      <c r="EOF353" s="18"/>
      <c r="EOG353" s="18"/>
      <c r="EOH353" s="18"/>
      <c r="EOI353" s="18"/>
      <c r="EOJ353" s="18"/>
      <c r="EOK353" s="18"/>
      <c r="EOL353" s="18"/>
      <c r="EOM353" s="18"/>
      <c r="EON353" s="18"/>
      <c r="EOO353" s="18"/>
      <c r="EOP353" s="18"/>
      <c r="EOQ353" s="18"/>
      <c r="EOR353" s="18"/>
      <c r="EOS353" s="18"/>
      <c r="EOT353" s="18"/>
      <c r="EOU353" s="18"/>
      <c r="EOV353" s="18"/>
      <c r="EOW353" s="18"/>
      <c r="EOX353" s="18"/>
      <c r="EOY353" s="18"/>
      <c r="EOZ353" s="18"/>
      <c r="EPA353" s="18"/>
      <c r="EPB353" s="18"/>
      <c r="EPC353" s="18"/>
      <c r="EPD353" s="18"/>
      <c r="EPE353" s="18"/>
      <c r="EPF353" s="18"/>
      <c r="EPG353" s="18"/>
      <c r="EPH353" s="18"/>
      <c r="EPI353" s="18"/>
      <c r="EPJ353" s="18"/>
      <c r="EPK353" s="18"/>
      <c r="EPL353" s="18"/>
      <c r="EPM353" s="18"/>
      <c r="EPN353" s="18"/>
      <c r="EPO353" s="18"/>
      <c r="EPP353" s="18"/>
      <c r="EPQ353" s="18"/>
      <c r="EPR353" s="18"/>
      <c r="EPS353" s="18"/>
      <c r="EPT353" s="18"/>
      <c r="EPU353" s="18"/>
      <c r="EPV353" s="18"/>
      <c r="EPW353" s="18"/>
      <c r="EPX353" s="18"/>
      <c r="EPY353" s="18"/>
      <c r="EPZ353" s="18"/>
      <c r="EQA353" s="18"/>
      <c r="EQB353" s="18"/>
      <c r="EQC353" s="18"/>
      <c r="EQD353" s="18"/>
      <c r="EQE353" s="18"/>
      <c r="EQF353" s="18"/>
      <c r="EQG353" s="18"/>
      <c r="EQH353" s="18"/>
      <c r="EQI353" s="18"/>
      <c r="EQJ353" s="18"/>
      <c r="EQK353" s="18"/>
      <c r="EQL353" s="18"/>
      <c r="EQM353" s="18"/>
      <c r="EQN353" s="18"/>
      <c r="EQO353" s="18"/>
      <c r="EQP353" s="18"/>
      <c r="EQQ353" s="18"/>
      <c r="EQR353" s="18"/>
      <c r="EQS353" s="18"/>
      <c r="EQT353" s="18"/>
      <c r="EQU353" s="18"/>
      <c r="EQV353" s="18"/>
      <c r="EQW353" s="18"/>
      <c r="EQX353" s="18"/>
      <c r="EQY353" s="18"/>
      <c r="EQZ353" s="18"/>
      <c r="ERA353" s="18"/>
      <c r="ERB353" s="18"/>
      <c r="ERC353" s="18"/>
      <c r="ERD353" s="18"/>
      <c r="ERE353" s="18"/>
      <c r="ERF353" s="18"/>
      <c r="ERG353" s="18"/>
      <c r="ERH353" s="18"/>
      <c r="ERI353" s="18"/>
      <c r="ERJ353" s="18"/>
      <c r="ERK353" s="18"/>
      <c r="ERL353" s="18"/>
      <c r="ERM353" s="18"/>
      <c r="ERN353" s="18"/>
      <c r="ERO353" s="18"/>
      <c r="ERP353" s="18"/>
      <c r="ERQ353" s="18"/>
      <c r="ERR353" s="18"/>
      <c r="ERS353" s="18"/>
      <c r="ERT353" s="18"/>
      <c r="ERU353" s="18"/>
      <c r="ERV353" s="18"/>
      <c r="ERW353" s="18"/>
      <c r="ERX353" s="18"/>
      <c r="ERY353" s="18"/>
      <c r="ERZ353" s="18"/>
      <c r="ESA353" s="18"/>
      <c r="ESB353" s="18"/>
      <c r="ESC353" s="18"/>
      <c r="ESD353" s="18"/>
      <c r="ESE353" s="18"/>
      <c r="ESF353" s="18"/>
      <c r="ESG353" s="18"/>
      <c r="ESH353" s="18"/>
      <c r="ESI353" s="18"/>
      <c r="ESJ353" s="18"/>
      <c r="ESK353" s="18"/>
      <c r="ESL353" s="18"/>
      <c r="ESM353" s="18"/>
      <c r="ESN353" s="18"/>
      <c r="ESO353" s="18"/>
      <c r="ESP353" s="18"/>
      <c r="ESQ353" s="18"/>
      <c r="ESR353" s="18"/>
      <c r="ESS353" s="18"/>
      <c r="EST353" s="18"/>
      <c r="ESU353" s="18"/>
      <c r="ESV353" s="18"/>
      <c r="ESW353" s="18"/>
      <c r="ESX353" s="18"/>
      <c r="ESY353" s="18"/>
      <c r="ESZ353" s="18"/>
      <c r="ETA353" s="18"/>
      <c r="ETB353" s="18"/>
      <c r="ETC353" s="18"/>
      <c r="ETD353" s="18"/>
      <c r="ETE353" s="18"/>
      <c r="ETF353" s="18"/>
      <c r="ETG353" s="18"/>
      <c r="ETH353" s="18"/>
      <c r="ETI353" s="18"/>
      <c r="ETJ353" s="18"/>
      <c r="ETK353" s="18"/>
      <c r="ETL353" s="18"/>
      <c r="ETM353" s="18"/>
      <c r="ETN353" s="18"/>
      <c r="ETO353" s="18"/>
      <c r="ETP353" s="18"/>
      <c r="ETQ353" s="18"/>
      <c r="ETR353" s="18"/>
      <c r="ETS353" s="18"/>
      <c r="ETT353" s="18"/>
      <c r="ETU353" s="18"/>
      <c r="ETV353" s="18"/>
      <c r="ETW353" s="18"/>
      <c r="ETX353" s="18"/>
      <c r="ETY353" s="18"/>
      <c r="ETZ353" s="18"/>
      <c r="EUA353" s="18"/>
      <c r="EUB353" s="18"/>
      <c r="EUC353" s="18"/>
      <c r="EUD353" s="18"/>
      <c r="EUE353" s="18"/>
      <c r="EUF353" s="18"/>
      <c r="EUG353" s="18"/>
      <c r="EUH353" s="18"/>
      <c r="EUI353" s="18"/>
      <c r="EUJ353" s="18"/>
      <c r="EUK353" s="18"/>
      <c r="EUL353" s="18"/>
      <c r="EUM353" s="18"/>
      <c r="EUN353" s="18"/>
      <c r="EUO353" s="18"/>
      <c r="EUP353" s="18"/>
      <c r="EUQ353" s="18"/>
      <c r="EUR353" s="18"/>
      <c r="EUS353" s="18"/>
      <c r="EUT353" s="18"/>
      <c r="EUU353" s="18"/>
      <c r="EUV353" s="18"/>
      <c r="EUW353" s="18"/>
      <c r="EUX353" s="18"/>
      <c r="EUY353" s="18"/>
      <c r="EUZ353" s="18"/>
      <c r="EVA353" s="18"/>
      <c r="EVB353" s="18"/>
      <c r="EVC353" s="18"/>
      <c r="EVD353" s="18"/>
      <c r="EVE353" s="18"/>
      <c r="EVF353" s="18"/>
      <c r="EVG353" s="18"/>
      <c r="EVH353" s="18"/>
      <c r="EVI353" s="18"/>
      <c r="EVJ353" s="18"/>
      <c r="EVK353" s="18"/>
      <c r="EVL353" s="18"/>
      <c r="EVM353" s="18"/>
      <c r="EVN353" s="18"/>
      <c r="EVO353" s="18"/>
      <c r="EVP353" s="18"/>
      <c r="EVQ353" s="18"/>
      <c r="EVR353" s="18"/>
      <c r="EVS353" s="18"/>
      <c r="EVT353" s="18"/>
      <c r="EVU353" s="18"/>
      <c r="EVV353" s="18"/>
      <c r="EVW353" s="18"/>
      <c r="EVX353" s="18"/>
      <c r="EVY353" s="18"/>
      <c r="EVZ353" s="18"/>
      <c r="EWA353" s="18"/>
      <c r="EWB353" s="18"/>
      <c r="EWC353" s="18"/>
      <c r="EWD353" s="18"/>
      <c r="EWE353" s="18"/>
      <c r="EWF353" s="18"/>
      <c r="EWG353" s="18"/>
      <c r="EWH353" s="18"/>
      <c r="EWI353" s="18"/>
      <c r="EWJ353" s="18"/>
      <c r="EWK353" s="18"/>
      <c r="EWL353" s="18"/>
      <c r="EWM353" s="18"/>
      <c r="EWN353" s="18"/>
      <c r="EWO353" s="18"/>
      <c r="EWP353" s="18"/>
      <c r="EWQ353" s="18"/>
      <c r="EWR353" s="18"/>
      <c r="EWS353" s="18"/>
      <c r="EWT353" s="18"/>
      <c r="EWU353" s="18"/>
      <c r="EWV353" s="18"/>
      <c r="EWW353" s="18"/>
      <c r="EWX353" s="18"/>
      <c r="EWY353" s="18"/>
      <c r="EWZ353" s="18"/>
      <c r="EXA353" s="18"/>
      <c r="EXB353" s="18"/>
      <c r="EXC353" s="18"/>
      <c r="EXD353" s="18"/>
      <c r="EXE353" s="18"/>
      <c r="EXF353" s="18"/>
      <c r="EXG353" s="18"/>
      <c r="EXH353" s="18"/>
      <c r="EXI353" s="18"/>
      <c r="EXJ353" s="18"/>
      <c r="EXK353" s="18"/>
      <c r="EXL353" s="18"/>
      <c r="EXM353" s="18"/>
      <c r="EXN353" s="18"/>
      <c r="EXO353" s="18"/>
      <c r="EXP353" s="18"/>
      <c r="EXQ353" s="18"/>
      <c r="EXR353" s="18"/>
      <c r="EXS353" s="18"/>
      <c r="EXT353" s="18"/>
      <c r="EXU353" s="18"/>
      <c r="EXV353" s="18"/>
      <c r="EXW353" s="18"/>
      <c r="EXX353" s="18"/>
      <c r="EXY353" s="18"/>
      <c r="EXZ353" s="18"/>
      <c r="EYA353" s="18"/>
      <c r="EYB353" s="18"/>
      <c r="EYC353" s="18"/>
      <c r="EYD353" s="18"/>
      <c r="EYE353" s="18"/>
      <c r="EYF353" s="18"/>
      <c r="EYG353" s="18"/>
      <c r="EYH353" s="18"/>
      <c r="EYI353" s="18"/>
      <c r="EYJ353" s="18"/>
      <c r="EYK353" s="18"/>
      <c r="EYL353" s="18"/>
      <c r="EYM353" s="18"/>
      <c r="EYN353" s="18"/>
      <c r="EYO353" s="18"/>
      <c r="EYP353" s="18"/>
      <c r="EYQ353" s="18"/>
      <c r="EYR353" s="18"/>
      <c r="EYS353" s="18"/>
      <c r="EYT353" s="18"/>
      <c r="EYU353" s="18"/>
      <c r="EYV353" s="18"/>
      <c r="EYW353" s="18"/>
      <c r="EYX353" s="18"/>
      <c r="UFO353" s="18"/>
      <c r="UFP353" s="18"/>
      <c r="UFQ353" s="18"/>
      <c r="UFR353" s="18"/>
      <c r="UFS353" s="18"/>
      <c r="UFT353" s="18"/>
      <c r="UFU353" s="18"/>
      <c r="UFV353" s="18"/>
      <c r="UFW353" s="18"/>
      <c r="UFX353" s="18"/>
      <c r="UFY353" s="18"/>
      <c r="UFZ353" s="18"/>
      <c r="UGA353" s="18"/>
      <c r="UGB353" s="18"/>
      <c r="UGC353" s="18"/>
      <c r="UGD353" s="18"/>
      <c r="UGE353" s="18"/>
      <c r="UGF353" s="18"/>
      <c r="UGG353" s="18"/>
      <c r="UGH353" s="18"/>
      <c r="UGI353" s="18"/>
      <c r="UGJ353" s="18"/>
      <c r="UGK353" s="18"/>
      <c r="UGL353" s="18"/>
      <c r="UGM353" s="18"/>
      <c r="UGN353" s="18"/>
      <c r="UGO353" s="18"/>
      <c r="UGP353" s="18"/>
      <c r="UGQ353" s="18"/>
      <c r="UGR353" s="18"/>
      <c r="UGS353" s="18"/>
      <c r="UGT353" s="18"/>
      <c r="UGU353" s="18"/>
      <c r="UGV353" s="18"/>
      <c r="UGW353" s="18"/>
      <c r="UGX353" s="18"/>
      <c r="UGY353" s="18"/>
      <c r="UGZ353" s="18"/>
      <c r="UHA353" s="18"/>
      <c r="UHB353" s="18"/>
      <c r="UHC353" s="18"/>
      <c r="UHD353" s="18"/>
      <c r="UHE353" s="18"/>
      <c r="UHF353" s="18"/>
      <c r="UHG353" s="18"/>
      <c r="UHH353" s="18"/>
      <c r="UHI353" s="18"/>
      <c r="UHJ353" s="18"/>
      <c r="UHK353" s="18"/>
      <c r="UHL353" s="18"/>
      <c r="UHM353" s="18"/>
      <c r="UHN353" s="18"/>
      <c r="UHO353" s="18"/>
      <c r="UHP353" s="18"/>
      <c r="UHQ353" s="18"/>
      <c r="UHR353" s="18"/>
      <c r="UHS353" s="18"/>
      <c r="UHT353" s="18"/>
      <c r="UHU353" s="18"/>
      <c r="UHV353" s="18"/>
      <c r="UHW353" s="18"/>
      <c r="UHX353" s="18"/>
      <c r="UHY353" s="18"/>
      <c r="UHZ353" s="18"/>
      <c r="UIA353" s="18"/>
      <c r="UIB353" s="18"/>
      <c r="UIC353" s="18"/>
      <c r="UID353" s="18"/>
      <c r="UIE353" s="18"/>
      <c r="UIF353" s="18"/>
      <c r="UIG353" s="18"/>
      <c r="UIH353" s="18"/>
      <c r="UII353" s="18"/>
      <c r="UIJ353" s="18"/>
      <c r="UIK353" s="18"/>
      <c r="UIL353" s="18"/>
      <c r="UIM353" s="18"/>
      <c r="UIN353" s="18"/>
      <c r="UIO353" s="18"/>
      <c r="UIP353" s="18"/>
      <c r="UIQ353" s="18"/>
      <c r="UIR353" s="18"/>
      <c r="UIS353" s="18"/>
      <c r="UIT353" s="18"/>
      <c r="UIU353" s="18"/>
      <c r="UIV353" s="18"/>
      <c r="UIW353" s="18"/>
      <c r="UIX353" s="18"/>
      <c r="UIY353" s="18"/>
      <c r="UIZ353" s="18"/>
      <c r="UJA353" s="18"/>
      <c r="UJB353" s="18"/>
      <c r="UJC353" s="18"/>
      <c r="UJD353" s="18"/>
      <c r="UJE353" s="18"/>
      <c r="UJF353" s="18"/>
      <c r="UJG353" s="18"/>
      <c r="UJH353" s="18"/>
      <c r="UJI353" s="18"/>
      <c r="UJJ353" s="18"/>
      <c r="UJK353" s="18"/>
      <c r="UJL353" s="18"/>
      <c r="UJM353" s="18"/>
      <c r="UJN353" s="18"/>
      <c r="UJO353" s="18"/>
      <c r="UJP353" s="18"/>
      <c r="UJQ353" s="18"/>
      <c r="UJR353" s="18"/>
      <c r="UJS353" s="18"/>
      <c r="UJT353" s="18"/>
      <c r="UJU353" s="18"/>
      <c r="UJV353" s="18"/>
      <c r="UJW353" s="18"/>
      <c r="UJX353" s="18"/>
      <c r="UJY353" s="18"/>
      <c r="UJZ353" s="18"/>
      <c r="UKA353" s="18"/>
      <c r="UKB353" s="18"/>
      <c r="UKC353" s="18"/>
      <c r="UKD353" s="18"/>
      <c r="UKE353" s="18"/>
      <c r="UKF353" s="18"/>
      <c r="UKG353" s="18"/>
      <c r="UKH353" s="18"/>
      <c r="UKI353" s="18"/>
      <c r="UKJ353" s="18"/>
      <c r="UKK353" s="18"/>
      <c r="UKL353" s="18"/>
      <c r="UKM353" s="18"/>
      <c r="UKN353" s="18"/>
      <c r="UKO353" s="18"/>
      <c r="UKP353" s="18"/>
      <c r="UKQ353" s="18"/>
      <c r="UKR353" s="18"/>
      <c r="UKS353" s="18"/>
      <c r="UKT353" s="18"/>
      <c r="UKU353" s="18"/>
      <c r="UKV353" s="18"/>
      <c r="UKW353" s="18"/>
      <c r="UKX353" s="18"/>
      <c r="UKY353" s="18"/>
      <c r="UKZ353" s="18"/>
      <c r="ULA353" s="18"/>
      <c r="ULB353" s="18"/>
      <c r="ULC353" s="18"/>
      <c r="ULD353" s="18"/>
      <c r="ULE353" s="18"/>
      <c r="ULF353" s="18"/>
      <c r="ULG353" s="18"/>
      <c r="ULH353" s="18"/>
      <c r="ULI353" s="18"/>
      <c r="ULJ353" s="18"/>
      <c r="ULK353" s="18"/>
      <c r="ULL353" s="18"/>
      <c r="ULM353" s="18"/>
      <c r="ULN353" s="18"/>
      <c r="ULO353" s="18"/>
      <c r="ULP353" s="18"/>
      <c r="ULQ353" s="18"/>
      <c r="ULR353" s="18"/>
      <c r="ULS353" s="18"/>
      <c r="ULT353" s="18"/>
      <c r="ULU353" s="18"/>
      <c r="ULV353" s="18"/>
      <c r="ULW353" s="18"/>
      <c r="ULX353" s="18"/>
      <c r="ULY353" s="18"/>
      <c r="ULZ353" s="18"/>
      <c r="UMA353" s="18"/>
      <c r="UMB353" s="18"/>
      <c r="UMC353" s="18"/>
      <c r="UMD353" s="18"/>
      <c r="UME353" s="18"/>
      <c r="UMF353" s="18"/>
      <c r="UMG353" s="18"/>
      <c r="UMH353" s="18"/>
      <c r="UMI353" s="18"/>
      <c r="UMJ353" s="18"/>
      <c r="UMK353" s="18"/>
      <c r="UML353" s="18"/>
      <c r="UMM353" s="18"/>
      <c r="UMN353" s="18"/>
      <c r="UMO353" s="18"/>
      <c r="UMP353" s="18"/>
      <c r="UMQ353" s="18"/>
      <c r="UMR353" s="18"/>
      <c r="UMS353" s="18"/>
      <c r="UMT353" s="18"/>
      <c r="UMU353" s="18"/>
      <c r="UMV353" s="18"/>
      <c r="UMW353" s="18"/>
      <c r="UMX353" s="18"/>
      <c r="UMY353" s="18"/>
      <c r="UMZ353" s="18"/>
      <c r="UNA353" s="18"/>
      <c r="UNB353" s="18"/>
      <c r="UNC353" s="18"/>
      <c r="UND353" s="18"/>
      <c r="UNE353" s="18"/>
      <c r="UNF353" s="18"/>
      <c r="UNG353" s="18"/>
      <c r="UNH353" s="18"/>
      <c r="UNI353" s="18"/>
      <c r="UNJ353" s="18"/>
      <c r="UNK353" s="18"/>
      <c r="UNL353" s="18"/>
      <c r="UNM353" s="18"/>
      <c r="UNN353" s="18"/>
      <c r="UNO353" s="18"/>
      <c r="UNP353" s="18"/>
      <c r="UNQ353" s="18"/>
      <c r="UNR353" s="18"/>
      <c r="UNS353" s="18"/>
      <c r="UNT353" s="18"/>
      <c r="UNU353" s="18"/>
      <c r="UNV353" s="18"/>
      <c r="UNW353" s="18"/>
      <c r="UNX353" s="18"/>
      <c r="UNY353" s="18"/>
      <c r="UNZ353" s="18"/>
      <c r="UOA353" s="18"/>
      <c r="UOB353" s="18"/>
      <c r="UOC353" s="18"/>
      <c r="UOD353" s="18"/>
      <c r="UOE353" s="18"/>
      <c r="UOF353" s="18"/>
      <c r="UOG353" s="18"/>
      <c r="UOH353" s="18"/>
      <c r="UOI353" s="18"/>
      <c r="UOJ353" s="18"/>
      <c r="UOK353" s="18"/>
      <c r="UOL353" s="18"/>
      <c r="UOM353" s="18"/>
      <c r="UON353" s="18"/>
      <c r="UOO353" s="18"/>
      <c r="UOP353" s="18"/>
      <c r="UOQ353" s="18"/>
      <c r="UOR353" s="18"/>
      <c r="UOS353" s="18"/>
      <c r="UOT353" s="18"/>
      <c r="UOU353" s="18"/>
      <c r="UOV353" s="18"/>
      <c r="UOW353" s="18"/>
      <c r="UOX353" s="18"/>
      <c r="UOY353" s="18"/>
      <c r="UOZ353" s="18"/>
      <c r="UPA353" s="18"/>
      <c r="UPB353" s="18"/>
      <c r="UPC353" s="18"/>
      <c r="UPD353" s="18"/>
      <c r="UPE353" s="18"/>
      <c r="UPF353" s="18"/>
      <c r="UPG353" s="18"/>
      <c r="UPH353" s="18"/>
      <c r="UPI353" s="18"/>
      <c r="UPJ353" s="18"/>
      <c r="UPK353" s="18"/>
      <c r="UPL353" s="18"/>
      <c r="UPM353" s="18"/>
      <c r="UPN353" s="18"/>
      <c r="UPO353" s="18"/>
      <c r="UPP353" s="18"/>
      <c r="UPQ353" s="18"/>
      <c r="UPR353" s="18"/>
      <c r="UPS353" s="18"/>
      <c r="UPT353" s="18"/>
      <c r="UPU353" s="18"/>
      <c r="UPV353" s="18"/>
      <c r="UPW353" s="18"/>
      <c r="UPX353" s="18"/>
      <c r="UPY353" s="18"/>
      <c r="UPZ353" s="18"/>
      <c r="UQA353" s="18"/>
      <c r="UQB353" s="18"/>
      <c r="UQC353" s="18"/>
      <c r="UQD353" s="18"/>
      <c r="UQE353" s="18"/>
      <c r="UQF353" s="18"/>
      <c r="UQG353" s="18"/>
      <c r="UQH353" s="18"/>
      <c r="UQI353" s="18"/>
      <c r="UQJ353" s="18"/>
      <c r="UQK353" s="18"/>
      <c r="UQL353" s="18"/>
      <c r="UQM353" s="18"/>
      <c r="UQN353" s="18"/>
      <c r="UQO353" s="18"/>
      <c r="UQP353" s="18"/>
      <c r="UQQ353" s="18"/>
      <c r="UQR353" s="18"/>
      <c r="UQS353" s="18"/>
      <c r="UQT353" s="18"/>
      <c r="UQU353" s="18"/>
      <c r="UQV353" s="18"/>
      <c r="UQW353" s="18"/>
      <c r="UQX353" s="18"/>
      <c r="UQY353" s="18"/>
      <c r="UQZ353" s="18"/>
      <c r="URA353" s="18"/>
      <c r="URB353" s="18"/>
      <c r="URC353" s="18"/>
      <c r="URD353" s="18"/>
      <c r="URE353" s="18"/>
      <c r="URF353" s="18"/>
      <c r="URG353" s="18"/>
      <c r="URH353" s="18"/>
      <c r="URI353" s="18"/>
      <c r="URJ353" s="18"/>
      <c r="URK353" s="18"/>
      <c r="URL353" s="18"/>
      <c r="URM353" s="18"/>
      <c r="URN353" s="18"/>
      <c r="URO353" s="18"/>
      <c r="URP353" s="18"/>
      <c r="URQ353" s="18"/>
      <c r="URR353" s="18"/>
      <c r="URS353" s="18"/>
      <c r="URT353" s="18"/>
      <c r="URU353" s="18"/>
      <c r="URV353" s="18"/>
      <c r="URW353" s="18"/>
      <c r="URX353" s="18"/>
      <c r="URY353" s="18"/>
      <c r="URZ353" s="18"/>
      <c r="USA353" s="18"/>
      <c r="USB353" s="18"/>
      <c r="USC353" s="18"/>
      <c r="USD353" s="18"/>
      <c r="USE353" s="18"/>
      <c r="USF353" s="18"/>
      <c r="USG353" s="18"/>
      <c r="USH353" s="18"/>
      <c r="USI353" s="18"/>
      <c r="USJ353" s="18"/>
      <c r="USK353" s="18"/>
      <c r="USL353" s="18"/>
      <c r="USM353" s="18"/>
      <c r="USN353" s="18"/>
      <c r="USO353" s="18"/>
      <c r="USP353" s="18"/>
      <c r="USQ353" s="18"/>
      <c r="USR353" s="18"/>
      <c r="USS353" s="18"/>
      <c r="UST353" s="18"/>
      <c r="USU353" s="18"/>
      <c r="USV353" s="18"/>
      <c r="USW353" s="18"/>
      <c r="USX353" s="18"/>
      <c r="USY353" s="18"/>
      <c r="USZ353" s="18"/>
      <c r="UTA353" s="18"/>
      <c r="UTB353" s="18"/>
      <c r="UTC353" s="18"/>
      <c r="UTD353" s="18"/>
      <c r="UTE353" s="18"/>
      <c r="UTF353" s="18"/>
      <c r="UTG353" s="18"/>
      <c r="UTH353" s="18"/>
      <c r="UTI353" s="18"/>
      <c r="UTJ353" s="18"/>
      <c r="UTK353" s="18"/>
      <c r="UTL353" s="18"/>
      <c r="UTM353" s="18"/>
      <c r="UTN353" s="18"/>
      <c r="UTO353" s="18"/>
      <c r="UTP353" s="18"/>
      <c r="UTQ353" s="18"/>
      <c r="UTR353" s="18"/>
      <c r="UTS353" s="18"/>
      <c r="UTT353" s="18"/>
      <c r="UTU353" s="18"/>
      <c r="UTV353" s="18"/>
      <c r="UTW353" s="18"/>
      <c r="UTX353" s="18"/>
      <c r="UTY353" s="18"/>
      <c r="UTZ353" s="18"/>
      <c r="UUA353" s="18"/>
      <c r="UUB353" s="18"/>
      <c r="UUC353" s="18"/>
      <c r="UUD353" s="18"/>
      <c r="UUE353" s="18"/>
      <c r="UUF353" s="18"/>
      <c r="UUG353" s="18"/>
      <c r="UUH353" s="18"/>
      <c r="UUI353" s="18"/>
      <c r="UUJ353" s="18"/>
      <c r="UUK353" s="18"/>
      <c r="UUL353" s="18"/>
      <c r="UUM353" s="18"/>
      <c r="UUN353" s="18"/>
      <c r="UUO353" s="18"/>
      <c r="UUP353" s="18"/>
      <c r="UUQ353" s="18"/>
      <c r="UUR353" s="18"/>
      <c r="UUS353" s="18"/>
      <c r="UUT353" s="18"/>
      <c r="UUU353" s="18"/>
      <c r="UUV353" s="18"/>
      <c r="UUW353" s="18"/>
      <c r="UUX353" s="18"/>
      <c r="UUY353" s="18"/>
      <c r="UUZ353" s="18"/>
      <c r="UVA353" s="18"/>
      <c r="UVB353" s="18"/>
      <c r="UVC353" s="18"/>
      <c r="UVD353" s="18"/>
      <c r="UVE353" s="18"/>
      <c r="UVF353" s="18"/>
      <c r="UVG353" s="18"/>
      <c r="UVH353" s="18"/>
      <c r="UVI353" s="18"/>
      <c r="UVJ353" s="18"/>
      <c r="UVK353" s="18"/>
      <c r="UVL353" s="18"/>
      <c r="UVM353" s="18"/>
      <c r="UVN353" s="18"/>
      <c r="UVO353" s="18"/>
      <c r="UVP353" s="18"/>
      <c r="UVQ353" s="18"/>
      <c r="UVR353" s="18"/>
      <c r="UVS353" s="18"/>
      <c r="UVT353" s="18"/>
      <c r="UVU353" s="18"/>
      <c r="UVV353" s="18"/>
      <c r="UVW353" s="18"/>
      <c r="UVX353" s="18"/>
      <c r="UVY353" s="18"/>
      <c r="UVZ353" s="18"/>
      <c r="UWA353" s="18"/>
      <c r="UWB353" s="18"/>
      <c r="UWC353" s="18"/>
      <c r="UWD353" s="18"/>
      <c r="UWE353" s="18"/>
      <c r="UWF353" s="18"/>
      <c r="UWG353" s="18"/>
      <c r="UWH353" s="18"/>
      <c r="UWI353" s="18"/>
      <c r="UWJ353" s="18"/>
      <c r="UWK353" s="18"/>
      <c r="UWL353" s="18"/>
      <c r="UWM353" s="18"/>
      <c r="UWN353" s="18"/>
      <c r="UWO353" s="18"/>
      <c r="UWP353" s="18"/>
      <c r="UWQ353" s="18"/>
      <c r="UWR353" s="18"/>
      <c r="UWS353" s="18"/>
      <c r="UWT353" s="18"/>
      <c r="UWU353" s="18"/>
      <c r="UWV353" s="18"/>
      <c r="UWW353" s="18"/>
      <c r="UWX353" s="18"/>
      <c r="UWY353" s="18"/>
      <c r="UWZ353" s="18"/>
      <c r="UXA353" s="18"/>
      <c r="UXB353" s="18"/>
      <c r="UXC353" s="18"/>
      <c r="UXD353" s="18"/>
      <c r="UXE353" s="18"/>
      <c r="UXF353" s="18"/>
      <c r="UXG353" s="18"/>
      <c r="UXH353" s="18"/>
      <c r="UXI353" s="18"/>
      <c r="UXJ353" s="18"/>
      <c r="UXK353" s="18"/>
      <c r="UXL353" s="18"/>
      <c r="UXM353" s="18"/>
      <c r="UXN353" s="18"/>
      <c r="UXO353" s="18"/>
      <c r="UXP353" s="18"/>
      <c r="UXQ353" s="18"/>
      <c r="UXR353" s="18"/>
      <c r="UXS353" s="18"/>
      <c r="UXT353" s="18"/>
      <c r="UXU353" s="18"/>
      <c r="UXV353" s="18"/>
      <c r="UXW353" s="18"/>
      <c r="UXX353" s="18"/>
      <c r="UXY353" s="18"/>
      <c r="UXZ353" s="18"/>
      <c r="UYA353" s="18"/>
      <c r="UYB353" s="18"/>
      <c r="UYC353" s="18"/>
      <c r="UYD353" s="18"/>
      <c r="UYE353" s="18"/>
      <c r="UYF353" s="18"/>
      <c r="UYG353" s="18"/>
      <c r="UYH353" s="18"/>
      <c r="UYI353" s="18"/>
      <c r="UYJ353" s="18"/>
      <c r="UYK353" s="18"/>
      <c r="UYL353" s="18"/>
      <c r="UYM353" s="18"/>
      <c r="UYN353" s="18"/>
      <c r="UYO353" s="18"/>
      <c r="UYP353" s="18"/>
      <c r="UYQ353" s="18"/>
      <c r="UYR353" s="18"/>
      <c r="UYS353" s="18"/>
      <c r="UYT353" s="18"/>
      <c r="UYU353" s="18"/>
      <c r="UYV353" s="18"/>
      <c r="UYW353" s="18"/>
      <c r="UYX353" s="18"/>
      <c r="UYY353" s="18"/>
      <c r="UYZ353" s="18"/>
      <c r="UZA353" s="18"/>
      <c r="UZB353" s="18"/>
      <c r="UZC353" s="18"/>
      <c r="UZD353" s="18"/>
      <c r="UZE353" s="18"/>
      <c r="UZF353" s="18"/>
      <c r="UZG353" s="18"/>
      <c r="UZH353" s="18"/>
      <c r="UZI353" s="18"/>
      <c r="UZJ353" s="18"/>
      <c r="UZK353" s="18"/>
      <c r="UZL353" s="18"/>
      <c r="UZM353" s="18"/>
      <c r="UZN353" s="18"/>
      <c r="UZO353" s="18"/>
      <c r="UZP353" s="18"/>
      <c r="UZQ353" s="18"/>
      <c r="UZR353" s="18"/>
      <c r="UZS353" s="18"/>
      <c r="UZT353" s="18"/>
      <c r="UZU353" s="18"/>
      <c r="UZV353" s="18"/>
      <c r="UZW353" s="18"/>
      <c r="UZX353" s="18"/>
      <c r="UZY353" s="18"/>
      <c r="UZZ353" s="18"/>
      <c r="VAA353" s="18"/>
      <c r="VAB353" s="18"/>
      <c r="VAC353" s="18"/>
      <c r="VAD353" s="18"/>
      <c r="VAE353" s="18"/>
      <c r="VAF353" s="18"/>
      <c r="VAG353" s="18"/>
      <c r="VAH353" s="18"/>
      <c r="VAI353" s="18"/>
      <c r="VAJ353" s="18"/>
      <c r="VAK353" s="18"/>
      <c r="VAL353" s="18"/>
      <c r="VAM353" s="18"/>
      <c r="VAN353" s="18"/>
      <c r="VAO353" s="18"/>
      <c r="VAP353" s="18"/>
      <c r="VAQ353" s="18"/>
      <c r="VAR353" s="18"/>
      <c r="VAS353" s="18"/>
      <c r="VAT353" s="18"/>
      <c r="VAU353" s="18"/>
      <c r="VAV353" s="18"/>
      <c r="VAW353" s="18"/>
      <c r="VAX353" s="18"/>
      <c r="VAY353" s="18"/>
      <c r="VAZ353" s="18"/>
      <c r="VBA353" s="18"/>
      <c r="VBB353" s="18"/>
      <c r="VBC353" s="18"/>
      <c r="VBD353" s="18"/>
      <c r="VBE353" s="18"/>
      <c r="VBF353" s="18"/>
      <c r="VBG353" s="18"/>
      <c r="VBH353" s="18"/>
      <c r="VBI353" s="18"/>
      <c r="VBJ353" s="18"/>
      <c r="VBK353" s="18"/>
      <c r="VBL353" s="18"/>
      <c r="VBM353" s="18"/>
      <c r="VBN353" s="18"/>
      <c r="VBO353" s="18"/>
      <c r="VBP353" s="18"/>
      <c r="VBQ353" s="18"/>
      <c r="VBR353" s="18"/>
      <c r="VBS353" s="18"/>
      <c r="VBT353" s="18"/>
      <c r="VBU353" s="18"/>
      <c r="VBV353" s="18"/>
      <c r="VBW353" s="18"/>
      <c r="VBX353" s="18"/>
      <c r="VBY353" s="18"/>
      <c r="VBZ353" s="18"/>
      <c r="VCA353" s="18"/>
      <c r="VCB353" s="18"/>
      <c r="VCC353" s="18"/>
      <c r="VCD353" s="18"/>
      <c r="VCE353" s="18"/>
      <c r="VCF353" s="18"/>
      <c r="VCG353" s="18"/>
      <c r="VCH353" s="18"/>
      <c r="VCI353" s="18"/>
      <c r="VCJ353" s="18"/>
      <c r="VCK353" s="18"/>
      <c r="VCL353" s="18"/>
      <c r="VCM353" s="18"/>
      <c r="VCN353" s="18"/>
      <c r="VCO353" s="18"/>
      <c r="VCP353" s="18"/>
      <c r="VCQ353" s="18"/>
      <c r="VCR353" s="18"/>
      <c r="VCS353" s="18"/>
      <c r="VCT353" s="18"/>
      <c r="VCU353" s="18"/>
      <c r="VCV353" s="18"/>
      <c r="VCW353" s="18"/>
      <c r="VCX353" s="18"/>
      <c r="VCY353" s="18"/>
      <c r="VCZ353" s="18"/>
      <c r="VDA353" s="18"/>
      <c r="VDB353" s="18"/>
      <c r="VDC353" s="18"/>
      <c r="VDD353" s="18"/>
      <c r="VDE353" s="18"/>
      <c r="VDF353" s="18"/>
      <c r="VDG353" s="18"/>
      <c r="VDH353" s="18"/>
      <c r="VDI353" s="18"/>
      <c r="VDJ353" s="18"/>
      <c r="VDK353" s="18"/>
      <c r="VDL353" s="18"/>
      <c r="VDM353" s="18"/>
      <c r="VDN353" s="18"/>
      <c r="VDO353" s="18"/>
      <c r="VDP353" s="18"/>
      <c r="VDQ353" s="18"/>
      <c r="VDR353" s="18"/>
      <c r="VDS353" s="18"/>
      <c r="VDT353" s="18"/>
      <c r="VDU353" s="18"/>
      <c r="VDV353" s="18"/>
      <c r="VDW353" s="18"/>
      <c r="VDX353" s="18"/>
      <c r="VDY353" s="18"/>
      <c r="VDZ353" s="18"/>
      <c r="VEA353" s="18"/>
      <c r="VEB353" s="18"/>
      <c r="VEC353" s="18"/>
      <c r="VED353" s="18"/>
      <c r="VEE353" s="18"/>
      <c r="VEF353" s="18"/>
      <c r="VEG353" s="18"/>
      <c r="VEH353" s="18"/>
      <c r="VEI353" s="18"/>
      <c r="VEJ353" s="18"/>
      <c r="VEK353" s="18"/>
      <c r="VEL353" s="18"/>
      <c r="VEM353" s="18"/>
      <c r="VEN353" s="18"/>
      <c r="VEO353" s="18"/>
      <c r="VEP353" s="18"/>
      <c r="VEQ353" s="18"/>
      <c r="VER353" s="18"/>
      <c r="VES353" s="18"/>
      <c r="VET353" s="18"/>
      <c r="VEU353" s="18"/>
      <c r="VEV353" s="18"/>
      <c r="VEW353" s="18"/>
      <c r="VEX353" s="18"/>
      <c r="VEY353" s="18"/>
      <c r="VEZ353" s="18"/>
      <c r="VFA353" s="18"/>
      <c r="VFB353" s="18"/>
      <c r="VFC353" s="18"/>
      <c r="VFD353" s="18"/>
      <c r="VFE353" s="18"/>
      <c r="VFF353" s="18"/>
      <c r="VFG353" s="18"/>
      <c r="VFH353" s="18"/>
      <c r="VFI353" s="18"/>
      <c r="VFJ353" s="18"/>
      <c r="VFK353" s="18"/>
      <c r="VFL353" s="18"/>
      <c r="VFM353" s="18"/>
      <c r="VFN353" s="18"/>
      <c r="VFO353" s="18"/>
      <c r="VFP353" s="18"/>
      <c r="VFQ353" s="18"/>
      <c r="VFR353" s="18"/>
      <c r="VFS353" s="18"/>
      <c r="VFT353" s="18"/>
      <c r="VFU353" s="18"/>
      <c r="VFV353" s="18"/>
      <c r="VFW353" s="18"/>
      <c r="VFX353" s="18"/>
      <c r="VFY353" s="18"/>
      <c r="VFZ353" s="18"/>
      <c r="VGA353" s="18"/>
      <c r="VGB353" s="18"/>
      <c r="VGC353" s="18"/>
      <c r="VGD353" s="18"/>
      <c r="VGE353" s="18"/>
      <c r="VGF353" s="18"/>
      <c r="VGG353" s="18"/>
      <c r="VGH353" s="18"/>
      <c r="VGI353" s="18"/>
      <c r="VGJ353" s="18"/>
      <c r="VGK353" s="18"/>
      <c r="VGL353" s="18"/>
      <c r="VGM353" s="18"/>
      <c r="VGN353" s="18"/>
      <c r="VGO353" s="18"/>
      <c r="VGP353" s="18"/>
      <c r="VGQ353" s="18"/>
      <c r="VGR353" s="18"/>
      <c r="VGS353" s="18"/>
      <c r="VGT353" s="18"/>
      <c r="VGU353" s="18"/>
      <c r="VGV353" s="18"/>
      <c r="VGW353" s="18"/>
      <c r="VGX353" s="18"/>
      <c r="VGY353" s="18"/>
      <c r="VGZ353" s="18"/>
      <c r="VHA353" s="18"/>
      <c r="VHB353" s="18"/>
      <c r="VHC353" s="18"/>
      <c r="VHD353" s="18"/>
      <c r="VHE353" s="18"/>
      <c r="VHF353" s="18"/>
      <c r="VHG353" s="18"/>
      <c r="VHH353" s="18"/>
      <c r="VHI353" s="18"/>
      <c r="VHJ353" s="18"/>
      <c r="VHK353" s="18"/>
      <c r="VHL353" s="18"/>
      <c r="VHM353" s="18"/>
      <c r="VHN353" s="18"/>
      <c r="VHO353" s="18"/>
      <c r="VHP353" s="18"/>
      <c r="VHQ353" s="18"/>
      <c r="VHR353" s="18"/>
      <c r="VHS353" s="18"/>
      <c r="VHT353" s="18"/>
      <c r="VHU353" s="18"/>
      <c r="VHV353" s="18"/>
      <c r="VHW353" s="18"/>
      <c r="VHX353" s="18"/>
      <c r="VHY353" s="18"/>
      <c r="VHZ353" s="18"/>
      <c r="VIA353" s="18"/>
      <c r="VIB353" s="18"/>
      <c r="VIC353" s="18"/>
      <c r="VID353" s="18"/>
      <c r="VIE353" s="18"/>
      <c r="VIF353" s="18"/>
      <c r="VIG353" s="18"/>
      <c r="VIH353" s="18"/>
      <c r="VII353" s="18"/>
      <c r="VIJ353" s="18"/>
      <c r="VIK353" s="18"/>
      <c r="VIL353" s="18"/>
      <c r="VIM353" s="18"/>
      <c r="VIN353" s="18"/>
      <c r="VIO353" s="18"/>
      <c r="VIP353" s="18"/>
      <c r="VIQ353" s="18"/>
      <c r="VIR353" s="18"/>
      <c r="VIS353" s="18"/>
      <c r="VIT353" s="18"/>
      <c r="VIU353" s="18"/>
      <c r="VIV353" s="18"/>
      <c r="VIW353" s="18"/>
      <c r="VIX353" s="18"/>
      <c r="VIY353" s="18"/>
      <c r="VIZ353" s="18"/>
      <c r="VJA353" s="18"/>
      <c r="VJB353" s="18"/>
      <c r="VJC353" s="18"/>
      <c r="VJD353" s="18"/>
      <c r="VJE353" s="18"/>
      <c r="VJF353" s="18"/>
      <c r="VJG353" s="18"/>
      <c r="VJH353" s="18"/>
      <c r="VJI353" s="18"/>
      <c r="VJJ353" s="18"/>
      <c r="VJK353" s="18"/>
      <c r="VJL353" s="18"/>
      <c r="VJM353" s="18"/>
      <c r="VJN353" s="18"/>
      <c r="VJO353" s="18"/>
      <c r="VJP353" s="18"/>
      <c r="VJQ353" s="18"/>
      <c r="VJR353" s="18"/>
      <c r="VJS353" s="18"/>
      <c r="VJT353" s="18"/>
      <c r="VJU353" s="18"/>
      <c r="VJV353" s="18"/>
      <c r="VJW353" s="18"/>
      <c r="VJX353" s="18"/>
      <c r="VJY353" s="18"/>
      <c r="VJZ353" s="18"/>
      <c r="VKA353" s="18"/>
      <c r="VKB353" s="18"/>
      <c r="VKC353" s="18"/>
      <c r="VKD353" s="18"/>
      <c r="VKE353" s="18"/>
      <c r="VKF353" s="18"/>
      <c r="VKG353" s="18"/>
      <c r="VKH353" s="18"/>
      <c r="VKI353" s="18"/>
      <c r="VKJ353" s="18"/>
      <c r="VKK353" s="18"/>
      <c r="VKL353" s="18"/>
      <c r="VKM353" s="18"/>
      <c r="VKN353" s="18"/>
      <c r="VKO353" s="18"/>
      <c r="VKP353" s="18"/>
      <c r="VKQ353" s="18"/>
      <c r="VKR353" s="18"/>
      <c r="VKS353" s="18"/>
      <c r="VKT353" s="18"/>
      <c r="VKU353" s="18"/>
      <c r="VKV353" s="18"/>
      <c r="VKW353" s="18"/>
      <c r="VKX353" s="18"/>
      <c r="VKY353" s="18"/>
      <c r="VKZ353" s="18"/>
      <c r="VLA353" s="18"/>
      <c r="VLB353" s="18"/>
      <c r="VLC353" s="18"/>
      <c r="VLD353" s="18"/>
      <c r="VLE353" s="18"/>
      <c r="VLF353" s="18"/>
      <c r="VLG353" s="18"/>
      <c r="VLH353" s="18"/>
      <c r="VLI353" s="18"/>
      <c r="VLJ353" s="18"/>
      <c r="VLK353" s="18"/>
      <c r="VLL353" s="18"/>
      <c r="VLM353" s="18"/>
      <c r="VLN353" s="18"/>
      <c r="VLO353" s="18"/>
      <c r="VLP353" s="18"/>
      <c r="VLQ353" s="18"/>
      <c r="VLR353" s="18"/>
      <c r="VLS353" s="18"/>
      <c r="VLT353" s="18"/>
      <c r="VLU353" s="18"/>
      <c r="VLV353" s="18"/>
      <c r="VLW353" s="18"/>
      <c r="VLX353" s="18"/>
      <c r="VLY353" s="18"/>
      <c r="VLZ353" s="18"/>
      <c r="VMA353" s="18"/>
      <c r="VMB353" s="18"/>
      <c r="VMC353" s="18"/>
      <c r="VMD353" s="18"/>
      <c r="VME353" s="18"/>
      <c r="VMF353" s="18"/>
      <c r="VMG353" s="18"/>
      <c r="VMH353" s="18"/>
      <c r="VMI353" s="18"/>
      <c r="VMJ353" s="18"/>
      <c r="VMK353" s="18"/>
      <c r="VML353" s="18"/>
      <c r="VMM353" s="18"/>
      <c r="VMN353" s="18"/>
      <c r="VMO353" s="18"/>
      <c r="VMP353" s="18"/>
      <c r="VMQ353" s="18"/>
      <c r="VMR353" s="18"/>
      <c r="VMS353" s="18"/>
      <c r="VMT353" s="18"/>
      <c r="VMU353" s="18"/>
      <c r="VMV353" s="18"/>
      <c r="VMW353" s="18"/>
      <c r="VMX353" s="18"/>
      <c r="VMY353" s="18"/>
      <c r="VMZ353" s="18"/>
      <c r="VNA353" s="18"/>
      <c r="VNB353" s="18"/>
      <c r="VNC353" s="18"/>
      <c r="VND353" s="18"/>
      <c r="VNE353" s="18"/>
      <c r="VNF353" s="18"/>
      <c r="VNG353" s="18"/>
      <c r="VNH353" s="18"/>
      <c r="VNI353" s="18"/>
      <c r="VNJ353" s="18"/>
      <c r="VNK353" s="18"/>
      <c r="VNL353" s="18"/>
      <c r="VNM353" s="18"/>
      <c r="VNN353" s="18"/>
      <c r="VNO353" s="18"/>
      <c r="VNP353" s="18"/>
      <c r="VNQ353" s="18"/>
      <c r="VNR353" s="18"/>
      <c r="VNS353" s="18"/>
      <c r="VNT353" s="18"/>
      <c r="VNU353" s="18"/>
      <c r="VNV353" s="18"/>
      <c r="VNW353" s="18"/>
      <c r="VNX353" s="18"/>
      <c r="VNY353" s="18"/>
      <c r="VNZ353" s="18"/>
      <c r="VOA353" s="18"/>
      <c r="VOB353" s="18"/>
      <c r="VOC353" s="18"/>
      <c r="VOD353" s="18"/>
      <c r="VOE353" s="18"/>
      <c r="VOF353" s="18"/>
      <c r="VOG353" s="18"/>
      <c r="VOH353" s="18"/>
      <c r="VOI353" s="18"/>
      <c r="VOJ353" s="18"/>
      <c r="VOK353" s="18"/>
      <c r="VOL353" s="18"/>
      <c r="VOM353" s="18"/>
      <c r="VON353" s="18"/>
      <c r="VOO353" s="18"/>
      <c r="VOP353" s="18"/>
      <c r="VOQ353" s="18"/>
      <c r="VOR353" s="18"/>
      <c r="VOS353" s="18"/>
      <c r="VOT353" s="18"/>
      <c r="VOU353" s="18"/>
      <c r="VOV353" s="18"/>
      <c r="VOW353" s="18"/>
      <c r="VOX353" s="18"/>
      <c r="VOY353" s="18"/>
      <c r="VOZ353" s="18"/>
      <c r="VPA353" s="18"/>
      <c r="VPB353" s="18"/>
      <c r="VPC353" s="18"/>
      <c r="VPD353" s="18"/>
      <c r="VPE353" s="18"/>
      <c r="VPF353" s="18"/>
      <c r="VPG353" s="18"/>
      <c r="VPH353" s="18"/>
      <c r="VPI353" s="18"/>
      <c r="VPJ353" s="18"/>
      <c r="VPK353" s="18"/>
      <c r="VPL353" s="18"/>
      <c r="VPM353" s="18"/>
      <c r="VPN353" s="18"/>
      <c r="VPO353" s="18"/>
      <c r="VPP353" s="18"/>
      <c r="VPQ353" s="18"/>
      <c r="VPR353" s="18"/>
      <c r="VPS353" s="18"/>
      <c r="VPT353" s="18"/>
      <c r="VPU353" s="18"/>
      <c r="VPV353" s="18"/>
      <c r="VPW353" s="18"/>
      <c r="VPX353" s="18"/>
      <c r="VPY353" s="18"/>
      <c r="VPZ353" s="18"/>
      <c r="VQA353" s="18"/>
      <c r="VQB353" s="18"/>
      <c r="VQC353" s="18"/>
      <c r="VQD353" s="18"/>
      <c r="VQE353" s="18"/>
      <c r="VQF353" s="18"/>
      <c r="VQG353" s="18"/>
      <c r="VQH353" s="18"/>
      <c r="VQI353" s="18"/>
      <c r="VQJ353" s="18"/>
      <c r="VQK353" s="18"/>
      <c r="VQL353" s="18"/>
      <c r="VQM353" s="18"/>
      <c r="VQN353" s="18"/>
      <c r="VQO353" s="18"/>
      <c r="VQP353" s="18"/>
      <c r="VQQ353" s="18"/>
      <c r="VQR353" s="18"/>
      <c r="VQS353" s="18"/>
      <c r="VQT353" s="18"/>
      <c r="VQU353" s="18"/>
      <c r="VQV353" s="18"/>
      <c r="VQW353" s="18"/>
      <c r="VQX353" s="18"/>
      <c r="VQY353" s="18"/>
      <c r="VQZ353" s="18"/>
      <c r="VRA353" s="18"/>
      <c r="VRB353" s="18"/>
      <c r="VRC353" s="18"/>
      <c r="VRD353" s="18"/>
      <c r="VRE353" s="18"/>
      <c r="VRF353" s="18"/>
      <c r="VRG353" s="18"/>
      <c r="VRH353" s="18"/>
      <c r="VRI353" s="18"/>
      <c r="VRJ353" s="18"/>
      <c r="VRK353" s="18"/>
      <c r="VRL353" s="18"/>
      <c r="VRM353" s="18"/>
      <c r="VRN353" s="18"/>
      <c r="VRO353" s="18"/>
      <c r="VRP353" s="18"/>
      <c r="VRQ353" s="18"/>
      <c r="VRR353" s="18"/>
      <c r="VRS353" s="18"/>
      <c r="VRT353" s="18"/>
      <c r="VRU353" s="18"/>
      <c r="VRV353" s="18"/>
      <c r="VRW353" s="18"/>
      <c r="VRX353" s="18"/>
      <c r="VRY353" s="18"/>
      <c r="VRZ353" s="18"/>
      <c r="VSA353" s="18"/>
      <c r="VSB353" s="18"/>
      <c r="VSC353" s="18"/>
      <c r="VSD353" s="18"/>
      <c r="VSE353" s="18"/>
      <c r="VSF353" s="18"/>
      <c r="VSG353" s="18"/>
      <c r="VSH353" s="18"/>
      <c r="VSI353" s="18"/>
      <c r="VSJ353" s="18"/>
      <c r="VSK353" s="18"/>
      <c r="VSL353" s="18"/>
      <c r="VSM353" s="18"/>
      <c r="VSN353" s="18"/>
      <c r="VSO353" s="18"/>
      <c r="VSP353" s="18"/>
      <c r="VSQ353" s="18"/>
      <c r="VSR353" s="18"/>
      <c r="VSS353" s="18"/>
      <c r="VST353" s="18"/>
      <c r="VSU353" s="18"/>
      <c r="VSV353" s="18"/>
      <c r="VSW353" s="18"/>
      <c r="VSX353" s="18"/>
      <c r="VSY353" s="18"/>
      <c r="VSZ353" s="18"/>
      <c r="VTA353" s="18"/>
      <c r="VTB353" s="18"/>
      <c r="VTC353" s="18"/>
      <c r="VTD353" s="18"/>
      <c r="VTE353" s="18"/>
      <c r="VTF353" s="18"/>
      <c r="VTG353" s="18"/>
      <c r="VTH353" s="18"/>
      <c r="VTI353" s="18"/>
      <c r="VTJ353" s="18"/>
      <c r="VTK353" s="18"/>
      <c r="VTL353" s="18"/>
      <c r="VTM353" s="18"/>
      <c r="VTN353" s="18"/>
      <c r="VTO353" s="18"/>
      <c r="VTP353" s="18"/>
      <c r="VTQ353" s="18"/>
      <c r="VTR353" s="18"/>
      <c r="VTS353" s="18"/>
      <c r="VTT353" s="18"/>
      <c r="VTU353" s="18"/>
      <c r="VTV353" s="18"/>
      <c r="VTW353" s="18"/>
      <c r="VTX353" s="18"/>
      <c r="VTY353" s="18"/>
      <c r="VTZ353" s="18"/>
      <c r="VUA353" s="18"/>
      <c r="VUB353" s="18"/>
      <c r="VUC353" s="18"/>
      <c r="VUD353" s="18"/>
      <c r="VUE353" s="18"/>
      <c r="VUF353" s="18"/>
      <c r="VUG353" s="18"/>
      <c r="VUH353" s="18"/>
      <c r="VUI353" s="18"/>
      <c r="VUJ353" s="18"/>
      <c r="VUK353" s="18"/>
      <c r="VUL353" s="18"/>
      <c r="VUM353" s="18"/>
      <c r="VUN353" s="18"/>
      <c r="VUO353" s="18"/>
      <c r="VUP353" s="18"/>
      <c r="VUQ353" s="18"/>
      <c r="VUR353" s="18"/>
      <c r="VUS353" s="18"/>
      <c r="VUT353" s="18"/>
      <c r="VUU353" s="18"/>
      <c r="VUV353" s="18"/>
      <c r="VUW353" s="18"/>
      <c r="VUX353" s="18"/>
      <c r="VUY353" s="18"/>
      <c r="VUZ353" s="18"/>
      <c r="VVA353" s="18"/>
      <c r="VVB353" s="18"/>
      <c r="VVC353" s="18"/>
      <c r="VVD353" s="18"/>
      <c r="VVE353" s="18"/>
      <c r="VVF353" s="18"/>
      <c r="VVG353" s="18"/>
      <c r="VVH353" s="18"/>
      <c r="VVI353" s="18"/>
      <c r="VVJ353" s="18"/>
      <c r="VVK353" s="18"/>
      <c r="VVL353" s="18"/>
      <c r="VVM353" s="18"/>
      <c r="VVN353" s="18"/>
      <c r="VVO353" s="18"/>
      <c r="VVP353" s="18"/>
      <c r="VVQ353" s="18"/>
      <c r="VVR353" s="18"/>
      <c r="VVS353" s="18"/>
      <c r="VVT353" s="18"/>
      <c r="VVU353" s="18"/>
      <c r="VVV353" s="18"/>
      <c r="VVW353" s="18"/>
      <c r="VVX353" s="18"/>
      <c r="VVY353" s="18"/>
      <c r="VVZ353" s="18"/>
      <c r="VWA353" s="18"/>
      <c r="VWB353" s="18"/>
      <c r="VWC353" s="18"/>
      <c r="VWD353" s="18"/>
      <c r="VWE353" s="18"/>
      <c r="VWF353" s="18"/>
      <c r="VWG353" s="18"/>
      <c r="VWH353" s="18"/>
      <c r="VWI353" s="18"/>
      <c r="VWJ353" s="18"/>
      <c r="VWK353" s="18"/>
      <c r="VWL353" s="18"/>
      <c r="VWM353" s="18"/>
      <c r="VWN353" s="18"/>
      <c r="VWO353" s="18"/>
      <c r="VWP353" s="18"/>
      <c r="VWQ353" s="18"/>
      <c r="VWR353" s="18"/>
      <c r="VWS353" s="18"/>
      <c r="VWT353" s="18"/>
      <c r="VWU353" s="18"/>
      <c r="VWV353" s="18"/>
      <c r="VWW353" s="18"/>
      <c r="VWX353" s="18"/>
      <c r="VWY353" s="18"/>
      <c r="VWZ353" s="18"/>
      <c r="VXA353" s="18"/>
      <c r="VXB353" s="18"/>
      <c r="VXC353" s="18"/>
      <c r="VXD353" s="18"/>
      <c r="VXE353" s="18"/>
      <c r="VXF353" s="18"/>
      <c r="VXG353" s="18"/>
      <c r="VXH353" s="18"/>
      <c r="VXI353" s="18"/>
      <c r="VXJ353" s="18"/>
      <c r="VXK353" s="18"/>
      <c r="VXL353" s="18"/>
      <c r="VXM353" s="18"/>
      <c r="VXN353" s="18"/>
      <c r="VXO353" s="18"/>
      <c r="VXP353" s="18"/>
      <c r="VXQ353" s="18"/>
      <c r="VXR353" s="18"/>
      <c r="VXS353" s="18"/>
      <c r="VXT353" s="18"/>
      <c r="VXU353" s="18"/>
      <c r="VXV353" s="18"/>
      <c r="VXW353" s="18"/>
      <c r="VXX353" s="18"/>
      <c r="VXY353" s="18"/>
      <c r="VXZ353" s="18"/>
      <c r="VYA353" s="18"/>
      <c r="VYB353" s="18"/>
      <c r="VYC353" s="18"/>
      <c r="VYD353" s="18"/>
      <c r="VYE353" s="18"/>
      <c r="VYF353" s="18"/>
      <c r="VYG353" s="18"/>
      <c r="VYH353" s="18"/>
      <c r="VYI353" s="18"/>
      <c r="VYJ353" s="18"/>
      <c r="VYK353" s="18"/>
      <c r="VYL353" s="18"/>
      <c r="VYM353" s="18"/>
      <c r="VYN353" s="18"/>
      <c r="VYO353" s="18"/>
      <c r="VYP353" s="18"/>
      <c r="VYQ353" s="18"/>
      <c r="VYR353" s="18"/>
      <c r="VYS353" s="18"/>
      <c r="VYT353" s="18"/>
      <c r="VYU353" s="18"/>
      <c r="VYV353" s="18"/>
      <c r="VYW353" s="18"/>
      <c r="VYX353" s="18"/>
      <c r="VYY353" s="18"/>
      <c r="VYZ353" s="18"/>
      <c r="VZA353" s="18"/>
      <c r="VZB353" s="18"/>
      <c r="VZC353" s="18"/>
      <c r="VZD353" s="18"/>
      <c r="VZE353" s="18"/>
      <c r="VZF353" s="18"/>
      <c r="VZG353" s="18"/>
      <c r="VZH353" s="18"/>
      <c r="VZI353" s="18"/>
      <c r="VZJ353" s="18"/>
      <c r="VZK353" s="18"/>
      <c r="VZL353" s="18"/>
      <c r="VZM353" s="18"/>
      <c r="VZN353" s="18"/>
      <c r="VZO353" s="18"/>
      <c r="VZP353" s="18"/>
      <c r="VZQ353" s="18"/>
      <c r="VZR353" s="18"/>
      <c r="VZS353" s="18"/>
      <c r="VZT353" s="18"/>
      <c r="VZU353" s="18"/>
      <c r="VZV353" s="18"/>
      <c r="VZW353" s="18"/>
      <c r="VZX353" s="18"/>
      <c r="VZY353" s="18"/>
      <c r="VZZ353" s="18"/>
      <c r="WAA353" s="18"/>
      <c r="WAB353" s="18"/>
      <c r="WAC353" s="18"/>
      <c r="WAD353" s="18"/>
      <c r="WAE353" s="18"/>
      <c r="WAF353" s="18"/>
      <c r="WAG353" s="18"/>
      <c r="WAH353" s="18"/>
      <c r="WAI353" s="18"/>
      <c r="WAJ353" s="18"/>
      <c r="WAK353" s="18"/>
      <c r="WAL353" s="18"/>
      <c r="WAM353" s="18"/>
      <c r="WAN353" s="18"/>
      <c r="WAO353" s="18"/>
      <c r="WAP353" s="18"/>
      <c r="WAQ353" s="18"/>
      <c r="WAR353" s="18"/>
      <c r="WAS353" s="18"/>
      <c r="WAT353" s="18"/>
      <c r="WAU353" s="18"/>
      <c r="WAV353" s="18"/>
      <c r="WAW353" s="18"/>
      <c r="WAX353" s="18"/>
      <c r="WAY353" s="18"/>
      <c r="WAZ353" s="18"/>
      <c r="WBA353" s="18"/>
      <c r="WBB353" s="18"/>
      <c r="WBC353" s="18"/>
      <c r="WBD353" s="18"/>
      <c r="WBE353" s="18"/>
      <c r="WBF353" s="18"/>
      <c r="WBG353" s="18"/>
      <c r="WBH353" s="18"/>
      <c r="WBI353" s="18"/>
      <c r="WBJ353" s="18"/>
      <c r="WBK353" s="18"/>
      <c r="WBL353" s="18"/>
      <c r="WBM353" s="18"/>
      <c r="WBN353" s="18"/>
      <c r="WBO353" s="18"/>
      <c r="WBP353" s="18"/>
      <c r="WBQ353" s="18"/>
      <c r="WBR353" s="18"/>
      <c r="WBS353" s="18"/>
      <c r="WBT353" s="18"/>
      <c r="WBU353" s="18"/>
      <c r="WBV353" s="18"/>
      <c r="WBW353" s="18"/>
      <c r="WBX353" s="18"/>
      <c r="WBY353" s="18"/>
      <c r="WBZ353" s="18"/>
      <c r="WCA353" s="18"/>
      <c r="WCB353" s="18"/>
      <c r="WCC353" s="18"/>
      <c r="WCD353" s="18"/>
      <c r="WCE353" s="18"/>
      <c r="WCF353" s="18"/>
      <c r="WCG353" s="18"/>
      <c r="WCH353" s="18"/>
      <c r="WCI353" s="18"/>
      <c r="WCJ353" s="18"/>
      <c r="WCK353" s="18"/>
      <c r="WCL353" s="18"/>
      <c r="WCM353" s="18"/>
      <c r="WCN353" s="18"/>
      <c r="WCO353" s="18"/>
      <c r="WCP353" s="18"/>
      <c r="WCQ353" s="18"/>
      <c r="WCR353" s="18"/>
      <c r="WCS353" s="18"/>
      <c r="WCT353" s="18"/>
      <c r="WCU353" s="18"/>
      <c r="WCV353" s="18"/>
      <c r="WCW353" s="18"/>
      <c r="WCX353" s="18"/>
      <c r="WCY353" s="18"/>
      <c r="WCZ353" s="18"/>
      <c r="WDA353" s="18"/>
      <c r="WDB353" s="18"/>
      <c r="WDC353" s="18"/>
      <c r="WDD353" s="18"/>
      <c r="WDE353" s="18"/>
      <c r="WDF353" s="18"/>
      <c r="WDG353" s="18"/>
      <c r="WDH353" s="18"/>
      <c r="WDI353" s="18"/>
      <c r="WDJ353" s="18"/>
      <c r="WDK353" s="18"/>
      <c r="WDL353" s="18"/>
      <c r="WDM353" s="18"/>
      <c r="WDN353" s="18"/>
      <c r="WDO353" s="18"/>
      <c r="WDP353" s="18"/>
      <c r="WDQ353" s="18"/>
      <c r="WDR353" s="18"/>
      <c r="WDS353" s="18"/>
      <c r="WDT353" s="18"/>
      <c r="WDU353" s="18"/>
      <c r="WDV353" s="18"/>
      <c r="WDW353" s="18"/>
      <c r="WDX353" s="18"/>
      <c r="WDY353" s="18"/>
      <c r="WDZ353" s="18"/>
      <c r="WEA353" s="18"/>
      <c r="WEB353" s="18"/>
      <c r="WEC353" s="18"/>
      <c r="WED353" s="18"/>
      <c r="WEE353" s="18"/>
      <c r="WEF353" s="18"/>
      <c r="WEG353" s="18"/>
      <c r="WEH353" s="18"/>
      <c r="WEI353" s="18"/>
      <c r="WEJ353" s="18"/>
      <c r="WEK353" s="18"/>
      <c r="WEL353" s="18"/>
      <c r="WEM353" s="18"/>
      <c r="WEN353" s="18"/>
      <c r="WEO353" s="18"/>
      <c r="WEP353" s="18"/>
      <c r="WEQ353" s="18"/>
      <c r="WER353" s="18"/>
      <c r="WES353" s="18"/>
      <c r="WET353" s="18"/>
      <c r="WEU353" s="18"/>
      <c r="WEV353" s="18"/>
      <c r="WEW353" s="18"/>
      <c r="WEX353" s="18"/>
      <c r="WEY353" s="18"/>
      <c r="WEZ353" s="18"/>
      <c r="WFA353" s="18"/>
      <c r="WFB353" s="18"/>
      <c r="WFC353" s="18"/>
      <c r="WFD353" s="18"/>
      <c r="WFE353" s="18"/>
      <c r="WFF353" s="18"/>
      <c r="WFG353" s="18"/>
      <c r="WFH353" s="18"/>
      <c r="WFI353" s="18"/>
      <c r="WFJ353" s="18"/>
      <c r="WFK353" s="18"/>
      <c r="WFL353" s="18"/>
      <c r="WFM353" s="18"/>
      <c r="WFN353" s="18"/>
      <c r="WFO353" s="18"/>
      <c r="WFP353" s="18"/>
      <c r="WFQ353" s="18"/>
      <c r="WFR353" s="18"/>
      <c r="WFS353" s="18"/>
      <c r="WFT353" s="18"/>
      <c r="WFU353" s="18"/>
      <c r="WFV353" s="18"/>
      <c r="WFW353" s="18"/>
      <c r="WFX353" s="18"/>
      <c r="WFY353" s="18"/>
      <c r="WFZ353" s="18"/>
      <c r="WGA353" s="18"/>
      <c r="WGB353" s="18"/>
      <c r="WGC353" s="18"/>
      <c r="WGD353" s="18"/>
      <c r="WGE353" s="18"/>
      <c r="WGF353" s="18"/>
      <c r="WGG353" s="18"/>
      <c r="WGH353" s="18"/>
      <c r="WGI353" s="18"/>
      <c r="WGJ353" s="18"/>
      <c r="WGK353" s="18"/>
      <c r="WGL353" s="18"/>
      <c r="WGM353" s="18"/>
      <c r="WGN353" s="18"/>
      <c r="WGO353" s="18"/>
      <c r="WGP353" s="18"/>
      <c r="WGQ353" s="18"/>
      <c r="WGR353" s="18"/>
      <c r="WGS353" s="18"/>
      <c r="WGT353" s="18"/>
      <c r="WGU353" s="18"/>
      <c r="WGV353" s="18"/>
      <c r="WGW353" s="18"/>
      <c r="WGX353" s="18"/>
      <c r="WGY353" s="18"/>
      <c r="WGZ353" s="18"/>
      <c r="WHA353" s="18"/>
      <c r="WHB353" s="18"/>
      <c r="WHC353" s="18"/>
      <c r="WHD353" s="18"/>
      <c r="WHE353" s="18"/>
      <c r="WHF353" s="18"/>
      <c r="WHG353" s="18"/>
      <c r="WHH353" s="18"/>
      <c r="WHI353" s="18"/>
      <c r="WHJ353" s="18"/>
      <c r="WHK353" s="18"/>
      <c r="WHL353" s="18"/>
      <c r="WHM353" s="18"/>
      <c r="WHN353" s="18"/>
      <c r="WHO353" s="18"/>
      <c r="WHP353" s="18"/>
      <c r="WHQ353" s="18"/>
      <c r="WHR353" s="18"/>
      <c r="WHS353" s="18"/>
      <c r="WHT353" s="18"/>
      <c r="WHU353" s="18"/>
      <c r="WHV353" s="18"/>
      <c r="WHW353" s="18"/>
      <c r="WHX353" s="18"/>
      <c r="WHY353" s="18"/>
      <c r="WHZ353" s="18"/>
      <c r="WIA353" s="18"/>
      <c r="WIB353" s="18"/>
      <c r="WIC353" s="18"/>
      <c r="WID353" s="18"/>
      <c r="WIE353" s="18"/>
      <c r="WIF353" s="18"/>
      <c r="WIG353" s="18"/>
      <c r="WIH353" s="18"/>
      <c r="WII353" s="18"/>
      <c r="WIJ353" s="18"/>
      <c r="WIK353" s="18"/>
      <c r="WIL353" s="18"/>
      <c r="WIM353" s="18"/>
      <c r="WIN353" s="18"/>
      <c r="WIO353" s="18"/>
      <c r="WIP353" s="18"/>
      <c r="WIQ353" s="18"/>
      <c r="WIR353" s="18"/>
      <c r="WIS353" s="18"/>
      <c r="WIT353" s="18"/>
      <c r="WIU353" s="18"/>
      <c r="WIV353" s="18"/>
      <c r="WIW353" s="18"/>
      <c r="WIX353" s="18"/>
      <c r="WIY353" s="18"/>
      <c r="WIZ353" s="18"/>
      <c r="WJA353" s="18"/>
      <c r="WJB353" s="18"/>
      <c r="WJC353" s="18"/>
      <c r="WJD353" s="18"/>
      <c r="WJE353" s="18"/>
      <c r="WJF353" s="18"/>
      <c r="WJG353" s="18"/>
      <c r="WJH353" s="18"/>
      <c r="WJI353" s="18"/>
      <c r="WJJ353" s="18"/>
      <c r="WJK353" s="18"/>
      <c r="WJL353" s="18"/>
      <c r="WJM353" s="18"/>
      <c r="WJN353" s="18"/>
      <c r="WJO353" s="18"/>
      <c r="WJP353" s="18"/>
      <c r="WJQ353" s="18"/>
      <c r="WJR353" s="18"/>
      <c r="WJS353" s="18"/>
      <c r="WJT353" s="18"/>
      <c r="WJU353" s="18"/>
      <c r="WJV353" s="18"/>
      <c r="WJW353" s="18"/>
      <c r="WJX353" s="18"/>
      <c r="WJY353" s="18"/>
      <c r="WJZ353" s="18"/>
      <c r="WKA353" s="18"/>
      <c r="WKB353" s="18"/>
      <c r="WKC353" s="18"/>
      <c r="WKD353" s="18"/>
      <c r="WKE353" s="18"/>
      <c r="WKF353" s="18"/>
      <c r="WKG353" s="18"/>
      <c r="WKH353" s="18"/>
      <c r="WKI353" s="18"/>
      <c r="WKJ353" s="18"/>
      <c r="WKK353" s="18"/>
      <c r="WKL353" s="18"/>
      <c r="WKM353" s="18"/>
      <c r="WKN353" s="18"/>
      <c r="WKO353" s="18"/>
      <c r="WKP353" s="18"/>
      <c r="WKQ353" s="18"/>
      <c r="WKR353" s="18"/>
      <c r="WKS353" s="18"/>
      <c r="WKT353" s="18"/>
      <c r="WKU353" s="18"/>
      <c r="WKV353" s="18"/>
      <c r="WKW353" s="18"/>
      <c r="WKX353" s="18"/>
      <c r="WKY353" s="18"/>
      <c r="WKZ353" s="18"/>
      <c r="WLA353" s="18"/>
      <c r="WLB353" s="18"/>
      <c r="WLC353" s="18"/>
      <c r="WLD353" s="18"/>
      <c r="WLE353" s="18"/>
      <c r="WLF353" s="18"/>
      <c r="WLG353" s="18"/>
      <c r="WLH353" s="18"/>
      <c r="WLI353" s="18"/>
      <c r="WLJ353" s="18"/>
      <c r="WLK353" s="18"/>
      <c r="WLL353" s="18"/>
      <c r="WLM353" s="18"/>
      <c r="WLN353" s="18"/>
      <c r="WLO353" s="18"/>
      <c r="WLP353" s="18"/>
      <c r="WLQ353" s="18"/>
      <c r="WLR353" s="18"/>
      <c r="WLS353" s="18"/>
      <c r="WLT353" s="18"/>
      <c r="WLU353" s="18"/>
      <c r="WLV353" s="18"/>
      <c r="WLW353" s="18"/>
      <c r="WLX353" s="18"/>
      <c r="WLY353" s="18"/>
      <c r="WLZ353" s="18"/>
      <c r="WMA353" s="18"/>
      <c r="WMB353" s="18"/>
      <c r="WMC353" s="18"/>
      <c r="WMD353" s="18"/>
      <c r="WME353" s="18"/>
      <c r="WMF353" s="18"/>
      <c r="WMG353" s="18"/>
      <c r="WMH353" s="18"/>
      <c r="WMI353" s="18"/>
      <c r="WMJ353" s="18"/>
      <c r="WMK353" s="18"/>
      <c r="WML353" s="18"/>
      <c r="WMM353" s="18"/>
      <c r="WMN353" s="18"/>
      <c r="WMO353" s="18"/>
      <c r="WMP353" s="18"/>
      <c r="WMQ353" s="18"/>
      <c r="WMR353" s="18"/>
      <c r="WMS353" s="18"/>
      <c r="WMT353" s="18"/>
      <c r="WMU353" s="18"/>
      <c r="WMV353" s="18"/>
      <c r="WMW353" s="18"/>
      <c r="WMX353" s="18"/>
      <c r="WMY353" s="18"/>
      <c r="WMZ353" s="18"/>
      <c r="WNA353" s="18"/>
      <c r="WNB353" s="18"/>
      <c r="WNC353" s="18"/>
      <c r="WND353" s="18"/>
      <c r="WNE353" s="18"/>
      <c r="WNF353" s="18"/>
      <c r="WNG353" s="18"/>
      <c r="WNH353" s="18"/>
      <c r="WNI353" s="18"/>
      <c r="WNJ353" s="18"/>
      <c r="WNK353" s="18"/>
      <c r="WNL353" s="18"/>
      <c r="WNM353" s="18"/>
      <c r="WNN353" s="18"/>
      <c r="WNO353" s="18"/>
      <c r="WNP353" s="18"/>
      <c r="WNQ353" s="18"/>
      <c r="WNR353" s="18"/>
      <c r="WNS353" s="18"/>
      <c r="WNT353" s="18"/>
      <c r="WNU353" s="18"/>
      <c r="WNV353" s="18"/>
      <c r="WNW353" s="18"/>
      <c r="WNX353" s="18"/>
      <c r="WNY353" s="18"/>
      <c r="WNZ353" s="18"/>
      <c r="WOA353" s="18"/>
      <c r="WOB353" s="18"/>
      <c r="WOC353" s="18"/>
      <c r="WOD353" s="18"/>
      <c r="WOE353" s="18"/>
      <c r="WOF353" s="18"/>
      <c r="WOG353" s="18"/>
      <c r="WOH353" s="18"/>
      <c r="WOI353" s="18"/>
      <c r="WOJ353" s="18"/>
      <c r="WOK353" s="18"/>
      <c r="WOL353" s="18"/>
      <c r="WOM353" s="18"/>
      <c r="WON353" s="18"/>
      <c r="WOO353" s="18"/>
      <c r="WOP353" s="18"/>
      <c r="WOQ353" s="18"/>
      <c r="WOR353" s="18"/>
      <c r="WOS353" s="18"/>
      <c r="WOT353" s="18"/>
      <c r="WOU353" s="18"/>
      <c r="WOV353" s="18"/>
      <c r="WOW353" s="18"/>
      <c r="WOX353" s="18"/>
      <c r="WOY353" s="18"/>
      <c r="WOZ353" s="18"/>
      <c r="WPA353" s="18"/>
      <c r="WPB353" s="18"/>
      <c r="WPC353" s="18"/>
      <c r="WPD353" s="18"/>
      <c r="WPE353" s="18"/>
      <c r="WPF353" s="18"/>
      <c r="WPG353" s="18"/>
      <c r="WPH353" s="18"/>
      <c r="WPI353" s="18"/>
      <c r="WPJ353" s="18"/>
      <c r="WPK353" s="18"/>
      <c r="WPL353" s="18"/>
      <c r="WPM353" s="18"/>
      <c r="WPN353" s="18"/>
      <c r="WPO353" s="18"/>
      <c r="WPP353" s="18"/>
      <c r="WPQ353" s="18"/>
      <c r="WPR353" s="18"/>
      <c r="WPS353" s="18"/>
      <c r="WPT353" s="18"/>
      <c r="WPU353" s="18"/>
      <c r="WPV353" s="18"/>
      <c r="WPW353" s="18"/>
      <c r="WPX353" s="18"/>
      <c r="WPY353" s="18"/>
      <c r="WPZ353" s="18"/>
      <c r="WQA353" s="18"/>
      <c r="WQB353" s="18"/>
      <c r="WQC353" s="18"/>
      <c r="WQD353" s="18"/>
      <c r="WQE353" s="18"/>
      <c r="WQF353" s="18"/>
      <c r="WQG353" s="18"/>
      <c r="WQH353" s="18"/>
      <c r="WQI353" s="18"/>
      <c r="WQJ353" s="18"/>
      <c r="WQK353" s="18"/>
      <c r="WQL353" s="18"/>
      <c r="WQM353" s="18"/>
      <c r="WQN353" s="18"/>
      <c r="WQO353" s="18"/>
      <c r="WQP353" s="18"/>
      <c r="WQQ353" s="18"/>
      <c r="WQR353" s="18"/>
      <c r="WQS353" s="18"/>
      <c r="WQT353" s="18"/>
      <c r="WQU353" s="18"/>
      <c r="WQV353" s="18"/>
      <c r="WQW353" s="18"/>
      <c r="WQX353" s="18"/>
      <c r="WQY353" s="18"/>
      <c r="WQZ353" s="18"/>
      <c r="WRA353" s="18"/>
      <c r="WRB353" s="18"/>
      <c r="WRC353" s="18"/>
      <c r="WRD353" s="18"/>
      <c r="WRE353" s="18"/>
      <c r="WRF353" s="18"/>
      <c r="WRG353" s="18"/>
      <c r="WRH353" s="18"/>
      <c r="WRI353" s="18"/>
      <c r="WRJ353" s="18"/>
      <c r="WRK353" s="18"/>
      <c r="WRL353" s="18"/>
      <c r="WRM353" s="18"/>
      <c r="WRN353" s="18"/>
      <c r="WRO353" s="18"/>
      <c r="WRP353" s="18"/>
      <c r="WRQ353" s="18"/>
      <c r="WRR353" s="18"/>
      <c r="WRS353" s="18"/>
      <c r="WRT353" s="18"/>
      <c r="WRU353" s="18"/>
      <c r="WRV353" s="18"/>
      <c r="WRW353" s="18"/>
      <c r="WRX353" s="18"/>
      <c r="WRY353" s="18"/>
      <c r="WRZ353" s="18"/>
      <c r="WSA353" s="18"/>
      <c r="WSB353" s="18"/>
      <c r="WSC353" s="18"/>
      <c r="WSD353" s="18"/>
      <c r="WSE353" s="18"/>
      <c r="WSF353" s="18"/>
      <c r="WSG353" s="18"/>
      <c r="WSH353" s="18"/>
      <c r="WSI353" s="18"/>
      <c r="WSJ353" s="18"/>
      <c r="WSK353" s="18"/>
      <c r="WSL353" s="18"/>
      <c r="WSM353" s="18"/>
      <c r="WSN353" s="18"/>
      <c r="WSO353" s="18"/>
      <c r="WSP353" s="18"/>
      <c r="WSQ353" s="18"/>
      <c r="WSR353" s="18"/>
      <c r="WSS353" s="18"/>
      <c r="WST353" s="18"/>
      <c r="WSU353" s="18"/>
      <c r="WSV353" s="18"/>
      <c r="WSW353" s="18"/>
      <c r="WSX353" s="18"/>
      <c r="WSY353" s="18"/>
      <c r="WSZ353" s="18"/>
      <c r="WTA353" s="18"/>
      <c r="WTB353" s="18"/>
      <c r="WTC353" s="18"/>
      <c r="WTD353" s="18"/>
      <c r="WTE353" s="18"/>
      <c r="WTF353" s="18"/>
      <c r="WTG353" s="18"/>
      <c r="WTH353" s="18"/>
      <c r="WTI353" s="18"/>
      <c r="WTJ353" s="18"/>
      <c r="WTK353" s="18"/>
      <c r="WTL353" s="18"/>
      <c r="WTM353" s="18"/>
      <c r="WTN353" s="18"/>
      <c r="WTO353" s="18"/>
      <c r="WTP353" s="18"/>
      <c r="WTQ353" s="18"/>
      <c r="WTR353" s="18"/>
      <c r="WTS353" s="18"/>
      <c r="WTT353" s="18"/>
      <c r="WTU353" s="18"/>
      <c r="WTV353" s="18"/>
      <c r="WTW353" s="18"/>
      <c r="WTX353" s="18"/>
      <c r="WTY353" s="18"/>
      <c r="WTZ353" s="18"/>
      <c r="WUA353" s="18"/>
      <c r="WUB353" s="18"/>
      <c r="WUC353" s="18"/>
      <c r="WUD353" s="18"/>
      <c r="WUE353" s="18"/>
      <c r="WUF353" s="18"/>
      <c r="WUG353" s="18"/>
      <c r="WUH353" s="18"/>
      <c r="WUI353" s="18"/>
      <c r="WUJ353" s="18"/>
      <c r="WUK353" s="18"/>
      <c r="WUL353" s="18"/>
      <c r="WUM353" s="18"/>
      <c r="WUN353" s="18"/>
      <c r="WUO353" s="18"/>
      <c r="WUP353" s="18"/>
      <c r="WUQ353" s="18"/>
      <c r="WUR353" s="18"/>
      <c r="WUS353" s="18"/>
      <c r="WUT353" s="18"/>
      <c r="WUU353" s="18"/>
      <c r="WUV353" s="18"/>
      <c r="WUW353" s="18"/>
      <c r="WUX353" s="18"/>
      <c r="WUY353" s="18"/>
      <c r="WUZ353" s="18"/>
      <c r="WVA353" s="18"/>
      <c r="WVB353" s="18"/>
      <c r="WVC353" s="18"/>
      <c r="WVD353" s="18"/>
      <c r="WVE353" s="18"/>
      <c r="WVF353" s="18"/>
      <c r="WVG353" s="18"/>
      <c r="WVH353" s="18"/>
      <c r="WVI353" s="18"/>
      <c r="WVJ353" s="18"/>
      <c r="WVK353" s="18"/>
      <c r="WVL353" s="18"/>
      <c r="WVM353" s="18"/>
      <c r="WVN353" s="18"/>
      <c r="WVO353" s="18"/>
      <c r="WVP353" s="18"/>
      <c r="WVQ353" s="18"/>
      <c r="WVR353" s="18"/>
      <c r="WVS353" s="18"/>
      <c r="WVT353" s="18"/>
      <c r="WVU353" s="18"/>
      <c r="WVV353" s="18"/>
      <c r="WVW353" s="18"/>
      <c r="WVX353" s="18"/>
      <c r="WVY353" s="18"/>
      <c r="WVZ353" s="18"/>
      <c r="WWA353" s="18"/>
      <c r="WWB353" s="18"/>
      <c r="WWC353" s="18"/>
      <c r="WWD353" s="18"/>
      <c r="WWE353" s="18"/>
      <c r="WWF353" s="18"/>
      <c r="WWG353" s="18"/>
      <c r="WWH353" s="18"/>
      <c r="WWI353" s="18"/>
      <c r="WWJ353" s="18"/>
      <c r="WWK353" s="18"/>
      <c r="WWL353" s="18"/>
      <c r="WWM353" s="18"/>
      <c r="WWN353" s="18"/>
      <c r="WWO353" s="18"/>
      <c r="WWP353" s="18"/>
      <c r="WWQ353" s="18"/>
      <c r="WWR353" s="18"/>
      <c r="WWS353" s="18"/>
      <c r="WWT353" s="18"/>
      <c r="WWU353" s="18"/>
      <c r="WWV353" s="18"/>
      <c r="WWW353" s="18"/>
      <c r="WWX353" s="18"/>
      <c r="WWY353" s="18"/>
      <c r="WWZ353" s="18"/>
      <c r="WXA353" s="18"/>
      <c r="WXB353" s="18"/>
      <c r="WXC353" s="18"/>
      <c r="WXD353" s="18"/>
      <c r="WXE353" s="18"/>
      <c r="WXF353" s="18"/>
      <c r="WXG353" s="18"/>
      <c r="WXH353" s="18"/>
      <c r="WXI353" s="18"/>
      <c r="WXJ353" s="18"/>
      <c r="WXK353" s="18"/>
      <c r="WXL353" s="18"/>
      <c r="WXM353" s="18"/>
      <c r="WXN353" s="18"/>
      <c r="WXO353" s="18"/>
      <c r="WXP353" s="18"/>
      <c r="WXQ353" s="18"/>
      <c r="WXR353" s="18"/>
      <c r="WXS353" s="18"/>
      <c r="WXT353" s="18"/>
      <c r="WXU353" s="18"/>
      <c r="WXV353" s="18"/>
      <c r="WXW353" s="18"/>
      <c r="WXX353" s="18"/>
      <c r="WXY353" s="18"/>
      <c r="WXZ353" s="18"/>
      <c r="WYA353" s="18"/>
      <c r="WYB353" s="18"/>
      <c r="WYC353" s="18"/>
      <c r="WYD353" s="18"/>
      <c r="WYE353" s="18"/>
      <c r="WYF353" s="18"/>
      <c r="WYG353" s="18"/>
      <c r="WYH353" s="18"/>
      <c r="WYI353" s="18"/>
      <c r="WYJ353" s="18"/>
      <c r="WYK353" s="18"/>
      <c r="WYL353" s="18"/>
      <c r="WYM353" s="18"/>
      <c r="WYN353" s="18"/>
      <c r="WYO353" s="18"/>
      <c r="WYP353" s="18"/>
      <c r="WYQ353" s="18"/>
      <c r="WYR353" s="18"/>
      <c r="WYS353" s="18"/>
      <c r="WYT353" s="18"/>
      <c r="WYU353" s="18"/>
      <c r="WYV353" s="18"/>
      <c r="WYW353" s="18"/>
      <c r="WYX353" s="18"/>
      <c r="WYY353" s="18"/>
      <c r="WYZ353" s="18"/>
      <c r="WZA353" s="18"/>
      <c r="WZB353" s="18"/>
      <c r="WZC353" s="18"/>
      <c r="WZD353" s="18"/>
      <c r="WZE353" s="18"/>
      <c r="WZF353" s="18"/>
      <c r="WZG353" s="18"/>
      <c r="WZH353" s="18"/>
      <c r="WZI353" s="18"/>
      <c r="WZJ353" s="18"/>
      <c r="WZK353" s="18"/>
      <c r="WZL353" s="18"/>
      <c r="WZM353" s="18"/>
      <c r="WZN353" s="18"/>
      <c r="WZO353" s="18"/>
      <c r="WZP353" s="18"/>
      <c r="WZQ353" s="18"/>
      <c r="WZR353" s="18"/>
      <c r="WZS353" s="18"/>
      <c r="WZT353" s="18"/>
      <c r="WZU353" s="18"/>
      <c r="WZV353" s="18"/>
      <c r="WZW353" s="18"/>
      <c r="WZX353" s="18"/>
      <c r="WZY353" s="18"/>
      <c r="WZZ353" s="18"/>
      <c r="XAA353" s="18"/>
      <c r="XAB353" s="18"/>
      <c r="XAC353" s="18"/>
      <c r="XAD353" s="18"/>
      <c r="XAE353" s="18"/>
      <c r="XAF353" s="18"/>
      <c r="XAG353" s="18"/>
      <c r="XAH353" s="18"/>
      <c r="XAI353" s="18"/>
      <c r="XAJ353" s="18"/>
      <c r="XAK353" s="18"/>
      <c r="XAL353" s="18"/>
      <c r="XAM353" s="18"/>
      <c r="XAN353" s="18"/>
      <c r="XAO353" s="18"/>
      <c r="XAP353" s="18"/>
      <c r="XAQ353" s="18"/>
      <c r="XAR353" s="18"/>
      <c r="XAS353" s="18"/>
      <c r="XAT353" s="18"/>
      <c r="XAU353" s="18"/>
      <c r="XAV353" s="18"/>
      <c r="XAW353" s="18"/>
      <c r="XAX353" s="18"/>
      <c r="XAY353" s="18"/>
      <c r="XAZ353" s="18"/>
      <c r="XBA353" s="18"/>
      <c r="XBB353" s="18"/>
      <c r="XBC353" s="18"/>
      <c r="XBD353" s="18"/>
      <c r="XBE353" s="18"/>
      <c r="XBF353" s="18"/>
      <c r="XBG353" s="18"/>
      <c r="XBH353" s="18"/>
      <c r="XBI353" s="18"/>
      <c r="XBJ353" s="18"/>
      <c r="XBK353" s="18"/>
      <c r="XBL353" s="18"/>
      <c r="XBM353" s="18"/>
      <c r="XBN353" s="18"/>
      <c r="XBO353" s="18"/>
      <c r="XBP353" s="18"/>
      <c r="XBQ353" s="18"/>
      <c r="XBR353" s="18"/>
      <c r="XBS353" s="18"/>
      <c r="XBT353" s="18"/>
      <c r="XBU353" s="18"/>
      <c r="XBV353" s="18"/>
      <c r="XBW353" s="18"/>
      <c r="XBX353" s="18"/>
      <c r="XBY353" s="18"/>
      <c r="XBZ353" s="18"/>
      <c r="XCA353" s="18"/>
      <c r="XCB353" s="18"/>
      <c r="XCC353" s="18"/>
      <c r="XCD353" s="18"/>
      <c r="XCE353" s="18"/>
      <c r="XCF353" s="18"/>
      <c r="XCG353" s="18"/>
      <c r="XCH353" s="18"/>
      <c r="XCI353" s="18"/>
      <c r="XCJ353" s="18"/>
      <c r="XCK353" s="18"/>
      <c r="XCL353" s="18"/>
      <c r="XCM353" s="18"/>
      <c r="XCN353" s="18"/>
      <c r="XCO353" s="18"/>
      <c r="XCP353" s="18"/>
      <c r="XCQ353" s="18"/>
      <c r="XCR353" s="18"/>
      <c r="XCS353" s="18"/>
      <c r="XCT353" s="18"/>
      <c r="XCU353" s="18"/>
      <c r="XCV353" s="18"/>
      <c r="XCW353" s="18"/>
      <c r="XCX353" s="18"/>
      <c r="XCY353" s="18"/>
      <c r="XCZ353" s="18"/>
      <c r="XDA353" s="18"/>
      <c r="XDB353" s="18"/>
      <c r="XDC353" s="18"/>
      <c r="XDD353" s="18"/>
      <c r="XDE353" s="18"/>
      <c r="XDF353" s="18"/>
      <c r="XDG353" s="18"/>
      <c r="XDH353" s="18"/>
      <c r="XDI353" s="18"/>
      <c r="XDJ353" s="18"/>
      <c r="XDK353" s="18"/>
      <c r="XDL353" s="18"/>
      <c r="XDM353" s="18"/>
      <c r="XDN353" s="18"/>
      <c r="XDO353" s="18"/>
      <c r="XDP353" s="18"/>
      <c r="XDQ353" s="18"/>
      <c r="XDR353" s="18"/>
      <c r="XDS353" s="18"/>
      <c r="XDT353" s="18"/>
      <c r="XDU353" s="18"/>
      <c r="XDV353" s="18"/>
      <c r="XDW353" s="18"/>
      <c r="XDX353" s="18"/>
      <c r="XDY353" s="18"/>
      <c r="XDZ353" s="18"/>
      <c r="XEA353" s="18"/>
      <c r="XEB353" s="18"/>
      <c r="XEC353" s="18"/>
      <c r="XED353" s="18"/>
      <c r="XEE353" s="18"/>
      <c r="XEF353" s="18"/>
      <c r="XEG353" s="18"/>
      <c r="XEH353" s="18"/>
      <c r="XEI353" s="18"/>
      <c r="XEJ353" s="18"/>
      <c r="XEK353" s="18"/>
      <c r="XEL353" s="18"/>
      <c r="XEM353" s="18"/>
      <c r="XEN353" s="18"/>
      <c r="XEO353" s="18"/>
      <c r="XEP353" s="18"/>
      <c r="XEQ353" s="18"/>
      <c r="XER353" s="18"/>
      <c r="XES353" s="18"/>
      <c r="XET353" s="18"/>
      <c r="XEU353" s="18"/>
      <c r="XEV353" s="18"/>
      <c r="XEW353" s="18"/>
      <c r="XEX353" s="18"/>
      <c r="XEY353" s="18"/>
      <c r="XEZ353" s="18"/>
      <c r="XFA353" s="18"/>
      <c r="XFB353" s="18"/>
      <c r="XFC353" s="18"/>
      <c r="XFD353" s="18"/>
    </row>
    <row r="354" spans="1:4054 14285:16384" s="139" customFormat="1" ht="31.35" customHeight="1" x14ac:dyDescent="0.25"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  <c r="JL354" s="18"/>
      <c r="JM354" s="18"/>
      <c r="JN354" s="18"/>
      <c r="JO354" s="18"/>
      <c r="JP354" s="18"/>
      <c r="JQ354" s="18"/>
      <c r="JR354" s="18"/>
      <c r="JS354" s="18"/>
      <c r="JT354" s="18"/>
      <c r="JU354" s="18"/>
      <c r="JV354" s="18"/>
      <c r="JW354" s="18"/>
      <c r="JX354" s="18"/>
      <c r="JY354" s="18"/>
      <c r="JZ354" s="18"/>
      <c r="KA354" s="18"/>
      <c r="KB354" s="18"/>
      <c r="KC354" s="18"/>
      <c r="KD354" s="18"/>
      <c r="KE354" s="18"/>
      <c r="KF354" s="18"/>
      <c r="KG354" s="18"/>
      <c r="KH354" s="18"/>
      <c r="KI354" s="18"/>
      <c r="KJ354" s="18"/>
      <c r="KK354" s="18"/>
      <c r="KL354" s="18"/>
      <c r="KM354" s="18"/>
      <c r="KN354" s="18"/>
      <c r="KO354" s="18"/>
      <c r="KP354" s="18"/>
      <c r="KQ354" s="18"/>
      <c r="KR354" s="18"/>
      <c r="KS354" s="18"/>
      <c r="KT354" s="18"/>
      <c r="KU354" s="18"/>
      <c r="KV354" s="18"/>
      <c r="KW354" s="18"/>
      <c r="KX354" s="18"/>
      <c r="KY354" s="18"/>
      <c r="KZ354" s="18"/>
      <c r="LA354" s="18"/>
      <c r="LB354" s="18"/>
      <c r="LC354" s="18"/>
      <c r="LD354" s="18"/>
      <c r="LE354" s="18"/>
      <c r="LF354" s="18"/>
      <c r="LG354" s="18"/>
      <c r="LH354" s="18"/>
      <c r="LI354" s="18"/>
      <c r="LJ354" s="18"/>
      <c r="LK354" s="18"/>
      <c r="LL354" s="18"/>
      <c r="LM354" s="18"/>
      <c r="LN354" s="18"/>
      <c r="LO354" s="18"/>
      <c r="LP354" s="18"/>
      <c r="LQ354" s="18"/>
      <c r="LR354" s="18"/>
      <c r="LS354" s="18"/>
      <c r="LT354" s="18"/>
      <c r="LU354" s="18"/>
      <c r="LV354" s="18"/>
      <c r="LW354" s="18"/>
      <c r="LX354" s="18"/>
      <c r="LY354" s="18"/>
      <c r="LZ354" s="18"/>
      <c r="MA354" s="18"/>
      <c r="MB354" s="18"/>
      <c r="MC354" s="18"/>
      <c r="MD354" s="18"/>
      <c r="ME354" s="18"/>
      <c r="MF354" s="18"/>
      <c r="MG354" s="18"/>
      <c r="MH354" s="18"/>
      <c r="MI354" s="18"/>
      <c r="MJ354" s="18"/>
      <c r="MK354" s="18"/>
      <c r="ML354" s="18"/>
      <c r="MM354" s="18"/>
      <c r="MN354" s="18"/>
      <c r="MO354" s="18"/>
      <c r="MP354" s="18"/>
      <c r="MQ354" s="18"/>
      <c r="MR354" s="18"/>
      <c r="MS354" s="18"/>
      <c r="MT354" s="18"/>
      <c r="MU354" s="18"/>
      <c r="MV354" s="18"/>
      <c r="MW354" s="18"/>
      <c r="MX354" s="18"/>
      <c r="MY354" s="18"/>
      <c r="MZ354" s="18"/>
      <c r="NA354" s="18"/>
      <c r="NB354" s="18"/>
      <c r="NC354" s="18"/>
      <c r="ND354" s="18"/>
      <c r="NE354" s="18"/>
      <c r="NF354" s="18"/>
      <c r="NG354" s="18"/>
      <c r="NH354" s="18"/>
      <c r="NI354" s="18"/>
      <c r="NJ354" s="18"/>
      <c r="NK354" s="18"/>
      <c r="NL354" s="18"/>
      <c r="NM354" s="18"/>
      <c r="NN354" s="18"/>
      <c r="NO354" s="18"/>
      <c r="NP354" s="18"/>
      <c r="NQ354" s="18"/>
      <c r="NR354" s="18"/>
      <c r="NS354" s="18"/>
      <c r="NT354" s="18"/>
      <c r="NU354" s="18"/>
      <c r="NV354" s="18"/>
      <c r="NW354" s="18"/>
      <c r="NX354" s="18"/>
      <c r="NY354" s="18"/>
      <c r="NZ354" s="18"/>
      <c r="OA354" s="18"/>
      <c r="OB354" s="18"/>
      <c r="OC354" s="18"/>
      <c r="OD354" s="18"/>
      <c r="OE354" s="18"/>
      <c r="OF354" s="18"/>
      <c r="OG354" s="18"/>
      <c r="OH354" s="18"/>
      <c r="OI354" s="18"/>
      <c r="OJ354" s="18"/>
      <c r="OK354" s="18"/>
      <c r="OL354" s="18"/>
      <c r="OM354" s="18"/>
      <c r="ON354" s="18"/>
      <c r="OO354" s="18"/>
      <c r="OP354" s="18"/>
      <c r="OQ354" s="18"/>
      <c r="OR354" s="18"/>
      <c r="OS354" s="18"/>
      <c r="OT354" s="18"/>
      <c r="OU354" s="18"/>
      <c r="OV354" s="18"/>
      <c r="OW354" s="18"/>
      <c r="OX354" s="18"/>
      <c r="OY354" s="18"/>
      <c r="OZ354" s="18"/>
      <c r="PA354" s="18"/>
      <c r="PB354" s="18"/>
      <c r="PC354" s="18"/>
      <c r="PD354" s="18"/>
      <c r="PE354" s="18"/>
      <c r="PF354" s="18"/>
      <c r="PG354" s="18"/>
      <c r="PH354" s="18"/>
      <c r="PI354" s="18"/>
      <c r="PJ354" s="18"/>
      <c r="PK354" s="18"/>
      <c r="PL354" s="18"/>
      <c r="PM354" s="18"/>
      <c r="PN354" s="18"/>
      <c r="PO354" s="18"/>
      <c r="PP354" s="18"/>
      <c r="PQ354" s="18"/>
      <c r="PR354" s="18"/>
      <c r="PS354" s="18"/>
      <c r="PT354" s="18"/>
      <c r="PU354" s="18"/>
      <c r="PV354" s="18"/>
      <c r="PW354" s="18"/>
      <c r="PX354" s="18"/>
      <c r="PY354" s="18"/>
      <c r="PZ354" s="18"/>
      <c r="QA354" s="18"/>
      <c r="QB354" s="18"/>
      <c r="QC354" s="18"/>
      <c r="QD354" s="18"/>
      <c r="QE354" s="18"/>
      <c r="QF354" s="18"/>
      <c r="QG354" s="18"/>
      <c r="QH354" s="18"/>
      <c r="QI354" s="18"/>
      <c r="QJ354" s="18"/>
      <c r="QK354" s="18"/>
      <c r="QL354" s="18"/>
      <c r="QM354" s="18"/>
      <c r="QN354" s="18"/>
      <c r="QO354" s="18"/>
      <c r="QP354" s="18"/>
      <c r="QQ354" s="18"/>
      <c r="QR354" s="18"/>
      <c r="QS354" s="18"/>
      <c r="QT354" s="18"/>
      <c r="QU354" s="18"/>
      <c r="QV354" s="18"/>
      <c r="QW354" s="18"/>
      <c r="QX354" s="18"/>
      <c r="QY354" s="18"/>
      <c r="QZ354" s="18"/>
      <c r="RA354" s="18"/>
      <c r="RB354" s="18"/>
      <c r="RC354" s="18"/>
      <c r="RD354" s="18"/>
      <c r="RE354" s="18"/>
      <c r="RF354" s="18"/>
      <c r="RG354" s="18"/>
      <c r="RH354" s="18"/>
      <c r="RI354" s="18"/>
      <c r="RJ354" s="18"/>
      <c r="RK354" s="18"/>
      <c r="RL354" s="18"/>
      <c r="RM354" s="18"/>
      <c r="RN354" s="18"/>
      <c r="RO354" s="18"/>
      <c r="RP354" s="18"/>
      <c r="RQ354" s="18"/>
      <c r="RR354" s="18"/>
      <c r="RS354" s="18"/>
      <c r="RT354" s="18"/>
      <c r="RU354" s="18"/>
      <c r="RV354" s="18"/>
      <c r="RW354" s="18"/>
      <c r="RX354" s="18"/>
      <c r="RY354" s="18"/>
      <c r="RZ354" s="18"/>
      <c r="SA354" s="18"/>
      <c r="SB354" s="18"/>
      <c r="SC354" s="18"/>
      <c r="SD354" s="18"/>
      <c r="SE354" s="18"/>
      <c r="SF354" s="18"/>
      <c r="SG354" s="18"/>
      <c r="SH354" s="18"/>
      <c r="SI354" s="18"/>
      <c r="SJ354" s="18"/>
      <c r="SK354" s="18"/>
      <c r="SL354" s="18"/>
      <c r="SM354" s="18"/>
      <c r="SN354" s="18"/>
      <c r="SO354" s="18"/>
      <c r="SP354" s="18"/>
      <c r="SQ354" s="18"/>
      <c r="SR354" s="18"/>
      <c r="SS354" s="18"/>
      <c r="ST354" s="18"/>
      <c r="SU354" s="18"/>
      <c r="SV354" s="18"/>
      <c r="SW354" s="18"/>
      <c r="SX354" s="18"/>
      <c r="SY354" s="18"/>
      <c r="SZ354" s="18"/>
      <c r="TA354" s="18"/>
      <c r="TB354" s="18"/>
      <c r="TC354" s="18"/>
      <c r="TD354" s="18"/>
      <c r="TE354" s="18"/>
      <c r="TF354" s="18"/>
      <c r="TG354" s="18"/>
      <c r="TH354" s="18"/>
      <c r="TI354" s="18"/>
      <c r="TJ354" s="18"/>
      <c r="TK354" s="18"/>
      <c r="TL354" s="18"/>
      <c r="TM354" s="18"/>
      <c r="TN354" s="18"/>
      <c r="TO354" s="18"/>
      <c r="TP354" s="18"/>
      <c r="TQ354" s="18"/>
      <c r="TR354" s="18"/>
      <c r="TS354" s="18"/>
      <c r="TT354" s="18"/>
      <c r="TU354" s="18"/>
      <c r="TV354" s="18"/>
      <c r="TW354" s="18"/>
      <c r="TX354" s="18"/>
      <c r="TY354" s="18"/>
      <c r="TZ354" s="18"/>
      <c r="UA354" s="18"/>
      <c r="UB354" s="18"/>
      <c r="UC354" s="18"/>
      <c r="UD354" s="18"/>
      <c r="UE354" s="18"/>
      <c r="UF354" s="18"/>
      <c r="UG354" s="18"/>
      <c r="UH354" s="18"/>
      <c r="UI354" s="18"/>
      <c r="UJ354" s="18"/>
      <c r="UK354" s="18"/>
      <c r="UL354" s="18"/>
      <c r="UM354" s="18"/>
      <c r="UN354" s="18"/>
      <c r="UO354" s="18"/>
      <c r="UP354" s="18"/>
      <c r="UQ354" s="18"/>
      <c r="UR354" s="18"/>
      <c r="US354" s="18"/>
      <c r="UT354" s="18"/>
      <c r="UU354" s="18"/>
      <c r="UV354" s="18"/>
      <c r="UW354" s="18"/>
      <c r="UX354" s="18"/>
      <c r="UY354" s="18"/>
      <c r="UZ354" s="18"/>
      <c r="VA354" s="18"/>
      <c r="VB354" s="18"/>
      <c r="VC354" s="18"/>
      <c r="VD354" s="18"/>
      <c r="VE354" s="18"/>
      <c r="VF354" s="18"/>
      <c r="VG354" s="18"/>
      <c r="VH354" s="18"/>
      <c r="VI354" s="18"/>
      <c r="VJ354" s="18"/>
      <c r="VK354" s="18"/>
      <c r="VL354" s="18"/>
      <c r="VM354" s="18"/>
      <c r="VN354" s="18"/>
      <c r="VO354" s="18"/>
      <c r="VP354" s="18"/>
      <c r="VQ354" s="18"/>
      <c r="VR354" s="18"/>
      <c r="VS354" s="18"/>
      <c r="VT354" s="18"/>
      <c r="VU354" s="18"/>
      <c r="VV354" s="18"/>
      <c r="VW354" s="18"/>
      <c r="VX354" s="18"/>
      <c r="VY354" s="18"/>
      <c r="VZ354" s="18"/>
      <c r="WA354" s="18"/>
      <c r="WB354" s="18"/>
      <c r="WC354" s="18"/>
      <c r="WD354" s="18"/>
      <c r="WE354" s="18"/>
      <c r="WF354" s="18"/>
      <c r="WG354" s="18"/>
      <c r="WH354" s="18"/>
      <c r="WI354" s="18"/>
      <c r="WJ354" s="18"/>
      <c r="WK354" s="18"/>
      <c r="WL354" s="18"/>
      <c r="WM354" s="18"/>
      <c r="WN354" s="18"/>
      <c r="WO354" s="18"/>
      <c r="WP354" s="18"/>
      <c r="WQ354" s="18"/>
      <c r="WR354" s="18"/>
      <c r="WS354" s="18"/>
      <c r="WT354" s="18"/>
      <c r="WU354" s="18"/>
      <c r="WV354" s="18"/>
      <c r="WW354" s="18"/>
      <c r="WX354" s="18"/>
      <c r="WY354" s="18"/>
      <c r="WZ354" s="18"/>
      <c r="XA354" s="18"/>
      <c r="XB354" s="18"/>
      <c r="XC354" s="18"/>
      <c r="XD354" s="18"/>
      <c r="XE354" s="18"/>
      <c r="XF354" s="18"/>
      <c r="XG354" s="18"/>
      <c r="XH354" s="18"/>
      <c r="XI354" s="18"/>
      <c r="XJ354" s="18"/>
      <c r="XK354" s="18"/>
      <c r="XL354" s="18"/>
      <c r="XM354" s="18"/>
      <c r="XN354" s="18"/>
      <c r="XO354" s="18"/>
      <c r="XP354" s="18"/>
      <c r="XQ354" s="18"/>
      <c r="XR354" s="18"/>
      <c r="XS354" s="18"/>
      <c r="XT354" s="18"/>
      <c r="XU354" s="18"/>
      <c r="XV354" s="18"/>
      <c r="XW354" s="18"/>
      <c r="XX354" s="18"/>
      <c r="XY354" s="18"/>
      <c r="XZ354" s="18"/>
      <c r="YA354" s="18"/>
      <c r="YB354" s="18"/>
      <c r="YC354" s="18"/>
      <c r="YD354" s="18"/>
      <c r="YE354" s="18"/>
      <c r="YF354" s="18"/>
      <c r="YG354" s="18"/>
      <c r="YH354" s="18"/>
      <c r="YI354" s="18"/>
      <c r="YJ354" s="18"/>
      <c r="YK354" s="18"/>
      <c r="YL354" s="18"/>
      <c r="YM354" s="18"/>
      <c r="YN354" s="18"/>
      <c r="YO354" s="18"/>
      <c r="YP354" s="18"/>
      <c r="YQ354" s="18"/>
      <c r="YR354" s="18"/>
      <c r="YS354" s="18"/>
      <c r="YT354" s="18"/>
      <c r="YU354" s="18"/>
      <c r="YV354" s="18"/>
      <c r="YW354" s="18"/>
      <c r="YX354" s="18"/>
      <c r="YY354" s="18"/>
      <c r="YZ354" s="18"/>
      <c r="ZA354" s="18"/>
      <c r="ZB354" s="18"/>
      <c r="ZC354" s="18"/>
      <c r="ZD354" s="18"/>
      <c r="ZE354" s="18"/>
      <c r="ZF354" s="18"/>
      <c r="ZG354" s="18"/>
      <c r="ZH354" s="18"/>
      <c r="ZI354" s="18"/>
      <c r="ZJ354" s="18"/>
      <c r="ZK354" s="18"/>
      <c r="ZL354" s="18"/>
      <c r="ZM354" s="18"/>
      <c r="ZN354" s="18"/>
      <c r="ZO354" s="18"/>
      <c r="ZP354" s="18"/>
      <c r="ZQ354" s="18"/>
      <c r="ZR354" s="18"/>
      <c r="ZS354" s="18"/>
      <c r="ZT354" s="18"/>
      <c r="ZU354" s="18"/>
      <c r="ZV354" s="18"/>
      <c r="ZW354" s="18"/>
      <c r="ZX354" s="18"/>
      <c r="ZY354" s="18"/>
      <c r="ZZ354" s="18"/>
      <c r="AAA354" s="18"/>
      <c r="AAB354" s="18"/>
      <c r="AAC354" s="18"/>
      <c r="AAD354" s="18"/>
      <c r="AAE354" s="18"/>
      <c r="AAF354" s="18"/>
      <c r="AAG354" s="18"/>
      <c r="AAH354" s="18"/>
      <c r="AAI354" s="18"/>
      <c r="AAJ354" s="18"/>
      <c r="AAK354" s="18"/>
      <c r="AAL354" s="18"/>
      <c r="AAM354" s="18"/>
      <c r="AAN354" s="18"/>
      <c r="AAO354" s="18"/>
      <c r="AAP354" s="18"/>
      <c r="AAQ354" s="18"/>
      <c r="AAR354" s="18"/>
      <c r="AAS354" s="18"/>
      <c r="AAT354" s="18"/>
      <c r="AAU354" s="18"/>
      <c r="AAV354" s="18"/>
      <c r="AAW354" s="18"/>
      <c r="AAX354" s="18"/>
      <c r="AAY354" s="18"/>
      <c r="AAZ354" s="18"/>
      <c r="ABA354" s="18"/>
      <c r="ABB354" s="18"/>
      <c r="ABC354" s="18"/>
      <c r="ABD354" s="18"/>
      <c r="ABE354" s="18"/>
      <c r="ABF354" s="18"/>
      <c r="ABG354" s="18"/>
      <c r="ABH354" s="18"/>
      <c r="ABI354" s="18"/>
      <c r="ABJ354" s="18"/>
      <c r="ABK354" s="18"/>
      <c r="ABL354" s="18"/>
      <c r="ABM354" s="18"/>
      <c r="ABN354" s="18"/>
      <c r="ABO354" s="18"/>
      <c r="ABP354" s="18"/>
      <c r="ABQ354" s="18"/>
      <c r="ABR354" s="18"/>
      <c r="ABS354" s="18"/>
      <c r="ABT354" s="18"/>
      <c r="ABU354" s="18"/>
      <c r="ABV354" s="18"/>
      <c r="ABW354" s="18"/>
      <c r="ABX354" s="18"/>
      <c r="ABY354" s="18"/>
      <c r="ABZ354" s="18"/>
      <c r="ACA354" s="18"/>
      <c r="ACB354" s="18"/>
      <c r="ACC354" s="18"/>
      <c r="ACD354" s="18"/>
      <c r="ACE354" s="18"/>
      <c r="ACF354" s="18"/>
      <c r="ACG354" s="18"/>
      <c r="ACH354" s="18"/>
      <c r="ACI354" s="18"/>
      <c r="ACJ354" s="18"/>
      <c r="ACK354" s="18"/>
      <c r="ACL354" s="18"/>
      <c r="ACM354" s="18"/>
      <c r="ACN354" s="18"/>
      <c r="ACO354" s="18"/>
      <c r="ACP354" s="18"/>
      <c r="ACQ354" s="18"/>
      <c r="ACR354" s="18"/>
      <c r="ACS354" s="18"/>
      <c r="ACT354" s="18"/>
      <c r="ACU354" s="18"/>
      <c r="ACV354" s="18"/>
      <c r="ACW354" s="18"/>
      <c r="ACX354" s="18"/>
      <c r="ACY354" s="18"/>
      <c r="ACZ354" s="18"/>
      <c r="ADA354" s="18"/>
      <c r="ADB354" s="18"/>
      <c r="ADC354" s="18"/>
      <c r="ADD354" s="18"/>
      <c r="ADE354" s="18"/>
      <c r="ADF354" s="18"/>
      <c r="ADG354" s="18"/>
      <c r="ADH354" s="18"/>
      <c r="ADI354" s="18"/>
      <c r="ADJ354" s="18"/>
      <c r="ADK354" s="18"/>
      <c r="ADL354" s="18"/>
      <c r="ADM354" s="18"/>
      <c r="ADN354" s="18"/>
      <c r="ADO354" s="18"/>
      <c r="ADP354" s="18"/>
      <c r="ADQ354" s="18"/>
      <c r="ADR354" s="18"/>
      <c r="ADS354" s="18"/>
      <c r="ADT354" s="18"/>
      <c r="ADU354" s="18"/>
      <c r="ADV354" s="18"/>
      <c r="ADW354" s="18"/>
      <c r="ADX354" s="18"/>
      <c r="ADY354" s="18"/>
      <c r="ADZ354" s="18"/>
      <c r="AEA354" s="18"/>
      <c r="AEB354" s="18"/>
      <c r="AEC354" s="18"/>
      <c r="AED354" s="18"/>
      <c r="AEE354" s="18"/>
      <c r="AEF354" s="18"/>
      <c r="AEG354" s="18"/>
      <c r="AEH354" s="18"/>
      <c r="AEI354" s="18"/>
      <c r="AEJ354" s="18"/>
      <c r="AEK354" s="18"/>
      <c r="AEL354" s="18"/>
      <c r="AEM354" s="18"/>
      <c r="AEN354" s="18"/>
      <c r="AEO354" s="18"/>
      <c r="AEP354" s="18"/>
      <c r="AEQ354" s="18"/>
      <c r="AER354" s="18"/>
      <c r="AES354" s="18"/>
      <c r="AET354" s="18"/>
      <c r="AEU354" s="18"/>
      <c r="AEV354" s="18"/>
      <c r="AEW354" s="18"/>
      <c r="AEX354" s="18"/>
      <c r="AEY354" s="18"/>
      <c r="AEZ354" s="18"/>
      <c r="AFA354" s="18"/>
      <c r="AFB354" s="18"/>
      <c r="AFC354" s="18"/>
      <c r="AFD354" s="18"/>
      <c r="AFE354" s="18"/>
      <c r="AFF354" s="18"/>
      <c r="AFG354" s="18"/>
      <c r="AFH354" s="18"/>
      <c r="AFI354" s="18"/>
      <c r="AFJ354" s="18"/>
      <c r="AFK354" s="18"/>
      <c r="AFL354" s="18"/>
      <c r="AFM354" s="18"/>
      <c r="AFN354" s="18"/>
      <c r="AFO354" s="18"/>
      <c r="AFP354" s="18"/>
      <c r="AFQ354" s="18"/>
      <c r="AFR354" s="18"/>
      <c r="AFS354" s="18"/>
      <c r="AFT354" s="18"/>
      <c r="AFU354" s="18"/>
      <c r="AFV354" s="18"/>
      <c r="AFW354" s="18"/>
      <c r="AFX354" s="18"/>
      <c r="AFY354" s="18"/>
      <c r="AFZ354" s="18"/>
      <c r="AGA354" s="18"/>
      <c r="AGB354" s="18"/>
      <c r="AGC354" s="18"/>
      <c r="AGD354" s="18"/>
      <c r="AGE354" s="18"/>
      <c r="AGF354" s="18"/>
      <c r="AGG354" s="18"/>
      <c r="AGH354" s="18"/>
      <c r="AGI354" s="18"/>
      <c r="AGJ354" s="18"/>
      <c r="AGK354" s="18"/>
      <c r="AGL354" s="18"/>
      <c r="AGM354" s="18"/>
      <c r="AGN354" s="18"/>
      <c r="AGO354" s="18"/>
      <c r="AGP354" s="18"/>
      <c r="AGQ354" s="18"/>
      <c r="AGR354" s="18"/>
      <c r="AGS354" s="18"/>
      <c r="AGT354" s="18"/>
      <c r="AGU354" s="18"/>
      <c r="AGV354" s="18"/>
      <c r="AGW354" s="18"/>
      <c r="AGX354" s="18"/>
      <c r="AGY354" s="18"/>
      <c r="AGZ354" s="18"/>
      <c r="AHA354" s="18"/>
      <c r="AHB354" s="18"/>
      <c r="AHC354" s="18"/>
      <c r="AHD354" s="18"/>
      <c r="AHE354" s="18"/>
      <c r="AHF354" s="18"/>
      <c r="AHG354" s="18"/>
      <c r="AHH354" s="18"/>
      <c r="AHI354" s="18"/>
      <c r="AHJ354" s="18"/>
      <c r="AHK354" s="18"/>
      <c r="AHL354" s="18"/>
      <c r="AHM354" s="18"/>
      <c r="AHN354" s="18"/>
      <c r="AHO354" s="18"/>
      <c r="AHP354" s="18"/>
      <c r="AHQ354" s="18"/>
      <c r="AHR354" s="18"/>
      <c r="AHS354" s="18"/>
      <c r="AHT354" s="18"/>
      <c r="AHU354" s="18"/>
      <c r="AHV354" s="18"/>
      <c r="AHW354" s="18"/>
      <c r="AHX354" s="18"/>
      <c r="AHY354" s="18"/>
      <c r="AHZ354" s="18"/>
      <c r="AIA354" s="18"/>
      <c r="AIB354" s="18"/>
      <c r="AIC354" s="18"/>
      <c r="AID354" s="18"/>
      <c r="AIE354" s="18"/>
      <c r="AIF354" s="18"/>
      <c r="AIG354" s="18"/>
      <c r="AIH354" s="18"/>
      <c r="AII354" s="18"/>
      <c r="AIJ354" s="18"/>
      <c r="AIK354" s="18"/>
      <c r="AIL354" s="18"/>
      <c r="AIM354" s="18"/>
      <c r="AIN354" s="18"/>
      <c r="AIO354" s="18"/>
      <c r="AIP354" s="18"/>
      <c r="AIQ354" s="18"/>
      <c r="AIR354" s="18"/>
      <c r="AIS354" s="18"/>
      <c r="AIT354" s="18"/>
      <c r="AIU354" s="18"/>
      <c r="AIV354" s="18"/>
      <c r="AIW354" s="18"/>
      <c r="AIX354" s="18"/>
      <c r="AIY354" s="18"/>
      <c r="AIZ354" s="18"/>
      <c r="AJA354" s="18"/>
      <c r="AJB354" s="18"/>
      <c r="AJC354" s="18"/>
      <c r="AJD354" s="18"/>
      <c r="AJE354" s="18"/>
      <c r="AJF354" s="18"/>
      <c r="AJG354" s="18"/>
      <c r="AJH354" s="18"/>
      <c r="AJI354" s="18"/>
      <c r="AJJ354" s="18"/>
      <c r="AJK354" s="18"/>
      <c r="AJL354" s="18"/>
      <c r="AJM354" s="18"/>
      <c r="AJN354" s="18"/>
      <c r="AJO354" s="18"/>
      <c r="AJP354" s="18"/>
      <c r="AJQ354" s="18"/>
      <c r="AJR354" s="18"/>
      <c r="AJS354" s="18"/>
      <c r="AJT354" s="18"/>
      <c r="AJU354" s="18"/>
      <c r="AJV354" s="18"/>
      <c r="AJW354" s="18"/>
      <c r="AJX354" s="18"/>
      <c r="AJY354" s="18"/>
      <c r="AJZ354" s="18"/>
      <c r="AKA354" s="18"/>
      <c r="AKB354" s="18"/>
      <c r="AKC354" s="18"/>
      <c r="AKD354" s="18"/>
      <c r="AKE354" s="18"/>
      <c r="AKF354" s="18"/>
      <c r="AKG354" s="18"/>
      <c r="AKH354" s="18"/>
      <c r="AKI354" s="18"/>
      <c r="AKJ354" s="18"/>
      <c r="AKK354" s="18"/>
      <c r="AKL354" s="18"/>
      <c r="AKM354" s="18"/>
      <c r="AKN354" s="18"/>
      <c r="AKO354" s="18"/>
      <c r="AKP354" s="18"/>
      <c r="AKQ354" s="18"/>
      <c r="AKR354" s="18"/>
      <c r="AKS354" s="18"/>
      <c r="AKT354" s="18"/>
      <c r="AKU354" s="18"/>
      <c r="AKV354" s="18"/>
      <c r="AKW354" s="18"/>
      <c r="AKX354" s="18"/>
      <c r="AKY354" s="18"/>
      <c r="AKZ354" s="18"/>
      <c r="ALA354" s="18"/>
      <c r="ALB354" s="18"/>
      <c r="ALC354" s="18"/>
      <c r="ALD354" s="18"/>
      <c r="ALE354" s="18"/>
      <c r="ALF354" s="18"/>
      <c r="ALG354" s="18"/>
      <c r="ALH354" s="18"/>
      <c r="ALI354" s="18"/>
      <c r="ALJ354" s="18"/>
      <c r="ALK354" s="18"/>
      <c r="ALL354" s="18"/>
      <c r="ALM354" s="18"/>
      <c r="ALN354" s="18"/>
      <c r="ALO354" s="18"/>
      <c r="ALP354" s="18"/>
      <c r="ALQ354" s="18"/>
      <c r="ALR354" s="18"/>
      <c r="ALS354" s="18"/>
      <c r="ALT354" s="18"/>
      <c r="ALU354" s="18"/>
      <c r="ALV354" s="18"/>
      <c r="ALW354" s="18"/>
      <c r="ALX354" s="18"/>
      <c r="ALY354" s="18"/>
      <c r="ALZ354" s="18"/>
      <c r="AMA354" s="18"/>
      <c r="AMB354" s="18"/>
      <c r="AMC354" s="18"/>
      <c r="AMD354" s="18"/>
      <c r="AME354" s="18"/>
      <c r="AMF354" s="18"/>
      <c r="AMG354" s="18"/>
      <c r="AMH354" s="18"/>
      <c r="AMI354" s="18"/>
      <c r="AMJ354" s="18"/>
      <c r="AMK354" s="18"/>
      <c r="AML354" s="18"/>
      <c r="AMM354" s="18"/>
      <c r="AMN354" s="18"/>
      <c r="AMO354" s="18"/>
      <c r="AMP354" s="18"/>
      <c r="AMQ354" s="18"/>
      <c r="AMR354" s="18"/>
      <c r="AMS354" s="18"/>
      <c r="AMT354" s="18"/>
      <c r="AMU354" s="18"/>
      <c r="AMV354" s="18"/>
      <c r="AMW354" s="18"/>
      <c r="AMX354" s="18"/>
      <c r="AMY354" s="18"/>
      <c r="AMZ354" s="18"/>
      <c r="ANA354" s="18"/>
      <c r="ANB354" s="18"/>
      <c r="ANC354" s="18"/>
      <c r="AND354" s="18"/>
      <c r="ANE354" s="18"/>
      <c r="ANF354" s="18"/>
      <c r="ANG354" s="18"/>
      <c r="ANH354" s="18"/>
      <c r="ANI354" s="18"/>
      <c r="ANJ354" s="18"/>
      <c r="ANK354" s="18"/>
      <c r="ANL354" s="18"/>
      <c r="ANM354" s="18"/>
      <c r="ANN354" s="18"/>
      <c r="ANO354" s="18"/>
      <c r="ANP354" s="18"/>
      <c r="ANQ354" s="18"/>
      <c r="ANR354" s="18"/>
      <c r="ANS354" s="18"/>
      <c r="ANT354" s="18"/>
      <c r="ANU354" s="18"/>
      <c r="ANV354" s="18"/>
      <c r="ANW354" s="18"/>
      <c r="ANX354" s="18"/>
      <c r="ANY354" s="18"/>
      <c r="ANZ354" s="18"/>
      <c r="AOA354" s="18"/>
      <c r="AOB354" s="18"/>
      <c r="AOC354" s="18"/>
      <c r="AOD354" s="18"/>
      <c r="AOE354" s="18"/>
      <c r="AOF354" s="18"/>
      <c r="AOG354" s="18"/>
      <c r="AOH354" s="18"/>
      <c r="AOI354" s="18"/>
      <c r="AOJ354" s="18"/>
      <c r="AOK354" s="18"/>
      <c r="AOL354" s="18"/>
      <c r="AOM354" s="18"/>
      <c r="AON354" s="18"/>
      <c r="AOO354" s="18"/>
      <c r="AOP354" s="18"/>
      <c r="AOQ354" s="18"/>
      <c r="AOR354" s="18"/>
      <c r="AOS354" s="18"/>
      <c r="AOT354" s="18"/>
      <c r="AOU354" s="18"/>
      <c r="AOV354" s="18"/>
      <c r="AOW354" s="18"/>
      <c r="AOX354" s="18"/>
      <c r="AOY354" s="18"/>
      <c r="AOZ354" s="18"/>
      <c r="APA354" s="18"/>
      <c r="APB354" s="18"/>
      <c r="APC354" s="18"/>
      <c r="APD354" s="18"/>
      <c r="APE354" s="18"/>
      <c r="APF354" s="18"/>
      <c r="APG354" s="18"/>
      <c r="APH354" s="18"/>
      <c r="API354" s="18"/>
      <c r="APJ354" s="18"/>
      <c r="APK354" s="18"/>
      <c r="APL354" s="18"/>
      <c r="APM354" s="18"/>
      <c r="APN354" s="18"/>
      <c r="APO354" s="18"/>
      <c r="APP354" s="18"/>
      <c r="APQ354" s="18"/>
      <c r="APR354" s="18"/>
      <c r="APS354" s="18"/>
      <c r="APT354" s="18"/>
      <c r="APU354" s="18"/>
      <c r="APV354" s="18"/>
      <c r="APW354" s="18"/>
      <c r="APX354" s="18"/>
      <c r="APY354" s="18"/>
      <c r="APZ354" s="18"/>
      <c r="AQA354" s="18"/>
      <c r="AQB354" s="18"/>
      <c r="AQC354" s="18"/>
      <c r="AQD354" s="18"/>
      <c r="AQE354" s="18"/>
      <c r="AQF354" s="18"/>
      <c r="AQG354" s="18"/>
      <c r="AQH354" s="18"/>
      <c r="AQI354" s="18"/>
      <c r="AQJ354" s="18"/>
      <c r="AQK354" s="18"/>
      <c r="AQL354" s="18"/>
      <c r="AQM354" s="18"/>
      <c r="AQN354" s="18"/>
      <c r="AQO354" s="18"/>
      <c r="AQP354" s="18"/>
      <c r="AQQ354" s="18"/>
      <c r="AQR354" s="18"/>
      <c r="AQS354" s="18"/>
      <c r="AQT354" s="18"/>
      <c r="AQU354" s="18"/>
      <c r="AQV354" s="18"/>
      <c r="AQW354" s="18"/>
      <c r="AQX354" s="18"/>
      <c r="AQY354" s="18"/>
      <c r="AQZ354" s="18"/>
      <c r="ARA354" s="18"/>
      <c r="ARB354" s="18"/>
      <c r="ARC354" s="18"/>
      <c r="ARD354" s="18"/>
      <c r="ARE354" s="18"/>
      <c r="ARF354" s="18"/>
      <c r="ARG354" s="18"/>
      <c r="ARH354" s="18"/>
      <c r="ARI354" s="18"/>
      <c r="ARJ354" s="18"/>
      <c r="ARK354" s="18"/>
      <c r="ARL354" s="18"/>
      <c r="ARM354" s="18"/>
      <c r="ARN354" s="18"/>
      <c r="ARO354" s="18"/>
      <c r="ARP354" s="18"/>
      <c r="ARQ354" s="18"/>
      <c r="ARR354" s="18"/>
      <c r="ARS354" s="18"/>
      <c r="ART354" s="18"/>
      <c r="ARU354" s="18"/>
      <c r="ARV354" s="18"/>
      <c r="ARW354" s="18"/>
      <c r="ARX354" s="18"/>
      <c r="ARY354" s="18"/>
      <c r="ARZ354" s="18"/>
      <c r="ASA354" s="18"/>
      <c r="ASB354" s="18"/>
      <c r="ASC354" s="18"/>
      <c r="ASD354" s="18"/>
      <c r="ASE354" s="18"/>
      <c r="ASF354" s="18"/>
      <c r="ASG354" s="18"/>
      <c r="ASH354" s="18"/>
      <c r="ASI354" s="18"/>
      <c r="ASJ354" s="18"/>
      <c r="ASK354" s="18"/>
      <c r="ASL354" s="18"/>
      <c r="ASM354" s="18"/>
      <c r="ASN354" s="18"/>
      <c r="ASO354" s="18"/>
      <c r="ASP354" s="18"/>
      <c r="ASQ354" s="18"/>
      <c r="ASR354" s="18"/>
      <c r="ASS354" s="18"/>
      <c r="AST354" s="18"/>
      <c r="ASU354" s="18"/>
      <c r="ASV354" s="18"/>
      <c r="ASW354" s="18"/>
      <c r="ASX354" s="18"/>
      <c r="ASY354" s="18"/>
      <c r="ASZ354" s="18"/>
      <c r="ATA354" s="18"/>
      <c r="ATB354" s="18"/>
      <c r="ATC354" s="18"/>
      <c r="ATD354" s="18"/>
      <c r="ATE354" s="18"/>
      <c r="ATF354" s="18"/>
      <c r="ATG354" s="18"/>
      <c r="ATH354" s="18"/>
      <c r="ATI354" s="18"/>
      <c r="ATJ354" s="18"/>
      <c r="ATK354" s="18"/>
      <c r="ATL354" s="18"/>
      <c r="ATM354" s="18"/>
      <c r="ATN354" s="18"/>
      <c r="ATO354" s="18"/>
      <c r="ATP354" s="18"/>
      <c r="ATQ354" s="18"/>
      <c r="ATR354" s="18"/>
      <c r="ATS354" s="18"/>
      <c r="ATT354" s="18"/>
      <c r="ATU354" s="18"/>
      <c r="ATV354" s="18"/>
      <c r="ATW354" s="18"/>
      <c r="ATX354" s="18"/>
      <c r="ATY354" s="18"/>
      <c r="ATZ354" s="18"/>
      <c r="AUA354" s="18"/>
      <c r="AUB354" s="18"/>
      <c r="AUC354" s="18"/>
      <c r="AUD354" s="18"/>
      <c r="AUE354" s="18"/>
      <c r="AUF354" s="18"/>
      <c r="AUG354" s="18"/>
      <c r="AUH354" s="18"/>
      <c r="AUI354" s="18"/>
      <c r="AUJ354" s="18"/>
      <c r="AUK354" s="18"/>
      <c r="AUL354" s="18"/>
      <c r="AUM354" s="18"/>
      <c r="AUN354" s="18"/>
      <c r="AUO354" s="18"/>
      <c r="AUP354" s="18"/>
      <c r="AUQ354" s="18"/>
      <c r="AUR354" s="18"/>
      <c r="AUS354" s="18"/>
      <c r="AUT354" s="18"/>
      <c r="AUU354" s="18"/>
      <c r="AUV354" s="18"/>
      <c r="AUW354" s="18"/>
      <c r="AUX354" s="18"/>
      <c r="AUY354" s="18"/>
      <c r="AUZ354" s="18"/>
      <c r="AVA354" s="18"/>
      <c r="AVB354" s="18"/>
      <c r="AVC354" s="18"/>
      <c r="AVD354" s="18"/>
      <c r="AVE354" s="18"/>
      <c r="AVF354" s="18"/>
      <c r="AVG354" s="18"/>
      <c r="AVH354" s="18"/>
      <c r="AVI354" s="18"/>
      <c r="AVJ354" s="18"/>
      <c r="AVK354" s="18"/>
      <c r="AVL354" s="18"/>
      <c r="AVM354" s="18"/>
      <c r="AVN354" s="18"/>
      <c r="AVO354" s="18"/>
      <c r="AVP354" s="18"/>
      <c r="AVQ354" s="18"/>
      <c r="AVR354" s="18"/>
      <c r="AVS354" s="18"/>
      <c r="AVT354" s="18"/>
      <c r="AVU354" s="18"/>
      <c r="AVV354" s="18"/>
      <c r="AVW354" s="18"/>
      <c r="AVX354" s="18"/>
      <c r="AVY354" s="18"/>
      <c r="AVZ354" s="18"/>
      <c r="AWA354" s="18"/>
      <c r="AWB354" s="18"/>
      <c r="AWC354" s="18"/>
      <c r="AWD354" s="18"/>
      <c r="AWE354" s="18"/>
      <c r="AWF354" s="18"/>
      <c r="AWG354" s="18"/>
      <c r="AWH354" s="18"/>
      <c r="AWI354" s="18"/>
      <c r="AWJ354" s="18"/>
      <c r="AWK354" s="18"/>
      <c r="AWL354" s="18"/>
      <c r="AWM354" s="18"/>
      <c r="AWN354" s="18"/>
      <c r="AWO354" s="18"/>
      <c r="AWP354" s="18"/>
      <c r="AWQ354" s="18"/>
      <c r="AWR354" s="18"/>
      <c r="AWS354" s="18"/>
      <c r="AWT354" s="18"/>
      <c r="AWU354" s="18"/>
      <c r="AWV354" s="18"/>
      <c r="AWW354" s="18"/>
      <c r="AWX354" s="18"/>
      <c r="AWY354" s="18"/>
      <c r="AWZ354" s="18"/>
      <c r="AXA354" s="18"/>
      <c r="AXB354" s="18"/>
      <c r="AXC354" s="18"/>
      <c r="AXD354" s="18"/>
      <c r="AXE354" s="18"/>
      <c r="AXF354" s="18"/>
      <c r="AXG354" s="18"/>
      <c r="AXH354" s="18"/>
      <c r="AXI354" s="18"/>
      <c r="AXJ354" s="18"/>
      <c r="AXK354" s="18"/>
      <c r="AXL354" s="18"/>
      <c r="AXM354" s="18"/>
      <c r="AXN354" s="18"/>
      <c r="AXO354" s="18"/>
      <c r="AXP354" s="18"/>
      <c r="AXQ354" s="18"/>
      <c r="AXR354" s="18"/>
      <c r="AXS354" s="18"/>
      <c r="AXT354" s="18"/>
      <c r="AXU354" s="18"/>
      <c r="AXV354" s="18"/>
      <c r="AXW354" s="18"/>
      <c r="AXX354" s="18"/>
      <c r="AXY354" s="18"/>
      <c r="AXZ354" s="18"/>
      <c r="AYA354" s="18"/>
      <c r="AYB354" s="18"/>
      <c r="AYC354" s="18"/>
      <c r="AYD354" s="18"/>
      <c r="AYE354" s="18"/>
      <c r="AYF354" s="18"/>
      <c r="AYG354" s="18"/>
      <c r="AYH354" s="18"/>
      <c r="AYI354" s="18"/>
      <c r="AYJ354" s="18"/>
      <c r="AYK354" s="18"/>
      <c r="AYL354" s="18"/>
      <c r="AYM354" s="18"/>
      <c r="AYN354" s="18"/>
      <c r="AYO354" s="18"/>
      <c r="AYP354" s="18"/>
      <c r="AYQ354" s="18"/>
      <c r="AYR354" s="18"/>
      <c r="AYS354" s="18"/>
      <c r="AYT354" s="18"/>
      <c r="AYU354" s="18"/>
      <c r="AYV354" s="18"/>
      <c r="AYW354" s="18"/>
      <c r="AYX354" s="18"/>
      <c r="AYY354" s="18"/>
      <c r="AYZ354" s="18"/>
      <c r="AZA354" s="18"/>
      <c r="AZB354" s="18"/>
      <c r="AZC354" s="18"/>
      <c r="AZD354" s="18"/>
      <c r="AZE354" s="18"/>
      <c r="AZF354" s="18"/>
      <c r="AZG354" s="18"/>
      <c r="AZH354" s="18"/>
      <c r="AZI354" s="18"/>
      <c r="AZJ354" s="18"/>
      <c r="AZK354" s="18"/>
      <c r="AZL354" s="18"/>
      <c r="AZM354" s="18"/>
      <c r="AZN354" s="18"/>
      <c r="AZO354" s="18"/>
      <c r="AZP354" s="18"/>
      <c r="AZQ354" s="18"/>
      <c r="AZR354" s="18"/>
      <c r="AZS354" s="18"/>
      <c r="AZT354" s="18"/>
      <c r="AZU354" s="18"/>
      <c r="AZV354" s="18"/>
      <c r="AZW354" s="18"/>
      <c r="AZX354" s="18"/>
      <c r="AZY354" s="18"/>
      <c r="AZZ354" s="18"/>
      <c r="BAA354" s="18"/>
      <c r="BAB354" s="18"/>
      <c r="BAC354" s="18"/>
      <c r="BAD354" s="18"/>
      <c r="BAE354" s="18"/>
      <c r="BAF354" s="18"/>
      <c r="BAG354" s="18"/>
      <c r="BAH354" s="18"/>
      <c r="BAI354" s="18"/>
      <c r="BAJ354" s="18"/>
      <c r="BAK354" s="18"/>
      <c r="BAL354" s="18"/>
      <c r="BAM354" s="18"/>
      <c r="BAN354" s="18"/>
      <c r="BAO354" s="18"/>
      <c r="BAP354" s="18"/>
      <c r="BAQ354" s="18"/>
      <c r="BAR354" s="18"/>
      <c r="BAS354" s="18"/>
      <c r="BAT354" s="18"/>
      <c r="BAU354" s="18"/>
      <c r="BAV354" s="18"/>
      <c r="BAW354" s="18"/>
      <c r="BAX354" s="18"/>
      <c r="BAY354" s="18"/>
      <c r="BAZ354" s="18"/>
      <c r="BBA354" s="18"/>
      <c r="BBB354" s="18"/>
      <c r="BBC354" s="18"/>
      <c r="BBD354" s="18"/>
      <c r="BBE354" s="18"/>
      <c r="BBF354" s="18"/>
      <c r="BBG354" s="18"/>
      <c r="BBH354" s="18"/>
      <c r="BBI354" s="18"/>
      <c r="BBJ354" s="18"/>
      <c r="BBK354" s="18"/>
      <c r="BBL354" s="18"/>
      <c r="BBM354" s="18"/>
      <c r="BBN354" s="18"/>
      <c r="BBO354" s="18"/>
      <c r="BBP354" s="18"/>
      <c r="BBQ354" s="18"/>
      <c r="BBR354" s="18"/>
      <c r="BBS354" s="18"/>
      <c r="BBT354" s="18"/>
      <c r="BBU354" s="18"/>
      <c r="BBV354" s="18"/>
      <c r="BBW354" s="18"/>
      <c r="BBX354" s="18"/>
      <c r="BBY354" s="18"/>
      <c r="BBZ354" s="18"/>
      <c r="BCA354" s="18"/>
      <c r="BCB354" s="18"/>
      <c r="BCC354" s="18"/>
      <c r="BCD354" s="18"/>
      <c r="BCE354" s="18"/>
      <c r="BCF354" s="18"/>
      <c r="BCG354" s="18"/>
      <c r="BCH354" s="18"/>
      <c r="BCI354" s="18"/>
      <c r="BCJ354" s="18"/>
      <c r="BCK354" s="18"/>
      <c r="BCL354" s="18"/>
      <c r="BCM354" s="18"/>
      <c r="BCN354" s="18"/>
      <c r="BCO354" s="18"/>
      <c r="BCP354" s="18"/>
      <c r="BCQ354" s="18"/>
      <c r="BCR354" s="18"/>
      <c r="BCS354" s="18"/>
      <c r="BCT354" s="18"/>
      <c r="BCU354" s="18"/>
      <c r="BCV354" s="18"/>
      <c r="BCW354" s="18"/>
      <c r="BCX354" s="18"/>
      <c r="BCY354" s="18"/>
      <c r="BCZ354" s="18"/>
      <c r="BDA354" s="18"/>
      <c r="BDB354" s="18"/>
      <c r="BDC354" s="18"/>
      <c r="BDD354" s="18"/>
      <c r="BDE354" s="18"/>
      <c r="BDF354" s="18"/>
      <c r="BDG354" s="18"/>
      <c r="BDH354" s="18"/>
      <c r="BDI354" s="18"/>
      <c r="BDJ354" s="18"/>
      <c r="BDK354" s="18"/>
      <c r="BDL354" s="18"/>
      <c r="BDM354" s="18"/>
      <c r="BDN354" s="18"/>
      <c r="BDO354" s="18"/>
      <c r="BDP354" s="18"/>
      <c r="BDQ354" s="18"/>
      <c r="BDR354" s="18"/>
      <c r="BDS354" s="18"/>
      <c r="BDT354" s="18"/>
      <c r="BDU354" s="18"/>
      <c r="BDV354" s="18"/>
      <c r="BDW354" s="18"/>
      <c r="BDX354" s="18"/>
      <c r="BDY354" s="18"/>
      <c r="BDZ354" s="18"/>
      <c r="BEA354" s="18"/>
      <c r="BEB354" s="18"/>
      <c r="BEC354" s="18"/>
      <c r="BED354" s="18"/>
      <c r="BEE354" s="18"/>
      <c r="BEF354" s="18"/>
      <c r="BEG354" s="18"/>
      <c r="BEH354" s="18"/>
      <c r="BEI354" s="18"/>
      <c r="BEJ354" s="18"/>
      <c r="BEK354" s="18"/>
      <c r="BEL354" s="18"/>
      <c r="BEM354" s="18"/>
      <c r="BEN354" s="18"/>
      <c r="BEO354" s="18"/>
      <c r="BEP354" s="18"/>
      <c r="BEQ354" s="18"/>
      <c r="BER354" s="18"/>
      <c r="BES354" s="18"/>
      <c r="BET354" s="18"/>
      <c r="BEU354" s="18"/>
      <c r="BEV354" s="18"/>
      <c r="BEW354" s="18"/>
      <c r="BEX354" s="18"/>
      <c r="BEY354" s="18"/>
      <c r="BEZ354" s="18"/>
      <c r="BFA354" s="18"/>
      <c r="BFB354" s="18"/>
      <c r="BFC354" s="18"/>
      <c r="BFD354" s="18"/>
      <c r="BFE354" s="18"/>
      <c r="BFF354" s="18"/>
      <c r="BFG354" s="18"/>
      <c r="BFH354" s="18"/>
      <c r="BFI354" s="18"/>
      <c r="BFJ354" s="18"/>
      <c r="BFK354" s="18"/>
      <c r="BFL354" s="18"/>
      <c r="BFM354" s="18"/>
      <c r="BFN354" s="18"/>
      <c r="BFO354" s="18"/>
      <c r="BFP354" s="18"/>
      <c r="BFQ354" s="18"/>
      <c r="BFR354" s="18"/>
      <c r="BFS354" s="18"/>
      <c r="BFT354" s="18"/>
      <c r="BFU354" s="18"/>
      <c r="BFV354" s="18"/>
      <c r="BFW354" s="18"/>
      <c r="BFX354" s="18"/>
      <c r="BFY354" s="18"/>
      <c r="BFZ354" s="18"/>
      <c r="BGA354" s="18"/>
      <c r="BGB354" s="18"/>
      <c r="BGC354" s="18"/>
      <c r="BGD354" s="18"/>
      <c r="BGE354" s="18"/>
      <c r="BGF354" s="18"/>
      <c r="BGG354" s="18"/>
      <c r="BGH354" s="18"/>
      <c r="BGI354" s="18"/>
      <c r="BGJ354" s="18"/>
      <c r="BGK354" s="18"/>
      <c r="BGL354" s="18"/>
      <c r="BGM354" s="18"/>
      <c r="BGN354" s="18"/>
      <c r="BGO354" s="18"/>
      <c r="BGP354" s="18"/>
      <c r="BGQ354" s="18"/>
      <c r="BGR354" s="18"/>
      <c r="BGS354" s="18"/>
      <c r="BGT354" s="18"/>
      <c r="BGU354" s="18"/>
      <c r="BGV354" s="18"/>
      <c r="BGW354" s="18"/>
      <c r="BGX354" s="18"/>
      <c r="BGY354" s="18"/>
      <c r="BGZ354" s="18"/>
      <c r="BHA354" s="18"/>
      <c r="BHB354" s="18"/>
      <c r="BHC354" s="18"/>
      <c r="BHD354" s="18"/>
      <c r="BHE354" s="18"/>
      <c r="BHF354" s="18"/>
      <c r="BHG354" s="18"/>
      <c r="BHH354" s="18"/>
      <c r="BHI354" s="18"/>
      <c r="BHJ354" s="18"/>
      <c r="BHK354" s="18"/>
      <c r="BHL354" s="18"/>
      <c r="BHM354" s="18"/>
      <c r="BHN354" s="18"/>
      <c r="BHO354" s="18"/>
      <c r="BHP354" s="18"/>
      <c r="BHQ354" s="18"/>
      <c r="BHR354" s="18"/>
      <c r="BHS354" s="18"/>
      <c r="BHT354" s="18"/>
      <c r="BHU354" s="18"/>
      <c r="BHV354" s="18"/>
      <c r="BHW354" s="18"/>
      <c r="BHX354" s="18"/>
      <c r="BHY354" s="18"/>
      <c r="BHZ354" s="18"/>
      <c r="BIA354" s="18"/>
      <c r="BIB354" s="18"/>
      <c r="BIC354" s="18"/>
      <c r="BID354" s="18"/>
      <c r="BIE354" s="18"/>
      <c r="BIF354" s="18"/>
      <c r="BIG354" s="18"/>
      <c r="BIH354" s="18"/>
      <c r="BII354" s="18"/>
      <c r="BIJ354" s="18"/>
      <c r="BIK354" s="18"/>
      <c r="BIL354" s="18"/>
      <c r="BIM354" s="18"/>
      <c r="BIN354" s="18"/>
      <c r="BIO354" s="18"/>
      <c r="BIP354" s="18"/>
      <c r="BIQ354" s="18"/>
      <c r="BIR354" s="18"/>
      <c r="BIS354" s="18"/>
      <c r="BIT354" s="18"/>
      <c r="BIU354" s="18"/>
      <c r="BIV354" s="18"/>
      <c r="BIW354" s="18"/>
      <c r="BIX354" s="18"/>
      <c r="BIY354" s="18"/>
      <c r="BIZ354" s="18"/>
      <c r="BJA354" s="18"/>
      <c r="BJB354" s="18"/>
      <c r="BJC354" s="18"/>
      <c r="BJD354" s="18"/>
      <c r="BJE354" s="18"/>
      <c r="BJF354" s="18"/>
      <c r="BJG354" s="18"/>
      <c r="BJH354" s="18"/>
      <c r="BJI354" s="18"/>
      <c r="BJJ354" s="18"/>
      <c r="BJK354" s="18"/>
      <c r="BJL354" s="18"/>
      <c r="BJM354" s="18"/>
      <c r="BJN354" s="18"/>
      <c r="BJO354" s="18"/>
      <c r="BJP354" s="18"/>
      <c r="BJQ354" s="18"/>
      <c r="BJR354" s="18"/>
      <c r="BJS354" s="18"/>
      <c r="BJT354" s="18"/>
      <c r="BJU354" s="18"/>
      <c r="BJV354" s="18"/>
      <c r="BJW354" s="18"/>
      <c r="BJX354" s="18"/>
      <c r="BJY354" s="18"/>
      <c r="BJZ354" s="18"/>
      <c r="BKA354" s="18"/>
      <c r="BKB354" s="18"/>
      <c r="BKC354" s="18"/>
      <c r="BKD354" s="18"/>
      <c r="BKE354" s="18"/>
      <c r="BKF354" s="18"/>
      <c r="BKG354" s="18"/>
      <c r="BKH354" s="18"/>
      <c r="BKI354" s="18"/>
      <c r="BKJ354" s="18"/>
      <c r="BKK354" s="18"/>
      <c r="BKL354" s="18"/>
      <c r="BKM354" s="18"/>
      <c r="BKN354" s="18"/>
      <c r="BKO354" s="18"/>
      <c r="BKP354" s="18"/>
      <c r="BKQ354" s="18"/>
      <c r="BKR354" s="18"/>
      <c r="BKS354" s="18"/>
      <c r="BKT354" s="18"/>
      <c r="BKU354" s="18"/>
      <c r="BKV354" s="18"/>
      <c r="BKW354" s="18"/>
      <c r="BKX354" s="18"/>
      <c r="BKY354" s="18"/>
      <c r="BKZ354" s="18"/>
      <c r="BLA354" s="18"/>
      <c r="BLB354" s="18"/>
      <c r="BLC354" s="18"/>
      <c r="BLD354" s="18"/>
      <c r="BLE354" s="18"/>
      <c r="BLF354" s="18"/>
      <c r="BLG354" s="18"/>
      <c r="BLH354" s="18"/>
      <c r="BLI354" s="18"/>
      <c r="BLJ354" s="18"/>
      <c r="BLK354" s="18"/>
      <c r="BLL354" s="18"/>
      <c r="BLM354" s="18"/>
      <c r="BLN354" s="18"/>
      <c r="BLO354" s="18"/>
      <c r="BLP354" s="18"/>
      <c r="BLQ354" s="18"/>
      <c r="BLR354" s="18"/>
      <c r="BLS354" s="18"/>
      <c r="BLT354" s="18"/>
      <c r="BLU354" s="18"/>
      <c r="BLV354" s="18"/>
      <c r="BLW354" s="18"/>
      <c r="BLX354" s="18"/>
      <c r="BLY354" s="18"/>
      <c r="BLZ354" s="18"/>
      <c r="BMA354" s="18"/>
      <c r="BMB354" s="18"/>
      <c r="BMC354" s="18"/>
      <c r="BMD354" s="18"/>
      <c r="BME354" s="18"/>
      <c r="BMF354" s="18"/>
      <c r="BMG354" s="18"/>
      <c r="BMH354" s="18"/>
      <c r="BMI354" s="18"/>
      <c r="BMJ354" s="18"/>
      <c r="BMK354" s="18"/>
      <c r="BML354" s="18"/>
      <c r="BMM354" s="18"/>
      <c r="BMN354" s="18"/>
      <c r="BMO354" s="18"/>
      <c r="BMP354" s="18"/>
      <c r="BMQ354" s="18"/>
      <c r="BMR354" s="18"/>
      <c r="BMS354" s="18"/>
      <c r="BMT354" s="18"/>
      <c r="BMU354" s="18"/>
      <c r="BMV354" s="18"/>
      <c r="BMW354" s="18"/>
      <c r="BMX354" s="18"/>
      <c r="BMY354" s="18"/>
      <c r="BMZ354" s="18"/>
      <c r="BNA354" s="18"/>
      <c r="BNB354" s="18"/>
      <c r="BNC354" s="18"/>
      <c r="BND354" s="18"/>
      <c r="BNE354" s="18"/>
      <c r="BNF354" s="18"/>
      <c r="BNG354" s="18"/>
      <c r="BNH354" s="18"/>
      <c r="BNI354" s="18"/>
      <c r="BNJ354" s="18"/>
      <c r="BNK354" s="18"/>
      <c r="BNL354" s="18"/>
      <c r="BNM354" s="18"/>
      <c r="BNN354" s="18"/>
      <c r="BNO354" s="18"/>
      <c r="BNP354" s="18"/>
      <c r="BNQ354" s="18"/>
      <c r="BNR354" s="18"/>
      <c r="BNS354" s="18"/>
      <c r="BNT354" s="18"/>
      <c r="BNU354" s="18"/>
      <c r="BNV354" s="18"/>
      <c r="BNW354" s="18"/>
      <c r="BNX354" s="18"/>
      <c r="BNY354" s="18"/>
      <c r="BNZ354" s="18"/>
      <c r="BOA354" s="18"/>
      <c r="BOB354" s="18"/>
      <c r="BOC354" s="18"/>
      <c r="BOD354" s="18"/>
      <c r="BOE354" s="18"/>
      <c r="BOF354" s="18"/>
      <c r="BOG354" s="18"/>
      <c r="BOH354" s="18"/>
      <c r="BOI354" s="18"/>
      <c r="BOJ354" s="18"/>
      <c r="BOK354" s="18"/>
      <c r="BOL354" s="18"/>
      <c r="BOM354" s="18"/>
      <c r="BON354" s="18"/>
      <c r="BOO354" s="18"/>
      <c r="BOP354" s="18"/>
      <c r="BOQ354" s="18"/>
      <c r="BOR354" s="18"/>
      <c r="BOS354" s="18"/>
      <c r="BOT354" s="18"/>
      <c r="BOU354" s="18"/>
      <c r="BOV354" s="18"/>
      <c r="BOW354" s="18"/>
      <c r="BOX354" s="18"/>
      <c r="BOY354" s="18"/>
      <c r="BOZ354" s="18"/>
      <c r="BPA354" s="18"/>
      <c r="BPB354" s="18"/>
      <c r="BPC354" s="18"/>
      <c r="BPD354" s="18"/>
      <c r="BPE354" s="18"/>
      <c r="BPF354" s="18"/>
      <c r="BPG354" s="18"/>
      <c r="BPH354" s="18"/>
      <c r="BPI354" s="18"/>
      <c r="BPJ354" s="18"/>
      <c r="BPK354" s="18"/>
      <c r="BPL354" s="18"/>
      <c r="BPM354" s="18"/>
      <c r="BPN354" s="18"/>
      <c r="BPO354" s="18"/>
      <c r="BPP354" s="18"/>
      <c r="BPQ354" s="18"/>
      <c r="BPR354" s="18"/>
      <c r="BPS354" s="18"/>
      <c r="BPT354" s="18"/>
      <c r="BPU354" s="18"/>
      <c r="BPV354" s="18"/>
      <c r="BPW354" s="18"/>
      <c r="BPX354" s="18"/>
      <c r="BPY354" s="18"/>
      <c r="BPZ354" s="18"/>
      <c r="BQA354" s="18"/>
      <c r="BQB354" s="18"/>
      <c r="BQC354" s="18"/>
      <c r="BQD354" s="18"/>
      <c r="BQE354" s="18"/>
      <c r="BQF354" s="18"/>
      <c r="BQG354" s="18"/>
      <c r="BQH354" s="18"/>
      <c r="BQI354" s="18"/>
      <c r="BQJ354" s="18"/>
      <c r="BQK354" s="18"/>
      <c r="BQL354" s="18"/>
      <c r="BQM354" s="18"/>
      <c r="BQN354" s="18"/>
      <c r="BQO354" s="18"/>
      <c r="BQP354" s="18"/>
      <c r="BQQ354" s="18"/>
      <c r="BQR354" s="18"/>
      <c r="BQS354" s="18"/>
      <c r="BQT354" s="18"/>
      <c r="BQU354" s="18"/>
      <c r="BQV354" s="18"/>
      <c r="BQW354" s="18"/>
      <c r="BQX354" s="18"/>
      <c r="BQY354" s="18"/>
      <c r="BQZ354" s="18"/>
      <c r="BRA354" s="18"/>
      <c r="BRB354" s="18"/>
      <c r="BRC354" s="18"/>
      <c r="BRD354" s="18"/>
      <c r="BRE354" s="18"/>
      <c r="BRF354" s="18"/>
      <c r="BRG354" s="18"/>
      <c r="BRH354" s="18"/>
      <c r="BRI354" s="18"/>
      <c r="BRJ354" s="18"/>
      <c r="BRK354" s="18"/>
      <c r="BRL354" s="18"/>
      <c r="BRM354" s="18"/>
      <c r="BRN354" s="18"/>
      <c r="BRO354" s="18"/>
      <c r="BRP354" s="18"/>
      <c r="BRQ354" s="18"/>
      <c r="BRR354" s="18"/>
      <c r="BRS354" s="18"/>
      <c r="BRT354" s="18"/>
      <c r="BRU354" s="18"/>
      <c r="BRV354" s="18"/>
      <c r="BRW354" s="18"/>
      <c r="BRX354" s="18"/>
      <c r="BRY354" s="18"/>
      <c r="BRZ354" s="18"/>
      <c r="BSA354" s="18"/>
      <c r="BSB354" s="18"/>
      <c r="BSC354" s="18"/>
      <c r="BSD354" s="18"/>
      <c r="BSE354" s="18"/>
      <c r="BSF354" s="18"/>
      <c r="BSG354" s="18"/>
      <c r="BSH354" s="18"/>
      <c r="BSI354" s="18"/>
      <c r="BSJ354" s="18"/>
      <c r="BSK354" s="18"/>
      <c r="BSL354" s="18"/>
      <c r="BSM354" s="18"/>
      <c r="BSN354" s="18"/>
      <c r="BSO354" s="18"/>
      <c r="BSP354" s="18"/>
      <c r="BSQ354" s="18"/>
      <c r="BSR354" s="18"/>
      <c r="BSS354" s="18"/>
      <c r="BST354" s="18"/>
      <c r="BSU354" s="18"/>
      <c r="BSV354" s="18"/>
      <c r="BSW354" s="18"/>
      <c r="BSX354" s="18"/>
      <c r="BSY354" s="18"/>
      <c r="BSZ354" s="18"/>
      <c r="BTA354" s="18"/>
      <c r="BTB354" s="18"/>
      <c r="BTC354" s="18"/>
      <c r="BTD354" s="18"/>
      <c r="BTE354" s="18"/>
      <c r="BTF354" s="18"/>
      <c r="BTG354" s="18"/>
      <c r="BTH354" s="18"/>
      <c r="BTI354" s="18"/>
      <c r="BTJ354" s="18"/>
      <c r="BTK354" s="18"/>
      <c r="BTL354" s="18"/>
      <c r="BTM354" s="18"/>
      <c r="BTN354" s="18"/>
      <c r="BTO354" s="18"/>
      <c r="BTP354" s="18"/>
      <c r="BTQ354" s="18"/>
      <c r="BTR354" s="18"/>
      <c r="BTS354" s="18"/>
      <c r="BTT354" s="18"/>
      <c r="BTU354" s="18"/>
      <c r="BTV354" s="18"/>
      <c r="BTW354" s="18"/>
      <c r="BTX354" s="18"/>
      <c r="BTY354" s="18"/>
      <c r="BTZ354" s="18"/>
      <c r="BUA354" s="18"/>
      <c r="BUB354" s="18"/>
      <c r="BUC354" s="18"/>
      <c r="BUD354" s="18"/>
      <c r="BUE354" s="18"/>
      <c r="BUF354" s="18"/>
      <c r="BUG354" s="18"/>
      <c r="BUH354" s="18"/>
      <c r="BUI354" s="18"/>
      <c r="BUJ354" s="18"/>
      <c r="BUK354" s="18"/>
      <c r="BUL354" s="18"/>
      <c r="BUM354" s="18"/>
      <c r="BUN354" s="18"/>
      <c r="BUO354" s="18"/>
      <c r="BUP354" s="18"/>
      <c r="BUQ354" s="18"/>
      <c r="BUR354" s="18"/>
      <c r="BUS354" s="18"/>
      <c r="BUT354" s="18"/>
      <c r="BUU354" s="18"/>
      <c r="BUV354" s="18"/>
      <c r="BUW354" s="18"/>
      <c r="BUX354" s="18"/>
      <c r="BUY354" s="18"/>
      <c r="BUZ354" s="18"/>
      <c r="BVA354" s="18"/>
      <c r="BVB354" s="18"/>
      <c r="BVC354" s="18"/>
      <c r="BVD354" s="18"/>
      <c r="BVE354" s="18"/>
      <c r="BVF354" s="18"/>
      <c r="BVG354" s="18"/>
      <c r="BVH354" s="18"/>
      <c r="BVI354" s="18"/>
      <c r="BVJ354" s="18"/>
      <c r="BVK354" s="18"/>
      <c r="BVL354" s="18"/>
      <c r="BVM354" s="18"/>
      <c r="BVN354" s="18"/>
      <c r="BVO354" s="18"/>
      <c r="BVP354" s="18"/>
      <c r="BVQ354" s="18"/>
      <c r="BVR354" s="18"/>
      <c r="BVS354" s="18"/>
      <c r="BVT354" s="18"/>
      <c r="BVU354" s="18"/>
      <c r="BVV354" s="18"/>
      <c r="BVW354" s="18"/>
      <c r="BVX354" s="18"/>
      <c r="BVY354" s="18"/>
      <c r="BVZ354" s="18"/>
      <c r="BWA354" s="18"/>
      <c r="BWB354" s="18"/>
      <c r="BWC354" s="18"/>
      <c r="BWD354" s="18"/>
      <c r="BWE354" s="18"/>
      <c r="BWF354" s="18"/>
      <c r="BWG354" s="18"/>
      <c r="BWH354" s="18"/>
      <c r="BWI354" s="18"/>
      <c r="BWJ354" s="18"/>
      <c r="BWK354" s="18"/>
      <c r="BWL354" s="18"/>
      <c r="BWM354" s="18"/>
      <c r="BWN354" s="18"/>
      <c r="BWO354" s="18"/>
      <c r="BWP354" s="18"/>
      <c r="BWQ354" s="18"/>
      <c r="BWR354" s="18"/>
      <c r="BWS354" s="18"/>
      <c r="BWT354" s="18"/>
      <c r="BWU354" s="18"/>
      <c r="BWV354" s="18"/>
      <c r="BWW354" s="18"/>
      <c r="BWX354" s="18"/>
      <c r="BWY354" s="18"/>
      <c r="BWZ354" s="18"/>
      <c r="BXA354" s="18"/>
      <c r="BXB354" s="18"/>
      <c r="BXC354" s="18"/>
      <c r="BXD354" s="18"/>
      <c r="BXE354" s="18"/>
      <c r="BXF354" s="18"/>
      <c r="BXG354" s="18"/>
      <c r="BXH354" s="18"/>
      <c r="BXI354" s="18"/>
      <c r="BXJ354" s="18"/>
      <c r="BXK354" s="18"/>
      <c r="BXL354" s="18"/>
      <c r="BXM354" s="18"/>
      <c r="BXN354" s="18"/>
      <c r="BXO354" s="18"/>
      <c r="BXP354" s="18"/>
      <c r="BXQ354" s="18"/>
      <c r="BXR354" s="18"/>
      <c r="BXS354" s="18"/>
      <c r="BXT354" s="18"/>
      <c r="BXU354" s="18"/>
      <c r="BXV354" s="18"/>
      <c r="BXW354" s="18"/>
      <c r="BXX354" s="18"/>
      <c r="BXY354" s="18"/>
      <c r="BXZ354" s="18"/>
      <c r="BYA354" s="18"/>
      <c r="BYB354" s="18"/>
      <c r="BYC354" s="18"/>
      <c r="BYD354" s="18"/>
      <c r="BYE354" s="18"/>
      <c r="BYF354" s="18"/>
      <c r="BYG354" s="18"/>
      <c r="BYH354" s="18"/>
      <c r="BYI354" s="18"/>
      <c r="BYJ354" s="18"/>
      <c r="BYK354" s="18"/>
      <c r="BYL354" s="18"/>
      <c r="BYM354" s="18"/>
      <c r="BYN354" s="18"/>
      <c r="BYO354" s="18"/>
      <c r="BYP354" s="18"/>
      <c r="BYQ354" s="18"/>
      <c r="BYR354" s="18"/>
      <c r="BYS354" s="18"/>
      <c r="BYT354" s="18"/>
      <c r="BYU354" s="18"/>
      <c r="BYV354" s="18"/>
      <c r="BYW354" s="18"/>
      <c r="BYX354" s="18"/>
      <c r="BYY354" s="18"/>
      <c r="BYZ354" s="18"/>
      <c r="BZA354" s="18"/>
      <c r="BZB354" s="18"/>
      <c r="BZC354" s="18"/>
      <c r="BZD354" s="18"/>
      <c r="BZE354" s="18"/>
      <c r="BZF354" s="18"/>
      <c r="BZG354" s="18"/>
      <c r="BZH354" s="18"/>
      <c r="BZI354" s="18"/>
      <c r="BZJ354" s="18"/>
      <c r="BZK354" s="18"/>
      <c r="BZL354" s="18"/>
      <c r="BZM354" s="18"/>
      <c r="BZN354" s="18"/>
      <c r="BZO354" s="18"/>
      <c r="BZP354" s="18"/>
      <c r="BZQ354" s="18"/>
      <c r="BZR354" s="18"/>
      <c r="BZS354" s="18"/>
      <c r="BZT354" s="18"/>
      <c r="BZU354" s="18"/>
      <c r="BZV354" s="18"/>
      <c r="BZW354" s="18"/>
      <c r="BZX354" s="18"/>
      <c r="BZY354" s="18"/>
      <c r="BZZ354" s="18"/>
      <c r="CAA354" s="18"/>
      <c r="CAB354" s="18"/>
      <c r="CAC354" s="18"/>
      <c r="CAD354" s="18"/>
      <c r="CAE354" s="18"/>
      <c r="CAF354" s="18"/>
      <c r="CAG354" s="18"/>
      <c r="CAH354" s="18"/>
      <c r="CAI354" s="18"/>
      <c r="CAJ354" s="18"/>
      <c r="CAK354" s="18"/>
      <c r="CAL354" s="18"/>
      <c r="CAM354" s="18"/>
      <c r="CAN354" s="18"/>
      <c r="CAO354" s="18"/>
      <c r="CAP354" s="18"/>
      <c r="CAQ354" s="18"/>
      <c r="CAR354" s="18"/>
      <c r="CAS354" s="18"/>
      <c r="CAT354" s="18"/>
      <c r="CAU354" s="18"/>
      <c r="CAV354" s="18"/>
      <c r="CAW354" s="18"/>
      <c r="CAX354" s="18"/>
      <c r="CAY354" s="18"/>
      <c r="CAZ354" s="18"/>
      <c r="CBA354" s="18"/>
      <c r="CBB354" s="18"/>
      <c r="CBC354" s="18"/>
      <c r="CBD354" s="18"/>
      <c r="CBE354" s="18"/>
      <c r="CBF354" s="18"/>
      <c r="CBG354" s="18"/>
      <c r="CBH354" s="18"/>
      <c r="CBI354" s="18"/>
      <c r="CBJ354" s="18"/>
      <c r="CBK354" s="18"/>
      <c r="CBL354" s="18"/>
      <c r="CBM354" s="18"/>
      <c r="CBN354" s="18"/>
      <c r="CBO354" s="18"/>
      <c r="CBP354" s="18"/>
      <c r="CBQ354" s="18"/>
      <c r="CBR354" s="18"/>
      <c r="CBS354" s="18"/>
      <c r="CBT354" s="18"/>
      <c r="CBU354" s="18"/>
      <c r="CBV354" s="18"/>
      <c r="CBW354" s="18"/>
      <c r="CBX354" s="18"/>
      <c r="CBY354" s="18"/>
      <c r="CBZ354" s="18"/>
      <c r="CCA354" s="18"/>
      <c r="CCB354" s="18"/>
      <c r="CCC354" s="18"/>
      <c r="CCD354" s="18"/>
      <c r="CCE354" s="18"/>
      <c r="CCF354" s="18"/>
      <c r="CCG354" s="18"/>
      <c r="CCH354" s="18"/>
      <c r="CCI354" s="18"/>
      <c r="CCJ354" s="18"/>
      <c r="CCK354" s="18"/>
      <c r="CCL354" s="18"/>
      <c r="CCM354" s="18"/>
      <c r="CCN354" s="18"/>
      <c r="CCO354" s="18"/>
      <c r="CCP354" s="18"/>
      <c r="CCQ354" s="18"/>
      <c r="CCR354" s="18"/>
      <c r="CCS354" s="18"/>
      <c r="CCT354" s="18"/>
      <c r="CCU354" s="18"/>
      <c r="CCV354" s="18"/>
      <c r="CCW354" s="18"/>
      <c r="CCX354" s="18"/>
      <c r="CCY354" s="18"/>
      <c r="CCZ354" s="18"/>
      <c r="CDA354" s="18"/>
      <c r="CDB354" s="18"/>
      <c r="CDC354" s="18"/>
      <c r="CDD354" s="18"/>
      <c r="CDE354" s="18"/>
      <c r="CDF354" s="18"/>
      <c r="CDG354" s="18"/>
      <c r="CDH354" s="18"/>
      <c r="CDI354" s="18"/>
      <c r="CDJ354" s="18"/>
      <c r="CDK354" s="18"/>
      <c r="CDL354" s="18"/>
      <c r="CDM354" s="18"/>
      <c r="CDN354" s="18"/>
      <c r="CDO354" s="18"/>
      <c r="CDP354" s="18"/>
      <c r="CDQ354" s="18"/>
      <c r="CDR354" s="18"/>
      <c r="CDS354" s="18"/>
      <c r="CDT354" s="18"/>
      <c r="CDU354" s="18"/>
      <c r="CDV354" s="18"/>
      <c r="CDW354" s="18"/>
      <c r="CDX354" s="18"/>
      <c r="CDY354" s="18"/>
      <c r="CDZ354" s="18"/>
      <c r="CEA354" s="18"/>
      <c r="CEB354" s="18"/>
      <c r="CEC354" s="18"/>
      <c r="CED354" s="18"/>
      <c r="CEE354" s="18"/>
      <c r="CEF354" s="18"/>
      <c r="CEG354" s="18"/>
      <c r="CEH354" s="18"/>
      <c r="CEI354" s="18"/>
      <c r="CEJ354" s="18"/>
      <c r="CEK354" s="18"/>
      <c r="CEL354" s="18"/>
      <c r="CEM354" s="18"/>
      <c r="CEN354" s="18"/>
      <c r="CEO354" s="18"/>
      <c r="CEP354" s="18"/>
      <c r="CEQ354" s="18"/>
      <c r="CER354" s="18"/>
      <c r="CES354" s="18"/>
      <c r="CET354" s="18"/>
      <c r="CEU354" s="18"/>
      <c r="CEV354" s="18"/>
      <c r="CEW354" s="18"/>
      <c r="CEX354" s="18"/>
      <c r="CEY354" s="18"/>
      <c r="CEZ354" s="18"/>
      <c r="CFA354" s="18"/>
      <c r="CFB354" s="18"/>
      <c r="CFC354" s="18"/>
      <c r="CFD354" s="18"/>
      <c r="CFE354" s="18"/>
      <c r="CFF354" s="18"/>
      <c r="CFG354" s="18"/>
      <c r="CFH354" s="18"/>
      <c r="CFI354" s="18"/>
      <c r="CFJ354" s="18"/>
      <c r="CFK354" s="18"/>
      <c r="CFL354" s="18"/>
      <c r="CFM354" s="18"/>
      <c r="CFN354" s="18"/>
      <c r="CFO354" s="18"/>
      <c r="CFP354" s="18"/>
      <c r="CFQ354" s="18"/>
      <c r="CFR354" s="18"/>
      <c r="CFS354" s="18"/>
      <c r="CFT354" s="18"/>
      <c r="CFU354" s="18"/>
      <c r="CFV354" s="18"/>
      <c r="CFW354" s="18"/>
      <c r="CFX354" s="18"/>
      <c r="CFY354" s="18"/>
      <c r="CFZ354" s="18"/>
      <c r="CGA354" s="18"/>
      <c r="CGB354" s="18"/>
      <c r="CGC354" s="18"/>
      <c r="CGD354" s="18"/>
      <c r="CGE354" s="18"/>
      <c r="CGF354" s="18"/>
      <c r="CGG354" s="18"/>
      <c r="CGH354" s="18"/>
      <c r="CGI354" s="18"/>
      <c r="CGJ354" s="18"/>
      <c r="CGK354" s="18"/>
      <c r="CGL354" s="18"/>
      <c r="CGM354" s="18"/>
      <c r="CGN354" s="18"/>
      <c r="CGO354" s="18"/>
      <c r="CGP354" s="18"/>
      <c r="CGQ354" s="18"/>
      <c r="CGR354" s="18"/>
      <c r="CGS354" s="18"/>
      <c r="CGT354" s="18"/>
      <c r="CGU354" s="18"/>
      <c r="CGV354" s="18"/>
      <c r="CGW354" s="18"/>
      <c r="CGX354" s="18"/>
      <c r="CGY354" s="18"/>
      <c r="CGZ354" s="18"/>
      <c r="CHA354" s="18"/>
      <c r="CHB354" s="18"/>
      <c r="CHC354" s="18"/>
      <c r="CHD354" s="18"/>
      <c r="CHE354" s="18"/>
      <c r="CHF354" s="18"/>
      <c r="CHG354" s="18"/>
      <c r="CHH354" s="18"/>
      <c r="CHI354" s="18"/>
      <c r="CHJ354" s="18"/>
      <c r="CHK354" s="18"/>
      <c r="CHL354" s="18"/>
      <c r="CHM354" s="18"/>
      <c r="CHN354" s="18"/>
      <c r="CHO354" s="18"/>
      <c r="CHP354" s="18"/>
      <c r="CHQ354" s="18"/>
      <c r="CHR354" s="18"/>
      <c r="CHS354" s="18"/>
      <c r="CHT354" s="18"/>
      <c r="CHU354" s="18"/>
      <c r="CHV354" s="18"/>
      <c r="CHW354" s="18"/>
      <c r="CHX354" s="18"/>
      <c r="CHY354" s="18"/>
      <c r="CHZ354" s="18"/>
      <c r="CIA354" s="18"/>
      <c r="CIB354" s="18"/>
      <c r="CIC354" s="18"/>
      <c r="CID354" s="18"/>
      <c r="CIE354" s="18"/>
      <c r="CIF354" s="18"/>
      <c r="CIG354" s="18"/>
      <c r="CIH354" s="18"/>
      <c r="CII354" s="18"/>
      <c r="CIJ354" s="18"/>
      <c r="CIK354" s="18"/>
      <c r="CIL354" s="18"/>
      <c r="CIM354" s="18"/>
      <c r="CIN354" s="18"/>
      <c r="CIO354" s="18"/>
      <c r="CIP354" s="18"/>
      <c r="CIQ354" s="18"/>
      <c r="CIR354" s="18"/>
      <c r="CIS354" s="18"/>
      <c r="CIT354" s="18"/>
      <c r="CIU354" s="18"/>
      <c r="CIV354" s="18"/>
      <c r="CIW354" s="18"/>
      <c r="CIX354" s="18"/>
      <c r="CIY354" s="18"/>
      <c r="CIZ354" s="18"/>
      <c r="CJA354" s="18"/>
      <c r="CJB354" s="18"/>
      <c r="CJC354" s="18"/>
      <c r="CJD354" s="18"/>
      <c r="CJE354" s="18"/>
      <c r="CJF354" s="18"/>
      <c r="CJG354" s="18"/>
      <c r="CJH354" s="18"/>
      <c r="CJI354" s="18"/>
      <c r="CJJ354" s="18"/>
      <c r="CJK354" s="18"/>
      <c r="CJL354" s="18"/>
      <c r="CJM354" s="18"/>
      <c r="CJN354" s="18"/>
      <c r="CJO354" s="18"/>
      <c r="CJP354" s="18"/>
      <c r="CJQ354" s="18"/>
      <c r="CJR354" s="18"/>
      <c r="CJS354" s="18"/>
      <c r="CJT354" s="18"/>
      <c r="CJU354" s="18"/>
      <c r="CJV354" s="18"/>
      <c r="CJW354" s="18"/>
      <c r="CJX354" s="18"/>
      <c r="CJY354" s="18"/>
      <c r="CJZ354" s="18"/>
      <c r="CKA354" s="18"/>
      <c r="CKB354" s="18"/>
      <c r="CKC354" s="18"/>
      <c r="CKD354" s="18"/>
      <c r="CKE354" s="18"/>
      <c r="CKF354" s="18"/>
      <c r="CKG354" s="18"/>
      <c r="CKH354" s="18"/>
      <c r="CKI354" s="18"/>
      <c r="CKJ354" s="18"/>
      <c r="CKK354" s="18"/>
      <c r="CKL354" s="18"/>
      <c r="CKM354" s="18"/>
      <c r="CKN354" s="18"/>
      <c r="CKO354" s="18"/>
      <c r="CKP354" s="18"/>
      <c r="CKQ354" s="18"/>
      <c r="CKR354" s="18"/>
      <c r="CKS354" s="18"/>
      <c r="CKT354" s="18"/>
      <c r="CKU354" s="18"/>
      <c r="CKV354" s="18"/>
      <c r="CKW354" s="18"/>
      <c r="CKX354" s="18"/>
      <c r="CKY354" s="18"/>
      <c r="CKZ354" s="18"/>
      <c r="CLA354" s="18"/>
      <c r="CLB354" s="18"/>
      <c r="CLC354" s="18"/>
      <c r="CLD354" s="18"/>
      <c r="CLE354" s="18"/>
      <c r="CLF354" s="18"/>
      <c r="CLG354" s="18"/>
      <c r="CLH354" s="18"/>
      <c r="CLI354" s="18"/>
      <c r="CLJ354" s="18"/>
      <c r="CLK354" s="18"/>
      <c r="CLL354" s="18"/>
      <c r="CLM354" s="18"/>
      <c r="CLN354" s="18"/>
      <c r="CLO354" s="18"/>
      <c r="CLP354" s="18"/>
      <c r="CLQ354" s="18"/>
      <c r="CLR354" s="18"/>
      <c r="CLS354" s="18"/>
      <c r="CLT354" s="18"/>
      <c r="CLU354" s="18"/>
      <c r="CLV354" s="18"/>
      <c r="CLW354" s="18"/>
      <c r="CLX354" s="18"/>
      <c r="CLY354" s="18"/>
      <c r="CLZ354" s="18"/>
      <c r="CMA354" s="18"/>
      <c r="CMB354" s="18"/>
      <c r="CMC354" s="18"/>
      <c r="CMD354" s="18"/>
      <c r="CME354" s="18"/>
      <c r="CMF354" s="18"/>
      <c r="CMG354" s="18"/>
      <c r="CMH354" s="18"/>
      <c r="CMI354" s="18"/>
      <c r="CMJ354" s="18"/>
      <c r="CMK354" s="18"/>
      <c r="CML354" s="18"/>
      <c r="CMM354" s="18"/>
      <c r="CMN354" s="18"/>
      <c r="CMO354" s="18"/>
      <c r="CMP354" s="18"/>
      <c r="CMQ354" s="18"/>
      <c r="CMR354" s="18"/>
      <c r="CMS354" s="18"/>
      <c r="CMT354" s="18"/>
      <c r="CMU354" s="18"/>
      <c r="CMV354" s="18"/>
      <c r="CMW354" s="18"/>
      <c r="CMX354" s="18"/>
      <c r="CMY354" s="18"/>
      <c r="CMZ354" s="18"/>
      <c r="CNA354" s="18"/>
      <c r="CNB354" s="18"/>
      <c r="CNC354" s="18"/>
      <c r="CND354" s="18"/>
      <c r="CNE354" s="18"/>
      <c r="CNF354" s="18"/>
      <c r="CNG354" s="18"/>
      <c r="CNH354" s="18"/>
      <c r="CNI354" s="18"/>
      <c r="CNJ354" s="18"/>
      <c r="CNK354" s="18"/>
      <c r="CNL354" s="18"/>
      <c r="CNM354" s="18"/>
      <c r="CNN354" s="18"/>
      <c r="CNO354" s="18"/>
      <c r="CNP354" s="18"/>
      <c r="CNQ354" s="18"/>
      <c r="CNR354" s="18"/>
      <c r="CNS354" s="18"/>
      <c r="CNT354" s="18"/>
      <c r="CNU354" s="18"/>
      <c r="CNV354" s="18"/>
      <c r="CNW354" s="18"/>
      <c r="CNX354" s="18"/>
      <c r="CNY354" s="18"/>
      <c r="CNZ354" s="18"/>
      <c r="COA354" s="18"/>
      <c r="COB354" s="18"/>
      <c r="COC354" s="18"/>
      <c r="COD354" s="18"/>
      <c r="COE354" s="18"/>
      <c r="COF354" s="18"/>
      <c r="COG354" s="18"/>
      <c r="COH354" s="18"/>
      <c r="COI354" s="18"/>
      <c r="COJ354" s="18"/>
      <c r="COK354" s="18"/>
      <c r="COL354" s="18"/>
      <c r="COM354" s="18"/>
      <c r="CON354" s="18"/>
      <c r="COO354" s="18"/>
      <c r="COP354" s="18"/>
      <c r="COQ354" s="18"/>
      <c r="COR354" s="18"/>
      <c r="COS354" s="18"/>
      <c r="COT354" s="18"/>
      <c r="COU354" s="18"/>
      <c r="COV354" s="18"/>
      <c r="COW354" s="18"/>
      <c r="COX354" s="18"/>
      <c r="COY354" s="18"/>
      <c r="COZ354" s="18"/>
      <c r="CPA354" s="18"/>
      <c r="CPB354" s="18"/>
      <c r="CPC354" s="18"/>
      <c r="CPD354" s="18"/>
      <c r="CPE354" s="18"/>
      <c r="CPF354" s="18"/>
      <c r="CPG354" s="18"/>
      <c r="CPH354" s="18"/>
      <c r="CPI354" s="18"/>
      <c r="CPJ354" s="18"/>
      <c r="CPK354" s="18"/>
      <c r="CPL354" s="18"/>
      <c r="CPM354" s="18"/>
      <c r="CPN354" s="18"/>
      <c r="CPO354" s="18"/>
      <c r="CPP354" s="18"/>
      <c r="CPQ354" s="18"/>
      <c r="CPR354" s="18"/>
      <c r="CPS354" s="18"/>
      <c r="CPT354" s="18"/>
      <c r="CPU354" s="18"/>
      <c r="CPV354" s="18"/>
      <c r="CPW354" s="18"/>
      <c r="CPX354" s="18"/>
      <c r="CPY354" s="18"/>
      <c r="CPZ354" s="18"/>
      <c r="CQA354" s="18"/>
      <c r="CQB354" s="18"/>
      <c r="CQC354" s="18"/>
      <c r="CQD354" s="18"/>
      <c r="CQE354" s="18"/>
      <c r="CQF354" s="18"/>
      <c r="CQG354" s="18"/>
      <c r="CQH354" s="18"/>
      <c r="CQI354" s="18"/>
      <c r="CQJ354" s="18"/>
      <c r="CQK354" s="18"/>
      <c r="CQL354" s="18"/>
      <c r="CQM354" s="18"/>
      <c r="CQN354" s="18"/>
      <c r="CQO354" s="18"/>
      <c r="CQP354" s="18"/>
      <c r="CQQ354" s="18"/>
      <c r="CQR354" s="18"/>
      <c r="CQS354" s="18"/>
      <c r="CQT354" s="18"/>
      <c r="CQU354" s="18"/>
      <c r="CQV354" s="18"/>
      <c r="CQW354" s="18"/>
      <c r="CQX354" s="18"/>
      <c r="CQY354" s="18"/>
      <c r="CQZ354" s="18"/>
      <c r="CRA354" s="18"/>
      <c r="CRB354" s="18"/>
      <c r="CRC354" s="18"/>
      <c r="CRD354" s="18"/>
      <c r="CRE354" s="18"/>
      <c r="CRF354" s="18"/>
      <c r="CRG354" s="18"/>
      <c r="CRH354" s="18"/>
      <c r="CRI354" s="18"/>
      <c r="CRJ354" s="18"/>
      <c r="CRK354" s="18"/>
      <c r="CRL354" s="18"/>
      <c r="CRM354" s="18"/>
      <c r="CRN354" s="18"/>
      <c r="CRO354" s="18"/>
      <c r="CRP354" s="18"/>
      <c r="CRQ354" s="18"/>
      <c r="CRR354" s="18"/>
      <c r="CRS354" s="18"/>
      <c r="CRT354" s="18"/>
      <c r="CRU354" s="18"/>
      <c r="CRV354" s="18"/>
      <c r="CRW354" s="18"/>
      <c r="CRX354" s="18"/>
      <c r="CRY354" s="18"/>
      <c r="CRZ354" s="18"/>
      <c r="CSA354" s="18"/>
      <c r="CSB354" s="18"/>
      <c r="CSC354" s="18"/>
      <c r="CSD354" s="18"/>
      <c r="CSE354" s="18"/>
      <c r="CSF354" s="18"/>
      <c r="CSG354" s="18"/>
      <c r="CSH354" s="18"/>
      <c r="CSI354" s="18"/>
      <c r="CSJ354" s="18"/>
      <c r="CSK354" s="18"/>
      <c r="CSL354" s="18"/>
      <c r="CSM354" s="18"/>
      <c r="CSN354" s="18"/>
      <c r="CSO354" s="18"/>
      <c r="CSP354" s="18"/>
      <c r="CSQ354" s="18"/>
      <c r="CSR354" s="18"/>
      <c r="CSS354" s="18"/>
      <c r="CST354" s="18"/>
      <c r="CSU354" s="18"/>
      <c r="CSV354" s="18"/>
      <c r="CSW354" s="18"/>
      <c r="CSX354" s="18"/>
      <c r="CSY354" s="18"/>
      <c r="CSZ354" s="18"/>
      <c r="CTA354" s="18"/>
      <c r="CTB354" s="18"/>
      <c r="CTC354" s="18"/>
      <c r="CTD354" s="18"/>
      <c r="CTE354" s="18"/>
      <c r="CTF354" s="18"/>
      <c r="CTG354" s="18"/>
      <c r="CTH354" s="18"/>
      <c r="CTI354" s="18"/>
      <c r="CTJ354" s="18"/>
      <c r="CTK354" s="18"/>
      <c r="CTL354" s="18"/>
      <c r="CTM354" s="18"/>
      <c r="CTN354" s="18"/>
      <c r="CTO354" s="18"/>
      <c r="CTP354" s="18"/>
      <c r="CTQ354" s="18"/>
      <c r="CTR354" s="18"/>
      <c r="CTS354" s="18"/>
      <c r="CTT354" s="18"/>
      <c r="CTU354" s="18"/>
      <c r="CTV354" s="18"/>
      <c r="CTW354" s="18"/>
      <c r="CTX354" s="18"/>
      <c r="CTY354" s="18"/>
      <c r="CTZ354" s="18"/>
      <c r="CUA354" s="18"/>
      <c r="CUB354" s="18"/>
      <c r="CUC354" s="18"/>
      <c r="CUD354" s="18"/>
      <c r="CUE354" s="18"/>
      <c r="CUF354" s="18"/>
      <c r="CUG354" s="18"/>
      <c r="CUH354" s="18"/>
      <c r="CUI354" s="18"/>
      <c r="CUJ354" s="18"/>
      <c r="CUK354" s="18"/>
      <c r="CUL354" s="18"/>
      <c r="CUM354" s="18"/>
      <c r="CUN354" s="18"/>
      <c r="CUO354" s="18"/>
      <c r="CUP354" s="18"/>
      <c r="CUQ354" s="18"/>
      <c r="CUR354" s="18"/>
      <c r="CUS354" s="18"/>
      <c r="CUT354" s="18"/>
      <c r="CUU354" s="18"/>
      <c r="CUV354" s="18"/>
      <c r="CUW354" s="18"/>
      <c r="CUX354" s="18"/>
      <c r="CUY354" s="18"/>
      <c r="CUZ354" s="18"/>
      <c r="CVA354" s="18"/>
      <c r="CVB354" s="18"/>
      <c r="CVC354" s="18"/>
      <c r="CVD354" s="18"/>
      <c r="CVE354" s="18"/>
      <c r="CVF354" s="18"/>
      <c r="CVG354" s="18"/>
      <c r="CVH354" s="18"/>
      <c r="CVI354" s="18"/>
      <c r="CVJ354" s="18"/>
      <c r="CVK354" s="18"/>
      <c r="CVL354" s="18"/>
      <c r="CVM354" s="18"/>
      <c r="CVN354" s="18"/>
      <c r="CVO354" s="18"/>
      <c r="CVP354" s="18"/>
      <c r="CVQ354" s="18"/>
      <c r="CVR354" s="18"/>
      <c r="CVS354" s="18"/>
      <c r="CVT354" s="18"/>
      <c r="CVU354" s="18"/>
      <c r="CVV354" s="18"/>
      <c r="CVW354" s="18"/>
      <c r="CVX354" s="18"/>
      <c r="CVY354" s="18"/>
      <c r="CVZ354" s="18"/>
      <c r="CWA354" s="18"/>
      <c r="CWB354" s="18"/>
      <c r="CWC354" s="18"/>
      <c r="CWD354" s="18"/>
      <c r="CWE354" s="18"/>
      <c r="CWF354" s="18"/>
      <c r="CWG354" s="18"/>
      <c r="CWH354" s="18"/>
      <c r="CWI354" s="18"/>
      <c r="CWJ354" s="18"/>
      <c r="CWK354" s="18"/>
      <c r="CWL354" s="18"/>
      <c r="CWM354" s="18"/>
      <c r="CWN354" s="18"/>
      <c r="CWO354" s="18"/>
      <c r="CWP354" s="18"/>
      <c r="CWQ354" s="18"/>
      <c r="CWR354" s="18"/>
      <c r="CWS354" s="18"/>
      <c r="CWT354" s="18"/>
      <c r="CWU354" s="18"/>
      <c r="CWV354" s="18"/>
      <c r="CWW354" s="18"/>
      <c r="CWX354" s="18"/>
      <c r="CWY354" s="18"/>
      <c r="CWZ354" s="18"/>
      <c r="CXA354" s="18"/>
      <c r="CXB354" s="18"/>
      <c r="CXC354" s="18"/>
      <c r="CXD354" s="18"/>
      <c r="CXE354" s="18"/>
      <c r="CXF354" s="18"/>
      <c r="CXG354" s="18"/>
      <c r="CXH354" s="18"/>
      <c r="CXI354" s="18"/>
      <c r="CXJ354" s="18"/>
      <c r="CXK354" s="18"/>
      <c r="CXL354" s="18"/>
      <c r="CXM354" s="18"/>
      <c r="CXN354" s="18"/>
      <c r="CXO354" s="18"/>
      <c r="CXP354" s="18"/>
      <c r="CXQ354" s="18"/>
      <c r="CXR354" s="18"/>
      <c r="CXS354" s="18"/>
      <c r="CXT354" s="18"/>
      <c r="CXU354" s="18"/>
      <c r="CXV354" s="18"/>
      <c r="CXW354" s="18"/>
      <c r="CXX354" s="18"/>
      <c r="CXY354" s="18"/>
      <c r="CXZ354" s="18"/>
      <c r="CYA354" s="18"/>
      <c r="CYB354" s="18"/>
      <c r="CYC354" s="18"/>
      <c r="CYD354" s="18"/>
      <c r="CYE354" s="18"/>
      <c r="CYF354" s="18"/>
      <c r="CYG354" s="18"/>
      <c r="CYH354" s="18"/>
      <c r="CYI354" s="18"/>
      <c r="CYJ354" s="18"/>
      <c r="CYK354" s="18"/>
      <c r="CYL354" s="18"/>
      <c r="CYM354" s="18"/>
      <c r="CYN354" s="18"/>
      <c r="CYO354" s="18"/>
      <c r="CYP354" s="18"/>
      <c r="CYQ354" s="18"/>
      <c r="CYR354" s="18"/>
      <c r="CYS354" s="18"/>
      <c r="CYT354" s="18"/>
      <c r="CYU354" s="18"/>
      <c r="CYV354" s="18"/>
      <c r="CYW354" s="18"/>
      <c r="CYX354" s="18"/>
      <c r="CYY354" s="18"/>
      <c r="CYZ354" s="18"/>
      <c r="CZA354" s="18"/>
      <c r="CZB354" s="18"/>
      <c r="CZC354" s="18"/>
      <c r="CZD354" s="18"/>
      <c r="CZE354" s="18"/>
      <c r="CZF354" s="18"/>
      <c r="CZG354" s="18"/>
      <c r="CZH354" s="18"/>
      <c r="CZI354" s="18"/>
      <c r="CZJ354" s="18"/>
      <c r="CZK354" s="18"/>
      <c r="CZL354" s="18"/>
      <c r="CZM354" s="18"/>
      <c r="CZN354" s="18"/>
      <c r="CZO354" s="18"/>
      <c r="CZP354" s="18"/>
      <c r="CZQ354" s="18"/>
      <c r="CZR354" s="18"/>
      <c r="CZS354" s="18"/>
      <c r="CZT354" s="18"/>
      <c r="CZU354" s="18"/>
      <c r="CZV354" s="18"/>
      <c r="CZW354" s="18"/>
      <c r="CZX354" s="18"/>
      <c r="CZY354" s="18"/>
      <c r="CZZ354" s="18"/>
      <c r="DAA354" s="18"/>
      <c r="DAB354" s="18"/>
      <c r="DAC354" s="18"/>
      <c r="DAD354" s="18"/>
      <c r="DAE354" s="18"/>
      <c r="DAF354" s="18"/>
      <c r="DAG354" s="18"/>
      <c r="DAH354" s="18"/>
      <c r="DAI354" s="18"/>
      <c r="DAJ354" s="18"/>
      <c r="DAK354" s="18"/>
      <c r="DAL354" s="18"/>
      <c r="DAM354" s="18"/>
      <c r="DAN354" s="18"/>
      <c r="DAO354" s="18"/>
      <c r="DAP354" s="18"/>
      <c r="DAQ354" s="18"/>
      <c r="DAR354" s="18"/>
      <c r="DAS354" s="18"/>
      <c r="DAT354" s="18"/>
      <c r="DAU354" s="18"/>
      <c r="DAV354" s="18"/>
      <c r="DAW354" s="18"/>
      <c r="DAX354" s="18"/>
      <c r="DAY354" s="18"/>
      <c r="DAZ354" s="18"/>
      <c r="DBA354" s="18"/>
      <c r="DBB354" s="18"/>
      <c r="DBC354" s="18"/>
      <c r="DBD354" s="18"/>
      <c r="DBE354" s="18"/>
      <c r="DBF354" s="18"/>
      <c r="DBG354" s="18"/>
      <c r="DBH354" s="18"/>
      <c r="DBI354" s="18"/>
      <c r="DBJ354" s="18"/>
      <c r="DBK354" s="18"/>
      <c r="DBL354" s="18"/>
      <c r="DBM354" s="18"/>
      <c r="DBN354" s="18"/>
      <c r="DBO354" s="18"/>
      <c r="DBP354" s="18"/>
      <c r="DBQ354" s="18"/>
      <c r="DBR354" s="18"/>
      <c r="DBS354" s="18"/>
      <c r="DBT354" s="18"/>
      <c r="DBU354" s="18"/>
      <c r="DBV354" s="18"/>
      <c r="DBW354" s="18"/>
      <c r="DBX354" s="18"/>
      <c r="DBY354" s="18"/>
      <c r="DBZ354" s="18"/>
      <c r="DCA354" s="18"/>
      <c r="DCB354" s="18"/>
      <c r="DCC354" s="18"/>
      <c r="DCD354" s="18"/>
      <c r="DCE354" s="18"/>
      <c r="DCF354" s="18"/>
      <c r="DCG354" s="18"/>
      <c r="DCH354" s="18"/>
      <c r="DCI354" s="18"/>
      <c r="DCJ354" s="18"/>
      <c r="DCK354" s="18"/>
      <c r="DCL354" s="18"/>
      <c r="DCM354" s="18"/>
      <c r="DCN354" s="18"/>
      <c r="DCO354" s="18"/>
      <c r="DCP354" s="18"/>
      <c r="DCQ354" s="18"/>
      <c r="DCR354" s="18"/>
      <c r="DCS354" s="18"/>
      <c r="DCT354" s="18"/>
      <c r="DCU354" s="18"/>
      <c r="DCV354" s="18"/>
      <c r="DCW354" s="18"/>
      <c r="DCX354" s="18"/>
      <c r="DCY354" s="18"/>
      <c r="DCZ354" s="18"/>
      <c r="DDA354" s="18"/>
      <c r="DDB354" s="18"/>
      <c r="DDC354" s="18"/>
      <c r="DDD354" s="18"/>
      <c r="DDE354" s="18"/>
      <c r="DDF354" s="18"/>
      <c r="DDG354" s="18"/>
      <c r="DDH354" s="18"/>
      <c r="DDI354" s="18"/>
      <c r="DDJ354" s="18"/>
      <c r="DDK354" s="18"/>
      <c r="DDL354" s="18"/>
      <c r="DDM354" s="18"/>
      <c r="DDN354" s="18"/>
      <c r="DDO354" s="18"/>
      <c r="DDP354" s="18"/>
      <c r="DDQ354" s="18"/>
      <c r="DDR354" s="18"/>
      <c r="DDS354" s="18"/>
      <c r="DDT354" s="18"/>
      <c r="DDU354" s="18"/>
      <c r="DDV354" s="18"/>
      <c r="DDW354" s="18"/>
      <c r="DDX354" s="18"/>
      <c r="DDY354" s="18"/>
      <c r="DDZ354" s="18"/>
      <c r="DEA354" s="18"/>
      <c r="DEB354" s="18"/>
      <c r="DEC354" s="18"/>
      <c r="DED354" s="18"/>
      <c r="DEE354" s="18"/>
      <c r="DEF354" s="18"/>
      <c r="DEG354" s="18"/>
      <c r="DEH354" s="18"/>
      <c r="DEI354" s="18"/>
      <c r="DEJ354" s="18"/>
      <c r="DEK354" s="18"/>
      <c r="DEL354" s="18"/>
      <c r="DEM354" s="18"/>
      <c r="DEN354" s="18"/>
      <c r="DEO354" s="18"/>
      <c r="DEP354" s="18"/>
      <c r="DEQ354" s="18"/>
      <c r="DER354" s="18"/>
      <c r="DES354" s="18"/>
      <c r="DET354" s="18"/>
      <c r="DEU354" s="18"/>
      <c r="DEV354" s="18"/>
      <c r="DEW354" s="18"/>
      <c r="DEX354" s="18"/>
      <c r="DEY354" s="18"/>
      <c r="DEZ354" s="18"/>
      <c r="DFA354" s="18"/>
      <c r="DFB354" s="18"/>
      <c r="DFC354" s="18"/>
      <c r="DFD354" s="18"/>
      <c r="DFE354" s="18"/>
      <c r="DFF354" s="18"/>
      <c r="DFG354" s="18"/>
      <c r="DFH354" s="18"/>
      <c r="DFI354" s="18"/>
      <c r="DFJ354" s="18"/>
      <c r="DFK354" s="18"/>
      <c r="DFL354" s="18"/>
      <c r="DFM354" s="18"/>
      <c r="DFN354" s="18"/>
      <c r="DFO354" s="18"/>
      <c r="DFP354" s="18"/>
      <c r="DFQ354" s="18"/>
      <c r="DFR354" s="18"/>
      <c r="DFS354" s="18"/>
      <c r="DFT354" s="18"/>
      <c r="DFU354" s="18"/>
      <c r="DFV354" s="18"/>
      <c r="DFW354" s="18"/>
      <c r="DFX354" s="18"/>
      <c r="DFY354" s="18"/>
      <c r="DFZ354" s="18"/>
      <c r="DGA354" s="18"/>
      <c r="DGB354" s="18"/>
      <c r="DGC354" s="18"/>
      <c r="DGD354" s="18"/>
      <c r="DGE354" s="18"/>
      <c r="DGF354" s="18"/>
      <c r="DGG354" s="18"/>
      <c r="DGH354" s="18"/>
      <c r="DGI354" s="18"/>
      <c r="DGJ354" s="18"/>
      <c r="DGK354" s="18"/>
      <c r="DGL354" s="18"/>
      <c r="DGM354" s="18"/>
      <c r="DGN354" s="18"/>
      <c r="DGO354" s="18"/>
      <c r="DGP354" s="18"/>
      <c r="DGQ354" s="18"/>
      <c r="DGR354" s="18"/>
      <c r="DGS354" s="18"/>
      <c r="DGT354" s="18"/>
      <c r="DGU354" s="18"/>
      <c r="DGV354" s="18"/>
      <c r="DGW354" s="18"/>
      <c r="DGX354" s="18"/>
      <c r="DGY354" s="18"/>
      <c r="DGZ354" s="18"/>
      <c r="DHA354" s="18"/>
      <c r="DHB354" s="18"/>
      <c r="DHC354" s="18"/>
      <c r="DHD354" s="18"/>
      <c r="DHE354" s="18"/>
      <c r="DHF354" s="18"/>
      <c r="DHG354" s="18"/>
      <c r="DHH354" s="18"/>
      <c r="DHI354" s="18"/>
      <c r="DHJ354" s="18"/>
      <c r="DHK354" s="18"/>
      <c r="DHL354" s="18"/>
      <c r="DHM354" s="18"/>
      <c r="DHN354" s="18"/>
      <c r="DHO354" s="18"/>
      <c r="DHP354" s="18"/>
      <c r="DHQ354" s="18"/>
      <c r="DHR354" s="18"/>
      <c r="DHS354" s="18"/>
      <c r="DHT354" s="18"/>
      <c r="DHU354" s="18"/>
      <c r="DHV354" s="18"/>
      <c r="DHW354" s="18"/>
      <c r="DHX354" s="18"/>
      <c r="DHY354" s="18"/>
      <c r="DHZ354" s="18"/>
      <c r="DIA354" s="18"/>
      <c r="DIB354" s="18"/>
      <c r="DIC354" s="18"/>
      <c r="DID354" s="18"/>
      <c r="DIE354" s="18"/>
      <c r="DIF354" s="18"/>
      <c r="DIG354" s="18"/>
      <c r="DIH354" s="18"/>
      <c r="DII354" s="18"/>
      <c r="DIJ354" s="18"/>
      <c r="DIK354" s="18"/>
      <c r="DIL354" s="18"/>
      <c r="DIM354" s="18"/>
      <c r="DIN354" s="18"/>
      <c r="DIO354" s="18"/>
      <c r="DIP354" s="18"/>
      <c r="DIQ354" s="18"/>
      <c r="DIR354" s="18"/>
      <c r="DIS354" s="18"/>
      <c r="DIT354" s="18"/>
      <c r="DIU354" s="18"/>
      <c r="DIV354" s="18"/>
      <c r="DIW354" s="18"/>
      <c r="DIX354" s="18"/>
      <c r="DIY354" s="18"/>
      <c r="DIZ354" s="18"/>
      <c r="DJA354" s="18"/>
      <c r="DJB354" s="18"/>
      <c r="DJC354" s="18"/>
      <c r="DJD354" s="18"/>
      <c r="DJE354" s="18"/>
      <c r="DJF354" s="18"/>
      <c r="DJG354" s="18"/>
      <c r="DJH354" s="18"/>
      <c r="DJI354" s="18"/>
      <c r="DJJ354" s="18"/>
      <c r="DJK354" s="18"/>
      <c r="DJL354" s="18"/>
      <c r="DJM354" s="18"/>
      <c r="DJN354" s="18"/>
      <c r="DJO354" s="18"/>
      <c r="DJP354" s="18"/>
      <c r="DJQ354" s="18"/>
      <c r="DJR354" s="18"/>
      <c r="DJS354" s="18"/>
      <c r="DJT354" s="18"/>
      <c r="DJU354" s="18"/>
      <c r="DJV354" s="18"/>
      <c r="DJW354" s="18"/>
      <c r="DJX354" s="18"/>
      <c r="DJY354" s="18"/>
      <c r="DJZ354" s="18"/>
      <c r="DKA354" s="18"/>
      <c r="DKB354" s="18"/>
      <c r="DKC354" s="18"/>
      <c r="DKD354" s="18"/>
      <c r="DKE354" s="18"/>
      <c r="DKF354" s="18"/>
      <c r="DKG354" s="18"/>
      <c r="DKH354" s="18"/>
      <c r="DKI354" s="18"/>
      <c r="DKJ354" s="18"/>
      <c r="DKK354" s="18"/>
      <c r="DKL354" s="18"/>
      <c r="DKM354" s="18"/>
      <c r="DKN354" s="18"/>
      <c r="DKO354" s="18"/>
      <c r="DKP354" s="18"/>
      <c r="DKQ354" s="18"/>
      <c r="DKR354" s="18"/>
      <c r="DKS354" s="18"/>
      <c r="DKT354" s="18"/>
      <c r="DKU354" s="18"/>
      <c r="DKV354" s="18"/>
      <c r="DKW354" s="18"/>
      <c r="DKX354" s="18"/>
      <c r="DKY354" s="18"/>
      <c r="DKZ354" s="18"/>
      <c r="DLA354" s="18"/>
      <c r="DLB354" s="18"/>
      <c r="DLC354" s="18"/>
      <c r="DLD354" s="18"/>
      <c r="DLE354" s="18"/>
      <c r="DLF354" s="18"/>
      <c r="DLG354" s="18"/>
      <c r="DLH354" s="18"/>
      <c r="DLI354" s="18"/>
      <c r="DLJ354" s="18"/>
      <c r="DLK354" s="18"/>
      <c r="DLL354" s="18"/>
      <c r="DLM354" s="18"/>
      <c r="DLN354" s="18"/>
      <c r="DLO354" s="18"/>
      <c r="DLP354" s="18"/>
      <c r="DLQ354" s="18"/>
      <c r="DLR354" s="18"/>
      <c r="DLS354" s="18"/>
      <c r="DLT354" s="18"/>
      <c r="DLU354" s="18"/>
      <c r="DLV354" s="18"/>
      <c r="DLW354" s="18"/>
      <c r="DLX354" s="18"/>
      <c r="DLY354" s="18"/>
      <c r="DLZ354" s="18"/>
      <c r="DMA354" s="18"/>
      <c r="DMB354" s="18"/>
      <c r="DMC354" s="18"/>
      <c r="DMD354" s="18"/>
      <c r="DME354" s="18"/>
      <c r="DMF354" s="18"/>
      <c r="DMG354" s="18"/>
      <c r="DMH354" s="18"/>
      <c r="DMI354" s="18"/>
      <c r="DMJ354" s="18"/>
      <c r="DMK354" s="18"/>
      <c r="DML354" s="18"/>
      <c r="DMM354" s="18"/>
      <c r="DMN354" s="18"/>
      <c r="DMO354" s="18"/>
      <c r="DMP354" s="18"/>
      <c r="DMQ354" s="18"/>
      <c r="DMR354" s="18"/>
      <c r="DMS354" s="18"/>
      <c r="DMT354" s="18"/>
      <c r="DMU354" s="18"/>
      <c r="DMV354" s="18"/>
      <c r="DMW354" s="18"/>
      <c r="DMX354" s="18"/>
      <c r="DMY354" s="18"/>
      <c r="DMZ354" s="18"/>
      <c r="DNA354" s="18"/>
      <c r="DNB354" s="18"/>
      <c r="DNC354" s="18"/>
      <c r="DND354" s="18"/>
      <c r="DNE354" s="18"/>
      <c r="DNF354" s="18"/>
      <c r="DNG354" s="18"/>
      <c r="DNH354" s="18"/>
      <c r="DNI354" s="18"/>
      <c r="DNJ354" s="18"/>
      <c r="DNK354" s="18"/>
      <c r="DNL354" s="18"/>
      <c r="DNM354" s="18"/>
      <c r="DNN354" s="18"/>
      <c r="DNO354" s="18"/>
      <c r="DNP354" s="18"/>
      <c r="DNQ354" s="18"/>
      <c r="DNR354" s="18"/>
      <c r="DNS354" s="18"/>
      <c r="DNT354" s="18"/>
      <c r="DNU354" s="18"/>
      <c r="DNV354" s="18"/>
      <c r="DNW354" s="18"/>
      <c r="DNX354" s="18"/>
      <c r="DNY354" s="18"/>
      <c r="DNZ354" s="18"/>
      <c r="DOA354" s="18"/>
      <c r="DOB354" s="18"/>
      <c r="DOC354" s="18"/>
      <c r="DOD354" s="18"/>
      <c r="DOE354" s="18"/>
      <c r="DOF354" s="18"/>
      <c r="DOG354" s="18"/>
      <c r="DOH354" s="18"/>
      <c r="DOI354" s="18"/>
      <c r="DOJ354" s="18"/>
      <c r="DOK354" s="18"/>
      <c r="DOL354" s="18"/>
      <c r="DOM354" s="18"/>
      <c r="DON354" s="18"/>
      <c r="DOO354" s="18"/>
      <c r="DOP354" s="18"/>
      <c r="DOQ354" s="18"/>
      <c r="DOR354" s="18"/>
      <c r="DOS354" s="18"/>
      <c r="DOT354" s="18"/>
      <c r="DOU354" s="18"/>
      <c r="DOV354" s="18"/>
      <c r="DOW354" s="18"/>
      <c r="DOX354" s="18"/>
      <c r="DOY354" s="18"/>
      <c r="DOZ354" s="18"/>
      <c r="DPA354" s="18"/>
      <c r="DPB354" s="18"/>
      <c r="DPC354" s="18"/>
      <c r="DPD354" s="18"/>
      <c r="DPE354" s="18"/>
      <c r="DPF354" s="18"/>
      <c r="DPG354" s="18"/>
      <c r="DPH354" s="18"/>
      <c r="DPI354" s="18"/>
      <c r="DPJ354" s="18"/>
      <c r="DPK354" s="18"/>
      <c r="DPL354" s="18"/>
      <c r="DPM354" s="18"/>
      <c r="DPN354" s="18"/>
      <c r="DPO354" s="18"/>
      <c r="DPP354" s="18"/>
      <c r="DPQ354" s="18"/>
      <c r="DPR354" s="18"/>
      <c r="DPS354" s="18"/>
      <c r="DPT354" s="18"/>
      <c r="DPU354" s="18"/>
      <c r="DPV354" s="18"/>
      <c r="DPW354" s="18"/>
      <c r="DPX354" s="18"/>
      <c r="DPY354" s="18"/>
      <c r="DPZ354" s="18"/>
      <c r="DQA354" s="18"/>
      <c r="DQB354" s="18"/>
      <c r="DQC354" s="18"/>
      <c r="DQD354" s="18"/>
      <c r="DQE354" s="18"/>
      <c r="DQF354" s="18"/>
      <c r="DQG354" s="18"/>
      <c r="DQH354" s="18"/>
      <c r="DQI354" s="18"/>
      <c r="DQJ354" s="18"/>
      <c r="DQK354" s="18"/>
      <c r="DQL354" s="18"/>
      <c r="DQM354" s="18"/>
      <c r="DQN354" s="18"/>
      <c r="DQO354" s="18"/>
      <c r="DQP354" s="18"/>
      <c r="DQQ354" s="18"/>
      <c r="DQR354" s="18"/>
      <c r="DQS354" s="18"/>
      <c r="DQT354" s="18"/>
      <c r="DQU354" s="18"/>
      <c r="DQV354" s="18"/>
      <c r="DQW354" s="18"/>
      <c r="DQX354" s="18"/>
      <c r="DQY354" s="18"/>
      <c r="DQZ354" s="18"/>
      <c r="DRA354" s="18"/>
      <c r="DRB354" s="18"/>
      <c r="DRC354" s="18"/>
      <c r="DRD354" s="18"/>
      <c r="DRE354" s="18"/>
      <c r="DRF354" s="18"/>
      <c r="DRG354" s="18"/>
      <c r="DRH354" s="18"/>
      <c r="DRI354" s="18"/>
      <c r="DRJ354" s="18"/>
      <c r="DRK354" s="18"/>
      <c r="DRL354" s="18"/>
      <c r="DRM354" s="18"/>
      <c r="DRN354" s="18"/>
      <c r="DRO354" s="18"/>
      <c r="DRP354" s="18"/>
      <c r="DRQ354" s="18"/>
      <c r="DRR354" s="18"/>
      <c r="DRS354" s="18"/>
      <c r="DRT354" s="18"/>
      <c r="DRU354" s="18"/>
      <c r="DRV354" s="18"/>
      <c r="DRW354" s="18"/>
      <c r="DRX354" s="18"/>
      <c r="DRY354" s="18"/>
      <c r="DRZ354" s="18"/>
      <c r="DSA354" s="18"/>
      <c r="DSB354" s="18"/>
      <c r="DSC354" s="18"/>
      <c r="DSD354" s="18"/>
      <c r="DSE354" s="18"/>
      <c r="DSF354" s="18"/>
      <c r="DSG354" s="18"/>
      <c r="DSH354" s="18"/>
      <c r="DSI354" s="18"/>
      <c r="DSJ354" s="18"/>
      <c r="DSK354" s="18"/>
      <c r="DSL354" s="18"/>
      <c r="DSM354" s="18"/>
      <c r="DSN354" s="18"/>
      <c r="DSO354" s="18"/>
      <c r="DSP354" s="18"/>
      <c r="DSQ354" s="18"/>
      <c r="DSR354" s="18"/>
      <c r="DSS354" s="18"/>
      <c r="DST354" s="18"/>
      <c r="DSU354" s="18"/>
      <c r="DSV354" s="18"/>
      <c r="DSW354" s="18"/>
      <c r="DSX354" s="18"/>
      <c r="DSY354" s="18"/>
      <c r="DSZ354" s="18"/>
      <c r="DTA354" s="18"/>
      <c r="DTB354" s="18"/>
      <c r="DTC354" s="18"/>
      <c r="DTD354" s="18"/>
      <c r="DTE354" s="18"/>
      <c r="DTF354" s="18"/>
      <c r="DTG354" s="18"/>
      <c r="DTH354" s="18"/>
      <c r="DTI354" s="18"/>
      <c r="DTJ354" s="18"/>
      <c r="DTK354" s="18"/>
      <c r="DTL354" s="18"/>
      <c r="DTM354" s="18"/>
      <c r="DTN354" s="18"/>
      <c r="DTO354" s="18"/>
      <c r="DTP354" s="18"/>
      <c r="DTQ354" s="18"/>
      <c r="DTR354" s="18"/>
      <c r="DTS354" s="18"/>
      <c r="DTT354" s="18"/>
      <c r="DTU354" s="18"/>
      <c r="DTV354" s="18"/>
      <c r="DTW354" s="18"/>
      <c r="DTX354" s="18"/>
      <c r="DTY354" s="18"/>
      <c r="DTZ354" s="18"/>
      <c r="DUA354" s="18"/>
      <c r="DUB354" s="18"/>
      <c r="DUC354" s="18"/>
      <c r="DUD354" s="18"/>
      <c r="DUE354" s="18"/>
      <c r="DUF354" s="18"/>
      <c r="DUG354" s="18"/>
      <c r="DUH354" s="18"/>
      <c r="DUI354" s="18"/>
      <c r="DUJ354" s="18"/>
      <c r="DUK354" s="18"/>
      <c r="DUL354" s="18"/>
      <c r="DUM354" s="18"/>
      <c r="DUN354" s="18"/>
      <c r="DUO354" s="18"/>
      <c r="DUP354" s="18"/>
      <c r="DUQ354" s="18"/>
      <c r="DUR354" s="18"/>
      <c r="DUS354" s="18"/>
      <c r="DUT354" s="18"/>
      <c r="DUU354" s="18"/>
      <c r="DUV354" s="18"/>
      <c r="DUW354" s="18"/>
      <c r="DUX354" s="18"/>
      <c r="DUY354" s="18"/>
      <c r="DUZ354" s="18"/>
      <c r="DVA354" s="18"/>
      <c r="DVB354" s="18"/>
      <c r="DVC354" s="18"/>
      <c r="DVD354" s="18"/>
      <c r="DVE354" s="18"/>
      <c r="DVF354" s="18"/>
      <c r="DVG354" s="18"/>
      <c r="DVH354" s="18"/>
      <c r="DVI354" s="18"/>
      <c r="DVJ354" s="18"/>
      <c r="DVK354" s="18"/>
      <c r="DVL354" s="18"/>
      <c r="DVM354" s="18"/>
      <c r="DVN354" s="18"/>
      <c r="DVO354" s="18"/>
      <c r="DVP354" s="18"/>
      <c r="DVQ354" s="18"/>
      <c r="DVR354" s="18"/>
      <c r="DVS354" s="18"/>
      <c r="DVT354" s="18"/>
      <c r="DVU354" s="18"/>
      <c r="DVV354" s="18"/>
      <c r="DVW354" s="18"/>
      <c r="DVX354" s="18"/>
      <c r="DVY354" s="18"/>
      <c r="DVZ354" s="18"/>
      <c r="DWA354" s="18"/>
      <c r="DWB354" s="18"/>
      <c r="DWC354" s="18"/>
      <c r="DWD354" s="18"/>
      <c r="DWE354" s="18"/>
      <c r="DWF354" s="18"/>
      <c r="DWG354" s="18"/>
      <c r="DWH354" s="18"/>
      <c r="DWI354" s="18"/>
      <c r="DWJ354" s="18"/>
      <c r="DWK354" s="18"/>
      <c r="DWL354" s="18"/>
      <c r="DWM354" s="18"/>
      <c r="DWN354" s="18"/>
      <c r="DWO354" s="18"/>
      <c r="DWP354" s="18"/>
      <c r="DWQ354" s="18"/>
      <c r="DWR354" s="18"/>
      <c r="DWS354" s="18"/>
      <c r="DWT354" s="18"/>
      <c r="DWU354" s="18"/>
      <c r="DWV354" s="18"/>
      <c r="DWW354" s="18"/>
      <c r="DWX354" s="18"/>
      <c r="DWY354" s="18"/>
      <c r="DWZ354" s="18"/>
      <c r="DXA354" s="18"/>
      <c r="DXB354" s="18"/>
      <c r="DXC354" s="18"/>
      <c r="DXD354" s="18"/>
      <c r="DXE354" s="18"/>
      <c r="DXF354" s="18"/>
      <c r="DXG354" s="18"/>
      <c r="DXH354" s="18"/>
      <c r="DXI354" s="18"/>
      <c r="DXJ354" s="18"/>
      <c r="DXK354" s="18"/>
      <c r="DXL354" s="18"/>
      <c r="DXM354" s="18"/>
      <c r="DXN354" s="18"/>
      <c r="DXO354" s="18"/>
      <c r="DXP354" s="18"/>
      <c r="DXQ354" s="18"/>
      <c r="DXR354" s="18"/>
      <c r="DXS354" s="18"/>
      <c r="DXT354" s="18"/>
      <c r="DXU354" s="18"/>
      <c r="DXV354" s="18"/>
      <c r="DXW354" s="18"/>
      <c r="DXX354" s="18"/>
      <c r="DXY354" s="18"/>
      <c r="DXZ354" s="18"/>
      <c r="DYA354" s="18"/>
      <c r="DYB354" s="18"/>
      <c r="DYC354" s="18"/>
      <c r="DYD354" s="18"/>
      <c r="DYE354" s="18"/>
      <c r="DYF354" s="18"/>
      <c r="DYG354" s="18"/>
      <c r="DYH354" s="18"/>
      <c r="DYI354" s="18"/>
      <c r="DYJ354" s="18"/>
      <c r="DYK354" s="18"/>
      <c r="DYL354" s="18"/>
      <c r="DYM354" s="18"/>
      <c r="DYN354" s="18"/>
      <c r="DYO354" s="18"/>
      <c r="DYP354" s="18"/>
      <c r="DYQ354" s="18"/>
      <c r="DYR354" s="18"/>
      <c r="DYS354" s="18"/>
      <c r="DYT354" s="18"/>
      <c r="DYU354" s="18"/>
      <c r="DYV354" s="18"/>
      <c r="DYW354" s="18"/>
      <c r="DYX354" s="18"/>
      <c r="DYY354" s="18"/>
      <c r="DYZ354" s="18"/>
      <c r="DZA354" s="18"/>
      <c r="DZB354" s="18"/>
      <c r="DZC354" s="18"/>
      <c r="DZD354" s="18"/>
      <c r="DZE354" s="18"/>
      <c r="DZF354" s="18"/>
      <c r="DZG354" s="18"/>
      <c r="DZH354" s="18"/>
      <c r="DZI354" s="18"/>
      <c r="DZJ354" s="18"/>
      <c r="DZK354" s="18"/>
      <c r="DZL354" s="18"/>
      <c r="DZM354" s="18"/>
      <c r="DZN354" s="18"/>
      <c r="DZO354" s="18"/>
      <c r="DZP354" s="18"/>
      <c r="DZQ354" s="18"/>
      <c r="DZR354" s="18"/>
      <c r="DZS354" s="18"/>
      <c r="DZT354" s="18"/>
      <c r="DZU354" s="18"/>
      <c r="DZV354" s="18"/>
      <c r="DZW354" s="18"/>
      <c r="DZX354" s="18"/>
      <c r="DZY354" s="18"/>
      <c r="DZZ354" s="18"/>
      <c r="EAA354" s="18"/>
      <c r="EAB354" s="18"/>
      <c r="EAC354" s="18"/>
      <c r="EAD354" s="18"/>
      <c r="EAE354" s="18"/>
      <c r="EAF354" s="18"/>
      <c r="EAG354" s="18"/>
      <c r="EAH354" s="18"/>
      <c r="EAI354" s="18"/>
      <c r="EAJ354" s="18"/>
      <c r="EAK354" s="18"/>
      <c r="EAL354" s="18"/>
      <c r="EAM354" s="18"/>
      <c r="EAN354" s="18"/>
      <c r="EAO354" s="18"/>
      <c r="EAP354" s="18"/>
      <c r="EAQ354" s="18"/>
      <c r="EAR354" s="18"/>
      <c r="EAS354" s="18"/>
      <c r="EAT354" s="18"/>
      <c r="EAU354" s="18"/>
      <c r="EAV354" s="18"/>
      <c r="EAW354" s="18"/>
      <c r="EAX354" s="18"/>
      <c r="EAY354" s="18"/>
      <c r="EAZ354" s="18"/>
      <c r="EBA354" s="18"/>
      <c r="EBB354" s="18"/>
      <c r="EBC354" s="18"/>
      <c r="EBD354" s="18"/>
      <c r="EBE354" s="18"/>
      <c r="EBF354" s="18"/>
      <c r="EBG354" s="18"/>
      <c r="EBH354" s="18"/>
      <c r="EBI354" s="18"/>
      <c r="EBJ354" s="18"/>
      <c r="EBK354" s="18"/>
      <c r="EBL354" s="18"/>
      <c r="EBM354" s="18"/>
      <c r="EBN354" s="18"/>
      <c r="EBO354" s="18"/>
      <c r="EBP354" s="18"/>
      <c r="EBQ354" s="18"/>
      <c r="EBR354" s="18"/>
      <c r="EBS354" s="18"/>
      <c r="EBT354" s="18"/>
      <c r="EBU354" s="18"/>
      <c r="EBV354" s="18"/>
      <c r="EBW354" s="18"/>
      <c r="EBX354" s="18"/>
      <c r="EBY354" s="18"/>
      <c r="EBZ354" s="18"/>
      <c r="ECA354" s="18"/>
      <c r="ECB354" s="18"/>
      <c r="ECC354" s="18"/>
      <c r="ECD354" s="18"/>
      <c r="ECE354" s="18"/>
      <c r="ECF354" s="18"/>
      <c r="ECG354" s="18"/>
      <c r="ECH354" s="18"/>
      <c r="ECI354" s="18"/>
      <c r="ECJ354" s="18"/>
      <c r="ECK354" s="18"/>
      <c r="ECL354" s="18"/>
      <c r="ECM354" s="18"/>
      <c r="ECN354" s="18"/>
      <c r="ECO354" s="18"/>
      <c r="ECP354" s="18"/>
      <c r="ECQ354" s="18"/>
      <c r="ECR354" s="18"/>
      <c r="ECS354" s="18"/>
      <c r="ECT354" s="18"/>
      <c r="ECU354" s="18"/>
      <c r="ECV354" s="18"/>
      <c r="ECW354" s="18"/>
      <c r="ECX354" s="18"/>
      <c r="ECY354" s="18"/>
      <c r="ECZ354" s="18"/>
      <c r="EDA354" s="18"/>
      <c r="EDB354" s="18"/>
      <c r="EDC354" s="18"/>
      <c r="EDD354" s="18"/>
      <c r="EDE354" s="18"/>
      <c r="EDF354" s="18"/>
      <c r="EDG354" s="18"/>
      <c r="EDH354" s="18"/>
      <c r="EDI354" s="18"/>
      <c r="EDJ354" s="18"/>
      <c r="EDK354" s="18"/>
      <c r="EDL354" s="18"/>
      <c r="EDM354" s="18"/>
      <c r="EDN354" s="18"/>
      <c r="EDO354" s="18"/>
      <c r="EDP354" s="18"/>
      <c r="EDQ354" s="18"/>
      <c r="EDR354" s="18"/>
      <c r="EDS354" s="18"/>
      <c r="EDT354" s="18"/>
      <c r="EDU354" s="18"/>
      <c r="EDV354" s="18"/>
      <c r="EDW354" s="18"/>
      <c r="EDX354" s="18"/>
      <c r="EDY354" s="18"/>
      <c r="EDZ354" s="18"/>
      <c r="EEA354" s="18"/>
      <c r="EEB354" s="18"/>
      <c r="EEC354" s="18"/>
      <c r="EED354" s="18"/>
      <c r="EEE354" s="18"/>
      <c r="EEF354" s="18"/>
      <c r="EEG354" s="18"/>
      <c r="EEH354" s="18"/>
      <c r="EEI354" s="18"/>
      <c r="EEJ354" s="18"/>
      <c r="EEK354" s="18"/>
      <c r="EEL354" s="18"/>
      <c r="EEM354" s="18"/>
      <c r="EEN354" s="18"/>
      <c r="EEO354" s="18"/>
      <c r="EEP354" s="18"/>
      <c r="EEQ354" s="18"/>
      <c r="EER354" s="18"/>
      <c r="EES354" s="18"/>
      <c r="EET354" s="18"/>
      <c r="EEU354" s="18"/>
      <c r="EEV354" s="18"/>
      <c r="EEW354" s="18"/>
      <c r="EEX354" s="18"/>
      <c r="EEY354" s="18"/>
      <c r="EEZ354" s="18"/>
      <c r="EFA354" s="18"/>
      <c r="EFB354" s="18"/>
      <c r="EFC354" s="18"/>
      <c r="EFD354" s="18"/>
      <c r="EFE354" s="18"/>
      <c r="EFF354" s="18"/>
      <c r="EFG354" s="18"/>
      <c r="EFH354" s="18"/>
      <c r="EFI354" s="18"/>
      <c r="EFJ354" s="18"/>
      <c r="EFK354" s="18"/>
      <c r="EFL354" s="18"/>
      <c r="EFM354" s="18"/>
      <c r="EFN354" s="18"/>
      <c r="EFO354" s="18"/>
      <c r="EFP354" s="18"/>
      <c r="EFQ354" s="18"/>
      <c r="EFR354" s="18"/>
      <c r="EFS354" s="18"/>
      <c r="EFT354" s="18"/>
      <c r="EFU354" s="18"/>
      <c r="EFV354" s="18"/>
      <c r="EFW354" s="18"/>
      <c r="EFX354" s="18"/>
      <c r="EFY354" s="18"/>
      <c r="EFZ354" s="18"/>
      <c r="EGA354" s="18"/>
      <c r="EGB354" s="18"/>
      <c r="EGC354" s="18"/>
      <c r="EGD354" s="18"/>
      <c r="EGE354" s="18"/>
      <c r="EGF354" s="18"/>
      <c r="EGG354" s="18"/>
      <c r="EGH354" s="18"/>
      <c r="EGI354" s="18"/>
      <c r="EGJ354" s="18"/>
      <c r="EGK354" s="18"/>
      <c r="EGL354" s="18"/>
      <c r="EGM354" s="18"/>
      <c r="EGN354" s="18"/>
      <c r="EGO354" s="18"/>
      <c r="EGP354" s="18"/>
      <c r="EGQ354" s="18"/>
      <c r="EGR354" s="18"/>
      <c r="EGS354" s="18"/>
      <c r="EGT354" s="18"/>
      <c r="EGU354" s="18"/>
      <c r="EGV354" s="18"/>
      <c r="EGW354" s="18"/>
      <c r="EGX354" s="18"/>
      <c r="EGY354" s="18"/>
      <c r="EGZ354" s="18"/>
      <c r="EHA354" s="18"/>
      <c r="EHB354" s="18"/>
      <c r="EHC354" s="18"/>
      <c r="EHD354" s="18"/>
      <c r="EHE354" s="18"/>
      <c r="EHF354" s="18"/>
      <c r="EHG354" s="18"/>
      <c r="EHH354" s="18"/>
      <c r="EHI354" s="18"/>
      <c r="EHJ354" s="18"/>
      <c r="EHK354" s="18"/>
      <c r="EHL354" s="18"/>
      <c r="EHM354" s="18"/>
      <c r="EHN354" s="18"/>
      <c r="EHO354" s="18"/>
      <c r="EHP354" s="18"/>
      <c r="EHQ354" s="18"/>
      <c r="EHR354" s="18"/>
      <c r="EHS354" s="18"/>
      <c r="EHT354" s="18"/>
      <c r="EHU354" s="18"/>
      <c r="EHV354" s="18"/>
      <c r="EHW354" s="18"/>
      <c r="EHX354" s="18"/>
      <c r="EHY354" s="18"/>
      <c r="EHZ354" s="18"/>
      <c r="EIA354" s="18"/>
      <c r="EIB354" s="18"/>
      <c r="EIC354" s="18"/>
      <c r="EID354" s="18"/>
      <c r="EIE354" s="18"/>
      <c r="EIF354" s="18"/>
      <c r="EIG354" s="18"/>
      <c r="EIH354" s="18"/>
      <c r="EII354" s="18"/>
      <c r="EIJ354" s="18"/>
      <c r="EIK354" s="18"/>
      <c r="EIL354" s="18"/>
      <c r="EIM354" s="18"/>
      <c r="EIN354" s="18"/>
      <c r="EIO354" s="18"/>
      <c r="EIP354" s="18"/>
      <c r="EIQ354" s="18"/>
      <c r="EIR354" s="18"/>
      <c r="EIS354" s="18"/>
      <c r="EIT354" s="18"/>
      <c r="EIU354" s="18"/>
      <c r="EIV354" s="18"/>
      <c r="EIW354" s="18"/>
      <c r="EIX354" s="18"/>
      <c r="EIY354" s="18"/>
      <c r="EIZ354" s="18"/>
      <c r="EJA354" s="18"/>
      <c r="EJB354" s="18"/>
      <c r="EJC354" s="18"/>
      <c r="EJD354" s="18"/>
      <c r="EJE354" s="18"/>
      <c r="EJF354" s="18"/>
      <c r="EJG354" s="18"/>
      <c r="EJH354" s="18"/>
      <c r="EJI354" s="18"/>
      <c r="EJJ354" s="18"/>
      <c r="EJK354" s="18"/>
      <c r="EJL354" s="18"/>
      <c r="EJM354" s="18"/>
      <c r="EJN354" s="18"/>
      <c r="EJO354" s="18"/>
      <c r="EJP354" s="18"/>
      <c r="EJQ354" s="18"/>
      <c r="EJR354" s="18"/>
      <c r="EJS354" s="18"/>
      <c r="EJT354" s="18"/>
      <c r="EJU354" s="18"/>
      <c r="EJV354" s="18"/>
      <c r="EJW354" s="18"/>
      <c r="EJX354" s="18"/>
      <c r="EJY354" s="18"/>
      <c r="EJZ354" s="18"/>
      <c r="EKA354" s="18"/>
      <c r="EKB354" s="18"/>
      <c r="EKC354" s="18"/>
      <c r="EKD354" s="18"/>
      <c r="EKE354" s="18"/>
      <c r="EKF354" s="18"/>
      <c r="EKG354" s="18"/>
      <c r="EKH354" s="18"/>
      <c r="EKI354" s="18"/>
      <c r="EKJ354" s="18"/>
      <c r="EKK354" s="18"/>
      <c r="EKL354" s="18"/>
      <c r="EKM354" s="18"/>
      <c r="EKN354" s="18"/>
      <c r="EKO354" s="18"/>
      <c r="EKP354" s="18"/>
      <c r="EKQ354" s="18"/>
      <c r="EKR354" s="18"/>
      <c r="EKS354" s="18"/>
      <c r="EKT354" s="18"/>
      <c r="EKU354" s="18"/>
      <c r="EKV354" s="18"/>
      <c r="EKW354" s="18"/>
      <c r="EKX354" s="18"/>
      <c r="EKY354" s="18"/>
      <c r="EKZ354" s="18"/>
      <c r="ELA354" s="18"/>
      <c r="ELB354" s="18"/>
      <c r="ELC354" s="18"/>
      <c r="ELD354" s="18"/>
      <c r="ELE354" s="18"/>
      <c r="ELF354" s="18"/>
      <c r="ELG354" s="18"/>
      <c r="ELH354" s="18"/>
      <c r="ELI354" s="18"/>
      <c r="ELJ354" s="18"/>
      <c r="ELK354" s="18"/>
      <c r="ELL354" s="18"/>
      <c r="ELM354" s="18"/>
      <c r="ELN354" s="18"/>
      <c r="ELO354" s="18"/>
      <c r="ELP354" s="18"/>
      <c r="ELQ354" s="18"/>
      <c r="ELR354" s="18"/>
      <c r="ELS354" s="18"/>
      <c r="ELT354" s="18"/>
      <c r="ELU354" s="18"/>
      <c r="ELV354" s="18"/>
      <c r="ELW354" s="18"/>
      <c r="ELX354" s="18"/>
      <c r="ELY354" s="18"/>
      <c r="ELZ354" s="18"/>
      <c r="EMA354" s="18"/>
      <c r="EMB354" s="18"/>
      <c r="EMC354" s="18"/>
      <c r="EMD354" s="18"/>
      <c r="EME354" s="18"/>
      <c r="EMF354" s="18"/>
      <c r="EMG354" s="18"/>
      <c r="EMH354" s="18"/>
      <c r="EMI354" s="18"/>
      <c r="EMJ354" s="18"/>
      <c r="EMK354" s="18"/>
      <c r="EML354" s="18"/>
      <c r="EMM354" s="18"/>
      <c r="EMN354" s="18"/>
      <c r="EMO354" s="18"/>
      <c r="EMP354" s="18"/>
      <c r="EMQ354" s="18"/>
      <c r="EMR354" s="18"/>
      <c r="EMS354" s="18"/>
      <c r="EMT354" s="18"/>
      <c r="EMU354" s="18"/>
      <c r="EMV354" s="18"/>
      <c r="EMW354" s="18"/>
      <c r="EMX354" s="18"/>
      <c r="EMY354" s="18"/>
      <c r="EMZ354" s="18"/>
      <c r="ENA354" s="18"/>
      <c r="ENB354" s="18"/>
      <c r="ENC354" s="18"/>
      <c r="END354" s="18"/>
      <c r="ENE354" s="18"/>
      <c r="ENF354" s="18"/>
      <c r="ENG354" s="18"/>
      <c r="ENH354" s="18"/>
      <c r="ENI354" s="18"/>
      <c r="ENJ354" s="18"/>
      <c r="ENK354" s="18"/>
      <c r="ENL354" s="18"/>
      <c r="ENM354" s="18"/>
      <c r="ENN354" s="18"/>
      <c r="ENO354" s="18"/>
      <c r="ENP354" s="18"/>
      <c r="ENQ354" s="18"/>
      <c r="ENR354" s="18"/>
      <c r="ENS354" s="18"/>
      <c r="ENT354" s="18"/>
      <c r="ENU354" s="18"/>
      <c r="ENV354" s="18"/>
      <c r="ENW354" s="18"/>
      <c r="ENX354" s="18"/>
      <c r="ENY354" s="18"/>
      <c r="ENZ354" s="18"/>
      <c r="EOA354" s="18"/>
      <c r="EOB354" s="18"/>
      <c r="EOC354" s="18"/>
      <c r="EOD354" s="18"/>
      <c r="EOE354" s="18"/>
      <c r="EOF354" s="18"/>
      <c r="EOG354" s="18"/>
      <c r="EOH354" s="18"/>
      <c r="EOI354" s="18"/>
      <c r="EOJ354" s="18"/>
      <c r="EOK354" s="18"/>
      <c r="EOL354" s="18"/>
      <c r="EOM354" s="18"/>
      <c r="EON354" s="18"/>
      <c r="EOO354" s="18"/>
      <c r="EOP354" s="18"/>
      <c r="EOQ354" s="18"/>
      <c r="EOR354" s="18"/>
      <c r="EOS354" s="18"/>
      <c r="EOT354" s="18"/>
      <c r="EOU354" s="18"/>
      <c r="EOV354" s="18"/>
      <c r="EOW354" s="18"/>
      <c r="EOX354" s="18"/>
      <c r="EOY354" s="18"/>
      <c r="EOZ354" s="18"/>
      <c r="EPA354" s="18"/>
      <c r="EPB354" s="18"/>
      <c r="EPC354" s="18"/>
      <c r="EPD354" s="18"/>
      <c r="EPE354" s="18"/>
      <c r="EPF354" s="18"/>
      <c r="EPG354" s="18"/>
      <c r="EPH354" s="18"/>
      <c r="EPI354" s="18"/>
      <c r="EPJ354" s="18"/>
      <c r="EPK354" s="18"/>
      <c r="EPL354" s="18"/>
      <c r="EPM354" s="18"/>
      <c r="EPN354" s="18"/>
      <c r="EPO354" s="18"/>
      <c r="EPP354" s="18"/>
      <c r="EPQ354" s="18"/>
      <c r="EPR354" s="18"/>
      <c r="EPS354" s="18"/>
      <c r="EPT354" s="18"/>
      <c r="EPU354" s="18"/>
      <c r="EPV354" s="18"/>
      <c r="EPW354" s="18"/>
      <c r="EPX354" s="18"/>
      <c r="EPY354" s="18"/>
      <c r="EPZ354" s="18"/>
      <c r="EQA354" s="18"/>
      <c r="EQB354" s="18"/>
      <c r="EQC354" s="18"/>
      <c r="EQD354" s="18"/>
      <c r="EQE354" s="18"/>
      <c r="EQF354" s="18"/>
      <c r="EQG354" s="18"/>
      <c r="EQH354" s="18"/>
      <c r="EQI354" s="18"/>
      <c r="EQJ354" s="18"/>
      <c r="EQK354" s="18"/>
      <c r="EQL354" s="18"/>
      <c r="EQM354" s="18"/>
      <c r="EQN354" s="18"/>
      <c r="EQO354" s="18"/>
      <c r="EQP354" s="18"/>
      <c r="EQQ354" s="18"/>
      <c r="EQR354" s="18"/>
      <c r="EQS354" s="18"/>
      <c r="EQT354" s="18"/>
      <c r="EQU354" s="18"/>
      <c r="EQV354" s="18"/>
      <c r="EQW354" s="18"/>
      <c r="EQX354" s="18"/>
      <c r="EQY354" s="18"/>
      <c r="EQZ354" s="18"/>
      <c r="ERA354" s="18"/>
      <c r="ERB354" s="18"/>
      <c r="ERC354" s="18"/>
      <c r="ERD354" s="18"/>
      <c r="ERE354" s="18"/>
      <c r="ERF354" s="18"/>
      <c r="ERG354" s="18"/>
      <c r="ERH354" s="18"/>
      <c r="ERI354" s="18"/>
      <c r="ERJ354" s="18"/>
      <c r="ERK354" s="18"/>
      <c r="ERL354" s="18"/>
      <c r="ERM354" s="18"/>
      <c r="ERN354" s="18"/>
      <c r="ERO354" s="18"/>
      <c r="ERP354" s="18"/>
      <c r="ERQ354" s="18"/>
      <c r="ERR354" s="18"/>
      <c r="ERS354" s="18"/>
      <c r="ERT354" s="18"/>
      <c r="ERU354" s="18"/>
      <c r="ERV354" s="18"/>
      <c r="ERW354" s="18"/>
      <c r="ERX354" s="18"/>
      <c r="ERY354" s="18"/>
      <c r="ERZ354" s="18"/>
      <c r="ESA354" s="18"/>
      <c r="ESB354" s="18"/>
      <c r="ESC354" s="18"/>
      <c r="ESD354" s="18"/>
      <c r="ESE354" s="18"/>
      <c r="ESF354" s="18"/>
      <c r="ESG354" s="18"/>
      <c r="ESH354" s="18"/>
      <c r="ESI354" s="18"/>
      <c r="ESJ354" s="18"/>
      <c r="ESK354" s="18"/>
      <c r="ESL354" s="18"/>
      <c r="ESM354" s="18"/>
      <c r="ESN354" s="18"/>
      <c r="ESO354" s="18"/>
      <c r="ESP354" s="18"/>
      <c r="ESQ354" s="18"/>
      <c r="ESR354" s="18"/>
      <c r="ESS354" s="18"/>
      <c r="EST354" s="18"/>
      <c r="ESU354" s="18"/>
      <c r="ESV354" s="18"/>
      <c r="ESW354" s="18"/>
      <c r="ESX354" s="18"/>
      <c r="ESY354" s="18"/>
      <c r="ESZ354" s="18"/>
      <c r="ETA354" s="18"/>
      <c r="ETB354" s="18"/>
      <c r="ETC354" s="18"/>
      <c r="ETD354" s="18"/>
      <c r="ETE354" s="18"/>
      <c r="ETF354" s="18"/>
      <c r="ETG354" s="18"/>
      <c r="ETH354" s="18"/>
      <c r="ETI354" s="18"/>
      <c r="ETJ354" s="18"/>
      <c r="ETK354" s="18"/>
      <c r="ETL354" s="18"/>
      <c r="ETM354" s="18"/>
      <c r="ETN354" s="18"/>
      <c r="ETO354" s="18"/>
      <c r="ETP354" s="18"/>
      <c r="ETQ354" s="18"/>
      <c r="ETR354" s="18"/>
      <c r="ETS354" s="18"/>
      <c r="ETT354" s="18"/>
      <c r="ETU354" s="18"/>
      <c r="ETV354" s="18"/>
      <c r="ETW354" s="18"/>
      <c r="ETX354" s="18"/>
      <c r="ETY354" s="18"/>
      <c r="ETZ354" s="18"/>
      <c r="EUA354" s="18"/>
      <c r="EUB354" s="18"/>
      <c r="EUC354" s="18"/>
      <c r="EUD354" s="18"/>
      <c r="EUE354" s="18"/>
      <c r="EUF354" s="18"/>
      <c r="EUG354" s="18"/>
      <c r="EUH354" s="18"/>
      <c r="EUI354" s="18"/>
      <c r="EUJ354" s="18"/>
      <c r="EUK354" s="18"/>
      <c r="EUL354" s="18"/>
      <c r="EUM354" s="18"/>
      <c r="EUN354" s="18"/>
      <c r="EUO354" s="18"/>
      <c r="EUP354" s="18"/>
      <c r="EUQ354" s="18"/>
      <c r="EUR354" s="18"/>
      <c r="EUS354" s="18"/>
      <c r="EUT354" s="18"/>
      <c r="EUU354" s="18"/>
      <c r="EUV354" s="18"/>
      <c r="EUW354" s="18"/>
      <c r="EUX354" s="18"/>
      <c r="EUY354" s="18"/>
      <c r="EUZ354" s="18"/>
      <c r="EVA354" s="18"/>
      <c r="EVB354" s="18"/>
      <c r="EVC354" s="18"/>
      <c r="EVD354" s="18"/>
      <c r="EVE354" s="18"/>
      <c r="EVF354" s="18"/>
      <c r="EVG354" s="18"/>
      <c r="EVH354" s="18"/>
      <c r="EVI354" s="18"/>
      <c r="EVJ354" s="18"/>
      <c r="EVK354" s="18"/>
      <c r="EVL354" s="18"/>
      <c r="EVM354" s="18"/>
      <c r="EVN354" s="18"/>
      <c r="EVO354" s="18"/>
      <c r="EVP354" s="18"/>
      <c r="EVQ354" s="18"/>
      <c r="EVR354" s="18"/>
      <c r="EVS354" s="18"/>
      <c r="EVT354" s="18"/>
      <c r="EVU354" s="18"/>
      <c r="EVV354" s="18"/>
      <c r="EVW354" s="18"/>
      <c r="EVX354" s="18"/>
      <c r="EVY354" s="18"/>
      <c r="EVZ354" s="18"/>
      <c r="EWA354" s="18"/>
      <c r="EWB354" s="18"/>
      <c r="EWC354" s="18"/>
      <c r="EWD354" s="18"/>
      <c r="EWE354" s="18"/>
      <c r="EWF354" s="18"/>
      <c r="EWG354" s="18"/>
      <c r="EWH354" s="18"/>
      <c r="EWI354" s="18"/>
      <c r="EWJ354" s="18"/>
      <c r="EWK354" s="18"/>
      <c r="EWL354" s="18"/>
      <c r="EWM354" s="18"/>
      <c r="EWN354" s="18"/>
      <c r="EWO354" s="18"/>
      <c r="EWP354" s="18"/>
      <c r="EWQ354" s="18"/>
      <c r="EWR354" s="18"/>
      <c r="EWS354" s="18"/>
      <c r="EWT354" s="18"/>
      <c r="EWU354" s="18"/>
      <c r="EWV354" s="18"/>
      <c r="EWW354" s="18"/>
      <c r="EWX354" s="18"/>
      <c r="EWY354" s="18"/>
      <c r="EWZ354" s="18"/>
      <c r="EXA354" s="18"/>
      <c r="EXB354" s="18"/>
      <c r="EXC354" s="18"/>
      <c r="EXD354" s="18"/>
      <c r="EXE354" s="18"/>
      <c r="EXF354" s="18"/>
      <c r="EXG354" s="18"/>
      <c r="EXH354" s="18"/>
      <c r="EXI354" s="18"/>
      <c r="EXJ354" s="18"/>
      <c r="EXK354" s="18"/>
      <c r="EXL354" s="18"/>
      <c r="EXM354" s="18"/>
      <c r="EXN354" s="18"/>
      <c r="EXO354" s="18"/>
      <c r="EXP354" s="18"/>
      <c r="EXQ354" s="18"/>
      <c r="EXR354" s="18"/>
      <c r="EXS354" s="18"/>
      <c r="EXT354" s="18"/>
      <c r="EXU354" s="18"/>
      <c r="EXV354" s="18"/>
      <c r="EXW354" s="18"/>
      <c r="EXX354" s="18"/>
      <c r="EXY354" s="18"/>
      <c r="EXZ354" s="18"/>
      <c r="EYA354" s="18"/>
      <c r="EYB354" s="18"/>
      <c r="EYC354" s="18"/>
      <c r="EYD354" s="18"/>
      <c r="EYE354" s="18"/>
      <c r="EYF354" s="18"/>
      <c r="EYG354" s="18"/>
      <c r="EYH354" s="18"/>
      <c r="EYI354" s="18"/>
      <c r="EYJ354" s="18"/>
      <c r="EYK354" s="18"/>
      <c r="EYL354" s="18"/>
      <c r="EYM354" s="18"/>
      <c r="EYN354" s="18"/>
      <c r="EYO354" s="18"/>
      <c r="EYP354" s="18"/>
      <c r="EYQ354" s="18"/>
      <c r="EYR354" s="18"/>
      <c r="EYS354" s="18"/>
      <c r="EYT354" s="18"/>
      <c r="EYU354" s="18"/>
      <c r="EYV354" s="18"/>
      <c r="EYW354" s="18"/>
      <c r="EYX354" s="18"/>
      <c r="UFO354" s="18"/>
      <c r="UFP354" s="18"/>
      <c r="UFQ354" s="18"/>
      <c r="UFR354" s="18"/>
      <c r="UFS354" s="18"/>
      <c r="UFT354" s="18"/>
      <c r="UFU354" s="18"/>
      <c r="UFV354" s="18"/>
      <c r="UFW354" s="18"/>
      <c r="UFX354" s="18"/>
      <c r="UFY354" s="18"/>
      <c r="UFZ354" s="18"/>
      <c r="UGA354" s="18"/>
      <c r="UGB354" s="18"/>
      <c r="UGC354" s="18"/>
      <c r="UGD354" s="18"/>
      <c r="UGE354" s="18"/>
      <c r="UGF354" s="18"/>
      <c r="UGG354" s="18"/>
      <c r="UGH354" s="18"/>
      <c r="UGI354" s="18"/>
      <c r="UGJ354" s="18"/>
      <c r="UGK354" s="18"/>
      <c r="UGL354" s="18"/>
      <c r="UGM354" s="18"/>
      <c r="UGN354" s="18"/>
      <c r="UGO354" s="18"/>
      <c r="UGP354" s="18"/>
      <c r="UGQ354" s="18"/>
      <c r="UGR354" s="18"/>
      <c r="UGS354" s="18"/>
      <c r="UGT354" s="18"/>
      <c r="UGU354" s="18"/>
      <c r="UGV354" s="18"/>
      <c r="UGW354" s="18"/>
      <c r="UGX354" s="18"/>
      <c r="UGY354" s="18"/>
      <c r="UGZ354" s="18"/>
      <c r="UHA354" s="18"/>
      <c r="UHB354" s="18"/>
      <c r="UHC354" s="18"/>
      <c r="UHD354" s="18"/>
      <c r="UHE354" s="18"/>
      <c r="UHF354" s="18"/>
      <c r="UHG354" s="18"/>
      <c r="UHH354" s="18"/>
      <c r="UHI354" s="18"/>
      <c r="UHJ354" s="18"/>
      <c r="UHK354" s="18"/>
      <c r="UHL354" s="18"/>
      <c r="UHM354" s="18"/>
      <c r="UHN354" s="18"/>
      <c r="UHO354" s="18"/>
      <c r="UHP354" s="18"/>
      <c r="UHQ354" s="18"/>
      <c r="UHR354" s="18"/>
      <c r="UHS354" s="18"/>
      <c r="UHT354" s="18"/>
      <c r="UHU354" s="18"/>
      <c r="UHV354" s="18"/>
      <c r="UHW354" s="18"/>
      <c r="UHX354" s="18"/>
      <c r="UHY354" s="18"/>
      <c r="UHZ354" s="18"/>
      <c r="UIA354" s="18"/>
      <c r="UIB354" s="18"/>
      <c r="UIC354" s="18"/>
      <c r="UID354" s="18"/>
      <c r="UIE354" s="18"/>
      <c r="UIF354" s="18"/>
      <c r="UIG354" s="18"/>
      <c r="UIH354" s="18"/>
      <c r="UII354" s="18"/>
      <c r="UIJ354" s="18"/>
      <c r="UIK354" s="18"/>
      <c r="UIL354" s="18"/>
      <c r="UIM354" s="18"/>
      <c r="UIN354" s="18"/>
      <c r="UIO354" s="18"/>
      <c r="UIP354" s="18"/>
      <c r="UIQ354" s="18"/>
      <c r="UIR354" s="18"/>
      <c r="UIS354" s="18"/>
      <c r="UIT354" s="18"/>
      <c r="UIU354" s="18"/>
      <c r="UIV354" s="18"/>
      <c r="UIW354" s="18"/>
      <c r="UIX354" s="18"/>
      <c r="UIY354" s="18"/>
      <c r="UIZ354" s="18"/>
      <c r="UJA354" s="18"/>
      <c r="UJB354" s="18"/>
      <c r="UJC354" s="18"/>
      <c r="UJD354" s="18"/>
      <c r="UJE354" s="18"/>
      <c r="UJF354" s="18"/>
      <c r="UJG354" s="18"/>
      <c r="UJH354" s="18"/>
      <c r="UJI354" s="18"/>
      <c r="UJJ354" s="18"/>
      <c r="UJK354" s="18"/>
      <c r="UJL354" s="18"/>
      <c r="UJM354" s="18"/>
      <c r="UJN354" s="18"/>
      <c r="UJO354" s="18"/>
      <c r="UJP354" s="18"/>
      <c r="UJQ354" s="18"/>
      <c r="UJR354" s="18"/>
      <c r="UJS354" s="18"/>
      <c r="UJT354" s="18"/>
      <c r="UJU354" s="18"/>
      <c r="UJV354" s="18"/>
      <c r="UJW354" s="18"/>
      <c r="UJX354" s="18"/>
      <c r="UJY354" s="18"/>
      <c r="UJZ354" s="18"/>
      <c r="UKA354" s="18"/>
      <c r="UKB354" s="18"/>
      <c r="UKC354" s="18"/>
      <c r="UKD354" s="18"/>
      <c r="UKE354" s="18"/>
      <c r="UKF354" s="18"/>
      <c r="UKG354" s="18"/>
      <c r="UKH354" s="18"/>
      <c r="UKI354" s="18"/>
      <c r="UKJ354" s="18"/>
      <c r="UKK354" s="18"/>
      <c r="UKL354" s="18"/>
      <c r="UKM354" s="18"/>
      <c r="UKN354" s="18"/>
      <c r="UKO354" s="18"/>
      <c r="UKP354" s="18"/>
      <c r="UKQ354" s="18"/>
      <c r="UKR354" s="18"/>
      <c r="UKS354" s="18"/>
      <c r="UKT354" s="18"/>
      <c r="UKU354" s="18"/>
      <c r="UKV354" s="18"/>
      <c r="UKW354" s="18"/>
      <c r="UKX354" s="18"/>
      <c r="UKY354" s="18"/>
      <c r="UKZ354" s="18"/>
      <c r="ULA354" s="18"/>
      <c r="ULB354" s="18"/>
      <c r="ULC354" s="18"/>
      <c r="ULD354" s="18"/>
      <c r="ULE354" s="18"/>
      <c r="ULF354" s="18"/>
      <c r="ULG354" s="18"/>
      <c r="ULH354" s="18"/>
      <c r="ULI354" s="18"/>
      <c r="ULJ354" s="18"/>
      <c r="ULK354" s="18"/>
      <c r="ULL354" s="18"/>
      <c r="ULM354" s="18"/>
      <c r="ULN354" s="18"/>
      <c r="ULO354" s="18"/>
      <c r="ULP354" s="18"/>
      <c r="ULQ354" s="18"/>
      <c r="ULR354" s="18"/>
      <c r="ULS354" s="18"/>
      <c r="ULT354" s="18"/>
      <c r="ULU354" s="18"/>
      <c r="ULV354" s="18"/>
      <c r="ULW354" s="18"/>
      <c r="ULX354" s="18"/>
      <c r="ULY354" s="18"/>
      <c r="ULZ354" s="18"/>
      <c r="UMA354" s="18"/>
      <c r="UMB354" s="18"/>
      <c r="UMC354" s="18"/>
      <c r="UMD354" s="18"/>
      <c r="UME354" s="18"/>
      <c r="UMF354" s="18"/>
      <c r="UMG354" s="18"/>
      <c r="UMH354" s="18"/>
      <c r="UMI354" s="18"/>
      <c r="UMJ354" s="18"/>
      <c r="UMK354" s="18"/>
      <c r="UML354" s="18"/>
      <c r="UMM354" s="18"/>
      <c r="UMN354" s="18"/>
      <c r="UMO354" s="18"/>
      <c r="UMP354" s="18"/>
      <c r="UMQ354" s="18"/>
      <c r="UMR354" s="18"/>
      <c r="UMS354" s="18"/>
      <c r="UMT354" s="18"/>
      <c r="UMU354" s="18"/>
      <c r="UMV354" s="18"/>
      <c r="UMW354" s="18"/>
      <c r="UMX354" s="18"/>
      <c r="UMY354" s="18"/>
      <c r="UMZ354" s="18"/>
      <c r="UNA354" s="18"/>
      <c r="UNB354" s="18"/>
      <c r="UNC354" s="18"/>
      <c r="UND354" s="18"/>
      <c r="UNE354" s="18"/>
      <c r="UNF354" s="18"/>
      <c r="UNG354" s="18"/>
      <c r="UNH354" s="18"/>
      <c r="UNI354" s="18"/>
      <c r="UNJ354" s="18"/>
      <c r="UNK354" s="18"/>
      <c r="UNL354" s="18"/>
      <c r="UNM354" s="18"/>
      <c r="UNN354" s="18"/>
      <c r="UNO354" s="18"/>
      <c r="UNP354" s="18"/>
      <c r="UNQ354" s="18"/>
      <c r="UNR354" s="18"/>
      <c r="UNS354" s="18"/>
      <c r="UNT354" s="18"/>
      <c r="UNU354" s="18"/>
      <c r="UNV354" s="18"/>
      <c r="UNW354" s="18"/>
      <c r="UNX354" s="18"/>
      <c r="UNY354" s="18"/>
      <c r="UNZ354" s="18"/>
      <c r="UOA354" s="18"/>
      <c r="UOB354" s="18"/>
      <c r="UOC354" s="18"/>
      <c r="UOD354" s="18"/>
      <c r="UOE354" s="18"/>
      <c r="UOF354" s="18"/>
      <c r="UOG354" s="18"/>
      <c r="UOH354" s="18"/>
      <c r="UOI354" s="18"/>
      <c r="UOJ354" s="18"/>
      <c r="UOK354" s="18"/>
      <c r="UOL354" s="18"/>
      <c r="UOM354" s="18"/>
      <c r="UON354" s="18"/>
      <c r="UOO354" s="18"/>
      <c r="UOP354" s="18"/>
      <c r="UOQ354" s="18"/>
      <c r="UOR354" s="18"/>
      <c r="UOS354" s="18"/>
      <c r="UOT354" s="18"/>
      <c r="UOU354" s="18"/>
      <c r="UOV354" s="18"/>
      <c r="UOW354" s="18"/>
      <c r="UOX354" s="18"/>
      <c r="UOY354" s="18"/>
      <c r="UOZ354" s="18"/>
      <c r="UPA354" s="18"/>
      <c r="UPB354" s="18"/>
      <c r="UPC354" s="18"/>
      <c r="UPD354" s="18"/>
      <c r="UPE354" s="18"/>
      <c r="UPF354" s="18"/>
      <c r="UPG354" s="18"/>
      <c r="UPH354" s="18"/>
      <c r="UPI354" s="18"/>
      <c r="UPJ354" s="18"/>
      <c r="UPK354" s="18"/>
      <c r="UPL354" s="18"/>
      <c r="UPM354" s="18"/>
      <c r="UPN354" s="18"/>
      <c r="UPO354" s="18"/>
      <c r="UPP354" s="18"/>
      <c r="UPQ354" s="18"/>
      <c r="UPR354" s="18"/>
      <c r="UPS354" s="18"/>
      <c r="UPT354" s="18"/>
      <c r="UPU354" s="18"/>
      <c r="UPV354" s="18"/>
      <c r="UPW354" s="18"/>
      <c r="UPX354" s="18"/>
      <c r="UPY354" s="18"/>
      <c r="UPZ354" s="18"/>
      <c r="UQA354" s="18"/>
      <c r="UQB354" s="18"/>
      <c r="UQC354" s="18"/>
      <c r="UQD354" s="18"/>
      <c r="UQE354" s="18"/>
      <c r="UQF354" s="18"/>
      <c r="UQG354" s="18"/>
      <c r="UQH354" s="18"/>
      <c r="UQI354" s="18"/>
      <c r="UQJ354" s="18"/>
      <c r="UQK354" s="18"/>
      <c r="UQL354" s="18"/>
      <c r="UQM354" s="18"/>
      <c r="UQN354" s="18"/>
      <c r="UQO354" s="18"/>
      <c r="UQP354" s="18"/>
      <c r="UQQ354" s="18"/>
      <c r="UQR354" s="18"/>
      <c r="UQS354" s="18"/>
      <c r="UQT354" s="18"/>
      <c r="UQU354" s="18"/>
      <c r="UQV354" s="18"/>
      <c r="UQW354" s="18"/>
      <c r="UQX354" s="18"/>
      <c r="UQY354" s="18"/>
      <c r="UQZ354" s="18"/>
      <c r="URA354" s="18"/>
      <c r="URB354" s="18"/>
      <c r="URC354" s="18"/>
      <c r="URD354" s="18"/>
      <c r="URE354" s="18"/>
      <c r="URF354" s="18"/>
      <c r="URG354" s="18"/>
      <c r="URH354" s="18"/>
      <c r="URI354" s="18"/>
      <c r="URJ354" s="18"/>
      <c r="URK354" s="18"/>
      <c r="URL354" s="18"/>
      <c r="URM354" s="18"/>
      <c r="URN354" s="18"/>
      <c r="URO354" s="18"/>
      <c r="URP354" s="18"/>
      <c r="URQ354" s="18"/>
      <c r="URR354" s="18"/>
      <c r="URS354" s="18"/>
      <c r="URT354" s="18"/>
      <c r="URU354" s="18"/>
      <c r="URV354" s="18"/>
      <c r="URW354" s="18"/>
      <c r="URX354" s="18"/>
      <c r="URY354" s="18"/>
      <c r="URZ354" s="18"/>
      <c r="USA354" s="18"/>
      <c r="USB354" s="18"/>
      <c r="USC354" s="18"/>
      <c r="USD354" s="18"/>
      <c r="USE354" s="18"/>
      <c r="USF354" s="18"/>
      <c r="USG354" s="18"/>
      <c r="USH354" s="18"/>
      <c r="USI354" s="18"/>
      <c r="USJ354" s="18"/>
      <c r="USK354" s="18"/>
      <c r="USL354" s="18"/>
      <c r="USM354" s="18"/>
      <c r="USN354" s="18"/>
      <c r="USO354" s="18"/>
      <c r="USP354" s="18"/>
      <c r="USQ354" s="18"/>
      <c r="USR354" s="18"/>
      <c r="USS354" s="18"/>
      <c r="UST354" s="18"/>
      <c r="USU354" s="18"/>
      <c r="USV354" s="18"/>
      <c r="USW354" s="18"/>
      <c r="USX354" s="18"/>
      <c r="USY354" s="18"/>
      <c r="USZ354" s="18"/>
      <c r="UTA354" s="18"/>
      <c r="UTB354" s="18"/>
      <c r="UTC354" s="18"/>
      <c r="UTD354" s="18"/>
      <c r="UTE354" s="18"/>
      <c r="UTF354" s="18"/>
      <c r="UTG354" s="18"/>
      <c r="UTH354" s="18"/>
      <c r="UTI354" s="18"/>
      <c r="UTJ354" s="18"/>
      <c r="UTK354" s="18"/>
      <c r="UTL354" s="18"/>
      <c r="UTM354" s="18"/>
      <c r="UTN354" s="18"/>
      <c r="UTO354" s="18"/>
      <c r="UTP354" s="18"/>
      <c r="UTQ354" s="18"/>
      <c r="UTR354" s="18"/>
      <c r="UTS354" s="18"/>
      <c r="UTT354" s="18"/>
      <c r="UTU354" s="18"/>
      <c r="UTV354" s="18"/>
      <c r="UTW354" s="18"/>
      <c r="UTX354" s="18"/>
      <c r="UTY354" s="18"/>
      <c r="UTZ354" s="18"/>
      <c r="UUA354" s="18"/>
      <c r="UUB354" s="18"/>
      <c r="UUC354" s="18"/>
      <c r="UUD354" s="18"/>
      <c r="UUE354" s="18"/>
      <c r="UUF354" s="18"/>
      <c r="UUG354" s="18"/>
      <c r="UUH354" s="18"/>
      <c r="UUI354" s="18"/>
      <c r="UUJ354" s="18"/>
      <c r="UUK354" s="18"/>
      <c r="UUL354" s="18"/>
      <c r="UUM354" s="18"/>
      <c r="UUN354" s="18"/>
      <c r="UUO354" s="18"/>
      <c r="UUP354" s="18"/>
      <c r="UUQ354" s="18"/>
      <c r="UUR354" s="18"/>
      <c r="UUS354" s="18"/>
      <c r="UUT354" s="18"/>
      <c r="UUU354" s="18"/>
      <c r="UUV354" s="18"/>
      <c r="UUW354" s="18"/>
      <c r="UUX354" s="18"/>
      <c r="UUY354" s="18"/>
      <c r="UUZ354" s="18"/>
      <c r="UVA354" s="18"/>
      <c r="UVB354" s="18"/>
      <c r="UVC354" s="18"/>
      <c r="UVD354" s="18"/>
      <c r="UVE354" s="18"/>
      <c r="UVF354" s="18"/>
      <c r="UVG354" s="18"/>
      <c r="UVH354" s="18"/>
      <c r="UVI354" s="18"/>
      <c r="UVJ354" s="18"/>
      <c r="UVK354" s="18"/>
      <c r="UVL354" s="18"/>
      <c r="UVM354" s="18"/>
      <c r="UVN354" s="18"/>
      <c r="UVO354" s="18"/>
      <c r="UVP354" s="18"/>
      <c r="UVQ354" s="18"/>
      <c r="UVR354" s="18"/>
      <c r="UVS354" s="18"/>
      <c r="UVT354" s="18"/>
      <c r="UVU354" s="18"/>
      <c r="UVV354" s="18"/>
      <c r="UVW354" s="18"/>
      <c r="UVX354" s="18"/>
      <c r="UVY354" s="18"/>
      <c r="UVZ354" s="18"/>
      <c r="UWA354" s="18"/>
      <c r="UWB354" s="18"/>
      <c r="UWC354" s="18"/>
      <c r="UWD354" s="18"/>
      <c r="UWE354" s="18"/>
      <c r="UWF354" s="18"/>
      <c r="UWG354" s="18"/>
      <c r="UWH354" s="18"/>
      <c r="UWI354" s="18"/>
      <c r="UWJ354" s="18"/>
      <c r="UWK354" s="18"/>
      <c r="UWL354" s="18"/>
      <c r="UWM354" s="18"/>
      <c r="UWN354" s="18"/>
      <c r="UWO354" s="18"/>
      <c r="UWP354" s="18"/>
      <c r="UWQ354" s="18"/>
      <c r="UWR354" s="18"/>
      <c r="UWS354" s="18"/>
      <c r="UWT354" s="18"/>
      <c r="UWU354" s="18"/>
      <c r="UWV354" s="18"/>
      <c r="UWW354" s="18"/>
      <c r="UWX354" s="18"/>
      <c r="UWY354" s="18"/>
      <c r="UWZ354" s="18"/>
      <c r="UXA354" s="18"/>
      <c r="UXB354" s="18"/>
      <c r="UXC354" s="18"/>
      <c r="UXD354" s="18"/>
      <c r="UXE354" s="18"/>
      <c r="UXF354" s="18"/>
      <c r="UXG354" s="18"/>
      <c r="UXH354" s="18"/>
      <c r="UXI354" s="18"/>
      <c r="UXJ354" s="18"/>
      <c r="UXK354" s="18"/>
      <c r="UXL354" s="18"/>
      <c r="UXM354" s="18"/>
      <c r="UXN354" s="18"/>
      <c r="UXO354" s="18"/>
      <c r="UXP354" s="18"/>
      <c r="UXQ354" s="18"/>
      <c r="UXR354" s="18"/>
      <c r="UXS354" s="18"/>
      <c r="UXT354" s="18"/>
      <c r="UXU354" s="18"/>
      <c r="UXV354" s="18"/>
      <c r="UXW354" s="18"/>
      <c r="UXX354" s="18"/>
      <c r="UXY354" s="18"/>
      <c r="UXZ354" s="18"/>
      <c r="UYA354" s="18"/>
      <c r="UYB354" s="18"/>
      <c r="UYC354" s="18"/>
      <c r="UYD354" s="18"/>
      <c r="UYE354" s="18"/>
      <c r="UYF354" s="18"/>
      <c r="UYG354" s="18"/>
      <c r="UYH354" s="18"/>
      <c r="UYI354" s="18"/>
      <c r="UYJ354" s="18"/>
      <c r="UYK354" s="18"/>
      <c r="UYL354" s="18"/>
      <c r="UYM354" s="18"/>
      <c r="UYN354" s="18"/>
      <c r="UYO354" s="18"/>
      <c r="UYP354" s="18"/>
      <c r="UYQ354" s="18"/>
      <c r="UYR354" s="18"/>
      <c r="UYS354" s="18"/>
      <c r="UYT354" s="18"/>
      <c r="UYU354" s="18"/>
      <c r="UYV354" s="18"/>
      <c r="UYW354" s="18"/>
      <c r="UYX354" s="18"/>
      <c r="UYY354" s="18"/>
      <c r="UYZ354" s="18"/>
      <c r="UZA354" s="18"/>
      <c r="UZB354" s="18"/>
      <c r="UZC354" s="18"/>
      <c r="UZD354" s="18"/>
      <c r="UZE354" s="18"/>
      <c r="UZF354" s="18"/>
      <c r="UZG354" s="18"/>
      <c r="UZH354" s="18"/>
      <c r="UZI354" s="18"/>
      <c r="UZJ354" s="18"/>
      <c r="UZK354" s="18"/>
      <c r="UZL354" s="18"/>
      <c r="UZM354" s="18"/>
      <c r="UZN354" s="18"/>
      <c r="UZO354" s="18"/>
      <c r="UZP354" s="18"/>
      <c r="UZQ354" s="18"/>
      <c r="UZR354" s="18"/>
      <c r="UZS354" s="18"/>
      <c r="UZT354" s="18"/>
      <c r="UZU354" s="18"/>
      <c r="UZV354" s="18"/>
      <c r="UZW354" s="18"/>
      <c r="UZX354" s="18"/>
      <c r="UZY354" s="18"/>
      <c r="UZZ354" s="18"/>
      <c r="VAA354" s="18"/>
      <c r="VAB354" s="18"/>
      <c r="VAC354" s="18"/>
      <c r="VAD354" s="18"/>
      <c r="VAE354" s="18"/>
      <c r="VAF354" s="18"/>
      <c r="VAG354" s="18"/>
      <c r="VAH354" s="18"/>
      <c r="VAI354" s="18"/>
      <c r="VAJ354" s="18"/>
      <c r="VAK354" s="18"/>
      <c r="VAL354" s="18"/>
      <c r="VAM354" s="18"/>
      <c r="VAN354" s="18"/>
      <c r="VAO354" s="18"/>
      <c r="VAP354" s="18"/>
      <c r="VAQ354" s="18"/>
      <c r="VAR354" s="18"/>
      <c r="VAS354" s="18"/>
      <c r="VAT354" s="18"/>
      <c r="VAU354" s="18"/>
      <c r="VAV354" s="18"/>
      <c r="VAW354" s="18"/>
      <c r="VAX354" s="18"/>
      <c r="VAY354" s="18"/>
      <c r="VAZ354" s="18"/>
      <c r="VBA354" s="18"/>
      <c r="VBB354" s="18"/>
      <c r="VBC354" s="18"/>
      <c r="VBD354" s="18"/>
      <c r="VBE354" s="18"/>
      <c r="VBF354" s="18"/>
      <c r="VBG354" s="18"/>
      <c r="VBH354" s="18"/>
      <c r="VBI354" s="18"/>
      <c r="VBJ354" s="18"/>
      <c r="VBK354" s="18"/>
      <c r="VBL354" s="18"/>
      <c r="VBM354" s="18"/>
      <c r="VBN354" s="18"/>
      <c r="VBO354" s="18"/>
      <c r="VBP354" s="18"/>
      <c r="VBQ354" s="18"/>
      <c r="VBR354" s="18"/>
      <c r="VBS354" s="18"/>
      <c r="VBT354" s="18"/>
      <c r="VBU354" s="18"/>
      <c r="VBV354" s="18"/>
      <c r="VBW354" s="18"/>
      <c r="VBX354" s="18"/>
      <c r="VBY354" s="18"/>
      <c r="VBZ354" s="18"/>
      <c r="VCA354" s="18"/>
      <c r="VCB354" s="18"/>
      <c r="VCC354" s="18"/>
      <c r="VCD354" s="18"/>
      <c r="VCE354" s="18"/>
      <c r="VCF354" s="18"/>
      <c r="VCG354" s="18"/>
      <c r="VCH354" s="18"/>
      <c r="VCI354" s="18"/>
      <c r="VCJ354" s="18"/>
      <c r="VCK354" s="18"/>
      <c r="VCL354" s="18"/>
      <c r="VCM354" s="18"/>
      <c r="VCN354" s="18"/>
      <c r="VCO354" s="18"/>
      <c r="VCP354" s="18"/>
      <c r="VCQ354" s="18"/>
      <c r="VCR354" s="18"/>
      <c r="VCS354" s="18"/>
      <c r="VCT354" s="18"/>
      <c r="VCU354" s="18"/>
      <c r="VCV354" s="18"/>
      <c r="VCW354" s="18"/>
      <c r="VCX354" s="18"/>
      <c r="VCY354" s="18"/>
      <c r="VCZ354" s="18"/>
      <c r="VDA354" s="18"/>
      <c r="VDB354" s="18"/>
      <c r="VDC354" s="18"/>
      <c r="VDD354" s="18"/>
      <c r="VDE354" s="18"/>
      <c r="VDF354" s="18"/>
      <c r="VDG354" s="18"/>
      <c r="VDH354" s="18"/>
      <c r="VDI354" s="18"/>
      <c r="VDJ354" s="18"/>
      <c r="VDK354" s="18"/>
      <c r="VDL354" s="18"/>
      <c r="VDM354" s="18"/>
      <c r="VDN354" s="18"/>
      <c r="VDO354" s="18"/>
      <c r="VDP354" s="18"/>
      <c r="VDQ354" s="18"/>
      <c r="VDR354" s="18"/>
      <c r="VDS354" s="18"/>
      <c r="VDT354" s="18"/>
      <c r="VDU354" s="18"/>
      <c r="VDV354" s="18"/>
      <c r="VDW354" s="18"/>
      <c r="VDX354" s="18"/>
      <c r="VDY354" s="18"/>
      <c r="VDZ354" s="18"/>
      <c r="VEA354" s="18"/>
      <c r="VEB354" s="18"/>
      <c r="VEC354" s="18"/>
      <c r="VED354" s="18"/>
      <c r="VEE354" s="18"/>
      <c r="VEF354" s="18"/>
      <c r="VEG354" s="18"/>
      <c r="VEH354" s="18"/>
      <c r="VEI354" s="18"/>
      <c r="VEJ354" s="18"/>
      <c r="VEK354" s="18"/>
      <c r="VEL354" s="18"/>
      <c r="VEM354" s="18"/>
      <c r="VEN354" s="18"/>
      <c r="VEO354" s="18"/>
      <c r="VEP354" s="18"/>
      <c r="VEQ354" s="18"/>
      <c r="VER354" s="18"/>
      <c r="VES354" s="18"/>
      <c r="VET354" s="18"/>
      <c r="VEU354" s="18"/>
      <c r="VEV354" s="18"/>
      <c r="VEW354" s="18"/>
      <c r="VEX354" s="18"/>
      <c r="VEY354" s="18"/>
      <c r="VEZ354" s="18"/>
      <c r="VFA354" s="18"/>
      <c r="VFB354" s="18"/>
      <c r="VFC354" s="18"/>
      <c r="VFD354" s="18"/>
      <c r="VFE354" s="18"/>
      <c r="VFF354" s="18"/>
      <c r="VFG354" s="18"/>
      <c r="VFH354" s="18"/>
      <c r="VFI354" s="18"/>
      <c r="VFJ354" s="18"/>
      <c r="VFK354" s="18"/>
      <c r="VFL354" s="18"/>
      <c r="VFM354" s="18"/>
      <c r="VFN354" s="18"/>
      <c r="VFO354" s="18"/>
      <c r="VFP354" s="18"/>
      <c r="VFQ354" s="18"/>
      <c r="VFR354" s="18"/>
      <c r="VFS354" s="18"/>
      <c r="VFT354" s="18"/>
      <c r="VFU354" s="18"/>
      <c r="VFV354" s="18"/>
      <c r="VFW354" s="18"/>
      <c r="VFX354" s="18"/>
      <c r="VFY354" s="18"/>
      <c r="VFZ354" s="18"/>
      <c r="VGA354" s="18"/>
      <c r="VGB354" s="18"/>
      <c r="VGC354" s="18"/>
      <c r="VGD354" s="18"/>
      <c r="VGE354" s="18"/>
      <c r="VGF354" s="18"/>
      <c r="VGG354" s="18"/>
      <c r="VGH354" s="18"/>
      <c r="VGI354" s="18"/>
      <c r="VGJ354" s="18"/>
      <c r="VGK354" s="18"/>
      <c r="VGL354" s="18"/>
      <c r="VGM354" s="18"/>
      <c r="VGN354" s="18"/>
      <c r="VGO354" s="18"/>
      <c r="VGP354" s="18"/>
      <c r="VGQ354" s="18"/>
      <c r="VGR354" s="18"/>
      <c r="VGS354" s="18"/>
      <c r="VGT354" s="18"/>
      <c r="VGU354" s="18"/>
      <c r="VGV354" s="18"/>
      <c r="VGW354" s="18"/>
      <c r="VGX354" s="18"/>
      <c r="VGY354" s="18"/>
      <c r="VGZ354" s="18"/>
      <c r="VHA354" s="18"/>
      <c r="VHB354" s="18"/>
      <c r="VHC354" s="18"/>
      <c r="VHD354" s="18"/>
      <c r="VHE354" s="18"/>
      <c r="VHF354" s="18"/>
      <c r="VHG354" s="18"/>
      <c r="VHH354" s="18"/>
      <c r="VHI354" s="18"/>
      <c r="VHJ354" s="18"/>
      <c r="VHK354" s="18"/>
      <c r="VHL354" s="18"/>
      <c r="VHM354" s="18"/>
      <c r="VHN354" s="18"/>
      <c r="VHO354" s="18"/>
      <c r="VHP354" s="18"/>
      <c r="VHQ354" s="18"/>
      <c r="VHR354" s="18"/>
      <c r="VHS354" s="18"/>
      <c r="VHT354" s="18"/>
      <c r="VHU354" s="18"/>
      <c r="VHV354" s="18"/>
      <c r="VHW354" s="18"/>
      <c r="VHX354" s="18"/>
      <c r="VHY354" s="18"/>
      <c r="VHZ354" s="18"/>
      <c r="VIA354" s="18"/>
      <c r="VIB354" s="18"/>
      <c r="VIC354" s="18"/>
      <c r="VID354" s="18"/>
      <c r="VIE354" s="18"/>
      <c r="VIF354" s="18"/>
      <c r="VIG354" s="18"/>
      <c r="VIH354" s="18"/>
      <c r="VII354" s="18"/>
      <c r="VIJ354" s="18"/>
      <c r="VIK354" s="18"/>
      <c r="VIL354" s="18"/>
      <c r="VIM354" s="18"/>
      <c r="VIN354" s="18"/>
      <c r="VIO354" s="18"/>
      <c r="VIP354" s="18"/>
      <c r="VIQ354" s="18"/>
      <c r="VIR354" s="18"/>
      <c r="VIS354" s="18"/>
      <c r="VIT354" s="18"/>
      <c r="VIU354" s="18"/>
      <c r="VIV354" s="18"/>
      <c r="VIW354" s="18"/>
      <c r="VIX354" s="18"/>
      <c r="VIY354" s="18"/>
      <c r="VIZ354" s="18"/>
      <c r="VJA354" s="18"/>
      <c r="VJB354" s="18"/>
      <c r="VJC354" s="18"/>
      <c r="VJD354" s="18"/>
      <c r="VJE354" s="18"/>
      <c r="VJF354" s="18"/>
      <c r="VJG354" s="18"/>
      <c r="VJH354" s="18"/>
      <c r="VJI354" s="18"/>
      <c r="VJJ354" s="18"/>
      <c r="VJK354" s="18"/>
      <c r="VJL354" s="18"/>
      <c r="VJM354" s="18"/>
      <c r="VJN354" s="18"/>
      <c r="VJO354" s="18"/>
      <c r="VJP354" s="18"/>
      <c r="VJQ354" s="18"/>
      <c r="VJR354" s="18"/>
      <c r="VJS354" s="18"/>
      <c r="VJT354" s="18"/>
      <c r="VJU354" s="18"/>
      <c r="VJV354" s="18"/>
      <c r="VJW354" s="18"/>
      <c r="VJX354" s="18"/>
      <c r="VJY354" s="18"/>
      <c r="VJZ354" s="18"/>
      <c r="VKA354" s="18"/>
      <c r="VKB354" s="18"/>
      <c r="VKC354" s="18"/>
      <c r="VKD354" s="18"/>
      <c r="VKE354" s="18"/>
      <c r="VKF354" s="18"/>
      <c r="VKG354" s="18"/>
      <c r="VKH354" s="18"/>
      <c r="VKI354" s="18"/>
      <c r="VKJ354" s="18"/>
      <c r="VKK354" s="18"/>
      <c r="VKL354" s="18"/>
      <c r="VKM354" s="18"/>
      <c r="VKN354" s="18"/>
      <c r="VKO354" s="18"/>
      <c r="VKP354" s="18"/>
      <c r="VKQ354" s="18"/>
      <c r="VKR354" s="18"/>
      <c r="VKS354" s="18"/>
      <c r="VKT354" s="18"/>
      <c r="VKU354" s="18"/>
      <c r="VKV354" s="18"/>
      <c r="VKW354" s="18"/>
      <c r="VKX354" s="18"/>
      <c r="VKY354" s="18"/>
      <c r="VKZ354" s="18"/>
      <c r="VLA354" s="18"/>
      <c r="VLB354" s="18"/>
      <c r="VLC354" s="18"/>
      <c r="VLD354" s="18"/>
      <c r="VLE354" s="18"/>
      <c r="VLF354" s="18"/>
      <c r="VLG354" s="18"/>
      <c r="VLH354" s="18"/>
      <c r="VLI354" s="18"/>
      <c r="VLJ354" s="18"/>
      <c r="VLK354" s="18"/>
      <c r="VLL354" s="18"/>
      <c r="VLM354" s="18"/>
      <c r="VLN354" s="18"/>
      <c r="VLO354" s="18"/>
      <c r="VLP354" s="18"/>
      <c r="VLQ354" s="18"/>
      <c r="VLR354" s="18"/>
      <c r="VLS354" s="18"/>
      <c r="VLT354" s="18"/>
      <c r="VLU354" s="18"/>
      <c r="VLV354" s="18"/>
      <c r="VLW354" s="18"/>
      <c r="VLX354" s="18"/>
      <c r="VLY354" s="18"/>
      <c r="VLZ354" s="18"/>
      <c r="VMA354" s="18"/>
      <c r="VMB354" s="18"/>
      <c r="VMC354" s="18"/>
      <c r="VMD354" s="18"/>
      <c r="VME354" s="18"/>
      <c r="VMF354" s="18"/>
      <c r="VMG354" s="18"/>
      <c r="VMH354" s="18"/>
      <c r="VMI354" s="18"/>
      <c r="VMJ354" s="18"/>
      <c r="VMK354" s="18"/>
      <c r="VML354" s="18"/>
      <c r="VMM354" s="18"/>
      <c r="VMN354" s="18"/>
      <c r="VMO354" s="18"/>
      <c r="VMP354" s="18"/>
      <c r="VMQ354" s="18"/>
      <c r="VMR354" s="18"/>
      <c r="VMS354" s="18"/>
      <c r="VMT354" s="18"/>
      <c r="VMU354" s="18"/>
      <c r="VMV354" s="18"/>
      <c r="VMW354" s="18"/>
      <c r="VMX354" s="18"/>
      <c r="VMY354" s="18"/>
      <c r="VMZ354" s="18"/>
      <c r="VNA354" s="18"/>
      <c r="VNB354" s="18"/>
      <c r="VNC354" s="18"/>
      <c r="VND354" s="18"/>
      <c r="VNE354" s="18"/>
      <c r="VNF354" s="18"/>
      <c r="VNG354" s="18"/>
      <c r="VNH354" s="18"/>
      <c r="VNI354" s="18"/>
      <c r="VNJ354" s="18"/>
      <c r="VNK354" s="18"/>
      <c r="VNL354" s="18"/>
      <c r="VNM354" s="18"/>
      <c r="VNN354" s="18"/>
      <c r="VNO354" s="18"/>
      <c r="VNP354" s="18"/>
      <c r="VNQ354" s="18"/>
      <c r="VNR354" s="18"/>
      <c r="VNS354" s="18"/>
      <c r="VNT354" s="18"/>
      <c r="VNU354" s="18"/>
      <c r="VNV354" s="18"/>
      <c r="VNW354" s="18"/>
      <c r="VNX354" s="18"/>
      <c r="VNY354" s="18"/>
      <c r="VNZ354" s="18"/>
      <c r="VOA354" s="18"/>
      <c r="VOB354" s="18"/>
      <c r="VOC354" s="18"/>
      <c r="VOD354" s="18"/>
      <c r="VOE354" s="18"/>
      <c r="VOF354" s="18"/>
      <c r="VOG354" s="18"/>
      <c r="VOH354" s="18"/>
      <c r="VOI354" s="18"/>
      <c r="VOJ354" s="18"/>
      <c r="VOK354" s="18"/>
      <c r="VOL354" s="18"/>
      <c r="VOM354" s="18"/>
      <c r="VON354" s="18"/>
      <c r="VOO354" s="18"/>
      <c r="VOP354" s="18"/>
      <c r="VOQ354" s="18"/>
      <c r="VOR354" s="18"/>
      <c r="VOS354" s="18"/>
      <c r="VOT354" s="18"/>
      <c r="VOU354" s="18"/>
      <c r="VOV354" s="18"/>
      <c r="VOW354" s="18"/>
      <c r="VOX354" s="18"/>
      <c r="VOY354" s="18"/>
      <c r="VOZ354" s="18"/>
      <c r="VPA354" s="18"/>
      <c r="VPB354" s="18"/>
      <c r="VPC354" s="18"/>
      <c r="VPD354" s="18"/>
      <c r="VPE354" s="18"/>
      <c r="VPF354" s="18"/>
      <c r="VPG354" s="18"/>
      <c r="VPH354" s="18"/>
      <c r="VPI354" s="18"/>
      <c r="VPJ354" s="18"/>
      <c r="VPK354" s="18"/>
      <c r="VPL354" s="18"/>
      <c r="VPM354" s="18"/>
      <c r="VPN354" s="18"/>
      <c r="VPO354" s="18"/>
      <c r="VPP354" s="18"/>
      <c r="VPQ354" s="18"/>
      <c r="VPR354" s="18"/>
      <c r="VPS354" s="18"/>
      <c r="VPT354" s="18"/>
      <c r="VPU354" s="18"/>
      <c r="VPV354" s="18"/>
      <c r="VPW354" s="18"/>
      <c r="VPX354" s="18"/>
      <c r="VPY354" s="18"/>
      <c r="VPZ354" s="18"/>
      <c r="VQA354" s="18"/>
      <c r="VQB354" s="18"/>
      <c r="VQC354" s="18"/>
      <c r="VQD354" s="18"/>
      <c r="VQE354" s="18"/>
      <c r="VQF354" s="18"/>
      <c r="VQG354" s="18"/>
      <c r="VQH354" s="18"/>
      <c r="VQI354" s="18"/>
      <c r="VQJ354" s="18"/>
      <c r="VQK354" s="18"/>
      <c r="VQL354" s="18"/>
      <c r="VQM354" s="18"/>
      <c r="VQN354" s="18"/>
      <c r="VQO354" s="18"/>
      <c r="VQP354" s="18"/>
      <c r="VQQ354" s="18"/>
      <c r="VQR354" s="18"/>
      <c r="VQS354" s="18"/>
      <c r="VQT354" s="18"/>
      <c r="VQU354" s="18"/>
      <c r="VQV354" s="18"/>
      <c r="VQW354" s="18"/>
      <c r="VQX354" s="18"/>
      <c r="VQY354" s="18"/>
      <c r="VQZ354" s="18"/>
      <c r="VRA354" s="18"/>
      <c r="VRB354" s="18"/>
      <c r="VRC354" s="18"/>
      <c r="VRD354" s="18"/>
      <c r="VRE354" s="18"/>
      <c r="VRF354" s="18"/>
      <c r="VRG354" s="18"/>
      <c r="VRH354" s="18"/>
      <c r="VRI354" s="18"/>
      <c r="VRJ354" s="18"/>
      <c r="VRK354" s="18"/>
      <c r="VRL354" s="18"/>
      <c r="VRM354" s="18"/>
      <c r="VRN354" s="18"/>
      <c r="VRO354" s="18"/>
      <c r="VRP354" s="18"/>
      <c r="VRQ354" s="18"/>
      <c r="VRR354" s="18"/>
      <c r="VRS354" s="18"/>
      <c r="VRT354" s="18"/>
      <c r="VRU354" s="18"/>
      <c r="VRV354" s="18"/>
      <c r="VRW354" s="18"/>
      <c r="VRX354" s="18"/>
      <c r="VRY354" s="18"/>
      <c r="VRZ354" s="18"/>
      <c r="VSA354" s="18"/>
      <c r="VSB354" s="18"/>
      <c r="VSC354" s="18"/>
      <c r="VSD354" s="18"/>
      <c r="VSE354" s="18"/>
      <c r="VSF354" s="18"/>
      <c r="VSG354" s="18"/>
      <c r="VSH354" s="18"/>
      <c r="VSI354" s="18"/>
      <c r="VSJ354" s="18"/>
      <c r="VSK354" s="18"/>
      <c r="VSL354" s="18"/>
      <c r="VSM354" s="18"/>
      <c r="VSN354" s="18"/>
      <c r="VSO354" s="18"/>
      <c r="VSP354" s="18"/>
      <c r="VSQ354" s="18"/>
      <c r="VSR354" s="18"/>
      <c r="VSS354" s="18"/>
      <c r="VST354" s="18"/>
      <c r="VSU354" s="18"/>
      <c r="VSV354" s="18"/>
      <c r="VSW354" s="18"/>
      <c r="VSX354" s="18"/>
      <c r="VSY354" s="18"/>
      <c r="VSZ354" s="18"/>
      <c r="VTA354" s="18"/>
      <c r="VTB354" s="18"/>
      <c r="VTC354" s="18"/>
      <c r="VTD354" s="18"/>
      <c r="VTE354" s="18"/>
      <c r="VTF354" s="18"/>
      <c r="VTG354" s="18"/>
      <c r="VTH354" s="18"/>
      <c r="VTI354" s="18"/>
      <c r="VTJ354" s="18"/>
      <c r="VTK354" s="18"/>
      <c r="VTL354" s="18"/>
      <c r="VTM354" s="18"/>
      <c r="VTN354" s="18"/>
      <c r="VTO354" s="18"/>
      <c r="VTP354" s="18"/>
      <c r="VTQ354" s="18"/>
      <c r="VTR354" s="18"/>
      <c r="VTS354" s="18"/>
      <c r="VTT354" s="18"/>
      <c r="VTU354" s="18"/>
      <c r="VTV354" s="18"/>
      <c r="VTW354" s="18"/>
      <c r="VTX354" s="18"/>
      <c r="VTY354" s="18"/>
      <c r="VTZ354" s="18"/>
      <c r="VUA354" s="18"/>
      <c r="VUB354" s="18"/>
      <c r="VUC354" s="18"/>
      <c r="VUD354" s="18"/>
      <c r="VUE354" s="18"/>
      <c r="VUF354" s="18"/>
      <c r="VUG354" s="18"/>
      <c r="VUH354" s="18"/>
      <c r="VUI354" s="18"/>
      <c r="VUJ354" s="18"/>
      <c r="VUK354" s="18"/>
      <c r="VUL354" s="18"/>
      <c r="VUM354" s="18"/>
      <c r="VUN354" s="18"/>
      <c r="VUO354" s="18"/>
      <c r="VUP354" s="18"/>
      <c r="VUQ354" s="18"/>
      <c r="VUR354" s="18"/>
      <c r="VUS354" s="18"/>
      <c r="VUT354" s="18"/>
      <c r="VUU354" s="18"/>
      <c r="VUV354" s="18"/>
      <c r="VUW354" s="18"/>
      <c r="VUX354" s="18"/>
      <c r="VUY354" s="18"/>
      <c r="VUZ354" s="18"/>
      <c r="VVA354" s="18"/>
      <c r="VVB354" s="18"/>
      <c r="VVC354" s="18"/>
      <c r="VVD354" s="18"/>
      <c r="VVE354" s="18"/>
      <c r="VVF354" s="18"/>
      <c r="VVG354" s="18"/>
      <c r="VVH354" s="18"/>
      <c r="VVI354" s="18"/>
      <c r="VVJ354" s="18"/>
      <c r="VVK354" s="18"/>
      <c r="VVL354" s="18"/>
      <c r="VVM354" s="18"/>
      <c r="VVN354" s="18"/>
      <c r="VVO354" s="18"/>
      <c r="VVP354" s="18"/>
      <c r="VVQ354" s="18"/>
      <c r="VVR354" s="18"/>
      <c r="VVS354" s="18"/>
      <c r="VVT354" s="18"/>
      <c r="VVU354" s="18"/>
      <c r="VVV354" s="18"/>
      <c r="VVW354" s="18"/>
      <c r="VVX354" s="18"/>
      <c r="VVY354" s="18"/>
      <c r="VVZ354" s="18"/>
      <c r="VWA354" s="18"/>
      <c r="VWB354" s="18"/>
      <c r="VWC354" s="18"/>
      <c r="VWD354" s="18"/>
      <c r="VWE354" s="18"/>
      <c r="VWF354" s="18"/>
      <c r="VWG354" s="18"/>
      <c r="VWH354" s="18"/>
      <c r="VWI354" s="18"/>
      <c r="VWJ354" s="18"/>
      <c r="VWK354" s="18"/>
      <c r="VWL354" s="18"/>
      <c r="VWM354" s="18"/>
      <c r="VWN354" s="18"/>
      <c r="VWO354" s="18"/>
      <c r="VWP354" s="18"/>
      <c r="VWQ354" s="18"/>
      <c r="VWR354" s="18"/>
      <c r="VWS354" s="18"/>
      <c r="VWT354" s="18"/>
      <c r="VWU354" s="18"/>
      <c r="VWV354" s="18"/>
      <c r="VWW354" s="18"/>
      <c r="VWX354" s="18"/>
      <c r="VWY354" s="18"/>
      <c r="VWZ354" s="18"/>
      <c r="VXA354" s="18"/>
      <c r="VXB354" s="18"/>
      <c r="VXC354" s="18"/>
      <c r="VXD354" s="18"/>
      <c r="VXE354" s="18"/>
      <c r="VXF354" s="18"/>
      <c r="VXG354" s="18"/>
      <c r="VXH354" s="18"/>
      <c r="VXI354" s="18"/>
      <c r="VXJ354" s="18"/>
      <c r="VXK354" s="18"/>
      <c r="VXL354" s="18"/>
      <c r="VXM354" s="18"/>
      <c r="VXN354" s="18"/>
      <c r="VXO354" s="18"/>
      <c r="VXP354" s="18"/>
      <c r="VXQ354" s="18"/>
      <c r="VXR354" s="18"/>
      <c r="VXS354" s="18"/>
      <c r="VXT354" s="18"/>
      <c r="VXU354" s="18"/>
      <c r="VXV354" s="18"/>
      <c r="VXW354" s="18"/>
      <c r="VXX354" s="18"/>
      <c r="VXY354" s="18"/>
      <c r="VXZ354" s="18"/>
      <c r="VYA354" s="18"/>
      <c r="VYB354" s="18"/>
      <c r="VYC354" s="18"/>
      <c r="VYD354" s="18"/>
      <c r="VYE354" s="18"/>
      <c r="VYF354" s="18"/>
      <c r="VYG354" s="18"/>
      <c r="VYH354" s="18"/>
      <c r="VYI354" s="18"/>
      <c r="VYJ354" s="18"/>
      <c r="VYK354" s="18"/>
      <c r="VYL354" s="18"/>
      <c r="VYM354" s="18"/>
      <c r="VYN354" s="18"/>
      <c r="VYO354" s="18"/>
      <c r="VYP354" s="18"/>
      <c r="VYQ354" s="18"/>
      <c r="VYR354" s="18"/>
      <c r="VYS354" s="18"/>
      <c r="VYT354" s="18"/>
      <c r="VYU354" s="18"/>
      <c r="VYV354" s="18"/>
      <c r="VYW354" s="18"/>
      <c r="VYX354" s="18"/>
      <c r="VYY354" s="18"/>
      <c r="VYZ354" s="18"/>
      <c r="VZA354" s="18"/>
      <c r="VZB354" s="18"/>
      <c r="VZC354" s="18"/>
      <c r="VZD354" s="18"/>
      <c r="VZE354" s="18"/>
      <c r="VZF354" s="18"/>
      <c r="VZG354" s="18"/>
      <c r="VZH354" s="18"/>
      <c r="VZI354" s="18"/>
      <c r="VZJ354" s="18"/>
      <c r="VZK354" s="18"/>
      <c r="VZL354" s="18"/>
      <c r="VZM354" s="18"/>
      <c r="VZN354" s="18"/>
      <c r="VZO354" s="18"/>
      <c r="VZP354" s="18"/>
      <c r="VZQ354" s="18"/>
      <c r="VZR354" s="18"/>
      <c r="VZS354" s="18"/>
      <c r="VZT354" s="18"/>
      <c r="VZU354" s="18"/>
      <c r="VZV354" s="18"/>
      <c r="VZW354" s="18"/>
      <c r="VZX354" s="18"/>
      <c r="VZY354" s="18"/>
      <c r="VZZ354" s="18"/>
      <c r="WAA354" s="18"/>
      <c r="WAB354" s="18"/>
      <c r="WAC354" s="18"/>
      <c r="WAD354" s="18"/>
      <c r="WAE354" s="18"/>
      <c r="WAF354" s="18"/>
      <c r="WAG354" s="18"/>
      <c r="WAH354" s="18"/>
      <c r="WAI354" s="18"/>
      <c r="WAJ354" s="18"/>
      <c r="WAK354" s="18"/>
      <c r="WAL354" s="18"/>
      <c r="WAM354" s="18"/>
      <c r="WAN354" s="18"/>
      <c r="WAO354" s="18"/>
      <c r="WAP354" s="18"/>
      <c r="WAQ354" s="18"/>
      <c r="WAR354" s="18"/>
      <c r="WAS354" s="18"/>
      <c r="WAT354" s="18"/>
      <c r="WAU354" s="18"/>
      <c r="WAV354" s="18"/>
      <c r="WAW354" s="18"/>
      <c r="WAX354" s="18"/>
      <c r="WAY354" s="18"/>
      <c r="WAZ354" s="18"/>
      <c r="WBA354" s="18"/>
      <c r="WBB354" s="18"/>
      <c r="WBC354" s="18"/>
      <c r="WBD354" s="18"/>
      <c r="WBE354" s="18"/>
      <c r="WBF354" s="18"/>
      <c r="WBG354" s="18"/>
      <c r="WBH354" s="18"/>
      <c r="WBI354" s="18"/>
      <c r="WBJ354" s="18"/>
      <c r="WBK354" s="18"/>
      <c r="WBL354" s="18"/>
      <c r="WBM354" s="18"/>
      <c r="WBN354" s="18"/>
      <c r="WBO354" s="18"/>
      <c r="WBP354" s="18"/>
      <c r="WBQ354" s="18"/>
      <c r="WBR354" s="18"/>
      <c r="WBS354" s="18"/>
      <c r="WBT354" s="18"/>
      <c r="WBU354" s="18"/>
      <c r="WBV354" s="18"/>
      <c r="WBW354" s="18"/>
      <c r="WBX354" s="18"/>
      <c r="WBY354" s="18"/>
      <c r="WBZ354" s="18"/>
      <c r="WCA354" s="18"/>
      <c r="WCB354" s="18"/>
      <c r="WCC354" s="18"/>
      <c r="WCD354" s="18"/>
      <c r="WCE354" s="18"/>
      <c r="WCF354" s="18"/>
      <c r="WCG354" s="18"/>
      <c r="WCH354" s="18"/>
      <c r="WCI354" s="18"/>
      <c r="WCJ354" s="18"/>
      <c r="WCK354" s="18"/>
      <c r="WCL354" s="18"/>
      <c r="WCM354" s="18"/>
      <c r="WCN354" s="18"/>
      <c r="WCO354" s="18"/>
      <c r="WCP354" s="18"/>
      <c r="WCQ354" s="18"/>
      <c r="WCR354" s="18"/>
      <c r="WCS354" s="18"/>
      <c r="WCT354" s="18"/>
      <c r="WCU354" s="18"/>
      <c r="WCV354" s="18"/>
      <c r="WCW354" s="18"/>
      <c r="WCX354" s="18"/>
      <c r="WCY354" s="18"/>
      <c r="WCZ354" s="18"/>
      <c r="WDA354" s="18"/>
      <c r="WDB354" s="18"/>
      <c r="WDC354" s="18"/>
      <c r="WDD354" s="18"/>
      <c r="WDE354" s="18"/>
      <c r="WDF354" s="18"/>
      <c r="WDG354" s="18"/>
      <c r="WDH354" s="18"/>
      <c r="WDI354" s="18"/>
      <c r="WDJ354" s="18"/>
      <c r="WDK354" s="18"/>
      <c r="WDL354" s="18"/>
      <c r="WDM354" s="18"/>
      <c r="WDN354" s="18"/>
      <c r="WDO354" s="18"/>
      <c r="WDP354" s="18"/>
      <c r="WDQ354" s="18"/>
      <c r="WDR354" s="18"/>
      <c r="WDS354" s="18"/>
      <c r="WDT354" s="18"/>
      <c r="WDU354" s="18"/>
      <c r="WDV354" s="18"/>
      <c r="WDW354" s="18"/>
      <c r="WDX354" s="18"/>
      <c r="WDY354" s="18"/>
      <c r="WDZ354" s="18"/>
      <c r="WEA354" s="18"/>
      <c r="WEB354" s="18"/>
      <c r="WEC354" s="18"/>
      <c r="WED354" s="18"/>
      <c r="WEE354" s="18"/>
      <c r="WEF354" s="18"/>
      <c r="WEG354" s="18"/>
      <c r="WEH354" s="18"/>
      <c r="WEI354" s="18"/>
      <c r="WEJ354" s="18"/>
      <c r="WEK354" s="18"/>
      <c r="WEL354" s="18"/>
      <c r="WEM354" s="18"/>
      <c r="WEN354" s="18"/>
      <c r="WEO354" s="18"/>
      <c r="WEP354" s="18"/>
      <c r="WEQ354" s="18"/>
      <c r="WER354" s="18"/>
      <c r="WES354" s="18"/>
      <c r="WET354" s="18"/>
      <c r="WEU354" s="18"/>
      <c r="WEV354" s="18"/>
      <c r="WEW354" s="18"/>
      <c r="WEX354" s="18"/>
      <c r="WEY354" s="18"/>
      <c r="WEZ354" s="18"/>
      <c r="WFA354" s="18"/>
      <c r="WFB354" s="18"/>
      <c r="WFC354" s="18"/>
      <c r="WFD354" s="18"/>
      <c r="WFE354" s="18"/>
      <c r="WFF354" s="18"/>
      <c r="WFG354" s="18"/>
      <c r="WFH354" s="18"/>
      <c r="WFI354" s="18"/>
      <c r="WFJ354" s="18"/>
      <c r="WFK354" s="18"/>
      <c r="WFL354" s="18"/>
      <c r="WFM354" s="18"/>
      <c r="WFN354" s="18"/>
      <c r="WFO354" s="18"/>
      <c r="WFP354" s="18"/>
      <c r="WFQ354" s="18"/>
      <c r="WFR354" s="18"/>
      <c r="WFS354" s="18"/>
      <c r="WFT354" s="18"/>
      <c r="WFU354" s="18"/>
      <c r="WFV354" s="18"/>
      <c r="WFW354" s="18"/>
      <c r="WFX354" s="18"/>
      <c r="WFY354" s="18"/>
      <c r="WFZ354" s="18"/>
      <c r="WGA354" s="18"/>
      <c r="WGB354" s="18"/>
      <c r="WGC354" s="18"/>
      <c r="WGD354" s="18"/>
      <c r="WGE354" s="18"/>
      <c r="WGF354" s="18"/>
      <c r="WGG354" s="18"/>
      <c r="WGH354" s="18"/>
      <c r="WGI354" s="18"/>
      <c r="WGJ354" s="18"/>
      <c r="WGK354" s="18"/>
      <c r="WGL354" s="18"/>
      <c r="WGM354" s="18"/>
      <c r="WGN354" s="18"/>
      <c r="WGO354" s="18"/>
      <c r="WGP354" s="18"/>
      <c r="WGQ354" s="18"/>
      <c r="WGR354" s="18"/>
      <c r="WGS354" s="18"/>
      <c r="WGT354" s="18"/>
      <c r="WGU354" s="18"/>
      <c r="WGV354" s="18"/>
      <c r="WGW354" s="18"/>
      <c r="WGX354" s="18"/>
      <c r="WGY354" s="18"/>
      <c r="WGZ354" s="18"/>
      <c r="WHA354" s="18"/>
      <c r="WHB354" s="18"/>
      <c r="WHC354" s="18"/>
      <c r="WHD354" s="18"/>
      <c r="WHE354" s="18"/>
      <c r="WHF354" s="18"/>
      <c r="WHG354" s="18"/>
      <c r="WHH354" s="18"/>
      <c r="WHI354" s="18"/>
      <c r="WHJ354" s="18"/>
      <c r="WHK354" s="18"/>
      <c r="WHL354" s="18"/>
      <c r="WHM354" s="18"/>
      <c r="WHN354" s="18"/>
      <c r="WHO354" s="18"/>
      <c r="WHP354" s="18"/>
      <c r="WHQ354" s="18"/>
      <c r="WHR354" s="18"/>
      <c r="WHS354" s="18"/>
      <c r="WHT354" s="18"/>
      <c r="WHU354" s="18"/>
      <c r="WHV354" s="18"/>
      <c r="WHW354" s="18"/>
      <c r="WHX354" s="18"/>
      <c r="WHY354" s="18"/>
      <c r="WHZ354" s="18"/>
      <c r="WIA354" s="18"/>
      <c r="WIB354" s="18"/>
      <c r="WIC354" s="18"/>
      <c r="WID354" s="18"/>
      <c r="WIE354" s="18"/>
      <c r="WIF354" s="18"/>
      <c r="WIG354" s="18"/>
      <c r="WIH354" s="18"/>
      <c r="WII354" s="18"/>
      <c r="WIJ354" s="18"/>
      <c r="WIK354" s="18"/>
      <c r="WIL354" s="18"/>
      <c r="WIM354" s="18"/>
      <c r="WIN354" s="18"/>
      <c r="WIO354" s="18"/>
      <c r="WIP354" s="18"/>
      <c r="WIQ354" s="18"/>
      <c r="WIR354" s="18"/>
      <c r="WIS354" s="18"/>
      <c r="WIT354" s="18"/>
      <c r="WIU354" s="18"/>
      <c r="WIV354" s="18"/>
      <c r="WIW354" s="18"/>
      <c r="WIX354" s="18"/>
      <c r="WIY354" s="18"/>
      <c r="WIZ354" s="18"/>
      <c r="WJA354" s="18"/>
      <c r="WJB354" s="18"/>
      <c r="WJC354" s="18"/>
      <c r="WJD354" s="18"/>
      <c r="WJE354" s="18"/>
      <c r="WJF354" s="18"/>
      <c r="WJG354" s="18"/>
      <c r="WJH354" s="18"/>
      <c r="WJI354" s="18"/>
      <c r="WJJ354" s="18"/>
      <c r="WJK354" s="18"/>
      <c r="WJL354" s="18"/>
      <c r="WJM354" s="18"/>
      <c r="WJN354" s="18"/>
      <c r="WJO354" s="18"/>
      <c r="WJP354" s="18"/>
      <c r="WJQ354" s="18"/>
      <c r="WJR354" s="18"/>
      <c r="WJS354" s="18"/>
      <c r="WJT354" s="18"/>
      <c r="WJU354" s="18"/>
      <c r="WJV354" s="18"/>
      <c r="WJW354" s="18"/>
      <c r="WJX354" s="18"/>
      <c r="WJY354" s="18"/>
      <c r="WJZ354" s="18"/>
      <c r="WKA354" s="18"/>
      <c r="WKB354" s="18"/>
      <c r="WKC354" s="18"/>
      <c r="WKD354" s="18"/>
      <c r="WKE354" s="18"/>
      <c r="WKF354" s="18"/>
      <c r="WKG354" s="18"/>
      <c r="WKH354" s="18"/>
      <c r="WKI354" s="18"/>
      <c r="WKJ354" s="18"/>
      <c r="WKK354" s="18"/>
      <c r="WKL354" s="18"/>
      <c r="WKM354" s="18"/>
      <c r="WKN354" s="18"/>
      <c r="WKO354" s="18"/>
      <c r="WKP354" s="18"/>
      <c r="WKQ354" s="18"/>
      <c r="WKR354" s="18"/>
      <c r="WKS354" s="18"/>
      <c r="WKT354" s="18"/>
      <c r="WKU354" s="18"/>
      <c r="WKV354" s="18"/>
      <c r="WKW354" s="18"/>
      <c r="WKX354" s="18"/>
      <c r="WKY354" s="18"/>
      <c r="WKZ354" s="18"/>
      <c r="WLA354" s="18"/>
      <c r="WLB354" s="18"/>
      <c r="WLC354" s="18"/>
      <c r="WLD354" s="18"/>
      <c r="WLE354" s="18"/>
      <c r="WLF354" s="18"/>
      <c r="WLG354" s="18"/>
      <c r="WLH354" s="18"/>
      <c r="WLI354" s="18"/>
      <c r="WLJ354" s="18"/>
      <c r="WLK354" s="18"/>
      <c r="WLL354" s="18"/>
      <c r="WLM354" s="18"/>
      <c r="WLN354" s="18"/>
      <c r="WLO354" s="18"/>
      <c r="WLP354" s="18"/>
      <c r="WLQ354" s="18"/>
      <c r="WLR354" s="18"/>
      <c r="WLS354" s="18"/>
      <c r="WLT354" s="18"/>
      <c r="WLU354" s="18"/>
      <c r="WLV354" s="18"/>
      <c r="WLW354" s="18"/>
      <c r="WLX354" s="18"/>
      <c r="WLY354" s="18"/>
      <c r="WLZ354" s="18"/>
      <c r="WMA354" s="18"/>
      <c r="WMB354" s="18"/>
      <c r="WMC354" s="18"/>
      <c r="WMD354" s="18"/>
      <c r="WME354" s="18"/>
      <c r="WMF354" s="18"/>
      <c r="WMG354" s="18"/>
      <c r="WMH354" s="18"/>
      <c r="WMI354" s="18"/>
      <c r="WMJ354" s="18"/>
      <c r="WMK354" s="18"/>
      <c r="WML354" s="18"/>
      <c r="WMM354" s="18"/>
      <c r="WMN354" s="18"/>
      <c r="WMO354" s="18"/>
      <c r="WMP354" s="18"/>
      <c r="WMQ354" s="18"/>
      <c r="WMR354" s="18"/>
      <c r="WMS354" s="18"/>
      <c r="WMT354" s="18"/>
      <c r="WMU354" s="18"/>
      <c r="WMV354" s="18"/>
      <c r="WMW354" s="18"/>
      <c r="WMX354" s="18"/>
      <c r="WMY354" s="18"/>
      <c r="WMZ354" s="18"/>
      <c r="WNA354" s="18"/>
      <c r="WNB354" s="18"/>
      <c r="WNC354" s="18"/>
      <c r="WND354" s="18"/>
      <c r="WNE354" s="18"/>
      <c r="WNF354" s="18"/>
      <c r="WNG354" s="18"/>
      <c r="WNH354" s="18"/>
      <c r="WNI354" s="18"/>
      <c r="WNJ354" s="18"/>
      <c r="WNK354" s="18"/>
      <c r="WNL354" s="18"/>
      <c r="WNM354" s="18"/>
      <c r="WNN354" s="18"/>
      <c r="WNO354" s="18"/>
      <c r="WNP354" s="18"/>
      <c r="WNQ354" s="18"/>
      <c r="WNR354" s="18"/>
      <c r="WNS354" s="18"/>
      <c r="WNT354" s="18"/>
      <c r="WNU354" s="18"/>
      <c r="WNV354" s="18"/>
      <c r="WNW354" s="18"/>
      <c r="WNX354" s="18"/>
      <c r="WNY354" s="18"/>
      <c r="WNZ354" s="18"/>
      <c r="WOA354" s="18"/>
      <c r="WOB354" s="18"/>
      <c r="WOC354" s="18"/>
      <c r="WOD354" s="18"/>
      <c r="WOE354" s="18"/>
      <c r="WOF354" s="18"/>
      <c r="WOG354" s="18"/>
      <c r="WOH354" s="18"/>
      <c r="WOI354" s="18"/>
      <c r="WOJ354" s="18"/>
      <c r="WOK354" s="18"/>
      <c r="WOL354" s="18"/>
      <c r="WOM354" s="18"/>
      <c r="WON354" s="18"/>
      <c r="WOO354" s="18"/>
      <c r="WOP354" s="18"/>
      <c r="WOQ354" s="18"/>
      <c r="WOR354" s="18"/>
      <c r="WOS354" s="18"/>
      <c r="WOT354" s="18"/>
      <c r="WOU354" s="18"/>
      <c r="WOV354" s="18"/>
      <c r="WOW354" s="18"/>
      <c r="WOX354" s="18"/>
      <c r="WOY354" s="18"/>
      <c r="WOZ354" s="18"/>
      <c r="WPA354" s="18"/>
      <c r="WPB354" s="18"/>
      <c r="WPC354" s="18"/>
      <c r="WPD354" s="18"/>
      <c r="WPE354" s="18"/>
      <c r="WPF354" s="18"/>
      <c r="WPG354" s="18"/>
      <c r="WPH354" s="18"/>
      <c r="WPI354" s="18"/>
      <c r="WPJ354" s="18"/>
      <c r="WPK354" s="18"/>
      <c r="WPL354" s="18"/>
      <c r="WPM354" s="18"/>
      <c r="WPN354" s="18"/>
      <c r="WPO354" s="18"/>
      <c r="WPP354" s="18"/>
      <c r="WPQ354" s="18"/>
      <c r="WPR354" s="18"/>
      <c r="WPS354" s="18"/>
      <c r="WPT354" s="18"/>
      <c r="WPU354" s="18"/>
      <c r="WPV354" s="18"/>
      <c r="WPW354" s="18"/>
      <c r="WPX354" s="18"/>
      <c r="WPY354" s="18"/>
      <c r="WPZ354" s="18"/>
      <c r="WQA354" s="18"/>
      <c r="WQB354" s="18"/>
      <c r="WQC354" s="18"/>
      <c r="WQD354" s="18"/>
      <c r="WQE354" s="18"/>
      <c r="WQF354" s="18"/>
      <c r="WQG354" s="18"/>
      <c r="WQH354" s="18"/>
      <c r="WQI354" s="18"/>
      <c r="WQJ354" s="18"/>
      <c r="WQK354" s="18"/>
      <c r="WQL354" s="18"/>
      <c r="WQM354" s="18"/>
      <c r="WQN354" s="18"/>
      <c r="WQO354" s="18"/>
      <c r="WQP354" s="18"/>
      <c r="WQQ354" s="18"/>
      <c r="WQR354" s="18"/>
      <c r="WQS354" s="18"/>
      <c r="WQT354" s="18"/>
      <c r="WQU354" s="18"/>
      <c r="WQV354" s="18"/>
      <c r="WQW354" s="18"/>
      <c r="WQX354" s="18"/>
      <c r="WQY354" s="18"/>
      <c r="WQZ354" s="18"/>
      <c r="WRA354" s="18"/>
      <c r="WRB354" s="18"/>
      <c r="WRC354" s="18"/>
      <c r="WRD354" s="18"/>
      <c r="WRE354" s="18"/>
      <c r="WRF354" s="18"/>
      <c r="WRG354" s="18"/>
      <c r="WRH354" s="18"/>
      <c r="WRI354" s="18"/>
      <c r="WRJ354" s="18"/>
      <c r="WRK354" s="18"/>
      <c r="WRL354" s="18"/>
      <c r="WRM354" s="18"/>
      <c r="WRN354" s="18"/>
      <c r="WRO354" s="18"/>
      <c r="WRP354" s="18"/>
      <c r="WRQ354" s="18"/>
      <c r="WRR354" s="18"/>
      <c r="WRS354" s="18"/>
      <c r="WRT354" s="18"/>
      <c r="WRU354" s="18"/>
      <c r="WRV354" s="18"/>
      <c r="WRW354" s="18"/>
      <c r="WRX354" s="18"/>
      <c r="WRY354" s="18"/>
      <c r="WRZ354" s="18"/>
      <c r="WSA354" s="18"/>
      <c r="WSB354" s="18"/>
      <c r="WSC354" s="18"/>
      <c r="WSD354" s="18"/>
      <c r="WSE354" s="18"/>
      <c r="WSF354" s="18"/>
      <c r="WSG354" s="18"/>
      <c r="WSH354" s="18"/>
      <c r="WSI354" s="18"/>
      <c r="WSJ354" s="18"/>
      <c r="WSK354" s="18"/>
      <c r="WSL354" s="18"/>
      <c r="WSM354" s="18"/>
      <c r="WSN354" s="18"/>
      <c r="WSO354" s="18"/>
      <c r="WSP354" s="18"/>
      <c r="WSQ354" s="18"/>
      <c r="WSR354" s="18"/>
      <c r="WSS354" s="18"/>
      <c r="WST354" s="18"/>
      <c r="WSU354" s="18"/>
      <c r="WSV354" s="18"/>
      <c r="WSW354" s="18"/>
      <c r="WSX354" s="18"/>
      <c r="WSY354" s="18"/>
      <c r="WSZ354" s="18"/>
      <c r="WTA354" s="18"/>
      <c r="WTB354" s="18"/>
      <c r="WTC354" s="18"/>
      <c r="WTD354" s="18"/>
      <c r="WTE354" s="18"/>
      <c r="WTF354" s="18"/>
      <c r="WTG354" s="18"/>
      <c r="WTH354" s="18"/>
      <c r="WTI354" s="18"/>
      <c r="WTJ354" s="18"/>
      <c r="WTK354" s="18"/>
      <c r="WTL354" s="18"/>
      <c r="WTM354" s="18"/>
      <c r="WTN354" s="18"/>
      <c r="WTO354" s="18"/>
      <c r="WTP354" s="18"/>
      <c r="WTQ354" s="18"/>
      <c r="WTR354" s="18"/>
      <c r="WTS354" s="18"/>
      <c r="WTT354" s="18"/>
      <c r="WTU354" s="18"/>
      <c r="WTV354" s="18"/>
      <c r="WTW354" s="18"/>
      <c r="WTX354" s="18"/>
      <c r="WTY354" s="18"/>
      <c r="WTZ354" s="18"/>
      <c r="WUA354" s="18"/>
      <c r="WUB354" s="18"/>
      <c r="WUC354" s="18"/>
      <c r="WUD354" s="18"/>
      <c r="WUE354" s="18"/>
      <c r="WUF354" s="18"/>
      <c r="WUG354" s="18"/>
      <c r="WUH354" s="18"/>
      <c r="WUI354" s="18"/>
      <c r="WUJ354" s="18"/>
      <c r="WUK354" s="18"/>
      <c r="WUL354" s="18"/>
      <c r="WUM354" s="18"/>
      <c r="WUN354" s="18"/>
      <c r="WUO354" s="18"/>
      <c r="WUP354" s="18"/>
      <c r="WUQ354" s="18"/>
      <c r="WUR354" s="18"/>
      <c r="WUS354" s="18"/>
      <c r="WUT354" s="18"/>
      <c r="WUU354" s="18"/>
      <c r="WUV354" s="18"/>
      <c r="WUW354" s="18"/>
      <c r="WUX354" s="18"/>
      <c r="WUY354" s="18"/>
      <c r="WUZ354" s="18"/>
      <c r="WVA354" s="18"/>
      <c r="WVB354" s="18"/>
      <c r="WVC354" s="18"/>
      <c r="WVD354" s="18"/>
      <c r="WVE354" s="18"/>
      <c r="WVF354" s="18"/>
      <c r="WVG354" s="18"/>
      <c r="WVH354" s="18"/>
      <c r="WVI354" s="18"/>
      <c r="WVJ354" s="18"/>
      <c r="WVK354" s="18"/>
      <c r="WVL354" s="18"/>
      <c r="WVM354" s="18"/>
      <c r="WVN354" s="18"/>
      <c r="WVO354" s="18"/>
      <c r="WVP354" s="18"/>
      <c r="WVQ354" s="18"/>
      <c r="WVR354" s="18"/>
      <c r="WVS354" s="18"/>
      <c r="WVT354" s="18"/>
      <c r="WVU354" s="18"/>
      <c r="WVV354" s="18"/>
      <c r="WVW354" s="18"/>
      <c r="WVX354" s="18"/>
      <c r="WVY354" s="18"/>
      <c r="WVZ354" s="18"/>
      <c r="WWA354" s="18"/>
      <c r="WWB354" s="18"/>
      <c r="WWC354" s="18"/>
      <c r="WWD354" s="18"/>
      <c r="WWE354" s="18"/>
      <c r="WWF354" s="18"/>
      <c r="WWG354" s="18"/>
      <c r="WWH354" s="18"/>
      <c r="WWI354" s="18"/>
      <c r="WWJ354" s="18"/>
      <c r="WWK354" s="18"/>
      <c r="WWL354" s="18"/>
      <c r="WWM354" s="18"/>
      <c r="WWN354" s="18"/>
      <c r="WWO354" s="18"/>
      <c r="WWP354" s="18"/>
      <c r="WWQ354" s="18"/>
      <c r="WWR354" s="18"/>
      <c r="WWS354" s="18"/>
      <c r="WWT354" s="18"/>
      <c r="WWU354" s="18"/>
      <c r="WWV354" s="18"/>
      <c r="WWW354" s="18"/>
      <c r="WWX354" s="18"/>
      <c r="WWY354" s="18"/>
      <c r="WWZ354" s="18"/>
      <c r="WXA354" s="18"/>
      <c r="WXB354" s="18"/>
      <c r="WXC354" s="18"/>
      <c r="WXD354" s="18"/>
      <c r="WXE354" s="18"/>
      <c r="WXF354" s="18"/>
      <c r="WXG354" s="18"/>
      <c r="WXH354" s="18"/>
      <c r="WXI354" s="18"/>
      <c r="WXJ354" s="18"/>
      <c r="WXK354" s="18"/>
      <c r="WXL354" s="18"/>
      <c r="WXM354" s="18"/>
      <c r="WXN354" s="18"/>
      <c r="WXO354" s="18"/>
      <c r="WXP354" s="18"/>
      <c r="WXQ354" s="18"/>
      <c r="WXR354" s="18"/>
      <c r="WXS354" s="18"/>
      <c r="WXT354" s="18"/>
      <c r="WXU354" s="18"/>
      <c r="WXV354" s="18"/>
      <c r="WXW354" s="18"/>
      <c r="WXX354" s="18"/>
      <c r="WXY354" s="18"/>
      <c r="WXZ354" s="18"/>
      <c r="WYA354" s="18"/>
      <c r="WYB354" s="18"/>
      <c r="WYC354" s="18"/>
      <c r="WYD354" s="18"/>
      <c r="WYE354" s="18"/>
      <c r="WYF354" s="18"/>
      <c r="WYG354" s="18"/>
      <c r="WYH354" s="18"/>
      <c r="WYI354" s="18"/>
      <c r="WYJ354" s="18"/>
      <c r="WYK354" s="18"/>
      <c r="WYL354" s="18"/>
      <c r="WYM354" s="18"/>
      <c r="WYN354" s="18"/>
      <c r="WYO354" s="18"/>
      <c r="WYP354" s="18"/>
      <c r="WYQ354" s="18"/>
      <c r="WYR354" s="18"/>
      <c r="WYS354" s="18"/>
      <c r="WYT354" s="18"/>
      <c r="WYU354" s="18"/>
      <c r="WYV354" s="18"/>
      <c r="WYW354" s="18"/>
      <c r="WYX354" s="18"/>
      <c r="WYY354" s="18"/>
      <c r="WYZ354" s="18"/>
      <c r="WZA354" s="18"/>
      <c r="WZB354" s="18"/>
      <c r="WZC354" s="18"/>
      <c r="WZD354" s="18"/>
      <c r="WZE354" s="18"/>
      <c r="WZF354" s="18"/>
      <c r="WZG354" s="18"/>
      <c r="WZH354" s="18"/>
      <c r="WZI354" s="18"/>
      <c r="WZJ354" s="18"/>
      <c r="WZK354" s="18"/>
      <c r="WZL354" s="18"/>
      <c r="WZM354" s="18"/>
      <c r="WZN354" s="18"/>
      <c r="WZO354" s="18"/>
      <c r="WZP354" s="18"/>
      <c r="WZQ354" s="18"/>
      <c r="WZR354" s="18"/>
      <c r="WZS354" s="18"/>
      <c r="WZT354" s="18"/>
      <c r="WZU354" s="18"/>
      <c r="WZV354" s="18"/>
      <c r="WZW354" s="18"/>
      <c r="WZX354" s="18"/>
      <c r="WZY354" s="18"/>
      <c r="WZZ354" s="18"/>
      <c r="XAA354" s="18"/>
      <c r="XAB354" s="18"/>
      <c r="XAC354" s="18"/>
      <c r="XAD354" s="18"/>
      <c r="XAE354" s="18"/>
      <c r="XAF354" s="18"/>
      <c r="XAG354" s="18"/>
      <c r="XAH354" s="18"/>
      <c r="XAI354" s="18"/>
      <c r="XAJ354" s="18"/>
      <c r="XAK354" s="18"/>
      <c r="XAL354" s="18"/>
      <c r="XAM354" s="18"/>
      <c r="XAN354" s="18"/>
      <c r="XAO354" s="18"/>
      <c r="XAP354" s="18"/>
      <c r="XAQ354" s="18"/>
      <c r="XAR354" s="18"/>
      <c r="XAS354" s="18"/>
      <c r="XAT354" s="18"/>
      <c r="XAU354" s="18"/>
      <c r="XAV354" s="18"/>
      <c r="XAW354" s="18"/>
      <c r="XAX354" s="18"/>
      <c r="XAY354" s="18"/>
      <c r="XAZ354" s="18"/>
      <c r="XBA354" s="18"/>
      <c r="XBB354" s="18"/>
      <c r="XBC354" s="18"/>
      <c r="XBD354" s="18"/>
      <c r="XBE354" s="18"/>
      <c r="XBF354" s="18"/>
      <c r="XBG354" s="18"/>
      <c r="XBH354" s="18"/>
      <c r="XBI354" s="18"/>
      <c r="XBJ354" s="18"/>
      <c r="XBK354" s="18"/>
      <c r="XBL354" s="18"/>
      <c r="XBM354" s="18"/>
      <c r="XBN354" s="18"/>
      <c r="XBO354" s="18"/>
      <c r="XBP354" s="18"/>
      <c r="XBQ354" s="18"/>
      <c r="XBR354" s="18"/>
      <c r="XBS354" s="18"/>
      <c r="XBT354" s="18"/>
      <c r="XBU354" s="18"/>
      <c r="XBV354" s="18"/>
      <c r="XBW354" s="18"/>
      <c r="XBX354" s="18"/>
      <c r="XBY354" s="18"/>
      <c r="XBZ354" s="18"/>
      <c r="XCA354" s="18"/>
      <c r="XCB354" s="18"/>
      <c r="XCC354" s="18"/>
      <c r="XCD354" s="18"/>
      <c r="XCE354" s="18"/>
      <c r="XCF354" s="18"/>
      <c r="XCG354" s="18"/>
      <c r="XCH354" s="18"/>
      <c r="XCI354" s="18"/>
      <c r="XCJ354" s="18"/>
      <c r="XCK354" s="18"/>
      <c r="XCL354" s="18"/>
      <c r="XCM354" s="18"/>
      <c r="XCN354" s="18"/>
      <c r="XCO354" s="18"/>
      <c r="XCP354" s="18"/>
      <c r="XCQ354" s="18"/>
      <c r="XCR354" s="18"/>
      <c r="XCS354" s="18"/>
      <c r="XCT354" s="18"/>
      <c r="XCU354" s="18"/>
      <c r="XCV354" s="18"/>
      <c r="XCW354" s="18"/>
      <c r="XCX354" s="18"/>
      <c r="XCY354" s="18"/>
      <c r="XCZ354" s="18"/>
      <c r="XDA354" s="18"/>
      <c r="XDB354" s="18"/>
      <c r="XDC354" s="18"/>
      <c r="XDD354" s="18"/>
      <c r="XDE354" s="18"/>
      <c r="XDF354" s="18"/>
      <c r="XDG354" s="18"/>
      <c r="XDH354" s="18"/>
      <c r="XDI354" s="18"/>
      <c r="XDJ354" s="18"/>
      <c r="XDK354" s="18"/>
      <c r="XDL354" s="18"/>
      <c r="XDM354" s="18"/>
      <c r="XDN354" s="18"/>
      <c r="XDO354" s="18"/>
      <c r="XDP354" s="18"/>
      <c r="XDQ354" s="18"/>
      <c r="XDR354" s="18"/>
      <c r="XDS354" s="18"/>
      <c r="XDT354" s="18"/>
      <c r="XDU354" s="18"/>
      <c r="XDV354" s="18"/>
      <c r="XDW354" s="18"/>
      <c r="XDX354" s="18"/>
      <c r="XDY354" s="18"/>
      <c r="XDZ354" s="18"/>
      <c r="XEA354" s="18"/>
      <c r="XEB354" s="18"/>
      <c r="XEC354" s="18"/>
      <c r="XED354" s="18"/>
      <c r="XEE354" s="18"/>
      <c r="XEF354" s="18"/>
      <c r="XEG354" s="18"/>
      <c r="XEH354" s="18"/>
      <c r="XEI354" s="18"/>
      <c r="XEJ354" s="18"/>
      <c r="XEK354" s="18"/>
      <c r="XEL354" s="18"/>
      <c r="XEM354" s="18"/>
      <c r="XEN354" s="18"/>
      <c r="XEO354" s="18"/>
      <c r="XEP354" s="18"/>
      <c r="XEQ354" s="18"/>
      <c r="XER354" s="18"/>
      <c r="XES354" s="18"/>
      <c r="XET354" s="18"/>
      <c r="XEU354" s="18"/>
      <c r="XEV354" s="18"/>
      <c r="XEW354" s="18"/>
      <c r="XEX354" s="18"/>
      <c r="XEY354" s="18"/>
      <c r="XEZ354" s="18"/>
      <c r="XFA354" s="18"/>
      <c r="XFB354" s="18"/>
      <c r="XFC354" s="18"/>
      <c r="XFD354" s="18"/>
    </row>
    <row r="355" spans="1:4054 14285:16384" s="140" customFormat="1" ht="15" customHeight="1" x14ac:dyDescent="0.25">
      <c r="A355" s="140" t="s">
        <v>292</v>
      </c>
    </row>
    <row r="356" spans="1:4054 14285:16384" s="140" customFormat="1" ht="15" customHeight="1" x14ac:dyDescent="0.25">
      <c r="A356" s="140" t="s">
        <v>294</v>
      </c>
    </row>
    <row r="357" spans="1:4054 14285:16384" s="141" customFormat="1" ht="15.75" x14ac:dyDescent="0.25">
      <c r="A357" s="141" t="s">
        <v>295</v>
      </c>
    </row>
    <row r="358" spans="1:4054 14285:16384" s="140" customFormat="1" ht="15.75" x14ac:dyDescent="0.25">
      <c r="A358" s="140" t="s">
        <v>293</v>
      </c>
    </row>
    <row r="359" spans="1:4054 14285:16384" s="18" customFormat="1" ht="15.75" x14ac:dyDescent="0.25">
      <c r="A359" s="182"/>
      <c r="B359" s="18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31"/>
    </row>
    <row r="360" spans="1:4054 14285:16384" s="143" customFormat="1" ht="15.75" x14ac:dyDescent="0.25">
      <c r="A360" s="143" t="s">
        <v>288</v>
      </c>
    </row>
    <row r="361" spans="1:4054 14285:16384" ht="15.75" x14ac:dyDescent="0.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</row>
    <row r="362" spans="1:4054 14285:16384" ht="15.75" x14ac:dyDescent="0.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</row>
    <row r="363" spans="1:4054 14285:16384" ht="15.75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</row>
    <row r="364" spans="1:4054 14285:16384" ht="15.75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</row>
    <row r="365" spans="1:4054 14285:16384" ht="15.75" x14ac:dyDescent="0.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</row>
    <row r="366" spans="1:4054 14285:16384" s="145" customFormat="1" ht="27.75" x14ac:dyDescent="0.25">
      <c r="A366" s="183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  <c r="ALA366" s="18"/>
      <c r="ALB366" s="18"/>
      <c r="ALC366" s="18"/>
      <c r="ALD366" s="18"/>
      <c r="ALE366" s="18"/>
      <c r="ALF366" s="18"/>
      <c r="ALG366" s="18"/>
      <c r="ALH366" s="18"/>
      <c r="ALI366" s="18"/>
      <c r="ALJ366" s="18"/>
      <c r="ALK366" s="18"/>
      <c r="ALL366" s="18"/>
      <c r="ALM366" s="18"/>
      <c r="ALN366" s="18"/>
      <c r="ALO366" s="18"/>
      <c r="ALP366" s="18"/>
      <c r="ALQ366" s="18"/>
      <c r="ALR366" s="18"/>
      <c r="ALS366" s="18"/>
      <c r="ALT366" s="18"/>
      <c r="ALU366" s="18"/>
      <c r="ALV366" s="18"/>
      <c r="ALW366" s="18"/>
      <c r="ALX366" s="18"/>
      <c r="ALY366" s="18"/>
      <c r="ALZ366" s="18"/>
      <c r="AMA366" s="18"/>
      <c r="AMB366" s="18"/>
      <c r="AMC366" s="18"/>
      <c r="AMD366" s="18"/>
      <c r="AME366" s="18"/>
      <c r="AMF366" s="18"/>
      <c r="AMG366" s="18"/>
      <c r="AMH366" s="18"/>
      <c r="AMI366" s="18"/>
      <c r="AMJ366" s="18"/>
      <c r="AMK366" s="18"/>
      <c r="AML366" s="18"/>
      <c r="AMM366" s="18"/>
      <c r="AMN366" s="18"/>
      <c r="AMO366" s="18"/>
      <c r="AMP366" s="18"/>
      <c r="AMQ366" s="18"/>
      <c r="AMR366" s="18"/>
      <c r="AMS366" s="18"/>
      <c r="AMT366" s="18"/>
      <c r="AMU366" s="18"/>
      <c r="AMV366" s="18"/>
      <c r="AMW366" s="18"/>
      <c r="AMX366" s="18"/>
      <c r="AMY366" s="18"/>
      <c r="AMZ366" s="18"/>
      <c r="ANA366" s="18"/>
      <c r="ANB366" s="18"/>
      <c r="ANC366" s="18"/>
      <c r="AND366" s="18"/>
      <c r="ANE366" s="18"/>
      <c r="ANF366" s="18"/>
      <c r="ANG366" s="18"/>
      <c r="ANH366" s="18"/>
      <c r="ANI366" s="18"/>
      <c r="ANJ366" s="18"/>
      <c r="ANK366" s="18"/>
      <c r="ANL366" s="18"/>
      <c r="ANM366" s="18"/>
      <c r="ANN366" s="18"/>
      <c r="ANO366" s="18"/>
      <c r="ANP366" s="18"/>
      <c r="ANQ366" s="18"/>
      <c r="ANR366" s="18"/>
      <c r="ANS366" s="18"/>
      <c r="ANT366" s="18"/>
      <c r="ANU366" s="18"/>
      <c r="ANV366" s="18"/>
      <c r="ANW366" s="18"/>
      <c r="ANX366" s="18"/>
      <c r="ANY366" s="18"/>
      <c r="ANZ366" s="18"/>
      <c r="AOA366" s="18"/>
      <c r="AOB366" s="18"/>
      <c r="AOC366" s="18"/>
      <c r="AOD366" s="18"/>
      <c r="AOE366" s="18"/>
      <c r="AOF366" s="18"/>
      <c r="AOG366" s="18"/>
      <c r="AOH366" s="18"/>
      <c r="AOI366" s="18"/>
      <c r="AOJ366" s="18"/>
      <c r="AOK366" s="18"/>
      <c r="AOL366" s="18"/>
      <c r="AOM366" s="18"/>
      <c r="AON366" s="18"/>
      <c r="AOO366" s="18"/>
      <c r="AOP366" s="18"/>
      <c r="AOQ366" s="18"/>
      <c r="AOR366" s="18"/>
      <c r="AOS366" s="18"/>
      <c r="AOT366" s="18"/>
      <c r="AOU366" s="18"/>
      <c r="AOV366" s="18"/>
      <c r="AOW366" s="18"/>
      <c r="AOX366" s="18"/>
      <c r="AOY366" s="18"/>
      <c r="AOZ366" s="18"/>
      <c r="APA366" s="18"/>
      <c r="APB366" s="18"/>
      <c r="APC366" s="18"/>
      <c r="APD366" s="18"/>
      <c r="APE366" s="18"/>
      <c r="APF366" s="18"/>
      <c r="APG366" s="18"/>
      <c r="APH366" s="18"/>
      <c r="API366" s="18"/>
      <c r="APJ366" s="18"/>
      <c r="APK366" s="18"/>
      <c r="APL366" s="18"/>
      <c r="APM366" s="18"/>
      <c r="APN366" s="18"/>
      <c r="APO366" s="18"/>
      <c r="APP366" s="18"/>
      <c r="APQ366" s="18"/>
      <c r="APR366" s="18"/>
      <c r="APS366" s="18"/>
      <c r="APT366" s="18"/>
      <c r="APU366" s="18"/>
      <c r="APV366" s="18"/>
      <c r="APW366" s="18"/>
      <c r="APX366" s="18"/>
      <c r="APY366" s="18"/>
      <c r="APZ366" s="18"/>
      <c r="AQA366" s="18"/>
      <c r="AQB366" s="18"/>
      <c r="AQC366" s="18"/>
      <c r="AQD366" s="18"/>
      <c r="AQE366" s="18"/>
      <c r="AQF366" s="18"/>
      <c r="AQG366" s="18"/>
      <c r="AQH366" s="18"/>
      <c r="AQI366" s="18"/>
      <c r="AQJ366" s="18"/>
      <c r="AQK366" s="18"/>
      <c r="AQL366" s="18"/>
      <c r="AQM366" s="18"/>
      <c r="AQN366" s="18"/>
      <c r="AQO366" s="18"/>
      <c r="AQP366" s="18"/>
      <c r="AQQ366" s="18"/>
      <c r="AQR366" s="18"/>
      <c r="AQS366" s="18"/>
      <c r="AQT366" s="18"/>
      <c r="AQU366" s="18"/>
      <c r="AQV366" s="18"/>
      <c r="AQW366" s="18"/>
      <c r="AQX366" s="18"/>
      <c r="AQY366" s="18"/>
      <c r="AQZ366" s="18"/>
      <c r="ARA366" s="18"/>
      <c r="ARB366" s="18"/>
      <c r="ARC366" s="18"/>
      <c r="ARD366" s="18"/>
      <c r="ARE366" s="18"/>
      <c r="ARF366" s="18"/>
      <c r="ARG366" s="18"/>
      <c r="ARH366" s="18"/>
      <c r="ARI366" s="18"/>
      <c r="ARJ366" s="18"/>
      <c r="ARK366" s="18"/>
      <c r="ARL366" s="18"/>
      <c r="ARM366" s="18"/>
      <c r="ARN366" s="18"/>
      <c r="ARO366" s="18"/>
      <c r="ARP366" s="18"/>
      <c r="ARQ366" s="18"/>
      <c r="ARR366" s="18"/>
      <c r="ARS366" s="18"/>
      <c r="ART366" s="18"/>
      <c r="ARU366" s="18"/>
      <c r="ARV366" s="18"/>
      <c r="ARW366" s="18"/>
      <c r="ARX366" s="18"/>
      <c r="ARY366" s="18"/>
      <c r="ARZ366" s="18"/>
      <c r="ASA366" s="18"/>
      <c r="ASB366" s="18"/>
      <c r="ASC366" s="18"/>
      <c r="ASD366" s="18"/>
      <c r="ASE366" s="18"/>
      <c r="ASF366" s="18"/>
      <c r="ASG366" s="18"/>
      <c r="ASH366" s="18"/>
      <c r="ASI366" s="18"/>
      <c r="ASJ366" s="18"/>
      <c r="ASK366" s="18"/>
      <c r="ASL366" s="18"/>
      <c r="ASM366" s="18"/>
      <c r="ASN366" s="18"/>
      <c r="ASO366" s="18"/>
      <c r="ASP366" s="18"/>
      <c r="ASQ366" s="18"/>
      <c r="ASR366" s="18"/>
      <c r="ASS366" s="18"/>
      <c r="AST366" s="18"/>
      <c r="ASU366" s="18"/>
      <c r="ASV366" s="18"/>
      <c r="ASW366" s="18"/>
      <c r="ASX366" s="18"/>
      <c r="ASY366" s="18"/>
      <c r="ASZ366" s="18"/>
      <c r="ATA366" s="18"/>
      <c r="ATB366" s="18"/>
      <c r="ATC366" s="18"/>
      <c r="ATD366" s="18"/>
      <c r="ATE366" s="18"/>
      <c r="ATF366" s="18"/>
      <c r="ATG366" s="18"/>
      <c r="ATH366" s="18"/>
      <c r="ATI366" s="18"/>
      <c r="ATJ366" s="18"/>
      <c r="ATK366" s="18"/>
      <c r="ATL366" s="18"/>
      <c r="ATM366" s="18"/>
      <c r="ATN366" s="18"/>
      <c r="ATO366" s="18"/>
      <c r="ATP366" s="18"/>
      <c r="ATQ366" s="18"/>
      <c r="ATR366" s="18"/>
      <c r="ATS366" s="18"/>
      <c r="ATT366" s="18"/>
      <c r="ATU366" s="18"/>
      <c r="ATV366" s="18"/>
      <c r="ATW366" s="18"/>
      <c r="ATX366" s="18"/>
      <c r="ATY366" s="18"/>
      <c r="ATZ366" s="18"/>
      <c r="AUA366" s="18"/>
      <c r="AUB366" s="18"/>
      <c r="AUC366" s="18"/>
      <c r="AUD366" s="18"/>
      <c r="AUE366" s="18"/>
      <c r="AUF366" s="18"/>
      <c r="AUG366" s="18"/>
      <c r="AUH366" s="18"/>
      <c r="AUI366" s="18"/>
      <c r="AUJ366" s="18"/>
      <c r="AUK366" s="18"/>
      <c r="AUL366" s="18"/>
      <c r="AUM366" s="18"/>
      <c r="AUN366" s="18"/>
      <c r="AUO366" s="18"/>
      <c r="AUP366" s="18"/>
      <c r="AUQ366" s="18"/>
      <c r="AUR366" s="18"/>
      <c r="AUS366" s="18"/>
      <c r="AUT366" s="18"/>
      <c r="AUU366" s="18"/>
      <c r="AUV366" s="18"/>
      <c r="AUW366" s="18"/>
      <c r="AUX366" s="18"/>
      <c r="AUY366" s="18"/>
      <c r="AUZ366" s="18"/>
      <c r="AVA366" s="18"/>
      <c r="AVB366" s="18"/>
      <c r="AVC366" s="18"/>
      <c r="AVD366" s="18"/>
      <c r="AVE366" s="18"/>
      <c r="AVF366" s="18"/>
      <c r="AVG366" s="18"/>
      <c r="AVH366" s="18"/>
      <c r="AVI366" s="18"/>
      <c r="AVJ366" s="18"/>
      <c r="AVK366" s="18"/>
      <c r="AVL366" s="18"/>
      <c r="AVM366" s="18"/>
      <c r="AVN366" s="18"/>
      <c r="AVO366" s="18"/>
      <c r="AVP366" s="18"/>
      <c r="AVQ366" s="18"/>
      <c r="AVR366" s="18"/>
      <c r="AVS366" s="18"/>
      <c r="AVT366" s="18"/>
      <c r="AVU366" s="18"/>
      <c r="AVV366" s="18"/>
      <c r="AVW366" s="18"/>
      <c r="AVX366" s="18"/>
      <c r="AVY366" s="18"/>
      <c r="AVZ366" s="18"/>
      <c r="AWA366" s="18"/>
      <c r="AWB366" s="18"/>
      <c r="AWC366" s="18"/>
      <c r="AWD366" s="18"/>
      <c r="AWE366" s="18"/>
      <c r="AWF366" s="18"/>
      <c r="AWG366" s="18"/>
      <c r="AWH366" s="18"/>
      <c r="AWI366" s="18"/>
      <c r="AWJ366" s="18"/>
      <c r="AWK366" s="18"/>
      <c r="AWL366" s="18"/>
      <c r="AWM366" s="18"/>
      <c r="AWN366" s="18"/>
      <c r="AWO366" s="18"/>
      <c r="AWP366" s="18"/>
      <c r="AWQ366" s="18"/>
      <c r="AWR366" s="18"/>
      <c r="AWS366" s="18"/>
      <c r="AWT366" s="18"/>
      <c r="AWU366" s="18"/>
      <c r="AWV366" s="18"/>
      <c r="AWW366" s="18"/>
      <c r="AWX366" s="18"/>
      <c r="AWY366" s="18"/>
      <c r="AWZ366" s="18"/>
      <c r="AXA366" s="18"/>
      <c r="AXB366" s="18"/>
      <c r="AXC366" s="18"/>
      <c r="AXD366" s="18"/>
      <c r="AXE366" s="18"/>
      <c r="AXF366" s="18"/>
      <c r="AXG366" s="18"/>
      <c r="AXH366" s="18"/>
      <c r="AXI366" s="18"/>
      <c r="AXJ366" s="18"/>
      <c r="AXK366" s="18"/>
      <c r="AXL366" s="18"/>
      <c r="AXM366" s="18"/>
      <c r="AXN366" s="18"/>
      <c r="AXO366" s="18"/>
      <c r="AXP366" s="18"/>
      <c r="AXQ366" s="18"/>
      <c r="AXR366" s="18"/>
      <c r="AXS366" s="18"/>
      <c r="AXT366" s="18"/>
      <c r="AXU366" s="18"/>
      <c r="AXV366" s="18"/>
      <c r="AXW366" s="18"/>
      <c r="AXX366" s="18"/>
      <c r="AXY366" s="18"/>
      <c r="AXZ366" s="18"/>
      <c r="AYA366" s="18"/>
      <c r="AYB366" s="18"/>
      <c r="AYC366" s="18"/>
      <c r="AYD366" s="18"/>
      <c r="AYE366" s="18"/>
      <c r="AYF366" s="18"/>
      <c r="AYG366" s="18"/>
      <c r="AYH366" s="18"/>
      <c r="AYI366" s="18"/>
      <c r="AYJ366" s="18"/>
      <c r="AYK366" s="18"/>
      <c r="AYL366" s="18"/>
      <c r="AYM366" s="18"/>
      <c r="AYN366" s="18"/>
      <c r="AYO366" s="18"/>
      <c r="AYP366" s="18"/>
      <c r="AYQ366" s="18"/>
      <c r="AYR366" s="18"/>
      <c r="AYS366" s="18"/>
      <c r="AYT366" s="18"/>
      <c r="AYU366" s="18"/>
      <c r="AYV366" s="18"/>
      <c r="AYW366" s="18"/>
      <c r="AYX366" s="18"/>
      <c r="AYY366" s="18"/>
      <c r="AYZ366" s="18"/>
      <c r="AZA366" s="18"/>
      <c r="AZB366" s="18"/>
      <c r="AZC366" s="18"/>
      <c r="AZD366" s="18"/>
      <c r="AZE366" s="18"/>
      <c r="AZF366" s="18"/>
      <c r="AZG366" s="18"/>
      <c r="AZH366" s="18"/>
      <c r="AZI366" s="18"/>
      <c r="AZJ366" s="18"/>
      <c r="AZK366" s="18"/>
      <c r="AZL366" s="18"/>
      <c r="AZM366" s="18"/>
      <c r="AZN366" s="18"/>
      <c r="AZO366" s="18"/>
      <c r="AZP366" s="18"/>
      <c r="AZQ366" s="18"/>
      <c r="AZR366" s="18"/>
      <c r="AZS366" s="18"/>
      <c r="AZT366" s="18"/>
      <c r="AZU366" s="18"/>
      <c r="AZV366" s="18"/>
      <c r="AZW366" s="18"/>
      <c r="AZX366" s="18"/>
      <c r="AZY366" s="18"/>
      <c r="AZZ366" s="18"/>
      <c r="BAA366" s="18"/>
      <c r="BAB366" s="18"/>
      <c r="BAC366" s="18"/>
      <c r="BAD366" s="18"/>
      <c r="BAE366" s="18"/>
      <c r="BAF366" s="18"/>
      <c r="BAG366" s="18"/>
      <c r="BAH366" s="18"/>
      <c r="BAI366" s="18"/>
      <c r="BAJ366" s="18"/>
      <c r="BAK366" s="18"/>
      <c r="BAL366" s="18"/>
      <c r="BAM366" s="18"/>
      <c r="BAN366" s="18"/>
      <c r="BAO366" s="18"/>
      <c r="BAP366" s="18"/>
      <c r="BAQ366" s="18"/>
      <c r="BAR366" s="18"/>
      <c r="BAS366" s="18"/>
      <c r="BAT366" s="18"/>
      <c r="BAU366" s="18"/>
      <c r="BAV366" s="18"/>
      <c r="BAW366" s="18"/>
      <c r="BAX366" s="18"/>
      <c r="BAY366" s="18"/>
      <c r="BAZ366" s="18"/>
      <c r="BBA366" s="18"/>
      <c r="BBB366" s="18"/>
      <c r="BBC366" s="18"/>
      <c r="BBD366" s="18"/>
      <c r="BBE366" s="18"/>
      <c r="BBF366" s="18"/>
      <c r="BBG366" s="18"/>
      <c r="BBH366" s="18"/>
      <c r="BBI366" s="18"/>
      <c r="BBJ366" s="18"/>
      <c r="BBK366" s="18"/>
      <c r="BBL366" s="18"/>
      <c r="BBM366" s="18"/>
      <c r="BBN366" s="18"/>
      <c r="BBO366" s="18"/>
      <c r="BBP366" s="18"/>
      <c r="BBQ366" s="18"/>
      <c r="BBR366" s="18"/>
      <c r="BBS366" s="18"/>
      <c r="BBT366" s="18"/>
      <c r="BBU366" s="18"/>
      <c r="BBV366" s="18"/>
      <c r="BBW366" s="18"/>
      <c r="BBX366" s="18"/>
      <c r="BBY366" s="18"/>
      <c r="BBZ366" s="18"/>
      <c r="BCA366" s="18"/>
      <c r="BCB366" s="18"/>
      <c r="BCC366" s="18"/>
      <c r="BCD366" s="18"/>
      <c r="BCE366" s="18"/>
      <c r="BCF366" s="18"/>
      <c r="BCG366" s="18"/>
      <c r="BCH366" s="18"/>
      <c r="BCI366" s="18"/>
      <c r="BCJ366" s="18"/>
      <c r="BCK366" s="18"/>
      <c r="BCL366" s="18"/>
      <c r="BCM366" s="18"/>
      <c r="BCN366" s="18"/>
      <c r="BCO366" s="18"/>
      <c r="BCP366" s="18"/>
      <c r="BCQ366" s="18"/>
      <c r="BCR366" s="18"/>
      <c r="BCS366" s="18"/>
      <c r="BCT366" s="18"/>
      <c r="BCU366" s="18"/>
      <c r="BCV366" s="18"/>
      <c r="BCW366" s="18"/>
      <c r="BCX366" s="18"/>
      <c r="BCY366" s="18"/>
      <c r="BCZ366" s="18"/>
      <c r="BDA366" s="18"/>
      <c r="BDB366" s="18"/>
      <c r="BDC366" s="18"/>
      <c r="BDD366" s="18"/>
      <c r="BDE366" s="18"/>
      <c r="BDF366" s="18"/>
      <c r="BDG366" s="18"/>
      <c r="BDH366" s="18"/>
      <c r="BDI366" s="18"/>
      <c r="BDJ366" s="18"/>
      <c r="BDK366" s="18"/>
      <c r="BDL366" s="18"/>
      <c r="BDM366" s="18"/>
      <c r="BDN366" s="18"/>
      <c r="BDO366" s="18"/>
      <c r="BDP366" s="18"/>
      <c r="BDQ366" s="18"/>
      <c r="BDR366" s="18"/>
      <c r="BDS366" s="18"/>
      <c r="BDT366" s="18"/>
      <c r="BDU366" s="18"/>
      <c r="BDV366" s="18"/>
      <c r="BDW366" s="18"/>
      <c r="BDX366" s="18"/>
      <c r="BDY366" s="18"/>
      <c r="BDZ366" s="18"/>
      <c r="BEA366" s="18"/>
      <c r="BEB366" s="18"/>
      <c r="BEC366" s="18"/>
      <c r="BED366" s="18"/>
      <c r="BEE366" s="18"/>
      <c r="BEF366" s="18"/>
      <c r="BEG366" s="18"/>
      <c r="BEH366" s="18"/>
      <c r="BEI366" s="18"/>
      <c r="BEJ366" s="18"/>
      <c r="BEK366" s="18"/>
      <c r="BEL366" s="18"/>
      <c r="BEM366" s="18"/>
      <c r="BEN366" s="18"/>
      <c r="BEO366" s="18"/>
      <c r="BEP366" s="18"/>
      <c r="BEQ366" s="18"/>
      <c r="BER366" s="18"/>
      <c r="BES366" s="18"/>
      <c r="BET366" s="18"/>
      <c r="BEU366" s="18"/>
      <c r="BEV366" s="18"/>
      <c r="BEW366" s="18"/>
      <c r="BEX366" s="18"/>
      <c r="BEY366" s="18"/>
      <c r="BEZ366" s="18"/>
      <c r="BFA366" s="18"/>
      <c r="BFB366" s="18"/>
      <c r="BFC366" s="18"/>
      <c r="BFD366" s="18"/>
      <c r="BFE366" s="18"/>
      <c r="BFF366" s="18"/>
      <c r="BFG366" s="18"/>
      <c r="BFH366" s="18"/>
      <c r="BFI366" s="18"/>
      <c r="BFJ366" s="18"/>
      <c r="BFK366" s="18"/>
      <c r="BFL366" s="18"/>
      <c r="BFM366" s="18"/>
      <c r="BFN366" s="18"/>
      <c r="BFO366" s="18"/>
      <c r="BFP366" s="18"/>
      <c r="BFQ366" s="18"/>
      <c r="BFR366" s="18"/>
      <c r="BFS366" s="18"/>
      <c r="BFT366" s="18"/>
      <c r="BFU366" s="18"/>
      <c r="BFV366" s="18"/>
      <c r="BFW366" s="18"/>
      <c r="BFX366" s="18"/>
      <c r="BFY366" s="18"/>
      <c r="BFZ366" s="18"/>
      <c r="BGA366" s="18"/>
      <c r="BGB366" s="18"/>
      <c r="BGC366" s="18"/>
      <c r="BGD366" s="18"/>
      <c r="BGE366" s="18"/>
      <c r="BGF366" s="18"/>
      <c r="BGG366" s="18"/>
      <c r="BGH366" s="18"/>
      <c r="BGI366" s="18"/>
      <c r="BGJ366" s="18"/>
      <c r="BGK366" s="18"/>
      <c r="BGL366" s="18"/>
      <c r="BGM366" s="18"/>
      <c r="BGN366" s="18"/>
      <c r="BGO366" s="18"/>
      <c r="BGP366" s="18"/>
      <c r="BGQ366" s="18"/>
      <c r="BGR366" s="18"/>
      <c r="BGS366" s="18"/>
      <c r="BGT366" s="18"/>
      <c r="BGU366" s="18"/>
      <c r="BGV366" s="18"/>
      <c r="BGW366" s="18"/>
      <c r="BGX366" s="18"/>
      <c r="BGY366" s="18"/>
      <c r="BGZ366" s="18"/>
      <c r="BHA366" s="18"/>
      <c r="BHB366" s="18"/>
      <c r="BHC366" s="18"/>
      <c r="BHD366" s="18"/>
      <c r="BHE366" s="18"/>
      <c r="BHF366" s="18"/>
      <c r="BHG366" s="18"/>
      <c r="BHH366" s="18"/>
      <c r="BHI366" s="18"/>
      <c r="BHJ366" s="18"/>
      <c r="BHK366" s="18"/>
      <c r="BHL366" s="18"/>
      <c r="BHM366" s="18"/>
      <c r="BHN366" s="18"/>
      <c r="BHO366" s="18"/>
      <c r="BHP366" s="18"/>
      <c r="BHQ366" s="18"/>
      <c r="BHR366" s="18"/>
      <c r="BHS366" s="18"/>
      <c r="BHT366" s="18"/>
      <c r="BHU366" s="18"/>
      <c r="BHV366" s="18"/>
      <c r="BHW366" s="18"/>
      <c r="BHX366" s="18"/>
      <c r="BHY366" s="18"/>
      <c r="BHZ366" s="18"/>
      <c r="BIA366" s="18"/>
      <c r="BIB366" s="18"/>
      <c r="BIC366" s="18"/>
      <c r="BID366" s="18"/>
      <c r="BIE366" s="18"/>
      <c r="BIF366" s="18"/>
      <c r="BIG366" s="18"/>
      <c r="BIH366" s="18"/>
      <c r="BII366" s="18"/>
      <c r="BIJ366" s="18"/>
      <c r="BIK366" s="18"/>
      <c r="BIL366" s="18"/>
      <c r="BIM366" s="18"/>
      <c r="BIN366" s="18"/>
      <c r="BIO366" s="18"/>
      <c r="BIP366" s="18"/>
      <c r="BIQ366" s="18"/>
      <c r="BIR366" s="18"/>
      <c r="BIS366" s="18"/>
      <c r="BIT366" s="18"/>
      <c r="BIU366" s="18"/>
      <c r="BIV366" s="18"/>
      <c r="BIW366" s="18"/>
      <c r="BIX366" s="18"/>
      <c r="BIY366" s="18"/>
      <c r="BIZ366" s="18"/>
      <c r="BJA366" s="18"/>
      <c r="BJB366" s="18"/>
      <c r="BJC366" s="18"/>
      <c r="BJD366" s="18"/>
      <c r="BJE366" s="18"/>
      <c r="BJF366" s="18"/>
      <c r="BJG366" s="18"/>
      <c r="BJH366" s="18"/>
      <c r="BJI366" s="18"/>
      <c r="BJJ366" s="18"/>
      <c r="BJK366" s="18"/>
      <c r="BJL366" s="18"/>
      <c r="BJM366" s="18"/>
      <c r="BJN366" s="18"/>
      <c r="BJO366" s="18"/>
      <c r="BJP366" s="18"/>
      <c r="BJQ366" s="18"/>
      <c r="BJR366" s="18"/>
      <c r="BJS366" s="18"/>
      <c r="BJT366" s="18"/>
      <c r="BJU366" s="18"/>
      <c r="BJV366" s="18"/>
      <c r="BJW366" s="18"/>
      <c r="BJX366" s="18"/>
      <c r="BJY366" s="18"/>
      <c r="BJZ366" s="18"/>
      <c r="BKA366" s="18"/>
      <c r="BKB366" s="18"/>
      <c r="BKC366" s="18"/>
      <c r="BKD366" s="18"/>
      <c r="BKE366" s="18"/>
      <c r="BKF366" s="18"/>
      <c r="BKG366" s="18"/>
      <c r="BKH366" s="18"/>
      <c r="BKI366" s="18"/>
      <c r="BKJ366" s="18"/>
      <c r="BKK366" s="18"/>
      <c r="BKL366" s="18"/>
      <c r="BKM366" s="18"/>
      <c r="BKN366" s="18"/>
      <c r="BKO366" s="18"/>
      <c r="BKP366" s="18"/>
      <c r="BKQ366" s="18"/>
      <c r="BKR366" s="18"/>
      <c r="BKS366" s="18"/>
      <c r="BKT366" s="18"/>
      <c r="BKU366" s="18"/>
      <c r="BKV366" s="18"/>
      <c r="BKW366" s="18"/>
      <c r="BKX366" s="18"/>
      <c r="BKY366" s="18"/>
      <c r="BKZ366" s="18"/>
      <c r="BLA366" s="18"/>
      <c r="BLB366" s="18"/>
      <c r="BLC366" s="18"/>
      <c r="BLD366" s="18"/>
      <c r="BLE366" s="18"/>
      <c r="BLF366" s="18"/>
      <c r="BLG366" s="18"/>
      <c r="BLH366" s="18"/>
      <c r="BLI366" s="18"/>
      <c r="BLJ366" s="18"/>
      <c r="BLK366" s="18"/>
      <c r="BLL366" s="18"/>
      <c r="BLM366" s="18"/>
      <c r="BLN366" s="18"/>
      <c r="BLO366" s="18"/>
      <c r="BLP366" s="18"/>
      <c r="BLQ366" s="18"/>
      <c r="BLR366" s="18"/>
      <c r="BLS366" s="18"/>
      <c r="BLT366" s="18"/>
      <c r="BLU366" s="18"/>
      <c r="BLV366" s="18"/>
      <c r="BLW366" s="18"/>
      <c r="BLX366" s="18"/>
      <c r="BLY366" s="18"/>
      <c r="BLZ366" s="18"/>
      <c r="BMA366" s="18"/>
      <c r="BMB366" s="18"/>
      <c r="BMC366" s="18"/>
      <c r="BMD366" s="18"/>
      <c r="BME366" s="18"/>
      <c r="BMF366" s="18"/>
      <c r="BMG366" s="18"/>
      <c r="BMH366" s="18"/>
      <c r="BMI366" s="18"/>
      <c r="BMJ366" s="18"/>
      <c r="BMK366" s="18"/>
      <c r="BML366" s="18"/>
      <c r="BMM366" s="18"/>
      <c r="BMN366" s="18"/>
      <c r="BMO366" s="18"/>
      <c r="BMP366" s="18"/>
      <c r="BMQ366" s="18"/>
      <c r="BMR366" s="18"/>
      <c r="BMS366" s="18"/>
      <c r="BMT366" s="18"/>
      <c r="BMU366" s="18"/>
      <c r="BMV366" s="18"/>
      <c r="BMW366" s="18"/>
      <c r="BMX366" s="18"/>
      <c r="BMY366" s="18"/>
      <c r="BMZ366" s="18"/>
      <c r="BNA366" s="18"/>
      <c r="BNB366" s="18"/>
      <c r="BNC366" s="18"/>
      <c r="BND366" s="18"/>
      <c r="BNE366" s="18"/>
      <c r="BNF366" s="18"/>
      <c r="BNG366" s="18"/>
      <c r="BNH366" s="18"/>
      <c r="BNI366" s="18"/>
      <c r="BNJ366" s="18"/>
      <c r="BNK366" s="18"/>
      <c r="BNL366" s="18"/>
      <c r="BNM366" s="18"/>
      <c r="BNN366" s="18"/>
      <c r="BNO366" s="18"/>
      <c r="BNP366" s="18"/>
      <c r="BNQ366" s="18"/>
      <c r="BNR366" s="18"/>
      <c r="BNS366" s="18"/>
      <c r="BNT366" s="18"/>
      <c r="BNU366" s="18"/>
      <c r="BNV366" s="18"/>
      <c r="BNW366" s="18"/>
      <c r="BNX366" s="18"/>
      <c r="BNY366" s="18"/>
      <c r="BNZ366" s="18"/>
      <c r="BOA366" s="18"/>
      <c r="BOB366" s="18"/>
      <c r="BOC366" s="18"/>
      <c r="BOD366" s="18"/>
      <c r="BOE366" s="18"/>
      <c r="BOF366" s="18"/>
      <c r="BOG366" s="18"/>
      <c r="BOH366" s="18"/>
      <c r="BOI366" s="18"/>
      <c r="BOJ366" s="18"/>
      <c r="BOK366" s="18"/>
      <c r="BOL366" s="18"/>
      <c r="BOM366" s="18"/>
      <c r="BON366" s="18"/>
      <c r="BOO366" s="18"/>
      <c r="BOP366" s="18"/>
      <c r="BOQ366" s="18"/>
      <c r="BOR366" s="18"/>
      <c r="BOS366" s="18"/>
      <c r="BOT366" s="18"/>
      <c r="BOU366" s="18"/>
      <c r="BOV366" s="18"/>
      <c r="BOW366" s="18"/>
      <c r="BOX366" s="18"/>
      <c r="BOY366" s="18"/>
      <c r="BOZ366" s="18"/>
      <c r="BPA366" s="18"/>
      <c r="BPB366" s="18"/>
      <c r="BPC366" s="18"/>
      <c r="BPD366" s="18"/>
      <c r="BPE366" s="18"/>
      <c r="BPF366" s="18"/>
      <c r="BPG366" s="18"/>
      <c r="BPH366" s="18"/>
      <c r="BPI366" s="18"/>
      <c r="BPJ366" s="18"/>
      <c r="BPK366" s="18"/>
      <c r="BPL366" s="18"/>
      <c r="BPM366" s="18"/>
      <c r="BPN366" s="18"/>
      <c r="BPO366" s="18"/>
      <c r="BPP366" s="18"/>
      <c r="BPQ366" s="18"/>
      <c r="BPR366" s="18"/>
      <c r="BPS366" s="18"/>
      <c r="BPT366" s="18"/>
      <c r="BPU366" s="18"/>
      <c r="BPV366" s="18"/>
      <c r="BPW366" s="18"/>
      <c r="BPX366" s="18"/>
      <c r="BPY366" s="18"/>
      <c r="BPZ366" s="18"/>
      <c r="BQA366" s="18"/>
      <c r="BQB366" s="18"/>
      <c r="BQC366" s="18"/>
      <c r="BQD366" s="18"/>
      <c r="BQE366" s="18"/>
      <c r="BQF366" s="18"/>
      <c r="BQG366" s="18"/>
      <c r="BQH366" s="18"/>
      <c r="BQI366" s="18"/>
      <c r="BQJ366" s="18"/>
      <c r="BQK366" s="18"/>
      <c r="BQL366" s="18"/>
      <c r="BQM366" s="18"/>
      <c r="BQN366" s="18"/>
      <c r="BQO366" s="18"/>
      <c r="BQP366" s="18"/>
      <c r="BQQ366" s="18"/>
      <c r="BQR366" s="18"/>
      <c r="BQS366" s="18"/>
      <c r="BQT366" s="18"/>
      <c r="BQU366" s="18"/>
      <c r="BQV366" s="18"/>
      <c r="BQW366" s="18"/>
      <c r="BQX366" s="18"/>
      <c r="BQY366" s="18"/>
      <c r="BQZ366" s="18"/>
      <c r="BRA366" s="18"/>
      <c r="BRB366" s="18"/>
      <c r="BRC366" s="18"/>
      <c r="BRD366" s="18"/>
      <c r="BRE366" s="18"/>
      <c r="BRF366" s="18"/>
      <c r="BRG366" s="18"/>
      <c r="BRH366" s="18"/>
      <c r="BRI366" s="18"/>
      <c r="BRJ366" s="18"/>
      <c r="BRK366" s="18"/>
      <c r="BRL366" s="18"/>
      <c r="BRM366" s="18"/>
      <c r="BRN366" s="18"/>
      <c r="BRO366" s="18"/>
      <c r="BRP366" s="18"/>
      <c r="BRQ366" s="18"/>
      <c r="BRR366" s="18"/>
      <c r="BRS366" s="18"/>
      <c r="BRT366" s="18"/>
      <c r="BRU366" s="18"/>
      <c r="BRV366" s="18"/>
      <c r="BRW366" s="18"/>
      <c r="BRX366" s="18"/>
      <c r="BRY366" s="18"/>
      <c r="BRZ366" s="18"/>
      <c r="BSA366" s="18"/>
      <c r="BSB366" s="18"/>
      <c r="BSC366" s="18"/>
      <c r="BSD366" s="18"/>
      <c r="BSE366" s="18"/>
      <c r="BSF366" s="18"/>
      <c r="BSG366" s="18"/>
      <c r="BSH366" s="18"/>
      <c r="BSI366" s="18"/>
      <c r="BSJ366" s="18"/>
      <c r="BSK366" s="18"/>
      <c r="BSL366" s="18"/>
      <c r="BSM366" s="18"/>
      <c r="BSN366" s="18"/>
      <c r="BSO366" s="18"/>
      <c r="BSP366" s="18"/>
      <c r="BSQ366" s="18"/>
      <c r="BSR366" s="18"/>
      <c r="BSS366" s="18"/>
      <c r="BST366" s="18"/>
      <c r="BSU366" s="18"/>
      <c r="BSV366" s="18"/>
      <c r="BSW366" s="18"/>
      <c r="BSX366" s="18"/>
      <c r="BSY366" s="18"/>
      <c r="BSZ366" s="18"/>
      <c r="BTA366" s="18"/>
      <c r="BTB366" s="18"/>
      <c r="BTC366" s="18"/>
      <c r="BTD366" s="18"/>
      <c r="BTE366" s="18"/>
      <c r="BTF366" s="18"/>
      <c r="BTG366" s="18"/>
      <c r="BTH366" s="18"/>
      <c r="BTI366" s="18"/>
      <c r="BTJ366" s="18"/>
      <c r="BTK366" s="18"/>
      <c r="BTL366" s="18"/>
      <c r="BTM366" s="18"/>
      <c r="BTN366" s="18"/>
      <c r="BTO366" s="18"/>
      <c r="BTP366" s="18"/>
      <c r="BTQ366" s="18"/>
      <c r="BTR366" s="18"/>
      <c r="BTS366" s="18"/>
      <c r="BTT366" s="18"/>
      <c r="BTU366" s="18"/>
      <c r="BTV366" s="18"/>
      <c r="BTW366" s="18"/>
      <c r="BTX366" s="18"/>
      <c r="BTY366" s="18"/>
      <c r="BTZ366" s="18"/>
      <c r="BUA366" s="18"/>
      <c r="BUB366" s="18"/>
      <c r="BUC366" s="18"/>
      <c r="BUD366" s="18"/>
      <c r="BUE366" s="18"/>
      <c r="BUF366" s="18"/>
      <c r="BUG366" s="18"/>
      <c r="BUH366" s="18"/>
      <c r="BUI366" s="18"/>
      <c r="BUJ366" s="18"/>
      <c r="BUK366" s="18"/>
      <c r="BUL366" s="18"/>
      <c r="BUM366" s="18"/>
      <c r="BUN366" s="18"/>
      <c r="BUO366" s="18"/>
      <c r="BUP366" s="18"/>
      <c r="BUQ366" s="18"/>
      <c r="BUR366" s="18"/>
      <c r="BUS366" s="18"/>
      <c r="BUT366" s="18"/>
      <c r="BUU366" s="18"/>
      <c r="BUV366" s="18"/>
      <c r="BUW366" s="18"/>
      <c r="BUX366" s="18"/>
      <c r="BUY366" s="18"/>
      <c r="BUZ366" s="18"/>
      <c r="BVA366" s="18"/>
      <c r="BVB366" s="18"/>
      <c r="BVC366" s="18"/>
      <c r="BVD366" s="18"/>
      <c r="BVE366" s="18"/>
      <c r="BVF366" s="18"/>
      <c r="BVG366" s="18"/>
      <c r="BVH366" s="18"/>
      <c r="BVI366" s="18"/>
      <c r="BVJ366" s="18"/>
      <c r="BVK366" s="18"/>
      <c r="BVL366" s="18"/>
      <c r="BVM366" s="18"/>
      <c r="BVN366" s="18"/>
      <c r="BVO366" s="18"/>
      <c r="BVP366" s="18"/>
      <c r="BVQ366" s="18"/>
      <c r="BVR366" s="18"/>
      <c r="BVS366" s="18"/>
      <c r="BVT366" s="18"/>
      <c r="BVU366" s="18"/>
      <c r="BVV366" s="18"/>
      <c r="BVW366" s="18"/>
      <c r="BVX366" s="18"/>
      <c r="BVY366" s="18"/>
      <c r="BVZ366" s="18"/>
      <c r="BWA366" s="18"/>
      <c r="BWB366" s="18"/>
      <c r="BWC366" s="18"/>
      <c r="BWD366" s="18"/>
      <c r="BWE366" s="18"/>
      <c r="BWF366" s="18"/>
      <c r="BWG366" s="18"/>
      <c r="BWH366" s="18"/>
      <c r="BWI366" s="18"/>
      <c r="BWJ366" s="18"/>
      <c r="BWK366" s="18"/>
      <c r="BWL366" s="18"/>
      <c r="BWM366" s="18"/>
      <c r="BWN366" s="18"/>
      <c r="BWO366" s="18"/>
      <c r="BWP366" s="18"/>
      <c r="BWQ366" s="18"/>
      <c r="BWR366" s="18"/>
      <c r="BWS366" s="18"/>
      <c r="BWT366" s="18"/>
      <c r="BWU366" s="18"/>
      <c r="BWV366" s="18"/>
      <c r="BWW366" s="18"/>
      <c r="BWX366" s="18"/>
      <c r="BWY366" s="18"/>
      <c r="BWZ366" s="18"/>
      <c r="BXA366" s="18"/>
      <c r="BXB366" s="18"/>
      <c r="BXC366" s="18"/>
      <c r="BXD366" s="18"/>
      <c r="BXE366" s="18"/>
      <c r="BXF366" s="18"/>
      <c r="BXG366" s="18"/>
      <c r="BXH366" s="18"/>
      <c r="BXI366" s="18"/>
      <c r="BXJ366" s="18"/>
      <c r="BXK366" s="18"/>
      <c r="BXL366" s="18"/>
      <c r="BXM366" s="18"/>
      <c r="BXN366" s="18"/>
      <c r="BXO366" s="18"/>
      <c r="BXP366" s="18"/>
      <c r="BXQ366" s="18"/>
      <c r="BXR366" s="18"/>
      <c r="BXS366" s="18"/>
      <c r="BXT366" s="18"/>
      <c r="BXU366" s="18"/>
      <c r="BXV366" s="18"/>
      <c r="BXW366" s="18"/>
      <c r="BXX366" s="18"/>
      <c r="BXY366" s="18"/>
      <c r="BXZ366" s="18"/>
      <c r="BYA366" s="18"/>
      <c r="BYB366" s="18"/>
      <c r="BYC366" s="18"/>
      <c r="BYD366" s="18"/>
      <c r="BYE366" s="18"/>
      <c r="BYF366" s="18"/>
      <c r="BYG366" s="18"/>
      <c r="BYH366" s="18"/>
      <c r="BYI366" s="18"/>
      <c r="BYJ366" s="18"/>
      <c r="BYK366" s="18"/>
      <c r="BYL366" s="18"/>
      <c r="BYM366" s="18"/>
      <c r="BYN366" s="18"/>
      <c r="BYO366" s="18"/>
      <c r="BYP366" s="18"/>
      <c r="BYQ366" s="18"/>
      <c r="BYR366" s="18"/>
      <c r="BYS366" s="18"/>
      <c r="BYT366" s="18"/>
      <c r="BYU366" s="18"/>
      <c r="BYV366" s="18"/>
      <c r="BYW366" s="18"/>
      <c r="BYX366" s="18"/>
      <c r="BYY366" s="18"/>
      <c r="BYZ366" s="18"/>
      <c r="BZA366" s="18"/>
      <c r="BZB366" s="18"/>
      <c r="BZC366" s="18"/>
      <c r="BZD366" s="18"/>
      <c r="BZE366" s="18"/>
      <c r="BZF366" s="18"/>
      <c r="BZG366" s="18"/>
      <c r="BZH366" s="18"/>
      <c r="BZI366" s="18"/>
      <c r="BZJ366" s="18"/>
      <c r="BZK366" s="18"/>
      <c r="BZL366" s="18"/>
      <c r="BZM366" s="18"/>
      <c r="BZN366" s="18"/>
      <c r="BZO366" s="18"/>
      <c r="BZP366" s="18"/>
      <c r="BZQ366" s="18"/>
      <c r="BZR366" s="18"/>
      <c r="BZS366" s="18"/>
      <c r="BZT366" s="18"/>
      <c r="BZU366" s="18"/>
      <c r="BZV366" s="18"/>
      <c r="BZW366" s="18"/>
      <c r="BZX366" s="18"/>
      <c r="BZY366" s="18"/>
      <c r="BZZ366" s="18"/>
      <c r="CAA366" s="18"/>
      <c r="CAB366" s="18"/>
      <c r="CAC366" s="18"/>
      <c r="CAD366" s="18"/>
      <c r="CAE366" s="18"/>
      <c r="CAF366" s="18"/>
      <c r="CAG366" s="18"/>
      <c r="CAH366" s="18"/>
      <c r="CAI366" s="18"/>
      <c r="CAJ366" s="18"/>
      <c r="CAK366" s="18"/>
      <c r="CAL366" s="18"/>
      <c r="CAM366" s="18"/>
      <c r="CAN366" s="18"/>
      <c r="CAO366" s="18"/>
      <c r="CAP366" s="18"/>
      <c r="CAQ366" s="18"/>
      <c r="CAR366" s="18"/>
      <c r="CAS366" s="18"/>
      <c r="CAT366" s="18"/>
      <c r="CAU366" s="18"/>
      <c r="CAV366" s="18"/>
      <c r="CAW366" s="18"/>
      <c r="CAX366" s="18"/>
      <c r="CAY366" s="18"/>
      <c r="CAZ366" s="18"/>
      <c r="CBA366" s="18"/>
      <c r="CBB366" s="18"/>
      <c r="CBC366" s="18"/>
      <c r="CBD366" s="18"/>
      <c r="CBE366" s="18"/>
      <c r="CBF366" s="18"/>
      <c r="CBG366" s="18"/>
      <c r="CBH366" s="18"/>
      <c r="CBI366" s="18"/>
      <c r="CBJ366" s="18"/>
      <c r="CBK366" s="18"/>
      <c r="CBL366" s="18"/>
      <c r="CBM366" s="18"/>
      <c r="CBN366" s="18"/>
      <c r="CBO366" s="18"/>
      <c r="CBP366" s="18"/>
      <c r="CBQ366" s="18"/>
      <c r="CBR366" s="18"/>
      <c r="CBS366" s="18"/>
      <c r="CBT366" s="18"/>
      <c r="CBU366" s="18"/>
      <c r="CBV366" s="18"/>
      <c r="CBW366" s="18"/>
      <c r="CBX366" s="18"/>
      <c r="CBY366" s="18"/>
      <c r="CBZ366" s="18"/>
      <c r="CCA366" s="18"/>
      <c r="CCB366" s="18"/>
      <c r="CCC366" s="18"/>
      <c r="CCD366" s="18"/>
      <c r="CCE366" s="18"/>
      <c r="CCF366" s="18"/>
      <c r="CCG366" s="18"/>
      <c r="CCH366" s="18"/>
      <c r="CCI366" s="18"/>
      <c r="CCJ366" s="18"/>
      <c r="CCK366" s="18"/>
      <c r="CCL366" s="18"/>
      <c r="CCM366" s="18"/>
      <c r="CCN366" s="18"/>
      <c r="CCO366" s="18"/>
      <c r="CCP366" s="18"/>
      <c r="CCQ366" s="18"/>
      <c r="CCR366" s="18"/>
      <c r="CCS366" s="18"/>
      <c r="CCT366" s="18"/>
      <c r="CCU366" s="18"/>
      <c r="CCV366" s="18"/>
      <c r="CCW366" s="18"/>
      <c r="CCX366" s="18"/>
      <c r="CCY366" s="18"/>
      <c r="CCZ366" s="18"/>
      <c r="CDA366" s="18"/>
      <c r="CDB366" s="18"/>
      <c r="CDC366" s="18"/>
      <c r="CDD366" s="18"/>
      <c r="CDE366" s="18"/>
      <c r="CDF366" s="18"/>
      <c r="CDG366" s="18"/>
      <c r="CDH366" s="18"/>
      <c r="CDI366" s="18"/>
      <c r="CDJ366" s="18"/>
      <c r="CDK366" s="18"/>
      <c r="CDL366" s="18"/>
      <c r="CDM366" s="18"/>
      <c r="CDN366" s="18"/>
      <c r="CDO366" s="18"/>
      <c r="CDP366" s="18"/>
      <c r="CDQ366" s="18"/>
      <c r="CDR366" s="18"/>
      <c r="CDS366" s="18"/>
      <c r="CDT366" s="18"/>
      <c r="CDU366" s="18"/>
      <c r="CDV366" s="18"/>
      <c r="CDW366" s="18"/>
      <c r="CDX366" s="18"/>
      <c r="CDY366" s="18"/>
      <c r="CDZ366" s="18"/>
      <c r="CEA366" s="18"/>
      <c r="CEB366" s="18"/>
      <c r="CEC366" s="18"/>
      <c r="CED366" s="18"/>
      <c r="CEE366" s="18"/>
      <c r="CEF366" s="18"/>
      <c r="CEG366" s="18"/>
      <c r="CEH366" s="18"/>
      <c r="CEI366" s="18"/>
      <c r="CEJ366" s="18"/>
      <c r="CEK366" s="18"/>
      <c r="CEL366" s="18"/>
      <c r="CEM366" s="18"/>
      <c r="CEN366" s="18"/>
      <c r="CEO366" s="18"/>
      <c r="CEP366" s="18"/>
      <c r="CEQ366" s="18"/>
      <c r="CER366" s="18"/>
      <c r="CES366" s="18"/>
      <c r="CET366" s="18"/>
      <c r="CEU366" s="18"/>
      <c r="CEV366" s="18"/>
      <c r="CEW366" s="18"/>
      <c r="CEX366" s="18"/>
      <c r="CEY366" s="18"/>
      <c r="CEZ366" s="18"/>
      <c r="CFA366" s="18"/>
      <c r="CFB366" s="18"/>
      <c r="CFC366" s="18"/>
      <c r="CFD366" s="18"/>
      <c r="CFE366" s="18"/>
      <c r="CFF366" s="18"/>
      <c r="CFG366" s="18"/>
      <c r="CFH366" s="18"/>
      <c r="CFI366" s="18"/>
      <c r="CFJ366" s="18"/>
      <c r="CFK366" s="18"/>
      <c r="CFL366" s="18"/>
      <c r="CFM366" s="18"/>
      <c r="CFN366" s="18"/>
      <c r="CFO366" s="18"/>
      <c r="CFP366" s="18"/>
      <c r="CFQ366" s="18"/>
      <c r="CFR366" s="18"/>
      <c r="CFS366" s="18"/>
      <c r="CFT366" s="18"/>
      <c r="CFU366" s="18"/>
      <c r="CFV366" s="18"/>
      <c r="CFW366" s="18"/>
      <c r="CFX366" s="18"/>
      <c r="CFY366" s="18"/>
      <c r="CFZ366" s="18"/>
      <c r="CGA366" s="18"/>
      <c r="CGB366" s="18"/>
      <c r="CGC366" s="18"/>
      <c r="CGD366" s="18"/>
      <c r="CGE366" s="18"/>
      <c r="CGF366" s="18"/>
      <c r="CGG366" s="18"/>
      <c r="CGH366" s="18"/>
      <c r="CGI366" s="18"/>
      <c r="CGJ366" s="18"/>
      <c r="CGK366" s="18"/>
      <c r="CGL366" s="18"/>
      <c r="CGM366" s="18"/>
      <c r="CGN366" s="18"/>
      <c r="CGO366" s="18"/>
      <c r="CGP366" s="18"/>
      <c r="CGQ366" s="18"/>
      <c r="CGR366" s="18"/>
      <c r="CGS366" s="18"/>
      <c r="CGT366" s="18"/>
      <c r="CGU366" s="18"/>
      <c r="CGV366" s="18"/>
      <c r="CGW366" s="18"/>
      <c r="CGX366" s="18"/>
      <c r="CGY366" s="18"/>
      <c r="CGZ366" s="18"/>
      <c r="CHA366" s="18"/>
      <c r="CHB366" s="18"/>
      <c r="CHC366" s="18"/>
      <c r="CHD366" s="18"/>
      <c r="CHE366" s="18"/>
      <c r="CHF366" s="18"/>
      <c r="CHG366" s="18"/>
      <c r="CHH366" s="18"/>
      <c r="CHI366" s="18"/>
      <c r="CHJ366" s="18"/>
      <c r="CHK366" s="18"/>
      <c r="CHL366" s="18"/>
      <c r="CHM366" s="18"/>
      <c r="CHN366" s="18"/>
      <c r="CHO366" s="18"/>
      <c r="CHP366" s="18"/>
      <c r="CHQ366" s="18"/>
      <c r="CHR366" s="18"/>
      <c r="CHS366" s="18"/>
      <c r="CHT366" s="18"/>
      <c r="CHU366" s="18"/>
      <c r="CHV366" s="18"/>
      <c r="CHW366" s="18"/>
      <c r="CHX366" s="18"/>
      <c r="CHY366" s="18"/>
      <c r="CHZ366" s="18"/>
      <c r="CIA366" s="18"/>
      <c r="CIB366" s="18"/>
      <c r="CIC366" s="18"/>
      <c r="CID366" s="18"/>
      <c r="CIE366" s="18"/>
      <c r="CIF366" s="18"/>
      <c r="CIG366" s="18"/>
      <c r="CIH366" s="18"/>
      <c r="CII366" s="18"/>
      <c r="CIJ366" s="18"/>
      <c r="CIK366" s="18"/>
      <c r="CIL366" s="18"/>
      <c r="CIM366" s="18"/>
      <c r="CIN366" s="18"/>
      <c r="CIO366" s="18"/>
      <c r="CIP366" s="18"/>
      <c r="CIQ366" s="18"/>
      <c r="CIR366" s="18"/>
      <c r="CIS366" s="18"/>
      <c r="CIT366" s="18"/>
      <c r="CIU366" s="18"/>
      <c r="CIV366" s="18"/>
      <c r="CIW366" s="18"/>
      <c r="CIX366" s="18"/>
      <c r="CIY366" s="18"/>
      <c r="CIZ366" s="18"/>
      <c r="CJA366" s="18"/>
      <c r="CJB366" s="18"/>
      <c r="CJC366" s="18"/>
      <c r="CJD366" s="18"/>
      <c r="CJE366" s="18"/>
      <c r="CJF366" s="18"/>
      <c r="CJG366" s="18"/>
      <c r="CJH366" s="18"/>
      <c r="CJI366" s="18"/>
      <c r="CJJ366" s="18"/>
      <c r="CJK366" s="18"/>
      <c r="CJL366" s="18"/>
      <c r="CJM366" s="18"/>
      <c r="CJN366" s="18"/>
      <c r="CJO366" s="18"/>
      <c r="CJP366" s="18"/>
      <c r="CJQ366" s="18"/>
      <c r="CJR366" s="18"/>
      <c r="CJS366" s="18"/>
      <c r="CJT366" s="18"/>
      <c r="CJU366" s="18"/>
      <c r="CJV366" s="18"/>
      <c r="CJW366" s="18"/>
      <c r="CJX366" s="18"/>
      <c r="CJY366" s="18"/>
      <c r="CJZ366" s="18"/>
      <c r="CKA366" s="18"/>
      <c r="CKB366" s="18"/>
      <c r="CKC366" s="18"/>
      <c r="CKD366" s="18"/>
      <c r="CKE366" s="18"/>
      <c r="CKF366" s="18"/>
      <c r="CKG366" s="18"/>
      <c r="CKH366" s="18"/>
      <c r="CKI366" s="18"/>
      <c r="CKJ366" s="18"/>
      <c r="CKK366" s="18"/>
      <c r="CKL366" s="18"/>
      <c r="CKM366" s="18"/>
      <c r="CKN366" s="18"/>
      <c r="CKO366" s="18"/>
      <c r="CKP366" s="18"/>
      <c r="CKQ366" s="18"/>
      <c r="CKR366" s="18"/>
      <c r="CKS366" s="18"/>
      <c r="CKT366" s="18"/>
      <c r="CKU366" s="18"/>
      <c r="CKV366" s="18"/>
      <c r="CKW366" s="18"/>
      <c r="CKX366" s="18"/>
      <c r="CKY366" s="18"/>
      <c r="CKZ366" s="18"/>
      <c r="CLA366" s="18"/>
      <c r="CLB366" s="18"/>
      <c r="CLC366" s="18"/>
      <c r="CLD366" s="18"/>
      <c r="CLE366" s="18"/>
      <c r="CLF366" s="18"/>
      <c r="CLG366" s="18"/>
      <c r="CLH366" s="18"/>
      <c r="CLI366" s="18"/>
      <c r="CLJ366" s="18"/>
      <c r="CLK366" s="18"/>
      <c r="CLL366" s="18"/>
      <c r="CLM366" s="18"/>
      <c r="CLN366" s="18"/>
      <c r="CLO366" s="18"/>
      <c r="CLP366" s="18"/>
      <c r="CLQ366" s="18"/>
      <c r="CLR366" s="18"/>
      <c r="CLS366" s="18"/>
      <c r="CLT366" s="18"/>
      <c r="CLU366" s="18"/>
      <c r="CLV366" s="18"/>
      <c r="CLW366" s="18"/>
      <c r="CLX366" s="18"/>
      <c r="CLY366" s="18"/>
      <c r="CLZ366" s="18"/>
      <c r="CMA366" s="18"/>
      <c r="CMB366" s="18"/>
      <c r="CMC366" s="18"/>
      <c r="CMD366" s="18"/>
      <c r="CME366" s="18"/>
      <c r="CMF366" s="18"/>
      <c r="CMG366" s="18"/>
      <c r="CMH366" s="18"/>
      <c r="CMI366" s="18"/>
      <c r="CMJ366" s="18"/>
      <c r="CMK366" s="18"/>
      <c r="CML366" s="18"/>
      <c r="CMM366" s="18"/>
      <c r="CMN366" s="18"/>
      <c r="CMO366" s="18"/>
      <c r="CMP366" s="18"/>
      <c r="CMQ366" s="18"/>
      <c r="CMR366" s="18"/>
      <c r="CMS366" s="18"/>
      <c r="CMT366" s="18"/>
      <c r="CMU366" s="18"/>
      <c r="CMV366" s="18"/>
      <c r="CMW366" s="18"/>
      <c r="CMX366" s="18"/>
      <c r="CMY366" s="18"/>
      <c r="CMZ366" s="18"/>
      <c r="CNA366" s="18"/>
      <c r="CNB366" s="18"/>
      <c r="CNC366" s="18"/>
      <c r="CND366" s="18"/>
      <c r="CNE366" s="18"/>
      <c r="CNF366" s="18"/>
      <c r="CNG366" s="18"/>
      <c r="CNH366" s="18"/>
      <c r="CNI366" s="18"/>
      <c r="CNJ366" s="18"/>
      <c r="CNK366" s="18"/>
      <c r="CNL366" s="18"/>
      <c r="CNM366" s="18"/>
      <c r="CNN366" s="18"/>
      <c r="CNO366" s="18"/>
      <c r="CNP366" s="18"/>
      <c r="CNQ366" s="18"/>
      <c r="CNR366" s="18"/>
      <c r="CNS366" s="18"/>
      <c r="CNT366" s="18"/>
      <c r="CNU366" s="18"/>
      <c r="CNV366" s="18"/>
      <c r="CNW366" s="18"/>
      <c r="CNX366" s="18"/>
      <c r="CNY366" s="18"/>
      <c r="CNZ366" s="18"/>
      <c r="COA366" s="18"/>
      <c r="COB366" s="18"/>
      <c r="COC366" s="18"/>
      <c r="COD366" s="18"/>
      <c r="COE366" s="18"/>
      <c r="COF366" s="18"/>
      <c r="COG366" s="18"/>
      <c r="COH366" s="18"/>
      <c r="COI366" s="18"/>
      <c r="COJ366" s="18"/>
      <c r="COK366" s="18"/>
      <c r="COL366" s="18"/>
      <c r="COM366" s="18"/>
      <c r="CON366" s="18"/>
      <c r="COO366" s="18"/>
      <c r="COP366" s="18"/>
      <c r="COQ366" s="18"/>
      <c r="COR366" s="18"/>
      <c r="COS366" s="18"/>
      <c r="COT366" s="18"/>
      <c r="COU366" s="18"/>
      <c r="COV366" s="18"/>
      <c r="COW366" s="18"/>
      <c r="COX366" s="18"/>
      <c r="COY366" s="18"/>
      <c r="COZ366" s="18"/>
      <c r="CPA366" s="18"/>
      <c r="CPB366" s="18"/>
      <c r="CPC366" s="18"/>
      <c r="CPD366" s="18"/>
      <c r="CPE366" s="18"/>
      <c r="CPF366" s="18"/>
      <c r="CPG366" s="18"/>
      <c r="CPH366" s="18"/>
      <c r="CPI366" s="18"/>
      <c r="CPJ366" s="18"/>
      <c r="CPK366" s="18"/>
      <c r="CPL366" s="18"/>
      <c r="CPM366" s="18"/>
      <c r="CPN366" s="18"/>
      <c r="CPO366" s="18"/>
      <c r="CPP366" s="18"/>
      <c r="CPQ366" s="18"/>
      <c r="CPR366" s="18"/>
      <c r="CPS366" s="18"/>
      <c r="CPT366" s="18"/>
      <c r="CPU366" s="18"/>
      <c r="CPV366" s="18"/>
      <c r="CPW366" s="18"/>
      <c r="CPX366" s="18"/>
      <c r="CPY366" s="18"/>
      <c r="CPZ366" s="18"/>
      <c r="CQA366" s="18"/>
      <c r="CQB366" s="18"/>
      <c r="CQC366" s="18"/>
      <c r="CQD366" s="18"/>
      <c r="CQE366" s="18"/>
      <c r="CQF366" s="18"/>
      <c r="CQG366" s="18"/>
      <c r="CQH366" s="18"/>
      <c r="CQI366" s="18"/>
      <c r="CQJ366" s="18"/>
      <c r="CQK366" s="18"/>
      <c r="CQL366" s="18"/>
      <c r="CQM366" s="18"/>
      <c r="CQN366" s="18"/>
      <c r="CQO366" s="18"/>
      <c r="CQP366" s="18"/>
      <c r="CQQ366" s="18"/>
      <c r="CQR366" s="18"/>
      <c r="CQS366" s="18"/>
      <c r="CQT366" s="18"/>
      <c r="CQU366" s="18"/>
      <c r="CQV366" s="18"/>
      <c r="CQW366" s="18"/>
      <c r="CQX366" s="18"/>
      <c r="CQY366" s="18"/>
      <c r="CQZ366" s="18"/>
      <c r="CRA366" s="18"/>
      <c r="CRB366" s="18"/>
      <c r="CRC366" s="18"/>
      <c r="CRD366" s="18"/>
      <c r="CRE366" s="18"/>
      <c r="CRF366" s="18"/>
      <c r="CRG366" s="18"/>
      <c r="CRH366" s="18"/>
      <c r="CRI366" s="18"/>
      <c r="CRJ366" s="18"/>
      <c r="CRK366" s="18"/>
      <c r="CRL366" s="18"/>
      <c r="CRM366" s="18"/>
      <c r="CRN366" s="18"/>
      <c r="CRO366" s="18"/>
      <c r="CRP366" s="18"/>
      <c r="CRQ366" s="18"/>
      <c r="CRR366" s="18"/>
      <c r="CRS366" s="18"/>
      <c r="CRT366" s="18"/>
      <c r="CRU366" s="18"/>
      <c r="CRV366" s="18"/>
      <c r="CRW366" s="18"/>
      <c r="CRX366" s="18"/>
      <c r="CRY366" s="18"/>
      <c r="CRZ366" s="18"/>
      <c r="CSA366" s="18"/>
      <c r="CSB366" s="18"/>
      <c r="CSC366" s="18"/>
      <c r="CSD366" s="18"/>
      <c r="CSE366" s="18"/>
      <c r="CSF366" s="18"/>
      <c r="CSG366" s="18"/>
      <c r="CSH366" s="18"/>
      <c r="CSI366" s="18"/>
      <c r="CSJ366" s="18"/>
      <c r="CSK366" s="18"/>
      <c r="CSL366" s="18"/>
      <c r="CSM366" s="18"/>
      <c r="CSN366" s="18"/>
      <c r="CSO366" s="18"/>
      <c r="CSP366" s="18"/>
      <c r="CSQ366" s="18"/>
      <c r="CSR366" s="18"/>
      <c r="CSS366" s="18"/>
      <c r="CST366" s="18"/>
      <c r="CSU366" s="18"/>
      <c r="CSV366" s="18"/>
      <c r="CSW366" s="18"/>
      <c r="CSX366" s="18"/>
      <c r="CSY366" s="18"/>
      <c r="CSZ366" s="18"/>
      <c r="CTA366" s="18"/>
      <c r="CTB366" s="18"/>
      <c r="CTC366" s="18"/>
      <c r="CTD366" s="18"/>
      <c r="CTE366" s="18"/>
      <c r="CTF366" s="18"/>
      <c r="CTG366" s="18"/>
      <c r="CTH366" s="18"/>
      <c r="CTI366" s="18"/>
      <c r="CTJ366" s="18"/>
      <c r="CTK366" s="18"/>
      <c r="CTL366" s="18"/>
      <c r="CTM366" s="18"/>
      <c r="CTN366" s="18"/>
      <c r="CTO366" s="18"/>
      <c r="CTP366" s="18"/>
      <c r="CTQ366" s="18"/>
      <c r="CTR366" s="18"/>
      <c r="CTS366" s="18"/>
      <c r="CTT366" s="18"/>
      <c r="CTU366" s="18"/>
      <c r="CTV366" s="18"/>
      <c r="CTW366" s="18"/>
      <c r="CTX366" s="18"/>
      <c r="CTY366" s="18"/>
      <c r="CTZ366" s="18"/>
      <c r="CUA366" s="18"/>
      <c r="CUB366" s="18"/>
      <c r="CUC366" s="18"/>
      <c r="CUD366" s="18"/>
      <c r="CUE366" s="18"/>
      <c r="CUF366" s="18"/>
      <c r="CUG366" s="18"/>
      <c r="CUH366" s="18"/>
      <c r="CUI366" s="18"/>
      <c r="CUJ366" s="18"/>
      <c r="CUK366" s="18"/>
      <c r="CUL366" s="18"/>
      <c r="CUM366" s="18"/>
      <c r="CUN366" s="18"/>
      <c r="CUO366" s="18"/>
      <c r="CUP366" s="18"/>
      <c r="CUQ366" s="18"/>
      <c r="CUR366" s="18"/>
      <c r="CUS366" s="18"/>
      <c r="CUT366" s="18"/>
      <c r="CUU366" s="18"/>
      <c r="CUV366" s="18"/>
      <c r="CUW366" s="18"/>
      <c r="CUX366" s="18"/>
      <c r="CUY366" s="18"/>
      <c r="CUZ366" s="18"/>
      <c r="CVA366" s="18"/>
      <c r="CVB366" s="18"/>
      <c r="CVC366" s="18"/>
      <c r="CVD366" s="18"/>
      <c r="CVE366" s="18"/>
      <c r="CVF366" s="18"/>
      <c r="CVG366" s="18"/>
      <c r="CVH366" s="18"/>
      <c r="CVI366" s="18"/>
      <c r="CVJ366" s="18"/>
      <c r="CVK366" s="18"/>
      <c r="CVL366" s="18"/>
      <c r="CVM366" s="18"/>
      <c r="CVN366" s="18"/>
      <c r="CVO366" s="18"/>
      <c r="CVP366" s="18"/>
      <c r="CVQ366" s="18"/>
      <c r="CVR366" s="18"/>
      <c r="CVS366" s="18"/>
      <c r="CVT366" s="18"/>
      <c r="CVU366" s="18"/>
      <c r="CVV366" s="18"/>
      <c r="CVW366" s="18"/>
      <c r="CVX366" s="18"/>
      <c r="CVY366" s="18"/>
      <c r="CVZ366" s="18"/>
      <c r="CWA366" s="18"/>
      <c r="CWB366" s="18"/>
      <c r="CWC366" s="18"/>
      <c r="CWD366" s="18"/>
      <c r="CWE366" s="18"/>
      <c r="CWF366" s="18"/>
      <c r="CWG366" s="18"/>
      <c r="CWH366" s="18"/>
      <c r="CWI366" s="18"/>
      <c r="CWJ366" s="18"/>
      <c r="CWK366" s="18"/>
      <c r="CWL366" s="18"/>
      <c r="CWM366" s="18"/>
      <c r="CWN366" s="18"/>
      <c r="CWO366" s="18"/>
      <c r="CWP366" s="18"/>
      <c r="CWQ366" s="18"/>
      <c r="CWR366" s="18"/>
      <c r="CWS366" s="18"/>
      <c r="CWT366" s="18"/>
      <c r="CWU366" s="18"/>
      <c r="CWV366" s="18"/>
      <c r="CWW366" s="18"/>
      <c r="CWX366" s="18"/>
      <c r="CWY366" s="18"/>
      <c r="CWZ366" s="18"/>
      <c r="CXA366" s="18"/>
      <c r="CXB366" s="18"/>
      <c r="CXC366" s="18"/>
      <c r="CXD366" s="18"/>
      <c r="CXE366" s="18"/>
      <c r="CXF366" s="18"/>
      <c r="CXG366" s="18"/>
      <c r="CXH366" s="18"/>
      <c r="CXI366" s="18"/>
      <c r="CXJ366" s="18"/>
      <c r="CXK366" s="18"/>
      <c r="CXL366" s="18"/>
      <c r="CXM366" s="18"/>
      <c r="CXN366" s="18"/>
      <c r="CXO366" s="18"/>
      <c r="CXP366" s="18"/>
      <c r="CXQ366" s="18"/>
      <c r="CXR366" s="18"/>
      <c r="CXS366" s="18"/>
      <c r="CXT366" s="18"/>
      <c r="CXU366" s="18"/>
      <c r="CXV366" s="18"/>
      <c r="CXW366" s="18"/>
      <c r="CXX366" s="18"/>
      <c r="CXY366" s="18"/>
      <c r="CXZ366" s="18"/>
      <c r="CYA366" s="18"/>
      <c r="CYB366" s="18"/>
      <c r="CYC366" s="18"/>
      <c r="CYD366" s="18"/>
      <c r="CYE366" s="18"/>
      <c r="CYF366" s="18"/>
      <c r="CYG366" s="18"/>
      <c r="CYH366" s="18"/>
      <c r="CYI366" s="18"/>
      <c r="CYJ366" s="18"/>
      <c r="CYK366" s="18"/>
      <c r="CYL366" s="18"/>
      <c r="CYM366" s="18"/>
      <c r="CYN366" s="18"/>
      <c r="CYO366" s="18"/>
      <c r="CYP366" s="18"/>
      <c r="CYQ366" s="18"/>
      <c r="CYR366" s="18"/>
      <c r="CYS366" s="18"/>
      <c r="CYT366" s="18"/>
      <c r="CYU366" s="18"/>
      <c r="CYV366" s="18"/>
      <c r="CYW366" s="18"/>
      <c r="CYX366" s="18"/>
      <c r="CYY366" s="18"/>
      <c r="CYZ366" s="18"/>
      <c r="CZA366" s="18"/>
      <c r="CZB366" s="18"/>
      <c r="CZC366" s="18"/>
      <c r="CZD366" s="18"/>
      <c r="CZE366" s="18"/>
      <c r="CZF366" s="18"/>
      <c r="CZG366" s="18"/>
      <c r="CZH366" s="18"/>
      <c r="CZI366" s="18"/>
      <c r="CZJ366" s="18"/>
      <c r="CZK366" s="18"/>
      <c r="CZL366" s="18"/>
      <c r="CZM366" s="18"/>
      <c r="CZN366" s="18"/>
      <c r="CZO366" s="18"/>
      <c r="CZP366" s="18"/>
      <c r="CZQ366" s="18"/>
      <c r="CZR366" s="18"/>
      <c r="CZS366" s="18"/>
      <c r="CZT366" s="18"/>
      <c r="CZU366" s="18"/>
      <c r="CZV366" s="18"/>
      <c r="CZW366" s="18"/>
      <c r="CZX366" s="18"/>
      <c r="CZY366" s="18"/>
      <c r="CZZ366" s="18"/>
      <c r="DAA366" s="18"/>
      <c r="DAB366" s="18"/>
      <c r="DAC366" s="18"/>
      <c r="DAD366" s="18"/>
      <c r="DAE366" s="18"/>
      <c r="DAF366" s="18"/>
      <c r="DAG366" s="18"/>
      <c r="DAH366" s="18"/>
      <c r="DAI366" s="18"/>
      <c r="DAJ366" s="18"/>
      <c r="DAK366" s="18"/>
      <c r="DAL366" s="18"/>
      <c r="DAM366" s="18"/>
      <c r="DAN366" s="18"/>
      <c r="DAO366" s="18"/>
      <c r="DAP366" s="18"/>
      <c r="DAQ366" s="18"/>
      <c r="DAR366" s="18"/>
      <c r="DAS366" s="18"/>
      <c r="DAT366" s="18"/>
      <c r="DAU366" s="18"/>
      <c r="DAV366" s="18"/>
      <c r="DAW366" s="18"/>
      <c r="DAX366" s="18"/>
      <c r="DAY366" s="18"/>
      <c r="DAZ366" s="18"/>
      <c r="DBA366" s="18"/>
      <c r="DBB366" s="18"/>
      <c r="DBC366" s="18"/>
      <c r="DBD366" s="18"/>
      <c r="DBE366" s="18"/>
      <c r="DBF366" s="18"/>
      <c r="DBG366" s="18"/>
      <c r="DBH366" s="18"/>
      <c r="DBI366" s="18"/>
      <c r="DBJ366" s="18"/>
      <c r="DBK366" s="18"/>
      <c r="DBL366" s="18"/>
      <c r="DBM366" s="18"/>
      <c r="DBN366" s="18"/>
      <c r="DBO366" s="18"/>
      <c r="DBP366" s="18"/>
      <c r="DBQ366" s="18"/>
      <c r="DBR366" s="18"/>
      <c r="DBS366" s="18"/>
      <c r="DBT366" s="18"/>
      <c r="DBU366" s="18"/>
      <c r="DBV366" s="18"/>
      <c r="DBW366" s="18"/>
      <c r="DBX366" s="18"/>
      <c r="DBY366" s="18"/>
      <c r="DBZ366" s="18"/>
      <c r="DCA366" s="18"/>
      <c r="DCB366" s="18"/>
      <c r="DCC366" s="18"/>
      <c r="DCD366" s="18"/>
      <c r="DCE366" s="18"/>
      <c r="DCF366" s="18"/>
      <c r="DCG366" s="18"/>
      <c r="DCH366" s="18"/>
      <c r="DCI366" s="18"/>
      <c r="DCJ366" s="18"/>
      <c r="DCK366" s="18"/>
      <c r="DCL366" s="18"/>
      <c r="DCM366" s="18"/>
      <c r="DCN366" s="18"/>
      <c r="DCO366" s="18"/>
      <c r="DCP366" s="18"/>
      <c r="DCQ366" s="18"/>
      <c r="DCR366" s="18"/>
      <c r="DCS366" s="18"/>
      <c r="DCT366" s="18"/>
      <c r="DCU366" s="18"/>
      <c r="DCV366" s="18"/>
      <c r="DCW366" s="18"/>
      <c r="DCX366" s="18"/>
      <c r="DCY366" s="18"/>
      <c r="DCZ366" s="18"/>
      <c r="DDA366" s="18"/>
      <c r="DDB366" s="18"/>
      <c r="DDC366" s="18"/>
      <c r="DDD366" s="18"/>
      <c r="DDE366" s="18"/>
      <c r="DDF366" s="18"/>
      <c r="DDG366" s="18"/>
      <c r="DDH366" s="18"/>
      <c r="DDI366" s="18"/>
      <c r="DDJ366" s="18"/>
      <c r="DDK366" s="18"/>
      <c r="DDL366" s="18"/>
      <c r="DDM366" s="18"/>
      <c r="DDN366" s="18"/>
      <c r="DDO366" s="18"/>
      <c r="DDP366" s="18"/>
      <c r="DDQ366" s="18"/>
      <c r="DDR366" s="18"/>
      <c r="DDS366" s="18"/>
      <c r="DDT366" s="18"/>
      <c r="DDU366" s="18"/>
      <c r="DDV366" s="18"/>
      <c r="DDW366" s="18"/>
      <c r="DDX366" s="18"/>
      <c r="DDY366" s="18"/>
      <c r="DDZ366" s="18"/>
      <c r="DEA366" s="18"/>
      <c r="DEB366" s="18"/>
      <c r="DEC366" s="18"/>
      <c r="DED366" s="18"/>
      <c r="DEE366" s="18"/>
      <c r="DEF366" s="18"/>
      <c r="DEG366" s="18"/>
      <c r="DEH366" s="18"/>
      <c r="DEI366" s="18"/>
      <c r="DEJ366" s="18"/>
      <c r="DEK366" s="18"/>
      <c r="DEL366" s="18"/>
      <c r="DEM366" s="18"/>
      <c r="DEN366" s="18"/>
      <c r="DEO366" s="18"/>
      <c r="DEP366" s="18"/>
      <c r="DEQ366" s="18"/>
      <c r="DER366" s="18"/>
      <c r="DES366" s="18"/>
      <c r="DET366" s="18"/>
      <c r="DEU366" s="18"/>
      <c r="DEV366" s="18"/>
      <c r="DEW366" s="18"/>
      <c r="DEX366" s="18"/>
      <c r="DEY366" s="18"/>
      <c r="DEZ366" s="18"/>
      <c r="DFA366" s="18"/>
      <c r="DFB366" s="18"/>
      <c r="DFC366" s="18"/>
      <c r="DFD366" s="18"/>
      <c r="DFE366" s="18"/>
      <c r="DFF366" s="18"/>
      <c r="DFG366" s="18"/>
      <c r="DFH366" s="18"/>
      <c r="DFI366" s="18"/>
      <c r="DFJ366" s="18"/>
      <c r="DFK366" s="18"/>
      <c r="DFL366" s="18"/>
      <c r="DFM366" s="18"/>
      <c r="DFN366" s="18"/>
      <c r="DFO366" s="18"/>
      <c r="DFP366" s="18"/>
      <c r="DFQ366" s="18"/>
      <c r="DFR366" s="18"/>
      <c r="DFS366" s="18"/>
      <c r="DFT366" s="18"/>
      <c r="DFU366" s="18"/>
      <c r="DFV366" s="18"/>
      <c r="DFW366" s="18"/>
      <c r="DFX366" s="18"/>
      <c r="DFY366" s="18"/>
      <c r="DFZ366" s="18"/>
      <c r="DGA366" s="18"/>
      <c r="DGB366" s="18"/>
      <c r="DGC366" s="18"/>
      <c r="DGD366" s="18"/>
      <c r="DGE366" s="18"/>
      <c r="DGF366" s="18"/>
      <c r="DGG366" s="18"/>
      <c r="DGH366" s="18"/>
      <c r="DGI366" s="18"/>
      <c r="DGJ366" s="18"/>
      <c r="DGK366" s="18"/>
      <c r="DGL366" s="18"/>
      <c r="DGM366" s="18"/>
      <c r="DGN366" s="18"/>
      <c r="DGO366" s="18"/>
      <c r="DGP366" s="18"/>
      <c r="DGQ366" s="18"/>
      <c r="DGR366" s="18"/>
      <c r="DGS366" s="18"/>
      <c r="DGT366" s="18"/>
      <c r="DGU366" s="18"/>
      <c r="DGV366" s="18"/>
      <c r="DGW366" s="18"/>
      <c r="DGX366" s="18"/>
      <c r="DGY366" s="18"/>
      <c r="DGZ366" s="18"/>
      <c r="DHA366" s="18"/>
      <c r="DHB366" s="18"/>
      <c r="DHC366" s="18"/>
      <c r="DHD366" s="18"/>
      <c r="DHE366" s="18"/>
      <c r="DHF366" s="18"/>
      <c r="DHG366" s="18"/>
      <c r="DHH366" s="18"/>
      <c r="DHI366" s="18"/>
      <c r="DHJ366" s="18"/>
      <c r="DHK366" s="18"/>
      <c r="DHL366" s="18"/>
      <c r="DHM366" s="18"/>
      <c r="DHN366" s="18"/>
      <c r="DHO366" s="18"/>
      <c r="DHP366" s="18"/>
      <c r="DHQ366" s="18"/>
      <c r="DHR366" s="18"/>
      <c r="DHS366" s="18"/>
      <c r="DHT366" s="18"/>
      <c r="DHU366" s="18"/>
      <c r="DHV366" s="18"/>
      <c r="DHW366" s="18"/>
      <c r="DHX366" s="18"/>
      <c r="DHY366" s="18"/>
      <c r="DHZ366" s="18"/>
      <c r="DIA366" s="18"/>
      <c r="DIB366" s="18"/>
      <c r="DIC366" s="18"/>
      <c r="DID366" s="18"/>
      <c r="DIE366" s="18"/>
      <c r="DIF366" s="18"/>
      <c r="DIG366" s="18"/>
      <c r="DIH366" s="18"/>
      <c r="DII366" s="18"/>
      <c r="DIJ366" s="18"/>
      <c r="DIK366" s="18"/>
      <c r="DIL366" s="18"/>
      <c r="DIM366" s="18"/>
      <c r="DIN366" s="18"/>
      <c r="DIO366" s="18"/>
      <c r="DIP366" s="18"/>
      <c r="DIQ366" s="18"/>
      <c r="DIR366" s="18"/>
      <c r="DIS366" s="18"/>
      <c r="DIT366" s="18"/>
      <c r="DIU366" s="18"/>
      <c r="DIV366" s="18"/>
      <c r="DIW366" s="18"/>
      <c r="DIX366" s="18"/>
      <c r="DIY366" s="18"/>
      <c r="DIZ366" s="18"/>
      <c r="DJA366" s="18"/>
      <c r="DJB366" s="18"/>
      <c r="DJC366" s="18"/>
      <c r="DJD366" s="18"/>
      <c r="DJE366" s="18"/>
      <c r="DJF366" s="18"/>
      <c r="DJG366" s="18"/>
      <c r="DJH366" s="18"/>
      <c r="DJI366" s="18"/>
      <c r="DJJ366" s="18"/>
      <c r="DJK366" s="18"/>
      <c r="DJL366" s="18"/>
      <c r="DJM366" s="18"/>
      <c r="DJN366" s="18"/>
      <c r="DJO366" s="18"/>
      <c r="DJP366" s="18"/>
      <c r="DJQ366" s="18"/>
      <c r="DJR366" s="18"/>
      <c r="DJS366" s="18"/>
      <c r="DJT366" s="18"/>
      <c r="DJU366" s="18"/>
      <c r="DJV366" s="18"/>
      <c r="DJW366" s="18"/>
      <c r="DJX366" s="18"/>
      <c r="DJY366" s="18"/>
      <c r="DJZ366" s="18"/>
      <c r="DKA366" s="18"/>
      <c r="DKB366" s="18"/>
      <c r="DKC366" s="18"/>
      <c r="DKD366" s="18"/>
      <c r="DKE366" s="18"/>
      <c r="DKF366" s="18"/>
      <c r="DKG366" s="18"/>
      <c r="DKH366" s="18"/>
      <c r="DKI366" s="18"/>
      <c r="DKJ366" s="18"/>
      <c r="DKK366" s="18"/>
      <c r="DKL366" s="18"/>
      <c r="DKM366" s="18"/>
      <c r="DKN366" s="18"/>
      <c r="DKO366" s="18"/>
      <c r="DKP366" s="18"/>
      <c r="DKQ366" s="18"/>
      <c r="DKR366" s="18"/>
      <c r="DKS366" s="18"/>
      <c r="DKT366" s="18"/>
      <c r="DKU366" s="18"/>
      <c r="DKV366" s="18"/>
      <c r="DKW366" s="18"/>
      <c r="DKX366" s="18"/>
      <c r="DKY366" s="18"/>
      <c r="DKZ366" s="18"/>
      <c r="DLA366" s="18"/>
      <c r="DLB366" s="18"/>
      <c r="DLC366" s="18"/>
      <c r="DLD366" s="18"/>
      <c r="DLE366" s="18"/>
      <c r="DLF366" s="18"/>
      <c r="DLG366" s="18"/>
      <c r="DLH366" s="18"/>
      <c r="DLI366" s="18"/>
      <c r="DLJ366" s="18"/>
      <c r="DLK366" s="18"/>
      <c r="DLL366" s="18"/>
      <c r="DLM366" s="18"/>
      <c r="DLN366" s="18"/>
      <c r="DLO366" s="18"/>
      <c r="DLP366" s="18"/>
      <c r="DLQ366" s="18"/>
      <c r="DLR366" s="18"/>
      <c r="DLS366" s="18"/>
      <c r="DLT366" s="18"/>
      <c r="DLU366" s="18"/>
      <c r="DLV366" s="18"/>
      <c r="DLW366" s="18"/>
      <c r="DLX366" s="18"/>
      <c r="DLY366" s="18"/>
      <c r="DLZ366" s="18"/>
      <c r="DMA366" s="18"/>
      <c r="DMB366" s="18"/>
      <c r="DMC366" s="18"/>
      <c r="DMD366" s="18"/>
      <c r="DME366" s="18"/>
      <c r="DMF366" s="18"/>
      <c r="DMG366" s="18"/>
      <c r="DMH366" s="18"/>
      <c r="DMI366" s="18"/>
      <c r="DMJ366" s="18"/>
      <c r="DMK366" s="18"/>
      <c r="DML366" s="18"/>
      <c r="DMM366" s="18"/>
      <c r="DMN366" s="18"/>
      <c r="DMO366" s="18"/>
      <c r="DMP366" s="18"/>
      <c r="DMQ366" s="18"/>
      <c r="DMR366" s="18"/>
      <c r="DMS366" s="18"/>
      <c r="DMT366" s="18"/>
      <c r="DMU366" s="18"/>
      <c r="DMV366" s="18"/>
      <c r="DMW366" s="18"/>
      <c r="DMX366" s="18"/>
      <c r="DMY366" s="18"/>
      <c r="DMZ366" s="18"/>
      <c r="DNA366" s="18"/>
      <c r="DNB366" s="18"/>
      <c r="DNC366" s="18"/>
      <c r="DND366" s="18"/>
      <c r="DNE366" s="18"/>
      <c r="DNF366" s="18"/>
      <c r="DNG366" s="18"/>
      <c r="DNH366" s="18"/>
      <c r="DNI366" s="18"/>
      <c r="DNJ366" s="18"/>
      <c r="DNK366" s="18"/>
      <c r="DNL366" s="18"/>
      <c r="DNM366" s="18"/>
      <c r="DNN366" s="18"/>
      <c r="DNO366" s="18"/>
      <c r="DNP366" s="18"/>
      <c r="DNQ366" s="18"/>
      <c r="DNR366" s="18"/>
      <c r="DNS366" s="18"/>
      <c r="DNT366" s="18"/>
      <c r="DNU366" s="18"/>
      <c r="DNV366" s="18"/>
      <c r="DNW366" s="18"/>
      <c r="DNX366" s="18"/>
      <c r="DNY366" s="18"/>
      <c r="DNZ366" s="18"/>
      <c r="DOA366" s="18"/>
      <c r="DOB366" s="18"/>
      <c r="DOC366" s="18"/>
      <c r="DOD366" s="18"/>
      <c r="DOE366" s="18"/>
      <c r="DOF366" s="18"/>
      <c r="DOG366" s="18"/>
      <c r="DOH366" s="18"/>
      <c r="DOI366" s="18"/>
      <c r="DOJ366" s="18"/>
      <c r="DOK366" s="18"/>
      <c r="DOL366" s="18"/>
      <c r="DOM366" s="18"/>
      <c r="DON366" s="18"/>
      <c r="DOO366" s="18"/>
      <c r="DOP366" s="18"/>
      <c r="DOQ366" s="18"/>
      <c r="DOR366" s="18"/>
      <c r="DOS366" s="18"/>
      <c r="DOT366" s="18"/>
      <c r="DOU366" s="18"/>
      <c r="DOV366" s="18"/>
      <c r="DOW366" s="18"/>
      <c r="DOX366" s="18"/>
      <c r="DOY366" s="18"/>
      <c r="DOZ366" s="18"/>
      <c r="DPA366" s="18"/>
      <c r="DPB366" s="18"/>
      <c r="DPC366" s="18"/>
      <c r="DPD366" s="18"/>
      <c r="DPE366" s="18"/>
      <c r="DPF366" s="18"/>
      <c r="DPG366" s="18"/>
      <c r="DPH366" s="18"/>
      <c r="DPI366" s="18"/>
      <c r="DPJ366" s="18"/>
      <c r="DPK366" s="18"/>
      <c r="DPL366" s="18"/>
      <c r="DPM366" s="18"/>
      <c r="DPN366" s="18"/>
      <c r="DPO366" s="18"/>
      <c r="DPP366" s="18"/>
      <c r="DPQ366" s="18"/>
      <c r="DPR366" s="18"/>
      <c r="DPS366" s="18"/>
      <c r="DPT366" s="18"/>
      <c r="DPU366" s="18"/>
      <c r="DPV366" s="18"/>
      <c r="DPW366" s="18"/>
      <c r="DPX366" s="18"/>
      <c r="DPY366" s="18"/>
      <c r="DPZ366" s="18"/>
      <c r="DQA366" s="18"/>
      <c r="DQB366" s="18"/>
      <c r="DQC366" s="18"/>
      <c r="DQD366" s="18"/>
      <c r="DQE366" s="18"/>
      <c r="DQF366" s="18"/>
      <c r="DQG366" s="18"/>
      <c r="DQH366" s="18"/>
      <c r="DQI366" s="18"/>
      <c r="DQJ366" s="18"/>
      <c r="DQK366" s="18"/>
      <c r="DQL366" s="18"/>
      <c r="DQM366" s="18"/>
      <c r="DQN366" s="18"/>
      <c r="DQO366" s="18"/>
      <c r="DQP366" s="18"/>
      <c r="DQQ366" s="18"/>
      <c r="DQR366" s="18"/>
      <c r="DQS366" s="18"/>
      <c r="DQT366" s="18"/>
      <c r="DQU366" s="18"/>
      <c r="DQV366" s="18"/>
      <c r="DQW366" s="18"/>
      <c r="DQX366" s="18"/>
      <c r="DQY366" s="18"/>
      <c r="DQZ366" s="18"/>
      <c r="DRA366" s="18"/>
      <c r="DRB366" s="18"/>
      <c r="DRC366" s="18"/>
      <c r="DRD366" s="18"/>
      <c r="DRE366" s="18"/>
      <c r="DRF366" s="18"/>
      <c r="DRG366" s="18"/>
      <c r="DRH366" s="18"/>
      <c r="DRI366" s="18"/>
      <c r="DRJ366" s="18"/>
      <c r="DRK366" s="18"/>
      <c r="DRL366" s="18"/>
      <c r="DRM366" s="18"/>
      <c r="DRN366" s="18"/>
      <c r="DRO366" s="18"/>
      <c r="DRP366" s="18"/>
      <c r="DRQ366" s="18"/>
      <c r="DRR366" s="18"/>
      <c r="DRS366" s="18"/>
      <c r="DRT366" s="18"/>
      <c r="DRU366" s="18"/>
      <c r="DRV366" s="18"/>
      <c r="DRW366" s="18"/>
      <c r="DRX366" s="18"/>
      <c r="DRY366" s="18"/>
      <c r="DRZ366" s="18"/>
      <c r="DSA366" s="18"/>
      <c r="DSB366" s="18"/>
      <c r="DSC366" s="18"/>
      <c r="DSD366" s="18"/>
      <c r="DSE366" s="18"/>
      <c r="DSF366" s="18"/>
      <c r="DSG366" s="18"/>
      <c r="DSH366" s="18"/>
      <c r="DSI366" s="18"/>
      <c r="DSJ366" s="18"/>
      <c r="DSK366" s="18"/>
      <c r="DSL366" s="18"/>
      <c r="DSM366" s="18"/>
      <c r="DSN366" s="18"/>
      <c r="DSO366" s="18"/>
      <c r="DSP366" s="18"/>
      <c r="DSQ366" s="18"/>
      <c r="DSR366" s="18"/>
      <c r="DSS366" s="18"/>
      <c r="DST366" s="18"/>
      <c r="DSU366" s="18"/>
      <c r="DSV366" s="18"/>
      <c r="DSW366" s="18"/>
      <c r="DSX366" s="18"/>
      <c r="DSY366" s="18"/>
      <c r="DSZ366" s="18"/>
      <c r="DTA366" s="18"/>
      <c r="DTB366" s="18"/>
      <c r="DTC366" s="18"/>
      <c r="DTD366" s="18"/>
      <c r="DTE366" s="18"/>
      <c r="DTF366" s="18"/>
      <c r="DTG366" s="18"/>
      <c r="DTH366" s="18"/>
      <c r="DTI366" s="18"/>
      <c r="DTJ366" s="18"/>
      <c r="DTK366" s="18"/>
      <c r="DTL366" s="18"/>
      <c r="DTM366" s="18"/>
      <c r="DTN366" s="18"/>
      <c r="DTO366" s="18"/>
      <c r="DTP366" s="18"/>
      <c r="DTQ366" s="18"/>
      <c r="DTR366" s="18"/>
      <c r="DTS366" s="18"/>
      <c r="DTT366" s="18"/>
      <c r="DTU366" s="18"/>
      <c r="DTV366" s="18"/>
      <c r="DTW366" s="18"/>
      <c r="DTX366" s="18"/>
      <c r="DTY366" s="18"/>
      <c r="DTZ366" s="18"/>
      <c r="DUA366" s="18"/>
      <c r="DUB366" s="18"/>
      <c r="DUC366" s="18"/>
      <c r="DUD366" s="18"/>
      <c r="DUE366" s="18"/>
      <c r="DUF366" s="18"/>
      <c r="DUG366" s="18"/>
      <c r="DUH366" s="18"/>
      <c r="DUI366" s="18"/>
      <c r="DUJ366" s="18"/>
      <c r="DUK366" s="18"/>
      <c r="DUL366" s="18"/>
      <c r="DUM366" s="18"/>
      <c r="DUN366" s="18"/>
      <c r="DUO366" s="18"/>
      <c r="DUP366" s="18"/>
      <c r="DUQ366" s="18"/>
      <c r="DUR366" s="18"/>
      <c r="DUS366" s="18"/>
      <c r="DUT366" s="18"/>
      <c r="DUU366" s="18"/>
      <c r="DUV366" s="18"/>
      <c r="DUW366" s="18"/>
      <c r="DUX366" s="18"/>
      <c r="DUY366" s="18"/>
      <c r="DUZ366" s="18"/>
      <c r="DVA366" s="18"/>
      <c r="DVB366" s="18"/>
      <c r="DVC366" s="18"/>
      <c r="DVD366" s="18"/>
      <c r="DVE366" s="18"/>
      <c r="DVF366" s="18"/>
      <c r="DVG366" s="18"/>
      <c r="DVH366" s="18"/>
      <c r="DVI366" s="18"/>
      <c r="DVJ366" s="18"/>
      <c r="DVK366" s="18"/>
      <c r="DVL366" s="18"/>
      <c r="DVM366" s="18"/>
      <c r="DVN366" s="18"/>
      <c r="DVO366" s="18"/>
      <c r="DVP366" s="18"/>
      <c r="DVQ366" s="18"/>
      <c r="DVR366" s="18"/>
      <c r="DVS366" s="18"/>
      <c r="DVT366" s="18"/>
      <c r="DVU366" s="18"/>
      <c r="DVV366" s="18"/>
      <c r="DVW366" s="18"/>
      <c r="DVX366" s="18"/>
      <c r="DVY366" s="18"/>
      <c r="DVZ366" s="18"/>
      <c r="DWA366" s="18"/>
      <c r="DWB366" s="18"/>
      <c r="DWC366" s="18"/>
      <c r="DWD366" s="18"/>
      <c r="DWE366" s="18"/>
      <c r="DWF366" s="18"/>
      <c r="DWG366" s="18"/>
      <c r="DWH366" s="18"/>
      <c r="DWI366" s="18"/>
      <c r="DWJ366" s="18"/>
      <c r="DWK366" s="18"/>
      <c r="DWL366" s="18"/>
      <c r="DWM366" s="18"/>
      <c r="DWN366" s="18"/>
      <c r="DWO366" s="18"/>
      <c r="DWP366" s="18"/>
      <c r="DWQ366" s="18"/>
      <c r="DWR366" s="18"/>
      <c r="DWS366" s="18"/>
      <c r="DWT366" s="18"/>
      <c r="DWU366" s="18"/>
      <c r="DWV366" s="18"/>
      <c r="DWW366" s="18"/>
      <c r="DWX366" s="18"/>
      <c r="DWY366" s="18"/>
      <c r="DWZ366" s="18"/>
      <c r="DXA366" s="18"/>
      <c r="DXB366" s="18"/>
      <c r="DXC366" s="18"/>
      <c r="DXD366" s="18"/>
      <c r="DXE366" s="18"/>
      <c r="DXF366" s="18"/>
      <c r="DXG366" s="18"/>
      <c r="DXH366" s="18"/>
      <c r="DXI366" s="18"/>
      <c r="DXJ366" s="18"/>
      <c r="DXK366" s="18"/>
      <c r="DXL366" s="18"/>
      <c r="DXM366" s="18"/>
      <c r="DXN366" s="18"/>
      <c r="DXO366" s="18"/>
      <c r="DXP366" s="18"/>
      <c r="DXQ366" s="18"/>
      <c r="DXR366" s="18"/>
      <c r="DXS366" s="18"/>
      <c r="DXT366" s="18"/>
      <c r="DXU366" s="18"/>
      <c r="DXV366" s="18"/>
      <c r="DXW366" s="18"/>
      <c r="DXX366" s="18"/>
      <c r="DXY366" s="18"/>
      <c r="DXZ366" s="18"/>
      <c r="DYA366" s="18"/>
      <c r="DYB366" s="18"/>
      <c r="DYC366" s="18"/>
      <c r="DYD366" s="18"/>
      <c r="DYE366" s="18"/>
      <c r="DYF366" s="18"/>
      <c r="DYG366" s="18"/>
      <c r="DYH366" s="18"/>
      <c r="DYI366" s="18"/>
      <c r="DYJ366" s="18"/>
      <c r="DYK366" s="18"/>
      <c r="DYL366" s="18"/>
      <c r="DYM366" s="18"/>
      <c r="DYN366" s="18"/>
      <c r="DYO366" s="18"/>
      <c r="DYP366" s="18"/>
      <c r="DYQ366" s="18"/>
      <c r="DYR366" s="18"/>
      <c r="DYS366" s="18"/>
      <c r="DYT366" s="18"/>
      <c r="DYU366" s="18"/>
      <c r="DYV366" s="18"/>
      <c r="DYW366" s="18"/>
      <c r="DYX366" s="18"/>
      <c r="DYY366" s="18"/>
      <c r="DYZ366" s="18"/>
      <c r="DZA366" s="18"/>
      <c r="DZB366" s="18"/>
      <c r="DZC366" s="18"/>
      <c r="DZD366" s="18"/>
      <c r="DZE366" s="18"/>
      <c r="DZF366" s="18"/>
      <c r="DZG366" s="18"/>
      <c r="DZH366" s="18"/>
      <c r="DZI366" s="18"/>
      <c r="DZJ366" s="18"/>
      <c r="DZK366" s="18"/>
      <c r="DZL366" s="18"/>
      <c r="DZM366" s="18"/>
      <c r="DZN366" s="18"/>
      <c r="DZO366" s="18"/>
      <c r="DZP366" s="18"/>
      <c r="DZQ366" s="18"/>
      <c r="DZR366" s="18"/>
      <c r="DZS366" s="18"/>
      <c r="DZT366" s="18"/>
      <c r="DZU366" s="18"/>
      <c r="DZV366" s="18"/>
      <c r="DZW366" s="18"/>
      <c r="DZX366" s="18"/>
      <c r="DZY366" s="18"/>
      <c r="DZZ366" s="18"/>
      <c r="EAA366" s="18"/>
      <c r="EAB366" s="18"/>
      <c r="EAC366" s="18"/>
      <c r="EAD366" s="18"/>
      <c r="EAE366" s="18"/>
      <c r="EAF366" s="18"/>
      <c r="EAG366" s="18"/>
      <c r="EAH366" s="18"/>
      <c r="EAI366" s="18"/>
      <c r="EAJ366" s="18"/>
      <c r="EAK366" s="18"/>
      <c r="EAL366" s="18"/>
      <c r="EAM366" s="18"/>
      <c r="EAN366" s="18"/>
      <c r="EAO366" s="18"/>
      <c r="EAP366" s="18"/>
      <c r="EAQ366" s="18"/>
      <c r="EAR366" s="18"/>
      <c r="EAS366" s="18"/>
      <c r="EAT366" s="18"/>
      <c r="EAU366" s="18"/>
      <c r="EAV366" s="18"/>
      <c r="EAW366" s="18"/>
      <c r="EAX366" s="18"/>
      <c r="EAY366" s="18"/>
      <c r="EAZ366" s="18"/>
      <c r="EBA366" s="18"/>
      <c r="EBB366" s="18"/>
      <c r="EBC366" s="18"/>
      <c r="EBD366" s="18"/>
      <c r="EBE366" s="18"/>
      <c r="EBF366" s="18"/>
      <c r="EBG366" s="18"/>
      <c r="EBH366" s="18"/>
      <c r="EBI366" s="18"/>
      <c r="EBJ366" s="18"/>
      <c r="EBK366" s="18"/>
      <c r="EBL366" s="18"/>
      <c r="EBM366" s="18"/>
      <c r="EBN366" s="18"/>
      <c r="EBO366" s="18"/>
      <c r="EBP366" s="18"/>
      <c r="EBQ366" s="18"/>
      <c r="EBR366" s="18"/>
      <c r="EBS366" s="18"/>
      <c r="EBT366" s="18"/>
      <c r="EBU366" s="18"/>
      <c r="EBV366" s="18"/>
      <c r="EBW366" s="18"/>
      <c r="EBX366" s="18"/>
      <c r="EBY366" s="18"/>
      <c r="EBZ366" s="18"/>
      <c r="ECA366" s="18"/>
      <c r="ECB366" s="18"/>
      <c r="ECC366" s="18"/>
      <c r="ECD366" s="18"/>
      <c r="ECE366" s="18"/>
      <c r="ECF366" s="18"/>
      <c r="ECG366" s="18"/>
      <c r="ECH366" s="18"/>
      <c r="ECI366" s="18"/>
      <c r="ECJ366" s="18"/>
      <c r="ECK366" s="18"/>
      <c r="ECL366" s="18"/>
      <c r="ECM366" s="18"/>
      <c r="ECN366" s="18"/>
      <c r="ECO366" s="18"/>
      <c r="ECP366" s="18"/>
      <c r="ECQ366" s="18"/>
      <c r="ECR366" s="18"/>
      <c r="ECS366" s="18"/>
      <c r="ECT366" s="18"/>
      <c r="ECU366" s="18"/>
      <c r="ECV366" s="18"/>
      <c r="ECW366" s="18"/>
      <c r="ECX366" s="18"/>
      <c r="ECY366" s="18"/>
      <c r="ECZ366" s="18"/>
      <c r="EDA366" s="18"/>
      <c r="EDB366" s="18"/>
      <c r="EDC366" s="18"/>
      <c r="EDD366" s="18"/>
      <c r="EDE366" s="18"/>
      <c r="EDF366" s="18"/>
      <c r="EDG366" s="18"/>
      <c r="EDH366" s="18"/>
      <c r="EDI366" s="18"/>
      <c r="EDJ366" s="18"/>
      <c r="EDK366" s="18"/>
      <c r="EDL366" s="18"/>
      <c r="EDM366" s="18"/>
      <c r="EDN366" s="18"/>
      <c r="EDO366" s="18"/>
      <c r="EDP366" s="18"/>
      <c r="EDQ366" s="18"/>
      <c r="EDR366" s="18"/>
      <c r="EDS366" s="18"/>
      <c r="EDT366" s="18"/>
      <c r="EDU366" s="18"/>
      <c r="EDV366" s="18"/>
      <c r="EDW366" s="18"/>
      <c r="EDX366" s="18"/>
      <c r="EDY366" s="18"/>
      <c r="EDZ366" s="18"/>
      <c r="EEA366" s="18"/>
      <c r="EEB366" s="18"/>
      <c r="EEC366" s="18"/>
      <c r="EED366" s="18"/>
      <c r="EEE366" s="18"/>
      <c r="EEF366" s="18"/>
      <c r="EEG366" s="18"/>
      <c r="EEH366" s="18"/>
      <c r="EEI366" s="18"/>
      <c r="EEJ366" s="18"/>
      <c r="EEK366" s="18"/>
      <c r="EEL366" s="18"/>
      <c r="EEM366" s="18"/>
      <c r="EEN366" s="18"/>
      <c r="EEO366" s="18"/>
      <c r="EEP366" s="18"/>
      <c r="EEQ366" s="18"/>
      <c r="EER366" s="18"/>
      <c r="EES366" s="18"/>
      <c r="EET366" s="18"/>
      <c r="EEU366" s="18"/>
      <c r="EEV366" s="18"/>
      <c r="EEW366" s="18"/>
      <c r="EEX366" s="18"/>
      <c r="EEY366" s="18"/>
      <c r="EEZ366" s="18"/>
      <c r="EFA366" s="18"/>
      <c r="EFB366" s="18"/>
      <c r="EFC366" s="18"/>
      <c r="EFD366" s="18"/>
      <c r="EFE366" s="18"/>
      <c r="EFF366" s="18"/>
      <c r="EFG366" s="18"/>
      <c r="EFH366" s="18"/>
      <c r="EFI366" s="18"/>
      <c r="EFJ366" s="18"/>
      <c r="EFK366" s="18"/>
      <c r="EFL366" s="18"/>
      <c r="EFM366" s="18"/>
      <c r="EFN366" s="18"/>
      <c r="EFO366" s="18"/>
      <c r="EFP366" s="18"/>
      <c r="EFQ366" s="18"/>
      <c r="EFR366" s="18"/>
      <c r="EFS366" s="18"/>
      <c r="EFT366" s="18"/>
      <c r="EFU366" s="18"/>
      <c r="EFV366" s="18"/>
      <c r="EFW366" s="18"/>
      <c r="EFX366" s="18"/>
      <c r="EFY366" s="18"/>
      <c r="EFZ366" s="18"/>
      <c r="EGA366" s="18"/>
      <c r="EGB366" s="18"/>
      <c r="EGC366" s="18"/>
      <c r="EGD366" s="18"/>
      <c r="EGE366" s="18"/>
      <c r="EGF366" s="18"/>
      <c r="EGG366" s="18"/>
      <c r="EGH366" s="18"/>
      <c r="EGI366" s="18"/>
      <c r="EGJ366" s="18"/>
      <c r="EGK366" s="18"/>
      <c r="EGL366" s="18"/>
      <c r="EGM366" s="18"/>
      <c r="EGN366" s="18"/>
      <c r="EGO366" s="18"/>
      <c r="EGP366" s="18"/>
      <c r="EGQ366" s="18"/>
      <c r="EGR366" s="18"/>
      <c r="EGS366" s="18"/>
      <c r="EGT366" s="18"/>
      <c r="EGU366" s="18"/>
      <c r="EGV366" s="18"/>
      <c r="EGW366" s="18"/>
      <c r="EGX366" s="18"/>
      <c r="EGY366" s="18"/>
      <c r="EGZ366" s="18"/>
      <c r="EHA366" s="18"/>
      <c r="EHB366" s="18"/>
      <c r="EHC366" s="18"/>
      <c r="EHD366" s="18"/>
      <c r="EHE366" s="18"/>
      <c r="EHF366" s="18"/>
      <c r="EHG366" s="18"/>
      <c r="EHH366" s="18"/>
      <c r="EHI366" s="18"/>
      <c r="EHJ366" s="18"/>
      <c r="EHK366" s="18"/>
      <c r="EHL366" s="18"/>
      <c r="EHM366" s="18"/>
      <c r="EHN366" s="18"/>
      <c r="EHO366" s="18"/>
      <c r="EHP366" s="18"/>
      <c r="EHQ366" s="18"/>
      <c r="EHR366" s="18"/>
      <c r="EHS366" s="18"/>
      <c r="EHT366" s="18"/>
      <c r="EHU366" s="18"/>
      <c r="EHV366" s="18"/>
      <c r="EHW366" s="18"/>
      <c r="EHX366" s="18"/>
      <c r="EHY366" s="18"/>
      <c r="EHZ366" s="18"/>
      <c r="EIA366" s="18"/>
      <c r="EIB366" s="18"/>
      <c r="EIC366" s="18"/>
      <c r="EID366" s="18"/>
      <c r="EIE366" s="18"/>
      <c r="EIF366" s="18"/>
      <c r="EIG366" s="18"/>
      <c r="EIH366" s="18"/>
      <c r="EII366" s="18"/>
      <c r="EIJ366" s="18"/>
      <c r="EIK366" s="18"/>
      <c r="EIL366" s="18"/>
      <c r="EIM366" s="18"/>
      <c r="EIN366" s="18"/>
      <c r="EIO366" s="18"/>
      <c r="EIP366" s="18"/>
      <c r="EIQ366" s="18"/>
      <c r="EIR366" s="18"/>
      <c r="EIS366" s="18"/>
      <c r="EIT366" s="18"/>
      <c r="EIU366" s="18"/>
      <c r="EIV366" s="18"/>
      <c r="EIW366" s="18"/>
      <c r="EIX366" s="18"/>
      <c r="EIY366" s="18"/>
      <c r="EIZ366" s="18"/>
      <c r="EJA366" s="18"/>
      <c r="EJB366" s="18"/>
      <c r="EJC366" s="18"/>
      <c r="EJD366" s="18"/>
      <c r="EJE366" s="18"/>
      <c r="EJF366" s="18"/>
      <c r="EJG366" s="18"/>
      <c r="EJH366" s="18"/>
      <c r="EJI366" s="18"/>
      <c r="EJJ366" s="18"/>
      <c r="EJK366" s="18"/>
      <c r="EJL366" s="18"/>
      <c r="EJM366" s="18"/>
      <c r="EJN366" s="18"/>
      <c r="EJO366" s="18"/>
      <c r="EJP366" s="18"/>
      <c r="EJQ366" s="18"/>
      <c r="EJR366" s="18"/>
      <c r="EJS366" s="18"/>
      <c r="EJT366" s="18"/>
      <c r="EJU366" s="18"/>
      <c r="EJV366" s="18"/>
      <c r="EJW366" s="18"/>
      <c r="EJX366" s="18"/>
      <c r="EJY366" s="18"/>
      <c r="EJZ366" s="18"/>
      <c r="EKA366" s="18"/>
      <c r="EKB366" s="18"/>
      <c r="EKC366" s="18"/>
      <c r="EKD366" s="18"/>
      <c r="EKE366" s="18"/>
      <c r="EKF366" s="18"/>
      <c r="EKG366" s="18"/>
      <c r="EKH366" s="18"/>
      <c r="EKI366" s="18"/>
      <c r="EKJ366" s="18"/>
      <c r="EKK366" s="18"/>
      <c r="EKL366" s="18"/>
      <c r="EKM366" s="18"/>
      <c r="EKN366" s="18"/>
      <c r="EKO366" s="18"/>
      <c r="EKP366" s="18"/>
      <c r="EKQ366" s="18"/>
      <c r="EKR366" s="18"/>
      <c r="EKS366" s="18"/>
      <c r="EKT366" s="18"/>
      <c r="EKU366" s="18"/>
      <c r="EKV366" s="18"/>
      <c r="EKW366" s="18"/>
      <c r="EKX366" s="18"/>
      <c r="EKY366" s="18"/>
      <c r="EKZ366" s="18"/>
      <c r="ELA366" s="18"/>
      <c r="ELB366" s="18"/>
      <c r="ELC366" s="18"/>
      <c r="ELD366" s="18"/>
      <c r="ELE366" s="18"/>
      <c r="ELF366" s="18"/>
      <c r="ELG366" s="18"/>
      <c r="ELH366" s="18"/>
      <c r="ELI366" s="18"/>
      <c r="ELJ366" s="18"/>
      <c r="ELK366" s="18"/>
      <c r="ELL366" s="18"/>
      <c r="ELM366" s="18"/>
      <c r="ELN366" s="18"/>
      <c r="ELO366" s="18"/>
      <c r="ELP366" s="18"/>
      <c r="ELQ366" s="18"/>
      <c r="ELR366" s="18"/>
      <c r="ELS366" s="18"/>
      <c r="ELT366" s="18"/>
      <c r="ELU366" s="18"/>
      <c r="ELV366" s="18"/>
      <c r="ELW366" s="18"/>
      <c r="ELX366" s="18"/>
      <c r="ELY366" s="18"/>
      <c r="ELZ366" s="18"/>
      <c r="EMA366" s="18"/>
      <c r="EMB366" s="18"/>
      <c r="EMC366" s="18"/>
      <c r="EMD366" s="18"/>
      <c r="EME366" s="18"/>
      <c r="EMF366" s="18"/>
      <c r="EMG366" s="18"/>
      <c r="EMH366" s="18"/>
      <c r="EMI366" s="18"/>
      <c r="EMJ366" s="18"/>
      <c r="EMK366" s="18"/>
      <c r="EML366" s="18"/>
      <c r="EMM366" s="18"/>
      <c r="EMN366" s="18"/>
      <c r="EMO366" s="18"/>
      <c r="EMP366" s="18"/>
      <c r="EMQ366" s="18"/>
      <c r="EMR366" s="18"/>
      <c r="EMS366" s="18"/>
      <c r="EMT366" s="18"/>
      <c r="EMU366" s="18"/>
      <c r="EMV366" s="18"/>
      <c r="EMW366" s="18"/>
      <c r="EMX366" s="18"/>
      <c r="EMY366" s="18"/>
      <c r="EMZ366" s="18"/>
      <c r="ENA366" s="18"/>
      <c r="ENB366" s="18"/>
      <c r="ENC366" s="18"/>
      <c r="END366" s="18"/>
      <c r="ENE366" s="18"/>
      <c r="ENF366" s="18"/>
      <c r="ENG366" s="18"/>
      <c r="ENH366" s="18"/>
      <c r="ENI366" s="18"/>
      <c r="ENJ366" s="18"/>
      <c r="ENK366" s="18"/>
      <c r="ENL366" s="18"/>
      <c r="ENM366" s="18"/>
      <c r="ENN366" s="18"/>
      <c r="ENO366" s="18"/>
      <c r="ENP366" s="18"/>
      <c r="ENQ366" s="18"/>
      <c r="ENR366" s="18"/>
      <c r="ENS366" s="18"/>
      <c r="ENT366" s="18"/>
      <c r="ENU366" s="18"/>
      <c r="ENV366" s="18"/>
      <c r="ENW366" s="18"/>
      <c r="ENX366" s="18"/>
      <c r="ENY366" s="18"/>
      <c r="ENZ366" s="18"/>
      <c r="EOA366" s="18"/>
      <c r="EOB366" s="18"/>
      <c r="EOC366" s="18"/>
      <c r="EOD366" s="18"/>
      <c r="EOE366" s="18"/>
      <c r="EOF366" s="18"/>
      <c r="EOG366" s="18"/>
      <c r="EOH366" s="18"/>
      <c r="EOI366" s="18"/>
      <c r="EOJ366" s="18"/>
      <c r="EOK366" s="18"/>
      <c r="EOL366" s="18"/>
      <c r="EOM366" s="18"/>
      <c r="EON366" s="18"/>
      <c r="EOO366" s="18"/>
      <c r="EOP366" s="18"/>
      <c r="EOQ366" s="18"/>
      <c r="EOR366" s="18"/>
      <c r="EOS366" s="18"/>
      <c r="EOT366" s="18"/>
      <c r="EOU366" s="18"/>
      <c r="EOV366" s="18"/>
      <c r="EOW366" s="18"/>
      <c r="EOX366" s="18"/>
      <c r="EOY366" s="18"/>
      <c r="EOZ366" s="18"/>
      <c r="EPA366" s="18"/>
      <c r="EPB366" s="18"/>
      <c r="EPC366" s="18"/>
      <c r="EPD366" s="18"/>
      <c r="EPE366" s="18"/>
      <c r="EPF366" s="18"/>
      <c r="EPG366" s="18"/>
      <c r="EPH366" s="18"/>
      <c r="EPI366" s="18"/>
      <c r="EPJ366" s="18"/>
      <c r="EPK366" s="18"/>
      <c r="EPL366" s="18"/>
      <c r="EPM366" s="18"/>
      <c r="EPN366" s="18"/>
      <c r="EPO366" s="18"/>
      <c r="EPP366" s="18"/>
      <c r="EPQ366" s="18"/>
      <c r="EPR366" s="18"/>
      <c r="EPS366" s="18"/>
      <c r="EPT366" s="18"/>
      <c r="EPU366" s="18"/>
      <c r="EPV366" s="18"/>
      <c r="EPW366" s="18"/>
      <c r="EPX366" s="18"/>
      <c r="EPY366" s="18"/>
      <c r="EPZ366" s="18"/>
      <c r="EQA366" s="18"/>
      <c r="EQB366" s="18"/>
      <c r="EQC366" s="18"/>
      <c r="EQD366" s="18"/>
      <c r="EQE366" s="18"/>
      <c r="EQF366" s="18"/>
      <c r="EQG366" s="18"/>
      <c r="EQH366" s="18"/>
      <c r="EQI366" s="18"/>
      <c r="EQJ366" s="18"/>
      <c r="EQK366" s="18"/>
      <c r="EQL366" s="18"/>
      <c r="EQM366" s="18"/>
      <c r="EQN366" s="18"/>
      <c r="EQO366" s="18"/>
      <c r="EQP366" s="18"/>
      <c r="EQQ366" s="18"/>
      <c r="EQR366" s="18"/>
      <c r="EQS366" s="18"/>
      <c r="EQT366" s="18"/>
      <c r="EQU366" s="18"/>
      <c r="EQV366" s="18"/>
      <c r="EQW366" s="18"/>
      <c r="EQX366" s="18"/>
      <c r="EQY366" s="18"/>
      <c r="EQZ366" s="18"/>
      <c r="ERA366" s="18"/>
      <c r="ERB366" s="18"/>
      <c r="ERC366" s="18"/>
      <c r="ERD366" s="18"/>
      <c r="ERE366" s="18"/>
      <c r="ERF366" s="18"/>
      <c r="ERG366" s="18"/>
      <c r="ERH366" s="18"/>
      <c r="ERI366" s="18"/>
      <c r="ERJ366" s="18"/>
      <c r="ERK366" s="18"/>
      <c r="ERL366" s="18"/>
      <c r="ERM366" s="18"/>
      <c r="ERN366" s="18"/>
      <c r="ERO366" s="18"/>
      <c r="ERP366" s="18"/>
      <c r="ERQ366" s="18"/>
      <c r="ERR366" s="18"/>
      <c r="ERS366" s="18"/>
      <c r="ERT366" s="18"/>
      <c r="ERU366" s="18"/>
      <c r="ERV366" s="18"/>
      <c r="ERW366" s="18"/>
      <c r="ERX366" s="18"/>
      <c r="ERY366" s="18"/>
      <c r="ERZ366" s="18"/>
      <c r="ESA366" s="18"/>
      <c r="ESB366" s="18"/>
      <c r="ESC366" s="18"/>
      <c r="ESD366" s="18"/>
      <c r="ESE366" s="18"/>
      <c r="ESF366" s="18"/>
      <c r="ESG366" s="18"/>
      <c r="ESH366" s="18"/>
      <c r="ESI366" s="18"/>
      <c r="ESJ366" s="18"/>
      <c r="ESK366" s="18"/>
      <c r="ESL366" s="18"/>
      <c r="ESM366" s="18"/>
      <c r="ESN366" s="18"/>
      <c r="ESO366" s="18"/>
      <c r="ESP366" s="18"/>
      <c r="ESQ366" s="18"/>
      <c r="ESR366" s="18"/>
      <c r="ESS366" s="18"/>
      <c r="EST366" s="18"/>
      <c r="ESU366" s="18"/>
      <c r="ESV366" s="18"/>
      <c r="ESW366" s="18"/>
      <c r="ESX366" s="18"/>
      <c r="ESY366" s="18"/>
      <c r="ESZ366" s="18"/>
      <c r="ETA366" s="18"/>
      <c r="ETB366" s="18"/>
      <c r="ETC366" s="18"/>
      <c r="ETD366" s="18"/>
      <c r="ETE366" s="18"/>
      <c r="ETF366" s="18"/>
      <c r="ETG366" s="18"/>
      <c r="ETH366" s="18"/>
      <c r="ETI366" s="18"/>
      <c r="ETJ366" s="18"/>
      <c r="ETK366" s="18"/>
      <c r="ETL366" s="18"/>
      <c r="ETM366" s="18"/>
      <c r="ETN366" s="18"/>
      <c r="ETO366" s="18"/>
      <c r="ETP366" s="18"/>
      <c r="ETQ366" s="18"/>
      <c r="ETR366" s="18"/>
      <c r="ETS366" s="18"/>
      <c r="ETT366" s="18"/>
      <c r="ETU366" s="18"/>
      <c r="ETV366" s="18"/>
      <c r="ETW366" s="18"/>
      <c r="ETX366" s="18"/>
      <c r="ETY366" s="18"/>
      <c r="ETZ366" s="18"/>
      <c r="EUA366" s="18"/>
      <c r="EUB366" s="18"/>
      <c r="EUC366" s="18"/>
      <c r="EUD366" s="18"/>
      <c r="EUE366" s="18"/>
      <c r="EUF366" s="18"/>
      <c r="EUG366" s="18"/>
      <c r="EUH366" s="18"/>
      <c r="EUI366" s="18"/>
      <c r="EUJ366" s="18"/>
      <c r="EUK366" s="18"/>
      <c r="EUL366" s="18"/>
      <c r="EUM366" s="18"/>
      <c r="EUN366" s="18"/>
      <c r="EUO366" s="18"/>
      <c r="EUP366" s="18"/>
      <c r="EUQ366" s="18"/>
      <c r="EUR366" s="18"/>
      <c r="EUS366" s="18"/>
      <c r="EUT366" s="18"/>
      <c r="EUU366" s="18"/>
      <c r="EUV366" s="18"/>
      <c r="EUW366" s="18"/>
      <c r="EUX366" s="18"/>
      <c r="EUY366" s="18"/>
      <c r="EUZ366" s="18"/>
      <c r="EVA366" s="18"/>
      <c r="EVB366" s="18"/>
      <c r="EVC366" s="18"/>
      <c r="EVD366" s="18"/>
      <c r="EVE366" s="18"/>
      <c r="EVF366" s="18"/>
      <c r="EVG366" s="18"/>
      <c r="EVH366" s="18"/>
      <c r="EVI366" s="18"/>
      <c r="EVJ366" s="18"/>
      <c r="EVK366" s="18"/>
      <c r="EVL366" s="18"/>
      <c r="EVM366" s="18"/>
      <c r="EVN366" s="18"/>
      <c r="EVO366" s="18"/>
      <c r="EVP366" s="18"/>
      <c r="EVQ366" s="18"/>
      <c r="EVR366" s="18"/>
      <c r="EVS366" s="18"/>
      <c r="EVT366" s="18"/>
      <c r="EVU366" s="18"/>
      <c r="EVV366" s="18"/>
      <c r="EVW366" s="18"/>
      <c r="EVX366" s="18"/>
      <c r="EVY366" s="18"/>
      <c r="EVZ366" s="18"/>
      <c r="EWA366" s="18"/>
      <c r="EWB366" s="18"/>
      <c r="EWC366" s="18"/>
      <c r="EWD366" s="18"/>
      <c r="EWE366" s="18"/>
      <c r="EWF366" s="18"/>
      <c r="EWG366" s="18"/>
      <c r="EWH366" s="18"/>
      <c r="EWI366" s="18"/>
      <c r="EWJ366" s="18"/>
      <c r="EWK366" s="18"/>
      <c r="EWL366" s="18"/>
      <c r="EWM366" s="18"/>
      <c r="EWN366" s="18"/>
      <c r="EWO366" s="18"/>
      <c r="EWP366" s="18"/>
      <c r="EWQ366" s="18"/>
      <c r="EWR366" s="18"/>
      <c r="EWS366" s="18"/>
      <c r="EWT366" s="18"/>
      <c r="EWU366" s="18"/>
      <c r="EWV366" s="18"/>
      <c r="EWW366" s="18"/>
      <c r="EWX366" s="18"/>
      <c r="EWY366" s="18"/>
      <c r="EWZ366" s="18"/>
      <c r="EXA366" s="18"/>
      <c r="EXB366" s="18"/>
      <c r="EXC366" s="18"/>
      <c r="EXD366" s="18"/>
      <c r="EXE366" s="18"/>
      <c r="EXF366" s="18"/>
      <c r="EXG366" s="18"/>
      <c r="EXH366" s="18"/>
      <c r="EXI366" s="18"/>
      <c r="EXJ366" s="18"/>
      <c r="EXK366" s="18"/>
      <c r="EXL366" s="18"/>
      <c r="EXM366" s="18"/>
      <c r="EXN366" s="18"/>
      <c r="EXO366" s="18"/>
      <c r="EXP366" s="18"/>
      <c r="EXQ366" s="18"/>
      <c r="EXR366" s="18"/>
      <c r="EXS366" s="18"/>
      <c r="EXT366" s="18"/>
      <c r="EXU366" s="18"/>
      <c r="EXV366" s="18"/>
      <c r="EXW366" s="18"/>
      <c r="EXX366" s="18"/>
      <c r="EXY366" s="18"/>
      <c r="EXZ366" s="18"/>
      <c r="EYA366" s="18"/>
      <c r="EYB366" s="18"/>
      <c r="EYC366" s="18"/>
      <c r="EYD366" s="18"/>
      <c r="EYE366" s="18"/>
      <c r="EYF366" s="18"/>
      <c r="EYG366" s="18"/>
      <c r="EYH366" s="18"/>
      <c r="EYI366" s="18"/>
      <c r="EYJ366" s="18"/>
      <c r="EYK366" s="18"/>
      <c r="EYL366" s="18"/>
      <c r="EYM366" s="18"/>
      <c r="EYN366" s="18"/>
      <c r="EYO366" s="18"/>
      <c r="EYP366" s="18"/>
      <c r="EYQ366" s="18"/>
      <c r="EYR366" s="18"/>
      <c r="EYS366" s="18"/>
      <c r="EYT366" s="18"/>
      <c r="EYU366" s="18"/>
      <c r="EYV366" s="18"/>
      <c r="EYW366" s="18"/>
      <c r="EYX366" s="18"/>
      <c r="UCK366" s="146"/>
      <c r="UCL366" s="146"/>
      <c r="UCM366" s="146"/>
      <c r="UCN366" s="146"/>
      <c r="UCO366" s="146"/>
      <c r="UCP366" s="146"/>
      <c r="UCQ366" s="146"/>
      <c r="UCR366" s="146"/>
      <c r="UCS366" s="146"/>
      <c r="UCT366" s="146"/>
      <c r="UCU366" s="146"/>
      <c r="UCV366" s="146"/>
      <c r="UCW366" s="146"/>
      <c r="UCX366" s="146"/>
      <c r="UCY366" s="146"/>
      <c r="UCZ366" s="146"/>
      <c r="UDA366" s="146"/>
      <c r="UDB366" s="146"/>
      <c r="UDC366" s="146"/>
      <c r="UDD366" s="146"/>
      <c r="UDE366" s="146"/>
      <c r="UDF366" s="146"/>
      <c r="UDG366" s="146"/>
      <c r="UDH366" s="146"/>
      <c r="UDI366" s="146"/>
      <c r="UDJ366" s="146"/>
      <c r="UDK366" s="146"/>
      <c r="UDL366" s="146"/>
      <c r="UDM366" s="146"/>
      <c r="UDN366" s="146"/>
      <c r="UDO366" s="146"/>
      <c r="UDP366" s="146"/>
      <c r="UDQ366" s="146"/>
      <c r="UDR366" s="146"/>
      <c r="UDS366" s="146"/>
      <c r="UDT366" s="146"/>
      <c r="UDU366" s="146"/>
      <c r="UDV366" s="146"/>
      <c r="UDW366" s="146"/>
      <c r="UDX366" s="146"/>
      <c r="UDY366" s="146"/>
      <c r="UDZ366" s="146"/>
      <c r="UEA366" s="146"/>
      <c r="UEB366" s="146"/>
      <c r="UEC366" s="146"/>
      <c r="UED366" s="146"/>
      <c r="UEE366" s="146"/>
      <c r="UEF366" s="146"/>
      <c r="UEG366" s="146"/>
      <c r="UEH366" s="146"/>
      <c r="UEI366" s="146"/>
      <c r="UEJ366" s="146"/>
      <c r="UEK366" s="146"/>
      <c r="UEL366" s="146"/>
      <c r="UEM366" s="146"/>
      <c r="UEN366" s="146"/>
      <c r="UEO366" s="146"/>
      <c r="UEP366" s="146"/>
      <c r="UEQ366" s="146"/>
      <c r="UER366" s="146"/>
      <c r="UES366" s="146"/>
      <c r="UET366" s="146"/>
      <c r="UEU366" s="146"/>
      <c r="UEV366" s="146"/>
      <c r="UEW366" s="146"/>
      <c r="UEX366" s="146"/>
      <c r="UEY366" s="146"/>
      <c r="UEZ366" s="146"/>
      <c r="UFA366" s="146"/>
      <c r="UFB366" s="146"/>
      <c r="UFC366" s="146"/>
      <c r="UFD366" s="146"/>
      <c r="UFE366" s="146"/>
      <c r="UFF366" s="146"/>
      <c r="UFG366" s="146"/>
      <c r="UFH366" s="146"/>
      <c r="UFI366" s="146"/>
      <c r="UFJ366" s="146"/>
      <c r="UFK366" s="146"/>
      <c r="UFL366" s="146"/>
      <c r="UFM366" s="146"/>
      <c r="UFN366" s="18"/>
      <c r="UFO366" s="18"/>
      <c r="UFP366" s="18"/>
      <c r="UFQ366" s="18"/>
      <c r="UFR366" s="18"/>
      <c r="UFS366" s="18"/>
      <c r="UFT366" s="18"/>
      <c r="UFU366" s="18"/>
      <c r="UFV366" s="18"/>
      <c r="UFW366" s="18"/>
      <c r="UFX366" s="18"/>
      <c r="UFY366" s="18"/>
      <c r="UFZ366" s="18"/>
      <c r="UGA366" s="18"/>
      <c r="UGB366" s="18"/>
      <c r="UGC366" s="18"/>
      <c r="UGD366" s="18"/>
      <c r="UGE366" s="18"/>
      <c r="UGF366" s="18"/>
      <c r="UGG366" s="18"/>
      <c r="UGH366" s="18"/>
      <c r="UGI366" s="18"/>
      <c r="UGJ366" s="18"/>
      <c r="UGK366" s="18"/>
      <c r="UGL366" s="18"/>
      <c r="UGM366" s="18"/>
      <c r="UGN366" s="18"/>
      <c r="UGO366" s="18"/>
      <c r="UGP366" s="18"/>
      <c r="UGQ366" s="18"/>
      <c r="UGR366" s="18"/>
      <c r="UGS366" s="18"/>
      <c r="UGT366" s="18"/>
      <c r="UGU366" s="18"/>
      <c r="UGV366" s="18"/>
      <c r="UGW366" s="18"/>
      <c r="UGX366" s="18"/>
      <c r="UGY366" s="18"/>
      <c r="UGZ366" s="18"/>
      <c r="UHA366" s="18"/>
      <c r="UHB366" s="18"/>
      <c r="UHC366" s="18"/>
      <c r="UHD366" s="18"/>
      <c r="UHE366" s="18"/>
      <c r="UHF366" s="18"/>
      <c r="UHG366" s="18"/>
      <c r="UHH366" s="18"/>
      <c r="UHI366" s="18"/>
      <c r="UHJ366" s="18"/>
      <c r="UHK366" s="18"/>
      <c r="UHL366" s="18"/>
      <c r="UHM366" s="18"/>
      <c r="UHN366" s="18"/>
      <c r="UHO366" s="18"/>
      <c r="UHP366" s="18"/>
      <c r="UHQ366" s="18"/>
      <c r="UHR366" s="18"/>
      <c r="UHS366" s="18"/>
      <c r="UHT366" s="18"/>
      <c r="UHU366" s="18"/>
      <c r="UHV366" s="18"/>
      <c r="UHW366" s="18"/>
      <c r="UHX366" s="18"/>
      <c r="UHY366" s="18"/>
      <c r="UHZ366" s="18"/>
      <c r="UIA366" s="18"/>
      <c r="UIB366" s="18"/>
      <c r="UIC366" s="18"/>
      <c r="UID366" s="18"/>
      <c r="UIE366" s="18"/>
      <c r="UIF366" s="18"/>
      <c r="UIG366" s="18"/>
      <c r="UIH366" s="18"/>
      <c r="UII366" s="18"/>
      <c r="UIJ366" s="18"/>
      <c r="UIK366" s="18"/>
      <c r="UIL366" s="18"/>
      <c r="UIM366" s="18"/>
      <c r="UIN366" s="18"/>
      <c r="UIO366" s="18"/>
      <c r="UIP366" s="18"/>
      <c r="UIQ366" s="18"/>
      <c r="UIR366" s="18"/>
      <c r="UIS366" s="18"/>
      <c r="UIT366" s="18"/>
      <c r="UIU366" s="18"/>
      <c r="UIV366" s="18"/>
      <c r="UIW366" s="18"/>
      <c r="UIX366" s="18"/>
      <c r="UIY366" s="18"/>
      <c r="UIZ366" s="18"/>
      <c r="UJA366" s="18"/>
      <c r="UJB366" s="18"/>
      <c r="UJC366" s="18"/>
      <c r="UJD366" s="18"/>
      <c r="UJE366" s="18"/>
      <c r="UJF366" s="18"/>
      <c r="UJG366" s="18"/>
      <c r="UJH366" s="18"/>
      <c r="UJI366" s="18"/>
      <c r="UJJ366" s="18"/>
      <c r="UJK366" s="18"/>
      <c r="UJL366" s="18"/>
      <c r="UJM366" s="18"/>
      <c r="UJN366" s="18"/>
      <c r="UJO366" s="18"/>
      <c r="UJP366" s="18"/>
      <c r="UJQ366" s="18"/>
      <c r="UJR366" s="18"/>
      <c r="UJS366" s="18"/>
      <c r="UJT366" s="18"/>
      <c r="UJU366" s="18"/>
      <c r="UJV366" s="18"/>
      <c r="UJW366" s="18"/>
      <c r="UJX366" s="18"/>
      <c r="UJY366" s="18"/>
      <c r="UJZ366" s="18"/>
      <c r="UKA366" s="18"/>
      <c r="UKB366" s="18"/>
      <c r="UKC366" s="18"/>
      <c r="UKD366" s="18"/>
      <c r="UKE366" s="18"/>
      <c r="UKF366" s="18"/>
      <c r="UKG366" s="18"/>
      <c r="UKH366" s="18"/>
      <c r="UKI366" s="18"/>
      <c r="UKJ366" s="18"/>
      <c r="UKK366" s="18"/>
      <c r="UKL366" s="18"/>
      <c r="UKM366" s="18"/>
      <c r="UKN366" s="18"/>
      <c r="UKO366" s="18"/>
      <c r="UKP366" s="18"/>
      <c r="UKQ366" s="18"/>
      <c r="UKR366" s="18"/>
      <c r="UKS366" s="18"/>
      <c r="UKT366" s="18"/>
      <c r="UKU366" s="18"/>
      <c r="UKV366" s="18"/>
      <c r="UKW366" s="18"/>
      <c r="UKX366" s="18"/>
      <c r="UKY366" s="18"/>
      <c r="UKZ366" s="18"/>
      <c r="ULA366" s="18"/>
      <c r="ULB366" s="18"/>
      <c r="ULC366" s="18"/>
      <c r="ULD366" s="18"/>
      <c r="ULE366" s="18"/>
      <c r="ULF366" s="18"/>
      <c r="ULG366" s="18"/>
      <c r="ULH366" s="18"/>
      <c r="ULI366" s="18"/>
      <c r="ULJ366" s="18"/>
      <c r="ULK366" s="18"/>
      <c r="ULL366" s="18"/>
      <c r="ULM366" s="18"/>
      <c r="ULN366" s="18"/>
      <c r="ULO366" s="18"/>
      <c r="ULP366" s="18"/>
      <c r="ULQ366" s="18"/>
      <c r="ULR366" s="18"/>
      <c r="ULS366" s="18"/>
      <c r="ULT366" s="18"/>
      <c r="ULU366" s="18"/>
      <c r="ULV366" s="18"/>
      <c r="ULW366" s="18"/>
      <c r="ULX366" s="18"/>
      <c r="ULY366" s="18"/>
      <c r="ULZ366" s="18"/>
      <c r="UMA366" s="18"/>
      <c r="UMB366" s="18"/>
      <c r="UMC366" s="18"/>
      <c r="UMD366" s="18"/>
      <c r="UME366" s="18"/>
      <c r="UMF366" s="18"/>
      <c r="UMG366" s="18"/>
      <c r="UMH366" s="18"/>
      <c r="UMI366" s="18"/>
      <c r="UMJ366" s="18"/>
      <c r="UMK366" s="18"/>
      <c r="UML366" s="18"/>
      <c r="UMM366" s="18"/>
      <c r="UMN366" s="18"/>
      <c r="UMO366" s="18"/>
      <c r="UMP366" s="18"/>
      <c r="UMQ366" s="18"/>
      <c r="UMR366" s="18"/>
      <c r="UMS366" s="18"/>
      <c r="UMT366" s="18"/>
      <c r="UMU366" s="18"/>
      <c r="UMV366" s="18"/>
      <c r="UMW366" s="18"/>
      <c r="UMX366" s="18"/>
      <c r="UMY366" s="18"/>
      <c r="UMZ366" s="18"/>
      <c r="UNA366" s="18"/>
      <c r="UNB366" s="18"/>
      <c r="UNC366" s="18"/>
      <c r="UND366" s="18"/>
      <c r="UNE366" s="18"/>
      <c r="UNF366" s="18"/>
      <c r="UNG366" s="18"/>
      <c r="UNH366" s="18"/>
      <c r="UNI366" s="18"/>
      <c r="UNJ366" s="18"/>
      <c r="UNK366" s="18"/>
      <c r="UNL366" s="18"/>
      <c r="UNM366" s="18"/>
      <c r="UNN366" s="18"/>
      <c r="UNO366" s="18"/>
      <c r="UNP366" s="18"/>
      <c r="UNQ366" s="18"/>
      <c r="UNR366" s="18"/>
      <c r="UNS366" s="18"/>
      <c r="UNT366" s="18"/>
      <c r="UNU366" s="18"/>
      <c r="UNV366" s="18"/>
      <c r="UNW366" s="18"/>
      <c r="UNX366" s="18"/>
      <c r="UNY366" s="18"/>
      <c r="UNZ366" s="18"/>
      <c r="UOA366" s="18"/>
      <c r="UOB366" s="18"/>
      <c r="UOC366" s="18"/>
      <c r="UOD366" s="18"/>
      <c r="UOE366" s="18"/>
      <c r="UOF366" s="18"/>
      <c r="UOG366" s="18"/>
      <c r="UOH366" s="18"/>
      <c r="UOI366" s="18"/>
      <c r="UOJ366" s="18"/>
      <c r="UOK366" s="18"/>
      <c r="UOL366" s="18"/>
      <c r="UOM366" s="18"/>
      <c r="UON366" s="18"/>
      <c r="UOO366" s="18"/>
      <c r="UOP366" s="18"/>
      <c r="UOQ366" s="18"/>
      <c r="UOR366" s="18"/>
      <c r="UOS366" s="18"/>
      <c r="UOT366" s="18"/>
      <c r="UOU366" s="18"/>
      <c r="UOV366" s="18"/>
      <c r="UOW366" s="18"/>
      <c r="UOX366" s="18"/>
      <c r="UOY366" s="18"/>
      <c r="UOZ366" s="18"/>
      <c r="UPA366" s="18"/>
      <c r="UPB366" s="18"/>
      <c r="UPC366" s="18"/>
      <c r="UPD366" s="18"/>
      <c r="UPE366" s="18"/>
      <c r="UPF366" s="18"/>
      <c r="UPG366" s="18"/>
      <c r="UPH366" s="18"/>
      <c r="UPI366" s="18"/>
      <c r="UPJ366" s="18"/>
      <c r="UPK366" s="18"/>
      <c r="UPL366" s="18"/>
      <c r="UPM366" s="18"/>
      <c r="UPN366" s="18"/>
      <c r="UPO366" s="18"/>
      <c r="UPP366" s="18"/>
      <c r="UPQ366" s="18"/>
      <c r="UPR366" s="18"/>
      <c r="UPS366" s="18"/>
      <c r="UPT366" s="18"/>
      <c r="UPU366" s="18"/>
      <c r="UPV366" s="18"/>
      <c r="UPW366" s="18"/>
      <c r="UPX366" s="18"/>
      <c r="UPY366" s="18"/>
      <c r="UPZ366" s="18"/>
      <c r="UQA366" s="18"/>
      <c r="UQB366" s="18"/>
      <c r="UQC366" s="18"/>
      <c r="UQD366" s="18"/>
      <c r="UQE366" s="18"/>
      <c r="UQF366" s="18"/>
      <c r="UQG366" s="18"/>
      <c r="UQH366" s="18"/>
      <c r="UQI366" s="18"/>
      <c r="UQJ366" s="18"/>
      <c r="UQK366" s="18"/>
      <c r="UQL366" s="18"/>
      <c r="UQM366" s="18"/>
      <c r="UQN366" s="18"/>
      <c r="UQO366" s="18"/>
      <c r="UQP366" s="18"/>
      <c r="UQQ366" s="18"/>
      <c r="UQR366" s="18"/>
      <c r="UQS366" s="18"/>
      <c r="UQT366" s="18"/>
      <c r="UQU366" s="18"/>
      <c r="UQV366" s="18"/>
      <c r="UQW366" s="18"/>
      <c r="UQX366" s="18"/>
      <c r="UQY366" s="18"/>
      <c r="UQZ366" s="18"/>
      <c r="URA366" s="18"/>
      <c r="URB366" s="18"/>
      <c r="URC366" s="18"/>
      <c r="URD366" s="18"/>
      <c r="URE366" s="18"/>
      <c r="URF366" s="18"/>
      <c r="URG366" s="18"/>
      <c r="URH366" s="18"/>
      <c r="URI366" s="18"/>
      <c r="URJ366" s="18"/>
      <c r="URK366" s="18"/>
      <c r="URL366" s="18"/>
      <c r="URM366" s="18"/>
      <c r="URN366" s="18"/>
      <c r="URO366" s="18"/>
      <c r="URP366" s="18"/>
      <c r="URQ366" s="18"/>
      <c r="URR366" s="18"/>
      <c r="URS366" s="18"/>
      <c r="URT366" s="18"/>
      <c r="URU366" s="18"/>
      <c r="URV366" s="18"/>
      <c r="URW366" s="18"/>
      <c r="URX366" s="18"/>
      <c r="URY366" s="18"/>
      <c r="URZ366" s="18"/>
      <c r="USA366" s="18"/>
      <c r="USB366" s="18"/>
      <c r="USC366" s="18"/>
      <c r="USD366" s="18"/>
      <c r="USE366" s="18"/>
      <c r="USF366" s="18"/>
      <c r="USG366" s="18"/>
      <c r="USH366" s="18"/>
      <c r="USI366" s="18"/>
      <c r="USJ366" s="18"/>
      <c r="USK366" s="18"/>
      <c r="USL366" s="18"/>
      <c r="USM366" s="18"/>
      <c r="USN366" s="18"/>
      <c r="USO366" s="18"/>
      <c r="USP366" s="18"/>
      <c r="USQ366" s="18"/>
      <c r="USR366" s="18"/>
      <c r="USS366" s="18"/>
      <c r="UST366" s="18"/>
      <c r="USU366" s="18"/>
      <c r="USV366" s="18"/>
      <c r="USW366" s="18"/>
      <c r="USX366" s="18"/>
      <c r="USY366" s="18"/>
      <c r="USZ366" s="18"/>
      <c r="UTA366" s="18"/>
      <c r="UTB366" s="18"/>
      <c r="UTC366" s="18"/>
      <c r="UTD366" s="18"/>
      <c r="UTE366" s="18"/>
      <c r="UTF366" s="18"/>
      <c r="UTG366" s="18"/>
      <c r="UTH366" s="18"/>
      <c r="UTI366" s="18"/>
      <c r="UTJ366" s="18"/>
      <c r="UTK366" s="18"/>
      <c r="UTL366" s="18"/>
      <c r="UTM366" s="18"/>
      <c r="UTN366" s="18"/>
      <c r="UTO366" s="18"/>
      <c r="UTP366" s="18"/>
      <c r="UTQ366" s="18"/>
      <c r="UTR366" s="18"/>
      <c r="UTS366" s="18"/>
      <c r="UTT366" s="18"/>
      <c r="UTU366" s="18"/>
      <c r="UTV366" s="18"/>
      <c r="UTW366" s="18"/>
      <c r="UTX366" s="18"/>
      <c r="UTY366" s="18"/>
      <c r="UTZ366" s="18"/>
      <c r="UUA366" s="18"/>
      <c r="UUB366" s="18"/>
      <c r="UUC366" s="18"/>
      <c r="UUD366" s="18"/>
      <c r="UUE366" s="18"/>
      <c r="UUF366" s="18"/>
      <c r="UUG366" s="18"/>
      <c r="UUH366" s="18"/>
      <c r="UUI366" s="18"/>
      <c r="UUJ366" s="18"/>
      <c r="UUK366" s="18"/>
      <c r="UUL366" s="18"/>
      <c r="UUM366" s="18"/>
      <c r="UUN366" s="18"/>
      <c r="UUO366" s="18"/>
      <c r="UUP366" s="18"/>
      <c r="UUQ366" s="18"/>
      <c r="UUR366" s="18"/>
      <c r="UUS366" s="18"/>
      <c r="UUT366" s="18"/>
      <c r="UUU366" s="18"/>
      <c r="UUV366" s="18"/>
      <c r="UUW366" s="18"/>
      <c r="UUX366" s="18"/>
      <c r="UUY366" s="18"/>
      <c r="UUZ366" s="18"/>
      <c r="UVA366" s="18"/>
      <c r="UVB366" s="18"/>
      <c r="UVC366" s="18"/>
      <c r="UVD366" s="18"/>
      <c r="UVE366" s="18"/>
      <c r="UVF366" s="18"/>
      <c r="UVG366" s="18"/>
      <c r="UVH366" s="18"/>
      <c r="UVI366" s="18"/>
      <c r="UVJ366" s="18"/>
      <c r="UVK366" s="18"/>
      <c r="UVL366" s="18"/>
      <c r="UVM366" s="18"/>
      <c r="UVN366" s="18"/>
      <c r="UVO366" s="18"/>
      <c r="UVP366" s="18"/>
      <c r="UVQ366" s="18"/>
      <c r="UVR366" s="18"/>
      <c r="UVS366" s="18"/>
      <c r="UVT366" s="18"/>
      <c r="UVU366" s="18"/>
      <c r="UVV366" s="18"/>
      <c r="UVW366" s="18"/>
      <c r="UVX366" s="18"/>
      <c r="UVY366" s="18"/>
      <c r="UVZ366" s="18"/>
      <c r="UWA366" s="18"/>
      <c r="UWB366" s="18"/>
      <c r="UWC366" s="18"/>
      <c r="UWD366" s="18"/>
      <c r="UWE366" s="18"/>
      <c r="UWF366" s="18"/>
      <c r="UWG366" s="18"/>
      <c r="UWH366" s="18"/>
      <c r="UWI366" s="18"/>
      <c r="UWJ366" s="18"/>
      <c r="UWK366" s="18"/>
      <c r="UWL366" s="18"/>
      <c r="UWM366" s="18"/>
      <c r="UWN366" s="18"/>
      <c r="UWO366" s="18"/>
      <c r="UWP366" s="18"/>
      <c r="UWQ366" s="18"/>
      <c r="UWR366" s="18"/>
      <c r="UWS366" s="18"/>
      <c r="UWT366" s="18"/>
      <c r="UWU366" s="18"/>
      <c r="UWV366" s="18"/>
      <c r="UWW366" s="18"/>
      <c r="UWX366" s="18"/>
      <c r="UWY366" s="18"/>
      <c r="UWZ366" s="18"/>
      <c r="UXA366" s="18"/>
      <c r="UXB366" s="18"/>
      <c r="UXC366" s="18"/>
      <c r="UXD366" s="18"/>
      <c r="UXE366" s="18"/>
      <c r="UXF366" s="18"/>
      <c r="UXG366" s="18"/>
      <c r="UXH366" s="18"/>
      <c r="UXI366" s="18"/>
      <c r="UXJ366" s="18"/>
      <c r="UXK366" s="18"/>
      <c r="UXL366" s="18"/>
      <c r="UXM366" s="18"/>
      <c r="UXN366" s="18"/>
      <c r="UXO366" s="18"/>
      <c r="UXP366" s="18"/>
      <c r="UXQ366" s="18"/>
      <c r="UXR366" s="18"/>
      <c r="UXS366" s="18"/>
      <c r="UXT366" s="18"/>
      <c r="UXU366" s="18"/>
      <c r="UXV366" s="18"/>
      <c r="UXW366" s="18"/>
      <c r="UXX366" s="18"/>
      <c r="UXY366" s="18"/>
      <c r="UXZ366" s="18"/>
      <c r="UYA366" s="18"/>
      <c r="UYB366" s="18"/>
      <c r="UYC366" s="18"/>
      <c r="UYD366" s="18"/>
      <c r="UYE366" s="18"/>
      <c r="UYF366" s="18"/>
      <c r="UYG366" s="18"/>
      <c r="UYH366" s="18"/>
      <c r="UYI366" s="18"/>
      <c r="UYJ366" s="18"/>
      <c r="UYK366" s="18"/>
      <c r="UYL366" s="18"/>
      <c r="UYM366" s="18"/>
      <c r="UYN366" s="18"/>
      <c r="UYO366" s="18"/>
      <c r="UYP366" s="18"/>
      <c r="UYQ366" s="18"/>
      <c r="UYR366" s="18"/>
      <c r="UYS366" s="18"/>
      <c r="UYT366" s="18"/>
      <c r="UYU366" s="18"/>
      <c r="UYV366" s="18"/>
      <c r="UYW366" s="18"/>
      <c r="UYX366" s="18"/>
      <c r="UYY366" s="18"/>
      <c r="UYZ366" s="18"/>
      <c r="UZA366" s="18"/>
      <c r="UZB366" s="18"/>
      <c r="UZC366" s="18"/>
      <c r="UZD366" s="18"/>
      <c r="UZE366" s="18"/>
      <c r="UZF366" s="18"/>
      <c r="UZG366" s="18"/>
      <c r="UZH366" s="18"/>
      <c r="UZI366" s="18"/>
      <c r="UZJ366" s="18"/>
      <c r="UZK366" s="18"/>
      <c r="UZL366" s="18"/>
      <c r="UZM366" s="18"/>
      <c r="UZN366" s="18"/>
      <c r="UZO366" s="18"/>
      <c r="UZP366" s="18"/>
      <c r="UZQ366" s="18"/>
      <c r="UZR366" s="18"/>
      <c r="UZS366" s="18"/>
      <c r="UZT366" s="18"/>
      <c r="UZU366" s="18"/>
      <c r="UZV366" s="18"/>
      <c r="UZW366" s="18"/>
      <c r="UZX366" s="18"/>
      <c r="UZY366" s="18"/>
      <c r="UZZ366" s="18"/>
      <c r="VAA366" s="18"/>
      <c r="VAB366" s="18"/>
      <c r="VAC366" s="18"/>
      <c r="VAD366" s="18"/>
      <c r="VAE366" s="18"/>
      <c r="VAF366" s="18"/>
      <c r="VAG366" s="18"/>
      <c r="VAH366" s="18"/>
      <c r="VAI366" s="18"/>
      <c r="VAJ366" s="18"/>
      <c r="VAK366" s="18"/>
      <c r="VAL366" s="18"/>
      <c r="VAM366" s="18"/>
      <c r="VAN366" s="18"/>
      <c r="VAO366" s="18"/>
      <c r="VAP366" s="18"/>
      <c r="VAQ366" s="18"/>
      <c r="VAR366" s="18"/>
      <c r="VAS366" s="18"/>
      <c r="VAT366" s="18"/>
      <c r="VAU366" s="18"/>
      <c r="VAV366" s="18"/>
      <c r="VAW366" s="18"/>
      <c r="VAX366" s="18"/>
      <c r="VAY366" s="18"/>
      <c r="VAZ366" s="18"/>
      <c r="VBA366" s="18"/>
      <c r="VBB366" s="18"/>
      <c r="VBC366" s="18"/>
      <c r="VBD366" s="18"/>
      <c r="VBE366" s="18"/>
      <c r="VBF366" s="18"/>
      <c r="VBG366" s="18"/>
      <c r="VBH366" s="18"/>
      <c r="VBI366" s="18"/>
      <c r="VBJ366" s="18"/>
      <c r="VBK366" s="18"/>
      <c r="VBL366" s="18"/>
      <c r="VBM366" s="18"/>
      <c r="VBN366" s="18"/>
      <c r="VBO366" s="18"/>
      <c r="VBP366" s="18"/>
      <c r="VBQ366" s="18"/>
      <c r="VBR366" s="18"/>
      <c r="VBS366" s="18"/>
      <c r="VBT366" s="18"/>
      <c r="VBU366" s="18"/>
      <c r="VBV366" s="18"/>
      <c r="VBW366" s="18"/>
      <c r="VBX366" s="18"/>
      <c r="VBY366" s="18"/>
      <c r="VBZ366" s="18"/>
      <c r="VCA366" s="18"/>
      <c r="VCB366" s="18"/>
      <c r="VCC366" s="18"/>
      <c r="VCD366" s="18"/>
      <c r="VCE366" s="18"/>
      <c r="VCF366" s="18"/>
      <c r="VCG366" s="18"/>
      <c r="VCH366" s="18"/>
      <c r="VCI366" s="18"/>
      <c r="VCJ366" s="18"/>
      <c r="VCK366" s="18"/>
      <c r="VCL366" s="18"/>
      <c r="VCM366" s="18"/>
      <c r="VCN366" s="18"/>
      <c r="VCO366" s="18"/>
      <c r="VCP366" s="18"/>
      <c r="VCQ366" s="18"/>
      <c r="VCR366" s="18"/>
      <c r="VCS366" s="18"/>
      <c r="VCT366" s="18"/>
      <c r="VCU366" s="18"/>
      <c r="VCV366" s="18"/>
      <c r="VCW366" s="18"/>
      <c r="VCX366" s="18"/>
      <c r="VCY366" s="18"/>
      <c r="VCZ366" s="18"/>
      <c r="VDA366" s="18"/>
      <c r="VDB366" s="18"/>
      <c r="VDC366" s="18"/>
      <c r="VDD366" s="18"/>
      <c r="VDE366" s="18"/>
      <c r="VDF366" s="18"/>
      <c r="VDG366" s="18"/>
      <c r="VDH366" s="18"/>
      <c r="VDI366" s="18"/>
      <c r="VDJ366" s="18"/>
      <c r="VDK366" s="18"/>
      <c r="VDL366" s="18"/>
      <c r="VDM366" s="18"/>
      <c r="VDN366" s="18"/>
      <c r="VDO366" s="18"/>
      <c r="VDP366" s="18"/>
      <c r="VDQ366" s="18"/>
      <c r="VDR366" s="18"/>
      <c r="VDS366" s="18"/>
      <c r="VDT366" s="18"/>
      <c r="VDU366" s="18"/>
      <c r="VDV366" s="18"/>
      <c r="VDW366" s="18"/>
      <c r="VDX366" s="18"/>
      <c r="VDY366" s="18"/>
      <c r="VDZ366" s="18"/>
      <c r="VEA366" s="18"/>
      <c r="VEB366" s="18"/>
      <c r="VEC366" s="18"/>
      <c r="VED366" s="18"/>
      <c r="VEE366" s="18"/>
      <c r="VEF366" s="18"/>
      <c r="VEG366" s="18"/>
      <c r="VEH366" s="18"/>
      <c r="VEI366" s="18"/>
      <c r="VEJ366" s="18"/>
      <c r="VEK366" s="18"/>
      <c r="VEL366" s="18"/>
      <c r="VEM366" s="18"/>
      <c r="VEN366" s="18"/>
      <c r="VEO366" s="18"/>
      <c r="VEP366" s="18"/>
      <c r="VEQ366" s="18"/>
      <c r="VER366" s="18"/>
      <c r="VES366" s="18"/>
      <c r="VET366" s="18"/>
      <c r="VEU366" s="18"/>
      <c r="VEV366" s="18"/>
      <c r="VEW366" s="18"/>
      <c r="VEX366" s="18"/>
      <c r="VEY366" s="18"/>
      <c r="VEZ366" s="18"/>
      <c r="VFA366" s="18"/>
      <c r="VFB366" s="18"/>
      <c r="VFC366" s="18"/>
      <c r="VFD366" s="18"/>
      <c r="VFE366" s="18"/>
      <c r="VFF366" s="18"/>
      <c r="VFG366" s="18"/>
      <c r="VFH366" s="18"/>
      <c r="VFI366" s="18"/>
      <c r="VFJ366" s="18"/>
      <c r="VFK366" s="18"/>
      <c r="VFL366" s="18"/>
      <c r="VFM366" s="18"/>
      <c r="VFN366" s="18"/>
      <c r="VFO366" s="18"/>
      <c r="VFP366" s="18"/>
      <c r="VFQ366" s="18"/>
      <c r="VFR366" s="18"/>
      <c r="VFS366" s="18"/>
      <c r="VFT366" s="18"/>
      <c r="VFU366" s="18"/>
      <c r="VFV366" s="18"/>
      <c r="VFW366" s="18"/>
      <c r="VFX366" s="18"/>
      <c r="VFY366" s="18"/>
      <c r="VFZ366" s="18"/>
      <c r="VGA366" s="18"/>
      <c r="VGB366" s="18"/>
      <c r="VGC366" s="18"/>
      <c r="VGD366" s="18"/>
      <c r="VGE366" s="18"/>
      <c r="VGF366" s="18"/>
      <c r="VGG366" s="18"/>
      <c r="VGH366" s="18"/>
      <c r="VGI366" s="18"/>
      <c r="VGJ366" s="18"/>
      <c r="VGK366" s="18"/>
      <c r="VGL366" s="18"/>
      <c r="VGM366" s="18"/>
      <c r="VGN366" s="18"/>
      <c r="VGO366" s="18"/>
      <c r="VGP366" s="18"/>
      <c r="VGQ366" s="18"/>
      <c r="VGR366" s="18"/>
      <c r="VGS366" s="18"/>
      <c r="VGT366" s="18"/>
      <c r="VGU366" s="18"/>
      <c r="VGV366" s="18"/>
      <c r="VGW366" s="18"/>
      <c r="VGX366" s="18"/>
      <c r="VGY366" s="18"/>
      <c r="VGZ366" s="18"/>
      <c r="VHA366" s="18"/>
      <c r="VHB366" s="18"/>
      <c r="VHC366" s="18"/>
      <c r="VHD366" s="18"/>
      <c r="VHE366" s="18"/>
      <c r="VHF366" s="18"/>
      <c r="VHG366" s="18"/>
      <c r="VHH366" s="18"/>
      <c r="VHI366" s="18"/>
      <c r="VHJ366" s="18"/>
      <c r="VHK366" s="18"/>
      <c r="VHL366" s="18"/>
      <c r="VHM366" s="18"/>
      <c r="VHN366" s="18"/>
      <c r="VHO366" s="18"/>
      <c r="VHP366" s="18"/>
      <c r="VHQ366" s="18"/>
      <c r="VHR366" s="18"/>
      <c r="VHS366" s="18"/>
      <c r="VHT366" s="18"/>
      <c r="VHU366" s="18"/>
      <c r="VHV366" s="18"/>
      <c r="VHW366" s="18"/>
      <c r="VHX366" s="18"/>
      <c r="VHY366" s="18"/>
      <c r="VHZ366" s="18"/>
      <c r="VIA366" s="18"/>
      <c r="VIB366" s="18"/>
      <c r="VIC366" s="18"/>
      <c r="VID366" s="18"/>
      <c r="VIE366" s="18"/>
      <c r="VIF366" s="18"/>
      <c r="VIG366" s="18"/>
      <c r="VIH366" s="18"/>
      <c r="VII366" s="18"/>
      <c r="VIJ366" s="18"/>
      <c r="VIK366" s="18"/>
      <c r="VIL366" s="18"/>
      <c r="VIM366" s="18"/>
      <c r="VIN366" s="18"/>
      <c r="VIO366" s="18"/>
      <c r="VIP366" s="18"/>
      <c r="VIQ366" s="18"/>
      <c r="VIR366" s="18"/>
      <c r="VIS366" s="18"/>
      <c r="VIT366" s="18"/>
      <c r="VIU366" s="18"/>
      <c r="VIV366" s="18"/>
      <c r="VIW366" s="18"/>
      <c r="VIX366" s="18"/>
      <c r="VIY366" s="18"/>
      <c r="VIZ366" s="18"/>
      <c r="VJA366" s="18"/>
      <c r="VJB366" s="18"/>
      <c r="VJC366" s="18"/>
      <c r="VJD366" s="18"/>
      <c r="VJE366" s="18"/>
      <c r="VJF366" s="18"/>
      <c r="VJG366" s="18"/>
      <c r="VJH366" s="18"/>
      <c r="VJI366" s="18"/>
      <c r="VJJ366" s="18"/>
      <c r="VJK366" s="18"/>
      <c r="VJL366" s="18"/>
      <c r="VJM366" s="18"/>
      <c r="VJN366" s="18"/>
      <c r="VJO366" s="18"/>
      <c r="VJP366" s="18"/>
      <c r="VJQ366" s="18"/>
      <c r="VJR366" s="18"/>
      <c r="VJS366" s="18"/>
      <c r="VJT366" s="18"/>
      <c r="VJU366" s="18"/>
      <c r="VJV366" s="18"/>
      <c r="VJW366" s="18"/>
      <c r="VJX366" s="18"/>
      <c r="VJY366" s="18"/>
      <c r="VJZ366" s="18"/>
      <c r="VKA366" s="18"/>
      <c r="VKB366" s="18"/>
      <c r="VKC366" s="18"/>
      <c r="VKD366" s="18"/>
      <c r="VKE366" s="18"/>
      <c r="VKF366" s="18"/>
      <c r="VKG366" s="18"/>
      <c r="VKH366" s="18"/>
      <c r="VKI366" s="18"/>
      <c r="VKJ366" s="18"/>
      <c r="VKK366" s="18"/>
      <c r="VKL366" s="18"/>
      <c r="VKM366" s="18"/>
      <c r="VKN366" s="18"/>
      <c r="VKO366" s="18"/>
      <c r="VKP366" s="18"/>
      <c r="VKQ366" s="18"/>
      <c r="VKR366" s="18"/>
      <c r="VKS366" s="18"/>
      <c r="VKT366" s="18"/>
      <c r="VKU366" s="18"/>
      <c r="VKV366" s="18"/>
      <c r="VKW366" s="18"/>
      <c r="VKX366" s="18"/>
      <c r="VKY366" s="18"/>
      <c r="VKZ366" s="18"/>
      <c r="VLA366" s="18"/>
      <c r="VLB366" s="18"/>
      <c r="VLC366" s="18"/>
      <c r="VLD366" s="18"/>
      <c r="VLE366" s="18"/>
      <c r="VLF366" s="18"/>
      <c r="VLG366" s="18"/>
      <c r="VLH366" s="18"/>
      <c r="VLI366" s="18"/>
      <c r="VLJ366" s="18"/>
      <c r="VLK366" s="18"/>
      <c r="VLL366" s="18"/>
      <c r="VLM366" s="18"/>
      <c r="VLN366" s="18"/>
      <c r="VLO366" s="18"/>
      <c r="VLP366" s="18"/>
      <c r="VLQ366" s="18"/>
      <c r="VLR366" s="18"/>
      <c r="VLS366" s="18"/>
      <c r="VLT366" s="18"/>
      <c r="VLU366" s="18"/>
      <c r="VLV366" s="18"/>
      <c r="VLW366" s="18"/>
      <c r="VLX366" s="18"/>
      <c r="VLY366" s="18"/>
      <c r="VLZ366" s="18"/>
      <c r="VMA366" s="18"/>
      <c r="VMB366" s="18"/>
      <c r="VMC366" s="18"/>
      <c r="VMD366" s="18"/>
      <c r="VME366" s="18"/>
      <c r="VMF366" s="18"/>
      <c r="VMG366" s="18"/>
      <c r="VMH366" s="18"/>
      <c r="VMI366" s="18"/>
      <c r="VMJ366" s="18"/>
      <c r="VMK366" s="18"/>
      <c r="VML366" s="18"/>
      <c r="VMM366" s="18"/>
      <c r="VMN366" s="18"/>
      <c r="VMO366" s="18"/>
      <c r="VMP366" s="18"/>
      <c r="VMQ366" s="18"/>
      <c r="VMR366" s="18"/>
      <c r="VMS366" s="18"/>
      <c r="VMT366" s="18"/>
      <c r="VMU366" s="18"/>
      <c r="VMV366" s="18"/>
      <c r="VMW366" s="18"/>
      <c r="VMX366" s="18"/>
      <c r="VMY366" s="18"/>
      <c r="VMZ366" s="18"/>
      <c r="VNA366" s="18"/>
      <c r="VNB366" s="18"/>
      <c r="VNC366" s="18"/>
      <c r="VND366" s="18"/>
      <c r="VNE366" s="18"/>
      <c r="VNF366" s="18"/>
      <c r="VNG366" s="18"/>
      <c r="VNH366" s="18"/>
      <c r="VNI366" s="18"/>
      <c r="VNJ366" s="18"/>
      <c r="VNK366" s="18"/>
      <c r="VNL366" s="18"/>
      <c r="VNM366" s="18"/>
      <c r="VNN366" s="18"/>
      <c r="VNO366" s="18"/>
      <c r="VNP366" s="18"/>
      <c r="VNQ366" s="18"/>
      <c r="VNR366" s="18"/>
      <c r="VNS366" s="18"/>
      <c r="VNT366" s="18"/>
      <c r="VNU366" s="18"/>
      <c r="VNV366" s="18"/>
      <c r="VNW366" s="18"/>
      <c r="VNX366" s="18"/>
      <c r="VNY366" s="18"/>
      <c r="VNZ366" s="18"/>
      <c r="VOA366" s="18"/>
      <c r="VOB366" s="18"/>
      <c r="VOC366" s="18"/>
      <c r="VOD366" s="18"/>
      <c r="VOE366" s="18"/>
      <c r="VOF366" s="18"/>
      <c r="VOG366" s="18"/>
      <c r="VOH366" s="18"/>
      <c r="VOI366" s="18"/>
      <c r="VOJ366" s="18"/>
      <c r="VOK366" s="18"/>
      <c r="VOL366" s="18"/>
      <c r="VOM366" s="18"/>
      <c r="VON366" s="18"/>
      <c r="VOO366" s="18"/>
      <c r="VOP366" s="18"/>
      <c r="VOQ366" s="18"/>
      <c r="VOR366" s="18"/>
      <c r="VOS366" s="18"/>
      <c r="VOT366" s="18"/>
      <c r="VOU366" s="18"/>
      <c r="VOV366" s="18"/>
      <c r="VOW366" s="18"/>
      <c r="VOX366" s="18"/>
      <c r="VOY366" s="18"/>
      <c r="VOZ366" s="18"/>
      <c r="VPA366" s="18"/>
      <c r="VPB366" s="18"/>
      <c r="VPC366" s="18"/>
      <c r="VPD366" s="18"/>
      <c r="VPE366" s="18"/>
      <c r="VPF366" s="18"/>
      <c r="VPG366" s="18"/>
      <c r="VPH366" s="18"/>
      <c r="VPI366" s="18"/>
      <c r="VPJ366" s="18"/>
      <c r="VPK366" s="18"/>
      <c r="VPL366" s="18"/>
      <c r="VPM366" s="18"/>
      <c r="VPN366" s="18"/>
      <c r="VPO366" s="18"/>
      <c r="VPP366" s="18"/>
      <c r="VPQ366" s="18"/>
      <c r="VPR366" s="18"/>
      <c r="VPS366" s="18"/>
      <c r="VPT366" s="18"/>
      <c r="VPU366" s="18"/>
      <c r="VPV366" s="18"/>
      <c r="VPW366" s="18"/>
      <c r="VPX366" s="18"/>
      <c r="VPY366" s="18"/>
      <c r="VPZ366" s="18"/>
      <c r="VQA366" s="18"/>
      <c r="VQB366" s="18"/>
      <c r="VQC366" s="18"/>
      <c r="VQD366" s="18"/>
      <c r="VQE366" s="18"/>
      <c r="VQF366" s="18"/>
      <c r="VQG366" s="18"/>
      <c r="VQH366" s="18"/>
      <c r="VQI366" s="18"/>
      <c r="VQJ366" s="18"/>
      <c r="VQK366" s="18"/>
      <c r="VQL366" s="18"/>
      <c r="VQM366" s="18"/>
      <c r="VQN366" s="18"/>
      <c r="VQO366" s="18"/>
      <c r="VQP366" s="18"/>
      <c r="VQQ366" s="18"/>
      <c r="VQR366" s="18"/>
      <c r="VQS366" s="18"/>
      <c r="VQT366" s="18"/>
      <c r="VQU366" s="18"/>
      <c r="VQV366" s="18"/>
      <c r="VQW366" s="18"/>
      <c r="VQX366" s="18"/>
      <c r="VQY366" s="18"/>
      <c r="VQZ366" s="18"/>
      <c r="VRA366" s="18"/>
      <c r="VRB366" s="18"/>
      <c r="VRC366" s="18"/>
      <c r="VRD366" s="18"/>
      <c r="VRE366" s="18"/>
      <c r="VRF366" s="18"/>
      <c r="VRG366" s="18"/>
      <c r="VRH366" s="18"/>
      <c r="VRI366" s="18"/>
      <c r="VRJ366" s="18"/>
      <c r="VRK366" s="18"/>
      <c r="VRL366" s="18"/>
      <c r="VRM366" s="18"/>
      <c r="VRN366" s="18"/>
      <c r="VRO366" s="18"/>
      <c r="VRP366" s="18"/>
      <c r="VRQ366" s="18"/>
      <c r="VRR366" s="18"/>
      <c r="VRS366" s="18"/>
      <c r="VRT366" s="18"/>
      <c r="VRU366" s="18"/>
      <c r="VRV366" s="18"/>
      <c r="VRW366" s="18"/>
      <c r="VRX366" s="18"/>
      <c r="VRY366" s="18"/>
      <c r="VRZ366" s="18"/>
      <c r="VSA366" s="18"/>
      <c r="VSB366" s="18"/>
      <c r="VSC366" s="18"/>
      <c r="VSD366" s="18"/>
      <c r="VSE366" s="18"/>
      <c r="VSF366" s="18"/>
      <c r="VSG366" s="18"/>
      <c r="VSH366" s="18"/>
      <c r="VSI366" s="18"/>
      <c r="VSJ366" s="18"/>
      <c r="VSK366" s="18"/>
      <c r="VSL366" s="18"/>
      <c r="VSM366" s="18"/>
      <c r="VSN366" s="18"/>
      <c r="VSO366" s="18"/>
      <c r="VSP366" s="18"/>
      <c r="VSQ366" s="18"/>
      <c r="VSR366" s="18"/>
      <c r="VSS366" s="18"/>
      <c r="VST366" s="18"/>
      <c r="VSU366" s="18"/>
      <c r="VSV366" s="18"/>
      <c r="VSW366" s="18"/>
      <c r="VSX366" s="18"/>
      <c r="VSY366" s="18"/>
      <c r="VSZ366" s="18"/>
      <c r="VTA366" s="18"/>
      <c r="VTB366" s="18"/>
      <c r="VTC366" s="18"/>
      <c r="VTD366" s="18"/>
      <c r="VTE366" s="18"/>
      <c r="VTF366" s="18"/>
      <c r="VTG366" s="18"/>
      <c r="VTH366" s="18"/>
      <c r="VTI366" s="18"/>
      <c r="VTJ366" s="18"/>
      <c r="VTK366" s="18"/>
      <c r="VTL366" s="18"/>
      <c r="VTM366" s="18"/>
      <c r="VTN366" s="18"/>
      <c r="VTO366" s="18"/>
      <c r="VTP366" s="18"/>
      <c r="VTQ366" s="18"/>
      <c r="VTR366" s="18"/>
      <c r="VTS366" s="18"/>
      <c r="VTT366" s="18"/>
      <c r="VTU366" s="18"/>
      <c r="VTV366" s="18"/>
      <c r="VTW366" s="18"/>
      <c r="VTX366" s="18"/>
      <c r="VTY366" s="18"/>
      <c r="VTZ366" s="18"/>
      <c r="VUA366" s="18"/>
      <c r="VUB366" s="18"/>
      <c r="VUC366" s="18"/>
      <c r="VUD366" s="18"/>
      <c r="VUE366" s="18"/>
      <c r="VUF366" s="18"/>
      <c r="VUG366" s="18"/>
      <c r="VUH366" s="18"/>
      <c r="VUI366" s="18"/>
      <c r="VUJ366" s="18"/>
      <c r="VUK366" s="18"/>
      <c r="VUL366" s="18"/>
      <c r="VUM366" s="18"/>
      <c r="VUN366" s="18"/>
      <c r="VUO366" s="18"/>
      <c r="VUP366" s="18"/>
      <c r="VUQ366" s="18"/>
      <c r="VUR366" s="18"/>
      <c r="VUS366" s="18"/>
      <c r="VUT366" s="18"/>
      <c r="VUU366" s="18"/>
      <c r="VUV366" s="18"/>
      <c r="VUW366" s="18"/>
      <c r="VUX366" s="18"/>
      <c r="VUY366" s="18"/>
      <c r="VUZ366" s="18"/>
      <c r="VVA366" s="18"/>
      <c r="VVB366" s="18"/>
      <c r="VVC366" s="18"/>
      <c r="VVD366" s="18"/>
      <c r="VVE366" s="18"/>
      <c r="VVF366" s="18"/>
      <c r="VVG366" s="18"/>
      <c r="VVH366" s="18"/>
      <c r="VVI366" s="18"/>
      <c r="VVJ366" s="18"/>
      <c r="VVK366" s="18"/>
      <c r="VVL366" s="18"/>
      <c r="VVM366" s="18"/>
      <c r="VVN366" s="18"/>
      <c r="VVO366" s="18"/>
      <c r="VVP366" s="18"/>
      <c r="VVQ366" s="18"/>
      <c r="VVR366" s="18"/>
      <c r="VVS366" s="18"/>
      <c r="VVT366" s="18"/>
      <c r="VVU366" s="18"/>
      <c r="VVV366" s="18"/>
      <c r="VVW366" s="18"/>
      <c r="VVX366" s="18"/>
      <c r="VVY366" s="18"/>
      <c r="VVZ366" s="18"/>
      <c r="VWA366" s="18"/>
      <c r="VWB366" s="18"/>
      <c r="VWC366" s="18"/>
      <c r="VWD366" s="18"/>
      <c r="VWE366" s="18"/>
      <c r="VWF366" s="18"/>
      <c r="VWG366" s="18"/>
      <c r="VWH366" s="18"/>
      <c r="VWI366" s="18"/>
      <c r="VWJ366" s="18"/>
      <c r="VWK366" s="18"/>
      <c r="VWL366" s="18"/>
      <c r="VWM366" s="18"/>
      <c r="VWN366" s="18"/>
      <c r="VWO366" s="18"/>
      <c r="VWP366" s="18"/>
      <c r="VWQ366" s="18"/>
      <c r="VWR366" s="18"/>
      <c r="VWS366" s="18"/>
      <c r="VWT366" s="18"/>
      <c r="VWU366" s="18"/>
      <c r="VWV366" s="18"/>
      <c r="VWW366" s="18"/>
      <c r="VWX366" s="18"/>
      <c r="VWY366" s="18"/>
      <c r="VWZ366" s="18"/>
      <c r="VXA366" s="18"/>
      <c r="VXB366" s="18"/>
      <c r="VXC366" s="18"/>
      <c r="VXD366" s="18"/>
      <c r="VXE366" s="18"/>
      <c r="VXF366" s="18"/>
      <c r="VXG366" s="18"/>
      <c r="VXH366" s="18"/>
      <c r="VXI366" s="18"/>
      <c r="VXJ366" s="18"/>
      <c r="VXK366" s="18"/>
      <c r="VXL366" s="18"/>
      <c r="VXM366" s="18"/>
      <c r="VXN366" s="18"/>
      <c r="VXO366" s="18"/>
      <c r="VXP366" s="18"/>
      <c r="VXQ366" s="18"/>
      <c r="VXR366" s="18"/>
      <c r="VXS366" s="18"/>
      <c r="VXT366" s="18"/>
      <c r="VXU366" s="18"/>
      <c r="VXV366" s="18"/>
      <c r="VXW366" s="18"/>
      <c r="VXX366" s="18"/>
      <c r="VXY366" s="18"/>
      <c r="VXZ366" s="18"/>
      <c r="VYA366" s="18"/>
      <c r="VYB366" s="18"/>
      <c r="VYC366" s="18"/>
      <c r="VYD366" s="18"/>
      <c r="VYE366" s="18"/>
      <c r="VYF366" s="18"/>
      <c r="VYG366" s="18"/>
      <c r="VYH366" s="18"/>
      <c r="VYI366" s="18"/>
      <c r="VYJ366" s="18"/>
      <c r="VYK366" s="18"/>
      <c r="VYL366" s="18"/>
      <c r="VYM366" s="18"/>
      <c r="VYN366" s="18"/>
      <c r="VYO366" s="18"/>
      <c r="VYP366" s="18"/>
      <c r="VYQ366" s="18"/>
      <c r="VYR366" s="18"/>
      <c r="VYS366" s="18"/>
      <c r="VYT366" s="18"/>
      <c r="VYU366" s="18"/>
      <c r="VYV366" s="18"/>
      <c r="VYW366" s="18"/>
      <c r="VYX366" s="18"/>
      <c r="VYY366" s="18"/>
      <c r="VYZ366" s="18"/>
      <c r="VZA366" s="18"/>
      <c r="VZB366" s="18"/>
      <c r="VZC366" s="18"/>
      <c r="VZD366" s="18"/>
      <c r="VZE366" s="18"/>
      <c r="VZF366" s="18"/>
      <c r="VZG366" s="18"/>
      <c r="VZH366" s="18"/>
      <c r="VZI366" s="18"/>
      <c r="VZJ366" s="18"/>
      <c r="VZK366" s="18"/>
      <c r="VZL366" s="18"/>
      <c r="VZM366" s="18"/>
      <c r="VZN366" s="18"/>
      <c r="VZO366" s="18"/>
      <c r="VZP366" s="18"/>
      <c r="VZQ366" s="18"/>
      <c r="VZR366" s="18"/>
      <c r="VZS366" s="18"/>
      <c r="VZT366" s="18"/>
      <c r="VZU366" s="18"/>
      <c r="VZV366" s="18"/>
      <c r="VZW366" s="18"/>
      <c r="VZX366" s="18"/>
      <c r="VZY366" s="18"/>
      <c r="VZZ366" s="18"/>
      <c r="WAA366" s="18"/>
      <c r="WAB366" s="18"/>
      <c r="WAC366" s="18"/>
      <c r="WAD366" s="18"/>
      <c r="WAE366" s="18"/>
      <c r="WAF366" s="18"/>
      <c r="WAG366" s="18"/>
      <c r="WAH366" s="18"/>
      <c r="WAI366" s="18"/>
      <c r="WAJ366" s="18"/>
      <c r="WAK366" s="18"/>
      <c r="WAL366" s="18"/>
      <c r="WAM366" s="18"/>
      <c r="WAN366" s="18"/>
      <c r="WAO366" s="18"/>
      <c r="WAP366" s="18"/>
      <c r="WAQ366" s="18"/>
      <c r="WAR366" s="18"/>
      <c r="WAS366" s="18"/>
      <c r="WAT366" s="18"/>
      <c r="WAU366" s="18"/>
      <c r="WAV366" s="18"/>
      <c r="WAW366" s="18"/>
      <c r="WAX366" s="18"/>
      <c r="WAY366" s="18"/>
      <c r="WAZ366" s="18"/>
      <c r="WBA366" s="18"/>
      <c r="WBB366" s="18"/>
      <c r="WBC366" s="18"/>
      <c r="WBD366" s="18"/>
      <c r="WBE366" s="18"/>
      <c r="WBF366" s="18"/>
      <c r="WBG366" s="18"/>
      <c r="WBH366" s="18"/>
      <c r="WBI366" s="18"/>
      <c r="WBJ366" s="18"/>
      <c r="WBK366" s="18"/>
      <c r="WBL366" s="18"/>
      <c r="WBM366" s="18"/>
      <c r="WBN366" s="18"/>
      <c r="WBO366" s="18"/>
      <c r="WBP366" s="18"/>
      <c r="WBQ366" s="18"/>
      <c r="WBR366" s="18"/>
      <c r="WBS366" s="18"/>
      <c r="WBT366" s="18"/>
      <c r="WBU366" s="18"/>
      <c r="WBV366" s="18"/>
      <c r="WBW366" s="18"/>
      <c r="WBX366" s="18"/>
      <c r="WBY366" s="18"/>
      <c r="WBZ366" s="18"/>
      <c r="WCA366" s="18"/>
      <c r="WCB366" s="18"/>
      <c r="WCC366" s="18"/>
      <c r="WCD366" s="18"/>
      <c r="WCE366" s="18"/>
      <c r="WCF366" s="18"/>
      <c r="WCG366" s="18"/>
      <c r="WCH366" s="18"/>
      <c r="WCI366" s="18"/>
      <c r="WCJ366" s="18"/>
      <c r="WCK366" s="18"/>
      <c r="WCL366" s="18"/>
      <c r="WCM366" s="18"/>
      <c r="WCN366" s="18"/>
      <c r="WCO366" s="18"/>
      <c r="WCP366" s="18"/>
      <c r="WCQ366" s="18"/>
      <c r="WCR366" s="18"/>
      <c r="WCS366" s="18"/>
      <c r="WCT366" s="18"/>
      <c r="WCU366" s="18"/>
      <c r="WCV366" s="18"/>
      <c r="WCW366" s="18"/>
      <c r="WCX366" s="18"/>
      <c r="WCY366" s="18"/>
      <c r="WCZ366" s="18"/>
      <c r="WDA366" s="18"/>
      <c r="WDB366" s="18"/>
      <c r="WDC366" s="18"/>
      <c r="WDD366" s="18"/>
      <c r="WDE366" s="18"/>
      <c r="WDF366" s="18"/>
      <c r="WDG366" s="18"/>
      <c r="WDH366" s="18"/>
      <c r="WDI366" s="18"/>
      <c r="WDJ366" s="18"/>
      <c r="WDK366" s="18"/>
      <c r="WDL366" s="18"/>
      <c r="WDM366" s="18"/>
      <c r="WDN366" s="18"/>
      <c r="WDO366" s="18"/>
      <c r="WDP366" s="18"/>
      <c r="WDQ366" s="18"/>
      <c r="WDR366" s="18"/>
      <c r="WDS366" s="18"/>
      <c r="WDT366" s="18"/>
      <c r="WDU366" s="18"/>
      <c r="WDV366" s="18"/>
      <c r="WDW366" s="18"/>
      <c r="WDX366" s="18"/>
      <c r="WDY366" s="18"/>
      <c r="WDZ366" s="18"/>
      <c r="WEA366" s="18"/>
      <c r="WEB366" s="18"/>
      <c r="WEC366" s="18"/>
      <c r="WED366" s="18"/>
      <c r="WEE366" s="18"/>
      <c r="WEF366" s="18"/>
      <c r="WEG366" s="18"/>
      <c r="WEH366" s="18"/>
      <c r="WEI366" s="18"/>
      <c r="WEJ366" s="18"/>
      <c r="WEK366" s="18"/>
      <c r="WEL366" s="18"/>
      <c r="WEM366" s="18"/>
      <c r="WEN366" s="18"/>
      <c r="WEO366" s="18"/>
      <c r="WEP366" s="18"/>
      <c r="WEQ366" s="18"/>
      <c r="WER366" s="18"/>
      <c r="WES366" s="18"/>
      <c r="WET366" s="18"/>
      <c r="WEU366" s="18"/>
      <c r="WEV366" s="18"/>
      <c r="WEW366" s="18"/>
      <c r="WEX366" s="18"/>
      <c r="WEY366" s="18"/>
      <c r="WEZ366" s="18"/>
      <c r="WFA366" s="18"/>
      <c r="WFB366" s="18"/>
      <c r="WFC366" s="18"/>
      <c r="WFD366" s="18"/>
      <c r="WFE366" s="18"/>
      <c r="WFF366" s="18"/>
      <c r="WFG366" s="18"/>
      <c r="WFH366" s="18"/>
      <c r="WFI366" s="18"/>
      <c r="WFJ366" s="18"/>
      <c r="WFK366" s="18"/>
      <c r="WFL366" s="18"/>
      <c r="WFM366" s="18"/>
      <c r="WFN366" s="18"/>
      <c r="WFO366" s="18"/>
      <c r="WFP366" s="18"/>
      <c r="WFQ366" s="18"/>
      <c r="WFR366" s="18"/>
      <c r="WFS366" s="18"/>
      <c r="WFT366" s="18"/>
      <c r="WFU366" s="18"/>
      <c r="WFV366" s="18"/>
      <c r="WFW366" s="18"/>
      <c r="WFX366" s="18"/>
      <c r="WFY366" s="18"/>
      <c r="WFZ366" s="18"/>
      <c r="WGA366" s="18"/>
      <c r="WGB366" s="18"/>
      <c r="WGC366" s="18"/>
      <c r="WGD366" s="18"/>
      <c r="WGE366" s="18"/>
      <c r="WGF366" s="18"/>
      <c r="WGG366" s="18"/>
      <c r="WGH366" s="18"/>
      <c r="WGI366" s="18"/>
      <c r="WGJ366" s="18"/>
      <c r="WGK366" s="18"/>
      <c r="WGL366" s="18"/>
      <c r="WGM366" s="18"/>
      <c r="WGN366" s="18"/>
      <c r="WGO366" s="18"/>
      <c r="WGP366" s="18"/>
      <c r="WGQ366" s="18"/>
      <c r="WGR366" s="18"/>
      <c r="WGS366" s="18"/>
      <c r="WGT366" s="18"/>
      <c r="WGU366" s="18"/>
      <c r="WGV366" s="18"/>
      <c r="WGW366" s="18"/>
      <c r="WGX366" s="18"/>
      <c r="WGY366" s="18"/>
      <c r="WGZ366" s="18"/>
      <c r="WHA366" s="18"/>
      <c r="WHB366" s="18"/>
      <c r="WHC366" s="18"/>
      <c r="WHD366" s="18"/>
      <c r="WHE366" s="18"/>
      <c r="WHF366" s="18"/>
      <c r="WHG366" s="18"/>
      <c r="WHH366" s="18"/>
      <c r="WHI366" s="18"/>
      <c r="WHJ366" s="18"/>
      <c r="WHK366" s="18"/>
      <c r="WHL366" s="18"/>
      <c r="WHM366" s="18"/>
      <c r="WHN366" s="18"/>
      <c r="WHO366" s="18"/>
      <c r="WHP366" s="18"/>
      <c r="WHQ366" s="18"/>
      <c r="WHR366" s="18"/>
      <c r="WHS366" s="18"/>
      <c r="WHT366" s="18"/>
      <c r="WHU366" s="18"/>
      <c r="WHV366" s="18"/>
      <c r="WHW366" s="18"/>
      <c r="WHX366" s="18"/>
      <c r="WHY366" s="18"/>
      <c r="WHZ366" s="18"/>
      <c r="WIA366" s="18"/>
      <c r="WIB366" s="18"/>
      <c r="WIC366" s="18"/>
      <c r="WID366" s="18"/>
      <c r="WIE366" s="18"/>
      <c r="WIF366" s="18"/>
      <c r="WIG366" s="18"/>
      <c r="WIH366" s="18"/>
      <c r="WII366" s="18"/>
      <c r="WIJ366" s="18"/>
      <c r="WIK366" s="18"/>
      <c r="WIL366" s="18"/>
      <c r="WIM366" s="18"/>
      <c r="WIN366" s="18"/>
      <c r="WIO366" s="18"/>
      <c r="WIP366" s="18"/>
      <c r="WIQ366" s="18"/>
      <c r="WIR366" s="18"/>
      <c r="WIS366" s="18"/>
      <c r="WIT366" s="18"/>
      <c r="WIU366" s="18"/>
      <c r="WIV366" s="18"/>
      <c r="WIW366" s="18"/>
      <c r="WIX366" s="18"/>
      <c r="WIY366" s="18"/>
      <c r="WIZ366" s="18"/>
      <c r="WJA366" s="18"/>
      <c r="WJB366" s="18"/>
      <c r="WJC366" s="18"/>
      <c r="WJD366" s="18"/>
      <c r="WJE366" s="18"/>
      <c r="WJF366" s="18"/>
      <c r="WJG366" s="18"/>
      <c r="WJH366" s="18"/>
      <c r="WJI366" s="18"/>
      <c r="WJJ366" s="18"/>
      <c r="WJK366" s="18"/>
      <c r="WJL366" s="18"/>
      <c r="WJM366" s="18"/>
      <c r="WJN366" s="18"/>
      <c r="WJO366" s="18"/>
      <c r="WJP366" s="18"/>
      <c r="WJQ366" s="18"/>
      <c r="WJR366" s="18"/>
      <c r="WJS366" s="18"/>
      <c r="WJT366" s="18"/>
      <c r="WJU366" s="18"/>
      <c r="WJV366" s="18"/>
      <c r="WJW366" s="18"/>
      <c r="WJX366" s="18"/>
      <c r="WJY366" s="18"/>
      <c r="WJZ366" s="18"/>
      <c r="WKA366" s="18"/>
      <c r="WKB366" s="18"/>
      <c r="WKC366" s="18"/>
      <c r="WKD366" s="18"/>
      <c r="WKE366" s="18"/>
      <c r="WKF366" s="18"/>
      <c r="WKG366" s="18"/>
      <c r="WKH366" s="18"/>
      <c r="WKI366" s="18"/>
      <c r="WKJ366" s="18"/>
      <c r="WKK366" s="18"/>
      <c r="WKL366" s="18"/>
      <c r="WKM366" s="18"/>
      <c r="WKN366" s="18"/>
      <c r="WKO366" s="18"/>
      <c r="WKP366" s="18"/>
      <c r="WKQ366" s="18"/>
      <c r="WKR366" s="18"/>
      <c r="WKS366" s="18"/>
      <c r="WKT366" s="18"/>
      <c r="WKU366" s="18"/>
      <c r="WKV366" s="18"/>
      <c r="WKW366" s="18"/>
      <c r="WKX366" s="18"/>
      <c r="WKY366" s="18"/>
      <c r="WKZ366" s="18"/>
      <c r="WLA366" s="18"/>
      <c r="WLB366" s="18"/>
      <c r="WLC366" s="18"/>
      <c r="WLD366" s="18"/>
      <c r="WLE366" s="18"/>
      <c r="WLF366" s="18"/>
      <c r="WLG366" s="18"/>
      <c r="WLH366" s="18"/>
      <c r="WLI366" s="18"/>
      <c r="WLJ366" s="18"/>
      <c r="WLK366" s="18"/>
      <c r="WLL366" s="18"/>
      <c r="WLM366" s="18"/>
      <c r="WLN366" s="18"/>
      <c r="WLO366" s="18"/>
      <c r="WLP366" s="18"/>
      <c r="WLQ366" s="18"/>
      <c r="WLR366" s="18"/>
      <c r="WLS366" s="18"/>
      <c r="WLT366" s="18"/>
      <c r="WLU366" s="18"/>
      <c r="WLV366" s="18"/>
      <c r="WLW366" s="18"/>
      <c r="WLX366" s="18"/>
      <c r="WLY366" s="18"/>
      <c r="WLZ366" s="18"/>
      <c r="WMA366" s="18"/>
      <c r="WMB366" s="18"/>
      <c r="WMC366" s="18"/>
      <c r="WMD366" s="18"/>
      <c r="WME366" s="18"/>
      <c r="WMF366" s="18"/>
      <c r="WMG366" s="18"/>
      <c r="WMH366" s="18"/>
      <c r="WMI366" s="18"/>
      <c r="WMJ366" s="18"/>
      <c r="WMK366" s="18"/>
      <c r="WML366" s="18"/>
      <c r="WMM366" s="18"/>
      <c r="WMN366" s="18"/>
      <c r="WMO366" s="18"/>
      <c r="WMP366" s="18"/>
      <c r="WMQ366" s="18"/>
      <c r="WMR366" s="18"/>
      <c r="WMS366" s="18"/>
      <c r="WMT366" s="18"/>
      <c r="WMU366" s="18"/>
      <c r="WMV366" s="18"/>
      <c r="WMW366" s="18"/>
      <c r="WMX366" s="18"/>
      <c r="WMY366" s="18"/>
      <c r="WMZ366" s="18"/>
      <c r="WNA366" s="18"/>
      <c r="WNB366" s="18"/>
      <c r="WNC366" s="18"/>
      <c r="WND366" s="18"/>
      <c r="WNE366" s="18"/>
      <c r="WNF366" s="18"/>
      <c r="WNG366" s="18"/>
      <c r="WNH366" s="18"/>
      <c r="WNI366" s="18"/>
      <c r="WNJ366" s="18"/>
      <c r="WNK366" s="18"/>
      <c r="WNL366" s="18"/>
      <c r="WNM366" s="18"/>
      <c r="WNN366" s="18"/>
      <c r="WNO366" s="18"/>
      <c r="WNP366" s="18"/>
      <c r="WNQ366" s="18"/>
      <c r="WNR366" s="18"/>
      <c r="WNS366" s="18"/>
      <c r="WNT366" s="18"/>
      <c r="WNU366" s="18"/>
      <c r="WNV366" s="18"/>
      <c r="WNW366" s="18"/>
      <c r="WNX366" s="18"/>
      <c r="WNY366" s="18"/>
      <c r="WNZ366" s="18"/>
      <c r="WOA366" s="18"/>
      <c r="WOB366" s="18"/>
      <c r="WOC366" s="18"/>
      <c r="WOD366" s="18"/>
      <c r="WOE366" s="18"/>
      <c r="WOF366" s="18"/>
      <c r="WOG366" s="18"/>
      <c r="WOH366" s="18"/>
      <c r="WOI366" s="18"/>
      <c r="WOJ366" s="18"/>
      <c r="WOK366" s="18"/>
      <c r="WOL366" s="18"/>
      <c r="WOM366" s="18"/>
      <c r="WON366" s="18"/>
      <c r="WOO366" s="18"/>
      <c r="WOP366" s="18"/>
      <c r="WOQ366" s="18"/>
      <c r="WOR366" s="18"/>
      <c r="WOS366" s="18"/>
      <c r="WOT366" s="18"/>
      <c r="WOU366" s="18"/>
      <c r="WOV366" s="18"/>
      <c r="WOW366" s="18"/>
      <c r="WOX366" s="18"/>
      <c r="WOY366" s="18"/>
      <c r="WOZ366" s="18"/>
      <c r="WPA366" s="18"/>
      <c r="WPB366" s="18"/>
      <c r="WPC366" s="18"/>
      <c r="WPD366" s="18"/>
      <c r="WPE366" s="18"/>
      <c r="WPF366" s="18"/>
      <c r="WPG366" s="18"/>
      <c r="WPH366" s="18"/>
      <c r="WPI366" s="18"/>
      <c r="WPJ366" s="18"/>
      <c r="WPK366" s="18"/>
      <c r="WPL366" s="18"/>
      <c r="WPM366" s="18"/>
      <c r="WPN366" s="18"/>
      <c r="WPO366" s="18"/>
      <c r="WPP366" s="18"/>
      <c r="WPQ366" s="18"/>
      <c r="WPR366" s="18"/>
      <c r="WPS366" s="18"/>
      <c r="WPT366" s="18"/>
      <c r="WPU366" s="18"/>
      <c r="WPV366" s="18"/>
      <c r="WPW366" s="18"/>
      <c r="WPX366" s="18"/>
      <c r="WPY366" s="18"/>
      <c r="WPZ366" s="18"/>
      <c r="WQA366" s="18"/>
      <c r="WQB366" s="18"/>
      <c r="WQC366" s="18"/>
      <c r="WQD366" s="18"/>
      <c r="WQE366" s="18"/>
      <c r="WQF366" s="18"/>
      <c r="WQG366" s="18"/>
      <c r="WQH366" s="18"/>
      <c r="WQI366" s="18"/>
      <c r="WQJ366" s="18"/>
      <c r="WQK366" s="18"/>
      <c r="WQL366" s="18"/>
      <c r="WQM366" s="18"/>
      <c r="WQN366" s="18"/>
      <c r="WQO366" s="18"/>
      <c r="WQP366" s="18"/>
      <c r="WQQ366" s="18"/>
      <c r="WQR366" s="18"/>
      <c r="WQS366" s="18"/>
      <c r="WQT366" s="18"/>
      <c r="WQU366" s="18"/>
      <c r="WQV366" s="18"/>
      <c r="WQW366" s="18"/>
      <c r="WQX366" s="18"/>
      <c r="WQY366" s="18"/>
      <c r="WQZ366" s="18"/>
      <c r="WRA366" s="18"/>
      <c r="WRB366" s="18"/>
      <c r="WRC366" s="18"/>
      <c r="WRD366" s="18"/>
      <c r="WRE366" s="18"/>
      <c r="WRF366" s="18"/>
      <c r="WRG366" s="18"/>
      <c r="WRH366" s="18"/>
      <c r="WRI366" s="18"/>
      <c r="WRJ366" s="18"/>
      <c r="WRK366" s="18"/>
      <c r="WRL366" s="18"/>
      <c r="WRM366" s="18"/>
      <c r="WRN366" s="18"/>
      <c r="WRO366" s="18"/>
      <c r="WRP366" s="18"/>
      <c r="WRQ366" s="18"/>
      <c r="WRR366" s="18"/>
      <c r="WRS366" s="18"/>
      <c r="WRT366" s="18"/>
      <c r="WRU366" s="18"/>
      <c r="WRV366" s="18"/>
      <c r="WRW366" s="18"/>
      <c r="WRX366" s="18"/>
      <c r="WRY366" s="18"/>
      <c r="WRZ366" s="18"/>
      <c r="WSA366" s="18"/>
      <c r="WSB366" s="18"/>
      <c r="WSC366" s="18"/>
      <c r="WSD366" s="18"/>
      <c r="WSE366" s="18"/>
      <c r="WSF366" s="18"/>
      <c r="WSG366" s="18"/>
      <c r="WSH366" s="18"/>
      <c r="WSI366" s="18"/>
      <c r="WSJ366" s="18"/>
      <c r="WSK366" s="18"/>
      <c r="WSL366" s="18"/>
      <c r="WSM366" s="18"/>
      <c r="WSN366" s="18"/>
      <c r="WSO366" s="18"/>
      <c r="WSP366" s="18"/>
      <c r="WSQ366" s="18"/>
      <c r="WSR366" s="18"/>
      <c r="WSS366" s="18"/>
      <c r="WST366" s="18"/>
      <c r="WSU366" s="18"/>
      <c r="WSV366" s="18"/>
      <c r="WSW366" s="18"/>
      <c r="WSX366" s="18"/>
      <c r="WSY366" s="18"/>
      <c r="WSZ366" s="18"/>
      <c r="WTA366" s="18"/>
      <c r="WTB366" s="18"/>
      <c r="WTC366" s="18"/>
      <c r="WTD366" s="18"/>
      <c r="WTE366" s="18"/>
      <c r="WTF366" s="18"/>
      <c r="WTG366" s="18"/>
      <c r="WTH366" s="18"/>
      <c r="WTI366" s="18"/>
      <c r="WTJ366" s="18"/>
      <c r="WTK366" s="18"/>
      <c r="WTL366" s="18"/>
      <c r="WTM366" s="18"/>
      <c r="WTN366" s="18"/>
      <c r="WTO366" s="18"/>
      <c r="WTP366" s="18"/>
      <c r="WTQ366" s="18"/>
      <c r="WTR366" s="18"/>
      <c r="WTS366" s="18"/>
      <c r="WTT366" s="18"/>
      <c r="WTU366" s="18"/>
      <c r="WTV366" s="18"/>
      <c r="WTW366" s="18"/>
      <c r="WTX366" s="18"/>
      <c r="WTY366" s="18"/>
      <c r="WTZ366" s="18"/>
      <c r="WUA366" s="18"/>
      <c r="WUB366" s="18"/>
      <c r="WUC366" s="18"/>
      <c r="WUD366" s="18"/>
      <c r="WUE366" s="18"/>
      <c r="WUF366" s="18"/>
      <c r="WUG366" s="18"/>
      <c r="WUH366" s="18"/>
      <c r="WUI366" s="18"/>
      <c r="WUJ366" s="18"/>
      <c r="WUK366" s="18"/>
      <c r="WUL366" s="18"/>
      <c r="WUM366" s="18"/>
      <c r="WUN366" s="18"/>
      <c r="WUO366" s="18"/>
      <c r="WUP366" s="18"/>
      <c r="WUQ366" s="18"/>
      <c r="WUR366" s="18"/>
      <c r="WUS366" s="18"/>
      <c r="WUT366" s="18"/>
      <c r="WUU366" s="18"/>
      <c r="WUV366" s="18"/>
      <c r="WUW366" s="18"/>
      <c r="WUX366" s="18"/>
      <c r="WUY366" s="18"/>
      <c r="WUZ366" s="18"/>
      <c r="WVA366" s="18"/>
      <c r="WVB366" s="18"/>
      <c r="WVC366" s="18"/>
      <c r="WVD366" s="18"/>
      <c r="WVE366" s="18"/>
      <c r="WVF366" s="18"/>
      <c r="WVG366" s="18"/>
      <c r="WVH366" s="18"/>
      <c r="WVI366" s="18"/>
      <c r="WVJ366" s="18"/>
      <c r="WVK366" s="18"/>
      <c r="WVL366" s="18"/>
      <c r="WVM366" s="18"/>
      <c r="WVN366" s="18"/>
      <c r="WVO366" s="18"/>
      <c r="WVP366" s="18"/>
      <c r="WVQ366" s="18"/>
      <c r="WVR366" s="18"/>
      <c r="WVS366" s="18"/>
      <c r="WVT366" s="18"/>
      <c r="WVU366" s="18"/>
      <c r="WVV366" s="18"/>
      <c r="WVW366" s="18"/>
      <c r="WVX366" s="18"/>
      <c r="WVY366" s="18"/>
      <c r="WVZ366" s="18"/>
      <c r="WWA366" s="18"/>
      <c r="WWB366" s="18"/>
      <c r="WWC366" s="18"/>
      <c r="WWD366" s="18"/>
      <c r="WWE366" s="18"/>
      <c r="WWF366" s="18"/>
      <c r="WWG366" s="18"/>
      <c r="WWH366" s="18"/>
      <c r="WWI366" s="18"/>
      <c r="WWJ366" s="18"/>
      <c r="WWK366" s="18"/>
      <c r="WWL366" s="18"/>
      <c r="WWM366" s="18"/>
      <c r="WWN366" s="18"/>
      <c r="WWO366" s="18"/>
      <c r="WWP366" s="18"/>
      <c r="WWQ366" s="18"/>
      <c r="WWR366" s="18"/>
      <c r="WWS366" s="18"/>
      <c r="WWT366" s="18"/>
      <c r="WWU366" s="18"/>
      <c r="WWV366" s="18"/>
      <c r="WWW366" s="18"/>
      <c r="WWX366" s="18"/>
      <c r="WWY366" s="18"/>
      <c r="WWZ366" s="18"/>
      <c r="WXA366" s="18"/>
      <c r="WXB366" s="18"/>
      <c r="WXC366" s="18"/>
      <c r="WXD366" s="18"/>
      <c r="WXE366" s="18"/>
      <c r="WXF366" s="18"/>
      <c r="WXG366" s="18"/>
      <c r="WXH366" s="18"/>
      <c r="WXI366" s="18"/>
      <c r="WXJ366" s="18"/>
      <c r="WXK366" s="18"/>
      <c r="WXL366" s="18"/>
      <c r="WXM366" s="18"/>
      <c r="WXN366" s="18"/>
      <c r="WXO366" s="18"/>
      <c r="WXP366" s="18"/>
      <c r="WXQ366" s="18"/>
      <c r="WXR366" s="18"/>
      <c r="WXS366" s="18"/>
      <c r="WXT366" s="18"/>
      <c r="WXU366" s="18"/>
      <c r="WXV366" s="18"/>
      <c r="WXW366" s="18"/>
      <c r="WXX366" s="18"/>
      <c r="WXY366" s="18"/>
      <c r="WXZ366" s="18"/>
      <c r="WYA366" s="18"/>
      <c r="WYB366" s="18"/>
      <c r="WYC366" s="18"/>
      <c r="WYD366" s="18"/>
      <c r="WYE366" s="18"/>
      <c r="WYF366" s="18"/>
      <c r="WYG366" s="18"/>
      <c r="WYH366" s="18"/>
      <c r="WYI366" s="18"/>
      <c r="WYJ366" s="18"/>
      <c r="WYK366" s="18"/>
      <c r="WYL366" s="18"/>
      <c r="WYM366" s="18"/>
      <c r="WYN366" s="18"/>
      <c r="WYO366" s="18"/>
      <c r="WYP366" s="18"/>
      <c r="WYQ366" s="18"/>
      <c r="WYR366" s="18"/>
      <c r="WYS366" s="18"/>
      <c r="WYT366" s="18"/>
      <c r="WYU366" s="18"/>
      <c r="WYV366" s="18"/>
      <c r="WYW366" s="18"/>
      <c r="WYX366" s="18"/>
      <c r="WYY366" s="18"/>
      <c r="WYZ366" s="18"/>
      <c r="WZA366" s="18"/>
      <c r="WZB366" s="18"/>
      <c r="WZC366" s="18"/>
      <c r="WZD366" s="18"/>
      <c r="WZE366" s="18"/>
      <c r="WZF366" s="18"/>
      <c r="WZG366" s="18"/>
      <c r="WZH366" s="18"/>
      <c r="WZI366" s="18"/>
      <c r="WZJ366" s="18"/>
      <c r="WZK366" s="18"/>
      <c r="WZL366" s="18"/>
      <c r="WZM366" s="18"/>
      <c r="WZN366" s="18"/>
      <c r="WZO366" s="18"/>
      <c r="WZP366" s="18"/>
      <c r="WZQ366" s="18"/>
      <c r="WZR366" s="18"/>
      <c r="WZS366" s="18"/>
      <c r="WZT366" s="18"/>
      <c r="WZU366" s="18"/>
      <c r="WZV366" s="18"/>
      <c r="WZW366" s="18"/>
      <c r="WZX366" s="18"/>
      <c r="WZY366" s="18"/>
      <c r="WZZ366" s="18"/>
      <c r="XAA366" s="18"/>
      <c r="XAB366" s="18"/>
      <c r="XAC366" s="18"/>
      <c r="XAD366" s="18"/>
      <c r="XAE366" s="18"/>
      <c r="XAF366" s="18"/>
      <c r="XAG366" s="18"/>
      <c r="XAH366" s="18"/>
      <c r="XAI366" s="18"/>
      <c r="XAJ366" s="18"/>
      <c r="XAK366" s="18"/>
      <c r="XAL366" s="18"/>
      <c r="XAM366" s="18"/>
      <c r="XAN366" s="18"/>
      <c r="XAO366" s="18"/>
      <c r="XAP366" s="18"/>
      <c r="XAQ366" s="18"/>
      <c r="XAR366" s="18"/>
      <c r="XAS366" s="18"/>
      <c r="XAT366" s="18"/>
      <c r="XAU366" s="18"/>
      <c r="XAV366" s="18"/>
      <c r="XAW366" s="18"/>
      <c r="XAX366" s="18"/>
      <c r="XAY366" s="18"/>
      <c r="XAZ366" s="18"/>
      <c r="XBA366" s="18"/>
      <c r="XBB366" s="18"/>
      <c r="XBC366" s="18"/>
      <c r="XBD366" s="18"/>
      <c r="XBE366" s="18"/>
      <c r="XBF366" s="18"/>
      <c r="XBG366" s="18"/>
      <c r="XBH366" s="18"/>
      <c r="XBI366" s="18"/>
      <c r="XBJ366" s="18"/>
      <c r="XBK366" s="18"/>
      <c r="XBL366" s="18"/>
      <c r="XBM366" s="18"/>
      <c r="XBN366" s="18"/>
      <c r="XBO366" s="18"/>
      <c r="XBP366" s="18"/>
      <c r="XBQ366" s="18"/>
      <c r="XBR366" s="18"/>
      <c r="XBS366" s="18"/>
      <c r="XBT366" s="18"/>
      <c r="XBU366" s="18"/>
      <c r="XBV366" s="18"/>
      <c r="XBW366" s="18"/>
      <c r="XBX366" s="18"/>
      <c r="XBY366" s="18"/>
      <c r="XBZ366" s="18"/>
      <c r="XCA366" s="18"/>
      <c r="XCB366" s="18"/>
      <c r="XCC366" s="18"/>
      <c r="XCD366" s="18"/>
      <c r="XCE366" s="18"/>
      <c r="XCF366" s="18"/>
      <c r="XCG366" s="18"/>
      <c r="XCH366" s="18"/>
      <c r="XCI366" s="18"/>
      <c r="XCJ366" s="18"/>
      <c r="XCK366" s="18"/>
      <c r="XCL366" s="18"/>
      <c r="XCM366" s="18"/>
      <c r="XCN366" s="18"/>
      <c r="XCO366" s="18"/>
      <c r="XCP366" s="18"/>
      <c r="XCQ366" s="18"/>
      <c r="XCR366" s="18"/>
      <c r="XCS366" s="18"/>
      <c r="XCT366" s="18"/>
      <c r="XCU366" s="18"/>
      <c r="XCV366" s="18"/>
      <c r="XCW366" s="18"/>
      <c r="XCX366" s="18"/>
      <c r="XCY366" s="18"/>
      <c r="XCZ366" s="18"/>
      <c r="XDA366" s="18"/>
      <c r="XDB366" s="18"/>
      <c r="XDC366" s="18"/>
      <c r="XDD366" s="18"/>
      <c r="XDE366" s="18"/>
      <c r="XDF366" s="18"/>
      <c r="XDG366" s="18"/>
      <c r="XDH366" s="18"/>
      <c r="XDI366" s="18"/>
      <c r="XDJ366" s="18"/>
      <c r="XDK366" s="18"/>
      <c r="XDL366" s="18"/>
      <c r="XDM366" s="18"/>
      <c r="XDN366" s="18"/>
      <c r="XDO366" s="18"/>
      <c r="XDP366" s="18"/>
      <c r="XDQ366" s="18"/>
      <c r="XDR366" s="18"/>
      <c r="XDS366" s="18"/>
      <c r="XDT366" s="18"/>
      <c r="XDU366" s="18"/>
      <c r="XDV366" s="18"/>
      <c r="XDW366" s="18"/>
      <c r="XDX366" s="18"/>
      <c r="XDY366" s="18"/>
      <c r="XDZ366" s="18"/>
      <c r="XEA366" s="18"/>
      <c r="XEB366" s="18"/>
      <c r="XEC366" s="18"/>
      <c r="XED366" s="18"/>
      <c r="XEE366" s="18"/>
      <c r="XEF366" s="18"/>
      <c r="XEG366" s="18"/>
      <c r="XEH366" s="18"/>
      <c r="XEI366" s="18"/>
      <c r="XEJ366" s="18"/>
      <c r="XEK366" s="18"/>
      <c r="XEL366" s="18"/>
      <c r="XEM366" s="18"/>
      <c r="XEN366" s="18"/>
      <c r="XEO366" s="18"/>
      <c r="XEP366" s="18"/>
      <c r="XEQ366" s="18"/>
      <c r="XER366" s="18"/>
      <c r="XES366" s="18"/>
      <c r="XET366" s="18"/>
      <c r="XEU366" s="18"/>
      <c r="XEV366" s="18"/>
      <c r="XEW366" s="18"/>
      <c r="XEX366" s="18"/>
      <c r="XEY366" s="18"/>
      <c r="XEZ366" s="18"/>
      <c r="XFA366" s="18"/>
      <c r="XFB366" s="18"/>
      <c r="XFC366" s="18"/>
      <c r="XFD366" s="18"/>
    </row>
    <row r="367" spans="1:4054 14285:16384" x14ac:dyDescent="0.25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</row>
    <row r="368" spans="1:4054 14285:16384" x14ac:dyDescent="0.25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UFN368" s="147"/>
    </row>
    <row r="370" spans="1:16384" x14ac:dyDescent="0.25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</row>
    <row r="371" spans="1:16384" ht="26.1" customHeight="1" x14ac:dyDescent="0.25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</row>
    <row r="372" spans="1:16384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</row>
    <row r="373" spans="1:16384" ht="30" x14ac:dyDescent="0.25">
      <c r="A373" s="196" t="s">
        <v>289</v>
      </c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</row>
    <row r="374" spans="1:16384" ht="22.5" x14ac:dyDescent="0.3">
      <c r="A374" s="186" t="s">
        <v>290</v>
      </c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</row>
    <row r="375" spans="1:16384" ht="22.5" x14ac:dyDescent="0.3">
      <c r="A375" s="148"/>
      <c r="B375" s="148"/>
      <c r="C375" s="186" t="s">
        <v>239</v>
      </c>
      <c r="D375" s="186"/>
      <c r="E375" s="186"/>
      <c r="F375" s="186"/>
      <c r="G375" s="186"/>
      <c r="H375" s="186"/>
      <c r="I375" s="186"/>
      <c r="J375" s="186"/>
      <c r="K375" s="186"/>
      <c r="L375" s="186"/>
      <c r="M375" s="148"/>
      <c r="N375" s="148"/>
      <c r="O375" s="148"/>
    </row>
    <row r="376" spans="1:16384" s="149" customFormat="1" ht="22.5" x14ac:dyDescent="0.3">
      <c r="A376" s="186" t="s">
        <v>240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  <c r="IK376" s="18"/>
      <c r="IL376" s="18"/>
      <c r="IM376" s="18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  <c r="IX376" s="18"/>
      <c r="IY376" s="18"/>
      <c r="IZ376" s="18"/>
      <c r="JA376" s="18"/>
      <c r="JB376" s="18"/>
      <c r="JC376" s="18"/>
      <c r="JD376" s="18"/>
      <c r="JE376" s="18"/>
      <c r="JF376" s="18"/>
      <c r="JG376" s="18"/>
      <c r="JH376" s="18"/>
      <c r="JI376" s="18"/>
      <c r="JJ376" s="18"/>
      <c r="JK376" s="18"/>
      <c r="JL376" s="18"/>
      <c r="JM376" s="18"/>
      <c r="JN376" s="18"/>
      <c r="JO376" s="18"/>
      <c r="JP376" s="18"/>
      <c r="JQ376" s="18"/>
      <c r="JR376" s="18"/>
      <c r="JS376" s="18"/>
      <c r="JT376" s="18"/>
      <c r="JU376" s="18"/>
      <c r="JV376" s="18"/>
      <c r="JW376" s="18"/>
      <c r="JX376" s="18"/>
      <c r="JY376" s="18"/>
      <c r="JZ376" s="18"/>
      <c r="KA376" s="18"/>
      <c r="KB376" s="18"/>
      <c r="KC376" s="18"/>
      <c r="KD376" s="18"/>
      <c r="KE376" s="18"/>
      <c r="KF376" s="18"/>
      <c r="KG376" s="18"/>
      <c r="KH376" s="18"/>
      <c r="KI376" s="18"/>
      <c r="KJ376" s="18"/>
      <c r="KK376" s="18"/>
      <c r="KL376" s="18"/>
      <c r="KM376" s="18"/>
      <c r="KN376" s="18"/>
      <c r="KO376" s="18"/>
      <c r="KP376" s="18"/>
      <c r="KQ376" s="18"/>
      <c r="KR376" s="18"/>
      <c r="KS376" s="18"/>
      <c r="KT376" s="18"/>
      <c r="KU376" s="18"/>
      <c r="KV376" s="18"/>
      <c r="KW376" s="18"/>
      <c r="KX376" s="18"/>
      <c r="KY376" s="18"/>
      <c r="KZ376" s="18"/>
      <c r="LA376" s="18"/>
      <c r="LB376" s="18"/>
      <c r="LC376" s="18"/>
      <c r="LD376" s="18"/>
      <c r="LE376" s="18"/>
      <c r="LF376" s="18"/>
      <c r="LG376" s="18"/>
      <c r="LH376" s="18"/>
      <c r="LI376" s="18"/>
      <c r="LJ376" s="18"/>
      <c r="LK376" s="18"/>
      <c r="LL376" s="18"/>
      <c r="LM376" s="18"/>
      <c r="LN376" s="18"/>
      <c r="LO376" s="18"/>
      <c r="LP376" s="18"/>
      <c r="LQ376" s="18"/>
      <c r="LR376" s="18"/>
      <c r="LS376" s="18"/>
      <c r="LT376" s="18"/>
      <c r="LU376" s="18"/>
      <c r="LV376" s="18"/>
      <c r="LW376" s="18"/>
      <c r="LX376" s="18"/>
      <c r="LY376" s="18"/>
      <c r="LZ376" s="18"/>
      <c r="MA376" s="18"/>
      <c r="MB376" s="18"/>
      <c r="MC376" s="18"/>
      <c r="MD376" s="18"/>
      <c r="ME376" s="18"/>
      <c r="MF376" s="18"/>
      <c r="MG376" s="18"/>
      <c r="MH376" s="18"/>
      <c r="MI376" s="18"/>
      <c r="MJ376" s="18"/>
      <c r="MK376" s="18"/>
      <c r="ML376" s="18"/>
      <c r="MM376" s="18"/>
      <c r="MN376" s="18"/>
      <c r="MO376" s="18"/>
      <c r="MP376" s="18"/>
      <c r="MQ376" s="18"/>
      <c r="MR376" s="18"/>
      <c r="MS376" s="18"/>
      <c r="MT376" s="18"/>
      <c r="MU376" s="18"/>
      <c r="MV376" s="18"/>
      <c r="MW376" s="18"/>
      <c r="MX376" s="18"/>
      <c r="MY376" s="18"/>
      <c r="MZ376" s="18"/>
      <c r="NA376" s="18"/>
      <c r="NB376" s="18"/>
      <c r="NC376" s="18"/>
      <c r="ND376" s="18"/>
      <c r="NE376" s="18"/>
      <c r="NF376" s="18"/>
      <c r="NG376" s="18"/>
      <c r="NH376" s="18"/>
      <c r="NI376" s="18"/>
      <c r="NJ376" s="18"/>
      <c r="NK376" s="18"/>
      <c r="NL376" s="18"/>
      <c r="NM376" s="18"/>
      <c r="NN376" s="18"/>
      <c r="NO376" s="18"/>
      <c r="NP376" s="18"/>
      <c r="NQ376" s="18"/>
      <c r="NR376" s="18"/>
      <c r="NS376" s="18"/>
      <c r="NT376" s="18"/>
      <c r="NU376" s="18"/>
      <c r="NV376" s="18"/>
      <c r="NW376" s="18"/>
      <c r="NX376" s="18"/>
      <c r="NY376" s="18"/>
      <c r="NZ376" s="18"/>
      <c r="OA376" s="18"/>
      <c r="OB376" s="18"/>
      <c r="OC376" s="18"/>
      <c r="OD376" s="18"/>
      <c r="OE376" s="18"/>
      <c r="OF376" s="18"/>
      <c r="OG376" s="18"/>
      <c r="OH376" s="18"/>
      <c r="OI376" s="18"/>
      <c r="OJ376" s="18"/>
      <c r="OK376" s="18"/>
      <c r="OL376" s="18"/>
      <c r="OM376" s="18"/>
      <c r="ON376" s="18"/>
      <c r="OO376" s="18"/>
      <c r="OP376" s="18"/>
      <c r="OQ376" s="18"/>
      <c r="OR376" s="18"/>
      <c r="OS376" s="18"/>
      <c r="OT376" s="18"/>
      <c r="OU376" s="18"/>
      <c r="OV376" s="18"/>
      <c r="OW376" s="18"/>
      <c r="OX376" s="18"/>
      <c r="OY376" s="18"/>
      <c r="OZ376" s="18"/>
      <c r="PA376" s="18"/>
      <c r="PB376" s="18"/>
      <c r="PC376" s="18"/>
      <c r="PD376" s="18"/>
      <c r="PE376" s="18"/>
      <c r="PF376" s="18"/>
      <c r="PG376" s="18"/>
      <c r="PH376" s="18"/>
      <c r="PI376" s="18"/>
      <c r="PJ376" s="18"/>
      <c r="PK376" s="18"/>
      <c r="PL376" s="18"/>
      <c r="PM376" s="18"/>
      <c r="PN376" s="18"/>
      <c r="PO376" s="18"/>
      <c r="PP376" s="18"/>
      <c r="PQ376" s="18"/>
      <c r="PR376" s="18"/>
      <c r="PS376" s="18"/>
      <c r="PT376" s="18"/>
      <c r="PU376" s="18"/>
      <c r="PV376" s="18"/>
      <c r="PW376" s="18"/>
      <c r="PX376" s="18"/>
      <c r="PY376" s="18"/>
      <c r="PZ376" s="18"/>
      <c r="QA376" s="18"/>
      <c r="QB376" s="18"/>
      <c r="QC376" s="18"/>
      <c r="QD376" s="18"/>
      <c r="QE376" s="18"/>
      <c r="QF376" s="18"/>
      <c r="QG376" s="18"/>
      <c r="QH376" s="18"/>
      <c r="QI376" s="18"/>
      <c r="QJ376" s="18"/>
      <c r="QK376" s="18"/>
      <c r="QL376" s="18"/>
      <c r="QM376" s="18"/>
      <c r="QN376" s="18"/>
      <c r="QO376" s="18"/>
      <c r="QP376" s="18"/>
      <c r="QQ376" s="18"/>
      <c r="QR376" s="18"/>
      <c r="QS376" s="18"/>
      <c r="QT376" s="18"/>
      <c r="QU376" s="18"/>
      <c r="QV376" s="18"/>
      <c r="QW376" s="18"/>
      <c r="QX376" s="18"/>
      <c r="QY376" s="18"/>
      <c r="QZ376" s="18"/>
      <c r="RA376" s="18"/>
      <c r="RB376" s="18"/>
      <c r="RC376" s="18"/>
      <c r="RD376" s="18"/>
      <c r="RE376" s="18"/>
      <c r="RF376" s="18"/>
      <c r="RG376" s="18"/>
      <c r="RH376" s="18"/>
      <c r="RI376" s="18"/>
      <c r="RJ376" s="18"/>
      <c r="RK376" s="18"/>
      <c r="RL376" s="18"/>
      <c r="RM376" s="18"/>
      <c r="RN376" s="18"/>
      <c r="RO376" s="18"/>
      <c r="RP376" s="18"/>
      <c r="RQ376" s="18"/>
      <c r="RR376" s="18"/>
      <c r="RS376" s="18"/>
      <c r="RT376" s="18"/>
      <c r="RU376" s="18"/>
      <c r="RV376" s="18"/>
      <c r="RW376" s="18"/>
      <c r="RX376" s="18"/>
      <c r="RY376" s="18"/>
      <c r="RZ376" s="18"/>
      <c r="SA376" s="18"/>
      <c r="SB376" s="18"/>
      <c r="SC376" s="18"/>
      <c r="SD376" s="18"/>
      <c r="SE376" s="18"/>
      <c r="SF376" s="18"/>
      <c r="SG376" s="18"/>
      <c r="SH376" s="18"/>
      <c r="SI376" s="18"/>
      <c r="SJ376" s="18"/>
      <c r="SK376" s="18"/>
      <c r="SL376" s="18"/>
      <c r="SM376" s="18"/>
      <c r="SN376" s="18"/>
      <c r="SO376" s="18"/>
      <c r="SP376" s="18"/>
      <c r="SQ376" s="18"/>
      <c r="SR376" s="18"/>
      <c r="SS376" s="18"/>
      <c r="ST376" s="18"/>
      <c r="SU376" s="18"/>
      <c r="SV376" s="18"/>
      <c r="SW376" s="18"/>
      <c r="SX376" s="18"/>
      <c r="SY376" s="18"/>
      <c r="SZ376" s="18"/>
      <c r="TA376" s="18"/>
      <c r="TB376" s="18"/>
      <c r="TC376" s="18"/>
      <c r="TD376" s="18"/>
      <c r="TE376" s="18"/>
      <c r="TF376" s="18"/>
      <c r="TG376" s="18"/>
      <c r="TH376" s="18"/>
      <c r="TI376" s="18"/>
      <c r="TJ376" s="18"/>
      <c r="TK376" s="18"/>
      <c r="TL376" s="18"/>
      <c r="TM376" s="18"/>
      <c r="TN376" s="18"/>
      <c r="TO376" s="18"/>
      <c r="TP376" s="18"/>
      <c r="TQ376" s="18"/>
      <c r="TR376" s="18"/>
      <c r="TS376" s="18"/>
      <c r="TT376" s="18"/>
      <c r="TU376" s="18"/>
      <c r="TV376" s="18"/>
      <c r="TW376" s="18"/>
      <c r="TX376" s="18"/>
      <c r="TY376" s="18"/>
      <c r="TZ376" s="18"/>
      <c r="UA376" s="18"/>
      <c r="UB376" s="18"/>
      <c r="UC376" s="18"/>
      <c r="UD376" s="18"/>
      <c r="UE376" s="18"/>
      <c r="UF376" s="18"/>
      <c r="UG376" s="18"/>
      <c r="UH376" s="18"/>
      <c r="UI376" s="18"/>
      <c r="UJ376" s="18"/>
      <c r="UK376" s="18"/>
      <c r="UL376" s="18"/>
      <c r="UM376" s="18"/>
      <c r="UN376" s="18"/>
      <c r="UO376" s="18"/>
      <c r="UP376" s="18"/>
      <c r="UQ376" s="18"/>
      <c r="UR376" s="18"/>
      <c r="US376" s="18"/>
      <c r="UT376" s="18"/>
      <c r="UU376" s="18"/>
      <c r="UV376" s="18"/>
      <c r="UW376" s="18"/>
      <c r="UX376" s="18"/>
      <c r="UY376" s="18"/>
      <c r="UZ376" s="18"/>
      <c r="VA376" s="18"/>
      <c r="VB376" s="18"/>
      <c r="VC376" s="18"/>
      <c r="VD376" s="18"/>
      <c r="VE376" s="18"/>
      <c r="VF376" s="18"/>
      <c r="VG376" s="18"/>
      <c r="VH376" s="18"/>
      <c r="VI376" s="18"/>
      <c r="VJ376" s="18"/>
      <c r="VK376" s="18"/>
      <c r="VL376" s="18"/>
      <c r="VM376" s="18"/>
      <c r="VN376" s="18"/>
      <c r="VO376" s="18"/>
      <c r="VP376" s="18"/>
      <c r="VQ376" s="18"/>
      <c r="VR376" s="18"/>
      <c r="VS376" s="18"/>
      <c r="VT376" s="18"/>
      <c r="VU376" s="18"/>
      <c r="VV376" s="18"/>
      <c r="VW376" s="18"/>
      <c r="VX376" s="18"/>
      <c r="VY376" s="18"/>
      <c r="VZ376" s="18"/>
      <c r="WA376" s="18"/>
      <c r="WB376" s="18"/>
      <c r="WC376" s="18"/>
      <c r="WD376" s="18"/>
      <c r="WE376" s="18"/>
      <c r="WF376" s="18"/>
      <c r="WG376" s="18"/>
      <c r="WH376" s="18"/>
      <c r="WI376" s="18"/>
      <c r="WJ376" s="18"/>
      <c r="WK376" s="18"/>
      <c r="WL376" s="18"/>
      <c r="WM376" s="18"/>
      <c r="WN376" s="18"/>
      <c r="WO376" s="18"/>
      <c r="WP376" s="18"/>
      <c r="WQ376" s="18"/>
      <c r="WR376" s="18"/>
      <c r="WS376" s="18"/>
      <c r="WT376" s="18"/>
      <c r="WU376" s="18"/>
      <c r="WV376" s="18"/>
      <c r="WW376" s="18"/>
      <c r="WX376" s="18"/>
      <c r="WY376" s="18"/>
      <c r="WZ376" s="18"/>
      <c r="XA376" s="18"/>
      <c r="XB376" s="18"/>
      <c r="XC376" s="18"/>
      <c r="XD376" s="18"/>
      <c r="XE376" s="18"/>
      <c r="XF376" s="18"/>
      <c r="XG376" s="18"/>
      <c r="XH376" s="18"/>
      <c r="XI376" s="18"/>
      <c r="XJ376" s="18"/>
      <c r="XK376" s="18"/>
      <c r="XL376" s="18"/>
      <c r="XM376" s="18"/>
      <c r="XN376" s="18"/>
      <c r="XO376" s="18"/>
      <c r="XP376" s="18"/>
      <c r="XQ376" s="18"/>
      <c r="XR376" s="18"/>
      <c r="XS376" s="18"/>
      <c r="XT376" s="18"/>
      <c r="XU376" s="18"/>
      <c r="XV376" s="18"/>
      <c r="XW376" s="18"/>
      <c r="XX376" s="18"/>
      <c r="XY376" s="18"/>
      <c r="XZ376" s="18"/>
      <c r="YA376" s="18"/>
      <c r="YB376" s="18"/>
      <c r="YC376" s="18"/>
      <c r="YD376" s="18"/>
      <c r="YE376" s="18"/>
      <c r="YF376" s="18"/>
      <c r="YG376" s="18"/>
      <c r="YH376" s="18"/>
      <c r="YI376" s="18"/>
      <c r="YJ376" s="18"/>
      <c r="YK376" s="18"/>
      <c r="YL376" s="18"/>
      <c r="YM376" s="18"/>
      <c r="YN376" s="18"/>
      <c r="YO376" s="18"/>
      <c r="YP376" s="18"/>
      <c r="YQ376" s="18"/>
      <c r="YR376" s="18"/>
      <c r="YS376" s="18"/>
      <c r="YT376" s="18"/>
      <c r="YU376" s="18"/>
      <c r="YV376" s="18"/>
      <c r="YW376" s="18"/>
      <c r="YX376" s="18"/>
      <c r="YY376" s="18"/>
      <c r="YZ376" s="18"/>
      <c r="ZA376" s="18"/>
      <c r="ZB376" s="18"/>
      <c r="ZC376" s="18"/>
      <c r="ZD376" s="18"/>
      <c r="ZE376" s="18"/>
      <c r="ZF376" s="18"/>
      <c r="ZG376" s="18"/>
      <c r="ZH376" s="18"/>
      <c r="ZI376" s="18"/>
      <c r="ZJ376" s="18"/>
      <c r="ZK376" s="18"/>
      <c r="ZL376" s="18"/>
      <c r="ZM376" s="18"/>
      <c r="ZN376" s="18"/>
      <c r="ZO376" s="18"/>
      <c r="ZP376" s="18"/>
      <c r="ZQ376" s="18"/>
      <c r="ZR376" s="18"/>
      <c r="ZS376" s="18"/>
      <c r="ZT376" s="18"/>
      <c r="ZU376" s="18"/>
      <c r="ZV376" s="18"/>
      <c r="ZW376" s="18"/>
      <c r="ZX376" s="18"/>
      <c r="ZY376" s="18"/>
      <c r="ZZ376" s="18"/>
      <c r="AAA376" s="18"/>
      <c r="AAB376" s="18"/>
      <c r="AAC376" s="18"/>
      <c r="AAD376" s="18"/>
      <c r="AAE376" s="18"/>
      <c r="AAF376" s="18"/>
      <c r="AAG376" s="18"/>
      <c r="AAH376" s="18"/>
      <c r="AAI376" s="18"/>
      <c r="AAJ376" s="18"/>
      <c r="AAK376" s="18"/>
      <c r="AAL376" s="18"/>
      <c r="AAM376" s="18"/>
      <c r="AAN376" s="18"/>
      <c r="AAO376" s="18"/>
      <c r="AAP376" s="18"/>
      <c r="AAQ376" s="18"/>
      <c r="AAR376" s="18"/>
      <c r="AAS376" s="18"/>
      <c r="AAT376" s="18"/>
      <c r="AAU376" s="18"/>
      <c r="AAV376" s="18"/>
      <c r="AAW376" s="18"/>
      <c r="AAX376" s="18"/>
      <c r="AAY376" s="18"/>
      <c r="AAZ376" s="18"/>
      <c r="ABA376" s="18"/>
      <c r="ABB376" s="18"/>
      <c r="ABC376" s="18"/>
      <c r="ABD376" s="18"/>
      <c r="ABE376" s="18"/>
      <c r="ABF376" s="18"/>
      <c r="ABG376" s="18"/>
      <c r="ABH376" s="18"/>
      <c r="ABI376" s="18"/>
      <c r="ABJ376" s="18"/>
      <c r="ABK376" s="18"/>
      <c r="ABL376" s="18"/>
      <c r="ABM376" s="18"/>
      <c r="ABN376" s="18"/>
      <c r="ABO376" s="18"/>
      <c r="ABP376" s="18"/>
      <c r="ABQ376" s="18"/>
      <c r="ABR376" s="18"/>
      <c r="ABS376" s="18"/>
      <c r="ABT376" s="18"/>
      <c r="ABU376" s="18"/>
      <c r="ABV376" s="18"/>
      <c r="ABW376" s="18"/>
      <c r="ABX376" s="18"/>
      <c r="ABY376" s="18"/>
      <c r="ABZ376" s="18"/>
      <c r="ACA376" s="18"/>
      <c r="ACB376" s="18"/>
      <c r="ACC376" s="18"/>
      <c r="ACD376" s="18"/>
      <c r="ACE376" s="18"/>
      <c r="ACF376" s="18"/>
      <c r="ACG376" s="18"/>
      <c r="ACH376" s="18"/>
      <c r="ACI376" s="18"/>
      <c r="ACJ376" s="18"/>
      <c r="ACK376" s="18"/>
      <c r="ACL376" s="18"/>
      <c r="ACM376" s="18"/>
      <c r="ACN376" s="18"/>
      <c r="ACO376" s="18"/>
      <c r="ACP376" s="18"/>
      <c r="ACQ376" s="18"/>
      <c r="ACR376" s="18"/>
      <c r="ACS376" s="18"/>
      <c r="ACT376" s="18"/>
      <c r="ACU376" s="18"/>
      <c r="ACV376" s="18"/>
      <c r="ACW376" s="18"/>
      <c r="ACX376" s="18"/>
      <c r="ACY376" s="18"/>
      <c r="ACZ376" s="18"/>
      <c r="ADA376" s="18"/>
      <c r="ADB376" s="18"/>
      <c r="ADC376" s="18"/>
      <c r="ADD376" s="18"/>
      <c r="ADE376" s="18"/>
      <c r="ADF376" s="18"/>
      <c r="ADG376" s="18"/>
      <c r="ADH376" s="18"/>
      <c r="ADI376" s="18"/>
      <c r="ADJ376" s="18"/>
      <c r="ADK376" s="18"/>
      <c r="ADL376" s="18"/>
      <c r="ADM376" s="18"/>
      <c r="ADN376" s="18"/>
      <c r="ADO376" s="18"/>
      <c r="ADP376" s="18"/>
      <c r="ADQ376" s="18"/>
      <c r="ADR376" s="18"/>
      <c r="ADS376" s="18"/>
      <c r="ADT376" s="18"/>
      <c r="ADU376" s="18"/>
      <c r="ADV376" s="18"/>
      <c r="ADW376" s="18"/>
      <c r="ADX376" s="18"/>
      <c r="ADY376" s="18"/>
      <c r="ADZ376" s="18"/>
      <c r="AEA376" s="18"/>
      <c r="AEB376" s="18"/>
      <c r="AEC376" s="18"/>
      <c r="AED376" s="18"/>
      <c r="AEE376" s="18"/>
      <c r="AEF376" s="18"/>
      <c r="AEG376" s="18"/>
      <c r="AEH376" s="18"/>
      <c r="AEI376" s="18"/>
      <c r="AEJ376" s="18"/>
      <c r="AEK376" s="18"/>
      <c r="AEL376" s="18"/>
      <c r="AEM376" s="18"/>
      <c r="AEN376" s="18"/>
      <c r="AEO376" s="18"/>
      <c r="AEP376" s="18"/>
      <c r="AEQ376" s="18"/>
      <c r="AER376" s="18"/>
      <c r="AES376" s="18"/>
      <c r="AET376" s="18"/>
      <c r="AEU376" s="18"/>
      <c r="AEV376" s="18"/>
      <c r="AEW376" s="18"/>
      <c r="AEX376" s="18"/>
      <c r="AEY376" s="18"/>
      <c r="AEZ376" s="18"/>
      <c r="AFA376" s="18"/>
      <c r="AFB376" s="18"/>
      <c r="AFC376" s="18"/>
      <c r="AFD376" s="18"/>
      <c r="AFE376" s="18"/>
      <c r="AFF376" s="18"/>
      <c r="AFG376" s="18"/>
      <c r="AFH376" s="18"/>
      <c r="AFI376" s="18"/>
      <c r="AFJ376" s="18"/>
      <c r="AFK376" s="18"/>
      <c r="AFL376" s="18"/>
      <c r="AFM376" s="18"/>
      <c r="AFN376" s="18"/>
      <c r="AFO376" s="18"/>
      <c r="AFP376" s="18"/>
      <c r="AFQ376" s="18"/>
      <c r="AFR376" s="18"/>
      <c r="AFS376" s="18"/>
      <c r="AFT376" s="18"/>
      <c r="AFU376" s="18"/>
      <c r="AFV376" s="18"/>
      <c r="AFW376" s="18"/>
      <c r="AFX376" s="18"/>
      <c r="AFY376" s="18"/>
      <c r="AFZ376" s="18"/>
      <c r="AGA376" s="18"/>
      <c r="AGB376" s="18"/>
      <c r="AGC376" s="18"/>
      <c r="AGD376" s="18"/>
      <c r="AGE376" s="18"/>
      <c r="AGF376" s="18"/>
      <c r="AGG376" s="18"/>
      <c r="AGH376" s="18"/>
      <c r="AGI376" s="18"/>
      <c r="AGJ376" s="18"/>
      <c r="AGK376" s="18"/>
      <c r="AGL376" s="18"/>
      <c r="AGM376" s="18"/>
      <c r="AGN376" s="18"/>
      <c r="AGO376" s="18"/>
      <c r="AGP376" s="18"/>
      <c r="AGQ376" s="18"/>
      <c r="AGR376" s="18"/>
      <c r="AGS376" s="18"/>
      <c r="AGT376" s="18"/>
      <c r="AGU376" s="18"/>
      <c r="AGV376" s="18"/>
      <c r="AGW376" s="18"/>
      <c r="AGX376" s="18"/>
      <c r="AGY376" s="18"/>
      <c r="AGZ376" s="18"/>
      <c r="AHA376" s="18"/>
      <c r="AHB376" s="18"/>
      <c r="AHC376" s="18"/>
      <c r="AHD376" s="18"/>
      <c r="AHE376" s="18"/>
      <c r="AHF376" s="18"/>
      <c r="AHG376" s="18"/>
      <c r="AHH376" s="18"/>
      <c r="AHI376" s="18"/>
      <c r="AHJ376" s="18"/>
      <c r="AHK376" s="18"/>
      <c r="AHL376" s="18"/>
      <c r="AHM376" s="18"/>
      <c r="AHN376" s="18"/>
      <c r="AHO376" s="18"/>
      <c r="AHP376" s="18"/>
      <c r="AHQ376" s="18"/>
      <c r="AHR376" s="18"/>
      <c r="AHS376" s="18"/>
      <c r="AHT376" s="18"/>
      <c r="AHU376" s="18"/>
      <c r="AHV376" s="18"/>
      <c r="AHW376" s="18"/>
      <c r="AHX376" s="18"/>
      <c r="AHY376" s="18"/>
      <c r="AHZ376" s="18"/>
      <c r="AIA376" s="18"/>
      <c r="AIB376" s="18"/>
      <c r="AIC376" s="18"/>
      <c r="AID376" s="18"/>
      <c r="AIE376" s="18"/>
      <c r="AIF376" s="18"/>
      <c r="AIG376" s="18"/>
      <c r="AIH376" s="18"/>
      <c r="AII376" s="18"/>
      <c r="AIJ376" s="18"/>
      <c r="AIK376" s="18"/>
      <c r="AIL376" s="18"/>
      <c r="AIM376" s="18"/>
      <c r="AIN376" s="18"/>
      <c r="AIO376" s="18"/>
      <c r="AIP376" s="18"/>
      <c r="AIQ376" s="18"/>
      <c r="AIR376" s="18"/>
      <c r="AIS376" s="18"/>
      <c r="AIT376" s="18"/>
      <c r="AIU376" s="18"/>
      <c r="AIV376" s="18"/>
      <c r="AIW376" s="18"/>
      <c r="AIX376" s="18"/>
      <c r="AIY376" s="18"/>
      <c r="AIZ376" s="18"/>
      <c r="AJA376" s="18"/>
      <c r="AJB376" s="18"/>
      <c r="AJC376" s="18"/>
      <c r="AJD376" s="18"/>
      <c r="AJE376" s="18"/>
      <c r="AJF376" s="18"/>
      <c r="AJG376" s="18"/>
      <c r="AJH376" s="18"/>
      <c r="AJI376" s="18"/>
      <c r="AJJ376" s="18"/>
      <c r="AJK376" s="18"/>
      <c r="AJL376" s="18"/>
      <c r="AJM376" s="18"/>
      <c r="AJN376" s="18"/>
      <c r="AJO376" s="18"/>
      <c r="AJP376" s="18"/>
      <c r="AJQ376" s="18"/>
      <c r="AJR376" s="18"/>
      <c r="AJS376" s="18"/>
      <c r="AJT376" s="18"/>
      <c r="AJU376" s="18"/>
      <c r="AJV376" s="18"/>
      <c r="AJW376" s="18"/>
      <c r="AJX376" s="18"/>
      <c r="AJY376" s="18"/>
      <c r="AJZ376" s="18"/>
      <c r="AKA376" s="18"/>
      <c r="AKB376" s="18"/>
      <c r="AKC376" s="18"/>
      <c r="AKD376" s="18"/>
      <c r="AKE376" s="18"/>
      <c r="AKF376" s="18"/>
      <c r="AKG376" s="18"/>
      <c r="AKH376" s="18"/>
      <c r="AKI376" s="18"/>
      <c r="AKJ376" s="18"/>
      <c r="AKK376" s="18"/>
      <c r="AKL376" s="18"/>
      <c r="AKM376" s="18"/>
      <c r="AKN376" s="18"/>
      <c r="AKO376" s="18"/>
      <c r="AKP376" s="18"/>
      <c r="AKQ376" s="18"/>
      <c r="AKR376" s="18"/>
      <c r="AKS376" s="18"/>
      <c r="AKT376" s="18"/>
      <c r="AKU376" s="18"/>
      <c r="AKV376" s="18"/>
      <c r="AKW376" s="18"/>
      <c r="AKX376" s="18"/>
      <c r="AKY376" s="18"/>
      <c r="AKZ376" s="18"/>
      <c r="ALA376" s="18"/>
      <c r="ALB376" s="18"/>
      <c r="ALC376" s="18"/>
      <c r="ALD376" s="18"/>
      <c r="ALE376" s="18"/>
      <c r="ALF376" s="18"/>
      <c r="ALG376" s="18"/>
      <c r="ALH376" s="18"/>
      <c r="ALI376" s="18"/>
      <c r="ALJ376" s="18"/>
      <c r="ALK376" s="18"/>
      <c r="ALL376" s="18"/>
      <c r="ALM376" s="18"/>
      <c r="ALN376" s="18"/>
      <c r="ALO376" s="18"/>
      <c r="ALP376" s="18"/>
      <c r="ALQ376" s="18"/>
      <c r="ALR376" s="18"/>
      <c r="ALS376" s="18"/>
      <c r="ALT376" s="18"/>
      <c r="ALU376" s="18"/>
      <c r="ALV376" s="18"/>
      <c r="ALW376" s="18"/>
      <c r="ALX376" s="18"/>
      <c r="ALY376" s="18"/>
      <c r="ALZ376" s="18"/>
      <c r="AMA376" s="18"/>
      <c r="AMB376" s="18"/>
      <c r="AMC376" s="18"/>
      <c r="AMD376" s="18"/>
      <c r="AME376" s="18"/>
      <c r="AMF376" s="18"/>
      <c r="AMG376" s="18"/>
      <c r="AMH376" s="18"/>
      <c r="AMI376" s="18"/>
      <c r="AMJ376" s="18"/>
      <c r="AMK376" s="18"/>
      <c r="AML376" s="18"/>
      <c r="AMM376" s="18"/>
      <c r="AMN376" s="18"/>
      <c r="AMO376" s="18"/>
      <c r="AMP376" s="18"/>
      <c r="AMQ376" s="18"/>
      <c r="AMR376" s="18"/>
      <c r="AMS376" s="18"/>
      <c r="AMT376" s="18"/>
      <c r="AMU376" s="18"/>
      <c r="AMV376" s="18"/>
      <c r="AMW376" s="18"/>
      <c r="AMX376" s="18"/>
      <c r="AMY376" s="18"/>
      <c r="AMZ376" s="18"/>
      <c r="ANA376" s="18"/>
      <c r="ANB376" s="18"/>
      <c r="ANC376" s="18"/>
      <c r="AND376" s="18"/>
      <c r="ANE376" s="18"/>
      <c r="ANF376" s="18"/>
      <c r="ANG376" s="18"/>
      <c r="ANH376" s="18"/>
      <c r="ANI376" s="18"/>
      <c r="ANJ376" s="18"/>
      <c r="ANK376" s="18"/>
      <c r="ANL376" s="18"/>
      <c r="ANM376" s="18"/>
      <c r="ANN376" s="18"/>
      <c r="ANO376" s="18"/>
      <c r="ANP376" s="18"/>
      <c r="ANQ376" s="18"/>
      <c r="ANR376" s="18"/>
      <c r="ANS376" s="18"/>
      <c r="ANT376" s="18"/>
      <c r="ANU376" s="18"/>
      <c r="ANV376" s="18"/>
      <c r="ANW376" s="18"/>
      <c r="ANX376" s="18"/>
      <c r="ANY376" s="18"/>
      <c r="ANZ376" s="18"/>
      <c r="AOA376" s="18"/>
      <c r="AOB376" s="18"/>
      <c r="AOC376" s="18"/>
      <c r="AOD376" s="18"/>
      <c r="AOE376" s="18"/>
      <c r="AOF376" s="18"/>
      <c r="AOG376" s="18"/>
      <c r="AOH376" s="18"/>
      <c r="AOI376" s="18"/>
      <c r="AOJ376" s="18"/>
      <c r="AOK376" s="18"/>
      <c r="AOL376" s="18"/>
      <c r="AOM376" s="18"/>
      <c r="AON376" s="18"/>
      <c r="AOO376" s="18"/>
      <c r="AOP376" s="18"/>
      <c r="AOQ376" s="18"/>
      <c r="AOR376" s="18"/>
      <c r="AOS376" s="18"/>
      <c r="AOT376" s="18"/>
      <c r="AOU376" s="18"/>
      <c r="AOV376" s="18"/>
      <c r="AOW376" s="18"/>
      <c r="AOX376" s="18"/>
      <c r="AOY376" s="18"/>
      <c r="AOZ376" s="18"/>
      <c r="APA376" s="18"/>
      <c r="APB376" s="18"/>
      <c r="APC376" s="18"/>
      <c r="APD376" s="18"/>
      <c r="APE376" s="18"/>
      <c r="APF376" s="18"/>
      <c r="APG376" s="18"/>
      <c r="APH376" s="18"/>
      <c r="API376" s="18"/>
      <c r="APJ376" s="18"/>
      <c r="APK376" s="18"/>
      <c r="APL376" s="18"/>
      <c r="APM376" s="18"/>
      <c r="APN376" s="18"/>
      <c r="APO376" s="18"/>
      <c r="APP376" s="18"/>
      <c r="APQ376" s="18"/>
      <c r="APR376" s="18"/>
      <c r="APS376" s="18"/>
      <c r="APT376" s="18"/>
      <c r="APU376" s="18"/>
      <c r="APV376" s="18"/>
      <c r="APW376" s="18"/>
      <c r="APX376" s="18"/>
      <c r="APY376" s="18"/>
      <c r="APZ376" s="18"/>
      <c r="AQA376" s="18"/>
      <c r="AQB376" s="18"/>
      <c r="AQC376" s="18"/>
      <c r="AQD376" s="18"/>
      <c r="AQE376" s="18"/>
      <c r="AQF376" s="18"/>
      <c r="AQG376" s="18"/>
      <c r="AQH376" s="18"/>
      <c r="AQI376" s="18"/>
      <c r="AQJ376" s="18"/>
      <c r="AQK376" s="18"/>
      <c r="AQL376" s="18"/>
      <c r="AQM376" s="18"/>
      <c r="AQN376" s="18"/>
      <c r="AQO376" s="18"/>
      <c r="AQP376" s="18"/>
      <c r="AQQ376" s="18"/>
      <c r="AQR376" s="18"/>
      <c r="AQS376" s="18"/>
      <c r="AQT376" s="18"/>
      <c r="AQU376" s="18"/>
      <c r="AQV376" s="18"/>
      <c r="AQW376" s="18"/>
      <c r="AQX376" s="18"/>
      <c r="AQY376" s="18"/>
      <c r="AQZ376" s="18"/>
      <c r="ARA376" s="18"/>
      <c r="ARB376" s="18"/>
      <c r="ARC376" s="18"/>
      <c r="ARD376" s="18"/>
      <c r="ARE376" s="18"/>
      <c r="ARF376" s="18"/>
      <c r="ARG376" s="18"/>
      <c r="ARH376" s="18"/>
      <c r="ARI376" s="18"/>
      <c r="ARJ376" s="18"/>
      <c r="ARK376" s="18"/>
      <c r="ARL376" s="18"/>
      <c r="ARM376" s="18"/>
      <c r="ARN376" s="18"/>
      <c r="ARO376" s="18"/>
      <c r="ARP376" s="18"/>
      <c r="ARQ376" s="18"/>
      <c r="ARR376" s="18"/>
      <c r="ARS376" s="18"/>
      <c r="ART376" s="18"/>
      <c r="ARU376" s="18"/>
      <c r="ARV376" s="18"/>
      <c r="ARW376" s="18"/>
      <c r="ARX376" s="18"/>
      <c r="ARY376" s="18"/>
      <c r="ARZ376" s="18"/>
      <c r="ASA376" s="18"/>
      <c r="ASB376" s="18"/>
      <c r="ASC376" s="18"/>
      <c r="ASD376" s="18"/>
      <c r="ASE376" s="18"/>
      <c r="ASF376" s="18"/>
      <c r="ASG376" s="18"/>
      <c r="ASH376" s="18"/>
      <c r="ASI376" s="18"/>
      <c r="ASJ376" s="18"/>
      <c r="ASK376" s="18"/>
      <c r="ASL376" s="18"/>
      <c r="ASM376" s="18"/>
      <c r="ASN376" s="18"/>
      <c r="ASO376" s="18"/>
      <c r="ASP376" s="18"/>
      <c r="ASQ376" s="18"/>
      <c r="ASR376" s="18"/>
      <c r="ASS376" s="18"/>
      <c r="AST376" s="18"/>
      <c r="ASU376" s="18"/>
      <c r="ASV376" s="18"/>
      <c r="ASW376" s="18"/>
      <c r="ASX376" s="18"/>
      <c r="ASY376" s="18"/>
      <c r="ASZ376" s="18"/>
      <c r="ATA376" s="18"/>
      <c r="ATB376" s="18"/>
      <c r="ATC376" s="18"/>
      <c r="ATD376" s="18"/>
      <c r="ATE376" s="18"/>
      <c r="ATF376" s="18"/>
      <c r="ATG376" s="18"/>
      <c r="ATH376" s="18"/>
      <c r="ATI376" s="18"/>
      <c r="ATJ376" s="18"/>
      <c r="ATK376" s="18"/>
      <c r="ATL376" s="18"/>
      <c r="ATM376" s="18"/>
      <c r="ATN376" s="18"/>
      <c r="ATO376" s="18"/>
      <c r="ATP376" s="18"/>
      <c r="ATQ376" s="18"/>
      <c r="ATR376" s="18"/>
      <c r="ATS376" s="18"/>
      <c r="ATT376" s="18"/>
      <c r="ATU376" s="18"/>
      <c r="ATV376" s="18"/>
      <c r="ATW376" s="18"/>
      <c r="ATX376" s="18"/>
      <c r="ATY376" s="18"/>
      <c r="ATZ376" s="18"/>
      <c r="AUA376" s="18"/>
      <c r="AUB376" s="18"/>
      <c r="AUC376" s="18"/>
      <c r="AUD376" s="18"/>
      <c r="AUE376" s="18"/>
      <c r="AUF376" s="18"/>
      <c r="AUG376" s="18"/>
      <c r="AUH376" s="18"/>
      <c r="AUI376" s="18"/>
      <c r="AUJ376" s="18"/>
      <c r="AUK376" s="18"/>
      <c r="AUL376" s="18"/>
      <c r="AUM376" s="18"/>
      <c r="AUN376" s="18"/>
      <c r="AUO376" s="18"/>
      <c r="AUP376" s="18"/>
      <c r="AUQ376" s="18"/>
      <c r="AUR376" s="18"/>
      <c r="AUS376" s="18"/>
      <c r="AUT376" s="18"/>
      <c r="AUU376" s="18"/>
      <c r="AUV376" s="18"/>
      <c r="AUW376" s="18"/>
      <c r="AUX376" s="18"/>
      <c r="AUY376" s="18"/>
      <c r="AUZ376" s="18"/>
      <c r="AVA376" s="18"/>
      <c r="AVB376" s="18"/>
      <c r="AVC376" s="18"/>
      <c r="AVD376" s="18"/>
      <c r="AVE376" s="18"/>
      <c r="AVF376" s="18"/>
      <c r="AVG376" s="18"/>
      <c r="AVH376" s="18"/>
      <c r="AVI376" s="18"/>
      <c r="AVJ376" s="18"/>
      <c r="AVK376" s="18"/>
      <c r="AVL376" s="18"/>
      <c r="AVM376" s="18"/>
      <c r="AVN376" s="18"/>
      <c r="AVO376" s="18"/>
      <c r="AVP376" s="18"/>
      <c r="AVQ376" s="18"/>
      <c r="AVR376" s="18"/>
      <c r="AVS376" s="18"/>
      <c r="AVT376" s="18"/>
      <c r="AVU376" s="18"/>
      <c r="AVV376" s="18"/>
      <c r="AVW376" s="18"/>
      <c r="AVX376" s="18"/>
      <c r="AVY376" s="18"/>
      <c r="AVZ376" s="18"/>
      <c r="AWA376" s="18"/>
      <c r="AWB376" s="18"/>
      <c r="AWC376" s="18"/>
      <c r="AWD376" s="18"/>
      <c r="AWE376" s="18"/>
      <c r="AWF376" s="18"/>
      <c r="AWG376" s="18"/>
      <c r="AWH376" s="18"/>
      <c r="AWI376" s="18"/>
      <c r="AWJ376" s="18"/>
      <c r="AWK376" s="18"/>
      <c r="AWL376" s="18"/>
      <c r="AWM376" s="18"/>
      <c r="AWN376" s="18"/>
      <c r="AWO376" s="18"/>
      <c r="AWP376" s="18"/>
      <c r="AWQ376" s="18"/>
      <c r="AWR376" s="18"/>
      <c r="AWS376" s="18"/>
      <c r="AWT376" s="18"/>
      <c r="AWU376" s="18"/>
      <c r="AWV376" s="18"/>
      <c r="AWW376" s="18"/>
      <c r="AWX376" s="18"/>
      <c r="AWY376" s="18"/>
      <c r="AWZ376" s="18"/>
      <c r="AXA376" s="18"/>
      <c r="AXB376" s="18"/>
      <c r="AXC376" s="18"/>
      <c r="AXD376" s="18"/>
      <c r="AXE376" s="18"/>
      <c r="AXF376" s="18"/>
      <c r="AXG376" s="18"/>
      <c r="AXH376" s="18"/>
      <c r="AXI376" s="18"/>
      <c r="AXJ376" s="18"/>
      <c r="AXK376" s="18"/>
      <c r="AXL376" s="18"/>
      <c r="AXM376" s="18"/>
      <c r="AXN376" s="18"/>
      <c r="AXO376" s="18"/>
      <c r="AXP376" s="18"/>
      <c r="AXQ376" s="18"/>
      <c r="AXR376" s="18"/>
      <c r="AXS376" s="18"/>
      <c r="AXT376" s="18"/>
      <c r="AXU376" s="18"/>
      <c r="AXV376" s="18"/>
      <c r="AXW376" s="18"/>
      <c r="AXX376" s="18"/>
      <c r="AXY376" s="18"/>
      <c r="AXZ376" s="18"/>
      <c r="AYA376" s="18"/>
      <c r="AYB376" s="18"/>
      <c r="AYC376" s="18"/>
      <c r="AYD376" s="18"/>
      <c r="AYE376" s="18"/>
      <c r="AYF376" s="18"/>
      <c r="AYG376" s="18"/>
      <c r="AYH376" s="18"/>
      <c r="AYI376" s="18"/>
      <c r="AYJ376" s="18"/>
      <c r="AYK376" s="18"/>
      <c r="AYL376" s="18"/>
      <c r="AYM376" s="18"/>
      <c r="AYN376" s="18"/>
      <c r="AYO376" s="18"/>
      <c r="AYP376" s="18"/>
      <c r="AYQ376" s="18"/>
      <c r="AYR376" s="18"/>
      <c r="AYS376" s="18"/>
      <c r="AYT376" s="18"/>
      <c r="AYU376" s="18"/>
      <c r="AYV376" s="18"/>
      <c r="AYW376" s="18"/>
      <c r="AYX376" s="18"/>
      <c r="AYY376" s="18"/>
      <c r="AYZ376" s="18"/>
      <c r="AZA376" s="18"/>
      <c r="AZB376" s="18"/>
      <c r="AZC376" s="18"/>
      <c r="AZD376" s="18"/>
      <c r="AZE376" s="18"/>
      <c r="AZF376" s="18"/>
      <c r="AZG376" s="18"/>
      <c r="AZH376" s="18"/>
      <c r="AZI376" s="18"/>
      <c r="AZJ376" s="18"/>
      <c r="AZK376" s="18"/>
      <c r="AZL376" s="18"/>
      <c r="AZM376" s="18"/>
      <c r="AZN376" s="18"/>
      <c r="AZO376" s="18"/>
      <c r="AZP376" s="18"/>
      <c r="AZQ376" s="18"/>
      <c r="AZR376" s="18"/>
      <c r="AZS376" s="18"/>
      <c r="AZT376" s="18"/>
      <c r="AZU376" s="18"/>
      <c r="AZV376" s="18"/>
      <c r="AZW376" s="18"/>
      <c r="AZX376" s="18"/>
      <c r="AZY376" s="18"/>
      <c r="AZZ376" s="18"/>
      <c r="BAA376" s="18"/>
      <c r="BAB376" s="18"/>
      <c r="BAC376" s="18"/>
      <c r="BAD376" s="18"/>
      <c r="BAE376" s="18"/>
      <c r="BAF376" s="18"/>
      <c r="BAG376" s="18"/>
      <c r="BAH376" s="18"/>
      <c r="BAI376" s="18"/>
      <c r="BAJ376" s="18"/>
      <c r="BAK376" s="18"/>
      <c r="BAL376" s="18"/>
      <c r="BAM376" s="18"/>
      <c r="BAN376" s="18"/>
      <c r="BAO376" s="18"/>
      <c r="BAP376" s="18"/>
      <c r="BAQ376" s="18"/>
      <c r="BAR376" s="18"/>
      <c r="BAS376" s="18"/>
      <c r="BAT376" s="18"/>
      <c r="BAU376" s="18"/>
      <c r="BAV376" s="18"/>
      <c r="BAW376" s="18"/>
      <c r="BAX376" s="18"/>
      <c r="BAY376" s="18"/>
      <c r="BAZ376" s="18"/>
      <c r="BBA376" s="18"/>
      <c r="BBB376" s="18"/>
      <c r="BBC376" s="18"/>
      <c r="BBD376" s="18"/>
      <c r="BBE376" s="18"/>
      <c r="BBF376" s="18"/>
      <c r="BBG376" s="18"/>
      <c r="BBH376" s="18"/>
      <c r="BBI376" s="18"/>
      <c r="BBJ376" s="18"/>
      <c r="BBK376" s="18"/>
      <c r="BBL376" s="18"/>
      <c r="BBM376" s="18"/>
      <c r="BBN376" s="18"/>
      <c r="BBO376" s="18"/>
      <c r="BBP376" s="18"/>
      <c r="BBQ376" s="18"/>
      <c r="BBR376" s="18"/>
      <c r="BBS376" s="18"/>
      <c r="BBT376" s="18"/>
      <c r="BBU376" s="18"/>
      <c r="BBV376" s="18"/>
      <c r="BBW376" s="18"/>
      <c r="BBX376" s="18"/>
      <c r="BBY376" s="18"/>
      <c r="BBZ376" s="18"/>
      <c r="BCA376" s="18"/>
      <c r="BCB376" s="18"/>
      <c r="BCC376" s="18"/>
      <c r="BCD376" s="18"/>
      <c r="BCE376" s="18"/>
      <c r="BCF376" s="18"/>
      <c r="BCG376" s="18"/>
      <c r="BCH376" s="18"/>
      <c r="BCI376" s="18"/>
      <c r="BCJ376" s="18"/>
      <c r="BCK376" s="18"/>
      <c r="BCL376" s="18"/>
      <c r="BCM376" s="18"/>
      <c r="BCN376" s="18"/>
      <c r="BCO376" s="18"/>
      <c r="BCP376" s="18"/>
      <c r="BCQ376" s="18"/>
      <c r="BCR376" s="18"/>
      <c r="BCS376" s="18"/>
      <c r="BCT376" s="18"/>
      <c r="BCU376" s="18"/>
      <c r="BCV376" s="18"/>
      <c r="BCW376" s="18"/>
      <c r="BCX376" s="18"/>
      <c r="BCY376" s="18"/>
      <c r="BCZ376" s="18"/>
      <c r="BDA376" s="18"/>
      <c r="BDB376" s="18"/>
      <c r="BDC376" s="18"/>
      <c r="BDD376" s="18"/>
      <c r="BDE376" s="18"/>
      <c r="BDF376" s="18"/>
      <c r="BDG376" s="18"/>
      <c r="BDH376" s="18"/>
      <c r="BDI376" s="18"/>
      <c r="BDJ376" s="18"/>
      <c r="BDK376" s="18"/>
      <c r="BDL376" s="18"/>
      <c r="BDM376" s="18"/>
      <c r="BDN376" s="18"/>
      <c r="BDO376" s="18"/>
      <c r="BDP376" s="18"/>
      <c r="BDQ376" s="18"/>
      <c r="BDR376" s="18"/>
      <c r="BDS376" s="18"/>
      <c r="BDT376" s="18"/>
      <c r="BDU376" s="18"/>
      <c r="BDV376" s="18"/>
      <c r="BDW376" s="18"/>
      <c r="BDX376" s="18"/>
      <c r="BDY376" s="18"/>
      <c r="BDZ376" s="18"/>
      <c r="BEA376" s="18"/>
      <c r="BEB376" s="18"/>
      <c r="BEC376" s="18"/>
      <c r="BED376" s="18"/>
      <c r="BEE376" s="18"/>
      <c r="BEF376" s="18"/>
      <c r="BEG376" s="18"/>
      <c r="BEH376" s="18"/>
      <c r="BEI376" s="18"/>
      <c r="BEJ376" s="18"/>
      <c r="BEK376" s="18"/>
      <c r="BEL376" s="18"/>
      <c r="BEM376" s="18"/>
      <c r="BEN376" s="18"/>
      <c r="BEO376" s="18"/>
      <c r="BEP376" s="18"/>
      <c r="BEQ376" s="18"/>
      <c r="BER376" s="18"/>
      <c r="BES376" s="18"/>
      <c r="BET376" s="18"/>
      <c r="BEU376" s="18"/>
      <c r="BEV376" s="18"/>
      <c r="BEW376" s="18"/>
      <c r="BEX376" s="18"/>
      <c r="BEY376" s="18"/>
      <c r="BEZ376" s="18"/>
      <c r="BFA376" s="18"/>
      <c r="BFB376" s="18"/>
      <c r="BFC376" s="18"/>
      <c r="BFD376" s="18"/>
      <c r="BFE376" s="18"/>
      <c r="BFF376" s="18"/>
      <c r="BFG376" s="18"/>
      <c r="BFH376" s="18"/>
      <c r="BFI376" s="18"/>
      <c r="BFJ376" s="18"/>
      <c r="BFK376" s="18"/>
      <c r="BFL376" s="18"/>
      <c r="BFM376" s="18"/>
      <c r="BFN376" s="18"/>
      <c r="BFO376" s="18"/>
      <c r="BFP376" s="18"/>
      <c r="BFQ376" s="18"/>
      <c r="BFR376" s="18"/>
      <c r="BFS376" s="18"/>
      <c r="BFT376" s="18"/>
      <c r="BFU376" s="18"/>
      <c r="BFV376" s="18"/>
      <c r="BFW376" s="18"/>
      <c r="BFX376" s="18"/>
      <c r="BFY376" s="18"/>
      <c r="BFZ376" s="18"/>
      <c r="BGA376" s="18"/>
      <c r="BGB376" s="18"/>
      <c r="BGC376" s="18"/>
      <c r="BGD376" s="18"/>
      <c r="BGE376" s="18"/>
      <c r="BGF376" s="18"/>
      <c r="BGG376" s="18"/>
      <c r="BGH376" s="18"/>
      <c r="BGI376" s="18"/>
      <c r="BGJ376" s="18"/>
      <c r="BGK376" s="18"/>
      <c r="BGL376" s="18"/>
      <c r="BGM376" s="18"/>
      <c r="BGN376" s="18"/>
      <c r="BGO376" s="18"/>
      <c r="BGP376" s="18"/>
      <c r="BGQ376" s="18"/>
      <c r="BGR376" s="18"/>
      <c r="BGS376" s="18"/>
      <c r="BGT376" s="18"/>
      <c r="BGU376" s="18"/>
      <c r="BGV376" s="18"/>
      <c r="BGW376" s="18"/>
      <c r="BGX376" s="18"/>
      <c r="BGY376" s="18"/>
      <c r="BGZ376" s="18"/>
      <c r="BHA376" s="18"/>
      <c r="BHB376" s="18"/>
      <c r="BHC376" s="18"/>
      <c r="BHD376" s="18"/>
      <c r="BHE376" s="18"/>
      <c r="BHF376" s="18"/>
      <c r="BHG376" s="18"/>
      <c r="BHH376" s="18"/>
      <c r="BHI376" s="18"/>
      <c r="BHJ376" s="18"/>
      <c r="BHK376" s="18"/>
      <c r="BHL376" s="18"/>
      <c r="BHM376" s="18"/>
      <c r="BHN376" s="18"/>
      <c r="BHO376" s="18"/>
      <c r="BHP376" s="18"/>
      <c r="BHQ376" s="18"/>
      <c r="BHR376" s="18"/>
      <c r="BHS376" s="18"/>
      <c r="BHT376" s="18"/>
      <c r="BHU376" s="18"/>
      <c r="BHV376" s="18"/>
      <c r="BHW376" s="18"/>
      <c r="BHX376" s="18"/>
      <c r="BHY376" s="18"/>
      <c r="BHZ376" s="18"/>
      <c r="BIA376" s="18"/>
      <c r="BIB376" s="18"/>
      <c r="BIC376" s="18"/>
      <c r="BID376" s="18"/>
      <c r="BIE376" s="18"/>
      <c r="BIF376" s="18"/>
      <c r="BIG376" s="18"/>
      <c r="BIH376" s="18"/>
      <c r="BII376" s="18"/>
      <c r="BIJ376" s="18"/>
      <c r="BIK376" s="18"/>
      <c r="BIL376" s="18"/>
      <c r="BIM376" s="18"/>
      <c r="BIN376" s="18"/>
      <c r="BIO376" s="18"/>
      <c r="BIP376" s="18"/>
      <c r="BIQ376" s="18"/>
      <c r="BIR376" s="18"/>
      <c r="BIS376" s="18"/>
      <c r="BIT376" s="18"/>
      <c r="BIU376" s="18"/>
      <c r="BIV376" s="18"/>
      <c r="BIW376" s="18"/>
      <c r="BIX376" s="18"/>
      <c r="BIY376" s="18"/>
      <c r="BIZ376" s="18"/>
      <c r="BJA376" s="18"/>
      <c r="BJB376" s="18"/>
      <c r="BJC376" s="18"/>
      <c r="BJD376" s="18"/>
      <c r="BJE376" s="18"/>
      <c r="BJF376" s="18"/>
      <c r="BJG376" s="18"/>
      <c r="BJH376" s="18"/>
      <c r="BJI376" s="18"/>
      <c r="BJJ376" s="18"/>
      <c r="BJK376" s="18"/>
      <c r="BJL376" s="18"/>
      <c r="BJM376" s="18"/>
      <c r="BJN376" s="18"/>
      <c r="BJO376" s="18"/>
      <c r="BJP376" s="18"/>
      <c r="BJQ376" s="18"/>
      <c r="BJR376" s="18"/>
      <c r="BJS376" s="18"/>
      <c r="BJT376" s="18"/>
      <c r="BJU376" s="18"/>
      <c r="BJV376" s="18"/>
      <c r="BJW376" s="18"/>
      <c r="BJX376" s="18"/>
      <c r="BJY376" s="18"/>
      <c r="BJZ376" s="18"/>
      <c r="BKA376" s="18"/>
      <c r="BKB376" s="18"/>
      <c r="BKC376" s="18"/>
      <c r="BKD376" s="18"/>
      <c r="BKE376" s="18"/>
      <c r="BKF376" s="18"/>
      <c r="BKG376" s="18"/>
      <c r="BKH376" s="18"/>
      <c r="BKI376" s="18"/>
      <c r="BKJ376" s="18"/>
      <c r="BKK376" s="18"/>
      <c r="BKL376" s="18"/>
      <c r="BKM376" s="18"/>
      <c r="BKN376" s="18"/>
      <c r="BKO376" s="18"/>
      <c r="BKP376" s="18"/>
      <c r="BKQ376" s="18"/>
      <c r="BKR376" s="18"/>
      <c r="BKS376" s="18"/>
      <c r="BKT376" s="18"/>
      <c r="BKU376" s="18"/>
      <c r="BKV376" s="18"/>
      <c r="BKW376" s="18"/>
      <c r="BKX376" s="18"/>
      <c r="BKY376" s="18"/>
      <c r="BKZ376" s="18"/>
      <c r="BLA376" s="18"/>
      <c r="BLB376" s="18"/>
      <c r="BLC376" s="18"/>
      <c r="BLD376" s="18"/>
      <c r="BLE376" s="18"/>
      <c r="BLF376" s="18"/>
      <c r="BLG376" s="18"/>
      <c r="BLH376" s="18"/>
      <c r="BLI376" s="18"/>
      <c r="BLJ376" s="18"/>
      <c r="BLK376" s="18"/>
      <c r="BLL376" s="18"/>
      <c r="BLM376" s="18"/>
      <c r="BLN376" s="18"/>
      <c r="BLO376" s="18"/>
      <c r="BLP376" s="18"/>
      <c r="BLQ376" s="18"/>
      <c r="BLR376" s="18"/>
      <c r="BLS376" s="18"/>
      <c r="BLT376" s="18"/>
      <c r="BLU376" s="18"/>
      <c r="BLV376" s="18"/>
      <c r="BLW376" s="18"/>
      <c r="BLX376" s="18"/>
      <c r="BLY376" s="18"/>
      <c r="BLZ376" s="18"/>
      <c r="BMA376" s="18"/>
      <c r="BMB376" s="18"/>
      <c r="BMC376" s="18"/>
      <c r="BMD376" s="18"/>
      <c r="BME376" s="18"/>
      <c r="BMF376" s="18"/>
      <c r="BMG376" s="18"/>
      <c r="BMH376" s="18"/>
      <c r="BMI376" s="18"/>
      <c r="BMJ376" s="18"/>
      <c r="BMK376" s="18"/>
      <c r="BML376" s="18"/>
      <c r="BMM376" s="18"/>
      <c r="BMN376" s="18"/>
      <c r="BMO376" s="18"/>
      <c r="BMP376" s="18"/>
      <c r="BMQ376" s="18"/>
      <c r="BMR376" s="18"/>
      <c r="BMS376" s="18"/>
      <c r="BMT376" s="18"/>
      <c r="BMU376" s="18"/>
      <c r="BMV376" s="18"/>
      <c r="BMW376" s="18"/>
      <c r="BMX376" s="18"/>
      <c r="BMY376" s="18"/>
      <c r="BMZ376" s="18"/>
      <c r="BNA376" s="18"/>
      <c r="BNB376" s="18"/>
      <c r="BNC376" s="18"/>
      <c r="BND376" s="18"/>
      <c r="BNE376" s="18"/>
      <c r="BNF376" s="18"/>
      <c r="BNG376" s="18"/>
      <c r="BNH376" s="18"/>
      <c r="BNI376" s="18"/>
      <c r="BNJ376" s="18"/>
      <c r="BNK376" s="18"/>
      <c r="BNL376" s="18"/>
      <c r="BNM376" s="18"/>
      <c r="BNN376" s="18"/>
      <c r="BNO376" s="18"/>
      <c r="BNP376" s="18"/>
      <c r="BNQ376" s="18"/>
      <c r="BNR376" s="18"/>
      <c r="BNS376" s="18"/>
      <c r="BNT376" s="18"/>
      <c r="BNU376" s="18"/>
      <c r="BNV376" s="18"/>
      <c r="BNW376" s="18"/>
      <c r="BNX376" s="18"/>
      <c r="BNY376" s="18"/>
      <c r="BNZ376" s="18"/>
      <c r="BOA376" s="18"/>
      <c r="BOB376" s="18"/>
      <c r="BOC376" s="18"/>
      <c r="BOD376" s="18"/>
      <c r="BOE376" s="18"/>
      <c r="BOF376" s="18"/>
      <c r="BOG376" s="18"/>
      <c r="BOH376" s="18"/>
      <c r="BOI376" s="18"/>
      <c r="BOJ376" s="18"/>
      <c r="BOK376" s="18"/>
      <c r="BOL376" s="18"/>
      <c r="BOM376" s="18"/>
      <c r="BON376" s="18"/>
      <c r="BOO376" s="18"/>
      <c r="BOP376" s="18"/>
      <c r="BOQ376" s="18"/>
      <c r="BOR376" s="18"/>
      <c r="BOS376" s="18"/>
      <c r="BOT376" s="18"/>
      <c r="BOU376" s="18"/>
      <c r="BOV376" s="18"/>
      <c r="BOW376" s="18"/>
      <c r="BOX376" s="18"/>
      <c r="BOY376" s="18"/>
      <c r="BOZ376" s="18"/>
      <c r="BPA376" s="18"/>
      <c r="BPB376" s="18"/>
      <c r="BPC376" s="18"/>
      <c r="BPD376" s="18"/>
      <c r="BPE376" s="18"/>
      <c r="BPF376" s="18"/>
      <c r="BPG376" s="18"/>
      <c r="BPH376" s="18"/>
      <c r="BPI376" s="18"/>
      <c r="BPJ376" s="18"/>
      <c r="BPK376" s="18"/>
      <c r="BPL376" s="18"/>
      <c r="BPM376" s="18"/>
      <c r="BPN376" s="18"/>
      <c r="BPO376" s="18"/>
      <c r="BPP376" s="18"/>
      <c r="BPQ376" s="18"/>
      <c r="BPR376" s="18"/>
      <c r="BPS376" s="18"/>
      <c r="BPT376" s="18"/>
      <c r="BPU376" s="18"/>
      <c r="BPV376" s="18"/>
      <c r="BPW376" s="18"/>
      <c r="BPX376" s="18"/>
      <c r="BPY376" s="18"/>
      <c r="BPZ376" s="18"/>
      <c r="BQA376" s="18"/>
      <c r="BQB376" s="18"/>
      <c r="BQC376" s="18"/>
      <c r="BQD376" s="18"/>
      <c r="BQE376" s="18"/>
      <c r="BQF376" s="18"/>
      <c r="BQG376" s="18"/>
      <c r="BQH376" s="18"/>
      <c r="BQI376" s="18"/>
      <c r="BQJ376" s="18"/>
      <c r="BQK376" s="18"/>
      <c r="BQL376" s="18"/>
      <c r="BQM376" s="18"/>
      <c r="BQN376" s="18"/>
      <c r="BQO376" s="18"/>
      <c r="BQP376" s="18"/>
      <c r="BQQ376" s="18"/>
      <c r="BQR376" s="18"/>
      <c r="BQS376" s="18"/>
      <c r="BQT376" s="18"/>
      <c r="BQU376" s="18"/>
      <c r="BQV376" s="18"/>
      <c r="BQW376" s="18"/>
      <c r="BQX376" s="18"/>
      <c r="BQY376" s="18"/>
      <c r="BQZ376" s="18"/>
      <c r="BRA376" s="18"/>
      <c r="BRB376" s="18"/>
      <c r="BRC376" s="18"/>
      <c r="BRD376" s="18"/>
      <c r="BRE376" s="18"/>
      <c r="BRF376" s="18"/>
      <c r="BRG376" s="18"/>
      <c r="BRH376" s="18"/>
      <c r="BRI376" s="18"/>
      <c r="BRJ376" s="18"/>
      <c r="BRK376" s="18"/>
      <c r="BRL376" s="18"/>
      <c r="BRM376" s="18"/>
      <c r="BRN376" s="18"/>
      <c r="BRO376" s="18"/>
      <c r="BRP376" s="18"/>
      <c r="BRQ376" s="18"/>
      <c r="BRR376" s="18"/>
      <c r="BRS376" s="18"/>
      <c r="BRT376" s="18"/>
      <c r="BRU376" s="18"/>
      <c r="BRV376" s="18"/>
      <c r="BRW376" s="18"/>
      <c r="BRX376" s="18"/>
      <c r="BRY376" s="18"/>
      <c r="BRZ376" s="18"/>
      <c r="BSA376" s="18"/>
      <c r="BSB376" s="18"/>
      <c r="BSC376" s="18"/>
      <c r="BSD376" s="18"/>
      <c r="BSE376" s="18"/>
      <c r="BSF376" s="18"/>
      <c r="BSG376" s="18"/>
      <c r="BSH376" s="18"/>
      <c r="BSI376" s="18"/>
      <c r="BSJ376" s="18"/>
      <c r="BSK376" s="18"/>
      <c r="BSL376" s="18"/>
      <c r="BSM376" s="18"/>
      <c r="BSN376" s="18"/>
      <c r="BSO376" s="18"/>
      <c r="BSP376" s="18"/>
      <c r="BSQ376" s="18"/>
      <c r="BSR376" s="18"/>
      <c r="BSS376" s="18"/>
      <c r="BST376" s="18"/>
      <c r="BSU376" s="18"/>
      <c r="BSV376" s="18"/>
      <c r="BSW376" s="18"/>
      <c r="BSX376" s="18"/>
      <c r="BSY376" s="18"/>
      <c r="BSZ376" s="18"/>
      <c r="BTA376" s="18"/>
      <c r="BTB376" s="18"/>
      <c r="BTC376" s="18"/>
      <c r="BTD376" s="18"/>
      <c r="BTE376" s="18"/>
      <c r="BTF376" s="18"/>
      <c r="BTG376" s="18"/>
      <c r="BTH376" s="18"/>
      <c r="BTI376" s="18"/>
      <c r="BTJ376" s="18"/>
      <c r="BTK376" s="18"/>
      <c r="BTL376" s="18"/>
      <c r="BTM376" s="18"/>
      <c r="BTN376" s="18"/>
      <c r="BTO376" s="18"/>
      <c r="BTP376" s="18"/>
      <c r="BTQ376" s="18"/>
      <c r="BTR376" s="18"/>
      <c r="BTS376" s="18"/>
      <c r="BTT376" s="18"/>
      <c r="BTU376" s="18"/>
      <c r="BTV376" s="18"/>
      <c r="BTW376" s="18"/>
      <c r="BTX376" s="18"/>
      <c r="BTY376" s="18"/>
      <c r="BTZ376" s="18"/>
      <c r="BUA376" s="18"/>
      <c r="BUB376" s="18"/>
      <c r="BUC376" s="18"/>
      <c r="BUD376" s="18"/>
      <c r="BUE376" s="18"/>
      <c r="BUF376" s="18"/>
      <c r="BUG376" s="18"/>
      <c r="BUH376" s="18"/>
      <c r="BUI376" s="18"/>
      <c r="BUJ376" s="18"/>
      <c r="BUK376" s="18"/>
      <c r="BUL376" s="18"/>
      <c r="BUM376" s="18"/>
      <c r="BUN376" s="18"/>
      <c r="BUO376" s="18"/>
      <c r="BUP376" s="18"/>
      <c r="BUQ376" s="18"/>
      <c r="BUR376" s="18"/>
      <c r="BUS376" s="18"/>
      <c r="BUT376" s="18"/>
      <c r="BUU376" s="18"/>
      <c r="BUV376" s="18"/>
      <c r="BUW376" s="18"/>
      <c r="BUX376" s="18"/>
      <c r="BUY376" s="18"/>
      <c r="BUZ376" s="18"/>
      <c r="BVA376" s="18"/>
      <c r="BVB376" s="18"/>
      <c r="BVC376" s="18"/>
      <c r="BVD376" s="18"/>
      <c r="BVE376" s="18"/>
      <c r="BVF376" s="18"/>
      <c r="BVG376" s="18"/>
      <c r="BVH376" s="18"/>
      <c r="BVI376" s="18"/>
      <c r="BVJ376" s="18"/>
      <c r="BVK376" s="18"/>
      <c r="BVL376" s="18"/>
      <c r="BVM376" s="18"/>
      <c r="BVN376" s="18"/>
      <c r="BVO376" s="18"/>
      <c r="BVP376" s="18"/>
      <c r="BVQ376" s="18"/>
      <c r="BVR376" s="18"/>
      <c r="BVS376" s="18"/>
      <c r="BVT376" s="18"/>
      <c r="BVU376" s="18"/>
      <c r="BVV376" s="18"/>
      <c r="BVW376" s="18"/>
      <c r="BVX376" s="18"/>
      <c r="BVY376" s="18"/>
      <c r="BVZ376" s="18"/>
      <c r="BWA376" s="18"/>
      <c r="BWB376" s="18"/>
      <c r="BWC376" s="18"/>
      <c r="BWD376" s="18"/>
      <c r="BWE376" s="18"/>
      <c r="BWF376" s="18"/>
      <c r="BWG376" s="18"/>
      <c r="BWH376" s="18"/>
      <c r="BWI376" s="18"/>
      <c r="BWJ376" s="18"/>
      <c r="BWK376" s="18"/>
      <c r="BWL376" s="18"/>
      <c r="BWM376" s="18"/>
      <c r="BWN376" s="18"/>
      <c r="BWO376" s="18"/>
      <c r="BWP376" s="18"/>
      <c r="BWQ376" s="18"/>
      <c r="BWR376" s="18"/>
      <c r="BWS376" s="18"/>
      <c r="BWT376" s="18"/>
      <c r="BWU376" s="18"/>
      <c r="BWV376" s="18"/>
      <c r="BWW376" s="18"/>
      <c r="BWX376" s="18"/>
      <c r="BWY376" s="18"/>
      <c r="BWZ376" s="18"/>
      <c r="BXA376" s="18"/>
      <c r="BXB376" s="18"/>
      <c r="BXC376" s="18"/>
      <c r="BXD376" s="18"/>
      <c r="BXE376" s="18"/>
      <c r="BXF376" s="18"/>
      <c r="BXG376" s="18"/>
      <c r="BXH376" s="18"/>
      <c r="BXI376" s="18"/>
      <c r="BXJ376" s="18"/>
      <c r="BXK376" s="18"/>
      <c r="BXL376" s="18"/>
      <c r="BXM376" s="18"/>
      <c r="BXN376" s="18"/>
      <c r="BXO376" s="18"/>
      <c r="BXP376" s="18"/>
      <c r="BXQ376" s="18"/>
      <c r="BXR376" s="18"/>
      <c r="BXS376" s="18"/>
      <c r="BXT376" s="18"/>
      <c r="BXU376" s="18"/>
      <c r="BXV376" s="18"/>
      <c r="BXW376" s="18"/>
      <c r="BXX376" s="18"/>
      <c r="BXY376" s="18"/>
      <c r="BXZ376" s="18"/>
      <c r="BYA376" s="18"/>
      <c r="BYB376" s="18"/>
      <c r="BYC376" s="18"/>
      <c r="BYD376" s="18"/>
      <c r="BYE376" s="18"/>
      <c r="BYF376" s="18"/>
      <c r="BYG376" s="18"/>
      <c r="BYH376" s="18"/>
      <c r="BYI376" s="18"/>
      <c r="BYJ376" s="18"/>
      <c r="BYK376" s="18"/>
      <c r="BYL376" s="18"/>
      <c r="BYM376" s="18"/>
      <c r="BYN376" s="18"/>
      <c r="BYO376" s="18"/>
      <c r="BYP376" s="18"/>
      <c r="BYQ376" s="18"/>
      <c r="BYR376" s="18"/>
      <c r="BYS376" s="18"/>
      <c r="BYT376" s="18"/>
      <c r="BYU376" s="18"/>
      <c r="BYV376" s="18"/>
      <c r="BYW376" s="18"/>
      <c r="BYX376" s="18"/>
      <c r="BYY376" s="18"/>
      <c r="BYZ376" s="18"/>
      <c r="BZA376" s="18"/>
      <c r="BZB376" s="18"/>
      <c r="BZC376" s="18"/>
      <c r="BZD376" s="18"/>
      <c r="BZE376" s="18"/>
      <c r="BZF376" s="18"/>
      <c r="BZG376" s="18"/>
      <c r="BZH376" s="18"/>
      <c r="BZI376" s="18"/>
      <c r="BZJ376" s="18"/>
      <c r="BZK376" s="18"/>
      <c r="BZL376" s="18"/>
      <c r="BZM376" s="18"/>
      <c r="BZN376" s="18"/>
      <c r="BZO376" s="18"/>
      <c r="BZP376" s="18"/>
      <c r="BZQ376" s="18"/>
      <c r="BZR376" s="18"/>
      <c r="BZS376" s="18"/>
      <c r="BZT376" s="18"/>
      <c r="BZU376" s="18"/>
      <c r="BZV376" s="18"/>
      <c r="BZW376" s="18"/>
      <c r="BZX376" s="18"/>
      <c r="BZY376" s="18"/>
      <c r="BZZ376" s="18"/>
      <c r="CAA376" s="18"/>
      <c r="CAB376" s="18"/>
      <c r="CAC376" s="18"/>
      <c r="CAD376" s="18"/>
      <c r="CAE376" s="18"/>
      <c r="CAF376" s="18"/>
      <c r="CAG376" s="18"/>
      <c r="CAH376" s="18"/>
      <c r="CAI376" s="18"/>
      <c r="CAJ376" s="18"/>
      <c r="CAK376" s="18"/>
      <c r="CAL376" s="18"/>
      <c r="CAM376" s="18"/>
      <c r="CAN376" s="18"/>
      <c r="CAO376" s="18"/>
      <c r="CAP376" s="18"/>
      <c r="CAQ376" s="18"/>
      <c r="CAR376" s="18"/>
      <c r="CAS376" s="18"/>
      <c r="CAT376" s="18"/>
      <c r="CAU376" s="18"/>
      <c r="CAV376" s="18"/>
      <c r="CAW376" s="18"/>
      <c r="CAX376" s="18"/>
      <c r="CAY376" s="18"/>
      <c r="CAZ376" s="18"/>
      <c r="CBA376" s="18"/>
      <c r="CBB376" s="18"/>
      <c r="CBC376" s="18"/>
      <c r="CBD376" s="18"/>
      <c r="CBE376" s="18"/>
      <c r="CBF376" s="18"/>
      <c r="CBG376" s="18"/>
      <c r="CBH376" s="18"/>
      <c r="CBI376" s="18"/>
      <c r="CBJ376" s="18"/>
      <c r="CBK376" s="18"/>
      <c r="CBL376" s="18"/>
      <c r="CBM376" s="18"/>
      <c r="CBN376" s="18"/>
      <c r="CBO376" s="18"/>
      <c r="CBP376" s="18"/>
      <c r="CBQ376" s="18"/>
      <c r="CBR376" s="18"/>
      <c r="CBS376" s="18"/>
      <c r="CBT376" s="18"/>
      <c r="CBU376" s="18"/>
      <c r="CBV376" s="18"/>
      <c r="CBW376" s="18"/>
      <c r="CBX376" s="18"/>
      <c r="CBY376" s="18"/>
      <c r="CBZ376" s="18"/>
      <c r="CCA376" s="18"/>
      <c r="CCB376" s="18"/>
      <c r="CCC376" s="18"/>
      <c r="CCD376" s="18"/>
      <c r="CCE376" s="18"/>
      <c r="CCF376" s="18"/>
      <c r="CCG376" s="18"/>
      <c r="CCH376" s="18"/>
      <c r="CCI376" s="18"/>
      <c r="CCJ376" s="18"/>
      <c r="CCK376" s="18"/>
      <c r="CCL376" s="18"/>
      <c r="CCM376" s="18"/>
      <c r="CCN376" s="18"/>
      <c r="CCO376" s="18"/>
      <c r="CCP376" s="18"/>
      <c r="CCQ376" s="18"/>
      <c r="CCR376" s="18"/>
      <c r="CCS376" s="18"/>
      <c r="CCT376" s="18"/>
      <c r="CCU376" s="18"/>
      <c r="CCV376" s="18"/>
      <c r="CCW376" s="18"/>
      <c r="CCX376" s="18"/>
      <c r="CCY376" s="18"/>
      <c r="CCZ376" s="18"/>
      <c r="CDA376" s="18"/>
      <c r="CDB376" s="18"/>
      <c r="CDC376" s="18"/>
      <c r="CDD376" s="18"/>
      <c r="CDE376" s="18"/>
      <c r="CDF376" s="18"/>
      <c r="CDG376" s="18"/>
      <c r="CDH376" s="18"/>
      <c r="CDI376" s="18"/>
      <c r="CDJ376" s="18"/>
      <c r="CDK376" s="18"/>
      <c r="CDL376" s="18"/>
      <c r="CDM376" s="18"/>
      <c r="CDN376" s="18"/>
      <c r="CDO376" s="18"/>
      <c r="CDP376" s="18"/>
      <c r="CDQ376" s="18"/>
      <c r="CDR376" s="18"/>
      <c r="CDS376" s="18"/>
      <c r="CDT376" s="18"/>
      <c r="CDU376" s="18"/>
      <c r="CDV376" s="18"/>
      <c r="CDW376" s="18"/>
      <c r="CDX376" s="18"/>
      <c r="CDY376" s="18"/>
      <c r="CDZ376" s="18"/>
      <c r="CEA376" s="18"/>
      <c r="CEB376" s="18"/>
      <c r="CEC376" s="18"/>
      <c r="CED376" s="18"/>
      <c r="CEE376" s="18"/>
      <c r="CEF376" s="18"/>
      <c r="CEG376" s="18"/>
      <c r="CEH376" s="18"/>
      <c r="CEI376" s="18"/>
      <c r="CEJ376" s="18"/>
      <c r="CEK376" s="18"/>
      <c r="CEL376" s="18"/>
      <c r="CEM376" s="18"/>
      <c r="CEN376" s="18"/>
      <c r="CEO376" s="18"/>
      <c r="CEP376" s="18"/>
      <c r="CEQ376" s="18"/>
      <c r="CER376" s="18"/>
      <c r="CES376" s="18"/>
      <c r="CET376" s="18"/>
      <c r="CEU376" s="18"/>
      <c r="CEV376" s="18"/>
      <c r="CEW376" s="18"/>
      <c r="CEX376" s="18"/>
      <c r="CEY376" s="18"/>
      <c r="CEZ376" s="18"/>
      <c r="CFA376" s="18"/>
      <c r="CFB376" s="18"/>
      <c r="CFC376" s="18"/>
      <c r="CFD376" s="18"/>
      <c r="CFE376" s="18"/>
      <c r="CFF376" s="18"/>
      <c r="CFG376" s="18"/>
      <c r="CFH376" s="18"/>
      <c r="CFI376" s="18"/>
      <c r="CFJ376" s="18"/>
      <c r="CFK376" s="18"/>
      <c r="CFL376" s="18"/>
      <c r="CFM376" s="18"/>
      <c r="CFN376" s="18"/>
      <c r="CFO376" s="18"/>
      <c r="CFP376" s="18"/>
      <c r="CFQ376" s="18"/>
      <c r="CFR376" s="18"/>
      <c r="CFS376" s="18"/>
      <c r="CFT376" s="18"/>
      <c r="CFU376" s="18"/>
      <c r="CFV376" s="18"/>
      <c r="CFW376" s="18"/>
      <c r="CFX376" s="18"/>
      <c r="CFY376" s="18"/>
      <c r="CFZ376" s="18"/>
      <c r="CGA376" s="18"/>
      <c r="CGB376" s="18"/>
      <c r="CGC376" s="18"/>
      <c r="CGD376" s="18"/>
      <c r="CGE376" s="18"/>
      <c r="CGF376" s="18"/>
      <c r="CGG376" s="18"/>
      <c r="CGH376" s="18"/>
      <c r="CGI376" s="18"/>
      <c r="CGJ376" s="18"/>
      <c r="CGK376" s="18"/>
      <c r="CGL376" s="18"/>
      <c r="CGM376" s="18"/>
      <c r="CGN376" s="18"/>
      <c r="CGO376" s="18"/>
      <c r="CGP376" s="18"/>
      <c r="CGQ376" s="18"/>
      <c r="CGR376" s="18"/>
      <c r="CGS376" s="18"/>
      <c r="CGT376" s="18"/>
      <c r="CGU376" s="18"/>
      <c r="CGV376" s="18"/>
      <c r="CGW376" s="18"/>
      <c r="CGX376" s="18"/>
      <c r="CGY376" s="18"/>
      <c r="CGZ376" s="18"/>
      <c r="CHA376" s="18"/>
      <c r="CHB376" s="18"/>
      <c r="CHC376" s="18"/>
      <c r="CHD376" s="18"/>
      <c r="CHE376" s="18"/>
      <c r="CHF376" s="18"/>
      <c r="CHG376" s="18"/>
      <c r="CHH376" s="18"/>
      <c r="CHI376" s="18"/>
      <c r="CHJ376" s="18"/>
      <c r="CHK376" s="18"/>
      <c r="CHL376" s="18"/>
      <c r="CHM376" s="18"/>
      <c r="CHN376" s="18"/>
      <c r="CHO376" s="18"/>
      <c r="CHP376" s="18"/>
      <c r="CHQ376" s="18"/>
      <c r="CHR376" s="18"/>
      <c r="CHS376" s="18"/>
      <c r="CHT376" s="18"/>
      <c r="CHU376" s="18"/>
      <c r="CHV376" s="18"/>
      <c r="CHW376" s="18"/>
      <c r="CHX376" s="18"/>
      <c r="CHY376" s="18"/>
      <c r="CHZ376" s="18"/>
      <c r="CIA376" s="18"/>
      <c r="CIB376" s="18"/>
      <c r="CIC376" s="18"/>
      <c r="CID376" s="18"/>
      <c r="CIE376" s="18"/>
      <c r="CIF376" s="18"/>
      <c r="CIG376" s="18"/>
      <c r="CIH376" s="18"/>
      <c r="CII376" s="18"/>
      <c r="CIJ376" s="18"/>
      <c r="CIK376" s="18"/>
      <c r="CIL376" s="18"/>
      <c r="CIM376" s="18"/>
      <c r="CIN376" s="18"/>
      <c r="CIO376" s="18"/>
      <c r="CIP376" s="18"/>
      <c r="CIQ376" s="18"/>
      <c r="CIR376" s="18"/>
      <c r="CIS376" s="18"/>
      <c r="CIT376" s="18"/>
      <c r="CIU376" s="18"/>
      <c r="CIV376" s="18"/>
      <c r="CIW376" s="18"/>
      <c r="CIX376" s="18"/>
      <c r="CIY376" s="18"/>
      <c r="CIZ376" s="18"/>
      <c r="CJA376" s="18"/>
      <c r="CJB376" s="18"/>
      <c r="CJC376" s="18"/>
      <c r="CJD376" s="18"/>
      <c r="CJE376" s="18"/>
      <c r="CJF376" s="18"/>
      <c r="CJG376" s="18"/>
      <c r="CJH376" s="18"/>
      <c r="CJI376" s="18"/>
      <c r="CJJ376" s="18"/>
      <c r="CJK376" s="18"/>
      <c r="CJL376" s="18"/>
      <c r="CJM376" s="18"/>
      <c r="CJN376" s="18"/>
      <c r="CJO376" s="18"/>
      <c r="CJP376" s="18"/>
      <c r="CJQ376" s="18"/>
      <c r="CJR376" s="18"/>
      <c r="CJS376" s="18"/>
      <c r="CJT376" s="18"/>
      <c r="CJU376" s="18"/>
      <c r="CJV376" s="18"/>
      <c r="CJW376" s="18"/>
      <c r="CJX376" s="18"/>
      <c r="CJY376" s="18"/>
      <c r="CJZ376" s="18"/>
      <c r="CKA376" s="18"/>
      <c r="CKB376" s="18"/>
      <c r="CKC376" s="18"/>
      <c r="CKD376" s="18"/>
      <c r="CKE376" s="18"/>
      <c r="CKF376" s="18"/>
      <c r="CKG376" s="18"/>
      <c r="CKH376" s="18"/>
      <c r="CKI376" s="18"/>
      <c r="CKJ376" s="18"/>
      <c r="CKK376" s="18"/>
      <c r="CKL376" s="18"/>
      <c r="CKM376" s="18"/>
      <c r="CKN376" s="18"/>
      <c r="CKO376" s="18"/>
      <c r="CKP376" s="18"/>
      <c r="CKQ376" s="18"/>
      <c r="CKR376" s="18"/>
      <c r="CKS376" s="18"/>
      <c r="CKT376" s="18"/>
      <c r="CKU376" s="18"/>
      <c r="CKV376" s="18"/>
      <c r="CKW376" s="18"/>
      <c r="CKX376" s="18"/>
      <c r="CKY376" s="18"/>
      <c r="CKZ376" s="18"/>
      <c r="CLA376" s="18"/>
      <c r="CLB376" s="18"/>
      <c r="CLC376" s="18"/>
      <c r="CLD376" s="18"/>
      <c r="CLE376" s="18"/>
      <c r="CLF376" s="18"/>
      <c r="CLG376" s="18"/>
      <c r="CLH376" s="18"/>
      <c r="CLI376" s="18"/>
      <c r="CLJ376" s="18"/>
      <c r="CLK376" s="18"/>
      <c r="CLL376" s="18"/>
      <c r="CLM376" s="18"/>
      <c r="CLN376" s="18"/>
      <c r="CLO376" s="18"/>
      <c r="CLP376" s="18"/>
      <c r="CLQ376" s="18"/>
      <c r="CLR376" s="18"/>
      <c r="CLS376" s="18"/>
      <c r="CLT376" s="18"/>
      <c r="CLU376" s="18"/>
      <c r="CLV376" s="18"/>
      <c r="CLW376" s="18"/>
      <c r="CLX376" s="18"/>
      <c r="CLY376" s="18"/>
      <c r="CLZ376" s="18"/>
      <c r="CMA376" s="18"/>
      <c r="CMB376" s="18"/>
      <c r="CMC376" s="18"/>
      <c r="CMD376" s="18"/>
      <c r="CME376" s="18"/>
      <c r="CMF376" s="18"/>
      <c r="CMG376" s="18"/>
      <c r="CMH376" s="18"/>
      <c r="CMI376" s="18"/>
      <c r="CMJ376" s="18"/>
      <c r="CMK376" s="18"/>
      <c r="CML376" s="18"/>
      <c r="CMM376" s="18"/>
      <c r="CMN376" s="18"/>
      <c r="CMO376" s="18"/>
      <c r="CMP376" s="18"/>
      <c r="CMQ376" s="18"/>
      <c r="CMR376" s="18"/>
      <c r="CMS376" s="18"/>
      <c r="CMT376" s="18"/>
      <c r="CMU376" s="18"/>
      <c r="CMV376" s="18"/>
      <c r="CMW376" s="18"/>
      <c r="CMX376" s="18"/>
      <c r="CMY376" s="18"/>
      <c r="CMZ376" s="18"/>
      <c r="CNA376" s="18"/>
      <c r="CNB376" s="18"/>
      <c r="CNC376" s="18"/>
      <c r="CND376" s="18"/>
      <c r="CNE376" s="18"/>
      <c r="CNF376" s="18"/>
      <c r="CNG376" s="18"/>
      <c r="CNH376" s="18"/>
      <c r="CNI376" s="18"/>
      <c r="CNJ376" s="18"/>
      <c r="CNK376" s="18"/>
      <c r="CNL376" s="18"/>
      <c r="CNM376" s="18"/>
      <c r="CNN376" s="18"/>
      <c r="CNO376" s="18"/>
      <c r="CNP376" s="18"/>
      <c r="CNQ376" s="18"/>
      <c r="CNR376" s="18"/>
      <c r="CNS376" s="18"/>
      <c r="CNT376" s="18"/>
      <c r="CNU376" s="18"/>
      <c r="CNV376" s="18"/>
      <c r="CNW376" s="18"/>
      <c r="CNX376" s="18"/>
      <c r="CNY376" s="18"/>
      <c r="CNZ376" s="18"/>
      <c r="COA376" s="18"/>
      <c r="COB376" s="18"/>
      <c r="COC376" s="18"/>
      <c r="COD376" s="18"/>
      <c r="COE376" s="18"/>
      <c r="COF376" s="18"/>
      <c r="COG376" s="18"/>
      <c r="COH376" s="18"/>
      <c r="COI376" s="18"/>
      <c r="COJ376" s="18"/>
      <c r="COK376" s="18"/>
      <c r="COL376" s="18"/>
      <c r="COM376" s="18"/>
      <c r="CON376" s="18"/>
      <c r="COO376" s="18"/>
      <c r="COP376" s="18"/>
      <c r="COQ376" s="18"/>
      <c r="COR376" s="18"/>
      <c r="COS376" s="18"/>
      <c r="COT376" s="18"/>
      <c r="COU376" s="18"/>
      <c r="COV376" s="18"/>
      <c r="COW376" s="18"/>
      <c r="COX376" s="18"/>
      <c r="COY376" s="18"/>
      <c r="COZ376" s="18"/>
      <c r="CPA376" s="18"/>
      <c r="CPB376" s="18"/>
      <c r="CPC376" s="18"/>
      <c r="CPD376" s="18"/>
      <c r="CPE376" s="18"/>
      <c r="CPF376" s="18"/>
      <c r="CPG376" s="18"/>
      <c r="CPH376" s="18"/>
      <c r="CPI376" s="18"/>
      <c r="CPJ376" s="18"/>
      <c r="CPK376" s="18"/>
      <c r="CPL376" s="18"/>
      <c r="CPM376" s="18"/>
      <c r="CPN376" s="18"/>
      <c r="CPO376" s="18"/>
      <c r="CPP376" s="18"/>
      <c r="CPQ376" s="18"/>
      <c r="CPR376" s="18"/>
      <c r="CPS376" s="18"/>
      <c r="CPT376" s="18"/>
      <c r="CPU376" s="18"/>
      <c r="CPV376" s="18"/>
      <c r="CPW376" s="18"/>
      <c r="CPX376" s="18"/>
      <c r="CPY376" s="18"/>
      <c r="CPZ376" s="18"/>
      <c r="CQA376" s="18"/>
      <c r="CQB376" s="18"/>
      <c r="CQC376" s="18"/>
      <c r="CQD376" s="18"/>
      <c r="CQE376" s="18"/>
      <c r="CQF376" s="18"/>
      <c r="CQG376" s="18"/>
      <c r="CQH376" s="18"/>
      <c r="CQI376" s="18"/>
      <c r="CQJ376" s="18"/>
      <c r="CQK376" s="18"/>
      <c r="CQL376" s="18"/>
      <c r="CQM376" s="18"/>
      <c r="CQN376" s="18"/>
      <c r="CQO376" s="18"/>
      <c r="CQP376" s="18"/>
      <c r="CQQ376" s="18"/>
      <c r="CQR376" s="18"/>
      <c r="CQS376" s="18"/>
      <c r="CQT376" s="18"/>
      <c r="CQU376" s="18"/>
      <c r="CQV376" s="18"/>
      <c r="CQW376" s="18"/>
      <c r="CQX376" s="18"/>
      <c r="CQY376" s="18"/>
      <c r="CQZ376" s="18"/>
      <c r="CRA376" s="18"/>
      <c r="CRB376" s="18"/>
      <c r="CRC376" s="18"/>
      <c r="CRD376" s="18"/>
      <c r="CRE376" s="18"/>
      <c r="CRF376" s="18"/>
      <c r="CRG376" s="18"/>
      <c r="CRH376" s="18"/>
      <c r="CRI376" s="18"/>
      <c r="CRJ376" s="18"/>
      <c r="CRK376" s="18"/>
      <c r="CRL376" s="18"/>
      <c r="CRM376" s="18"/>
      <c r="CRN376" s="18"/>
      <c r="CRO376" s="18"/>
      <c r="CRP376" s="18"/>
      <c r="CRQ376" s="18"/>
      <c r="CRR376" s="18"/>
      <c r="CRS376" s="18"/>
      <c r="CRT376" s="18"/>
      <c r="CRU376" s="18"/>
      <c r="CRV376" s="18"/>
      <c r="CRW376" s="18"/>
      <c r="CRX376" s="18"/>
      <c r="CRY376" s="18"/>
      <c r="CRZ376" s="18"/>
      <c r="CSA376" s="18"/>
      <c r="CSB376" s="18"/>
      <c r="CSC376" s="18"/>
      <c r="CSD376" s="18"/>
      <c r="CSE376" s="18"/>
      <c r="CSF376" s="18"/>
      <c r="CSG376" s="18"/>
      <c r="CSH376" s="18"/>
      <c r="CSI376" s="18"/>
      <c r="CSJ376" s="18"/>
      <c r="CSK376" s="18"/>
      <c r="CSL376" s="18"/>
      <c r="CSM376" s="18"/>
      <c r="CSN376" s="18"/>
      <c r="CSO376" s="18"/>
      <c r="CSP376" s="18"/>
      <c r="CSQ376" s="18"/>
      <c r="CSR376" s="18"/>
      <c r="CSS376" s="18"/>
      <c r="CST376" s="18"/>
      <c r="CSU376" s="18"/>
      <c r="CSV376" s="18"/>
      <c r="CSW376" s="18"/>
      <c r="CSX376" s="18"/>
      <c r="CSY376" s="18"/>
      <c r="CSZ376" s="18"/>
      <c r="CTA376" s="18"/>
      <c r="CTB376" s="18"/>
      <c r="CTC376" s="18"/>
      <c r="CTD376" s="18"/>
      <c r="CTE376" s="18"/>
      <c r="CTF376" s="18"/>
      <c r="CTG376" s="18"/>
      <c r="CTH376" s="18"/>
      <c r="CTI376" s="18"/>
      <c r="CTJ376" s="18"/>
      <c r="CTK376" s="18"/>
      <c r="CTL376" s="18"/>
      <c r="CTM376" s="18"/>
      <c r="CTN376" s="18"/>
      <c r="CTO376" s="18"/>
      <c r="CTP376" s="18"/>
      <c r="CTQ376" s="18"/>
      <c r="CTR376" s="18"/>
      <c r="CTS376" s="18"/>
      <c r="CTT376" s="18"/>
      <c r="CTU376" s="18"/>
      <c r="CTV376" s="18"/>
      <c r="CTW376" s="18"/>
      <c r="CTX376" s="18"/>
      <c r="CTY376" s="18"/>
      <c r="CTZ376" s="18"/>
      <c r="CUA376" s="18"/>
      <c r="CUB376" s="18"/>
      <c r="CUC376" s="18"/>
      <c r="CUD376" s="18"/>
      <c r="CUE376" s="18"/>
      <c r="CUF376" s="18"/>
      <c r="CUG376" s="18"/>
      <c r="CUH376" s="18"/>
      <c r="CUI376" s="18"/>
      <c r="CUJ376" s="18"/>
      <c r="CUK376" s="18"/>
      <c r="CUL376" s="18"/>
      <c r="CUM376" s="18"/>
      <c r="CUN376" s="18"/>
      <c r="CUO376" s="18"/>
      <c r="CUP376" s="18"/>
      <c r="CUQ376" s="18"/>
      <c r="CUR376" s="18"/>
      <c r="CUS376" s="18"/>
      <c r="CUT376" s="18"/>
      <c r="CUU376" s="18"/>
      <c r="CUV376" s="18"/>
      <c r="CUW376" s="18"/>
      <c r="CUX376" s="18"/>
      <c r="CUY376" s="18"/>
      <c r="CUZ376" s="18"/>
      <c r="CVA376" s="18"/>
      <c r="CVB376" s="18"/>
      <c r="CVC376" s="18"/>
      <c r="CVD376" s="18"/>
      <c r="CVE376" s="18"/>
      <c r="CVF376" s="18"/>
      <c r="CVG376" s="18"/>
      <c r="CVH376" s="18"/>
      <c r="CVI376" s="18"/>
      <c r="CVJ376" s="18"/>
      <c r="CVK376" s="18"/>
      <c r="CVL376" s="18"/>
      <c r="CVM376" s="18"/>
      <c r="CVN376" s="18"/>
      <c r="CVO376" s="18"/>
      <c r="CVP376" s="18"/>
      <c r="CVQ376" s="18"/>
      <c r="CVR376" s="18"/>
      <c r="CVS376" s="18"/>
      <c r="CVT376" s="18"/>
      <c r="CVU376" s="18"/>
      <c r="CVV376" s="18"/>
      <c r="CVW376" s="18"/>
      <c r="CVX376" s="18"/>
      <c r="CVY376" s="18"/>
      <c r="CVZ376" s="18"/>
      <c r="CWA376" s="18"/>
      <c r="CWB376" s="18"/>
      <c r="CWC376" s="18"/>
      <c r="CWD376" s="18"/>
      <c r="CWE376" s="18"/>
      <c r="CWF376" s="18"/>
      <c r="CWG376" s="18"/>
      <c r="CWH376" s="18"/>
      <c r="CWI376" s="18"/>
      <c r="CWJ376" s="18"/>
      <c r="CWK376" s="18"/>
      <c r="CWL376" s="18"/>
      <c r="CWM376" s="18"/>
      <c r="CWN376" s="18"/>
      <c r="CWO376" s="18"/>
      <c r="CWP376" s="18"/>
      <c r="CWQ376" s="18"/>
      <c r="CWR376" s="18"/>
      <c r="CWS376" s="18"/>
      <c r="CWT376" s="18"/>
      <c r="CWU376" s="18"/>
      <c r="CWV376" s="18"/>
      <c r="CWW376" s="18"/>
      <c r="CWX376" s="18"/>
      <c r="CWY376" s="18"/>
      <c r="CWZ376" s="18"/>
      <c r="CXA376" s="18"/>
      <c r="CXB376" s="18"/>
      <c r="CXC376" s="18"/>
      <c r="CXD376" s="18"/>
      <c r="CXE376" s="18"/>
      <c r="CXF376" s="18"/>
      <c r="CXG376" s="18"/>
      <c r="CXH376" s="18"/>
      <c r="CXI376" s="18"/>
      <c r="CXJ376" s="18"/>
      <c r="CXK376" s="18"/>
      <c r="CXL376" s="18"/>
      <c r="CXM376" s="18"/>
      <c r="CXN376" s="18"/>
      <c r="CXO376" s="18"/>
      <c r="CXP376" s="18"/>
      <c r="CXQ376" s="18"/>
      <c r="CXR376" s="18"/>
      <c r="CXS376" s="18"/>
      <c r="CXT376" s="18"/>
      <c r="CXU376" s="18"/>
      <c r="CXV376" s="18"/>
      <c r="CXW376" s="18"/>
      <c r="CXX376" s="18"/>
      <c r="CXY376" s="18"/>
      <c r="CXZ376" s="18"/>
      <c r="CYA376" s="18"/>
      <c r="CYB376" s="18"/>
      <c r="CYC376" s="18"/>
      <c r="CYD376" s="18"/>
      <c r="CYE376" s="18"/>
      <c r="CYF376" s="18"/>
      <c r="CYG376" s="18"/>
      <c r="CYH376" s="18"/>
      <c r="CYI376" s="18"/>
      <c r="CYJ376" s="18"/>
      <c r="CYK376" s="18"/>
      <c r="CYL376" s="18"/>
      <c r="CYM376" s="18"/>
      <c r="CYN376" s="18"/>
      <c r="CYO376" s="18"/>
      <c r="CYP376" s="18"/>
      <c r="CYQ376" s="18"/>
      <c r="CYR376" s="18"/>
      <c r="CYS376" s="18"/>
      <c r="CYT376" s="18"/>
      <c r="CYU376" s="18"/>
      <c r="CYV376" s="18"/>
      <c r="CYW376" s="18"/>
      <c r="CYX376" s="18"/>
      <c r="CYY376" s="18"/>
      <c r="CYZ376" s="18"/>
      <c r="CZA376" s="18"/>
      <c r="CZB376" s="18"/>
      <c r="CZC376" s="18"/>
      <c r="CZD376" s="18"/>
      <c r="CZE376" s="18"/>
      <c r="CZF376" s="18"/>
      <c r="CZG376" s="18"/>
      <c r="CZH376" s="18"/>
      <c r="CZI376" s="18"/>
      <c r="CZJ376" s="18"/>
      <c r="CZK376" s="18"/>
      <c r="CZL376" s="18"/>
      <c r="CZM376" s="18"/>
      <c r="CZN376" s="18"/>
      <c r="CZO376" s="18"/>
      <c r="CZP376" s="18"/>
      <c r="CZQ376" s="18"/>
      <c r="CZR376" s="18"/>
      <c r="CZS376" s="18"/>
      <c r="CZT376" s="18"/>
      <c r="CZU376" s="18"/>
      <c r="CZV376" s="18"/>
      <c r="CZW376" s="18"/>
      <c r="CZX376" s="18"/>
      <c r="CZY376" s="18"/>
      <c r="CZZ376" s="18"/>
      <c r="DAA376" s="18"/>
      <c r="DAB376" s="18"/>
      <c r="DAC376" s="18"/>
      <c r="DAD376" s="18"/>
      <c r="DAE376" s="18"/>
      <c r="DAF376" s="18"/>
      <c r="DAG376" s="18"/>
      <c r="DAH376" s="18"/>
      <c r="DAI376" s="18"/>
      <c r="DAJ376" s="18"/>
      <c r="DAK376" s="18"/>
      <c r="DAL376" s="18"/>
      <c r="DAM376" s="18"/>
      <c r="DAN376" s="18"/>
      <c r="DAO376" s="18"/>
      <c r="DAP376" s="18"/>
      <c r="DAQ376" s="18"/>
      <c r="DAR376" s="18"/>
      <c r="DAS376" s="18"/>
      <c r="DAT376" s="18"/>
      <c r="DAU376" s="18"/>
      <c r="DAV376" s="18"/>
      <c r="DAW376" s="18"/>
      <c r="DAX376" s="18"/>
      <c r="DAY376" s="18"/>
      <c r="DAZ376" s="18"/>
      <c r="DBA376" s="18"/>
      <c r="DBB376" s="18"/>
      <c r="DBC376" s="18"/>
      <c r="DBD376" s="18"/>
      <c r="DBE376" s="18"/>
      <c r="DBF376" s="18"/>
      <c r="DBG376" s="18"/>
      <c r="DBH376" s="18"/>
      <c r="DBI376" s="18"/>
      <c r="DBJ376" s="18"/>
      <c r="DBK376" s="18"/>
      <c r="DBL376" s="18"/>
      <c r="DBM376" s="18"/>
      <c r="DBN376" s="18"/>
      <c r="DBO376" s="18"/>
      <c r="DBP376" s="18"/>
      <c r="DBQ376" s="18"/>
      <c r="DBR376" s="18"/>
      <c r="DBS376" s="18"/>
      <c r="DBT376" s="18"/>
      <c r="DBU376" s="18"/>
      <c r="DBV376" s="18"/>
      <c r="DBW376" s="18"/>
      <c r="DBX376" s="18"/>
      <c r="DBY376" s="18"/>
      <c r="DBZ376" s="18"/>
      <c r="DCA376" s="18"/>
      <c r="DCB376" s="18"/>
      <c r="DCC376" s="18"/>
      <c r="DCD376" s="18"/>
      <c r="DCE376" s="18"/>
      <c r="DCF376" s="18"/>
      <c r="DCG376" s="18"/>
      <c r="DCH376" s="18"/>
      <c r="DCI376" s="18"/>
      <c r="DCJ376" s="18"/>
      <c r="DCK376" s="18"/>
      <c r="DCL376" s="18"/>
      <c r="DCM376" s="18"/>
      <c r="DCN376" s="18"/>
      <c r="DCO376" s="18"/>
      <c r="DCP376" s="18"/>
      <c r="DCQ376" s="18"/>
      <c r="DCR376" s="18"/>
      <c r="DCS376" s="18"/>
      <c r="DCT376" s="18"/>
      <c r="DCU376" s="18"/>
      <c r="DCV376" s="18"/>
      <c r="DCW376" s="18"/>
      <c r="DCX376" s="18"/>
      <c r="DCY376" s="18"/>
      <c r="DCZ376" s="18"/>
      <c r="DDA376" s="18"/>
      <c r="DDB376" s="18"/>
      <c r="DDC376" s="18"/>
      <c r="DDD376" s="18"/>
      <c r="DDE376" s="18"/>
      <c r="DDF376" s="18"/>
      <c r="DDG376" s="18"/>
      <c r="DDH376" s="18"/>
      <c r="DDI376" s="18"/>
      <c r="DDJ376" s="18"/>
      <c r="DDK376" s="18"/>
      <c r="DDL376" s="18"/>
      <c r="DDM376" s="18"/>
      <c r="DDN376" s="18"/>
      <c r="DDO376" s="18"/>
      <c r="DDP376" s="18"/>
      <c r="DDQ376" s="18"/>
      <c r="DDR376" s="18"/>
      <c r="DDS376" s="18"/>
      <c r="DDT376" s="18"/>
      <c r="DDU376" s="18"/>
      <c r="DDV376" s="18"/>
      <c r="DDW376" s="18"/>
      <c r="DDX376" s="18"/>
      <c r="DDY376" s="18"/>
      <c r="DDZ376" s="18"/>
      <c r="DEA376" s="18"/>
      <c r="DEB376" s="18"/>
      <c r="DEC376" s="18"/>
      <c r="DED376" s="18"/>
      <c r="DEE376" s="18"/>
      <c r="DEF376" s="18"/>
      <c r="DEG376" s="18"/>
      <c r="DEH376" s="18"/>
      <c r="DEI376" s="18"/>
      <c r="DEJ376" s="18"/>
      <c r="DEK376" s="18"/>
      <c r="DEL376" s="18"/>
      <c r="DEM376" s="18"/>
      <c r="DEN376" s="18"/>
      <c r="DEO376" s="18"/>
      <c r="DEP376" s="18"/>
      <c r="DEQ376" s="18"/>
      <c r="DER376" s="18"/>
      <c r="DES376" s="18"/>
      <c r="DET376" s="18"/>
      <c r="DEU376" s="18"/>
      <c r="DEV376" s="18"/>
      <c r="DEW376" s="18"/>
      <c r="DEX376" s="18"/>
      <c r="DEY376" s="18"/>
      <c r="DEZ376" s="18"/>
      <c r="DFA376" s="18"/>
      <c r="DFB376" s="18"/>
      <c r="DFC376" s="18"/>
      <c r="DFD376" s="18"/>
      <c r="DFE376" s="18"/>
      <c r="DFF376" s="18"/>
      <c r="DFG376" s="18"/>
      <c r="DFH376" s="18"/>
      <c r="DFI376" s="18"/>
      <c r="DFJ376" s="18"/>
      <c r="DFK376" s="18"/>
      <c r="DFL376" s="18"/>
      <c r="DFM376" s="18"/>
      <c r="DFN376" s="18"/>
      <c r="DFO376" s="18"/>
      <c r="DFP376" s="18"/>
      <c r="DFQ376" s="18"/>
      <c r="DFR376" s="18"/>
      <c r="DFS376" s="18"/>
      <c r="DFT376" s="18"/>
      <c r="DFU376" s="18"/>
      <c r="DFV376" s="18"/>
      <c r="DFW376" s="18"/>
      <c r="DFX376" s="18"/>
      <c r="DFY376" s="18"/>
      <c r="DFZ376" s="18"/>
      <c r="DGA376" s="18"/>
      <c r="DGB376" s="18"/>
      <c r="DGC376" s="18"/>
      <c r="DGD376" s="18"/>
      <c r="DGE376" s="18"/>
      <c r="DGF376" s="18"/>
      <c r="DGG376" s="18"/>
      <c r="DGH376" s="18"/>
      <c r="DGI376" s="18"/>
      <c r="DGJ376" s="18"/>
      <c r="DGK376" s="18"/>
      <c r="DGL376" s="18"/>
      <c r="DGM376" s="18"/>
      <c r="DGN376" s="18"/>
      <c r="DGO376" s="18"/>
      <c r="DGP376" s="18"/>
      <c r="DGQ376" s="18"/>
      <c r="DGR376" s="18"/>
      <c r="DGS376" s="18"/>
      <c r="DGT376" s="18"/>
      <c r="DGU376" s="18"/>
      <c r="DGV376" s="18"/>
      <c r="DGW376" s="18"/>
      <c r="DGX376" s="18"/>
      <c r="DGY376" s="18"/>
      <c r="DGZ376" s="18"/>
      <c r="DHA376" s="18"/>
      <c r="DHB376" s="18"/>
      <c r="DHC376" s="18"/>
      <c r="DHD376" s="18"/>
      <c r="DHE376" s="18"/>
      <c r="DHF376" s="18"/>
      <c r="DHG376" s="18"/>
      <c r="DHH376" s="18"/>
      <c r="DHI376" s="18"/>
      <c r="DHJ376" s="18"/>
      <c r="DHK376" s="18"/>
      <c r="DHL376" s="18"/>
      <c r="DHM376" s="18"/>
      <c r="DHN376" s="18"/>
      <c r="DHO376" s="18"/>
      <c r="DHP376" s="18"/>
      <c r="DHQ376" s="18"/>
      <c r="DHR376" s="18"/>
      <c r="DHS376" s="18"/>
      <c r="DHT376" s="18"/>
      <c r="DHU376" s="18"/>
      <c r="DHV376" s="18"/>
      <c r="DHW376" s="18"/>
      <c r="DHX376" s="18"/>
      <c r="DHY376" s="18"/>
      <c r="DHZ376" s="18"/>
      <c r="DIA376" s="18"/>
      <c r="DIB376" s="18"/>
      <c r="DIC376" s="18"/>
      <c r="DID376" s="18"/>
      <c r="DIE376" s="18"/>
      <c r="DIF376" s="18"/>
      <c r="DIG376" s="18"/>
      <c r="DIH376" s="18"/>
      <c r="DII376" s="18"/>
      <c r="DIJ376" s="18"/>
      <c r="DIK376" s="18"/>
      <c r="DIL376" s="18"/>
      <c r="DIM376" s="18"/>
      <c r="DIN376" s="18"/>
      <c r="DIO376" s="18"/>
      <c r="DIP376" s="18"/>
      <c r="DIQ376" s="18"/>
      <c r="DIR376" s="18"/>
      <c r="DIS376" s="18"/>
      <c r="DIT376" s="18"/>
      <c r="DIU376" s="18"/>
      <c r="DIV376" s="18"/>
      <c r="DIW376" s="18"/>
      <c r="DIX376" s="18"/>
      <c r="DIY376" s="18"/>
      <c r="DIZ376" s="18"/>
      <c r="DJA376" s="18"/>
      <c r="DJB376" s="18"/>
      <c r="DJC376" s="18"/>
      <c r="DJD376" s="18"/>
      <c r="DJE376" s="18"/>
      <c r="DJF376" s="18"/>
      <c r="DJG376" s="18"/>
      <c r="DJH376" s="18"/>
      <c r="DJI376" s="18"/>
      <c r="DJJ376" s="18"/>
      <c r="DJK376" s="18"/>
      <c r="DJL376" s="18"/>
      <c r="DJM376" s="18"/>
      <c r="DJN376" s="18"/>
      <c r="DJO376" s="18"/>
      <c r="DJP376" s="18"/>
      <c r="DJQ376" s="18"/>
      <c r="DJR376" s="18"/>
      <c r="DJS376" s="18"/>
      <c r="DJT376" s="18"/>
      <c r="DJU376" s="18"/>
      <c r="DJV376" s="18"/>
      <c r="DJW376" s="18"/>
      <c r="DJX376" s="18"/>
      <c r="DJY376" s="18"/>
      <c r="DJZ376" s="18"/>
      <c r="DKA376" s="18"/>
      <c r="DKB376" s="18"/>
      <c r="DKC376" s="18"/>
      <c r="DKD376" s="18"/>
      <c r="DKE376" s="18"/>
      <c r="DKF376" s="18"/>
      <c r="DKG376" s="18"/>
      <c r="DKH376" s="18"/>
      <c r="DKI376" s="18"/>
      <c r="DKJ376" s="18"/>
      <c r="DKK376" s="18"/>
      <c r="DKL376" s="18"/>
      <c r="DKM376" s="18"/>
      <c r="DKN376" s="18"/>
      <c r="DKO376" s="18"/>
      <c r="DKP376" s="18"/>
      <c r="DKQ376" s="18"/>
      <c r="DKR376" s="18"/>
      <c r="DKS376" s="18"/>
      <c r="DKT376" s="18"/>
      <c r="DKU376" s="18"/>
      <c r="DKV376" s="18"/>
      <c r="DKW376" s="18"/>
      <c r="DKX376" s="18"/>
      <c r="DKY376" s="18"/>
      <c r="DKZ376" s="18"/>
      <c r="DLA376" s="18"/>
      <c r="DLB376" s="18"/>
      <c r="DLC376" s="18"/>
      <c r="DLD376" s="18"/>
      <c r="DLE376" s="18"/>
      <c r="DLF376" s="18"/>
      <c r="DLG376" s="18"/>
      <c r="DLH376" s="18"/>
      <c r="DLI376" s="18"/>
      <c r="DLJ376" s="18"/>
      <c r="DLK376" s="18"/>
      <c r="DLL376" s="18"/>
      <c r="DLM376" s="18"/>
      <c r="DLN376" s="18"/>
      <c r="DLO376" s="18"/>
      <c r="DLP376" s="18"/>
      <c r="DLQ376" s="18"/>
      <c r="DLR376" s="18"/>
      <c r="DLS376" s="18"/>
      <c r="DLT376" s="18"/>
      <c r="DLU376" s="18"/>
      <c r="DLV376" s="18"/>
      <c r="DLW376" s="18"/>
      <c r="DLX376" s="18"/>
      <c r="DLY376" s="18"/>
      <c r="DLZ376" s="18"/>
      <c r="DMA376" s="18"/>
      <c r="DMB376" s="18"/>
      <c r="DMC376" s="18"/>
      <c r="DMD376" s="18"/>
      <c r="DME376" s="18"/>
      <c r="DMF376" s="18"/>
      <c r="DMG376" s="18"/>
      <c r="DMH376" s="18"/>
      <c r="DMI376" s="18"/>
      <c r="DMJ376" s="18"/>
      <c r="DMK376" s="18"/>
      <c r="DML376" s="18"/>
      <c r="DMM376" s="18"/>
      <c r="DMN376" s="18"/>
      <c r="DMO376" s="18"/>
      <c r="DMP376" s="18"/>
      <c r="DMQ376" s="18"/>
      <c r="DMR376" s="18"/>
      <c r="DMS376" s="18"/>
      <c r="DMT376" s="18"/>
      <c r="DMU376" s="18"/>
      <c r="DMV376" s="18"/>
      <c r="DMW376" s="18"/>
      <c r="DMX376" s="18"/>
      <c r="DMY376" s="18"/>
      <c r="DMZ376" s="18"/>
      <c r="DNA376" s="18"/>
      <c r="DNB376" s="18"/>
      <c r="DNC376" s="18"/>
      <c r="DND376" s="18"/>
      <c r="DNE376" s="18"/>
      <c r="DNF376" s="18"/>
      <c r="DNG376" s="18"/>
      <c r="DNH376" s="18"/>
      <c r="DNI376" s="18"/>
      <c r="DNJ376" s="18"/>
      <c r="DNK376" s="18"/>
      <c r="DNL376" s="18"/>
      <c r="DNM376" s="18"/>
      <c r="DNN376" s="18"/>
      <c r="DNO376" s="18"/>
      <c r="DNP376" s="18"/>
      <c r="DNQ376" s="18"/>
      <c r="DNR376" s="18"/>
      <c r="DNS376" s="18"/>
      <c r="DNT376" s="18"/>
      <c r="DNU376" s="18"/>
      <c r="DNV376" s="18"/>
      <c r="DNW376" s="18"/>
      <c r="DNX376" s="18"/>
      <c r="DNY376" s="18"/>
      <c r="DNZ376" s="18"/>
      <c r="DOA376" s="18"/>
      <c r="DOB376" s="18"/>
      <c r="DOC376" s="18"/>
      <c r="DOD376" s="18"/>
      <c r="DOE376" s="18"/>
      <c r="DOF376" s="18"/>
      <c r="DOG376" s="18"/>
      <c r="DOH376" s="18"/>
      <c r="DOI376" s="18"/>
      <c r="DOJ376" s="18"/>
      <c r="DOK376" s="18"/>
      <c r="DOL376" s="18"/>
      <c r="DOM376" s="18"/>
      <c r="DON376" s="18"/>
      <c r="DOO376" s="18"/>
      <c r="DOP376" s="18"/>
      <c r="DOQ376" s="18"/>
      <c r="DOR376" s="18"/>
      <c r="DOS376" s="18"/>
      <c r="DOT376" s="18"/>
      <c r="DOU376" s="18"/>
      <c r="DOV376" s="18"/>
      <c r="DOW376" s="18"/>
      <c r="DOX376" s="18"/>
      <c r="DOY376" s="18"/>
      <c r="DOZ376" s="18"/>
      <c r="DPA376" s="18"/>
      <c r="DPB376" s="18"/>
      <c r="DPC376" s="18"/>
      <c r="DPD376" s="18"/>
      <c r="DPE376" s="18"/>
      <c r="DPF376" s="18"/>
      <c r="DPG376" s="18"/>
      <c r="DPH376" s="18"/>
      <c r="DPI376" s="18"/>
      <c r="DPJ376" s="18"/>
      <c r="DPK376" s="18"/>
      <c r="DPL376" s="18"/>
      <c r="DPM376" s="18"/>
      <c r="DPN376" s="18"/>
      <c r="DPO376" s="18"/>
      <c r="DPP376" s="18"/>
      <c r="DPQ376" s="18"/>
      <c r="DPR376" s="18"/>
      <c r="DPS376" s="18"/>
      <c r="DPT376" s="18"/>
      <c r="DPU376" s="18"/>
      <c r="DPV376" s="18"/>
      <c r="DPW376" s="18"/>
      <c r="DPX376" s="18"/>
      <c r="DPY376" s="18"/>
      <c r="DPZ376" s="18"/>
      <c r="DQA376" s="18"/>
      <c r="DQB376" s="18"/>
      <c r="DQC376" s="18"/>
      <c r="DQD376" s="18"/>
      <c r="DQE376" s="18"/>
      <c r="DQF376" s="18"/>
      <c r="DQG376" s="18"/>
      <c r="DQH376" s="18"/>
      <c r="DQI376" s="18"/>
      <c r="DQJ376" s="18"/>
      <c r="DQK376" s="18"/>
      <c r="DQL376" s="18"/>
      <c r="DQM376" s="18"/>
      <c r="DQN376" s="18"/>
      <c r="DQO376" s="18"/>
      <c r="DQP376" s="18"/>
      <c r="DQQ376" s="18"/>
      <c r="DQR376" s="18"/>
      <c r="DQS376" s="18"/>
      <c r="DQT376" s="18"/>
      <c r="DQU376" s="18"/>
      <c r="DQV376" s="18"/>
      <c r="DQW376" s="18"/>
      <c r="DQX376" s="18"/>
      <c r="DQY376" s="18"/>
      <c r="DQZ376" s="18"/>
      <c r="DRA376" s="18"/>
      <c r="DRB376" s="18"/>
      <c r="DRC376" s="18"/>
      <c r="DRD376" s="18"/>
      <c r="DRE376" s="18"/>
      <c r="DRF376" s="18"/>
      <c r="DRG376" s="18"/>
      <c r="DRH376" s="18"/>
      <c r="DRI376" s="18"/>
      <c r="DRJ376" s="18"/>
      <c r="DRK376" s="18"/>
      <c r="DRL376" s="18"/>
      <c r="DRM376" s="18"/>
      <c r="DRN376" s="18"/>
      <c r="DRO376" s="18"/>
      <c r="DRP376" s="18"/>
      <c r="DRQ376" s="18"/>
      <c r="DRR376" s="18"/>
      <c r="DRS376" s="18"/>
      <c r="DRT376" s="18"/>
      <c r="DRU376" s="18"/>
      <c r="DRV376" s="18"/>
      <c r="DRW376" s="18"/>
      <c r="DRX376" s="18"/>
      <c r="DRY376" s="18"/>
      <c r="DRZ376" s="18"/>
      <c r="DSA376" s="18"/>
      <c r="DSB376" s="18"/>
      <c r="DSC376" s="18"/>
      <c r="DSD376" s="18"/>
      <c r="DSE376" s="18"/>
      <c r="DSF376" s="18"/>
      <c r="DSG376" s="18"/>
      <c r="DSH376" s="18"/>
      <c r="DSI376" s="18"/>
      <c r="DSJ376" s="18"/>
      <c r="DSK376" s="18"/>
      <c r="DSL376" s="18"/>
      <c r="DSM376" s="18"/>
      <c r="DSN376" s="18"/>
      <c r="DSO376" s="18"/>
      <c r="DSP376" s="18"/>
      <c r="DSQ376" s="18"/>
      <c r="DSR376" s="18"/>
      <c r="DSS376" s="18"/>
      <c r="DST376" s="18"/>
      <c r="DSU376" s="18"/>
      <c r="DSV376" s="18"/>
      <c r="DSW376" s="18"/>
      <c r="DSX376" s="18"/>
      <c r="DSY376" s="18"/>
      <c r="DSZ376" s="18"/>
      <c r="DTA376" s="18"/>
      <c r="DTB376" s="18"/>
      <c r="DTC376" s="18"/>
      <c r="DTD376" s="18"/>
      <c r="DTE376" s="18"/>
      <c r="DTF376" s="18"/>
      <c r="DTG376" s="18"/>
      <c r="DTH376" s="18"/>
      <c r="DTI376" s="18"/>
      <c r="DTJ376" s="18"/>
      <c r="DTK376" s="18"/>
      <c r="DTL376" s="18"/>
      <c r="DTM376" s="18"/>
      <c r="DTN376" s="18"/>
      <c r="DTO376" s="18"/>
      <c r="DTP376" s="18"/>
      <c r="DTQ376" s="18"/>
      <c r="DTR376" s="18"/>
      <c r="DTS376" s="18"/>
      <c r="DTT376" s="18"/>
      <c r="DTU376" s="18"/>
      <c r="DTV376" s="18"/>
      <c r="DTW376" s="18"/>
      <c r="DTX376" s="18"/>
      <c r="DTY376" s="18"/>
      <c r="DTZ376" s="18"/>
      <c r="DUA376" s="18"/>
      <c r="DUB376" s="18"/>
      <c r="DUC376" s="18"/>
      <c r="DUD376" s="18"/>
      <c r="DUE376" s="18"/>
      <c r="DUF376" s="18"/>
      <c r="DUG376" s="18"/>
      <c r="DUH376" s="18"/>
      <c r="DUI376" s="18"/>
      <c r="DUJ376" s="18"/>
      <c r="DUK376" s="18"/>
      <c r="DUL376" s="18"/>
      <c r="DUM376" s="18"/>
      <c r="DUN376" s="18"/>
      <c r="DUO376" s="18"/>
      <c r="DUP376" s="18"/>
      <c r="DUQ376" s="18"/>
      <c r="DUR376" s="18"/>
      <c r="DUS376" s="18"/>
      <c r="DUT376" s="18"/>
      <c r="DUU376" s="18"/>
      <c r="DUV376" s="18"/>
      <c r="DUW376" s="18"/>
      <c r="DUX376" s="18"/>
      <c r="DUY376" s="18"/>
      <c r="DUZ376" s="18"/>
      <c r="DVA376" s="18"/>
      <c r="DVB376" s="18"/>
      <c r="DVC376" s="18"/>
      <c r="DVD376" s="18"/>
      <c r="DVE376" s="18"/>
      <c r="DVF376" s="18"/>
      <c r="DVG376" s="18"/>
      <c r="DVH376" s="18"/>
      <c r="DVI376" s="18"/>
      <c r="DVJ376" s="18"/>
      <c r="DVK376" s="18"/>
      <c r="DVL376" s="18"/>
      <c r="DVM376" s="18"/>
      <c r="DVN376" s="18"/>
      <c r="DVO376" s="18"/>
      <c r="DVP376" s="18"/>
      <c r="DVQ376" s="18"/>
      <c r="DVR376" s="18"/>
      <c r="DVS376" s="18"/>
      <c r="DVT376" s="18"/>
      <c r="DVU376" s="18"/>
      <c r="DVV376" s="18"/>
      <c r="DVW376" s="18"/>
      <c r="DVX376" s="18"/>
      <c r="DVY376" s="18"/>
      <c r="DVZ376" s="18"/>
      <c r="DWA376" s="18"/>
      <c r="DWB376" s="18"/>
      <c r="DWC376" s="18"/>
      <c r="DWD376" s="18"/>
      <c r="DWE376" s="18"/>
      <c r="DWF376" s="18"/>
      <c r="DWG376" s="18"/>
      <c r="DWH376" s="18"/>
      <c r="DWI376" s="18"/>
      <c r="DWJ376" s="18"/>
      <c r="DWK376" s="18"/>
      <c r="DWL376" s="18"/>
      <c r="DWM376" s="18"/>
      <c r="DWN376" s="18"/>
      <c r="DWO376" s="18"/>
      <c r="DWP376" s="18"/>
      <c r="DWQ376" s="18"/>
      <c r="DWR376" s="18"/>
      <c r="DWS376" s="18"/>
      <c r="DWT376" s="18"/>
      <c r="DWU376" s="18"/>
      <c r="DWV376" s="18"/>
      <c r="DWW376" s="18"/>
      <c r="DWX376" s="18"/>
      <c r="DWY376" s="18"/>
      <c r="DWZ376" s="18"/>
      <c r="DXA376" s="18"/>
      <c r="DXB376" s="18"/>
      <c r="DXC376" s="18"/>
      <c r="DXD376" s="18"/>
      <c r="DXE376" s="18"/>
      <c r="DXF376" s="18"/>
      <c r="DXG376" s="18"/>
      <c r="DXH376" s="18"/>
      <c r="DXI376" s="18"/>
      <c r="DXJ376" s="18"/>
      <c r="DXK376" s="18"/>
      <c r="DXL376" s="18"/>
      <c r="DXM376" s="18"/>
      <c r="DXN376" s="18"/>
      <c r="DXO376" s="18"/>
      <c r="DXP376" s="18"/>
      <c r="DXQ376" s="18"/>
      <c r="DXR376" s="18"/>
      <c r="DXS376" s="18"/>
      <c r="DXT376" s="18"/>
      <c r="DXU376" s="18"/>
      <c r="DXV376" s="18"/>
      <c r="DXW376" s="18"/>
      <c r="DXX376" s="18"/>
      <c r="DXY376" s="18"/>
      <c r="DXZ376" s="18"/>
      <c r="DYA376" s="18"/>
      <c r="DYB376" s="18"/>
      <c r="DYC376" s="18"/>
      <c r="DYD376" s="18"/>
      <c r="DYE376" s="18"/>
      <c r="DYF376" s="18"/>
      <c r="DYG376" s="18"/>
      <c r="DYH376" s="18"/>
      <c r="DYI376" s="18"/>
      <c r="DYJ376" s="18"/>
      <c r="DYK376" s="18"/>
      <c r="DYL376" s="18"/>
      <c r="DYM376" s="18"/>
      <c r="DYN376" s="18"/>
      <c r="DYO376" s="18"/>
      <c r="DYP376" s="18"/>
      <c r="DYQ376" s="18"/>
      <c r="DYR376" s="18"/>
      <c r="DYS376" s="18"/>
      <c r="DYT376" s="18"/>
      <c r="DYU376" s="18"/>
      <c r="DYV376" s="18"/>
      <c r="DYW376" s="18"/>
      <c r="DYX376" s="18"/>
      <c r="DYY376" s="18"/>
      <c r="DYZ376" s="18"/>
      <c r="DZA376" s="18"/>
      <c r="DZB376" s="18"/>
      <c r="DZC376" s="18"/>
      <c r="DZD376" s="18"/>
      <c r="DZE376" s="18"/>
      <c r="DZF376" s="18"/>
      <c r="DZG376" s="18"/>
      <c r="DZH376" s="18"/>
      <c r="DZI376" s="18"/>
      <c r="DZJ376" s="18"/>
      <c r="DZK376" s="18"/>
      <c r="DZL376" s="18"/>
      <c r="DZM376" s="18"/>
      <c r="DZN376" s="18"/>
      <c r="DZO376" s="18"/>
      <c r="DZP376" s="18"/>
      <c r="DZQ376" s="18"/>
      <c r="DZR376" s="18"/>
      <c r="DZS376" s="18"/>
      <c r="DZT376" s="18"/>
      <c r="DZU376" s="18"/>
      <c r="DZV376" s="18"/>
      <c r="DZW376" s="18"/>
      <c r="DZX376" s="18"/>
      <c r="DZY376" s="18"/>
      <c r="DZZ376" s="18"/>
      <c r="EAA376" s="18"/>
      <c r="EAB376" s="18"/>
      <c r="EAC376" s="18"/>
      <c r="EAD376" s="18"/>
      <c r="EAE376" s="18"/>
      <c r="EAF376" s="18"/>
      <c r="EAG376" s="18"/>
      <c r="EAH376" s="18"/>
      <c r="EAI376" s="18"/>
      <c r="EAJ376" s="18"/>
      <c r="EAK376" s="18"/>
      <c r="EAL376" s="18"/>
      <c r="EAM376" s="18"/>
      <c r="EAN376" s="18"/>
      <c r="EAO376" s="18"/>
      <c r="EAP376" s="18"/>
      <c r="EAQ376" s="18"/>
      <c r="EAR376" s="18"/>
      <c r="EAS376" s="18"/>
      <c r="EAT376" s="18"/>
      <c r="EAU376" s="18"/>
      <c r="EAV376" s="18"/>
      <c r="EAW376" s="18"/>
      <c r="EAX376" s="18"/>
      <c r="EAY376" s="18"/>
      <c r="EAZ376" s="18"/>
      <c r="EBA376" s="18"/>
      <c r="EBB376" s="18"/>
      <c r="EBC376" s="18"/>
      <c r="EBD376" s="18"/>
      <c r="EBE376" s="18"/>
      <c r="EBF376" s="18"/>
      <c r="EBG376" s="18"/>
      <c r="EBH376" s="18"/>
      <c r="EBI376" s="18"/>
      <c r="EBJ376" s="18"/>
      <c r="EBK376" s="18"/>
      <c r="EBL376" s="18"/>
      <c r="EBM376" s="18"/>
      <c r="EBN376" s="18"/>
      <c r="EBO376" s="18"/>
      <c r="EBP376" s="18"/>
      <c r="EBQ376" s="18"/>
      <c r="EBR376" s="18"/>
      <c r="EBS376" s="18"/>
      <c r="EBT376" s="18"/>
      <c r="EBU376" s="18"/>
      <c r="EBV376" s="18"/>
      <c r="EBW376" s="18"/>
      <c r="EBX376" s="18"/>
      <c r="EBY376" s="18"/>
      <c r="EBZ376" s="18"/>
      <c r="ECA376" s="18"/>
      <c r="ECB376" s="18"/>
      <c r="ECC376" s="18"/>
      <c r="ECD376" s="18"/>
      <c r="ECE376" s="18"/>
      <c r="ECF376" s="18"/>
      <c r="ECG376" s="18"/>
      <c r="ECH376" s="18"/>
      <c r="ECI376" s="18"/>
      <c r="ECJ376" s="18"/>
      <c r="ECK376" s="18"/>
      <c r="ECL376" s="18"/>
      <c r="ECM376" s="18"/>
      <c r="ECN376" s="18"/>
      <c r="ECO376" s="18"/>
      <c r="ECP376" s="18"/>
      <c r="ECQ376" s="18"/>
      <c r="ECR376" s="18"/>
      <c r="ECS376" s="18"/>
      <c r="ECT376" s="18"/>
      <c r="ECU376" s="18"/>
      <c r="ECV376" s="18"/>
      <c r="ECW376" s="18"/>
      <c r="ECX376" s="18"/>
      <c r="ECY376" s="18"/>
      <c r="ECZ376" s="18"/>
      <c r="EDA376" s="18"/>
      <c r="EDB376" s="18"/>
      <c r="EDC376" s="18"/>
      <c r="EDD376" s="18"/>
      <c r="EDE376" s="18"/>
      <c r="EDF376" s="18"/>
      <c r="EDG376" s="18"/>
      <c r="EDH376" s="18"/>
      <c r="EDI376" s="18"/>
      <c r="EDJ376" s="18"/>
      <c r="EDK376" s="18"/>
      <c r="EDL376" s="18"/>
      <c r="EDM376" s="18"/>
      <c r="EDN376" s="18"/>
      <c r="EDO376" s="18"/>
      <c r="EDP376" s="18"/>
      <c r="EDQ376" s="18"/>
      <c r="EDR376" s="18"/>
      <c r="EDS376" s="18"/>
      <c r="EDT376" s="18"/>
      <c r="EDU376" s="18"/>
      <c r="EDV376" s="18"/>
      <c r="EDW376" s="18"/>
      <c r="EDX376" s="18"/>
      <c r="EDY376" s="18"/>
      <c r="EDZ376" s="18"/>
      <c r="EEA376" s="18"/>
      <c r="EEB376" s="18"/>
      <c r="EEC376" s="18"/>
      <c r="EED376" s="18"/>
      <c r="EEE376" s="18"/>
      <c r="EEF376" s="18"/>
      <c r="EEG376" s="18"/>
      <c r="EEH376" s="18"/>
      <c r="EEI376" s="18"/>
      <c r="EEJ376" s="18"/>
      <c r="EEK376" s="18"/>
      <c r="EEL376" s="18"/>
      <c r="EEM376" s="18"/>
      <c r="EEN376" s="18"/>
      <c r="EEO376" s="18"/>
      <c r="EEP376" s="18"/>
      <c r="EEQ376" s="18"/>
      <c r="EER376" s="18"/>
      <c r="EES376" s="18"/>
      <c r="EET376" s="18"/>
      <c r="EEU376" s="18"/>
      <c r="EEV376" s="18"/>
      <c r="EEW376" s="18"/>
      <c r="EEX376" s="18"/>
      <c r="EEY376" s="18"/>
      <c r="EEZ376" s="18"/>
      <c r="EFA376" s="18"/>
      <c r="EFB376" s="18"/>
      <c r="EFC376" s="18"/>
      <c r="EFD376" s="18"/>
      <c r="EFE376" s="18"/>
      <c r="EFF376" s="18"/>
      <c r="EFG376" s="18"/>
      <c r="EFH376" s="18"/>
      <c r="EFI376" s="18"/>
      <c r="EFJ376" s="18"/>
      <c r="EFK376" s="18"/>
      <c r="EFL376" s="18"/>
      <c r="EFM376" s="18"/>
      <c r="EFN376" s="18"/>
      <c r="EFO376" s="18"/>
      <c r="EFP376" s="18"/>
      <c r="EFQ376" s="18"/>
      <c r="EFR376" s="18"/>
      <c r="EFS376" s="18"/>
      <c r="EFT376" s="18"/>
      <c r="EFU376" s="18"/>
      <c r="EFV376" s="18"/>
      <c r="EFW376" s="18"/>
      <c r="EFX376" s="18"/>
      <c r="EFY376" s="18"/>
      <c r="EFZ376" s="18"/>
      <c r="EGA376" s="18"/>
      <c r="EGB376" s="18"/>
      <c r="EGC376" s="18"/>
      <c r="EGD376" s="18"/>
      <c r="EGE376" s="18"/>
      <c r="EGF376" s="18"/>
      <c r="EGG376" s="18"/>
      <c r="EGH376" s="18"/>
      <c r="EGI376" s="18"/>
      <c r="EGJ376" s="18"/>
      <c r="EGK376" s="18"/>
      <c r="EGL376" s="18"/>
      <c r="EGM376" s="18"/>
      <c r="EGN376" s="18"/>
      <c r="EGO376" s="18"/>
      <c r="EGP376" s="18"/>
      <c r="EGQ376" s="18"/>
      <c r="EGR376" s="18"/>
      <c r="EGS376" s="18"/>
      <c r="EGT376" s="18"/>
      <c r="EGU376" s="18"/>
      <c r="EGV376" s="18"/>
      <c r="EGW376" s="18"/>
      <c r="EGX376" s="18"/>
      <c r="EGY376" s="18"/>
      <c r="EGZ376" s="18"/>
      <c r="EHA376" s="18"/>
      <c r="EHB376" s="18"/>
      <c r="EHC376" s="18"/>
      <c r="EHD376" s="18"/>
      <c r="EHE376" s="18"/>
      <c r="EHF376" s="18"/>
      <c r="EHG376" s="18"/>
      <c r="EHH376" s="18"/>
      <c r="EHI376" s="18"/>
      <c r="EHJ376" s="18"/>
      <c r="EHK376" s="18"/>
      <c r="EHL376" s="18"/>
      <c r="EHM376" s="18"/>
      <c r="EHN376" s="18"/>
      <c r="EHO376" s="18"/>
      <c r="EHP376" s="18"/>
      <c r="EHQ376" s="18"/>
      <c r="EHR376" s="18"/>
      <c r="EHS376" s="18"/>
      <c r="EHT376" s="18"/>
      <c r="EHU376" s="18"/>
      <c r="EHV376" s="18"/>
      <c r="EHW376" s="18"/>
      <c r="EHX376" s="18"/>
      <c r="EHY376" s="18"/>
      <c r="EHZ376" s="18"/>
      <c r="EIA376" s="18"/>
      <c r="EIB376" s="18"/>
      <c r="EIC376" s="18"/>
      <c r="EID376" s="18"/>
      <c r="EIE376" s="18"/>
      <c r="EIF376" s="18"/>
      <c r="EIG376" s="18"/>
      <c r="EIH376" s="18"/>
      <c r="EII376" s="18"/>
      <c r="EIJ376" s="18"/>
      <c r="EIK376" s="18"/>
      <c r="EIL376" s="18"/>
      <c r="EIM376" s="18"/>
      <c r="EIN376" s="18"/>
      <c r="EIO376" s="18"/>
      <c r="EIP376" s="18"/>
      <c r="EIQ376" s="18"/>
      <c r="EIR376" s="18"/>
      <c r="EIS376" s="18"/>
      <c r="EIT376" s="18"/>
      <c r="EIU376" s="18"/>
      <c r="EIV376" s="18"/>
      <c r="EIW376" s="18"/>
      <c r="EIX376" s="18"/>
      <c r="EIY376" s="18"/>
      <c r="EIZ376" s="18"/>
      <c r="EJA376" s="18"/>
      <c r="EJB376" s="18"/>
      <c r="EJC376" s="18"/>
      <c r="EJD376" s="18"/>
      <c r="EJE376" s="18"/>
      <c r="EJF376" s="18"/>
      <c r="EJG376" s="18"/>
      <c r="EJH376" s="18"/>
      <c r="EJI376" s="18"/>
      <c r="EJJ376" s="18"/>
      <c r="EJK376" s="18"/>
      <c r="EJL376" s="18"/>
      <c r="EJM376" s="18"/>
      <c r="EJN376" s="18"/>
      <c r="EJO376" s="18"/>
      <c r="EJP376" s="18"/>
      <c r="EJQ376" s="18"/>
      <c r="EJR376" s="18"/>
      <c r="EJS376" s="18"/>
      <c r="EJT376" s="18"/>
      <c r="EJU376" s="18"/>
      <c r="EJV376" s="18"/>
      <c r="EJW376" s="18"/>
      <c r="EJX376" s="18"/>
      <c r="EJY376" s="18"/>
      <c r="EJZ376" s="18"/>
      <c r="EKA376" s="18"/>
      <c r="EKB376" s="18"/>
      <c r="EKC376" s="18"/>
      <c r="EKD376" s="18"/>
      <c r="EKE376" s="18"/>
      <c r="EKF376" s="18"/>
      <c r="EKG376" s="18"/>
      <c r="EKH376" s="18"/>
      <c r="EKI376" s="18"/>
      <c r="EKJ376" s="18"/>
      <c r="EKK376" s="18"/>
      <c r="EKL376" s="18"/>
      <c r="EKM376" s="18"/>
      <c r="EKN376" s="18"/>
      <c r="EKO376" s="18"/>
      <c r="EKP376" s="18"/>
      <c r="EKQ376" s="18"/>
      <c r="EKR376" s="18"/>
      <c r="EKS376" s="18"/>
      <c r="EKT376" s="18"/>
      <c r="EKU376" s="18"/>
      <c r="EKV376" s="18"/>
      <c r="EKW376" s="18"/>
      <c r="EKX376" s="18"/>
      <c r="EKY376" s="18"/>
      <c r="EKZ376" s="18"/>
      <c r="ELA376" s="18"/>
      <c r="ELB376" s="18"/>
      <c r="ELC376" s="18"/>
      <c r="ELD376" s="18"/>
      <c r="ELE376" s="18"/>
      <c r="ELF376" s="18"/>
      <c r="ELG376" s="18"/>
      <c r="ELH376" s="18"/>
      <c r="ELI376" s="18"/>
      <c r="ELJ376" s="18"/>
      <c r="ELK376" s="18"/>
      <c r="ELL376" s="18"/>
      <c r="ELM376" s="18"/>
      <c r="ELN376" s="18"/>
      <c r="ELO376" s="18"/>
      <c r="ELP376" s="18"/>
      <c r="ELQ376" s="18"/>
      <c r="ELR376" s="18"/>
      <c r="ELS376" s="18"/>
      <c r="ELT376" s="18"/>
      <c r="ELU376" s="18"/>
      <c r="ELV376" s="18"/>
      <c r="ELW376" s="18"/>
      <c r="ELX376" s="18"/>
      <c r="ELY376" s="18"/>
      <c r="ELZ376" s="18"/>
      <c r="EMA376" s="18"/>
      <c r="EMB376" s="18"/>
      <c r="EMC376" s="18"/>
      <c r="EMD376" s="18"/>
      <c r="EME376" s="18"/>
      <c r="EMF376" s="18"/>
      <c r="EMG376" s="18"/>
      <c r="EMH376" s="18"/>
      <c r="EMI376" s="18"/>
      <c r="EMJ376" s="18"/>
      <c r="EMK376" s="18"/>
      <c r="EML376" s="18"/>
      <c r="EMM376" s="18"/>
      <c r="EMN376" s="18"/>
      <c r="EMO376" s="18"/>
      <c r="EMP376" s="18"/>
      <c r="EMQ376" s="18"/>
      <c r="EMR376" s="18"/>
      <c r="EMS376" s="18"/>
      <c r="EMT376" s="18"/>
      <c r="EMU376" s="18"/>
      <c r="EMV376" s="18"/>
      <c r="EMW376" s="18"/>
      <c r="EMX376" s="18"/>
      <c r="EMY376" s="18"/>
      <c r="EMZ376" s="18"/>
      <c r="ENA376" s="18"/>
      <c r="ENB376" s="18"/>
      <c r="ENC376" s="18"/>
      <c r="END376" s="18"/>
      <c r="ENE376" s="18"/>
      <c r="ENF376" s="18"/>
      <c r="ENG376" s="18"/>
      <c r="ENH376" s="18"/>
      <c r="ENI376" s="18"/>
      <c r="ENJ376" s="18"/>
      <c r="ENK376" s="18"/>
      <c r="ENL376" s="18"/>
      <c r="ENM376" s="18"/>
      <c r="ENN376" s="18"/>
      <c r="ENO376" s="18"/>
      <c r="ENP376" s="18"/>
      <c r="ENQ376" s="18"/>
      <c r="ENR376" s="18"/>
      <c r="ENS376" s="18"/>
      <c r="ENT376" s="18"/>
      <c r="ENU376" s="18"/>
      <c r="ENV376" s="18"/>
      <c r="ENW376" s="18"/>
      <c r="ENX376" s="18"/>
      <c r="ENY376" s="18"/>
      <c r="ENZ376" s="18"/>
      <c r="EOA376" s="18"/>
      <c r="EOB376" s="18"/>
      <c r="EOC376" s="18"/>
      <c r="EOD376" s="18"/>
      <c r="EOE376" s="18"/>
      <c r="EOF376" s="18"/>
      <c r="EOG376" s="18"/>
      <c r="EOH376" s="18"/>
      <c r="EOI376" s="18"/>
      <c r="EOJ376" s="18"/>
      <c r="EOK376" s="18"/>
      <c r="EOL376" s="18"/>
      <c r="EOM376" s="18"/>
      <c r="EON376" s="18"/>
      <c r="EOO376" s="18"/>
      <c r="EOP376" s="18"/>
      <c r="EOQ376" s="18"/>
      <c r="EOR376" s="18"/>
      <c r="EOS376" s="18"/>
      <c r="EOT376" s="18"/>
      <c r="EOU376" s="18"/>
      <c r="EOV376" s="18"/>
      <c r="EOW376" s="18"/>
      <c r="EOX376" s="18"/>
      <c r="EOY376" s="18"/>
      <c r="EOZ376" s="18"/>
      <c r="EPA376" s="18"/>
      <c r="EPB376" s="18"/>
      <c r="EPC376" s="18"/>
      <c r="EPD376" s="18"/>
      <c r="EPE376" s="18"/>
      <c r="EPF376" s="18"/>
      <c r="EPG376" s="18"/>
      <c r="EPH376" s="18"/>
      <c r="EPI376" s="18"/>
      <c r="EPJ376" s="18"/>
      <c r="EPK376" s="18"/>
      <c r="EPL376" s="18"/>
      <c r="EPM376" s="18"/>
      <c r="EPN376" s="18"/>
      <c r="EPO376" s="18"/>
      <c r="EPP376" s="18"/>
      <c r="EPQ376" s="18"/>
      <c r="EPR376" s="18"/>
      <c r="EPS376" s="18"/>
      <c r="EPT376" s="18"/>
      <c r="EPU376" s="18"/>
      <c r="EPV376" s="18"/>
      <c r="EPW376" s="18"/>
      <c r="EPX376" s="18"/>
      <c r="EPY376" s="18"/>
      <c r="EPZ376" s="18"/>
      <c r="EQA376" s="18"/>
      <c r="EQB376" s="18"/>
      <c r="EQC376" s="18"/>
      <c r="EQD376" s="18"/>
      <c r="EQE376" s="18"/>
      <c r="EQF376" s="18"/>
      <c r="EQG376" s="18"/>
      <c r="EQH376" s="18"/>
      <c r="EQI376" s="18"/>
      <c r="EQJ376" s="18"/>
      <c r="EQK376" s="18"/>
      <c r="EQL376" s="18"/>
      <c r="EQM376" s="18"/>
      <c r="EQN376" s="18"/>
      <c r="EQO376" s="18"/>
      <c r="EQP376" s="18"/>
      <c r="EQQ376" s="18"/>
      <c r="EQR376" s="18"/>
      <c r="EQS376" s="18"/>
      <c r="EQT376" s="18"/>
      <c r="EQU376" s="18"/>
      <c r="EQV376" s="18"/>
      <c r="EQW376" s="18"/>
      <c r="EQX376" s="18"/>
      <c r="EQY376" s="18"/>
      <c r="EQZ376" s="18"/>
      <c r="ERA376" s="18"/>
      <c r="ERB376" s="18"/>
      <c r="ERC376" s="18"/>
      <c r="ERD376" s="18"/>
      <c r="ERE376" s="18"/>
      <c r="ERF376" s="18"/>
      <c r="ERG376" s="18"/>
      <c r="ERH376" s="18"/>
      <c r="ERI376" s="18"/>
      <c r="ERJ376" s="18"/>
      <c r="ERK376" s="18"/>
      <c r="ERL376" s="18"/>
      <c r="ERM376" s="18"/>
      <c r="ERN376" s="18"/>
      <c r="ERO376" s="18"/>
      <c r="ERP376" s="18"/>
      <c r="ERQ376" s="18"/>
      <c r="ERR376" s="18"/>
      <c r="ERS376" s="18"/>
      <c r="ERT376" s="18"/>
      <c r="ERU376" s="18"/>
      <c r="ERV376" s="18"/>
      <c r="ERW376" s="18"/>
      <c r="ERX376" s="18"/>
      <c r="ERY376" s="18"/>
      <c r="ERZ376" s="18"/>
      <c r="ESA376" s="18"/>
      <c r="ESB376" s="18"/>
      <c r="ESC376" s="18"/>
      <c r="ESD376" s="18"/>
      <c r="ESE376" s="18"/>
      <c r="ESF376" s="18"/>
      <c r="ESG376" s="18"/>
      <c r="ESH376" s="18"/>
      <c r="ESI376" s="18"/>
      <c r="ESJ376" s="18"/>
      <c r="ESK376" s="18"/>
      <c r="ESL376" s="18"/>
      <c r="ESM376" s="18"/>
      <c r="ESN376" s="18"/>
      <c r="ESO376" s="18"/>
      <c r="ESP376" s="18"/>
      <c r="ESQ376" s="18"/>
      <c r="ESR376" s="18"/>
      <c r="ESS376" s="18"/>
      <c r="EST376" s="18"/>
      <c r="ESU376" s="18"/>
      <c r="ESV376" s="18"/>
      <c r="ESW376" s="18"/>
      <c r="ESX376" s="18"/>
      <c r="ESY376" s="18"/>
      <c r="ESZ376" s="18"/>
      <c r="ETA376" s="18"/>
      <c r="ETB376" s="18"/>
      <c r="ETC376" s="18"/>
      <c r="ETD376" s="18"/>
      <c r="ETE376" s="18"/>
      <c r="ETF376" s="18"/>
      <c r="ETG376" s="18"/>
      <c r="ETH376" s="18"/>
      <c r="ETI376" s="18"/>
      <c r="ETJ376" s="18"/>
      <c r="ETK376" s="18"/>
      <c r="ETL376" s="18"/>
      <c r="ETM376" s="18"/>
      <c r="ETN376" s="18"/>
      <c r="ETO376" s="18"/>
      <c r="ETP376" s="18"/>
      <c r="ETQ376" s="18"/>
      <c r="ETR376" s="18"/>
      <c r="ETS376" s="18"/>
      <c r="ETT376" s="18"/>
      <c r="ETU376" s="18"/>
      <c r="ETV376" s="18"/>
      <c r="ETW376" s="18"/>
      <c r="ETX376" s="18"/>
      <c r="ETY376" s="18"/>
      <c r="ETZ376" s="18"/>
      <c r="EUA376" s="18"/>
      <c r="EUB376" s="18"/>
      <c r="EUC376" s="18"/>
      <c r="EUD376" s="18"/>
      <c r="EUE376" s="18"/>
      <c r="EUF376" s="18"/>
      <c r="EUG376" s="18"/>
      <c r="EUH376" s="18"/>
      <c r="EUI376" s="18"/>
      <c r="EUJ376" s="18"/>
      <c r="EUK376" s="18"/>
      <c r="EUL376" s="18"/>
      <c r="EUM376" s="18"/>
      <c r="EUN376" s="18"/>
      <c r="EUO376" s="18"/>
      <c r="EUP376" s="18"/>
      <c r="EUQ376" s="18"/>
      <c r="EUR376" s="18"/>
      <c r="EUS376" s="18"/>
      <c r="EUT376" s="18"/>
      <c r="EUU376" s="18"/>
      <c r="EUV376" s="18"/>
      <c r="EUW376" s="18"/>
      <c r="EUX376" s="18"/>
      <c r="EUY376" s="18"/>
      <c r="EUZ376" s="18"/>
      <c r="EVA376" s="18"/>
      <c r="EVB376" s="18"/>
      <c r="EVC376" s="18"/>
      <c r="EVD376" s="18"/>
      <c r="EVE376" s="18"/>
      <c r="EVF376" s="18"/>
      <c r="EVG376" s="18"/>
      <c r="EVH376" s="18"/>
      <c r="EVI376" s="18"/>
      <c r="EVJ376" s="18"/>
      <c r="EVK376" s="18"/>
      <c r="EVL376" s="18"/>
      <c r="EVM376" s="18"/>
      <c r="EVN376" s="18"/>
      <c r="EVO376" s="18"/>
      <c r="EVP376" s="18"/>
      <c r="EVQ376" s="18"/>
      <c r="EVR376" s="18"/>
      <c r="EVS376" s="18"/>
      <c r="EVT376" s="18"/>
      <c r="EVU376" s="18"/>
      <c r="EVV376" s="18"/>
      <c r="EVW376" s="18"/>
      <c r="EVX376" s="18"/>
      <c r="EVY376" s="18"/>
      <c r="EVZ376" s="18"/>
      <c r="EWA376" s="18"/>
      <c r="EWB376" s="18"/>
      <c r="EWC376" s="18"/>
      <c r="EWD376" s="18"/>
      <c r="EWE376" s="18"/>
      <c r="EWF376" s="18"/>
      <c r="EWG376" s="18"/>
      <c r="EWH376" s="18"/>
      <c r="EWI376" s="18"/>
      <c r="EWJ376" s="18"/>
      <c r="EWK376" s="18"/>
      <c r="EWL376" s="18"/>
      <c r="EWM376" s="18"/>
      <c r="EWN376" s="18"/>
      <c r="EWO376" s="18"/>
      <c r="EWP376" s="18"/>
      <c r="EWQ376" s="18"/>
      <c r="EWR376" s="18"/>
      <c r="EWS376" s="18"/>
      <c r="EWT376" s="18"/>
      <c r="EWU376" s="18"/>
      <c r="EWV376" s="18"/>
      <c r="EWW376" s="18"/>
      <c r="EWX376" s="18"/>
      <c r="EWY376" s="18"/>
      <c r="EWZ376" s="18"/>
      <c r="EXA376" s="18"/>
      <c r="EXB376" s="18"/>
      <c r="EXC376" s="18"/>
      <c r="EXD376" s="18"/>
      <c r="EXE376" s="18"/>
      <c r="EXF376" s="18"/>
      <c r="EXG376" s="18"/>
      <c r="EXH376" s="18"/>
      <c r="EXI376" s="18"/>
      <c r="EXJ376" s="18"/>
      <c r="EXK376" s="18"/>
      <c r="EXL376" s="18"/>
      <c r="EXM376" s="18"/>
      <c r="EXN376" s="18"/>
      <c r="EXO376" s="18"/>
      <c r="EXP376" s="18"/>
      <c r="EXQ376" s="18"/>
      <c r="EXR376" s="18"/>
      <c r="EXS376" s="18"/>
      <c r="EXT376" s="18"/>
      <c r="EXU376" s="18"/>
      <c r="EXV376" s="18"/>
      <c r="EXW376" s="18"/>
      <c r="EXX376" s="18"/>
      <c r="EXY376" s="18"/>
      <c r="EXZ376" s="18"/>
      <c r="EYA376" s="18"/>
      <c r="EYB376" s="18"/>
      <c r="EYC376" s="18"/>
      <c r="EYD376" s="18"/>
      <c r="EYE376" s="18"/>
      <c r="EYF376" s="18"/>
      <c r="EYG376" s="18"/>
      <c r="EYH376" s="18"/>
      <c r="EYI376" s="18"/>
      <c r="EYJ376" s="18"/>
      <c r="EYK376" s="18"/>
      <c r="EYL376" s="18"/>
      <c r="EYM376" s="18"/>
      <c r="EYN376" s="18"/>
      <c r="EYO376" s="18"/>
      <c r="EYP376" s="18"/>
      <c r="EYQ376" s="18"/>
      <c r="EYR376" s="18"/>
      <c r="EYS376" s="18"/>
      <c r="EYT376" s="18"/>
      <c r="EYU376" s="18"/>
      <c r="EYV376" s="18"/>
      <c r="EYW376" s="18"/>
      <c r="EYX376" s="18"/>
      <c r="EZB376" s="187" t="s">
        <v>241</v>
      </c>
      <c r="EZC376" s="187"/>
      <c r="EZD376" s="187"/>
      <c r="EZE376" s="187"/>
      <c r="EZF376" s="187"/>
      <c r="EZG376" s="187"/>
      <c r="EZH376" s="187"/>
      <c r="EZI376" s="187"/>
      <c r="EZJ376" s="187"/>
      <c r="EZK376" s="187"/>
      <c r="EZL376" s="187"/>
      <c r="EZM376" s="187"/>
      <c r="EZN376" s="187"/>
      <c r="EZO376" s="187"/>
      <c r="EZP376" s="187"/>
      <c r="EZQ376" s="187" t="s">
        <v>241</v>
      </c>
      <c r="EZR376" s="187"/>
      <c r="EZS376" s="187"/>
      <c r="EZT376" s="187"/>
      <c r="EZU376" s="187"/>
      <c r="EZV376" s="187"/>
      <c r="EZW376" s="187"/>
      <c r="EZX376" s="187"/>
      <c r="EZY376" s="187"/>
      <c r="EZZ376" s="187"/>
      <c r="FAA376" s="187"/>
      <c r="FAB376" s="187"/>
      <c r="FAC376" s="187"/>
      <c r="FAD376" s="187"/>
      <c r="FAE376" s="187"/>
      <c r="FAF376" s="187" t="s">
        <v>241</v>
      </c>
      <c r="FAG376" s="187"/>
      <c r="FAH376" s="187"/>
      <c r="FAI376" s="187"/>
      <c r="FAJ376" s="187"/>
      <c r="FAK376" s="187"/>
      <c r="FAL376" s="187"/>
      <c r="FAM376" s="187"/>
      <c r="FAN376" s="187"/>
      <c r="FAO376" s="187"/>
      <c r="FAP376" s="187"/>
      <c r="FAQ376" s="187"/>
      <c r="FAR376" s="187"/>
      <c r="FAS376" s="187"/>
      <c r="FAT376" s="187"/>
      <c r="FAU376" s="187" t="s">
        <v>241</v>
      </c>
      <c r="FAV376" s="187"/>
      <c r="FAW376" s="187"/>
      <c r="FAX376" s="187"/>
      <c r="FAY376" s="187"/>
      <c r="FAZ376" s="187"/>
      <c r="FBA376" s="187"/>
      <c r="FBB376" s="187"/>
      <c r="FBC376" s="187"/>
      <c r="FBD376" s="187"/>
      <c r="FBE376" s="187"/>
      <c r="FBF376" s="187"/>
      <c r="FBG376" s="187"/>
      <c r="FBH376" s="187"/>
      <c r="FBI376" s="187"/>
      <c r="FBJ376" s="187" t="s">
        <v>241</v>
      </c>
      <c r="FBK376" s="187"/>
      <c r="FBL376" s="187"/>
      <c r="FBM376" s="187"/>
      <c r="FBN376" s="187"/>
      <c r="FBO376" s="187"/>
      <c r="FBP376" s="187"/>
      <c r="FBQ376" s="187"/>
      <c r="FBR376" s="187"/>
      <c r="FBS376" s="187"/>
      <c r="FBT376" s="187"/>
      <c r="FBU376" s="187"/>
      <c r="FBV376" s="187"/>
      <c r="FBW376" s="187"/>
      <c r="FBX376" s="187"/>
      <c r="FBY376" s="187" t="s">
        <v>241</v>
      </c>
      <c r="FBZ376" s="187"/>
      <c r="FCA376" s="187"/>
      <c r="FCB376" s="187"/>
      <c r="FCC376" s="187"/>
      <c r="FCD376" s="187"/>
      <c r="FCE376" s="187"/>
      <c r="FCF376" s="187"/>
      <c r="FCG376" s="187"/>
      <c r="FCH376" s="187"/>
      <c r="FCI376" s="187"/>
      <c r="FCJ376" s="187"/>
      <c r="FCK376" s="187"/>
      <c r="FCL376" s="187"/>
      <c r="FCM376" s="187"/>
      <c r="FCN376" s="187" t="s">
        <v>241</v>
      </c>
      <c r="FCO376" s="187"/>
      <c r="FCP376" s="187"/>
      <c r="FCQ376" s="187"/>
      <c r="FCR376" s="187"/>
      <c r="FCS376" s="187"/>
      <c r="FCT376" s="187"/>
      <c r="FCU376" s="187"/>
      <c r="FCV376" s="187"/>
      <c r="FCW376" s="187"/>
      <c r="FCX376" s="187"/>
      <c r="FCY376" s="187"/>
      <c r="FCZ376" s="187"/>
      <c r="FDA376" s="187"/>
      <c r="FDB376" s="187"/>
      <c r="FDC376" s="187" t="s">
        <v>241</v>
      </c>
      <c r="FDD376" s="187"/>
      <c r="FDE376" s="187"/>
      <c r="FDF376" s="187"/>
      <c r="FDG376" s="187"/>
      <c r="FDH376" s="187"/>
      <c r="FDI376" s="187"/>
      <c r="FDJ376" s="187"/>
      <c r="FDK376" s="187"/>
      <c r="FDL376" s="187"/>
      <c r="FDM376" s="187"/>
      <c r="FDN376" s="187"/>
      <c r="FDO376" s="187"/>
      <c r="FDP376" s="187"/>
      <c r="FDQ376" s="187"/>
      <c r="FDR376" s="187" t="s">
        <v>241</v>
      </c>
      <c r="FDS376" s="187"/>
      <c r="FDT376" s="187"/>
      <c r="FDU376" s="187"/>
      <c r="FDV376" s="187"/>
      <c r="FDW376" s="187"/>
      <c r="FDX376" s="187"/>
      <c r="FDY376" s="187"/>
      <c r="FDZ376" s="187"/>
      <c r="FEA376" s="187"/>
      <c r="FEB376" s="187"/>
      <c r="FEC376" s="187"/>
      <c r="FED376" s="187"/>
      <c r="FEE376" s="187"/>
      <c r="FEF376" s="187"/>
      <c r="FEG376" s="187" t="s">
        <v>241</v>
      </c>
      <c r="FEH376" s="187"/>
      <c r="FEI376" s="187"/>
      <c r="FEJ376" s="187"/>
      <c r="FEK376" s="187"/>
      <c r="FEL376" s="187"/>
      <c r="FEM376" s="187"/>
      <c r="FEN376" s="187"/>
      <c r="FEO376" s="187"/>
      <c r="FEP376" s="187"/>
      <c r="FEQ376" s="187"/>
      <c r="FER376" s="187"/>
      <c r="FES376" s="187"/>
      <c r="FET376" s="187"/>
      <c r="FEU376" s="187"/>
      <c r="FEV376" s="187" t="s">
        <v>241</v>
      </c>
      <c r="FEW376" s="187"/>
      <c r="FEX376" s="187"/>
      <c r="FEY376" s="187"/>
      <c r="FEZ376" s="187"/>
      <c r="FFA376" s="187"/>
      <c r="FFB376" s="187"/>
      <c r="FFC376" s="187"/>
      <c r="FFD376" s="187"/>
      <c r="FFE376" s="187"/>
      <c r="FFF376" s="187"/>
      <c r="FFG376" s="187"/>
      <c r="FFH376" s="187"/>
      <c r="FFI376" s="187"/>
      <c r="FFJ376" s="187"/>
      <c r="FFK376" s="187" t="s">
        <v>241</v>
      </c>
      <c r="FFL376" s="187"/>
      <c r="FFM376" s="187"/>
      <c r="FFN376" s="187"/>
      <c r="FFO376" s="187"/>
      <c r="FFP376" s="187"/>
      <c r="FFQ376" s="187"/>
      <c r="FFR376" s="187"/>
      <c r="FFS376" s="187"/>
      <c r="FFT376" s="187"/>
      <c r="FFU376" s="187"/>
      <c r="FFV376" s="187"/>
      <c r="FFW376" s="187"/>
      <c r="FFX376" s="187"/>
      <c r="FFY376" s="187"/>
      <c r="FFZ376" s="187" t="s">
        <v>241</v>
      </c>
      <c r="FGA376" s="187"/>
      <c r="FGB376" s="187"/>
      <c r="FGC376" s="187"/>
      <c r="FGD376" s="187"/>
      <c r="FGE376" s="187"/>
      <c r="FGF376" s="187"/>
      <c r="FGG376" s="187"/>
      <c r="FGH376" s="187"/>
      <c r="FGI376" s="187"/>
      <c r="FGJ376" s="187"/>
      <c r="FGK376" s="187"/>
      <c r="FGL376" s="187"/>
      <c r="FGM376" s="187"/>
      <c r="FGN376" s="187"/>
      <c r="FGO376" s="187" t="s">
        <v>241</v>
      </c>
      <c r="FGP376" s="187"/>
      <c r="FGQ376" s="187"/>
      <c r="FGR376" s="187"/>
      <c r="FGS376" s="187"/>
      <c r="FGT376" s="187"/>
      <c r="FGU376" s="187"/>
      <c r="FGV376" s="187"/>
      <c r="FGW376" s="187"/>
      <c r="FGX376" s="187"/>
      <c r="FGY376" s="187"/>
      <c r="FGZ376" s="187"/>
      <c r="FHA376" s="187"/>
      <c r="FHB376" s="187"/>
      <c r="FHC376" s="187"/>
      <c r="FHD376" s="187" t="s">
        <v>241</v>
      </c>
      <c r="FHE376" s="187"/>
      <c r="FHF376" s="187"/>
      <c r="FHG376" s="187"/>
      <c r="FHH376" s="187"/>
      <c r="FHI376" s="187"/>
      <c r="FHJ376" s="187"/>
      <c r="FHK376" s="187"/>
      <c r="FHL376" s="187"/>
      <c r="FHM376" s="187"/>
      <c r="FHN376" s="187"/>
      <c r="FHO376" s="187"/>
      <c r="FHP376" s="187"/>
      <c r="FHQ376" s="187"/>
      <c r="FHR376" s="187"/>
      <c r="FHS376" s="187" t="s">
        <v>241</v>
      </c>
      <c r="FHT376" s="187"/>
      <c r="FHU376" s="187"/>
      <c r="FHV376" s="187"/>
      <c r="FHW376" s="187"/>
      <c r="FHX376" s="187"/>
      <c r="FHY376" s="187"/>
      <c r="FHZ376" s="187"/>
      <c r="FIA376" s="187"/>
      <c r="FIB376" s="187"/>
      <c r="FIC376" s="187"/>
      <c r="FID376" s="187"/>
      <c r="FIE376" s="187"/>
      <c r="FIF376" s="187"/>
      <c r="FIG376" s="187"/>
      <c r="FIH376" s="187" t="s">
        <v>241</v>
      </c>
      <c r="FII376" s="187"/>
      <c r="FIJ376" s="187"/>
      <c r="FIK376" s="187"/>
      <c r="FIL376" s="187"/>
      <c r="FIM376" s="187"/>
      <c r="FIN376" s="187"/>
      <c r="FIO376" s="187"/>
      <c r="FIP376" s="187"/>
      <c r="FIQ376" s="187"/>
      <c r="FIR376" s="187"/>
      <c r="FIS376" s="187"/>
      <c r="FIT376" s="187"/>
      <c r="FIU376" s="187"/>
      <c r="FIV376" s="187"/>
      <c r="FIW376" s="187" t="s">
        <v>241</v>
      </c>
      <c r="FIX376" s="187"/>
      <c r="FIY376" s="187"/>
      <c r="FIZ376" s="187"/>
      <c r="FJA376" s="187"/>
      <c r="FJB376" s="187"/>
      <c r="FJC376" s="187"/>
      <c r="FJD376" s="187"/>
      <c r="FJE376" s="187"/>
      <c r="FJF376" s="187"/>
      <c r="FJG376" s="187"/>
      <c r="FJH376" s="187"/>
      <c r="FJI376" s="187"/>
      <c r="FJJ376" s="187"/>
      <c r="FJK376" s="187"/>
      <c r="FJL376" s="187" t="s">
        <v>241</v>
      </c>
      <c r="FJM376" s="187"/>
      <c r="FJN376" s="187"/>
      <c r="FJO376" s="187"/>
      <c r="FJP376" s="187"/>
      <c r="FJQ376" s="187"/>
      <c r="FJR376" s="187"/>
      <c r="FJS376" s="187"/>
      <c r="FJT376" s="187"/>
      <c r="FJU376" s="187"/>
      <c r="FJV376" s="187"/>
      <c r="FJW376" s="187"/>
      <c r="FJX376" s="187"/>
      <c r="FJY376" s="187"/>
      <c r="FJZ376" s="187"/>
      <c r="FKA376" s="187" t="s">
        <v>241</v>
      </c>
      <c r="FKB376" s="187"/>
      <c r="FKC376" s="187"/>
      <c r="FKD376" s="187"/>
      <c r="FKE376" s="187"/>
      <c r="FKF376" s="187"/>
      <c r="FKG376" s="187"/>
      <c r="FKH376" s="187"/>
      <c r="FKI376" s="187"/>
      <c r="FKJ376" s="187"/>
      <c r="FKK376" s="187"/>
      <c r="FKL376" s="187"/>
      <c r="FKM376" s="187"/>
      <c r="FKN376" s="187"/>
      <c r="FKO376" s="187"/>
      <c r="FKP376" s="187" t="s">
        <v>241</v>
      </c>
      <c r="FKQ376" s="187"/>
      <c r="FKR376" s="187"/>
      <c r="FKS376" s="187"/>
      <c r="FKT376" s="187"/>
      <c r="FKU376" s="187"/>
      <c r="FKV376" s="187"/>
      <c r="FKW376" s="187"/>
      <c r="FKX376" s="187"/>
      <c r="FKY376" s="187"/>
      <c r="FKZ376" s="187"/>
      <c r="FLA376" s="187"/>
      <c r="FLB376" s="187"/>
      <c r="FLC376" s="187"/>
      <c r="FLD376" s="187"/>
      <c r="FLE376" s="187" t="s">
        <v>241</v>
      </c>
      <c r="FLF376" s="187"/>
      <c r="FLG376" s="187"/>
      <c r="FLH376" s="187"/>
      <c r="FLI376" s="187"/>
      <c r="FLJ376" s="187"/>
      <c r="FLK376" s="187"/>
      <c r="FLL376" s="187"/>
      <c r="FLM376" s="187"/>
      <c r="FLN376" s="187"/>
      <c r="FLO376" s="187"/>
      <c r="FLP376" s="187"/>
      <c r="FLQ376" s="187"/>
      <c r="FLR376" s="187"/>
      <c r="FLS376" s="187"/>
      <c r="FLT376" s="187" t="s">
        <v>241</v>
      </c>
      <c r="FLU376" s="187"/>
      <c r="FLV376" s="187"/>
      <c r="FLW376" s="187"/>
      <c r="FLX376" s="187"/>
      <c r="FLY376" s="187"/>
      <c r="FLZ376" s="187"/>
      <c r="FMA376" s="187"/>
      <c r="FMB376" s="187"/>
      <c r="FMC376" s="187"/>
      <c r="FMD376" s="187"/>
      <c r="FME376" s="187"/>
      <c r="FMF376" s="187"/>
      <c r="FMG376" s="187"/>
      <c r="FMH376" s="187"/>
      <c r="FMI376" s="187" t="s">
        <v>241</v>
      </c>
      <c r="FMJ376" s="187"/>
      <c r="FMK376" s="187"/>
      <c r="FML376" s="187"/>
      <c r="FMM376" s="187"/>
      <c r="FMN376" s="187"/>
      <c r="FMO376" s="187"/>
      <c r="FMP376" s="187"/>
      <c r="FMQ376" s="187"/>
      <c r="FMR376" s="187"/>
      <c r="FMS376" s="187"/>
      <c r="FMT376" s="187"/>
      <c r="FMU376" s="187"/>
      <c r="FMV376" s="187"/>
      <c r="FMW376" s="187"/>
      <c r="FMX376" s="187" t="s">
        <v>241</v>
      </c>
      <c r="FMY376" s="187"/>
      <c r="FMZ376" s="187"/>
      <c r="FNA376" s="187"/>
      <c r="FNB376" s="187"/>
      <c r="FNC376" s="187"/>
      <c r="FND376" s="187"/>
      <c r="FNE376" s="187"/>
      <c r="FNF376" s="187"/>
      <c r="FNG376" s="187"/>
      <c r="FNH376" s="187"/>
      <c r="FNI376" s="187"/>
      <c r="FNJ376" s="187"/>
      <c r="FNK376" s="187"/>
      <c r="FNL376" s="187"/>
      <c r="FNM376" s="187" t="s">
        <v>241</v>
      </c>
      <c r="FNN376" s="187"/>
      <c r="FNO376" s="187"/>
      <c r="FNP376" s="187"/>
      <c r="FNQ376" s="187"/>
      <c r="FNR376" s="187"/>
      <c r="FNS376" s="187"/>
      <c r="FNT376" s="187"/>
      <c r="FNU376" s="187"/>
      <c r="FNV376" s="187"/>
      <c r="FNW376" s="187"/>
      <c r="FNX376" s="187"/>
      <c r="FNY376" s="187"/>
      <c r="FNZ376" s="187"/>
      <c r="FOA376" s="187"/>
      <c r="FOB376" s="187" t="s">
        <v>241</v>
      </c>
      <c r="FOC376" s="187"/>
      <c r="FOD376" s="187"/>
      <c r="FOE376" s="187"/>
      <c r="FOF376" s="187"/>
      <c r="FOG376" s="187"/>
      <c r="FOH376" s="187"/>
      <c r="FOI376" s="187"/>
      <c r="FOJ376" s="187"/>
      <c r="FOK376" s="187"/>
      <c r="FOL376" s="187"/>
      <c r="FOM376" s="187"/>
      <c r="FON376" s="187"/>
      <c r="FOO376" s="187"/>
      <c r="FOP376" s="187"/>
      <c r="FOQ376" s="187" t="s">
        <v>241</v>
      </c>
      <c r="FOR376" s="187"/>
      <c r="FOS376" s="187"/>
      <c r="FOT376" s="187"/>
      <c r="FOU376" s="187"/>
      <c r="FOV376" s="187"/>
      <c r="FOW376" s="187"/>
      <c r="FOX376" s="187"/>
      <c r="FOY376" s="187"/>
      <c r="FOZ376" s="187"/>
      <c r="FPA376" s="187"/>
      <c r="FPB376" s="187"/>
      <c r="FPC376" s="187"/>
      <c r="FPD376" s="187"/>
      <c r="FPE376" s="187"/>
      <c r="FPF376" s="187" t="s">
        <v>241</v>
      </c>
      <c r="FPG376" s="187"/>
      <c r="FPH376" s="187"/>
      <c r="FPI376" s="187"/>
      <c r="FPJ376" s="187"/>
      <c r="FPK376" s="187"/>
      <c r="FPL376" s="187"/>
      <c r="FPM376" s="187"/>
      <c r="FPN376" s="187"/>
      <c r="FPO376" s="187"/>
      <c r="FPP376" s="187"/>
      <c r="FPQ376" s="187"/>
      <c r="FPR376" s="187"/>
      <c r="FPS376" s="187"/>
      <c r="FPT376" s="187"/>
      <c r="FPU376" s="187" t="s">
        <v>241</v>
      </c>
      <c r="FPV376" s="187"/>
      <c r="FPW376" s="187"/>
      <c r="FPX376" s="187"/>
      <c r="FPY376" s="187"/>
      <c r="FPZ376" s="187"/>
      <c r="FQA376" s="187"/>
      <c r="FQB376" s="187"/>
      <c r="FQC376" s="187"/>
      <c r="FQD376" s="187"/>
      <c r="FQE376" s="187"/>
      <c r="FQF376" s="187"/>
      <c r="FQG376" s="187"/>
      <c r="FQH376" s="187"/>
      <c r="FQI376" s="187"/>
      <c r="FQJ376" s="187" t="s">
        <v>241</v>
      </c>
      <c r="FQK376" s="187"/>
      <c r="FQL376" s="187"/>
      <c r="FQM376" s="187"/>
      <c r="FQN376" s="187"/>
      <c r="FQO376" s="187"/>
      <c r="FQP376" s="187"/>
      <c r="FQQ376" s="187"/>
      <c r="FQR376" s="187"/>
      <c r="FQS376" s="187"/>
      <c r="FQT376" s="187"/>
      <c r="FQU376" s="187"/>
      <c r="FQV376" s="187"/>
      <c r="FQW376" s="187"/>
      <c r="FQX376" s="187"/>
      <c r="FQY376" s="187" t="s">
        <v>241</v>
      </c>
      <c r="FQZ376" s="187"/>
      <c r="FRA376" s="187"/>
      <c r="FRB376" s="187"/>
      <c r="FRC376" s="187"/>
      <c r="FRD376" s="187"/>
      <c r="FRE376" s="187"/>
      <c r="FRF376" s="187"/>
      <c r="FRG376" s="187"/>
      <c r="FRH376" s="187"/>
      <c r="FRI376" s="187"/>
      <c r="FRJ376" s="187"/>
      <c r="FRK376" s="187"/>
      <c r="FRL376" s="187"/>
      <c r="FRM376" s="187"/>
      <c r="FRN376" s="187" t="s">
        <v>241</v>
      </c>
      <c r="FRO376" s="187"/>
      <c r="FRP376" s="187"/>
      <c r="FRQ376" s="187"/>
      <c r="FRR376" s="187"/>
      <c r="FRS376" s="187"/>
      <c r="FRT376" s="187"/>
      <c r="FRU376" s="187"/>
      <c r="FRV376" s="187"/>
      <c r="FRW376" s="187"/>
      <c r="FRX376" s="187"/>
      <c r="FRY376" s="187"/>
      <c r="FRZ376" s="187"/>
      <c r="FSA376" s="187"/>
      <c r="FSB376" s="187"/>
      <c r="FSC376" s="187" t="s">
        <v>241</v>
      </c>
      <c r="FSD376" s="187"/>
      <c r="FSE376" s="187"/>
      <c r="FSF376" s="187"/>
      <c r="FSG376" s="187"/>
      <c r="FSH376" s="187"/>
      <c r="FSI376" s="187"/>
      <c r="FSJ376" s="187"/>
      <c r="FSK376" s="187"/>
      <c r="FSL376" s="187"/>
      <c r="FSM376" s="187"/>
      <c r="FSN376" s="187"/>
      <c r="FSO376" s="187"/>
      <c r="FSP376" s="187"/>
      <c r="FSQ376" s="187"/>
      <c r="FSR376" s="187" t="s">
        <v>241</v>
      </c>
      <c r="FSS376" s="187"/>
      <c r="FST376" s="187"/>
      <c r="FSU376" s="187"/>
      <c r="FSV376" s="187"/>
      <c r="FSW376" s="187"/>
      <c r="FSX376" s="187"/>
      <c r="FSY376" s="187"/>
      <c r="FSZ376" s="187"/>
      <c r="FTA376" s="187"/>
      <c r="FTB376" s="187"/>
      <c r="FTC376" s="187"/>
      <c r="FTD376" s="187"/>
      <c r="FTE376" s="187"/>
      <c r="FTF376" s="187"/>
      <c r="FTG376" s="187" t="s">
        <v>241</v>
      </c>
      <c r="FTH376" s="187"/>
      <c r="FTI376" s="187"/>
      <c r="FTJ376" s="187"/>
      <c r="FTK376" s="187"/>
      <c r="FTL376" s="187"/>
      <c r="FTM376" s="187"/>
      <c r="FTN376" s="187"/>
      <c r="FTO376" s="187"/>
      <c r="FTP376" s="187"/>
      <c r="FTQ376" s="187"/>
      <c r="FTR376" s="187"/>
      <c r="FTS376" s="187"/>
      <c r="FTT376" s="187"/>
      <c r="FTU376" s="187"/>
      <c r="FTV376" s="187" t="s">
        <v>241</v>
      </c>
      <c r="FTW376" s="187"/>
      <c r="FTX376" s="187"/>
      <c r="FTY376" s="187"/>
      <c r="FTZ376" s="187"/>
      <c r="FUA376" s="187"/>
      <c r="FUB376" s="187"/>
      <c r="FUC376" s="187"/>
      <c r="FUD376" s="187"/>
      <c r="FUE376" s="187"/>
      <c r="FUF376" s="187"/>
      <c r="FUG376" s="187"/>
      <c r="FUH376" s="187"/>
      <c r="FUI376" s="187"/>
      <c r="FUJ376" s="187"/>
      <c r="FUK376" s="187" t="s">
        <v>241</v>
      </c>
      <c r="FUL376" s="187"/>
      <c r="FUM376" s="187"/>
      <c r="FUN376" s="187"/>
      <c r="FUO376" s="187"/>
      <c r="FUP376" s="187"/>
      <c r="FUQ376" s="187"/>
      <c r="FUR376" s="187"/>
      <c r="FUS376" s="187"/>
      <c r="FUT376" s="187"/>
      <c r="FUU376" s="187"/>
      <c r="FUV376" s="187"/>
      <c r="FUW376" s="187"/>
      <c r="FUX376" s="187"/>
      <c r="FUY376" s="187"/>
      <c r="FUZ376" s="187" t="s">
        <v>241</v>
      </c>
      <c r="FVA376" s="187"/>
      <c r="FVB376" s="187"/>
      <c r="FVC376" s="187"/>
      <c r="FVD376" s="187"/>
      <c r="FVE376" s="187"/>
      <c r="FVF376" s="187"/>
      <c r="FVG376" s="187"/>
      <c r="FVH376" s="187"/>
      <c r="FVI376" s="187"/>
      <c r="FVJ376" s="187"/>
      <c r="FVK376" s="187"/>
      <c r="FVL376" s="187"/>
      <c r="FVM376" s="187"/>
      <c r="FVN376" s="187"/>
      <c r="FVO376" s="187" t="s">
        <v>241</v>
      </c>
      <c r="FVP376" s="187"/>
      <c r="FVQ376" s="187"/>
      <c r="FVR376" s="187"/>
      <c r="FVS376" s="187"/>
      <c r="FVT376" s="187"/>
      <c r="FVU376" s="187"/>
      <c r="FVV376" s="187"/>
      <c r="FVW376" s="187"/>
      <c r="FVX376" s="187"/>
      <c r="FVY376" s="187"/>
      <c r="FVZ376" s="187"/>
      <c r="FWA376" s="187"/>
      <c r="FWB376" s="187"/>
      <c r="FWC376" s="187"/>
      <c r="FWD376" s="187" t="s">
        <v>241</v>
      </c>
      <c r="FWE376" s="187"/>
      <c r="FWF376" s="187"/>
      <c r="FWG376" s="187"/>
      <c r="FWH376" s="187"/>
      <c r="FWI376" s="187"/>
      <c r="FWJ376" s="187"/>
      <c r="FWK376" s="187"/>
      <c r="FWL376" s="187"/>
      <c r="FWM376" s="187"/>
      <c r="FWN376" s="187"/>
      <c r="FWO376" s="187"/>
      <c r="FWP376" s="187"/>
      <c r="FWQ376" s="187"/>
      <c r="FWR376" s="187"/>
      <c r="FWS376" s="187" t="s">
        <v>241</v>
      </c>
      <c r="FWT376" s="187"/>
      <c r="FWU376" s="187"/>
      <c r="FWV376" s="187"/>
      <c r="FWW376" s="187"/>
      <c r="FWX376" s="187"/>
      <c r="FWY376" s="187"/>
      <c r="FWZ376" s="187"/>
      <c r="FXA376" s="187"/>
      <c r="FXB376" s="187"/>
      <c r="FXC376" s="187"/>
      <c r="FXD376" s="187"/>
      <c r="FXE376" s="187"/>
      <c r="FXF376" s="187"/>
      <c r="FXG376" s="187"/>
      <c r="FXH376" s="187" t="s">
        <v>241</v>
      </c>
      <c r="FXI376" s="187"/>
      <c r="FXJ376" s="187"/>
      <c r="FXK376" s="187"/>
      <c r="FXL376" s="187"/>
      <c r="FXM376" s="187"/>
      <c r="FXN376" s="187"/>
      <c r="FXO376" s="187"/>
      <c r="FXP376" s="187"/>
      <c r="FXQ376" s="187"/>
      <c r="FXR376" s="187"/>
      <c r="FXS376" s="187"/>
      <c r="FXT376" s="187"/>
      <c r="FXU376" s="187"/>
      <c r="FXV376" s="187"/>
      <c r="FXW376" s="187" t="s">
        <v>241</v>
      </c>
      <c r="FXX376" s="187"/>
      <c r="FXY376" s="187"/>
      <c r="FXZ376" s="187"/>
      <c r="FYA376" s="187"/>
      <c r="FYB376" s="187"/>
      <c r="FYC376" s="187"/>
      <c r="FYD376" s="187"/>
      <c r="FYE376" s="187"/>
      <c r="FYF376" s="187"/>
      <c r="FYG376" s="187"/>
      <c r="FYH376" s="187"/>
      <c r="FYI376" s="187"/>
      <c r="FYJ376" s="187"/>
      <c r="FYK376" s="187"/>
      <c r="FYL376" s="187" t="s">
        <v>241</v>
      </c>
      <c r="FYM376" s="187"/>
      <c r="FYN376" s="187"/>
      <c r="FYO376" s="187"/>
      <c r="FYP376" s="187"/>
      <c r="FYQ376" s="187"/>
      <c r="FYR376" s="187"/>
      <c r="FYS376" s="187"/>
      <c r="FYT376" s="187"/>
      <c r="FYU376" s="187"/>
      <c r="FYV376" s="187"/>
      <c r="FYW376" s="187"/>
      <c r="FYX376" s="187"/>
      <c r="FYY376" s="187"/>
      <c r="FYZ376" s="187"/>
      <c r="FZA376" s="187" t="s">
        <v>241</v>
      </c>
      <c r="FZB376" s="187"/>
      <c r="FZC376" s="187"/>
      <c r="FZD376" s="187"/>
      <c r="FZE376" s="187"/>
      <c r="FZF376" s="187"/>
      <c r="FZG376" s="187"/>
      <c r="FZH376" s="187"/>
      <c r="FZI376" s="187"/>
      <c r="FZJ376" s="187"/>
      <c r="FZK376" s="187"/>
      <c r="FZL376" s="187"/>
      <c r="FZM376" s="187"/>
      <c r="FZN376" s="187"/>
      <c r="FZO376" s="187"/>
      <c r="FZP376" s="187" t="s">
        <v>241</v>
      </c>
      <c r="FZQ376" s="187"/>
      <c r="FZR376" s="187"/>
      <c r="FZS376" s="187"/>
      <c r="FZT376" s="187"/>
      <c r="FZU376" s="187"/>
      <c r="FZV376" s="187"/>
      <c r="FZW376" s="187"/>
      <c r="FZX376" s="187"/>
      <c r="FZY376" s="187"/>
      <c r="FZZ376" s="187"/>
      <c r="GAA376" s="187"/>
      <c r="GAB376" s="187"/>
      <c r="GAC376" s="187"/>
      <c r="GAD376" s="187"/>
      <c r="GAE376" s="187" t="s">
        <v>241</v>
      </c>
      <c r="GAF376" s="187"/>
      <c r="GAG376" s="187"/>
      <c r="GAH376" s="187"/>
      <c r="GAI376" s="187"/>
      <c r="GAJ376" s="187"/>
      <c r="GAK376" s="187"/>
      <c r="GAL376" s="187"/>
      <c r="GAM376" s="187"/>
      <c r="GAN376" s="187"/>
      <c r="GAO376" s="187"/>
      <c r="GAP376" s="187"/>
      <c r="GAQ376" s="187"/>
      <c r="GAR376" s="187"/>
      <c r="GAS376" s="187"/>
      <c r="GAT376" s="187" t="s">
        <v>241</v>
      </c>
      <c r="GAU376" s="187"/>
      <c r="GAV376" s="187"/>
      <c r="GAW376" s="187"/>
      <c r="GAX376" s="187"/>
      <c r="GAY376" s="187"/>
      <c r="GAZ376" s="187"/>
      <c r="GBA376" s="187"/>
      <c r="GBB376" s="187"/>
      <c r="GBC376" s="187"/>
      <c r="GBD376" s="187"/>
      <c r="GBE376" s="187"/>
      <c r="GBF376" s="187"/>
      <c r="GBG376" s="187"/>
      <c r="GBH376" s="187"/>
      <c r="GBI376" s="187" t="s">
        <v>241</v>
      </c>
      <c r="GBJ376" s="187"/>
      <c r="GBK376" s="187"/>
      <c r="GBL376" s="187"/>
      <c r="GBM376" s="187"/>
      <c r="GBN376" s="187"/>
      <c r="GBO376" s="187"/>
      <c r="GBP376" s="187"/>
      <c r="GBQ376" s="187"/>
      <c r="GBR376" s="187"/>
      <c r="GBS376" s="187"/>
      <c r="GBT376" s="187"/>
      <c r="GBU376" s="187"/>
      <c r="GBV376" s="187"/>
      <c r="GBW376" s="187"/>
      <c r="GBX376" s="187" t="s">
        <v>241</v>
      </c>
      <c r="GBY376" s="187"/>
      <c r="GBZ376" s="187"/>
      <c r="GCA376" s="187"/>
      <c r="GCB376" s="187"/>
      <c r="GCC376" s="187"/>
      <c r="GCD376" s="187"/>
      <c r="GCE376" s="187"/>
      <c r="GCF376" s="187"/>
      <c r="GCG376" s="187"/>
      <c r="GCH376" s="187"/>
      <c r="GCI376" s="187"/>
      <c r="GCJ376" s="187"/>
      <c r="GCK376" s="187"/>
      <c r="GCL376" s="187"/>
      <c r="GCM376" s="187" t="s">
        <v>241</v>
      </c>
      <c r="GCN376" s="187"/>
      <c r="GCO376" s="187"/>
      <c r="GCP376" s="187"/>
      <c r="GCQ376" s="187"/>
      <c r="GCR376" s="187"/>
      <c r="GCS376" s="187"/>
      <c r="GCT376" s="187"/>
      <c r="GCU376" s="187"/>
      <c r="GCV376" s="187"/>
      <c r="GCW376" s="187"/>
      <c r="GCX376" s="187"/>
      <c r="GCY376" s="187"/>
      <c r="GCZ376" s="187"/>
      <c r="GDA376" s="187"/>
      <c r="GDB376" s="187" t="s">
        <v>241</v>
      </c>
      <c r="GDC376" s="187"/>
      <c r="GDD376" s="187"/>
      <c r="GDE376" s="187"/>
      <c r="GDF376" s="187"/>
      <c r="GDG376" s="187"/>
      <c r="GDH376" s="187"/>
      <c r="GDI376" s="187"/>
      <c r="GDJ376" s="187"/>
      <c r="GDK376" s="187"/>
      <c r="GDL376" s="187"/>
      <c r="GDM376" s="187"/>
      <c r="GDN376" s="187"/>
      <c r="GDO376" s="187"/>
      <c r="GDP376" s="187"/>
      <c r="GDQ376" s="187" t="s">
        <v>241</v>
      </c>
      <c r="GDR376" s="187"/>
      <c r="GDS376" s="187"/>
      <c r="GDT376" s="187"/>
      <c r="GDU376" s="187"/>
      <c r="GDV376" s="187"/>
      <c r="GDW376" s="187"/>
      <c r="GDX376" s="187"/>
      <c r="GDY376" s="187"/>
      <c r="GDZ376" s="187"/>
      <c r="GEA376" s="187"/>
      <c r="GEB376" s="187"/>
      <c r="GEC376" s="187"/>
      <c r="GED376" s="187"/>
      <c r="GEE376" s="187"/>
      <c r="GEF376" s="187" t="s">
        <v>241</v>
      </c>
      <c r="GEG376" s="187"/>
      <c r="GEH376" s="187"/>
      <c r="GEI376" s="187"/>
      <c r="GEJ376" s="187"/>
      <c r="GEK376" s="187"/>
      <c r="GEL376" s="187"/>
      <c r="GEM376" s="187"/>
      <c r="GEN376" s="187"/>
      <c r="GEO376" s="187"/>
      <c r="GEP376" s="187"/>
      <c r="GEQ376" s="187"/>
      <c r="GER376" s="187"/>
      <c r="GES376" s="187"/>
      <c r="GET376" s="187"/>
      <c r="GEU376" s="187" t="s">
        <v>241</v>
      </c>
      <c r="GEV376" s="187"/>
      <c r="GEW376" s="187"/>
      <c r="GEX376" s="187"/>
      <c r="GEY376" s="187"/>
      <c r="GEZ376" s="187"/>
      <c r="GFA376" s="187"/>
      <c r="GFB376" s="187"/>
      <c r="GFC376" s="187"/>
      <c r="GFD376" s="187"/>
      <c r="GFE376" s="187"/>
      <c r="GFF376" s="187"/>
      <c r="GFG376" s="187"/>
      <c r="GFH376" s="187"/>
      <c r="GFI376" s="187"/>
      <c r="GFJ376" s="187" t="s">
        <v>241</v>
      </c>
      <c r="GFK376" s="187"/>
      <c r="GFL376" s="187"/>
      <c r="GFM376" s="187"/>
      <c r="GFN376" s="187"/>
      <c r="GFO376" s="187"/>
      <c r="GFP376" s="187"/>
      <c r="GFQ376" s="187"/>
      <c r="GFR376" s="187"/>
      <c r="GFS376" s="187"/>
      <c r="GFT376" s="187"/>
      <c r="GFU376" s="187"/>
      <c r="GFV376" s="187"/>
      <c r="GFW376" s="187"/>
      <c r="GFX376" s="187"/>
      <c r="GFY376" s="187" t="s">
        <v>241</v>
      </c>
      <c r="GFZ376" s="187"/>
      <c r="GGA376" s="187"/>
      <c r="GGB376" s="187"/>
      <c r="GGC376" s="187"/>
      <c r="GGD376" s="187"/>
      <c r="GGE376" s="187"/>
      <c r="GGF376" s="187"/>
      <c r="GGG376" s="187"/>
      <c r="GGH376" s="187"/>
      <c r="GGI376" s="187"/>
      <c r="GGJ376" s="187"/>
      <c r="GGK376" s="187"/>
      <c r="GGL376" s="187"/>
      <c r="GGM376" s="187"/>
      <c r="GGN376" s="187" t="s">
        <v>241</v>
      </c>
      <c r="GGO376" s="187"/>
      <c r="GGP376" s="187"/>
      <c r="GGQ376" s="187"/>
      <c r="GGR376" s="187"/>
      <c r="GGS376" s="187"/>
      <c r="GGT376" s="187"/>
      <c r="GGU376" s="187"/>
      <c r="GGV376" s="187"/>
      <c r="GGW376" s="187"/>
      <c r="GGX376" s="187"/>
      <c r="GGY376" s="187"/>
      <c r="GGZ376" s="187"/>
      <c r="GHA376" s="187"/>
      <c r="GHB376" s="187"/>
      <c r="GHC376" s="187" t="s">
        <v>241</v>
      </c>
      <c r="GHD376" s="187"/>
      <c r="GHE376" s="187"/>
      <c r="GHF376" s="187"/>
      <c r="GHG376" s="187"/>
      <c r="GHH376" s="187"/>
      <c r="GHI376" s="187"/>
      <c r="GHJ376" s="187"/>
      <c r="GHK376" s="187"/>
      <c r="GHL376" s="187"/>
      <c r="GHM376" s="187"/>
      <c r="GHN376" s="187"/>
      <c r="GHO376" s="187"/>
      <c r="GHP376" s="187"/>
      <c r="GHQ376" s="187"/>
      <c r="GHR376" s="187" t="s">
        <v>241</v>
      </c>
      <c r="GHS376" s="187"/>
      <c r="GHT376" s="187"/>
      <c r="GHU376" s="187"/>
      <c r="GHV376" s="187"/>
      <c r="GHW376" s="187"/>
      <c r="GHX376" s="187"/>
      <c r="GHY376" s="187"/>
      <c r="GHZ376" s="187"/>
      <c r="GIA376" s="187"/>
      <c r="GIB376" s="187"/>
      <c r="GIC376" s="187"/>
      <c r="GID376" s="187"/>
      <c r="GIE376" s="187"/>
      <c r="GIF376" s="187"/>
      <c r="GIG376" s="187" t="s">
        <v>241</v>
      </c>
      <c r="GIH376" s="187"/>
      <c r="GII376" s="187"/>
      <c r="GIJ376" s="187"/>
      <c r="GIK376" s="187"/>
      <c r="GIL376" s="187"/>
      <c r="GIM376" s="187"/>
      <c r="GIN376" s="187"/>
      <c r="GIO376" s="187"/>
      <c r="GIP376" s="187"/>
      <c r="GIQ376" s="187"/>
      <c r="GIR376" s="187"/>
      <c r="GIS376" s="187"/>
      <c r="GIT376" s="187"/>
      <c r="GIU376" s="187"/>
      <c r="GIV376" s="187" t="s">
        <v>241</v>
      </c>
      <c r="GIW376" s="187"/>
      <c r="GIX376" s="187"/>
      <c r="GIY376" s="187"/>
      <c r="GIZ376" s="187"/>
      <c r="GJA376" s="187"/>
      <c r="GJB376" s="187"/>
      <c r="GJC376" s="187"/>
      <c r="GJD376" s="187"/>
      <c r="GJE376" s="187"/>
      <c r="GJF376" s="187"/>
      <c r="GJG376" s="187"/>
      <c r="GJH376" s="187"/>
      <c r="GJI376" s="187"/>
      <c r="GJJ376" s="187"/>
      <c r="GJK376" s="187" t="s">
        <v>241</v>
      </c>
      <c r="GJL376" s="187"/>
      <c r="GJM376" s="187"/>
      <c r="GJN376" s="187"/>
      <c r="GJO376" s="187"/>
      <c r="GJP376" s="187"/>
      <c r="GJQ376" s="187"/>
      <c r="GJR376" s="187"/>
      <c r="GJS376" s="187"/>
      <c r="GJT376" s="187"/>
      <c r="GJU376" s="187"/>
      <c r="GJV376" s="187"/>
      <c r="GJW376" s="187"/>
      <c r="GJX376" s="187"/>
      <c r="GJY376" s="187"/>
      <c r="GJZ376" s="187" t="s">
        <v>241</v>
      </c>
      <c r="GKA376" s="187"/>
      <c r="GKB376" s="187"/>
      <c r="GKC376" s="187"/>
      <c r="GKD376" s="187"/>
      <c r="GKE376" s="187"/>
      <c r="GKF376" s="187"/>
      <c r="GKG376" s="187"/>
      <c r="GKH376" s="187"/>
      <c r="GKI376" s="187"/>
      <c r="GKJ376" s="187"/>
      <c r="GKK376" s="187"/>
      <c r="GKL376" s="187"/>
      <c r="GKM376" s="187"/>
      <c r="GKN376" s="187"/>
      <c r="GKO376" s="187" t="s">
        <v>241</v>
      </c>
      <c r="GKP376" s="187"/>
      <c r="GKQ376" s="187"/>
      <c r="GKR376" s="187"/>
      <c r="GKS376" s="187"/>
      <c r="GKT376" s="187"/>
      <c r="GKU376" s="187"/>
      <c r="GKV376" s="187"/>
      <c r="GKW376" s="187"/>
      <c r="GKX376" s="187"/>
      <c r="GKY376" s="187"/>
      <c r="GKZ376" s="187"/>
      <c r="GLA376" s="187"/>
      <c r="GLB376" s="187"/>
      <c r="GLC376" s="187"/>
      <c r="GLD376" s="187" t="s">
        <v>241</v>
      </c>
      <c r="GLE376" s="187"/>
      <c r="GLF376" s="187"/>
      <c r="GLG376" s="187"/>
      <c r="GLH376" s="187"/>
      <c r="GLI376" s="187"/>
      <c r="GLJ376" s="187"/>
      <c r="GLK376" s="187"/>
      <c r="GLL376" s="187"/>
      <c r="GLM376" s="187"/>
      <c r="GLN376" s="187"/>
      <c r="GLO376" s="187"/>
      <c r="GLP376" s="187"/>
      <c r="GLQ376" s="187"/>
      <c r="GLR376" s="187"/>
      <c r="GLS376" s="187" t="s">
        <v>241</v>
      </c>
      <c r="GLT376" s="187"/>
      <c r="GLU376" s="187"/>
      <c r="GLV376" s="187"/>
      <c r="GLW376" s="187"/>
      <c r="GLX376" s="187"/>
      <c r="GLY376" s="187"/>
      <c r="GLZ376" s="187"/>
      <c r="GMA376" s="187"/>
      <c r="GMB376" s="187"/>
      <c r="GMC376" s="187"/>
      <c r="GMD376" s="187"/>
      <c r="GME376" s="187"/>
      <c r="GMF376" s="187"/>
      <c r="GMG376" s="187"/>
      <c r="GMH376" s="187" t="s">
        <v>241</v>
      </c>
      <c r="GMI376" s="187"/>
      <c r="GMJ376" s="187"/>
      <c r="GMK376" s="187"/>
      <c r="GML376" s="187"/>
      <c r="GMM376" s="187"/>
      <c r="GMN376" s="187"/>
      <c r="GMO376" s="187"/>
      <c r="GMP376" s="187"/>
      <c r="GMQ376" s="187"/>
      <c r="GMR376" s="187"/>
      <c r="GMS376" s="187"/>
      <c r="GMT376" s="187"/>
      <c r="GMU376" s="187"/>
      <c r="GMV376" s="187"/>
      <c r="GMW376" s="187" t="s">
        <v>241</v>
      </c>
      <c r="GMX376" s="187"/>
      <c r="GMY376" s="187"/>
      <c r="GMZ376" s="187"/>
      <c r="GNA376" s="187"/>
      <c r="GNB376" s="187"/>
      <c r="GNC376" s="187"/>
      <c r="GND376" s="187"/>
      <c r="GNE376" s="187"/>
      <c r="GNF376" s="187"/>
      <c r="GNG376" s="187"/>
      <c r="GNH376" s="187"/>
      <c r="GNI376" s="187"/>
      <c r="GNJ376" s="187"/>
      <c r="GNK376" s="187"/>
      <c r="GNL376" s="187" t="s">
        <v>241</v>
      </c>
      <c r="GNM376" s="187"/>
      <c r="GNN376" s="187"/>
      <c r="GNO376" s="187"/>
      <c r="GNP376" s="187"/>
      <c r="GNQ376" s="187"/>
      <c r="GNR376" s="187"/>
      <c r="GNS376" s="187"/>
      <c r="GNT376" s="187"/>
      <c r="GNU376" s="187"/>
      <c r="GNV376" s="187"/>
      <c r="GNW376" s="187"/>
      <c r="GNX376" s="187"/>
      <c r="GNY376" s="187"/>
      <c r="GNZ376" s="187"/>
      <c r="GOA376" s="187" t="s">
        <v>241</v>
      </c>
      <c r="GOB376" s="187"/>
      <c r="GOC376" s="187"/>
      <c r="GOD376" s="187"/>
      <c r="GOE376" s="187"/>
      <c r="GOF376" s="187"/>
      <c r="GOG376" s="187"/>
      <c r="GOH376" s="187"/>
      <c r="GOI376" s="187"/>
      <c r="GOJ376" s="187"/>
      <c r="GOK376" s="187"/>
      <c r="GOL376" s="187"/>
      <c r="GOM376" s="187"/>
      <c r="GON376" s="187"/>
      <c r="GOO376" s="187"/>
      <c r="GOP376" s="187" t="s">
        <v>241</v>
      </c>
      <c r="GOQ376" s="187"/>
      <c r="GOR376" s="187"/>
      <c r="GOS376" s="187"/>
      <c r="GOT376" s="187"/>
      <c r="GOU376" s="187"/>
      <c r="GOV376" s="187"/>
      <c r="GOW376" s="187"/>
      <c r="GOX376" s="187"/>
      <c r="GOY376" s="187"/>
      <c r="GOZ376" s="187"/>
      <c r="GPA376" s="187"/>
      <c r="GPB376" s="187"/>
      <c r="GPC376" s="187"/>
      <c r="GPD376" s="187"/>
      <c r="GPE376" s="187" t="s">
        <v>241</v>
      </c>
      <c r="GPF376" s="187"/>
      <c r="GPG376" s="187"/>
      <c r="GPH376" s="187"/>
      <c r="GPI376" s="187"/>
      <c r="GPJ376" s="187"/>
      <c r="GPK376" s="187"/>
      <c r="GPL376" s="187"/>
      <c r="GPM376" s="187"/>
      <c r="GPN376" s="187"/>
      <c r="GPO376" s="187"/>
      <c r="GPP376" s="187"/>
      <c r="GPQ376" s="187"/>
      <c r="GPR376" s="187"/>
      <c r="GPS376" s="187"/>
      <c r="GPT376" s="187" t="s">
        <v>241</v>
      </c>
      <c r="GPU376" s="187"/>
      <c r="GPV376" s="187"/>
      <c r="GPW376" s="187"/>
      <c r="GPX376" s="187"/>
      <c r="GPY376" s="187"/>
      <c r="GPZ376" s="187"/>
      <c r="GQA376" s="187"/>
      <c r="GQB376" s="187"/>
      <c r="GQC376" s="187"/>
      <c r="GQD376" s="187"/>
      <c r="GQE376" s="187"/>
      <c r="GQF376" s="187"/>
      <c r="GQG376" s="187"/>
      <c r="GQH376" s="187"/>
      <c r="GQI376" s="187" t="s">
        <v>241</v>
      </c>
      <c r="GQJ376" s="187"/>
      <c r="GQK376" s="187"/>
      <c r="GQL376" s="187"/>
      <c r="GQM376" s="187"/>
      <c r="GQN376" s="187"/>
      <c r="GQO376" s="187"/>
      <c r="GQP376" s="187"/>
      <c r="GQQ376" s="187"/>
      <c r="GQR376" s="187"/>
      <c r="GQS376" s="187"/>
      <c r="GQT376" s="187"/>
      <c r="GQU376" s="187"/>
      <c r="GQV376" s="187"/>
      <c r="GQW376" s="187"/>
      <c r="GQX376" s="187" t="s">
        <v>241</v>
      </c>
      <c r="GQY376" s="187"/>
      <c r="GQZ376" s="187"/>
      <c r="GRA376" s="187"/>
      <c r="GRB376" s="187"/>
      <c r="GRC376" s="187"/>
      <c r="GRD376" s="187"/>
      <c r="GRE376" s="187"/>
      <c r="GRF376" s="187"/>
      <c r="GRG376" s="187"/>
      <c r="GRH376" s="187"/>
      <c r="GRI376" s="187"/>
      <c r="GRJ376" s="187"/>
      <c r="GRK376" s="187"/>
      <c r="GRL376" s="187"/>
      <c r="GRM376" s="187" t="s">
        <v>241</v>
      </c>
      <c r="GRN376" s="187"/>
      <c r="GRO376" s="187"/>
      <c r="GRP376" s="187"/>
      <c r="GRQ376" s="187"/>
      <c r="GRR376" s="187"/>
      <c r="GRS376" s="187"/>
      <c r="GRT376" s="187"/>
      <c r="GRU376" s="187"/>
      <c r="GRV376" s="187"/>
      <c r="GRW376" s="187"/>
      <c r="GRX376" s="187"/>
      <c r="GRY376" s="187"/>
      <c r="GRZ376" s="187"/>
      <c r="GSA376" s="187"/>
      <c r="GSB376" s="187" t="s">
        <v>241</v>
      </c>
      <c r="GSC376" s="187"/>
      <c r="GSD376" s="187"/>
      <c r="GSE376" s="187"/>
      <c r="GSF376" s="187"/>
      <c r="GSG376" s="187"/>
      <c r="GSH376" s="187"/>
      <c r="GSI376" s="187"/>
      <c r="GSJ376" s="187"/>
      <c r="GSK376" s="187"/>
      <c r="GSL376" s="187"/>
      <c r="GSM376" s="187"/>
      <c r="GSN376" s="187"/>
      <c r="GSO376" s="187"/>
      <c r="GSP376" s="187"/>
      <c r="GSQ376" s="187" t="s">
        <v>241</v>
      </c>
      <c r="GSR376" s="187"/>
      <c r="GSS376" s="187"/>
      <c r="GST376" s="187"/>
      <c r="GSU376" s="187"/>
      <c r="GSV376" s="187"/>
      <c r="GSW376" s="187"/>
      <c r="GSX376" s="187"/>
      <c r="GSY376" s="187"/>
      <c r="GSZ376" s="187"/>
      <c r="GTA376" s="187"/>
      <c r="GTB376" s="187"/>
      <c r="GTC376" s="187"/>
      <c r="GTD376" s="187"/>
      <c r="GTE376" s="187"/>
      <c r="GTF376" s="187" t="s">
        <v>241</v>
      </c>
      <c r="GTG376" s="187"/>
      <c r="GTH376" s="187"/>
      <c r="GTI376" s="187"/>
      <c r="GTJ376" s="187"/>
      <c r="GTK376" s="187"/>
      <c r="GTL376" s="187"/>
      <c r="GTM376" s="187"/>
      <c r="GTN376" s="187"/>
      <c r="GTO376" s="187"/>
      <c r="GTP376" s="187"/>
      <c r="GTQ376" s="187"/>
      <c r="GTR376" s="187"/>
      <c r="GTS376" s="187"/>
      <c r="GTT376" s="187"/>
      <c r="GTU376" s="187" t="s">
        <v>241</v>
      </c>
      <c r="GTV376" s="187"/>
      <c r="GTW376" s="187"/>
      <c r="GTX376" s="187"/>
      <c r="GTY376" s="187"/>
      <c r="GTZ376" s="187"/>
      <c r="GUA376" s="187"/>
      <c r="GUB376" s="187"/>
      <c r="GUC376" s="187"/>
      <c r="GUD376" s="187"/>
      <c r="GUE376" s="187"/>
      <c r="GUF376" s="187"/>
      <c r="GUG376" s="187"/>
      <c r="GUH376" s="187"/>
      <c r="GUI376" s="187"/>
      <c r="GUJ376" s="187" t="s">
        <v>241</v>
      </c>
      <c r="GUK376" s="187"/>
      <c r="GUL376" s="187"/>
      <c r="GUM376" s="187"/>
      <c r="GUN376" s="187"/>
      <c r="GUO376" s="187"/>
      <c r="GUP376" s="187"/>
      <c r="GUQ376" s="187"/>
      <c r="GUR376" s="187"/>
      <c r="GUS376" s="187"/>
      <c r="GUT376" s="187"/>
      <c r="GUU376" s="187"/>
      <c r="GUV376" s="187"/>
      <c r="GUW376" s="187"/>
      <c r="GUX376" s="187"/>
      <c r="GUY376" s="187" t="s">
        <v>241</v>
      </c>
      <c r="GUZ376" s="187"/>
      <c r="GVA376" s="187"/>
      <c r="GVB376" s="187"/>
      <c r="GVC376" s="187"/>
      <c r="GVD376" s="187"/>
      <c r="GVE376" s="187"/>
      <c r="GVF376" s="187"/>
      <c r="GVG376" s="187"/>
      <c r="GVH376" s="187"/>
      <c r="GVI376" s="187"/>
      <c r="GVJ376" s="187"/>
      <c r="GVK376" s="187"/>
      <c r="GVL376" s="187"/>
      <c r="GVM376" s="187"/>
      <c r="GVN376" s="187" t="s">
        <v>241</v>
      </c>
      <c r="GVO376" s="187"/>
      <c r="GVP376" s="187"/>
      <c r="GVQ376" s="187"/>
      <c r="GVR376" s="187"/>
      <c r="GVS376" s="187"/>
      <c r="GVT376" s="187"/>
      <c r="GVU376" s="187"/>
      <c r="GVV376" s="187"/>
      <c r="GVW376" s="187"/>
      <c r="GVX376" s="187"/>
      <c r="GVY376" s="187"/>
      <c r="GVZ376" s="187"/>
      <c r="GWA376" s="187"/>
      <c r="GWB376" s="187"/>
      <c r="GWC376" s="187" t="s">
        <v>241</v>
      </c>
      <c r="GWD376" s="187"/>
      <c r="GWE376" s="187"/>
      <c r="GWF376" s="187"/>
      <c r="GWG376" s="187"/>
      <c r="GWH376" s="187"/>
      <c r="GWI376" s="187"/>
      <c r="GWJ376" s="187"/>
      <c r="GWK376" s="187"/>
      <c r="GWL376" s="187"/>
      <c r="GWM376" s="187"/>
      <c r="GWN376" s="187"/>
      <c r="GWO376" s="187"/>
      <c r="GWP376" s="187"/>
      <c r="GWQ376" s="187"/>
      <c r="GWR376" s="187" t="s">
        <v>241</v>
      </c>
      <c r="GWS376" s="187"/>
      <c r="GWT376" s="187"/>
      <c r="GWU376" s="187"/>
      <c r="GWV376" s="187"/>
      <c r="GWW376" s="187"/>
      <c r="GWX376" s="187"/>
      <c r="GWY376" s="187"/>
      <c r="GWZ376" s="187"/>
      <c r="GXA376" s="187"/>
      <c r="GXB376" s="187"/>
      <c r="GXC376" s="187"/>
      <c r="GXD376" s="187"/>
      <c r="GXE376" s="187"/>
      <c r="GXF376" s="187"/>
      <c r="GXG376" s="187" t="s">
        <v>241</v>
      </c>
      <c r="GXH376" s="187"/>
      <c r="GXI376" s="187"/>
      <c r="GXJ376" s="187"/>
      <c r="GXK376" s="187"/>
      <c r="GXL376" s="187"/>
      <c r="GXM376" s="187"/>
      <c r="GXN376" s="187"/>
      <c r="GXO376" s="187"/>
      <c r="GXP376" s="187"/>
      <c r="GXQ376" s="187"/>
      <c r="GXR376" s="187"/>
      <c r="GXS376" s="187"/>
      <c r="GXT376" s="187"/>
      <c r="GXU376" s="187"/>
      <c r="GXV376" s="187" t="s">
        <v>241</v>
      </c>
      <c r="GXW376" s="187"/>
      <c r="GXX376" s="187"/>
      <c r="GXY376" s="187"/>
      <c r="GXZ376" s="187"/>
      <c r="GYA376" s="187"/>
      <c r="GYB376" s="187"/>
      <c r="GYC376" s="187"/>
      <c r="GYD376" s="187"/>
      <c r="GYE376" s="187"/>
      <c r="GYF376" s="187"/>
      <c r="GYG376" s="187"/>
      <c r="GYH376" s="187"/>
      <c r="GYI376" s="187"/>
      <c r="GYJ376" s="187"/>
      <c r="GYK376" s="187" t="s">
        <v>241</v>
      </c>
      <c r="GYL376" s="187"/>
      <c r="GYM376" s="187"/>
      <c r="GYN376" s="187"/>
      <c r="GYO376" s="187"/>
      <c r="GYP376" s="187"/>
      <c r="GYQ376" s="187"/>
      <c r="GYR376" s="187"/>
      <c r="GYS376" s="187"/>
      <c r="GYT376" s="187"/>
      <c r="GYU376" s="187"/>
      <c r="GYV376" s="187"/>
      <c r="GYW376" s="187"/>
      <c r="GYX376" s="187"/>
      <c r="GYY376" s="187"/>
      <c r="GYZ376" s="187" t="s">
        <v>241</v>
      </c>
      <c r="GZA376" s="187"/>
      <c r="GZB376" s="187"/>
      <c r="GZC376" s="187"/>
      <c r="GZD376" s="187"/>
      <c r="GZE376" s="187"/>
      <c r="GZF376" s="187"/>
      <c r="GZG376" s="187"/>
      <c r="GZH376" s="187"/>
      <c r="GZI376" s="187"/>
      <c r="GZJ376" s="187"/>
      <c r="GZK376" s="187"/>
      <c r="GZL376" s="187"/>
      <c r="GZM376" s="187"/>
      <c r="GZN376" s="187"/>
      <c r="GZO376" s="187" t="s">
        <v>241</v>
      </c>
      <c r="GZP376" s="187"/>
      <c r="GZQ376" s="187"/>
      <c r="GZR376" s="187"/>
      <c r="GZS376" s="187"/>
      <c r="GZT376" s="187"/>
      <c r="GZU376" s="187"/>
      <c r="GZV376" s="187"/>
      <c r="GZW376" s="187"/>
      <c r="GZX376" s="187"/>
      <c r="GZY376" s="187"/>
      <c r="GZZ376" s="187"/>
      <c r="HAA376" s="187"/>
      <c r="HAB376" s="187"/>
      <c r="HAC376" s="187"/>
      <c r="HAD376" s="187" t="s">
        <v>241</v>
      </c>
      <c r="HAE376" s="187"/>
      <c r="HAF376" s="187"/>
      <c r="HAG376" s="187"/>
      <c r="HAH376" s="187"/>
      <c r="HAI376" s="187"/>
      <c r="HAJ376" s="187"/>
      <c r="HAK376" s="187"/>
      <c r="HAL376" s="187"/>
      <c r="HAM376" s="187"/>
      <c r="HAN376" s="187"/>
      <c r="HAO376" s="187"/>
      <c r="HAP376" s="187"/>
      <c r="HAQ376" s="187"/>
      <c r="HAR376" s="187"/>
      <c r="HAS376" s="187" t="s">
        <v>241</v>
      </c>
      <c r="HAT376" s="187"/>
      <c r="HAU376" s="187"/>
      <c r="HAV376" s="187"/>
      <c r="HAW376" s="187"/>
      <c r="HAX376" s="187"/>
      <c r="HAY376" s="187"/>
      <c r="HAZ376" s="187"/>
      <c r="HBA376" s="187"/>
      <c r="HBB376" s="187"/>
      <c r="HBC376" s="187"/>
      <c r="HBD376" s="187"/>
      <c r="HBE376" s="187"/>
      <c r="HBF376" s="187"/>
      <c r="HBG376" s="187"/>
      <c r="HBH376" s="187" t="s">
        <v>241</v>
      </c>
      <c r="HBI376" s="187"/>
      <c r="HBJ376" s="187"/>
      <c r="HBK376" s="187"/>
      <c r="HBL376" s="187"/>
      <c r="HBM376" s="187"/>
      <c r="HBN376" s="187"/>
      <c r="HBO376" s="187"/>
      <c r="HBP376" s="187"/>
      <c r="HBQ376" s="187"/>
      <c r="HBR376" s="187"/>
      <c r="HBS376" s="187"/>
      <c r="HBT376" s="187"/>
      <c r="HBU376" s="187"/>
      <c r="HBV376" s="187"/>
      <c r="HBW376" s="187" t="s">
        <v>241</v>
      </c>
      <c r="HBX376" s="187"/>
      <c r="HBY376" s="187"/>
      <c r="HBZ376" s="187"/>
      <c r="HCA376" s="187"/>
      <c r="HCB376" s="187"/>
      <c r="HCC376" s="187"/>
      <c r="HCD376" s="187"/>
      <c r="HCE376" s="187"/>
      <c r="HCF376" s="187"/>
      <c r="HCG376" s="187"/>
      <c r="HCH376" s="187"/>
      <c r="HCI376" s="187"/>
      <c r="HCJ376" s="187"/>
      <c r="HCK376" s="187"/>
      <c r="HCL376" s="187" t="s">
        <v>241</v>
      </c>
      <c r="HCM376" s="187"/>
      <c r="HCN376" s="187"/>
      <c r="HCO376" s="187"/>
      <c r="HCP376" s="187"/>
      <c r="HCQ376" s="187"/>
      <c r="HCR376" s="187"/>
      <c r="HCS376" s="187"/>
      <c r="HCT376" s="187"/>
      <c r="HCU376" s="187"/>
      <c r="HCV376" s="187"/>
      <c r="HCW376" s="187"/>
      <c r="HCX376" s="187"/>
      <c r="HCY376" s="187"/>
      <c r="HCZ376" s="187"/>
      <c r="HDA376" s="187" t="s">
        <v>241</v>
      </c>
      <c r="HDB376" s="187"/>
      <c r="HDC376" s="187"/>
      <c r="HDD376" s="187"/>
      <c r="HDE376" s="187"/>
      <c r="HDF376" s="187"/>
      <c r="HDG376" s="187"/>
      <c r="HDH376" s="187"/>
      <c r="HDI376" s="187"/>
      <c r="HDJ376" s="187"/>
      <c r="HDK376" s="187"/>
      <c r="HDL376" s="187"/>
      <c r="HDM376" s="187"/>
      <c r="HDN376" s="187"/>
      <c r="HDO376" s="187"/>
      <c r="HDP376" s="187" t="s">
        <v>241</v>
      </c>
      <c r="HDQ376" s="187"/>
      <c r="HDR376" s="187"/>
      <c r="HDS376" s="187"/>
      <c r="HDT376" s="187"/>
      <c r="HDU376" s="187"/>
      <c r="HDV376" s="187"/>
      <c r="HDW376" s="187"/>
      <c r="HDX376" s="187"/>
      <c r="HDY376" s="187"/>
      <c r="HDZ376" s="187"/>
      <c r="HEA376" s="187"/>
      <c r="HEB376" s="187"/>
      <c r="HEC376" s="187"/>
      <c r="HED376" s="187"/>
      <c r="HEE376" s="187" t="s">
        <v>241</v>
      </c>
      <c r="HEF376" s="187"/>
      <c r="HEG376" s="187"/>
      <c r="HEH376" s="187"/>
      <c r="HEI376" s="187"/>
      <c r="HEJ376" s="187"/>
      <c r="HEK376" s="187"/>
      <c r="HEL376" s="187"/>
      <c r="HEM376" s="187"/>
      <c r="HEN376" s="187"/>
      <c r="HEO376" s="187"/>
      <c r="HEP376" s="187"/>
      <c r="HEQ376" s="187"/>
      <c r="HER376" s="187"/>
      <c r="HES376" s="187"/>
      <c r="HET376" s="187" t="s">
        <v>241</v>
      </c>
      <c r="HEU376" s="187"/>
      <c r="HEV376" s="187"/>
      <c r="HEW376" s="187"/>
      <c r="HEX376" s="187"/>
      <c r="HEY376" s="187"/>
      <c r="HEZ376" s="187"/>
      <c r="HFA376" s="187"/>
      <c r="HFB376" s="187"/>
      <c r="HFC376" s="187"/>
      <c r="HFD376" s="187"/>
      <c r="HFE376" s="187"/>
      <c r="HFF376" s="187"/>
      <c r="HFG376" s="187"/>
      <c r="HFH376" s="187"/>
      <c r="HFI376" s="187" t="s">
        <v>241</v>
      </c>
      <c r="HFJ376" s="187"/>
      <c r="HFK376" s="187"/>
      <c r="HFL376" s="187"/>
      <c r="HFM376" s="187"/>
      <c r="HFN376" s="187"/>
      <c r="HFO376" s="187"/>
      <c r="HFP376" s="187"/>
      <c r="HFQ376" s="187"/>
      <c r="HFR376" s="187"/>
      <c r="HFS376" s="187"/>
      <c r="HFT376" s="187"/>
      <c r="HFU376" s="187"/>
      <c r="HFV376" s="187"/>
      <c r="HFW376" s="187"/>
      <c r="HFX376" s="187" t="s">
        <v>241</v>
      </c>
      <c r="HFY376" s="187"/>
      <c r="HFZ376" s="187"/>
      <c r="HGA376" s="187"/>
      <c r="HGB376" s="187"/>
      <c r="HGC376" s="187"/>
      <c r="HGD376" s="187"/>
      <c r="HGE376" s="187"/>
      <c r="HGF376" s="187"/>
      <c r="HGG376" s="187"/>
      <c r="HGH376" s="187"/>
      <c r="HGI376" s="187"/>
      <c r="HGJ376" s="187"/>
      <c r="HGK376" s="187"/>
      <c r="HGL376" s="187"/>
      <c r="HGM376" s="187" t="s">
        <v>241</v>
      </c>
      <c r="HGN376" s="187"/>
      <c r="HGO376" s="187"/>
      <c r="HGP376" s="187"/>
      <c r="HGQ376" s="187"/>
      <c r="HGR376" s="187"/>
      <c r="HGS376" s="187"/>
      <c r="HGT376" s="187"/>
      <c r="HGU376" s="187"/>
      <c r="HGV376" s="187"/>
      <c r="HGW376" s="187"/>
      <c r="HGX376" s="187"/>
      <c r="HGY376" s="187"/>
      <c r="HGZ376" s="187"/>
      <c r="HHA376" s="187"/>
      <c r="HHB376" s="187" t="s">
        <v>241</v>
      </c>
      <c r="HHC376" s="187"/>
      <c r="HHD376" s="187"/>
      <c r="HHE376" s="187"/>
      <c r="HHF376" s="187"/>
      <c r="HHG376" s="187"/>
      <c r="HHH376" s="187"/>
      <c r="HHI376" s="187"/>
      <c r="HHJ376" s="187"/>
      <c r="HHK376" s="187"/>
      <c r="HHL376" s="187"/>
      <c r="HHM376" s="187"/>
      <c r="HHN376" s="187"/>
      <c r="HHO376" s="187"/>
      <c r="HHP376" s="187"/>
      <c r="HHQ376" s="187" t="s">
        <v>241</v>
      </c>
      <c r="HHR376" s="187"/>
      <c r="HHS376" s="187"/>
      <c r="HHT376" s="187"/>
      <c r="HHU376" s="187"/>
      <c r="HHV376" s="187"/>
      <c r="HHW376" s="187"/>
      <c r="HHX376" s="187"/>
      <c r="HHY376" s="187"/>
      <c r="HHZ376" s="187"/>
      <c r="HIA376" s="187"/>
      <c r="HIB376" s="187"/>
      <c r="HIC376" s="187"/>
      <c r="HID376" s="187"/>
      <c r="HIE376" s="187"/>
      <c r="HIF376" s="187" t="s">
        <v>241</v>
      </c>
      <c r="HIG376" s="187"/>
      <c r="HIH376" s="187"/>
      <c r="HII376" s="187"/>
      <c r="HIJ376" s="187"/>
      <c r="HIK376" s="187"/>
      <c r="HIL376" s="187"/>
      <c r="HIM376" s="187"/>
      <c r="HIN376" s="187"/>
      <c r="HIO376" s="187"/>
      <c r="HIP376" s="187"/>
      <c r="HIQ376" s="187"/>
      <c r="HIR376" s="187"/>
      <c r="HIS376" s="187"/>
      <c r="HIT376" s="187"/>
      <c r="HIU376" s="187" t="s">
        <v>241</v>
      </c>
      <c r="HIV376" s="187"/>
      <c r="HIW376" s="187"/>
      <c r="HIX376" s="187"/>
      <c r="HIY376" s="187"/>
      <c r="HIZ376" s="187"/>
      <c r="HJA376" s="187"/>
      <c r="HJB376" s="187"/>
      <c r="HJC376" s="187"/>
      <c r="HJD376" s="187"/>
      <c r="HJE376" s="187"/>
      <c r="HJF376" s="187"/>
      <c r="HJG376" s="187"/>
      <c r="HJH376" s="187"/>
      <c r="HJI376" s="187"/>
      <c r="HJJ376" s="187" t="s">
        <v>241</v>
      </c>
      <c r="HJK376" s="187"/>
      <c r="HJL376" s="187"/>
      <c r="HJM376" s="187"/>
      <c r="HJN376" s="187"/>
      <c r="HJO376" s="187"/>
      <c r="HJP376" s="187"/>
      <c r="HJQ376" s="187"/>
      <c r="HJR376" s="187"/>
      <c r="HJS376" s="187"/>
      <c r="HJT376" s="187"/>
      <c r="HJU376" s="187"/>
      <c r="HJV376" s="187"/>
      <c r="HJW376" s="187"/>
      <c r="HJX376" s="187"/>
      <c r="HJY376" s="187" t="s">
        <v>241</v>
      </c>
      <c r="HJZ376" s="187"/>
      <c r="HKA376" s="187"/>
      <c r="HKB376" s="187"/>
      <c r="HKC376" s="187"/>
      <c r="HKD376" s="187"/>
      <c r="HKE376" s="187"/>
      <c r="HKF376" s="187"/>
      <c r="HKG376" s="187"/>
      <c r="HKH376" s="187"/>
      <c r="HKI376" s="187"/>
      <c r="HKJ376" s="187"/>
      <c r="HKK376" s="187"/>
      <c r="HKL376" s="187"/>
      <c r="HKM376" s="187"/>
      <c r="HKN376" s="187" t="s">
        <v>241</v>
      </c>
      <c r="HKO376" s="187"/>
      <c r="HKP376" s="187"/>
      <c r="HKQ376" s="187"/>
      <c r="HKR376" s="187"/>
      <c r="HKS376" s="187"/>
      <c r="HKT376" s="187"/>
      <c r="HKU376" s="187"/>
      <c r="HKV376" s="187"/>
      <c r="HKW376" s="187"/>
      <c r="HKX376" s="187"/>
      <c r="HKY376" s="187"/>
      <c r="HKZ376" s="187"/>
      <c r="HLA376" s="187"/>
      <c r="HLB376" s="187"/>
      <c r="HLC376" s="187" t="s">
        <v>241</v>
      </c>
      <c r="HLD376" s="187"/>
      <c r="HLE376" s="187"/>
      <c r="HLF376" s="187"/>
      <c r="HLG376" s="187"/>
      <c r="HLH376" s="187"/>
      <c r="HLI376" s="187"/>
      <c r="HLJ376" s="187"/>
      <c r="HLK376" s="187"/>
      <c r="HLL376" s="187"/>
      <c r="HLM376" s="187"/>
      <c r="HLN376" s="187"/>
      <c r="HLO376" s="187"/>
      <c r="HLP376" s="187"/>
      <c r="HLQ376" s="187"/>
      <c r="HLR376" s="187" t="s">
        <v>241</v>
      </c>
      <c r="HLS376" s="187"/>
      <c r="HLT376" s="187"/>
      <c r="HLU376" s="187"/>
      <c r="HLV376" s="187"/>
      <c r="HLW376" s="187"/>
      <c r="HLX376" s="187"/>
      <c r="HLY376" s="187"/>
      <c r="HLZ376" s="187"/>
      <c r="HMA376" s="187"/>
      <c r="HMB376" s="187"/>
      <c r="HMC376" s="187"/>
      <c r="HMD376" s="187"/>
      <c r="HME376" s="187"/>
      <c r="HMF376" s="187"/>
      <c r="HMG376" s="187" t="s">
        <v>241</v>
      </c>
      <c r="HMH376" s="187"/>
      <c r="HMI376" s="187"/>
      <c r="HMJ376" s="187"/>
      <c r="HMK376" s="187"/>
      <c r="HML376" s="187"/>
      <c r="HMM376" s="187"/>
      <c r="HMN376" s="187"/>
      <c r="HMO376" s="187"/>
      <c r="HMP376" s="187"/>
      <c r="HMQ376" s="187"/>
      <c r="HMR376" s="187"/>
      <c r="HMS376" s="187"/>
      <c r="HMT376" s="187"/>
      <c r="HMU376" s="187"/>
      <c r="HMV376" s="187" t="s">
        <v>241</v>
      </c>
      <c r="HMW376" s="187"/>
      <c r="HMX376" s="187"/>
      <c r="HMY376" s="187"/>
      <c r="HMZ376" s="187"/>
      <c r="HNA376" s="187"/>
      <c r="HNB376" s="187"/>
      <c r="HNC376" s="187"/>
      <c r="HND376" s="187"/>
      <c r="HNE376" s="187"/>
      <c r="HNF376" s="187"/>
      <c r="HNG376" s="187"/>
      <c r="HNH376" s="187"/>
      <c r="HNI376" s="187"/>
      <c r="HNJ376" s="187"/>
      <c r="HNK376" s="187" t="s">
        <v>241</v>
      </c>
      <c r="HNL376" s="187"/>
      <c r="HNM376" s="187"/>
      <c r="HNN376" s="187"/>
      <c r="HNO376" s="187"/>
      <c r="HNP376" s="187"/>
      <c r="HNQ376" s="187"/>
      <c r="HNR376" s="187"/>
      <c r="HNS376" s="187"/>
      <c r="HNT376" s="187"/>
      <c r="HNU376" s="187"/>
      <c r="HNV376" s="187"/>
      <c r="HNW376" s="187"/>
      <c r="HNX376" s="187"/>
      <c r="HNY376" s="187"/>
      <c r="HNZ376" s="187" t="s">
        <v>241</v>
      </c>
      <c r="HOA376" s="187"/>
      <c r="HOB376" s="187"/>
      <c r="HOC376" s="187"/>
      <c r="HOD376" s="187"/>
      <c r="HOE376" s="187"/>
      <c r="HOF376" s="187"/>
      <c r="HOG376" s="187"/>
      <c r="HOH376" s="187"/>
      <c r="HOI376" s="187"/>
      <c r="HOJ376" s="187"/>
      <c r="HOK376" s="187"/>
      <c r="HOL376" s="187"/>
      <c r="HOM376" s="187"/>
      <c r="HON376" s="187"/>
      <c r="HOO376" s="187" t="s">
        <v>241</v>
      </c>
      <c r="HOP376" s="187"/>
      <c r="HOQ376" s="187"/>
      <c r="HOR376" s="187"/>
      <c r="HOS376" s="187"/>
      <c r="HOT376" s="187"/>
      <c r="HOU376" s="187"/>
      <c r="HOV376" s="187"/>
      <c r="HOW376" s="187"/>
      <c r="HOX376" s="187"/>
      <c r="HOY376" s="187"/>
      <c r="HOZ376" s="187"/>
      <c r="HPA376" s="187"/>
      <c r="HPB376" s="187"/>
      <c r="HPC376" s="187"/>
      <c r="HPD376" s="187" t="s">
        <v>241</v>
      </c>
      <c r="HPE376" s="187"/>
      <c r="HPF376" s="187"/>
      <c r="HPG376" s="187"/>
      <c r="HPH376" s="187"/>
      <c r="HPI376" s="187"/>
      <c r="HPJ376" s="187"/>
      <c r="HPK376" s="187"/>
      <c r="HPL376" s="187"/>
      <c r="HPM376" s="187"/>
      <c r="HPN376" s="187"/>
      <c r="HPO376" s="187"/>
      <c r="HPP376" s="187"/>
      <c r="HPQ376" s="187"/>
      <c r="HPR376" s="187"/>
      <c r="HPS376" s="187" t="s">
        <v>241</v>
      </c>
      <c r="HPT376" s="187"/>
      <c r="HPU376" s="187"/>
      <c r="HPV376" s="187"/>
      <c r="HPW376" s="187"/>
      <c r="HPX376" s="187"/>
      <c r="HPY376" s="187"/>
      <c r="HPZ376" s="187"/>
      <c r="HQA376" s="187"/>
      <c r="HQB376" s="187"/>
      <c r="HQC376" s="187"/>
      <c r="HQD376" s="187"/>
      <c r="HQE376" s="187"/>
      <c r="HQF376" s="187"/>
      <c r="HQG376" s="187"/>
      <c r="HQH376" s="187" t="s">
        <v>241</v>
      </c>
      <c r="HQI376" s="187"/>
      <c r="HQJ376" s="187"/>
      <c r="HQK376" s="187"/>
      <c r="HQL376" s="187"/>
      <c r="HQM376" s="187"/>
      <c r="HQN376" s="187"/>
      <c r="HQO376" s="187"/>
      <c r="HQP376" s="187"/>
      <c r="HQQ376" s="187"/>
      <c r="HQR376" s="187"/>
      <c r="HQS376" s="187"/>
      <c r="HQT376" s="187"/>
      <c r="HQU376" s="187"/>
      <c r="HQV376" s="187"/>
      <c r="HQW376" s="187" t="s">
        <v>241</v>
      </c>
      <c r="HQX376" s="187"/>
      <c r="HQY376" s="187"/>
      <c r="HQZ376" s="187"/>
      <c r="HRA376" s="187"/>
      <c r="HRB376" s="187"/>
      <c r="HRC376" s="187"/>
      <c r="HRD376" s="187"/>
      <c r="HRE376" s="187"/>
      <c r="HRF376" s="187"/>
      <c r="HRG376" s="187"/>
      <c r="HRH376" s="187"/>
      <c r="HRI376" s="187"/>
      <c r="HRJ376" s="187"/>
      <c r="HRK376" s="187"/>
      <c r="HRL376" s="187" t="s">
        <v>241</v>
      </c>
      <c r="HRM376" s="187"/>
      <c r="HRN376" s="187"/>
      <c r="HRO376" s="187"/>
      <c r="HRP376" s="187"/>
      <c r="HRQ376" s="187"/>
      <c r="HRR376" s="187"/>
      <c r="HRS376" s="187"/>
      <c r="HRT376" s="187"/>
      <c r="HRU376" s="187"/>
      <c r="HRV376" s="187"/>
      <c r="HRW376" s="187"/>
      <c r="HRX376" s="187"/>
      <c r="HRY376" s="187"/>
      <c r="HRZ376" s="187"/>
      <c r="HSA376" s="187" t="s">
        <v>241</v>
      </c>
      <c r="HSB376" s="187"/>
      <c r="HSC376" s="187"/>
      <c r="HSD376" s="187"/>
      <c r="HSE376" s="187"/>
      <c r="HSF376" s="187"/>
      <c r="HSG376" s="187"/>
      <c r="HSH376" s="187"/>
      <c r="HSI376" s="187"/>
      <c r="HSJ376" s="187"/>
      <c r="HSK376" s="187"/>
      <c r="HSL376" s="187"/>
      <c r="HSM376" s="187"/>
      <c r="HSN376" s="187"/>
      <c r="HSO376" s="187"/>
      <c r="HSP376" s="187" t="s">
        <v>241</v>
      </c>
      <c r="HSQ376" s="187"/>
      <c r="HSR376" s="187"/>
      <c r="HSS376" s="187"/>
      <c r="HST376" s="187"/>
      <c r="HSU376" s="187"/>
      <c r="HSV376" s="187"/>
      <c r="HSW376" s="187"/>
      <c r="HSX376" s="187"/>
      <c r="HSY376" s="187"/>
      <c r="HSZ376" s="187"/>
      <c r="HTA376" s="187"/>
      <c r="HTB376" s="187"/>
      <c r="HTC376" s="187"/>
      <c r="HTD376" s="187"/>
      <c r="HTE376" s="187" t="s">
        <v>241</v>
      </c>
      <c r="HTF376" s="187"/>
      <c r="HTG376" s="187"/>
      <c r="HTH376" s="187"/>
      <c r="HTI376" s="187"/>
      <c r="HTJ376" s="187"/>
      <c r="HTK376" s="187"/>
      <c r="HTL376" s="187"/>
      <c r="HTM376" s="187"/>
      <c r="HTN376" s="187"/>
      <c r="HTO376" s="187"/>
      <c r="HTP376" s="187"/>
      <c r="HTQ376" s="187"/>
      <c r="HTR376" s="187"/>
      <c r="HTS376" s="187"/>
      <c r="HTT376" s="187" t="s">
        <v>241</v>
      </c>
      <c r="HTU376" s="187"/>
      <c r="HTV376" s="187"/>
      <c r="HTW376" s="187"/>
      <c r="HTX376" s="187"/>
      <c r="HTY376" s="187"/>
      <c r="HTZ376" s="187"/>
      <c r="HUA376" s="187"/>
      <c r="HUB376" s="187"/>
      <c r="HUC376" s="187"/>
      <c r="HUD376" s="187"/>
      <c r="HUE376" s="187"/>
      <c r="HUF376" s="187"/>
      <c r="HUG376" s="187"/>
      <c r="HUH376" s="187"/>
      <c r="HUI376" s="187" t="s">
        <v>241</v>
      </c>
      <c r="HUJ376" s="187"/>
      <c r="HUK376" s="187"/>
      <c r="HUL376" s="187"/>
      <c r="HUM376" s="187"/>
      <c r="HUN376" s="187"/>
      <c r="HUO376" s="187"/>
      <c r="HUP376" s="187"/>
      <c r="HUQ376" s="187"/>
      <c r="HUR376" s="187"/>
      <c r="HUS376" s="187"/>
      <c r="HUT376" s="187"/>
      <c r="HUU376" s="187"/>
      <c r="HUV376" s="187"/>
      <c r="HUW376" s="187"/>
      <c r="HUX376" s="187" t="s">
        <v>241</v>
      </c>
      <c r="HUY376" s="187"/>
      <c r="HUZ376" s="187"/>
      <c r="HVA376" s="187"/>
      <c r="HVB376" s="187"/>
      <c r="HVC376" s="187"/>
      <c r="HVD376" s="187"/>
      <c r="HVE376" s="187"/>
      <c r="HVF376" s="187"/>
      <c r="HVG376" s="187"/>
      <c r="HVH376" s="187"/>
      <c r="HVI376" s="187"/>
      <c r="HVJ376" s="187"/>
      <c r="HVK376" s="187"/>
      <c r="HVL376" s="187"/>
      <c r="HVM376" s="187" t="s">
        <v>241</v>
      </c>
      <c r="HVN376" s="187"/>
      <c r="HVO376" s="187"/>
      <c r="HVP376" s="187"/>
      <c r="HVQ376" s="187"/>
      <c r="HVR376" s="187"/>
      <c r="HVS376" s="187"/>
      <c r="HVT376" s="187"/>
      <c r="HVU376" s="187"/>
      <c r="HVV376" s="187"/>
      <c r="HVW376" s="187"/>
      <c r="HVX376" s="187"/>
      <c r="HVY376" s="187"/>
      <c r="HVZ376" s="187"/>
      <c r="HWA376" s="187"/>
      <c r="HWB376" s="187" t="s">
        <v>241</v>
      </c>
      <c r="HWC376" s="187"/>
      <c r="HWD376" s="187"/>
      <c r="HWE376" s="187"/>
      <c r="HWF376" s="187"/>
      <c r="HWG376" s="187"/>
      <c r="HWH376" s="187"/>
      <c r="HWI376" s="187"/>
      <c r="HWJ376" s="187"/>
      <c r="HWK376" s="187"/>
      <c r="HWL376" s="187"/>
      <c r="HWM376" s="187"/>
      <c r="HWN376" s="187"/>
      <c r="HWO376" s="187"/>
      <c r="HWP376" s="187"/>
      <c r="HWQ376" s="187" t="s">
        <v>241</v>
      </c>
      <c r="HWR376" s="187"/>
      <c r="HWS376" s="187"/>
      <c r="HWT376" s="187"/>
      <c r="HWU376" s="187"/>
      <c r="HWV376" s="187"/>
      <c r="HWW376" s="187"/>
      <c r="HWX376" s="187"/>
      <c r="HWY376" s="187"/>
      <c r="HWZ376" s="187"/>
      <c r="HXA376" s="187"/>
      <c r="HXB376" s="187"/>
      <c r="HXC376" s="187"/>
      <c r="HXD376" s="187"/>
      <c r="HXE376" s="187"/>
      <c r="HXF376" s="187" t="s">
        <v>241</v>
      </c>
      <c r="HXG376" s="187"/>
      <c r="HXH376" s="187"/>
      <c r="HXI376" s="187"/>
      <c r="HXJ376" s="187"/>
      <c r="HXK376" s="187"/>
      <c r="HXL376" s="187"/>
      <c r="HXM376" s="187"/>
      <c r="HXN376" s="187"/>
      <c r="HXO376" s="187"/>
      <c r="HXP376" s="187"/>
      <c r="HXQ376" s="187"/>
      <c r="HXR376" s="187"/>
      <c r="HXS376" s="187"/>
      <c r="HXT376" s="187"/>
      <c r="HXU376" s="187" t="s">
        <v>241</v>
      </c>
      <c r="HXV376" s="187"/>
      <c r="HXW376" s="187"/>
      <c r="HXX376" s="187"/>
      <c r="HXY376" s="187"/>
      <c r="HXZ376" s="187"/>
      <c r="HYA376" s="187"/>
      <c r="HYB376" s="187"/>
      <c r="HYC376" s="187"/>
      <c r="HYD376" s="187"/>
      <c r="HYE376" s="187"/>
      <c r="HYF376" s="187"/>
      <c r="HYG376" s="187"/>
      <c r="HYH376" s="187"/>
      <c r="HYI376" s="187"/>
      <c r="HYJ376" s="187" t="s">
        <v>241</v>
      </c>
      <c r="HYK376" s="187"/>
      <c r="HYL376" s="187"/>
      <c r="HYM376" s="187"/>
      <c r="HYN376" s="187"/>
      <c r="HYO376" s="187"/>
      <c r="HYP376" s="187"/>
      <c r="HYQ376" s="187"/>
      <c r="HYR376" s="187"/>
      <c r="HYS376" s="187"/>
      <c r="HYT376" s="187"/>
      <c r="HYU376" s="187"/>
      <c r="HYV376" s="187"/>
      <c r="HYW376" s="187"/>
      <c r="HYX376" s="187"/>
      <c r="HYY376" s="187" t="s">
        <v>241</v>
      </c>
      <c r="HYZ376" s="187"/>
      <c r="HZA376" s="187"/>
      <c r="HZB376" s="187"/>
      <c r="HZC376" s="187"/>
      <c r="HZD376" s="187"/>
      <c r="HZE376" s="187"/>
      <c r="HZF376" s="187"/>
      <c r="HZG376" s="187"/>
      <c r="HZH376" s="187"/>
      <c r="HZI376" s="187"/>
      <c r="HZJ376" s="187"/>
      <c r="HZK376" s="187"/>
      <c r="HZL376" s="187"/>
      <c r="HZM376" s="187"/>
      <c r="HZN376" s="187" t="s">
        <v>241</v>
      </c>
      <c r="HZO376" s="187"/>
      <c r="HZP376" s="187"/>
      <c r="HZQ376" s="187"/>
      <c r="HZR376" s="187"/>
      <c r="HZS376" s="187"/>
      <c r="HZT376" s="187"/>
      <c r="HZU376" s="187"/>
      <c r="HZV376" s="187"/>
      <c r="HZW376" s="187"/>
      <c r="HZX376" s="187"/>
      <c r="HZY376" s="187"/>
      <c r="HZZ376" s="187"/>
      <c r="IAA376" s="187"/>
      <c r="IAB376" s="187"/>
      <c r="IAC376" s="187" t="s">
        <v>241</v>
      </c>
      <c r="IAD376" s="187"/>
      <c r="IAE376" s="187"/>
      <c r="IAF376" s="187"/>
      <c r="IAG376" s="187"/>
      <c r="IAH376" s="187"/>
      <c r="IAI376" s="187"/>
      <c r="IAJ376" s="187"/>
      <c r="IAK376" s="187"/>
      <c r="IAL376" s="187"/>
      <c r="IAM376" s="187"/>
      <c r="IAN376" s="187"/>
      <c r="IAO376" s="187"/>
      <c r="IAP376" s="187"/>
      <c r="IAQ376" s="187"/>
      <c r="IAR376" s="187" t="s">
        <v>241</v>
      </c>
      <c r="IAS376" s="187"/>
      <c r="IAT376" s="187"/>
      <c r="IAU376" s="187"/>
      <c r="IAV376" s="187"/>
      <c r="IAW376" s="187"/>
      <c r="IAX376" s="187"/>
      <c r="IAY376" s="187"/>
      <c r="IAZ376" s="187"/>
      <c r="IBA376" s="187"/>
      <c r="IBB376" s="187"/>
      <c r="IBC376" s="187"/>
      <c r="IBD376" s="187"/>
      <c r="IBE376" s="187"/>
      <c r="IBF376" s="187"/>
      <c r="IBG376" s="187" t="s">
        <v>241</v>
      </c>
      <c r="IBH376" s="187"/>
      <c r="IBI376" s="187"/>
      <c r="IBJ376" s="187"/>
      <c r="IBK376" s="187"/>
      <c r="IBL376" s="187"/>
      <c r="IBM376" s="187"/>
      <c r="IBN376" s="187"/>
      <c r="IBO376" s="187"/>
      <c r="IBP376" s="187"/>
      <c r="IBQ376" s="187"/>
      <c r="IBR376" s="187"/>
      <c r="IBS376" s="187"/>
      <c r="IBT376" s="187"/>
      <c r="IBU376" s="187"/>
      <c r="IBV376" s="187" t="s">
        <v>241</v>
      </c>
      <c r="IBW376" s="187"/>
      <c r="IBX376" s="187"/>
      <c r="IBY376" s="187"/>
      <c r="IBZ376" s="187"/>
      <c r="ICA376" s="187"/>
      <c r="ICB376" s="187"/>
      <c r="ICC376" s="187"/>
      <c r="ICD376" s="187"/>
      <c r="ICE376" s="187"/>
      <c r="ICF376" s="187"/>
      <c r="ICG376" s="187"/>
      <c r="ICH376" s="187"/>
      <c r="ICI376" s="187"/>
      <c r="ICJ376" s="187"/>
      <c r="ICK376" s="187" t="s">
        <v>241</v>
      </c>
      <c r="ICL376" s="187"/>
      <c r="ICM376" s="187"/>
      <c r="ICN376" s="187"/>
      <c r="ICO376" s="187"/>
      <c r="ICP376" s="187"/>
      <c r="ICQ376" s="187"/>
      <c r="ICR376" s="187"/>
      <c r="ICS376" s="187"/>
      <c r="ICT376" s="187"/>
      <c r="ICU376" s="187"/>
      <c r="ICV376" s="187"/>
      <c r="ICW376" s="187"/>
      <c r="ICX376" s="187"/>
      <c r="ICY376" s="187"/>
      <c r="ICZ376" s="187" t="s">
        <v>241</v>
      </c>
      <c r="IDA376" s="187"/>
      <c r="IDB376" s="187"/>
      <c r="IDC376" s="187"/>
      <c r="IDD376" s="187"/>
      <c r="IDE376" s="187"/>
      <c r="IDF376" s="187"/>
      <c r="IDG376" s="187"/>
      <c r="IDH376" s="187"/>
      <c r="IDI376" s="187"/>
      <c r="IDJ376" s="187"/>
      <c r="IDK376" s="187"/>
      <c r="IDL376" s="187"/>
      <c r="IDM376" s="187"/>
      <c r="IDN376" s="187"/>
      <c r="IDO376" s="187" t="s">
        <v>241</v>
      </c>
      <c r="IDP376" s="187"/>
      <c r="IDQ376" s="187"/>
      <c r="IDR376" s="187"/>
      <c r="IDS376" s="187"/>
      <c r="IDT376" s="187"/>
      <c r="IDU376" s="187"/>
      <c r="IDV376" s="187"/>
      <c r="IDW376" s="187"/>
      <c r="IDX376" s="187"/>
      <c r="IDY376" s="187"/>
      <c r="IDZ376" s="187"/>
      <c r="IEA376" s="187"/>
      <c r="IEB376" s="187"/>
      <c r="IEC376" s="187"/>
      <c r="IED376" s="187" t="s">
        <v>241</v>
      </c>
      <c r="IEE376" s="187"/>
      <c r="IEF376" s="187"/>
      <c r="IEG376" s="187"/>
      <c r="IEH376" s="187"/>
      <c r="IEI376" s="187"/>
      <c r="IEJ376" s="187"/>
      <c r="IEK376" s="187"/>
      <c r="IEL376" s="187"/>
      <c r="IEM376" s="187"/>
      <c r="IEN376" s="187"/>
      <c r="IEO376" s="187"/>
      <c r="IEP376" s="187"/>
      <c r="IEQ376" s="187"/>
      <c r="IER376" s="187"/>
      <c r="IES376" s="187" t="s">
        <v>241</v>
      </c>
      <c r="IET376" s="187"/>
      <c r="IEU376" s="187"/>
      <c r="IEV376" s="187"/>
      <c r="IEW376" s="187"/>
      <c r="IEX376" s="187"/>
      <c r="IEY376" s="187"/>
      <c r="IEZ376" s="187"/>
      <c r="IFA376" s="187"/>
      <c r="IFB376" s="187"/>
      <c r="IFC376" s="187"/>
      <c r="IFD376" s="187"/>
      <c r="IFE376" s="187"/>
      <c r="IFF376" s="187"/>
      <c r="IFG376" s="187"/>
      <c r="IFH376" s="187" t="s">
        <v>241</v>
      </c>
      <c r="IFI376" s="187"/>
      <c r="IFJ376" s="187"/>
      <c r="IFK376" s="187"/>
      <c r="IFL376" s="187"/>
      <c r="IFM376" s="187"/>
      <c r="IFN376" s="187"/>
      <c r="IFO376" s="187"/>
      <c r="IFP376" s="187"/>
      <c r="IFQ376" s="187"/>
      <c r="IFR376" s="187"/>
      <c r="IFS376" s="187"/>
      <c r="IFT376" s="187"/>
      <c r="IFU376" s="187"/>
      <c r="IFV376" s="187"/>
      <c r="IFW376" s="187" t="s">
        <v>241</v>
      </c>
      <c r="IFX376" s="187"/>
      <c r="IFY376" s="187"/>
      <c r="IFZ376" s="187"/>
      <c r="IGA376" s="187"/>
      <c r="IGB376" s="187"/>
      <c r="IGC376" s="187"/>
      <c r="IGD376" s="187"/>
      <c r="IGE376" s="187"/>
      <c r="IGF376" s="187"/>
      <c r="IGG376" s="187"/>
      <c r="IGH376" s="187"/>
      <c r="IGI376" s="187"/>
      <c r="IGJ376" s="187"/>
      <c r="IGK376" s="187"/>
      <c r="IGL376" s="187" t="s">
        <v>241</v>
      </c>
      <c r="IGM376" s="187"/>
      <c r="IGN376" s="187"/>
      <c r="IGO376" s="187"/>
      <c r="IGP376" s="187"/>
      <c r="IGQ376" s="187"/>
      <c r="IGR376" s="187"/>
      <c r="IGS376" s="187"/>
      <c r="IGT376" s="187"/>
      <c r="IGU376" s="187"/>
      <c r="IGV376" s="187"/>
      <c r="IGW376" s="187"/>
      <c r="IGX376" s="187"/>
      <c r="IGY376" s="187"/>
      <c r="IGZ376" s="187"/>
      <c r="IHA376" s="187" t="s">
        <v>241</v>
      </c>
      <c r="IHB376" s="187"/>
      <c r="IHC376" s="187"/>
      <c r="IHD376" s="187"/>
      <c r="IHE376" s="187"/>
      <c r="IHF376" s="187"/>
      <c r="IHG376" s="187"/>
      <c r="IHH376" s="187"/>
      <c r="IHI376" s="187"/>
      <c r="IHJ376" s="187"/>
      <c r="IHK376" s="187"/>
      <c r="IHL376" s="187"/>
      <c r="IHM376" s="187"/>
      <c r="IHN376" s="187"/>
      <c r="IHO376" s="187"/>
      <c r="IHP376" s="187" t="s">
        <v>241</v>
      </c>
      <c r="IHQ376" s="187"/>
      <c r="IHR376" s="187"/>
      <c r="IHS376" s="187"/>
      <c r="IHT376" s="187"/>
      <c r="IHU376" s="187"/>
      <c r="IHV376" s="187"/>
      <c r="IHW376" s="187"/>
      <c r="IHX376" s="187"/>
      <c r="IHY376" s="187"/>
      <c r="IHZ376" s="187"/>
      <c r="IIA376" s="187"/>
      <c r="IIB376" s="187"/>
      <c r="IIC376" s="187"/>
      <c r="IID376" s="187"/>
      <c r="IIE376" s="187" t="s">
        <v>241</v>
      </c>
      <c r="IIF376" s="187"/>
      <c r="IIG376" s="187"/>
      <c r="IIH376" s="187"/>
      <c r="III376" s="187"/>
      <c r="IIJ376" s="187"/>
      <c r="IIK376" s="187"/>
      <c r="IIL376" s="187"/>
      <c r="IIM376" s="187"/>
      <c r="IIN376" s="187"/>
      <c r="IIO376" s="187"/>
      <c r="IIP376" s="187"/>
      <c r="IIQ376" s="187"/>
      <c r="IIR376" s="187"/>
      <c r="IIS376" s="187"/>
      <c r="IIT376" s="187" t="s">
        <v>241</v>
      </c>
      <c r="IIU376" s="187"/>
      <c r="IIV376" s="187"/>
      <c r="IIW376" s="187"/>
      <c r="IIX376" s="187"/>
      <c r="IIY376" s="187"/>
      <c r="IIZ376" s="187"/>
      <c r="IJA376" s="187"/>
      <c r="IJB376" s="187"/>
      <c r="IJC376" s="187"/>
      <c r="IJD376" s="187"/>
      <c r="IJE376" s="187"/>
      <c r="IJF376" s="187"/>
      <c r="IJG376" s="187"/>
      <c r="IJH376" s="187"/>
      <c r="IJI376" s="187" t="s">
        <v>241</v>
      </c>
      <c r="IJJ376" s="187"/>
      <c r="IJK376" s="187"/>
      <c r="IJL376" s="187"/>
      <c r="IJM376" s="187"/>
      <c r="IJN376" s="187"/>
      <c r="IJO376" s="187"/>
      <c r="IJP376" s="187"/>
      <c r="IJQ376" s="187"/>
      <c r="IJR376" s="187"/>
      <c r="IJS376" s="187"/>
      <c r="IJT376" s="187"/>
      <c r="IJU376" s="187"/>
      <c r="IJV376" s="187"/>
      <c r="IJW376" s="187"/>
      <c r="IJX376" s="187" t="s">
        <v>241</v>
      </c>
      <c r="IJY376" s="187"/>
      <c r="IJZ376" s="187"/>
      <c r="IKA376" s="187"/>
      <c r="IKB376" s="187"/>
      <c r="IKC376" s="187"/>
      <c r="IKD376" s="187"/>
      <c r="IKE376" s="187"/>
      <c r="IKF376" s="187"/>
      <c r="IKG376" s="187"/>
      <c r="IKH376" s="187"/>
      <c r="IKI376" s="187"/>
      <c r="IKJ376" s="187"/>
      <c r="IKK376" s="187"/>
      <c r="IKL376" s="187"/>
      <c r="IKM376" s="187" t="s">
        <v>241</v>
      </c>
      <c r="IKN376" s="187"/>
      <c r="IKO376" s="187"/>
      <c r="IKP376" s="187"/>
      <c r="IKQ376" s="187"/>
      <c r="IKR376" s="187"/>
      <c r="IKS376" s="187"/>
      <c r="IKT376" s="187"/>
      <c r="IKU376" s="187"/>
      <c r="IKV376" s="187"/>
      <c r="IKW376" s="187"/>
      <c r="IKX376" s="187"/>
      <c r="IKY376" s="187"/>
      <c r="IKZ376" s="187"/>
      <c r="ILA376" s="187"/>
      <c r="ILB376" s="187" t="s">
        <v>241</v>
      </c>
      <c r="ILC376" s="187"/>
      <c r="ILD376" s="187"/>
      <c r="ILE376" s="187"/>
      <c r="ILF376" s="187"/>
      <c r="ILG376" s="187"/>
      <c r="ILH376" s="187"/>
      <c r="ILI376" s="187"/>
      <c r="ILJ376" s="187"/>
      <c r="ILK376" s="187"/>
      <c r="ILL376" s="187"/>
      <c r="ILM376" s="187"/>
      <c r="ILN376" s="187"/>
      <c r="ILO376" s="187"/>
      <c r="ILP376" s="187"/>
      <c r="ILQ376" s="187" t="s">
        <v>241</v>
      </c>
      <c r="ILR376" s="187"/>
      <c r="ILS376" s="187"/>
      <c r="ILT376" s="187"/>
      <c r="ILU376" s="187"/>
      <c r="ILV376" s="187"/>
      <c r="ILW376" s="187"/>
      <c r="ILX376" s="187"/>
      <c r="ILY376" s="187"/>
      <c r="ILZ376" s="187"/>
      <c r="IMA376" s="187"/>
      <c r="IMB376" s="187"/>
      <c r="IMC376" s="187"/>
      <c r="IMD376" s="187"/>
      <c r="IME376" s="187"/>
      <c r="IMF376" s="187" t="s">
        <v>241</v>
      </c>
      <c r="IMG376" s="187"/>
      <c r="IMH376" s="187"/>
      <c r="IMI376" s="187"/>
      <c r="IMJ376" s="187"/>
      <c r="IMK376" s="187"/>
      <c r="IML376" s="187"/>
      <c r="IMM376" s="187"/>
      <c r="IMN376" s="187"/>
      <c r="IMO376" s="187"/>
      <c r="IMP376" s="187"/>
      <c r="IMQ376" s="187"/>
      <c r="IMR376" s="187"/>
      <c r="IMS376" s="187"/>
      <c r="IMT376" s="187"/>
      <c r="IMU376" s="187" t="s">
        <v>241</v>
      </c>
      <c r="IMV376" s="187"/>
      <c r="IMW376" s="187"/>
      <c r="IMX376" s="187"/>
      <c r="IMY376" s="187"/>
      <c r="IMZ376" s="187"/>
      <c r="INA376" s="187"/>
      <c r="INB376" s="187"/>
      <c r="INC376" s="187"/>
      <c r="IND376" s="187"/>
      <c r="INE376" s="187"/>
      <c r="INF376" s="187"/>
      <c r="ING376" s="187"/>
      <c r="INH376" s="187"/>
      <c r="INI376" s="187"/>
      <c r="INJ376" s="187" t="s">
        <v>241</v>
      </c>
      <c r="INK376" s="187"/>
      <c r="INL376" s="187"/>
      <c r="INM376" s="187"/>
      <c r="INN376" s="187"/>
      <c r="INO376" s="187"/>
      <c r="INP376" s="187"/>
      <c r="INQ376" s="187"/>
      <c r="INR376" s="187"/>
      <c r="INS376" s="187"/>
      <c r="INT376" s="187"/>
      <c r="INU376" s="187"/>
      <c r="INV376" s="187"/>
      <c r="INW376" s="187"/>
      <c r="INX376" s="187"/>
      <c r="INY376" s="187" t="s">
        <v>241</v>
      </c>
      <c r="INZ376" s="187"/>
      <c r="IOA376" s="187"/>
      <c r="IOB376" s="187"/>
      <c r="IOC376" s="187"/>
      <c r="IOD376" s="187"/>
      <c r="IOE376" s="187"/>
      <c r="IOF376" s="187"/>
      <c r="IOG376" s="187"/>
      <c r="IOH376" s="187"/>
      <c r="IOI376" s="187"/>
      <c r="IOJ376" s="187"/>
      <c r="IOK376" s="187"/>
      <c r="IOL376" s="187"/>
      <c r="IOM376" s="187"/>
      <c r="ION376" s="187" t="s">
        <v>241</v>
      </c>
      <c r="IOO376" s="187"/>
      <c r="IOP376" s="187"/>
      <c r="IOQ376" s="187"/>
      <c r="IOR376" s="187"/>
      <c r="IOS376" s="187"/>
      <c r="IOT376" s="187"/>
      <c r="IOU376" s="187"/>
      <c r="IOV376" s="187"/>
      <c r="IOW376" s="187"/>
      <c r="IOX376" s="187"/>
      <c r="IOY376" s="187"/>
      <c r="IOZ376" s="187"/>
      <c r="IPA376" s="187"/>
      <c r="IPB376" s="187"/>
      <c r="IPC376" s="187" t="s">
        <v>241</v>
      </c>
      <c r="IPD376" s="187"/>
      <c r="IPE376" s="187"/>
      <c r="IPF376" s="187"/>
      <c r="IPG376" s="187"/>
      <c r="IPH376" s="187"/>
      <c r="IPI376" s="187"/>
      <c r="IPJ376" s="187"/>
      <c r="IPK376" s="187"/>
      <c r="IPL376" s="187"/>
      <c r="IPM376" s="187"/>
      <c r="IPN376" s="187"/>
      <c r="IPO376" s="187"/>
      <c r="IPP376" s="187"/>
      <c r="IPQ376" s="187"/>
      <c r="IPR376" s="187" t="s">
        <v>241</v>
      </c>
      <c r="IPS376" s="187"/>
      <c r="IPT376" s="187"/>
      <c r="IPU376" s="187"/>
      <c r="IPV376" s="187"/>
      <c r="IPW376" s="187"/>
      <c r="IPX376" s="187"/>
      <c r="IPY376" s="187"/>
      <c r="IPZ376" s="187"/>
      <c r="IQA376" s="187"/>
      <c r="IQB376" s="187"/>
      <c r="IQC376" s="187"/>
      <c r="IQD376" s="187"/>
      <c r="IQE376" s="187"/>
      <c r="IQF376" s="187"/>
      <c r="IQG376" s="187" t="s">
        <v>241</v>
      </c>
      <c r="IQH376" s="187"/>
      <c r="IQI376" s="187"/>
      <c r="IQJ376" s="187"/>
      <c r="IQK376" s="187"/>
      <c r="IQL376" s="187"/>
      <c r="IQM376" s="187"/>
      <c r="IQN376" s="187"/>
      <c r="IQO376" s="187"/>
      <c r="IQP376" s="187"/>
      <c r="IQQ376" s="187"/>
      <c r="IQR376" s="187"/>
      <c r="IQS376" s="187"/>
      <c r="IQT376" s="187"/>
      <c r="IQU376" s="187"/>
      <c r="IQV376" s="187" t="s">
        <v>241</v>
      </c>
      <c r="IQW376" s="187"/>
      <c r="IQX376" s="187"/>
      <c r="IQY376" s="187"/>
      <c r="IQZ376" s="187"/>
      <c r="IRA376" s="187"/>
      <c r="IRB376" s="187"/>
      <c r="IRC376" s="187"/>
      <c r="IRD376" s="187"/>
      <c r="IRE376" s="187"/>
      <c r="IRF376" s="187"/>
      <c r="IRG376" s="187"/>
      <c r="IRH376" s="187"/>
      <c r="IRI376" s="187"/>
      <c r="IRJ376" s="187"/>
      <c r="IRK376" s="187" t="s">
        <v>241</v>
      </c>
      <c r="IRL376" s="187"/>
      <c r="IRM376" s="187"/>
      <c r="IRN376" s="187"/>
      <c r="IRO376" s="187"/>
      <c r="IRP376" s="187"/>
      <c r="IRQ376" s="187"/>
      <c r="IRR376" s="187"/>
      <c r="IRS376" s="187"/>
      <c r="IRT376" s="187"/>
      <c r="IRU376" s="187"/>
      <c r="IRV376" s="187"/>
      <c r="IRW376" s="187"/>
      <c r="IRX376" s="187"/>
      <c r="IRY376" s="187"/>
      <c r="IRZ376" s="187" t="s">
        <v>241</v>
      </c>
      <c r="ISA376" s="187"/>
      <c r="ISB376" s="187"/>
      <c r="ISC376" s="187"/>
      <c r="ISD376" s="187"/>
      <c r="ISE376" s="187"/>
      <c r="ISF376" s="187"/>
      <c r="ISG376" s="187"/>
      <c r="ISH376" s="187"/>
      <c r="ISI376" s="187"/>
      <c r="ISJ376" s="187"/>
      <c r="ISK376" s="187"/>
      <c r="ISL376" s="187"/>
      <c r="ISM376" s="187"/>
      <c r="ISN376" s="187"/>
      <c r="ISO376" s="187" t="s">
        <v>241</v>
      </c>
      <c r="ISP376" s="187"/>
      <c r="ISQ376" s="187"/>
      <c r="ISR376" s="187"/>
      <c r="ISS376" s="187"/>
      <c r="IST376" s="187"/>
      <c r="ISU376" s="187"/>
      <c r="ISV376" s="187"/>
      <c r="ISW376" s="187"/>
      <c r="ISX376" s="187"/>
      <c r="ISY376" s="187"/>
      <c r="ISZ376" s="187"/>
      <c r="ITA376" s="187"/>
      <c r="ITB376" s="187"/>
      <c r="ITC376" s="187"/>
      <c r="ITD376" s="187" t="s">
        <v>241</v>
      </c>
      <c r="ITE376" s="187"/>
      <c r="ITF376" s="187"/>
      <c r="ITG376" s="187"/>
      <c r="ITH376" s="187"/>
      <c r="ITI376" s="187"/>
      <c r="ITJ376" s="187"/>
      <c r="ITK376" s="187"/>
      <c r="ITL376" s="187"/>
      <c r="ITM376" s="187"/>
      <c r="ITN376" s="187"/>
      <c r="ITO376" s="187"/>
      <c r="ITP376" s="187"/>
      <c r="ITQ376" s="187"/>
      <c r="ITR376" s="187"/>
      <c r="ITS376" s="187" t="s">
        <v>241</v>
      </c>
      <c r="ITT376" s="187"/>
      <c r="ITU376" s="187"/>
      <c r="ITV376" s="187"/>
      <c r="ITW376" s="187"/>
      <c r="ITX376" s="187"/>
      <c r="ITY376" s="187"/>
      <c r="ITZ376" s="187"/>
      <c r="IUA376" s="187"/>
      <c r="IUB376" s="187"/>
      <c r="IUC376" s="187"/>
      <c r="IUD376" s="187"/>
      <c r="IUE376" s="187"/>
      <c r="IUF376" s="187"/>
      <c r="IUG376" s="187"/>
      <c r="IUH376" s="187" t="s">
        <v>241</v>
      </c>
      <c r="IUI376" s="187"/>
      <c r="IUJ376" s="187"/>
      <c r="IUK376" s="187"/>
      <c r="IUL376" s="187"/>
      <c r="IUM376" s="187"/>
      <c r="IUN376" s="187"/>
      <c r="IUO376" s="187"/>
      <c r="IUP376" s="187"/>
      <c r="IUQ376" s="187"/>
      <c r="IUR376" s="187"/>
      <c r="IUS376" s="187"/>
      <c r="IUT376" s="187"/>
      <c r="IUU376" s="187"/>
      <c r="IUV376" s="187"/>
      <c r="IUW376" s="187" t="s">
        <v>241</v>
      </c>
      <c r="IUX376" s="187"/>
      <c r="IUY376" s="187"/>
      <c r="IUZ376" s="187"/>
      <c r="IVA376" s="187"/>
      <c r="IVB376" s="187"/>
      <c r="IVC376" s="187"/>
      <c r="IVD376" s="187"/>
      <c r="IVE376" s="187"/>
      <c r="IVF376" s="187"/>
      <c r="IVG376" s="187"/>
      <c r="IVH376" s="187"/>
      <c r="IVI376" s="187"/>
      <c r="IVJ376" s="187"/>
      <c r="IVK376" s="187"/>
      <c r="IVL376" s="187" t="s">
        <v>241</v>
      </c>
      <c r="IVM376" s="187"/>
      <c r="IVN376" s="187"/>
      <c r="IVO376" s="187"/>
      <c r="IVP376" s="187"/>
      <c r="IVQ376" s="187"/>
      <c r="IVR376" s="187"/>
      <c r="IVS376" s="187"/>
      <c r="IVT376" s="187"/>
      <c r="IVU376" s="187"/>
      <c r="IVV376" s="187"/>
      <c r="IVW376" s="187"/>
      <c r="IVX376" s="187"/>
      <c r="IVY376" s="187"/>
      <c r="IVZ376" s="187"/>
      <c r="IWA376" s="187" t="s">
        <v>241</v>
      </c>
      <c r="IWB376" s="187"/>
      <c r="IWC376" s="187"/>
      <c r="IWD376" s="187"/>
      <c r="IWE376" s="187"/>
      <c r="IWF376" s="187"/>
      <c r="IWG376" s="187"/>
      <c r="IWH376" s="187"/>
      <c r="IWI376" s="187"/>
      <c r="IWJ376" s="187"/>
      <c r="IWK376" s="187"/>
      <c r="IWL376" s="187"/>
      <c r="IWM376" s="187"/>
      <c r="IWN376" s="187"/>
      <c r="IWO376" s="187"/>
      <c r="IWP376" s="187" t="s">
        <v>241</v>
      </c>
      <c r="IWQ376" s="187"/>
      <c r="IWR376" s="187"/>
      <c r="IWS376" s="187"/>
      <c r="IWT376" s="187"/>
      <c r="IWU376" s="187"/>
      <c r="IWV376" s="187"/>
      <c r="IWW376" s="187"/>
      <c r="IWX376" s="187"/>
      <c r="IWY376" s="187"/>
      <c r="IWZ376" s="187"/>
      <c r="IXA376" s="187"/>
      <c r="IXB376" s="187"/>
      <c r="IXC376" s="187"/>
      <c r="IXD376" s="187"/>
      <c r="IXE376" s="187" t="s">
        <v>241</v>
      </c>
      <c r="IXF376" s="187"/>
      <c r="IXG376" s="187"/>
      <c r="IXH376" s="187"/>
      <c r="IXI376" s="187"/>
      <c r="IXJ376" s="187"/>
      <c r="IXK376" s="187"/>
      <c r="IXL376" s="187"/>
      <c r="IXM376" s="187"/>
      <c r="IXN376" s="187"/>
      <c r="IXO376" s="187"/>
      <c r="IXP376" s="187"/>
      <c r="IXQ376" s="187"/>
      <c r="IXR376" s="187"/>
      <c r="IXS376" s="187"/>
      <c r="IXT376" s="187" t="s">
        <v>241</v>
      </c>
      <c r="IXU376" s="187"/>
      <c r="IXV376" s="187"/>
      <c r="IXW376" s="187"/>
      <c r="IXX376" s="187"/>
      <c r="IXY376" s="187"/>
      <c r="IXZ376" s="187"/>
      <c r="IYA376" s="187"/>
      <c r="IYB376" s="187"/>
      <c r="IYC376" s="187"/>
      <c r="IYD376" s="187"/>
      <c r="IYE376" s="187"/>
      <c r="IYF376" s="187"/>
      <c r="IYG376" s="187"/>
      <c r="IYH376" s="187"/>
      <c r="IYI376" s="187" t="s">
        <v>241</v>
      </c>
      <c r="IYJ376" s="187"/>
      <c r="IYK376" s="187"/>
      <c r="IYL376" s="187"/>
      <c r="IYM376" s="187"/>
      <c r="IYN376" s="187"/>
      <c r="IYO376" s="187"/>
      <c r="IYP376" s="187"/>
      <c r="IYQ376" s="187"/>
      <c r="IYR376" s="187"/>
      <c r="IYS376" s="187"/>
      <c r="IYT376" s="187"/>
      <c r="IYU376" s="187"/>
      <c r="IYV376" s="187"/>
      <c r="IYW376" s="187"/>
      <c r="IYX376" s="187" t="s">
        <v>241</v>
      </c>
      <c r="IYY376" s="187"/>
      <c r="IYZ376" s="187"/>
      <c r="IZA376" s="187"/>
      <c r="IZB376" s="187"/>
      <c r="IZC376" s="187"/>
      <c r="IZD376" s="187"/>
      <c r="IZE376" s="187"/>
      <c r="IZF376" s="187"/>
      <c r="IZG376" s="187"/>
      <c r="IZH376" s="187"/>
      <c r="IZI376" s="187"/>
      <c r="IZJ376" s="187"/>
      <c r="IZK376" s="187"/>
      <c r="IZL376" s="187"/>
      <c r="IZM376" s="187" t="s">
        <v>241</v>
      </c>
      <c r="IZN376" s="187"/>
      <c r="IZO376" s="187"/>
      <c r="IZP376" s="187"/>
      <c r="IZQ376" s="187"/>
      <c r="IZR376" s="187"/>
      <c r="IZS376" s="187"/>
      <c r="IZT376" s="187"/>
      <c r="IZU376" s="187"/>
      <c r="IZV376" s="187"/>
      <c r="IZW376" s="187"/>
      <c r="IZX376" s="187"/>
      <c r="IZY376" s="187"/>
      <c r="IZZ376" s="187"/>
      <c r="JAA376" s="187"/>
      <c r="JAB376" s="187" t="s">
        <v>241</v>
      </c>
      <c r="JAC376" s="187"/>
      <c r="JAD376" s="187"/>
      <c r="JAE376" s="187"/>
      <c r="JAF376" s="187"/>
      <c r="JAG376" s="187"/>
      <c r="JAH376" s="187"/>
      <c r="JAI376" s="187"/>
      <c r="JAJ376" s="187"/>
      <c r="JAK376" s="187"/>
      <c r="JAL376" s="187"/>
      <c r="JAM376" s="187"/>
      <c r="JAN376" s="187"/>
      <c r="JAO376" s="187"/>
      <c r="JAP376" s="187"/>
      <c r="JAQ376" s="187" t="s">
        <v>241</v>
      </c>
      <c r="JAR376" s="187"/>
      <c r="JAS376" s="187"/>
      <c r="JAT376" s="187"/>
      <c r="JAU376" s="187"/>
      <c r="JAV376" s="187"/>
      <c r="JAW376" s="187"/>
      <c r="JAX376" s="187"/>
      <c r="JAY376" s="187"/>
      <c r="JAZ376" s="187"/>
      <c r="JBA376" s="187"/>
      <c r="JBB376" s="187"/>
      <c r="JBC376" s="187"/>
      <c r="JBD376" s="187"/>
      <c r="JBE376" s="187"/>
      <c r="JBF376" s="187" t="s">
        <v>241</v>
      </c>
      <c r="JBG376" s="187"/>
      <c r="JBH376" s="187"/>
      <c r="JBI376" s="187"/>
      <c r="JBJ376" s="187"/>
      <c r="JBK376" s="187"/>
      <c r="JBL376" s="187"/>
      <c r="JBM376" s="187"/>
      <c r="JBN376" s="187"/>
      <c r="JBO376" s="187"/>
      <c r="JBP376" s="187"/>
      <c r="JBQ376" s="187"/>
      <c r="JBR376" s="187"/>
      <c r="JBS376" s="187"/>
      <c r="JBT376" s="187"/>
      <c r="JBU376" s="187" t="s">
        <v>241</v>
      </c>
      <c r="JBV376" s="187"/>
      <c r="JBW376" s="187"/>
      <c r="JBX376" s="187"/>
      <c r="JBY376" s="187"/>
      <c r="JBZ376" s="187"/>
      <c r="JCA376" s="187"/>
      <c r="JCB376" s="187"/>
      <c r="JCC376" s="187"/>
      <c r="JCD376" s="187"/>
      <c r="JCE376" s="187"/>
      <c r="JCF376" s="187"/>
      <c r="JCG376" s="187"/>
      <c r="JCH376" s="187"/>
      <c r="JCI376" s="187"/>
      <c r="JCJ376" s="187" t="s">
        <v>241</v>
      </c>
      <c r="JCK376" s="187"/>
      <c r="JCL376" s="187"/>
      <c r="JCM376" s="187"/>
      <c r="JCN376" s="187"/>
      <c r="JCO376" s="187"/>
      <c r="JCP376" s="187"/>
      <c r="JCQ376" s="187"/>
      <c r="JCR376" s="187"/>
      <c r="JCS376" s="187"/>
      <c r="JCT376" s="187"/>
      <c r="JCU376" s="187"/>
      <c r="JCV376" s="187"/>
      <c r="JCW376" s="187"/>
      <c r="JCX376" s="187"/>
      <c r="JCY376" s="187" t="s">
        <v>241</v>
      </c>
      <c r="JCZ376" s="187"/>
      <c r="JDA376" s="187"/>
      <c r="JDB376" s="187"/>
      <c r="JDC376" s="187"/>
      <c r="JDD376" s="187"/>
      <c r="JDE376" s="187"/>
      <c r="JDF376" s="187"/>
      <c r="JDG376" s="187"/>
      <c r="JDH376" s="187"/>
      <c r="JDI376" s="187"/>
      <c r="JDJ376" s="187"/>
      <c r="JDK376" s="187"/>
      <c r="JDL376" s="187"/>
      <c r="JDM376" s="187"/>
      <c r="JDN376" s="187" t="s">
        <v>241</v>
      </c>
      <c r="JDO376" s="187"/>
      <c r="JDP376" s="187"/>
      <c r="JDQ376" s="187"/>
      <c r="JDR376" s="187"/>
      <c r="JDS376" s="187"/>
      <c r="JDT376" s="187"/>
      <c r="JDU376" s="187"/>
      <c r="JDV376" s="187"/>
      <c r="JDW376" s="187"/>
      <c r="JDX376" s="187"/>
      <c r="JDY376" s="187"/>
      <c r="JDZ376" s="187"/>
      <c r="JEA376" s="187"/>
      <c r="JEB376" s="187"/>
      <c r="JEC376" s="187" t="s">
        <v>241</v>
      </c>
      <c r="JED376" s="187"/>
      <c r="JEE376" s="187"/>
      <c r="JEF376" s="187"/>
      <c r="JEG376" s="187"/>
      <c r="JEH376" s="187"/>
      <c r="JEI376" s="187"/>
      <c r="JEJ376" s="187"/>
      <c r="JEK376" s="187"/>
      <c r="JEL376" s="187"/>
      <c r="JEM376" s="187"/>
      <c r="JEN376" s="187"/>
      <c r="JEO376" s="187"/>
      <c r="JEP376" s="187"/>
      <c r="JEQ376" s="187"/>
      <c r="JER376" s="187" t="s">
        <v>241</v>
      </c>
      <c r="JES376" s="187"/>
      <c r="JET376" s="187"/>
      <c r="JEU376" s="187"/>
      <c r="JEV376" s="187"/>
      <c r="JEW376" s="187"/>
      <c r="JEX376" s="187"/>
      <c r="JEY376" s="187"/>
      <c r="JEZ376" s="187"/>
      <c r="JFA376" s="187"/>
      <c r="JFB376" s="187"/>
      <c r="JFC376" s="187"/>
      <c r="JFD376" s="187"/>
      <c r="JFE376" s="187"/>
      <c r="JFF376" s="187"/>
      <c r="JFG376" s="187" t="s">
        <v>241</v>
      </c>
      <c r="JFH376" s="187"/>
      <c r="JFI376" s="187"/>
      <c r="JFJ376" s="187"/>
      <c r="JFK376" s="187"/>
      <c r="JFL376" s="187"/>
      <c r="JFM376" s="187"/>
      <c r="JFN376" s="187"/>
      <c r="JFO376" s="187"/>
      <c r="JFP376" s="187"/>
      <c r="JFQ376" s="187"/>
      <c r="JFR376" s="187"/>
      <c r="JFS376" s="187"/>
      <c r="JFT376" s="187"/>
      <c r="JFU376" s="187"/>
      <c r="JFV376" s="187" t="s">
        <v>241</v>
      </c>
      <c r="JFW376" s="187"/>
      <c r="JFX376" s="187"/>
      <c r="JFY376" s="187"/>
      <c r="JFZ376" s="187"/>
      <c r="JGA376" s="187"/>
      <c r="JGB376" s="187"/>
      <c r="JGC376" s="187"/>
      <c r="JGD376" s="187"/>
      <c r="JGE376" s="187"/>
      <c r="JGF376" s="187"/>
      <c r="JGG376" s="187"/>
      <c r="JGH376" s="187"/>
      <c r="JGI376" s="187"/>
      <c r="JGJ376" s="187"/>
      <c r="JGK376" s="187" t="s">
        <v>241</v>
      </c>
      <c r="JGL376" s="187"/>
      <c r="JGM376" s="187"/>
      <c r="JGN376" s="187"/>
      <c r="JGO376" s="187"/>
      <c r="JGP376" s="187"/>
      <c r="JGQ376" s="187"/>
      <c r="JGR376" s="187"/>
      <c r="JGS376" s="187"/>
      <c r="JGT376" s="187"/>
      <c r="JGU376" s="187"/>
      <c r="JGV376" s="187"/>
      <c r="JGW376" s="187"/>
      <c r="JGX376" s="187"/>
      <c r="JGY376" s="187"/>
      <c r="JGZ376" s="187" t="s">
        <v>241</v>
      </c>
      <c r="JHA376" s="187"/>
      <c r="JHB376" s="187"/>
      <c r="JHC376" s="187"/>
      <c r="JHD376" s="187"/>
      <c r="JHE376" s="187"/>
      <c r="JHF376" s="187"/>
      <c r="JHG376" s="187"/>
      <c r="JHH376" s="187"/>
      <c r="JHI376" s="187"/>
      <c r="JHJ376" s="187"/>
      <c r="JHK376" s="187"/>
      <c r="JHL376" s="187"/>
      <c r="JHM376" s="187"/>
      <c r="JHN376" s="187"/>
      <c r="JHO376" s="187" t="s">
        <v>241</v>
      </c>
      <c r="JHP376" s="187"/>
      <c r="JHQ376" s="187"/>
      <c r="JHR376" s="187"/>
      <c r="JHS376" s="187"/>
      <c r="JHT376" s="187"/>
      <c r="JHU376" s="187"/>
      <c r="JHV376" s="187"/>
      <c r="JHW376" s="187"/>
      <c r="JHX376" s="187"/>
      <c r="JHY376" s="187"/>
      <c r="JHZ376" s="187"/>
      <c r="JIA376" s="187"/>
      <c r="JIB376" s="187"/>
      <c r="JIC376" s="187"/>
      <c r="JID376" s="187" t="s">
        <v>241</v>
      </c>
      <c r="JIE376" s="187"/>
      <c r="JIF376" s="187"/>
      <c r="JIG376" s="187"/>
      <c r="JIH376" s="187"/>
      <c r="JII376" s="187"/>
      <c r="JIJ376" s="187"/>
      <c r="JIK376" s="187"/>
      <c r="JIL376" s="187"/>
      <c r="JIM376" s="187"/>
      <c r="JIN376" s="187"/>
      <c r="JIO376" s="187"/>
      <c r="JIP376" s="187"/>
      <c r="JIQ376" s="187"/>
      <c r="JIR376" s="187"/>
      <c r="JIS376" s="187" t="s">
        <v>241</v>
      </c>
      <c r="JIT376" s="187"/>
      <c r="JIU376" s="187"/>
      <c r="JIV376" s="187"/>
      <c r="JIW376" s="187"/>
      <c r="JIX376" s="187"/>
      <c r="JIY376" s="187"/>
      <c r="JIZ376" s="187"/>
      <c r="JJA376" s="187"/>
      <c r="JJB376" s="187"/>
      <c r="JJC376" s="187"/>
      <c r="JJD376" s="187"/>
      <c r="JJE376" s="187"/>
      <c r="JJF376" s="187"/>
      <c r="JJG376" s="187"/>
      <c r="JJH376" s="187" t="s">
        <v>241</v>
      </c>
      <c r="JJI376" s="187"/>
      <c r="JJJ376" s="187"/>
      <c r="JJK376" s="187"/>
      <c r="JJL376" s="187"/>
      <c r="JJM376" s="187"/>
      <c r="JJN376" s="187"/>
      <c r="JJO376" s="187"/>
      <c r="JJP376" s="187"/>
      <c r="JJQ376" s="187"/>
      <c r="JJR376" s="187"/>
      <c r="JJS376" s="187"/>
      <c r="JJT376" s="187"/>
      <c r="JJU376" s="187"/>
      <c r="JJV376" s="187"/>
      <c r="JJW376" s="187" t="s">
        <v>241</v>
      </c>
      <c r="JJX376" s="187"/>
      <c r="JJY376" s="187"/>
      <c r="JJZ376" s="187"/>
      <c r="JKA376" s="187"/>
      <c r="JKB376" s="187"/>
      <c r="JKC376" s="187"/>
      <c r="JKD376" s="187"/>
      <c r="JKE376" s="187"/>
      <c r="JKF376" s="187"/>
      <c r="JKG376" s="187"/>
      <c r="JKH376" s="187"/>
      <c r="JKI376" s="187"/>
      <c r="JKJ376" s="187"/>
      <c r="JKK376" s="187"/>
      <c r="JKL376" s="187" t="s">
        <v>241</v>
      </c>
      <c r="JKM376" s="187"/>
      <c r="JKN376" s="187"/>
      <c r="JKO376" s="187"/>
      <c r="JKP376" s="187"/>
      <c r="JKQ376" s="187"/>
      <c r="JKR376" s="187"/>
      <c r="JKS376" s="187"/>
      <c r="JKT376" s="187"/>
      <c r="JKU376" s="187"/>
      <c r="JKV376" s="187"/>
      <c r="JKW376" s="187"/>
      <c r="JKX376" s="187"/>
      <c r="JKY376" s="187"/>
      <c r="JKZ376" s="187"/>
      <c r="JLA376" s="187" t="s">
        <v>241</v>
      </c>
      <c r="JLB376" s="187"/>
      <c r="JLC376" s="187"/>
      <c r="JLD376" s="187"/>
      <c r="JLE376" s="187"/>
      <c r="JLF376" s="187"/>
      <c r="JLG376" s="187"/>
      <c r="JLH376" s="187"/>
      <c r="JLI376" s="187"/>
      <c r="JLJ376" s="187"/>
      <c r="JLK376" s="187"/>
      <c r="JLL376" s="187"/>
      <c r="JLM376" s="187"/>
      <c r="JLN376" s="187"/>
      <c r="JLO376" s="187"/>
      <c r="JLP376" s="187" t="s">
        <v>241</v>
      </c>
      <c r="JLQ376" s="187"/>
      <c r="JLR376" s="187"/>
      <c r="JLS376" s="187"/>
      <c r="JLT376" s="187"/>
      <c r="JLU376" s="187"/>
      <c r="JLV376" s="187"/>
      <c r="JLW376" s="187"/>
      <c r="JLX376" s="187"/>
      <c r="JLY376" s="187"/>
      <c r="JLZ376" s="187"/>
      <c r="JMA376" s="187"/>
      <c r="JMB376" s="187"/>
      <c r="JMC376" s="187"/>
      <c r="JMD376" s="187"/>
      <c r="JME376" s="187" t="s">
        <v>241</v>
      </c>
      <c r="JMF376" s="187"/>
      <c r="JMG376" s="187"/>
      <c r="JMH376" s="187"/>
      <c r="JMI376" s="187"/>
      <c r="JMJ376" s="187"/>
      <c r="JMK376" s="187"/>
      <c r="JML376" s="187"/>
      <c r="JMM376" s="187"/>
      <c r="JMN376" s="187"/>
      <c r="JMO376" s="187"/>
      <c r="JMP376" s="187"/>
      <c r="JMQ376" s="187"/>
      <c r="JMR376" s="187"/>
      <c r="JMS376" s="187"/>
      <c r="JMT376" s="187" t="s">
        <v>241</v>
      </c>
      <c r="JMU376" s="187"/>
      <c r="JMV376" s="187"/>
      <c r="JMW376" s="187"/>
      <c r="JMX376" s="187"/>
      <c r="JMY376" s="187"/>
      <c r="JMZ376" s="187"/>
      <c r="JNA376" s="187"/>
      <c r="JNB376" s="187"/>
      <c r="JNC376" s="187"/>
      <c r="JND376" s="187"/>
      <c r="JNE376" s="187"/>
      <c r="JNF376" s="187"/>
      <c r="JNG376" s="187"/>
      <c r="JNH376" s="187"/>
      <c r="JNI376" s="187" t="s">
        <v>241</v>
      </c>
      <c r="JNJ376" s="187"/>
      <c r="JNK376" s="187"/>
      <c r="JNL376" s="187"/>
      <c r="JNM376" s="187"/>
      <c r="JNN376" s="187"/>
      <c r="JNO376" s="187"/>
      <c r="JNP376" s="187"/>
      <c r="JNQ376" s="187"/>
      <c r="JNR376" s="187"/>
      <c r="JNS376" s="187"/>
      <c r="JNT376" s="187"/>
      <c r="JNU376" s="187"/>
      <c r="JNV376" s="187"/>
      <c r="JNW376" s="187"/>
      <c r="JNX376" s="187" t="s">
        <v>241</v>
      </c>
      <c r="JNY376" s="187"/>
      <c r="JNZ376" s="187"/>
      <c r="JOA376" s="187"/>
      <c r="JOB376" s="187"/>
      <c r="JOC376" s="187"/>
      <c r="JOD376" s="187"/>
      <c r="JOE376" s="187"/>
      <c r="JOF376" s="187"/>
      <c r="JOG376" s="187"/>
      <c r="JOH376" s="187"/>
      <c r="JOI376" s="187"/>
      <c r="JOJ376" s="187"/>
      <c r="JOK376" s="187"/>
      <c r="JOL376" s="187"/>
      <c r="JOM376" s="187" t="s">
        <v>241</v>
      </c>
      <c r="JON376" s="187"/>
      <c r="JOO376" s="187"/>
      <c r="JOP376" s="187"/>
      <c r="JOQ376" s="187"/>
      <c r="JOR376" s="187"/>
      <c r="JOS376" s="187"/>
      <c r="JOT376" s="187"/>
      <c r="JOU376" s="187"/>
      <c r="JOV376" s="187"/>
      <c r="JOW376" s="187"/>
      <c r="JOX376" s="187"/>
      <c r="JOY376" s="187"/>
      <c r="JOZ376" s="187"/>
      <c r="JPA376" s="187"/>
      <c r="JPB376" s="187" t="s">
        <v>241</v>
      </c>
      <c r="JPC376" s="187"/>
      <c r="JPD376" s="187"/>
      <c r="JPE376" s="187"/>
      <c r="JPF376" s="187"/>
      <c r="JPG376" s="187"/>
      <c r="JPH376" s="187"/>
      <c r="JPI376" s="187"/>
      <c r="JPJ376" s="187"/>
      <c r="JPK376" s="187"/>
      <c r="JPL376" s="187"/>
      <c r="JPM376" s="187"/>
      <c r="JPN376" s="187"/>
      <c r="JPO376" s="187"/>
      <c r="JPP376" s="187"/>
      <c r="JPQ376" s="187" t="s">
        <v>241</v>
      </c>
      <c r="JPR376" s="187"/>
      <c r="JPS376" s="187"/>
      <c r="JPT376" s="187"/>
      <c r="JPU376" s="187"/>
      <c r="JPV376" s="187"/>
      <c r="JPW376" s="187"/>
      <c r="JPX376" s="187"/>
      <c r="JPY376" s="187"/>
      <c r="JPZ376" s="187"/>
      <c r="JQA376" s="187"/>
      <c r="JQB376" s="187"/>
      <c r="JQC376" s="187"/>
      <c r="JQD376" s="187"/>
      <c r="JQE376" s="187"/>
      <c r="JQF376" s="187" t="s">
        <v>241</v>
      </c>
      <c r="JQG376" s="187"/>
      <c r="JQH376" s="187"/>
      <c r="JQI376" s="187"/>
      <c r="JQJ376" s="187"/>
      <c r="JQK376" s="187"/>
      <c r="JQL376" s="187"/>
      <c r="JQM376" s="187"/>
      <c r="JQN376" s="187"/>
      <c r="JQO376" s="187"/>
      <c r="JQP376" s="187"/>
      <c r="JQQ376" s="187"/>
      <c r="JQR376" s="187"/>
      <c r="JQS376" s="187"/>
      <c r="JQT376" s="187"/>
      <c r="JQU376" s="187" t="s">
        <v>241</v>
      </c>
      <c r="JQV376" s="187"/>
      <c r="JQW376" s="187"/>
      <c r="JQX376" s="187"/>
      <c r="JQY376" s="187"/>
      <c r="JQZ376" s="187"/>
      <c r="JRA376" s="187"/>
      <c r="JRB376" s="187"/>
      <c r="JRC376" s="187"/>
      <c r="JRD376" s="187"/>
      <c r="JRE376" s="187"/>
      <c r="JRF376" s="187"/>
      <c r="JRG376" s="187"/>
      <c r="JRH376" s="187"/>
      <c r="JRI376" s="187"/>
      <c r="JRJ376" s="187" t="s">
        <v>241</v>
      </c>
      <c r="JRK376" s="187"/>
      <c r="JRL376" s="187"/>
      <c r="JRM376" s="187"/>
      <c r="JRN376" s="187"/>
      <c r="JRO376" s="187"/>
      <c r="JRP376" s="187"/>
      <c r="JRQ376" s="187"/>
      <c r="JRR376" s="187"/>
      <c r="JRS376" s="187"/>
      <c r="JRT376" s="187"/>
      <c r="JRU376" s="187"/>
      <c r="JRV376" s="187"/>
      <c r="JRW376" s="187"/>
      <c r="JRX376" s="187"/>
      <c r="JRY376" s="187" t="s">
        <v>241</v>
      </c>
      <c r="JRZ376" s="187"/>
      <c r="JSA376" s="187"/>
      <c r="JSB376" s="187"/>
      <c r="JSC376" s="187"/>
      <c r="JSD376" s="187"/>
      <c r="JSE376" s="187"/>
      <c r="JSF376" s="187"/>
      <c r="JSG376" s="187"/>
      <c r="JSH376" s="187"/>
      <c r="JSI376" s="187"/>
      <c r="JSJ376" s="187"/>
      <c r="JSK376" s="187"/>
      <c r="JSL376" s="187"/>
      <c r="JSM376" s="187"/>
      <c r="JSN376" s="187" t="s">
        <v>241</v>
      </c>
      <c r="JSO376" s="187"/>
      <c r="JSP376" s="187"/>
      <c r="JSQ376" s="187"/>
      <c r="JSR376" s="187"/>
      <c r="JSS376" s="187"/>
      <c r="JST376" s="187"/>
      <c r="JSU376" s="187"/>
      <c r="JSV376" s="187"/>
      <c r="JSW376" s="187"/>
      <c r="JSX376" s="187"/>
      <c r="JSY376" s="187"/>
      <c r="JSZ376" s="187"/>
      <c r="JTA376" s="187"/>
      <c r="JTB376" s="187"/>
      <c r="JTC376" s="187" t="s">
        <v>241</v>
      </c>
      <c r="JTD376" s="187"/>
      <c r="JTE376" s="187"/>
      <c r="JTF376" s="187"/>
      <c r="JTG376" s="187"/>
      <c r="JTH376" s="187"/>
      <c r="JTI376" s="187"/>
      <c r="JTJ376" s="187"/>
      <c r="JTK376" s="187"/>
      <c r="JTL376" s="187"/>
      <c r="JTM376" s="187"/>
      <c r="JTN376" s="187"/>
      <c r="JTO376" s="187"/>
      <c r="JTP376" s="187"/>
      <c r="JTQ376" s="187"/>
      <c r="JTR376" s="187" t="s">
        <v>241</v>
      </c>
      <c r="JTS376" s="187"/>
      <c r="JTT376" s="187"/>
      <c r="JTU376" s="187"/>
      <c r="JTV376" s="187"/>
      <c r="JTW376" s="187"/>
      <c r="JTX376" s="187"/>
      <c r="JTY376" s="187"/>
      <c r="JTZ376" s="187"/>
      <c r="JUA376" s="187"/>
      <c r="JUB376" s="187"/>
      <c r="JUC376" s="187"/>
      <c r="JUD376" s="187"/>
      <c r="JUE376" s="187"/>
      <c r="JUF376" s="187"/>
      <c r="JUG376" s="187" t="s">
        <v>241</v>
      </c>
      <c r="JUH376" s="187"/>
      <c r="JUI376" s="187"/>
      <c r="JUJ376" s="187"/>
      <c r="JUK376" s="187"/>
      <c r="JUL376" s="187"/>
      <c r="JUM376" s="187"/>
      <c r="JUN376" s="187"/>
      <c r="JUO376" s="187"/>
      <c r="JUP376" s="187"/>
      <c r="JUQ376" s="187"/>
      <c r="JUR376" s="187"/>
      <c r="JUS376" s="187"/>
      <c r="JUT376" s="187"/>
      <c r="JUU376" s="187"/>
      <c r="JUV376" s="187" t="s">
        <v>241</v>
      </c>
      <c r="JUW376" s="187"/>
      <c r="JUX376" s="187"/>
      <c r="JUY376" s="187"/>
      <c r="JUZ376" s="187"/>
      <c r="JVA376" s="187"/>
      <c r="JVB376" s="187"/>
      <c r="JVC376" s="187"/>
      <c r="JVD376" s="187"/>
      <c r="JVE376" s="187"/>
      <c r="JVF376" s="187"/>
      <c r="JVG376" s="187"/>
      <c r="JVH376" s="187"/>
      <c r="JVI376" s="187"/>
      <c r="JVJ376" s="187"/>
      <c r="JVK376" s="187" t="s">
        <v>241</v>
      </c>
      <c r="JVL376" s="187"/>
      <c r="JVM376" s="187"/>
      <c r="JVN376" s="187"/>
      <c r="JVO376" s="187"/>
      <c r="JVP376" s="187"/>
      <c r="JVQ376" s="187"/>
      <c r="JVR376" s="187"/>
      <c r="JVS376" s="187"/>
      <c r="JVT376" s="187"/>
      <c r="JVU376" s="187"/>
      <c r="JVV376" s="187"/>
      <c r="JVW376" s="187"/>
      <c r="JVX376" s="187"/>
      <c r="JVY376" s="187"/>
      <c r="JVZ376" s="187" t="s">
        <v>241</v>
      </c>
      <c r="JWA376" s="187"/>
      <c r="JWB376" s="187"/>
      <c r="JWC376" s="187"/>
      <c r="JWD376" s="187"/>
      <c r="JWE376" s="187"/>
      <c r="JWF376" s="187"/>
      <c r="JWG376" s="187"/>
      <c r="JWH376" s="187"/>
      <c r="JWI376" s="187"/>
      <c r="JWJ376" s="187"/>
      <c r="JWK376" s="187"/>
      <c r="JWL376" s="187"/>
      <c r="JWM376" s="187"/>
      <c r="JWN376" s="187"/>
      <c r="JWO376" s="187" t="s">
        <v>241</v>
      </c>
      <c r="JWP376" s="187"/>
      <c r="JWQ376" s="187"/>
      <c r="JWR376" s="187"/>
      <c r="JWS376" s="187"/>
      <c r="JWT376" s="187"/>
      <c r="JWU376" s="187"/>
      <c r="JWV376" s="187"/>
      <c r="JWW376" s="187"/>
      <c r="JWX376" s="187"/>
      <c r="JWY376" s="187"/>
      <c r="JWZ376" s="187"/>
      <c r="JXA376" s="187"/>
      <c r="JXB376" s="187"/>
      <c r="JXC376" s="187"/>
      <c r="JXD376" s="187" t="s">
        <v>241</v>
      </c>
      <c r="JXE376" s="187"/>
      <c r="JXF376" s="187"/>
      <c r="JXG376" s="187"/>
      <c r="JXH376" s="187"/>
      <c r="JXI376" s="187"/>
      <c r="JXJ376" s="187"/>
      <c r="JXK376" s="187"/>
      <c r="JXL376" s="187"/>
      <c r="JXM376" s="187"/>
      <c r="JXN376" s="187"/>
      <c r="JXO376" s="187"/>
      <c r="JXP376" s="187"/>
      <c r="JXQ376" s="187"/>
      <c r="JXR376" s="187"/>
      <c r="JXS376" s="187" t="s">
        <v>241</v>
      </c>
      <c r="JXT376" s="187"/>
      <c r="JXU376" s="187"/>
      <c r="JXV376" s="187"/>
      <c r="JXW376" s="187"/>
      <c r="JXX376" s="187"/>
      <c r="JXY376" s="187"/>
      <c r="JXZ376" s="187"/>
      <c r="JYA376" s="187"/>
      <c r="JYB376" s="187"/>
      <c r="JYC376" s="187"/>
      <c r="JYD376" s="187"/>
      <c r="JYE376" s="187"/>
      <c r="JYF376" s="187"/>
      <c r="JYG376" s="187"/>
      <c r="JYH376" s="187" t="s">
        <v>241</v>
      </c>
      <c r="JYI376" s="187"/>
      <c r="JYJ376" s="187"/>
      <c r="JYK376" s="187"/>
      <c r="JYL376" s="187"/>
      <c r="JYM376" s="187"/>
      <c r="JYN376" s="187"/>
      <c r="JYO376" s="187"/>
      <c r="JYP376" s="187"/>
      <c r="JYQ376" s="187"/>
      <c r="JYR376" s="187"/>
      <c r="JYS376" s="187"/>
      <c r="JYT376" s="187"/>
      <c r="JYU376" s="187"/>
      <c r="JYV376" s="187"/>
      <c r="JYW376" s="187" t="s">
        <v>241</v>
      </c>
      <c r="JYX376" s="187"/>
      <c r="JYY376" s="187"/>
      <c r="JYZ376" s="187"/>
      <c r="JZA376" s="187"/>
      <c r="JZB376" s="187"/>
      <c r="JZC376" s="187"/>
      <c r="JZD376" s="187"/>
      <c r="JZE376" s="187"/>
      <c r="JZF376" s="187"/>
      <c r="JZG376" s="187"/>
      <c r="JZH376" s="187"/>
      <c r="JZI376" s="187"/>
      <c r="JZJ376" s="187"/>
      <c r="JZK376" s="187"/>
      <c r="JZL376" s="187" t="s">
        <v>241</v>
      </c>
      <c r="JZM376" s="187"/>
      <c r="JZN376" s="187"/>
      <c r="JZO376" s="187"/>
      <c r="JZP376" s="187"/>
      <c r="JZQ376" s="187"/>
      <c r="JZR376" s="187"/>
      <c r="JZS376" s="187"/>
      <c r="JZT376" s="187"/>
      <c r="JZU376" s="187"/>
      <c r="JZV376" s="187"/>
      <c r="JZW376" s="187"/>
      <c r="JZX376" s="187"/>
      <c r="JZY376" s="187"/>
      <c r="JZZ376" s="187"/>
      <c r="KAA376" s="187" t="s">
        <v>241</v>
      </c>
      <c r="KAB376" s="187"/>
      <c r="KAC376" s="187"/>
      <c r="KAD376" s="187"/>
      <c r="KAE376" s="187"/>
      <c r="KAF376" s="187"/>
      <c r="KAG376" s="187"/>
      <c r="KAH376" s="187"/>
      <c r="KAI376" s="187"/>
      <c r="KAJ376" s="187"/>
      <c r="KAK376" s="187"/>
      <c r="KAL376" s="187"/>
      <c r="KAM376" s="187"/>
      <c r="KAN376" s="187"/>
      <c r="KAO376" s="187"/>
      <c r="KAP376" s="187" t="s">
        <v>241</v>
      </c>
      <c r="KAQ376" s="187"/>
      <c r="KAR376" s="187"/>
      <c r="KAS376" s="187"/>
      <c r="KAT376" s="187"/>
      <c r="KAU376" s="187"/>
      <c r="KAV376" s="187"/>
      <c r="KAW376" s="187"/>
      <c r="KAX376" s="187"/>
      <c r="KAY376" s="187"/>
      <c r="KAZ376" s="187"/>
      <c r="KBA376" s="187"/>
      <c r="KBB376" s="187"/>
      <c r="KBC376" s="187"/>
      <c r="KBD376" s="187"/>
      <c r="KBE376" s="187" t="s">
        <v>241</v>
      </c>
      <c r="KBF376" s="187"/>
      <c r="KBG376" s="187"/>
      <c r="KBH376" s="187"/>
      <c r="KBI376" s="187"/>
      <c r="KBJ376" s="187"/>
      <c r="KBK376" s="187"/>
      <c r="KBL376" s="187"/>
      <c r="KBM376" s="187"/>
      <c r="KBN376" s="187"/>
      <c r="KBO376" s="187"/>
      <c r="KBP376" s="187"/>
      <c r="KBQ376" s="187"/>
      <c r="KBR376" s="187"/>
      <c r="KBS376" s="187"/>
      <c r="KBT376" s="187" t="s">
        <v>241</v>
      </c>
      <c r="KBU376" s="187"/>
      <c r="KBV376" s="187"/>
      <c r="KBW376" s="187"/>
      <c r="KBX376" s="187"/>
      <c r="KBY376" s="187"/>
      <c r="KBZ376" s="187"/>
      <c r="KCA376" s="187"/>
      <c r="KCB376" s="187"/>
      <c r="KCC376" s="187"/>
      <c r="KCD376" s="187"/>
      <c r="KCE376" s="187"/>
      <c r="KCF376" s="187"/>
      <c r="KCG376" s="187"/>
      <c r="KCH376" s="187"/>
      <c r="KCI376" s="187" t="s">
        <v>241</v>
      </c>
      <c r="KCJ376" s="187"/>
      <c r="KCK376" s="187"/>
      <c r="KCL376" s="187"/>
      <c r="KCM376" s="187"/>
      <c r="KCN376" s="187"/>
      <c r="KCO376" s="187"/>
      <c r="KCP376" s="187"/>
      <c r="KCQ376" s="187"/>
      <c r="KCR376" s="187"/>
      <c r="KCS376" s="187"/>
      <c r="KCT376" s="187"/>
      <c r="KCU376" s="187"/>
      <c r="KCV376" s="187"/>
      <c r="KCW376" s="187"/>
      <c r="KCX376" s="187" t="s">
        <v>241</v>
      </c>
      <c r="KCY376" s="187"/>
      <c r="KCZ376" s="187"/>
      <c r="KDA376" s="187"/>
      <c r="KDB376" s="187"/>
      <c r="KDC376" s="187"/>
      <c r="KDD376" s="187"/>
      <c r="KDE376" s="187"/>
      <c r="KDF376" s="187"/>
      <c r="KDG376" s="187"/>
      <c r="KDH376" s="187"/>
      <c r="KDI376" s="187"/>
      <c r="KDJ376" s="187"/>
      <c r="KDK376" s="187"/>
      <c r="KDL376" s="187"/>
      <c r="KDM376" s="187" t="s">
        <v>241</v>
      </c>
      <c r="KDN376" s="187"/>
      <c r="KDO376" s="187"/>
      <c r="KDP376" s="187"/>
      <c r="KDQ376" s="187"/>
      <c r="KDR376" s="187"/>
      <c r="KDS376" s="187"/>
      <c r="KDT376" s="187"/>
      <c r="KDU376" s="187"/>
      <c r="KDV376" s="187"/>
      <c r="KDW376" s="187"/>
      <c r="KDX376" s="187"/>
      <c r="KDY376" s="187"/>
      <c r="KDZ376" s="187"/>
      <c r="KEA376" s="187"/>
      <c r="KEB376" s="187" t="s">
        <v>241</v>
      </c>
      <c r="KEC376" s="187"/>
      <c r="KED376" s="187"/>
      <c r="KEE376" s="187"/>
      <c r="KEF376" s="187"/>
      <c r="KEG376" s="187"/>
      <c r="KEH376" s="187"/>
      <c r="KEI376" s="187"/>
      <c r="KEJ376" s="187"/>
      <c r="KEK376" s="187"/>
      <c r="KEL376" s="187"/>
      <c r="KEM376" s="187"/>
      <c r="KEN376" s="187"/>
      <c r="KEO376" s="187"/>
      <c r="KEP376" s="187"/>
      <c r="KEQ376" s="187" t="s">
        <v>241</v>
      </c>
      <c r="KER376" s="187"/>
      <c r="KES376" s="187"/>
      <c r="KET376" s="187"/>
      <c r="KEU376" s="187"/>
      <c r="KEV376" s="187"/>
      <c r="KEW376" s="187"/>
      <c r="KEX376" s="187"/>
      <c r="KEY376" s="187"/>
      <c r="KEZ376" s="187"/>
      <c r="KFA376" s="187"/>
      <c r="KFB376" s="187"/>
      <c r="KFC376" s="187"/>
      <c r="KFD376" s="187"/>
      <c r="KFE376" s="187"/>
      <c r="KFF376" s="187" t="s">
        <v>241</v>
      </c>
      <c r="KFG376" s="187"/>
      <c r="KFH376" s="187"/>
      <c r="KFI376" s="187"/>
      <c r="KFJ376" s="187"/>
      <c r="KFK376" s="187"/>
      <c r="KFL376" s="187"/>
      <c r="KFM376" s="187"/>
      <c r="KFN376" s="187"/>
      <c r="KFO376" s="187"/>
      <c r="KFP376" s="187"/>
      <c r="KFQ376" s="187"/>
      <c r="KFR376" s="187"/>
      <c r="KFS376" s="187"/>
      <c r="KFT376" s="187"/>
      <c r="KFU376" s="187" t="s">
        <v>241</v>
      </c>
      <c r="KFV376" s="187"/>
      <c r="KFW376" s="187"/>
      <c r="KFX376" s="187"/>
      <c r="KFY376" s="187"/>
      <c r="KFZ376" s="187"/>
      <c r="KGA376" s="187"/>
      <c r="KGB376" s="187"/>
      <c r="KGC376" s="187"/>
      <c r="KGD376" s="187"/>
      <c r="KGE376" s="187"/>
      <c r="KGF376" s="187"/>
      <c r="KGG376" s="187"/>
      <c r="KGH376" s="187"/>
      <c r="KGI376" s="187"/>
      <c r="KGJ376" s="187" t="s">
        <v>241</v>
      </c>
      <c r="KGK376" s="187"/>
      <c r="KGL376" s="187"/>
      <c r="KGM376" s="187"/>
      <c r="KGN376" s="187"/>
      <c r="KGO376" s="187"/>
      <c r="KGP376" s="187"/>
      <c r="KGQ376" s="187"/>
      <c r="KGR376" s="187"/>
      <c r="KGS376" s="187"/>
      <c r="KGT376" s="187"/>
      <c r="KGU376" s="187"/>
      <c r="KGV376" s="187"/>
      <c r="KGW376" s="187"/>
      <c r="KGX376" s="187"/>
      <c r="KGY376" s="187" t="s">
        <v>241</v>
      </c>
      <c r="KGZ376" s="187"/>
      <c r="KHA376" s="187"/>
      <c r="KHB376" s="187"/>
      <c r="KHC376" s="187"/>
      <c r="KHD376" s="187"/>
      <c r="KHE376" s="187"/>
      <c r="KHF376" s="187"/>
      <c r="KHG376" s="187"/>
      <c r="KHH376" s="187"/>
      <c r="KHI376" s="187"/>
      <c r="KHJ376" s="187"/>
      <c r="KHK376" s="187"/>
      <c r="KHL376" s="187"/>
      <c r="KHM376" s="187"/>
      <c r="KHN376" s="187" t="s">
        <v>241</v>
      </c>
      <c r="KHO376" s="187"/>
      <c r="KHP376" s="187"/>
      <c r="KHQ376" s="187"/>
      <c r="KHR376" s="187"/>
      <c r="KHS376" s="187"/>
      <c r="KHT376" s="187"/>
      <c r="KHU376" s="187"/>
      <c r="KHV376" s="187"/>
      <c r="KHW376" s="187"/>
      <c r="KHX376" s="187"/>
      <c r="KHY376" s="187"/>
      <c r="KHZ376" s="187"/>
      <c r="KIA376" s="187"/>
      <c r="KIB376" s="187"/>
      <c r="KIC376" s="187" t="s">
        <v>241</v>
      </c>
      <c r="KID376" s="187"/>
      <c r="KIE376" s="187"/>
      <c r="KIF376" s="187"/>
      <c r="KIG376" s="187"/>
      <c r="KIH376" s="187"/>
      <c r="KII376" s="187"/>
      <c r="KIJ376" s="187"/>
      <c r="KIK376" s="187"/>
      <c r="KIL376" s="187"/>
      <c r="KIM376" s="187"/>
      <c r="KIN376" s="187"/>
      <c r="KIO376" s="187"/>
      <c r="KIP376" s="187"/>
      <c r="KIQ376" s="187"/>
      <c r="KIR376" s="187" t="s">
        <v>241</v>
      </c>
      <c r="KIS376" s="187"/>
      <c r="KIT376" s="187"/>
      <c r="KIU376" s="187"/>
      <c r="KIV376" s="187"/>
      <c r="KIW376" s="187"/>
      <c r="KIX376" s="187"/>
      <c r="KIY376" s="187"/>
      <c r="KIZ376" s="187"/>
      <c r="KJA376" s="187"/>
      <c r="KJB376" s="187"/>
      <c r="KJC376" s="187"/>
      <c r="KJD376" s="187"/>
      <c r="KJE376" s="187"/>
      <c r="KJF376" s="187"/>
      <c r="KJG376" s="187" t="s">
        <v>241</v>
      </c>
      <c r="KJH376" s="187"/>
      <c r="KJI376" s="187"/>
      <c r="KJJ376" s="187"/>
      <c r="KJK376" s="187"/>
      <c r="KJL376" s="187"/>
      <c r="KJM376" s="187"/>
      <c r="KJN376" s="187"/>
      <c r="KJO376" s="187"/>
      <c r="KJP376" s="187"/>
      <c r="KJQ376" s="187"/>
      <c r="KJR376" s="187"/>
      <c r="KJS376" s="187"/>
      <c r="KJT376" s="187"/>
      <c r="KJU376" s="187"/>
      <c r="KJV376" s="187" t="s">
        <v>241</v>
      </c>
      <c r="KJW376" s="187"/>
      <c r="KJX376" s="187"/>
      <c r="KJY376" s="187"/>
      <c r="KJZ376" s="187"/>
      <c r="KKA376" s="187"/>
      <c r="KKB376" s="187"/>
      <c r="KKC376" s="187"/>
      <c r="KKD376" s="187"/>
      <c r="KKE376" s="187"/>
      <c r="KKF376" s="187"/>
      <c r="KKG376" s="187"/>
      <c r="KKH376" s="187"/>
      <c r="KKI376" s="187"/>
      <c r="KKJ376" s="187"/>
      <c r="KKK376" s="187" t="s">
        <v>241</v>
      </c>
      <c r="KKL376" s="187"/>
      <c r="KKM376" s="187"/>
      <c r="KKN376" s="187"/>
      <c r="KKO376" s="187"/>
      <c r="KKP376" s="187"/>
      <c r="KKQ376" s="187"/>
      <c r="KKR376" s="187"/>
      <c r="KKS376" s="187"/>
      <c r="KKT376" s="187"/>
      <c r="KKU376" s="187"/>
      <c r="KKV376" s="187"/>
      <c r="KKW376" s="187"/>
      <c r="KKX376" s="187"/>
      <c r="KKY376" s="187"/>
      <c r="KKZ376" s="187" t="s">
        <v>241</v>
      </c>
      <c r="KLA376" s="187"/>
      <c r="KLB376" s="187"/>
      <c r="KLC376" s="187"/>
      <c r="KLD376" s="187"/>
      <c r="KLE376" s="187"/>
      <c r="KLF376" s="187"/>
      <c r="KLG376" s="187"/>
      <c r="KLH376" s="187"/>
      <c r="KLI376" s="187"/>
      <c r="KLJ376" s="187"/>
      <c r="KLK376" s="187"/>
      <c r="KLL376" s="187"/>
      <c r="KLM376" s="187"/>
      <c r="KLN376" s="187"/>
      <c r="KLO376" s="187" t="s">
        <v>241</v>
      </c>
      <c r="KLP376" s="187"/>
      <c r="KLQ376" s="187"/>
      <c r="KLR376" s="187"/>
      <c r="KLS376" s="187"/>
      <c r="KLT376" s="187"/>
      <c r="KLU376" s="187"/>
      <c r="KLV376" s="187"/>
      <c r="KLW376" s="187"/>
      <c r="KLX376" s="187"/>
      <c r="KLY376" s="187"/>
      <c r="KLZ376" s="187"/>
      <c r="KMA376" s="187"/>
      <c r="KMB376" s="187"/>
      <c r="KMC376" s="187"/>
      <c r="KMD376" s="187" t="s">
        <v>241</v>
      </c>
      <c r="KME376" s="187"/>
      <c r="KMF376" s="187"/>
      <c r="KMG376" s="187"/>
      <c r="KMH376" s="187"/>
      <c r="KMI376" s="187"/>
      <c r="KMJ376" s="187"/>
      <c r="KMK376" s="187"/>
      <c r="KML376" s="187"/>
      <c r="KMM376" s="187"/>
      <c r="KMN376" s="187"/>
      <c r="KMO376" s="187"/>
      <c r="KMP376" s="187"/>
      <c r="KMQ376" s="187"/>
      <c r="KMR376" s="187"/>
      <c r="KMS376" s="187" t="s">
        <v>241</v>
      </c>
      <c r="KMT376" s="187"/>
      <c r="KMU376" s="187"/>
      <c r="KMV376" s="187"/>
      <c r="KMW376" s="187"/>
      <c r="KMX376" s="187"/>
      <c r="KMY376" s="187"/>
      <c r="KMZ376" s="187"/>
      <c r="KNA376" s="187"/>
      <c r="KNB376" s="187"/>
      <c r="KNC376" s="187"/>
      <c r="KND376" s="187"/>
      <c r="KNE376" s="187"/>
      <c r="KNF376" s="187"/>
      <c r="KNG376" s="187"/>
      <c r="KNH376" s="187" t="s">
        <v>241</v>
      </c>
      <c r="KNI376" s="187"/>
      <c r="KNJ376" s="187"/>
      <c r="KNK376" s="187"/>
      <c r="KNL376" s="187"/>
      <c r="KNM376" s="187"/>
      <c r="KNN376" s="187"/>
      <c r="KNO376" s="187"/>
      <c r="KNP376" s="187"/>
      <c r="KNQ376" s="187"/>
      <c r="KNR376" s="187"/>
      <c r="KNS376" s="187"/>
      <c r="KNT376" s="187"/>
      <c r="KNU376" s="187"/>
      <c r="KNV376" s="187"/>
      <c r="KNW376" s="187" t="s">
        <v>241</v>
      </c>
      <c r="KNX376" s="187"/>
      <c r="KNY376" s="187"/>
      <c r="KNZ376" s="187"/>
      <c r="KOA376" s="187"/>
      <c r="KOB376" s="187"/>
      <c r="KOC376" s="187"/>
      <c r="KOD376" s="187"/>
      <c r="KOE376" s="187"/>
      <c r="KOF376" s="187"/>
      <c r="KOG376" s="187"/>
      <c r="KOH376" s="187"/>
      <c r="KOI376" s="187"/>
      <c r="KOJ376" s="187"/>
      <c r="KOK376" s="187"/>
      <c r="KOL376" s="187" t="s">
        <v>241</v>
      </c>
      <c r="KOM376" s="187"/>
      <c r="KON376" s="187"/>
      <c r="KOO376" s="187"/>
      <c r="KOP376" s="187"/>
      <c r="KOQ376" s="187"/>
      <c r="KOR376" s="187"/>
      <c r="KOS376" s="187"/>
      <c r="KOT376" s="187"/>
      <c r="KOU376" s="187"/>
      <c r="KOV376" s="187"/>
      <c r="KOW376" s="187"/>
      <c r="KOX376" s="187"/>
      <c r="KOY376" s="187"/>
      <c r="KOZ376" s="187"/>
      <c r="KPA376" s="187" t="s">
        <v>241</v>
      </c>
      <c r="KPB376" s="187"/>
      <c r="KPC376" s="187"/>
      <c r="KPD376" s="187"/>
      <c r="KPE376" s="187"/>
      <c r="KPF376" s="187"/>
      <c r="KPG376" s="187"/>
      <c r="KPH376" s="187"/>
      <c r="KPI376" s="187"/>
      <c r="KPJ376" s="187"/>
      <c r="KPK376" s="187"/>
      <c r="KPL376" s="187"/>
      <c r="KPM376" s="187"/>
      <c r="KPN376" s="187"/>
      <c r="KPO376" s="187"/>
      <c r="KPP376" s="187" t="s">
        <v>241</v>
      </c>
      <c r="KPQ376" s="187"/>
      <c r="KPR376" s="187"/>
      <c r="KPS376" s="187"/>
      <c r="KPT376" s="187"/>
      <c r="KPU376" s="187"/>
      <c r="KPV376" s="187"/>
      <c r="KPW376" s="187"/>
      <c r="KPX376" s="187"/>
      <c r="KPY376" s="187"/>
      <c r="KPZ376" s="187"/>
      <c r="KQA376" s="187"/>
      <c r="KQB376" s="187"/>
      <c r="KQC376" s="187"/>
      <c r="KQD376" s="187"/>
      <c r="KQE376" s="187" t="s">
        <v>241</v>
      </c>
      <c r="KQF376" s="187"/>
      <c r="KQG376" s="187"/>
      <c r="KQH376" s="187"/>
      <c r="KQI376" s="187"/>
      <c r="KQJ376" s="187"/>
      <c r="KQK376" s="187"/>
      <c r="KQL376" s="187"/>
      <c r="KQM376" s="187"/>
      <c r="KQN376" s="187"/>
      <c r="KQO376" s="187"/>
      <c r="KQP376" s="187"/>
      <c r="KQQ376" s="187"/>
      <c r="KQR376" s="187"/>
      <c r="KQS376" s="187"/>
      <c r="KQT376" s="187" t="s">
        <v>241</v>
      </c>
      <c r="KQU376" s="187"/>
      <c r="KQV376" s="187"/>
      <c r="KQW376" s="187"/>
      <c r="KQX376" s="187"/>
      <c r="KQY376" s="187"/>
      <c r="KQZ376" s="187"/>
      <c r="KRA376" s="187"/>
      <c r="KRB376" s="187"/>
      <c r="KRC376" s="187"/>
      <c r="KRD376" s="187"/>
      <c r="KRE376" s="187"/>
      <c r="KRF376" s="187"/>
      <c r="KRG376" s="187"/>
      <c r="KRH376" s="187"/>
      <c r="KRI376" s="187" t="s">
        <v>241</v>
      </c>
      <c r="KRJ376" s="187"/>
      <c r="KRK376" s="187"/>
      <c r="KRL376" s="187"/>
      <c r="KRM376" s="187"/>
      <c r="KRN376" s="187"/>
      <c r="KRO376" s="187"/>
      <c r="KRP376" s="187"/>
      <c r="KRQ376" s="187"/>
      <c r="KRR376" s="187"/>
      <c r="KRS376" s="187"/>
      <c r="KRT376" s="187"/>
      <c r="KRU376" s="187"/>
      <c r="KRV376" s="187"/>
      <c r="KRW376" s="187"/>
      <c r="KRX376" s="187" t="s">
        <v>241</v>
      </c>
      <c r="KRY376" s="187"/>
      <c r="KRZ376" s="187"/>
      <c r="KSA376" s="187"/>
      <c r="KSB376" s="187"/>
      <c r="KSC376" s="187"/>
      <c r="KSD376" s="187"/>
      <c r="KSE376" s="187"/>
      <c r="KSF376" s="187"/>
      <c r="KSG376" s="187"/>
      <c r="KSH376" s="187"/>
      <c r="KSI376" s="187"/>
      <c r="KSJ376" s="187"/>
      <c r="KSK376" s="187"/>
      <c r="KSL376" s="187"/>
      <c r="KSM376" s="187" t="s">
        <v>241</v>
      </c>
      <c r="KSN376" s="187"/>
      <c r="KSO376" s="187"/>
      <c r="KSP376" s="187"/>
      <c r="KSQ376" s="187"/>
      <c r="KSR376" s="187"/>
      <c r="KSS376" s="187"/>
      <c r="KST376" s="187"/>
      <c r="KSU376" s="187"/>
      <c r="KSV376" s="187"/>
      <c r="KSW376" s="187"/>
      <c r="KSX376" s="187"/>
      <c r="KSY376" s="187"/>
      <c r="KSZ376" s="187"/>
      <c r="KTA376" s="187"/>
      <c r="KTB376" s="187" t="s">
        <v>241</v>
      </c>
      <c r="KTC376" s="187"/>
      <c r="KTD376" s="187"/>
      <c r="KTE376" s="187"/>
      <c r="KTF376" s="187"/>
      <c r="KTG376" s="187"/>
      <c r="KTH376" s="187"/>
      <c r="KTI376" s="187"/>
      <c r="KTJ376" s="187"/>
      <c r="KTK376" s="187"/>
      <c r="KTL376" s="187"/>
      <c r="KTM376" s="187"/>
      <c r="KTN376" s="187"/>
      <c r="KTO376" s="187"/>
      <c r="KTP376" s="187"/>
      <c r="KTQ376" s="187" t="s">
        <v>241</v>
      </c>
      <c r="KTR376" s="187"/>
      <c r="KTS376" s="187"/>
      <c r="KTT376" s="187"/>
      <c r="KTU376" s="187"/>
      <c r="KTV376" s="187"/>
      <c r="KTW376" s="187"/>
      <c r="KTX376" s="187"/>
      <c r="KTY376" s="187"/>
      <c r="KTZ376" s="187"/>
      <c r="KUA376" s="187"/>
      <c r="KUB376" s="187"/>
      <c r="KUC376" s="187"/>
      <c r="KUD376" s="187"/>
      <c r="KUE376" s="187"/>
      <c r="KUF376" s="187" t="s">
        <v>241</v>
      </c>
      <c r="KUG376" s="187"/>
      <c r="KUH376" s="187"/>
      <c r="KUI376" s="187"/>
      <c r="KUJ376" s="187"/>
      <c r="KUK376" s="187"/>
      <c r="KUL376" s="187"/>
      <c r="KUM376" s="187"/>
      <c r="KUN376" s="187"/>
      <c r="KUO376" s="187"/>
      <c r="KUP376" s="187"/>
      <c r="KUQ376" s="187"/>
      <c r="KUR376" s="187"/>
      <c r="KUS376" s="187"/>
      <c r="KUT376" s="187"/>
      <c r="KUU376" s="187" t="s">
        <v>241</v>
      </c>
      <c r="KUV376" s="187"/>
      <c r="KUW376" s="187"/>
      <c r="KUX376" s="187"/>
      <c r="KUY376" s="187"/>
      <c r="KUZ376" s="187"/>
      <c r="KVA376" s="187"/>
      <c r="KVB376" s="187"/>
      <c r="KVC376" s="187"/>
      <c r="KVD376" s="187"/>
      <c r="KVE376" s="187"/>
      <c r="KVF376" s="187"/>
      <c r="KVG376" s="187"/>
      <c r="KVH376" s="187"/>
      <c r="KVI376" s="187"/>
      <c r="KVJ376" s="187" t="s">
        <v>241</v>
      </c>
      <c r="KVK376" s="187"/>
      <c r="KVL376" s="187"/>
      <c r="KVM376" s="187"/>
      <c r="KVN376" s="187"/>
      <c r="KVO376" s="187"/>
      <c r="KVP376" s="187"/>
      <c r="KVQ376" s="187"/>
      <c r="KVR376" s="187"/>
      <c r="KVS376" s="187"/>
      <c r="KVT376" s="187"/>
      <c r="KVU376" s="187"/>
      <c r="KVV376" s="187"/>
      <c r="KVW376" s="187"/>
      <c r="KVX376" s="187"/>
      <c r="KVY376" s="187" t="s">
        <v>241</v>
      </c>
      <c r="KVZ376" s="187"/>
      <c r="KWA376" s="187"/>
      <c r="KWB376" s="187"/>
      <c r="KWC376" s="187"/>
      <c r="KWD376" s="187"/>
      <c r="KWE376" s="187"/>
      <c r="KWF376" s="187"/>
      <c r="KWG376" s="187"/>
      <c r="KWH376" s="187"/>
      <c r="KWI376" s="187"/>
      <c r="KWJ376" s="187"/>
      <c r="KWK376" s="187"/>
      <c r="KWL376" s="187"/>
      <c r="KWM376" s="187"/>
      <c r="KWN376" s="187" t="s">
        <v>241</v>
      </c>
      <c r="KWO376" s="187"/>
      <c r="KWP376" s="187"/>
      <c r="KWQ376" s="187"/>
      <c r="KWR376" s="187"/>
      <c r="KWS376" s="187"/>
      <c r="KWT376" s="187"/>
      <c r="KWU376" s="187"/>
      <c r="KWV376" s="187"/>
      <c r="KWW376" s="187"/>
      <c r="KWX376" s="187"/>
      <c r="KWY376" s="187"/>
      <c r="KWZ376" s="187"/>
      <c r="KXA376" s="187"/>
      <c r="KXB376" s="187"/>
      <c r="KXC376" s="187" t="s">
        <v>241</v>
      </c>
      <c r="KXD376" s="187"/>
      <c r="KXE376" s="187"/>
      <c r="KXF376" s="187"/>
      <c r="KXG376" s="187"/>
      <c r="KXH376" s="187"/>
      <c r="KXI376" s="187"/>
      <c r="KXJ376" s="187"/>
      <c r="KXK376" s="187"/>
      <c r="KXL376" s="187"/>
      <c r="KXM376" s="187"/>
      <c r="KXN376" s="187"/>
      <c r="KXO376" s="187"/>
      <c r="KXP376" s="187"/>
      <c r="KXQ376" s="187"/>
      <c r="KXR376" s="187" t="s">
        <v>241</v>
      </c>
      <c r="KXS376" s="187"/>
      <c r="KXT376" s="187"/>
      <c r="KXU376" s="187"/>
      <c r="KXV376" s="187"/>
      <c r="KXW376" s="187"/>
      <c r="KXX376" s="187"/>
      <c r="KXY376" s="187"/>
      <c r="KXZ376" s="187"/>
      <c r="KYA376" s="187"/>
      <c r="KYB376" s="187"/>
      <c r="KYC376" s="187"/>
      <c r="KYD376" s="187"/>
      <c r="KYE376" s="187"/>
      <c r="KYF376" s="187"/>
      <c r="KYG376" s="187" t="s">
        <v>241</v>
      </c>
      <c r="KYH376" s="187"/>
      <c r="KYI376" s="187"/>
      <c r="KYJ376" s="187"/>
      <c r="KYK376" s="187"/>
      <c r="KYL376" s="187"/>
      <c r="KYM376" s="187"/>
      <c r="KYN376" s="187"/>
      <c r="KYO376" s="187"/>
      <c r="KYP376" s="187"/>
      <c r="KYQ376" s="187"/>
      <c r="KYR376" s="187"/>
      <c r="KYS376" s="187"/>
      <c r="KYT376" s="187"/>
      <c r="KYU376" s="187"/>
      <c r="KYV376" s="187" t="s">
        <v>241</v>
      </c>
      <c r="KYW376" s="187"/>
      <c r="KYX376" s="187"/>
      <c r="KYY376" s="187"/>
      <c r="KYZ376" s="187"/>
      <c r="KZA376" s="187"/>
      <c r="KZB376" s="187"/>
      <c r="KZC376" s="187"/>
      <c r="KZD376" s="187"/>
      <c r="KZE376" s="187"/>
      <c r="KZF376" s="187"/>
      <c r="KZG376" s="187"/>
      <c r="KZH376" s="187"/>
      <c r="KZI376" s="187"/>
      <c r="KZJ376" s="187"/>
      <c r="KZK376" s="187" t="s">
        <v>241</v>
      </c>
      <c r="KZL376" s="187"/>
      <c r="KZM376" s="187"/>
      <c r="KZN376" s="187"/>
      <c r="KZO376" s="187"/>
      <c r="KZP376" s="187"/>
      <c r="KZQ376" s="187"/>
      <c r="KZR376" s="187"/>
      <c r="KZS376" s="187"/>
      <c r="KZT376" s="187"/>
      <c r="KZU376" s="187"/>
      <c r="KZV376" s="187"/>
      <c r="KZW376" s="187"/>
      <c r="KZX376" s="187"/>
      <c r="KZY376" s="187"/>
      <c r="KZZ376" s="187" t="s">
        <v>241</v>
      </c>
      <c r="LAA376" s="187"/>
      <c r="LAB376" s="187"/>
      <c r="LAC376" s="187"/>
      <c r="LAD376" s="187"/>
      <c r="LAE376" s="187"/>
      <c r="LAF376" s="187"/>
      <c r="LAG376" s="187"/>
      <c r="LAH376" s="187"/>
      <c r="LAI376" s="187"/>
      <c r="LAJ376" s="187"/>
      <c r="LAK376" s="187"/>
      <c r="LAL376" s="187"/>
      <c r="LAM376" s="187"/>
      <c r="LAN376" s="187"/>
      <c r="LAO376" s="187" t="s">
        <v>241</v>
      </c>
      <c r="LAP376" s="187"/>
      <c r="LAQ376" s="187"/>
      <c r="LAR376" s="187"/>
      <c r="LAS376" s="187"/>
      <c r="LAT376" s="187"/>
      <c r="LAU376" s="187"/>
      <c r="LAV376" s="187"/>
      <c r="LAW376" s="187"/>
      <c r="LAX376" s="187"/>
      <c r="LAY376" s="187"/>
      <c r="LAZ376" s="187"/>
      <c r="LBA376" s="187"/>
      <c r="LBB376" s="187"/>
      <c r="LBC376" s="187"/>
      <c r="LBD376" s="187" t="s">
        <v>241</v>
      </c>
      <c r="LBE376" s="187"/>
      <c r="LBF376" s="187"/>
      <c r="LBG376" s="187"/>
      <c r="LBH376" s="187"/>
      <c r="LBI376" s="187"/>
      <c r="LBJ376" s="187"/>
      <c r="LBK376" s="187"/>
      <c r="LBL376" s="187"/>
      <c r="LBM376" s="187"/>
      <c r="LBN376" s="187"/>
      <c r="LBO376" s="187"/>
      <c r="LBP376" s="187"/>
      <c r="LBQ376" s="187"/>
      <c r="LBR376" s="187"/>
      <c r="LBS376" s="187" t="s">
        <v>241</v>
      </c>
      <c r="LBT376" s="187"/>
      <c r="LBU376" s="187"/>
      <c r="LBV376" s="187"/>
      <c r="LBW376" s="187"/>
      <c r="LBX376" s="187"/>
      <c r="LBY376" s="187"/>
      <c r="LBZ376" s="187"/>
      <c r="LCA376" s="187"/>
      <c r="LCB376" s="187"/>
      <c r="LCC376" s="187"/>
      <c r="LCD376" s="187"/>
      <c r="LCE376" s="187"/>
      <c r="LCF376" s="187"/>
      <c r="LCG376" s="187"/>
      <c r="LCH376" s="187" t="s">
        <v>241</v>
      </c>
      <c r="LCI376" s="187"/>
      <c r="LCJ376" s="187"/>
      <c r="LCK376" s="187"/>
      <c r="LCL376" s="187"/>
      <c r="LCM376" s="187"/>
      <c r="LCN376" s="187"/>
      <c r="LCO376" s="187"/>
      <c r="LCP376" s="187"/>
      <c r="LCQ376" s="187"/>
      <c r="LCR376" s="187"/>
      <c r="LCS376" s="187"/>
      <c r="LCT376" s="187"/>
      <c r="LCU376" s="187"/>
      <c r="LCV376" s="187"/>
      <c r="LCW376" s="187" t="s">
        <v>241</v>
      </c>
      <c r="LCX376" s="187"/>
      <c r="LCY376" s="187"/>
      <c r="LCZ376" s="187"/>
      <c r="LDA376" s="187"/>
      <c r="LDB376" s="187"/>
      <c r="LDC376" s="187"/>
      <c r="LDD376" s="187"/>
      <c r="LDE376" s="187"/>
      <c r="LDF376" s="187"/>
      <c r="LDG376" s="187"/>
      <c r="LDH376" s="187"/>
      <c r="LDI376" s="187"/>
      <c r="LDJ376" s="187"/>
      <c r="LDK376" s="187"/>
      <c r="LDL376" s="187" t="s">
        <v>241</v>
      </c>
      <c r="LDM376" s="187"/>
      <c r="LDN376" s="187"/>
      <c r="LDO376" s="187"/>
      <c r="LDP376" s="187"/>
      <c r="LDQ376" s="187"/>
      <c r="LDR376" s="187"/>
      <c r="LDS376" s="187"/>
      <c r="LDT376" s="187"/>
      <c r="LDU376" s="187"/>
      <c r="LDV376" s="187"/>
      <c r="LDW376" s="187"/>
      <c r="LDX376" s="187"/>
      <c r="LDY376" s="187"/>
      <c r="LDZ376" s="187"/>
      <c r="LEA376" s="187" t="s">
        <v>241</v>
      </c>
      <c r="LEB376" s="187"/>
      <c r="LEC376" s="187"/>
      <c r="LED376" s="187"/>
      <c r="LEE376" s="187"/>
      <c r="LEF376" s="187"/>
      <c r="LEG376" s="187"/>
      <c r="LEH376" s="187"/>
      <c r="LEI376" s="187"/>
      <c r="LEJ376" s="187"/>
      <c r="LEK376" s="187"/>
      <c r="LEL376" s="187"/>
      <c r="LEM376" s="187"/>
      <c r="LEN376" s="187"/>
      <c r="LEO376" s="187"/>
      <c r="LEP376" s="187" t="s">
        <v>241</v>
      </c>
      <c r="LEQ376" s="187"/>
      <c r="LER376" s="187"/>
      <c r="LES376" s="187"/>
      <c r="LET376" s="187"/>
      <c r="LEU376" s="187"/>
      <c r="LEV376" s="187"/>
      <c r="LEW376" s="187"/>
      <c r="LEX376" s="187"/>
      <c r="LEY376" s="187"/>
      <c r="LEZ376" s="187"/>
      <c r="LFA376" s="187"/>
      <c r="LFB376" s="187"/>
      <c r="LFC376" s="187"/>
      <c r="LFD376" s="187"/>
      <c r="LFE376" s="187" t="s">
        <v>241</v>
      </c>
      <c r="LFF376" s="187"/>
      <c r="LFG376" s="187"/>
      <c r="LFH376" s="187"/>
      <c r="LFI376" s="187"/>
      <c r="LFJ376" s="187"/>
      <c r="LFK376" s="187"/>
      <c r="LFL376" s="187"/>
      <c r="LFM376" s="187"/>
      <c r="LFN376" s="187"/>
      <c r="LFO376" s="187"/>
      <c r="LFP376" s="187"/>
      <c r="LFQ376" s="187"/>
      <c r="LFR376" s="187"/>
      <c r="LFS376" s="187"/>
      <c r="LFT376" s="187" t="s">
        <v>241</v>
      </c>
      <c r="LFU376" s="187"/>
      <c r="LFV376" s="187"/>
      <c r="LFW376" s="187"/>
      <c r="LFX376" s="187"/>
      <c r="LFY376" s="187"/>
      <c r="LFZ376" s="187"/>
      <c r="LGA376" s="187"/>
      <c r="LGB376" s="187"/>
      <c r="LGC376" s="187"/>
      <c r="LGD376" s="187"/>
      <c r="LGE376" s="187"/>
      <c r="LGF376" s="187"/>
      <c r="LGG376" s="187"/>
      <c r="LGH376" s="187"/>
      <c r="LGI376" s="187" t="s">
        <v>241</v>
      </c>
      <c r="LGJ376" s="187"/>
      <c r="LGK376" s="187"/>
      <c r="LGL376" s="187"/>
      <c r="LGM376" s="187"/>
      <c r="LGN376" s="187"/>
      <c r="LGO376" s="187"/>
      <c r="LGP376" s="187"/>
      <c r="LGQ376" s="187"/>
      <c r="LGR376" s="187"/>
      <c r="LGS376" s="187"/>
      <c r="LGT376" s="187"/>
      <c r="LGU376" s="187"/>
      <c r="LGV376" s="187"/>
      <c r="LGW376" s="187"/>
      <c r="LGX376" s="187" t="s">
        <v>241</v>
      </c>
      <c r="LGY376" s="187"/>
      <c r="LGZ376" s="187"/>
      <c r="LHA376" s="187"/>
      <c r="LHB376" s="187"/>
      <c r="LHC376" s="187"/>
      <c r="LHD376" s="187"/>
      <c r="LHE376" s="187"/>
      <c r="LHF376" s="187"/>
      <c r="LHG376" s="187"/>
      <c r="LHH376" s="187"/>
      <c r="LHI376" s="187"/>
      <c r="LHJ376" s="187"/>
      <c r="LHK376" s="187"/>
      <c r="LHL376" s="187"/>
      <c r="LHM376" s="187" t="s">
        <v>241</v>
      </c>
      <c r="LHN376" s="187"/>
      <c r="LHO376" s="187"/>
      <c r="LHP376" s="187"/>
      <c r="LHQ376" s="187"/>
      <c r="LHR376" s="187"/>
      <c r="LHS376" s="187"/>
      <c r="LHT376" s="187"/>
      <c r="LHU376" s="187"/>
      <c r="LHV376" s="187"/>
      <c r="LHW376" s="187"/>
      <c r="LHX376" s="187"/>
      <c r="LHY376" s="187"/>
      <c r="LHZ376" s="187"/>
      <c r="LIA376" s="187"/>
      <c r="LIB376" s="187" t="s">
        <v>241</v>
      </c>
      <c r="LIC376" s="187"/>
      <c r="LID376" s="187"/>
      <c r="LIE376" s="187"/>
      <c r="LIF376" s="187"/>
      <c r="LIG376" s="187"/>
      <c r="LIH376" s="187"/>
      <c r="LII376" s="187"/>
      <c r="LIJ376" s="187"/>
      <c r="LIK376" s="187"/>
      <c r="LIL376" s="187"/>
      <c r="LIM376" s="187"/>
      <c r="LIN376" s="187"/>
      <c r="LIO376" s="187"/>
      <c r="LIP376" s="187"/>
      <c r="LIQ376" s="187" t="s">
        <v>241</v>
      </c>
      <c r="LIR376" s="187"/>
      <c r="LIS376" s="187"/>
      <c r="LIT376" s="187"/>
      <c r="LIU376" s="187"/>
      <c r="LIV376" s="187"/>
      <c r="LIW376" s="187"/>
      <c r="LIX376" s="187"/>
      <c r="LIY376" s="187"/>
      <c r="LIZ376" s="187"/>
      <c r="LJA376" s="187"/>
      <c r="LJB376" s="187"/>
      <c r="LJC376" s="187"/>
      <c r="LJD376" s="187"/>
      <c r="LJE376" s="187"/>
      <c r="LJF376" s="187" t="s">
        <v>241</v>
      </c>
      <c r="LJG376" s="187"/>
      <c r="LJH376" s="187"/>
      <c r="LJI376" s="187"/>
      <c r="LJJ376" s="187"/>
      <c r="LJK376" s="187"/>
      <c r="LJL376" s="187"/>
      <c r="LJM376" s="187"/>
      <c r="LJN376" s="187"/>
      <c r="LJO376" s="187"/>
      <c r="LJP376" s="187"/>
      <c r="LJQ376" s="187"/>
      <c r="LJR376" s="187"/>
      <c r="LJS376" s="187"/>
      <c r="LJT376" s="187"/>
      <c r="LJU376" s="187" t="s">
        <v>241</v>
      </c>
      <c r="LJV376" s="187"/>
      <c r="LJW376" s="187"/>
      <c r="LJX376" s="187"/>
      <c r="LJY376" s="187"/>
      <c r="LJZ376" s="187"/>
      <c r="LKA376" s="187"/>
      <c r="LKB376" s="187"/>
      <c r="LKC376" s="187"/>
      <c r="LKD376" s="187"/>
      <c r="LKE376" s="187"/>
      <c r="LKF376" s="187"/>
      <c r="LKG376" s="187"/>
      <c r="LKH376" s="187"/>
      <c r="LKI376" s="187"/>
      <c r="LKJ376" s="187" t="s">
        <v>241</v>
      </c>
      <c r="LKK376" s="187"/>
      <c r="LKL376" s="187"/>
      <c r="LKM376" s="187"/>
      <c r="LKN376" s="187"/>
      <c r="LKO376" s="187"/>
      <c r="LKP376" s="187"/>
      <c r="LKQ376" s="187"/>
      <c r="LKR376" s="187"/>
      <c r="LKS376" s="187"/>
      <c r="LKT376" s="187"/>
      <c r="LKU376" s="187"/>
      <c r="LKV376" s="187"/>
      <c r="LKW376" s="187"/>
      <c r="LKX376" s="187"/>
      <c r="LKY376" s="187" t="s">
        <v>241</v>
      </c>
      <c r="LKZ376" s="187"/>
      <c r="LLA376" s="187"/>
      <c r="LLB376" s="187"/>
      <c r="LLC376" s="187"/>
      <c r="LLD376" s="187"/>
      <c r="LLE376" s="187"/>
      <c r="LLF376" s="187"/>
      <c r="LLG376" s="187"/>
      <c r="LLH376" s="187"/>
      <c r="LLI376" s="187"/>
      <c r="LLJ376" s="187"/>
      <c r="LLK376" s="187"/>
      <c r="LLL376" s="187"/>
      <c r="LLM376" s="187"/>
      <c r="LLN376" s="187" t="s">
        <v>241</v>
      </c>
      <c r="LLO376" s="187"/>
      <c r="LLP376" s="187"/>
      <c r="LLQ376" s="187"/>
      <c r="LLR376" s="187"/>
      <c r="LLS376" s="187"/>
      <c r="LLT376" s="187"/>
      <c r="LLU376" s="187"/>
      <c r="LLV376" s="187"/>
      <c r="LLW376" s="187"/>
      <c r="LLX376" s="187"/>
      <c r="LLY376" s="187"/>
      <c r="LLZ376" s="187"/>
      <c r="LMA376" s="187"/>
      <c r="LMB376" s="187"/>
      <c r="LMC376" s="187" t="s">
        <v>241</v>
      </c>
      <c r="LMD376" s="187"/>
      <c r="LME376" s="187"/>
      <c r="LMF376" s="187"/>
      <c r="LMG376" s="187"/>
      <c r="LMH376" s="187"/>
      <c r="LMI376" s="187"/>
      <c r="LMJ376" s="187"/>
      <c r="LMK376" s="187"/>
      <c r="LML376" s="187"/>
      <c r="LMM376" s="187"/>
      <c r="LMN376" s="187"/>
      <c r="LMO376" s="187"/>
      <c r="LMP376" s="187"/>
      <c r="LMQ376" s="187"/>
      <c r="LMR376" s="187" t="s">
        <v>241</v>
      </c>
      <c r="LMS376" s="187"/>
      <c r="LMT376" s="187"/>
      <c r="LMU376" s="187"/>
      <c r="LMV376" s="187"/>
      <c r="LMW376" s="187"/>
      <c r="LMX376" s="187"/>
      <c r="LMY376" s="187"/>
      <c r="LMZ376" s="187"/>
      <c r="LNA376" s="187"/>
      <c r="LNB376" s="187"/>
      <c r="LNC376" s="187"/>
      <c r="LND376" s="187"/>
      <c r="LNE376" s="187"/>
      <c r="LNF376" s="187"/>
      <c r="LNG376" s="187" t="s">
        <v>241</v>
      </c>
      <c r="LNH376" s="187"/>
      <c r="LNI376" s="187"/>
      <c r="LNJ376" s="187"/>
      <c r="LNK376" s="187"/>
      <c r="LNL376" s="187"/>
      <c r="LNM376" s="187"/>
      <c r="LNN376" s="187"/>
      <c r="LNO376" s="187"/>
      <c r="LNP376" s="187"/>
      <c r="LNQ376" s="187"/>
      <c r="LNR376" s="187"/>
      <c r="LNS376" s="187"/>
      <c r="LNT376" s="187"/>
      <c r="LNU376" s="187"/>
      <c r="LNV376" s="187" t="s">
        <v>241</v>
      </c>
      <c r="LNW376" s="187"/>
      <c r="LNX376" s="187"/>
      <c r="LNY376" s="187"/>
      <c r="LNZ376" s="187"/>
      <c r="LOA376" s="187"/>
      <c r="LOB376" s="187"/>
      <c r="LOC376" s="187"/>
      <c r="LOD376" s="187"/>
      <c r="LOE376" s="187"/>
      <c r="LOF376" s="187"/>
      <c r="LOG376" s="187"/>
      <c r="LOH376" s="187"/>
      <c r="LOI376" s="187"/>
      <c r="LOJ376" s="187"/>
      <c r="LOK376" s="187" t="s">
        <v>241</v>
      </c>
      <c r="LOL376" s="187"/>
      <c r="LOM376" s="187"/>
      <c r="LON376" s="187"/>
      <c r="LOO376" s="187"/>
      <c r="LOP376" s="187"/>
      <c r="LOQ376" s="187"/>
      <c r="LOR376" s="187"/>
      <c r="LOS376" s="187"/>
      <c r="LOT376" s="187"/>
      <c r="LOU376" s="187"/>
      <c r="LOV376" s="187"/>
      <c r="LOW376" s="187"/>
      <c r="LOX376" s="187"/>
      <c r="LOY376" s="187"/>
      <c r="LOZ376" s="187" t="s">
        <v>241</v>
      </c>
      <c r="LPA376" s="187"/>
      <c r="LPB376" s="187"/>
      <c r="LPC376" s="187"/>
      <c r="LPD376" s="187"/>
      <c r="LPE376" s="187"/>
      <c r="LPF376" s="187"/>
      <c r="LPG376" s="187"/>
      <c r="LPH376" s="187"/>
      <c r="LPI376" s="187"/>
      <c r="LPJ376" s="187"/>
      <c r="LPK376" s="187"/>
      <c r="LPL376" s="187"/>
      <c r="LPM376" s="187"/>
      <c r="LPN376" s="187"/>
      <c r="LPO376" s="187" t="s">
        <v>241</v>
      </c>
      <c r="LPP376" s="187"/>
      <c r="LPQ376" s="187"/>
      <c r="LPR376" s="187"/>
      <c r="LPS376" s="187"/>
      <c r="LPT376" s="187"/>
      <c r="LPU376" s="187"/>
      <c r="LPV376" s="187"/>
      <c r="LPW376" s="187"/>
      <c r="LPX376" s="187"/>
      <c r="LPY376" s="187"/>
      <c r="LPZ376" s="187"/>
      <c r="LQA376" s="187"/>
      <c r="LQB376" s="187"/>
      <c r="LQC376" s="187"/>
      <c r="LQD376" s="187" t="s">
        <v>241</v>
      </c>
      <c r="LQE376" s="187"/>
      <c r="LQF376" s="187"/>
      <c r="LQG376" s="187"/>
      <c r="LQH376" s="187"/>
      <c r="LQI376" s="187"/>
      <c r="LQJ376" s="187"/>
      <c r="LQK376" s="187"/>
      <c r="LQL376" s="187"/>
      <c r="LQM376" s="187"/>
      <c r="LQN376" s="187"/>
      <c r="LQO376" s="187"/>
      <c r="LQP376" s="187"/>
      <c r="LQQ376" s="187"/>
      <c r="LQR376" s="187"/>
      <c r="LQS376" s="187" t="s">
        <v>241</v>
      </c>
      <c r="LQT376" s="187"/>
      <c r="LQU376" s="187"/>
      <c r="LQV376" s="187"/>
      <c r="LQW376" s="187"/>
      <c r="LQX376" s="187"/>
      <c r="LQY376" s="187"/>
      <c r="LQZ376" s="187"/>
      <c r="LRA376" s="187"/>
      <c r="LRB376" s="187"/>
      <c r="LRC376" s="187"/>
      <c r="LRD376" s="187"/>
      <c r="LRE376" s="187"/>
      <c r="LRF376" s="187"/>
      <c r="LRG376" s="187"/>
      <c r="LRH376" s="187" t="s">
        <v>241</v>
      </c>
      <c r="LRI376" s="187"/>
      <c r="LRJ376" s="187"/>
      <c r="LRK376" s="187"/>
      <c r="LRL376" s="187"/>
      <c r="LRM376" s="187"/>
      <c r="LRN376" s="187"/>
      <c r="LRO376" s="187"/>
      <c r="LRP376" s="187"/>
      <c r="LRQ376" s="187"/>
      <c r="LRR376" s="187"/>
      <c r="LRS376" s="187"/>
      <c r="LRT376" s="187"/>
      <c r="LRU376" s="187"/>
      <c r="LRV376" s="187"/>
      <c r="LRW376" s="187" t="s">
        <v>241</v>
      </c>
      <c r="LRX376" s="187"/>
      <c r="LRY376" s="187"/>
      <c r="LRZ376" s="187"/>
      <c r="LSA376" s="187"/>
      <c r="LSB376" s="187"/>
      <c r="LSC376" s="187"/>
      <c r="LSD376" s="187"/>
      <c r="LSE376" s="187"/>
      <c r="LSF376" s="187"/>
      <c r="LSG376" s="187"/>
      <c r="LSH376" s="187"/>
      <c r="LSI376" s="187"/>
      <c r="LSJ376" s="187"/>
      <c r="LSK376" s="187"/>
      <c r="LSL376" s="187" t="s">
        <v>241</v>
      </c>
      <c r="LSM376" s="187"/>
      <c r="LSN376" s="187"/>
      <c r="LSO376" s="187"/>
      <c r="LSP376" s="187"/>
      <c r="LSQ376" s="187"/>
      <c r="LSR376" s="187"/>
      <c r="LSS376" s="187"/>
      <c r="LST376" s="187"/>
      <c r="LSU376" s="187"/>
      <c r="LSV376" s="187"/>
      <c r="LSW376" s="187"/>
      <c r="LSX376" s="187"/>
      <c r="LSY376" s="187"/>
      <c r="LSZ376" s="187"/>
      <c r="LTA376" s="187" t="s">
        <v>241</v>
      </c>
      <c r="LTB376" s="187"/>
      <c r="LTC376" s="187"/>
      <c r="LTD376" s="187"/>
      <c r="LTE376" s="187"/>
      <c r="LTF376" s="187"/>
      <c r="LTG376" s="187"/>
      <c r="LTH376" s="187"/>
      <c r="LTI376" s="187"/>
      <c r="LTJ376" s="187"/>
      <c r="LTK376" s="187"/>
      <c r="LTL376" s="187"/>
      <c r="LTM376" s="187"/>
      <c r="LTN376" s="187"/>
      <c r="LTO376" s="187"/>
      <c r="LTP376" s="187" t="s">
        <v>241</v>
      </c>
      <c r="LTQ376" s="187"/>
      <c r="LTR376" s="187"/>
      <c r="LTS376" s="187"/>
      <c r="LTT376" s="187"/>
      <c r="LTU376" s="187"/>
      <c r="LTV376" s="187"/>
      <c r="LTW376" s="187"/>
      <c r="LTX376" s="187"/>
      <c r="LTY376" s="187"/>
      <c r="LTZ376" s="187"/>
      <c r="LUA376" s="187"/>
      <c r="LUB376" s="187"/>
      <c r="LUC376" s="187"/>
      <c r="LUD376" s="187"/>
      <c r="LUE376" s="187" t="s">
        <v>241</v>
      </c>
      <c r="LUF376" s="187"/>
      <c r="LUG376" s="187"/>
      <c r="LUH376" s="187"/>
      <c r="LUI376" s="187"/>
      <c r="LUJ376" s="187"/>
      <c r="LUK376" s="187"/>
      <c r="LUL376" s="187"/>
      <c r="LUM376" s="187"/>
      <c r="LUN376" s="187"/>
      <c r="LUO376" s="187"/>
      <c r="LUP376" s="187"/>
      <c r="LUQ376" s="187"/>
      <c r="LUR376" s="187"/>
      <c r="LUS376" s="187"/>
      <c r="LUT376" s="187" t="s">
        <v>241</v>
      </c>
      <c r="LUU376" s="187"/>
      <c r="LUV376" s="187"/>
      <c r="LUW376" s="187"/>
      <c r="LUX376" s="187"/>
      <c r="LUY376" s="187"/>
      <c r="LUZ376" s="187"/>
      <c r="LVA376" s="187"/>
      <c r="LVB376" s="187"/>
      <c r="LVC376" s="187"/>
      <c r="LVD376" s="187"/>
      <c r="LVE376" s="187"/>
      <c r="LVF376" s="187"/>
      <c r="LVG376" s="187"/>
      <c r="LVH376" s="187"/>
      <c r="LVI376" s="187" t="s">
        <v>241</v>
      </c>
      <c r="LVJ376" s="187"/>
      <c r="LVK376" s="187"/>
      <c r="LVL376" s="187"/>
      <c r="LVM376" s="187"/>
      <c r="LVN376" s="187"/>
      <c r="LVO376" s="187"/>
      <c r="LVP376" s="187"/>
      <c r="LVQ376" s="187"/>
      <c r="LVR376" s="187"/>
      <c r="LVS376" s="187"/>
      <c r="LVT376" s="187"/>
      <c r="LVU376" s="187"/>
      <c r="LVV376" s="187"/>
      <c r="LVW376" s="187"/>
      <c r="LVX376" s="187" t="s">
        <v>241</v>
      </c>
      <c r="LVY376" s="187"/>
      <c r="LVZ376" s="187"/>
      <c r="LWA376" s="187"/>
      <c r="LWB376" s="187"/>
      <c r="LWC376" s="187"/>
      <c r="LWD376" s="187"/>
      <c r="LWE376" s="187"/>
      <c r="LWF376" s="187"/>
      <c r="LWG376" s="187"/>
      <c r="LWH376" s="187"/>
      <c r="LWI376" s="187"/>
      <c r="LWJ376" s="187"/>
      <c r="LWK376" s="187"/>
      <c r="LWL376" s="187"/>
      <c r="LWM376" s="187" t="s">
        <v>241</v>
      </c>
      <c r="LWN376" s="187"/>
      <c r="LWO376" s="187"/>
      <c r="LWP376" s="187"/>
      <c r="LWQ376" s="187"/>
      <c r="LWR376" s="187"/>
      <c r="LWS376" s="187"/>
      <c r="LWT376" s="187"/>
      <c r="LWU376" s="187"/>
      <c r="LWV376" s="187"/>
      <c r="LWW376" s="187"/>
      <c r="LWX376" s="187"/>
      <c r="LWY376" s="187"/>
      <c r="LWZ376" s="187"/>
      <c r="LXA376" s="187"/>
      <c r="LXB376" s="187" t="s">
        <v>241</v>
      </c>
      <c r="LXC376" s="187"/>
      <c r="LXD376" s="187"/>
      <c r="LXE376" s="187"/>
      <c r="LXF376" s="187"/>
      <c r="LXG376" s="187"/>
      <c r="LXH376" s="187"/>
      <c r="LXI376" s="187"/>
      <c r="LXJ376" s="187"/>
      <c r="LXK376" s="187"/>
      <c r="LXL376" s="187"/>
      <c r="LXM376" s="187"/>
      <c r="LXN376" s="187"/>
      <c r="LXO376" s="187"/>
      <c r="LXP376" s="187"/>
      <c r="LXQ376" s="187" t="s">
        <v>241</v>
      </c>
      <c r="LXR376" s="187"/>
      <c r="LXS376" s="187"/>
      <c r="LXT376" s="187"/>
      <c r="LXU376" s="187"/>
      <c r="LXV376" s="187"/>
      <c r="LXW376" s="187"/>
      <c r="LXX376" s="187"/>
      <c r="LXY376" s="187"/>
      <c r="LXZ376" s="187"/>
      <c r="LYA376" s="187"/>
      <c r="LYB376" s="187"/>
      <c r="LYC376" s="187"/>
      <c r="LYD376" s="187"/>
      <c r="LYE376" s="187"/>
      <c r="LYF376" s="187" t="s">
        <v>241</v>
      </c>
      <c r="LYG376" s="187"/>
      <c r="LYH376" s="187"/>
      <c r="LYI376" s="187"/>
      <c r="LYJ376" s="187"/>
      <c r="LYK376" s="187"/>
      <c r="LYL376" s="187"/>
      <c r="LYM376" s="187"/>
      <c r="LYN376" s="187"/>
      <c r="LYO376" s="187"/>
      <c r="LYP376" s="187"/>
      <c r="LYQ376" s="187"/>
      <c r="LYR376" s="187"/>
      <c r="LYS376" s="187"/>
      <c r="LYT376" s="187"/>
      <c r="LYU376" s="187" t="s">
        <v>241</v>
      </c>
      <c r="LYV376" s="187"/>
      <c r="LYW376" s="187"/>
      <c r="LYX376" s="187"/>
      <c r="LYY376" s="187"/>
      <c r="LYZ376" s="187"/>
      <c r="LZA376" s="187"/>
      <c r="LZB376" s="187"/>
      <c r="LZC376" s="187"/>
      <c r="LZD376" s="187"/>
      <c r="LZE376" s="187"/>
      <c r="LZF376" s="187"/>
      <c r="LZG376" s="187"/>
      <c r="LZH376" s="187"/>
      <c r="LZI376" s="187"/>
      <c r="LZJ376" s="187" t="s">
        <v>241</v>
      </c>
      <c r="LZK376" s="187"/>
      <c r="LZL376" s="187"/>
      <c r="LZM376" s="187"/>
      <c r="LZN376" s="187"/>
      <c r="LZO376" s="187"/>
      <c r="LZP376" s="187"/>
      <c r="LZQ376" s="187"/>
      <c r="LZR376" s="187"/>
      <c r="LZS376" s="187"/>
      <c r="LZT376" s="187"/>
      <c r="LZU376" s="187"/>
      <c r="LZV376" s="187"/>
      <c r="LZW376" s="187"/>
      <c r="LZX376" s="187"/>
      <c r="LZY376" s="187" t="s">
        <v>241</v>
      </c>
      <c r="LZZ376" s="187"/>
      <c r="MAA376" s="187"/>
      <c r="MAB376" s="187"/>
      <c r="MAC376" s="187"/>
      <c r="MAD376" s="187"/>
      <c r="MAE376" s="187"/>
      <c r="MAF376" s="187"/>
      <c r="MAG376" s="187"/>
      <c r="MAH376" s="187"/>
      <c r="MAI376" s="187"/>
      <c r="MAJ376" s="187"/>
      <c r="MAK376" s="187"/>
      <c r="MAL376" s="187"/>
      <c r="MAM376" s="187"/>
      <c r="MAN376" s="187" t="s">
        <v>241</v>
      </c>
      <c r="MAO376" s="187"/>
      <c r="MAP376" s="187"/>
      <c r="MAQ376" s="187"/>
      <c r="MAR376" s="187"/>
      <c r="MAS376" s="187"/>
      <c r="MAT376" s="187"/>
      <c r="MAU376" s="187"/>
      <c r="MAV376" s="187"/>
      <c r="MAW376" s="187"/>
      <c r="MAX376" s="187"/>
      <c r="MAY376" s="187"/>
      <c r="MAZ376" s="187"/>
      <c r="MBA376" s="187"/>
      <c r="MBB376" s="187"/>
      <c r="MBC376" s="187" t="s">
        <v>241</v>
      </c>
      <c r="MBD376" s="187"/>
      <c r="MBE376" s="187"/>
      <c r="MBF376" s="187"/>
      <c r="MBG376" s="187"/>
      <c r="MBH376" s="187"/>
      <c r="MBI376" s="187"/>
      <c r="MBJ376" s="187"/>
      <c r="MBK376" s="187"/>
      <c r="MBL376" s="187"/>
      <c r="MBM376" s="187"/>
      <c r="MBN376" s="187"/>
      <c r="MBO376" s="187"/>
      <c r="MBP376" s="187"/>
      <c r="MBQ376" s="187"/>
      <c r="MBR376" s="187" t="s">
        <v>241</v>
      </c>
      <c r="MBS376" s="187"/>
      <c r="MBT376" s="187"/>
      <c r="MBU376" s="187"/>
      <c r="MBV376" s="187"/>
      <c r="MBW376" s="187"/>
      <c r="MBX376" s="187"/>
      <c r="MBY376" s="187"/>
      <c r="MBZ376" s="187"/>
      <c r="MCA376" s="187"/>
      <c r="MCB376" s="187"/>
      <c r="MCC376" s="187"/>
      <c r="MCD376" s="187"/>
      <c r="MCE376" s="187"/>
      <c r="MCF376" s="187"/>
      <c r="MCG376" s="187" t="s">
        <v>241</v>
      </c>
      <c r="MCH376" s="187"/>
      <c r="MCI376" s="187"/>
      <c r="MCJ376" s="187"/>
      <c r="MCK376" s="187"/>
      <c r="MCL376" s="187"/>
      <c r="MCM376" s="187"/>
      <c r="MCN376" s="187"/>
      <c r="MCO376" s="187"/>
      <c r="MCP376" s="187"/>
      <c r="MCQ376" s="187"/>
      <c r="MCR376" s="187"/>
      <c r="MCS376" s="187"/>
      <c r="MCT376" s="187"/>
      <c r="MCU376" s="187"/>
      <c r="MCV376" s="187" t="s">
        <v>241</v>
      </c>
      <c r="MCW376" s="187"/>
      <c r="MCX376" s="187"/>
      <c r="MCY376" s="187"/>
      <c r="MCZ376" s="187"/>
      <c r="MDA376" s="187"/>
      <c r="MDB376" s="187"/>
      <c r="MDC376" s="187"/>
      <c r="MDD376" s="187"/>
      <c r="MDE376" s="187"/>
      <c r="MDF376" s="187"/>
      <c r="MDG376" s="187"/>
      <c r="MDH376" s="187"/>
      <c r="MDI376" s="187"/>
      <c r="MDJ376" s="187"/>
      <c r="MDK376" s="187" t="s">
        <v>241</v>
      </c>
      <c r="MDL376" s="187"/>
      <c r="MDM376" s="187"/>
      <c r="MDN376" s="187"/>
      <c r="MDO376" s="187"/>
      <c r="MDP376" s="187"/>
      <c r="MDQ376" s="187"/>
      <c r="MDR376" s="187"/>
      <c r="MDS376" s="187"/>
      <c r="MDT376" s="187"/>
      <c r="MDU376" s="187"/>
      <c r="MDV376" s="187"/>
      <c r="MDW376" s="187"/>
      <c r="MDX376" s="187"/>
      <c r="MDY376" s="187"/>
      <c r="MDZ376" s="187" t="s">
        <v>241</v>
      </c>
      <c r="MEA376" s="187"/>
      <c r="MEB376" s="187"/>
      <c r="MEC376" s="187"/>
      <c r="MED376" s="187"/>
      <c r="MEE376" s="187"/>
      <c r="MEF376" s="187"/>
      <c r="MEG376" s="187"/>
      <c r="MEH376" s="187"/>
      <c r="MEI376" s="187"/>
      <c r="MEJ376" s="187"/>
      <c r="MEK376" s="187"/>
      <c r="MEL376" s="187"/>
      <c r="MEM376" s="187"/>
      <c r="MEN376" s="187"/>
      <c r="MEO376" s="187" t="s">
        <v>241</v>
      </c>
      <c r="MEP376" s="187"/>
      <c r="MEQ376" s="187"/>
      <c r="MER376" s="187"/>
      <c r="MES376" s="187"/>
      <c r="MET376" s="187"/>
      <c r="MEU376" s="187"/>
      <c r="MEV376" s="187"/>
      <c r="MEW376" s="187"/>
      <c r="MEX376" s="187"/>
      <c r="MEY376" s="187"/>
      <c r="MEZ376" s="187"/>
      <c r="MFA376" s="187"/>
      <c r="MFB376" s="187"/>
      <c r="MFC376" s="187"/>
      <c r="MFD376" s="187" t="s">
        <v>241</v>
      </c>
      <c r="MFE376" s="187"/>
      <c r="MFF376" s="187"/>
      <c r="MFG376" s="187"/>
      <c r="MFH376" s="187"/>
      <c r="MFI376" s="187"/>
      <c r="MFJ376" s="187"/>
      <c r="MFK376" s="187"/>
      <c r="MFL376" s="187"/>
      <c r="MFM376" s="187"/>
      <c r="MFN376" s="187"/>
      <c r="MFO376" s="187"/>
      <c r="MFP376" s="187"/>
      <c r="MFQ376" s="187"/>
      <c r="MFR376" s="187"/>
      <c r="MFS376" s="187" t="s">
        <v>241</v>
      </c>
      <c r="MFT376" s="187"/>
      <c r="MFU376" s="187"/>
      <c r="MFV376" s="187"/>
      <c r="MFW376" s="187"/>
      <c r="MFX376" s="187"/>
      <c r="MFY376" s="187"/>
      <c r="MFZ376" s="187"/>
      <c r="MGA376" s="187"/>
      <c r="MGB376" s="187"/>
      <c r="MGC376" s="187"/>
      <c r="MGD376" s="187"/>
      <c r="MGE376" s="187"/>
      <c r="MGF376" s="187"/>
      <c r="MGG376" s="187"/>
      <c r="MGH376" s="187" t="s">
        <v>241</v>
      </c>
      <c r="MGI376" s="187"/>
      <c r="MGJ376" s="187"/>
      <c r="MGK376" s="187"/>
      <c r="MGL376" s="187"/>
      <c r="MGM376" s="187"/>
      <c r="MGN376" s="187"/>
      <c r="MGO376" s="187"/>
      <c r="MGP376" s="187"/>
      <c r="MGQ376" s="187"/>
      <c r="MGR376" s="187"/>
      <c r="MGS376" s="187"/>
      <c r="MGT376" s="187"/>
      <c r="MGU376" s="187"/>
      <c r="MGV376" s="187"/>
      <c r="MGW376" s="187" t="s">
        <v>241</v>
      </c>
      <c r="MGX376" s="187"/>
      <c r="MGY376" s="187"/>
      <c r="MGZ376" s="187"/>
      <c r="MHA376" s="187"/>
      <c r="MHB376" s="187"/>
      <c r="MHC376" s="187"/>
      <c r="MHD376" s="187"/>
      <c r="MHE376" s="187"/>
      <c r="MHF376" s="187"/>
      <c r="MHG376" s="187"/>
      <c r="MHH376" s="187"/>
      <c r="MHI376" s="187"/>
      <c r="MHJ376" s="187"/>
      <c r="MHK376" s="187"/>
      <c r="MHL376" s="187" t="s">
        <v>241</v>
      </c>
      <c r="MHM376" s="187"/>
      <c r="MHN376" s="187"/>
      <c r="MHO376" s="187"/>
      <c r="MHP376" s="187"/>
      <c r="MHQ376" s="187"/>
      <c r="MHR376" s="187"/>
      <c r="MHS376" s="187"/>
      <c r="MHT376" s="187"/>
      <c r="MHU376" s="187"/>
      <c r="MHV376" s="187"/>
      <c r="MHW376" s="187"/>
      <c r="MHX376" s="187"/>
      <c r="MHY376" s="187"/>
      <c r="MHZ376" s="187"/>
      <c r="MIA376" s="187" t="s">
        <v>241</v>
      </c>
      <c r="MIB376" s="187"/>
      <c r="MIC376" s="187"/>
      <c r="MID376" s="187"/>
      <c r="MIE376" s="187"/>
      <c r="MIF376" s="187"/>
      <c r="MIG376" s="187"/>
      <c r="MIH376" s="187"/>
      <c r="MII376" s="187"/>
      <c r="MIJ376" s="187"/>
      <c r="MIK376" s="187"/>
      <c r="MIL376" s="187"/>
      <c r="MIM376" s="187"/>
      <c r="MIN376" s="187"/>
      <c r="MIO376" s="187"/>
      <c r="MIP376" s="187" t="s">
        <v>241</v>
      </c>
      <c r="MIQ376" s="187"/>
      <c r="MIR376" s="187"/>
      <c r="MIS376" s="187"/>
      <c r="MIT376" s="187"/>
      <c r="MIU376" s="187"/>
      <c r="MIV376" s="187"/>
      <c r="MIW376" s="187"/>
      <c r="MIX376" s="187"/>
      <c r="MIY376" s="187"/>
      <c r="MIZ376" s="187"/>
      <c r="MJA376" s="187"/>
      <c r="MJB376" s="187"/>
      <c r="MJC376" s="187"/>
      <c r="MJD376" s="187"/>
      <c r="MJE376" s="187" t="s">
        <v>241</v>
      </c>
      <c r="MJF376" s="187"/>
      <c r="MJG376" s="187"/>
      <c r="MJH376" s="187"/>
      <c r="MJI376" s="187"/>
      <c r="MJJ376" s="187"/>
      <c r="MJK376" s="187"/>
      <c r="MJL376" s="187"/>
      <c r="MJM376" s="187"/>
      <c r="MJN376" s="187"/>
      <c r="MJO376" s="187"/>
      <c r="MJP376" s="187"/>
      <c r="MJQ376" s="187"/>
      <c r="MJR376" s="187"/>
      <c r="MJS376" s="187"/>
      <c r="MJT376" s="187" t="s">
        <v>241</v>
      </c>
      <c r="MJU376" s="187"/>
      <c r="MJV376" s="187"/>
      <c r="MJW376" s="187"/>
      <c r="MJX376" s="187"/>
      <c r="MJY376" s="187"/>
      <c r="MJZ376" s="187"/>
      <c r="MKA376" s="187"/>
      <c r="MKB376" s="187"/>
      <c r="MKC376" s="187"/>
      <c r="MKD376" s="187"/>
      <c r="MKE376" s="187"/>
      <c r="MKF376" s="187"/>
      <c r="MKG376" s="187"/>
      <c r="MKH376" s="187"/>
      <c r="MKI376" s="187" t="s">
        <v>241</v>
      </c>
      <c r="MKJ376" s="187"/>
      <c r="MKK376" s="187"/>
      <c r="MKL376" s="187"/>
      <c r="MKM376" s="187"/>
      <c r="MKN376" s="187"/>
      <c r="MKO376" s="187"/>
      <c r="MKP376" s="187"/>
      <c r="MKQ376" s="187"/>
      <c r="MKR376" s="187"/>
      <c r="MKS376" s="187"/>
      <c r="MKT376" s="187"/>
      <c r="MKU376" s="187"/>
      <c r="MKV376" s="187"/>
      <c r="MKW376" s="187"/>
      <c r="MKX376" s="187" t="s">
        <v>241</v>
      </c>
      <c r="MKY376" s="187"/>
      <c r="MKZ376" s="187"/>
      <c r="MLA376" s="187"/>
      <c r="MLB376" s="187"/>
      <c r="MLC376" s="187"/>
      <c r="MLD376" s="187"/>
      <c r="MLE376" s="187"/>
      <c r="MLF376" s="187"/>
      <c r="MLG376" s="187"/>
      <c r="MLH376" s="187"/>
      <c r="MLI376" s="187"/>
      <c r="MLJ376" s="187"/>
      <c r="MLK376" s="187"/>
      <c r="MLL376" s="187"/>
      <c r="MLM376" s="187" t="s">
        <v>241</v>
      </c>
      <c r="MLN376" s="187"/>
      <c r="MLO376" s="187"/>
      <c r="MLP376" s="187"/>
      <c r="MLQ376" s="187"/>
      <c r="MLR376" s="187"/>
      <c r="MLS376" s="187"/>
      <c r="MLT376" s="187"/>
      <c r="MLU376" s="187"/>
      <c r="MLV376" s="187"/>
      <c r="MLW376" s="187"/>
      <c r="MLX376" s="187"/>
      <c r="MLY376" s="187"/>
      <c r="MLZ376" s="187"/>
      <c r="MMA376" s="187"/>
      <c r="MMB376" s="187" t="s">
        <v>241</v>
      </c>
      <c r="MMC376" s="187"/>
      <c r="MMD376" s="187"/>
      <c r="MME376" s="187"/>
      <c r="MMF376" s="187"/>
      <c r="MMG376" s="187"/>
      <c r="MMH376" s="187"/>
      <c r="MMI376" s="187"/>
      <c r="MMJ376" s="187"/>
      <c r="MMK376" s="187"/>
      <c r="MML376" s="187"/>
      <c r="MMM376" s="187"/>
      <c r="MMN376" s="187"/>
      <c r="MMO376" s="187"/>
      <c r="MMP376" s="187"/>
      <c r="MMQ376" s="187" t="s">
        <v>241</v>
      </c>
      <c r="MMR376" s="187"/>
      <c r="MMS376" s="187"/>
      <c r="MMT376" s="187"/>
      <c r="MMU376" s="187"/>
      <c r="MMV376" s="187"/>
      <c r="MMW376" s="187"/>
      <c r="MMX376" s="187"/>
      <c r="MMY376" s="187"/>
      <c r="MMZ376" s="187"/>
      <c r="MNA376" s="187"/>
      <c r="MNB376" s="187"/>
      <c r="MNC376" s="187"/>
      <c r="MND376" s="187"/>
      <c r="MNE376" s="187"/>
      <c r="MNF376" s="187" t="s">
        <v>241</v>
      </c>
      <c r="MNG376" s="187"/>
      <c r="MNH376" s="187"/>
      <c r="MNI376" s="187"/>
      <c r="MNJ376" s="187"/>
      <c r="MNK376" s="187"/>
      <c r="MNL376" s="187"/>
      <c r="MNM376" s="187"/>
      <c r="MNN376" s="187"/>
      <c r="MNO376" s="187"/>
      <c r="MNP376" s="187"/>
      <c r="MNQ376" s="187"/>
      <c r="MNR376" s="187"/>
      <c r="MNS376" s="187"/>
      <c r="MNT376" s="187"/>
      <c r="MNU376" s="187" t="s">
        <v>241</v>
      </c>
      <c r="MNV376" s="187"/>
      <c r="MNW376" s="187"/>
      <c r="MNX376" s="187"/>
      <c r="MNY376" s="187"/>
      <c r="MNZ376" s="187"/>
      <c r="MOA376" s="187"/>
      <c r="MOB376" s="187"/>
      <c r="MOC376" s="187"/>
      <c r="MOD376" s="187"/>
      <c r="MOE376" s="187"/>
      <c r="MOF376" s="187"/>
      <c r="MOG376" s="187"/>
      <c r="MOH376" s="187"/>
      <c r="MOI376" s="187"/>
      <c r="MOJ376" s="187" t="s">
        <v>241</v>
      </c>
      <c r="MOK376" s="187"/>
      <c r="MOL376" s="187"/>
      <c r="MOM376" s="187"/>
      <c r="MON376" s="187"/>
      <c r="MOO376" s="187"/>
      <c r="MOP376" s="187"/>
      <c r="MOQ376" s="187"/>
      <c r="MOR376" s="187"/>
      <c r="MOS376" s="187"/>
      <c r="MOT376" s="187"/>
      <c r="MOU376" s="187"/>
      <c r="MOV376" s="187"/>
      <c r="MOW376" s="187"/>
      <c r="MOX376" s="187"/>
      <c r="MOY376" s="187" t="s">
        <v>241</v>
      </c>
      <c r="MOZ376" s="187"/>
      <c r="MPA376" s="187"/>
      <c r="MPB376" s="187"/>
      <c r="MPC376" s="187"/>
      <c r="MPD376" s="187"/>
      <c r="MPE376" s="187"/>
      <c r="MPF376" s="187"/>
      <c r="MPG376" s="187"/>
      <c r="MPH376" s="187"/>
      <c r="MPI376" s="187"/>
      <c r="MPJ376" s="187"/>
      <c r="MPK376" s="187"/>
      <c r="MPL376" s="187"/>
      <c r="MPM376" s="187"/>
      <c r="MPN376" s="187" t="s">
        <v>241</v>
      </c>
      <c r="MPO376" s="187"/>
      <c r="MPP376" s="187"/>
      <c r="MPQ376" s="187"/>
      <c r="MPR376" s="187"/>
      <c r="MPS376" s="187"/>
      <c r="MPT376" s="187"/>
      <c r="MPU376" s="187"/>
      <c r="MPV376" s="187"/>
      <c r="MPW376" s="187"/>
      <c r="MPX376" s="187"/>
      <c r="MPY376" s="187"/>
      <c r="MPZ376" s="187"/>
      <c r="MQA376" s="187"/>
      <c r="MQB376" s="187"/>
      <c r="MQC376" s="187" t="s">
        <v>241</v>
      </c>
      <c r="MQD376" s="187"/>
      <c r="MQE376" s="187"/>
      <c r="MQF376" s="187"/>
      <c r="MQG376" s="187"/>
      <c r="MQH376" s="187"/>
      <c r="MQI376" s="187"/>
      <c r="MQJ376" s="187"/>
      <c r="MQK376" s="187"/>
      <c r="MQL376" s="187"/>
      <c r="MQM376" s="187"/>
      <c r="MQN376" s="187"/>
      <c r="MQO376" s="187"/>
      <c r="MQP376" s="187"/>
      <c r="MQQ376" s="187"/>
      <c r="MQR376" s="187" t="s">
        <v>241</v>
      </c>
      <c r="MQS376" s="187"/>
      <c r="MQT376" s="187"/>
      <c r="MQU376" s="187"/>
      <c r="MQV376" s="187"/>
      <c r="MQW376" s="187"/>
      <c r="MQX376" s="187"/>
      <c r="MQY376" s="187"/>
      <c r="MQZ376" s="187"/>
      <c r="MRA376" s="187"/>
      <c r="MRB376" s="187"/>
      <c r="MRC376" s="187"/>
      <c r="MRD376" s="187"/>
      <c r="MRE376" s="187"/>
      <c r="MRF376" s="187"/>
      <c r="MRG376" s="187" t="s">
        <v>241</v>
      </c>
      <c r="MRH376" s="187"/>
      <c r="MRI376" s="187"/>
      <c r="MRJ376" s="187"/>
      <c r="MRK376" s="187"/>
      <c r="MRL376" s="187"/>
      <c r="MRM376" s="187"/>
      <c r="MRN376" s="187"/>
      <c r="MRO376" s="187"/>
      <c r="MRP376" s="187"/>
      <c r="MRQ376" s="187"/>
      <c r="MRR376" s="187"/>
      <c r="MRS376" s="187"/>
      <c r="MRT376" s="187"/>
      <c r="MRU376" s="187"/>
      <c r="MRV376" s="187" t="s">
        <v>241</v>
      </c>
      <c r="MRW376" s="187"/>
      <c r="MRX376" s="187"/>
      <c r="MRY376" s="187"/>
      <c r="MRZ376" s="187"/>
      <c r="MSA376" s="187"/>
      <c r="MSB376" s="187"/>
      <c r="MSC376" s="187"/>
      <c r="MSD376" s="187"/>
      <c r="MSE376" s="187"/>
      <c r="MSF376" s="187"/>
      <c r="MSG376" s="187"/>
      <c r="MSH376" s="187"/>
      <c r="MSI376" s="187"/>
      <c r="MSJ376" s="187"/>
      <c r="MSK376" s="187" t="s">
        <v>241</v>
      </c>
      <c r="MSL376" s="187"/>
      <c r="MSM376" s="187"/>
      <c r="MSN376" s="187"/>
      <c r="MSO376" s="187"/>
      <c r="MSP376" s="187"/>
      <c r="MSQ376" s="187"/>
      <c r="MSR376" s="187"/>
      <c r="MSS376" s="187"/>
      <c r="MST376" s="187"/>
      <c r="MSU376" s="187"/>
      <c r="MSV376" s="187"/>
      <c r="MSW376" s="187"/>
      <c r="MSX376" s="187"/>
      <c r="MSY376" s="187"/>
      <c r="MSZ376" s="187" t="s">
        <v>241</v>
      </c>
      <c r="MTA376" s="187"/>
      <c r="MTB376" s="187"/>
      <c r="MTC376" s="187"/>
      <c r="MTD376" s="187"/>
      <c r="MTE376" s="187"/>
      <c r="MTF376" s="187"/>
      <c r="MTG376" s="187"/>
      <c r="MTH376" s="187"/>
      <c r="MTI376" s="187"/>
      <c r="MTJ376" s="187"/>
      <c r="MTK376" s="187"/>
      <c r="MTL376" s="187"/>
      <c r="MTM376" s="187"/>
      <c r="MTN376" s="187"/>
      <c r="MTO376" s="187" t="s">
        <v>241</v>
      </c>
      <c r="MTP376" s="187"/>
      <c r="MTQ376" s="187"/>
      <c r="MTR376" s="187"/>
      <c r="MTS376" s="187"/>
      <c r="MTT376" s="187"/>
      <c r="MTU376" s="187"/>
      <c r="MTV376" s="187"/>
      <c r="MTW376" s="187"/>
      <c r="MTX376" s="187"/>
      <c r="MTY376" s="187"/>
      <c r="MTZ376" s="187"/>
      <c r="MUA376" s="187"/>
      <c r="MUB376" s="187"/>
      <c r="MUC376" s="187"/>
      <c r="MUD376" s="187" t="s">
        <v>241</v>
      </c>
      <c r="MUE376" s="187"/>
      <c r="MUF376" s="187"/>
      <c r="MUG376" s="187"/>
      <c r="MUH376" s="187"/>
      <c r="MUI376" s="187"/>
      <c r="MUJ376" s="187"/>
      <c r="MUK376" s="187"/>
      <c r="MUL376" s="187"/>
      <c r="MUM376" s="187"/>
      <c r="MUN376" s="187"/>
      <c r="MUO376" s="187"/>
      <c r="MUP376" s="187"/>
      <c r="MUQ376" s="187"/>
      <c r="MUR376" s="187"/>
      <c r="MUS376" s="187" t="s">
        <v>241</v>
      </c>
      <c r="MUT376" s="187"/>
      <c r="MUU376" s="187"/>
      <c r="MUV376" s="187"/>
      <c r="MUW376" s="187"/>
      <c r="MUX376" s="187"/>
      <c r="MUY376" s="187"/>
      <c r="MUZ376" s="187"/>
      <c r="MVA376" s="187"/>
      <c r="MVB376" s="187"/>
      <c r="MVC376" s="187"/>
      <c r="MVD376" s="187"/>
      <c r="MVE376" s="187"/>
      <c r="MVF376" s="187"/>
      <c r="MVG376" s="187"/>
      <c r="MVH376" s="187" t="s">
        <v>241</v>
      </c>
      <c r="MVI376" s="187"/>
      <c r="MVJ376" s="187"/>
      <c r="MVK376" s="187"/>
      <c r="MVL376" s="187"/>
      <c r="MVM376" s="187"/>
      <c r="MVN376" s="187"/>
      <c r="MVO376" s="187"/>
      <c r="MVP376" s="187"/>
      <c r="MVQ376" s="187"/>
      <c r="MVR376" s="187"/>
      <c r="MVS376" s="187"/>
      <c r="MVT376" s="187"/>
      <c r="MVU376" s="187"/>
      <c r="MVV376" s="187"/>
      <c r="MVW376" s="187" t="s">
        <v>241</v>
      </c>
      <c r="MVX376" s="187"/>
      <c r="MVY376" s="187"/>
      <c r="MVZ376" s="187"/>
      <c r="MWA376" s="187"/>
      <c r="MWB376" s="187"/>
      <c r="MWC376" s="187"/>
      <c r="MWD376" s="187"/>
      <c r="MWE376" s="187"/>
      <c r="MWF376" s="187"/>
      <c r="MWG376" s="187"/>
      <c r="MWH376" s="187"/>
      <c r="MWI376" s="187"/>
      <c r="MWJ376" s="187"/>
      <c r="MWK376" s="187"/>
      <c r="MWL376" s="187" t="s">
        <v>241</v>
      </c>
      <c r="MWM376" s="187"/>
      <c r="MWN376" s="187"/>
      <c r="MWO376" s="187"/>
      <c r="MWP376" s="187"/>
      <c r="MWQ376" s="187"/>
      <c r="MWR376" s="187"/>
      <c r="MWS376" s="187"/>
      <c r="MWT376" s="187"/>
      <c r="MWU376" s="187"/>
      <c r="MWV376" s="187"/>
      <c r="MWW376" s="187"/>
      <c r="MWX376" s="187"/>
      <c r="MWY376" s="187"/>
      <c r="MWZ376" s="187"/>
      <c r="MXA376" s="187" t="s">
        <v>241</v>
      </c>
      <c r="MXB376" s="187"/>
      <c r="MXC376" s="187"/>
      <c r="MXD376" s="187"/>
      <c r="MXE376" s="187"/>
      <c r="MXF376" s="187"/>
      <c r="MXG376" s="187"/>
      <c r="MXH376" s="187"/>
      <c r="MXI376" s="187"/>
      <c r="MXJ376" s="187"/>
      <c r="MXK376" s="187"/>
      <c r="MXL376" s="187"/>
      <c r="MXM376" s="187"/>
      <c r="MXN376" s="187"/>
      <c r="MXO376" s="187"/>
      <c r="MXP376" s="187" t="s">
        <v>241</v>
      </c>
      <c r="MXQ376" s="187"/>
      <c r="MXR376" s="187"/>
      <c r="MXS376" s="187"/>
      <c r="MXT376" s="187"/>
      <c r="MXU376" s="187"/>
      <c r="MXV376" s="187"/>
      <c r="MXW376" s="187"/>
      <c r="MXX376" s="187"/>
      <c r="MXY376" s="187"/>
      <c r="MXZ376" s="187"/>
      <c r="MYA376" s="187"/>
      <c r="MYB376" s="187"/>
      <c r="MYC376" s="187"/>
      <c r="MYD376" s="187"/>
      <c r="MYE376" s="187" t="s">
        <v>241</v>
      </c>
      <c r="MYF376" s="187"/>
      <c r="MYG376" s="187"/>
      <c r="MYH376" s="187"/>
      <c r="MYI376" s="187"/>
      <c r="MYJ376" s="187"/>
      <c r="MYK376" s="187"/>
      <c r="MYL376" s="187"/>
      <c r="MYM376" s="187"/>
      <c r="MYN376" s="187"/>
      <c r="MYO376" s="187"/>
      <c r="MYP376" s="187"/>
      <c r="MYQ376" s="187"/>
      <c r="MYR376" s="187"/>
      <c r="MYS376" s="187"/>
      <c r="MYT376" s="187" t="s">
        <v>241</v>
      </c>
      <c r="MYU376" s="187"/>
      <c r="MYV376" s="187"/>
      <c r="MYW376" s="187"/>
      <c r="MYX376" s="187"/>
      <c r="MYY376" s="187"/>
      <c r="MYZ376" s="187"/>
      <c r="MZA376" s="187"/>
      <c r="MZB376" s="187"/>
      <c r="MZC376" s="187"/>
      <c r="MZD376" s="187"/>
      <c r="MZE376" s="187"/>
      <c r="MZF376" s="187"/>
      <c r="MZG376" s="187"/>
      <c r="MZH376" s="187"/>
      <c r="MZI376" s="187" t="s">
        <v>241</v>
      </c>
      <c r="MZJ376" s="187"/>
      <c r="MZK376" s="187"/>
      <c r="MZL376" s="187"/>
      <c r="MZM376" s="187"/>
      <c r="MZN376" s="187"/>
      <c r="MZO376" s="187"/>
      <c r="MZP376" s="187"/>
      <c r="MZQ376" s="187"/>
      <c r="MZR376" s="187"/>
      <c r="MZS376" s="187"/>
      <c r="MZT376" s="187"/>
      <c r="MZU376" s="187"/>
      <c r="MZV376" s="187"/>
      <c r="MZW376" s="187"/>
      <c r="MZX376" s="187" t="s">
        <v>241</v>
      </c>
      <c r="MZY376" s="187"/>
      <c r="MZZ376" s="187"/>
      <c r="NAA376" s="187"/>
      <c r="NAB376" s="187"/>
      <c r="NAC376" s="187"/>
      <c r="NAD376" s="187"/>
      <c r="NAE376" s="187"/>
      <c r="NAF376" s="187"/>
      <c r="NAG376" s="187"/>
      <c r="NAH376" s="187"/>
      <c r="NAI376" s="187"/>
      <c r="NAJ376" s="187"/>
      <c r="NAK376" s="187"/>
      <c r="NAL376" s="187"/>
      <c r="NAM376" s="187" t="s">
        <v>241</v>
      </c>
      <c r="NAN376" s="187"/>
      <c r="NAO376" s="187"/>
      <c r="NAP376" s="187"/>
      <c r="NAQ376" s="187"/>
      <c r="NAR376" s="187"/>
      <c r="NAS376" s="187"/>
      <c r="NAT376" s="187"/>
      <c r="NAU376" s="187"/>
      <c r="NAV376" s="187"/>
      <c r="NAW376" s="187"/>
      <c r="NAX376" s="187"/>
      <c r="NAY376" s="187"/>
      <c r="NAZ376" s="187"/>
      <c r="NBA376" s="187"/>
      <c r="NBB376" s="187" t="s">
        <v>241</v>
      </c>
      <c r="NBC376" s="187"/>
      <c r="NBD376" s="187"/>
      <c r="NBE376" s="187"/>
      <c r="NBF376" s="187"/>
      <c r="NBG376" s="187"/>
      <c r="NBH376" s="187"/>
      <c r="NBI376" s="187"/>
      <c r="NBJ376" s="187"/>
      <c r="NBK376" s="187"/>
      <c r="NBL376" s="187"/>
      <c r="NBM376" s="187"/>
      <c r="NBN376" s="187"/>
      <c r="NBO376" s="187"/>
      <c r="NBP376" s="187"/>
      <c r="NBQ376" s="187" t="s">
        <v>241</v>
      </c>
      <c r="NBR376" s="187"/>
      <c r="NBS376" s="187"/>
      <c r="NBT376" s="187"/>
      <c r="NBU376" s="187"/>
      <c r="NBV376" s="187"/>
      <c r="NBW376" s="187"/>
      <c r="NBX376" s="187"/>
      <c r="NBY376" s="187"/>
      <c r="NBZ376" s="187"/>
      <c r="NCA376" s="187"/>
      <c r="NCB376" s="187"/>
      <c r="NCC376" s="187"/>
      <c r="NCD376" s="187"/>
      <c r="NCE376" s="187"/>
      <c r="NCF376" s="187" t="s">
        <v>241</v>
      </c>
      <c r="NCG376" s="187"/>
      <c r="NCH376" s="187"/>
      <c r="NCI376" s="187"/>
      <c r="NCJ376" s="187"/>
      <c r="NCK376" s="187"/>
      <c r="NCL376" s="187"/>
      <c r="NCM376" s="187"/>
      <c r="NCN376" s="187"/>
      <c r="NCO376" s="187"/>
      <c r="NCP376" s="187"/>
      <c r="NCQ376" s="187"/>
      <c r="NCR376" s="187"/>
      <c r="NCS376" s="187"/>
      <c r="NCT376" s="187"/>
      <c r="NCU376" s="187" t="s">
        <v>241</v>
      </c>
      <c r="NCV376" s="187"/>
      <c r="NCW376" s="187"/>
      <c r="NCX376" s="187"/>
      <c r="NCY376" s="187"/>
      <c r="NCZ376" s="187"/>
      <c r="NDA376" s="187"/>
      <c r="NDB376" s="187"/>
      <c r="NDC376" s="187"/>
      <c r="NDD376" s="187"/>
      <c r="NDE376" s="187"/>
      <c r="NDF376" s="187"/>
      <c r="NDG376" s="187"/>
      <c r="NDH376" s="187"/>
      <c r="NDI376" s="187"/>
      <c r="NDJ376" s="187" t="s">
        <v>241</v>
      </c>
      <c r="NDK376" s="187"/>
      <c r="NDL376" s="187"/>
      <c r="NDM376" s="187"/>
      <c r="NDN376" s="187"/>
      <c r="NDO376" s="187"/>
      <c r="NDP376" s="187"/>
      <c r="NDQ376" s="187"/>
      <c r="NDR376" s="187"/>
      <c r="NDS376" s="187"/>
      <c r="NDT376" s="187"/>
      <c r="NDU376" s="187"/>
      <c r="NDV376" s="187"/>
      <c r="NDW376" s="187"/>
      <c r="NDX376" s="187"/>
      <c r="NDY376" s="187" t="s">
        <v>241</v>
      </c>
      <c r="NDZ376" s="187"/>
      <c r="NEA376" s="187"/>
      <c r="NEB376" s="187"/>
      <c r="NEC376" s="187"/>
      <c r="NED376" s="187"/>
      <c r="NEE376" s="187"/>
      <c r="NEF376" s="187"/>
      <c r="NEG376" s="187"/>
      <c r="NEH376" s="187"/>
      <c r="NEI376" s="187"/>
      <c r="NEJ376" s="187"/>
      <c r="NEK376" s="187"/>
      <c r="NEL376" s="187"/>
      <c r="NEM376" s="187"/>
      <c r="NEN376" s="187" t="s">
        <v>241</v>
      </c>
      <c r="NEO376" s="187"/>
      <c r="NEP376" s="187"/>
      <c r="NEQ376" s="187"/>
      <c r="NER376" s="187"/>
      <c r="NES376" s="187"/>
      <c r="NET376" s="187"/>
      <c r="NEU376" s="187"/>
      <c r="NEV376" s="187"/>
      <c r="NEW376" s="187"/>
      <c r="NEX376" s="187"/>
      <c r="NEY376" s="187"/>
      <c r="NEZ376" s="187"/>
      <c r="NFA376" s="187"/>
      <c r="NFB376" s="187"/>
      <c r="NFC376" s="187" t="s">
        <v>241</v>
      </c>
      <c r="NFD376" s="187"/>
      <c r="NFE376" s="187"/>
      <c r="NFF376" s="187"/>
      <c r="NFG376" s="187"/>
      <c r="NFH376" s="187"/>
      <c r="NFI376" s="187"/>
      <c r="NFJ376" s="187"/>
      <c r="NFK376" s="187"/>
      <c r="NFL376" s="187"/>
      <c r="NFM376" s="187"/>
      <c r="NFN376" s="187"/>
      <c r="NFO376" s="187"/>
      <c r="NFP376" s="187"/>
      <c r="NFQ376" s="187"/>
      <c r="NFR376" s="187" t="s">
        <v>241</v>
      </c>
      <c r="NFS376" s="187"/>
      <c r="NFT376" s="187"/>
      <c r="NFU376" s="187"/>
      <c r="NFV376" s="187"/>
      <c r="NFW376" s="187"/>
      <c r="NFX376" s="187"/>
      <c r="NFY376" s="187"/>
      <c r="NFZ376" s="187"/>
      <c r="NGA376" s="187"/>
      <c r="NGB376" s="187"/>
      <c r="NGC376" s="187"/>
      <c r="NGD376" s="187"/>
      <c r="NGE376" s="187"/>
      <c r="NGF376" s="187"/>
      <c r="NGG376" s="187" t="s">
        <v>241</v>
      </c>
      <c r="NGH376" s="187"/>
      <c r="NGI376" s="187"/>
      <c r="NGJ376" s="187"/>
      <c r="NGK376" s="187"/>
      <c r="NGL376" s="187"/>
      <c r="NGM376" s="187"/>
      <c r="NGN376" s="187"/>
      <c r="NGO376" s="187"/>
      <c r="NGP376" s="187"/>
      <c r="NGQ376" s="187"/>
      <c r="NGR376" s="187"/>
      <c r="NGS376" s="187"/>
      <c r="NGT376" s="187"/>
      <c r="NGU376" s="187"/>
      <c r="NGV376" s="187" t="s">
        <v>241</v>
      </c>
      <c r="NGW376" s="187"/>
      <c r="NGX376" s="187"/>
      <c r="NGY376" s="187"/>
      <c r="NGZ376" s="187"/>
      <c r="NHA376" s="187"/>
      <c r="NHB376" s="187"/>
      <c r="NHC376" s="187"/>
      <c r="NHD376" s="187"/>
      <c r="NHE376" s="187"/>
      <c r="NHF376" s="187"/>
      <c r="NHG376" s="187"/>
      <c r="NHH376" s="187"/>
      <c r="NHI376" s="187"/>
      <c r="NHJ376" s="187"/>
      <c r="NHK376" s="187" t="s">
        <v>241</v>
      </c>
      <c r="NHL376" s="187"/>
      <c r="NHM376" s="187"/>
      <c r="NHN376" s="187"/>
      <c r="NHO376" s="187"/>
      <c r="NHP376" s="187"/>
      <c r="NHQ376" s="187"/>
      <c r="NHR376" s="187"/>
      <c r="NHS376" s="187"/>
      <c r="NHT376" s="187"/>
      <c r="NHU376" s="187"/>
      <c r="NHV376" s="187"/>
      <c r="NHW376" s="187"/>
      <c r="NHX376" s="187"/>
      <c r="NHY376" s="187"/>
      <c r="NHZ376" s="187" t="s">
        <v>241</v>
      </c>
      <c r="NIA376" s="187"/>
      <c r="NIB376" s="187"/>
      <c r="NIC376" s="187"/>
      <c r="NID376" s="187"/>
      <c r="NIE376" s="187"/>
      <c r="NIF376" s="187"/>
      <c r="NIG376" s="187"/>
      <c r="NIH376" s="187"/>
      <c r="NII376" s="187"/>
      <c r="NIJ376" s="187"/>
      <c r="NIK376" s="187"/>
      <c r="NIL376" s="187"/>
      <c r="NIM376" s="187"/>
      <c r="NIN376" s="187"/>
      <c r="NIO376" s="187" t="s">
        <v>241</v>
      </c>
      <c r="NIP376" s="187"/>
      <c r="NIQ376" s="187"/>
      <c r="NIR376" s="187"/>
      <c r="NIS376" s="187"/>
      <c r="NIT376" s="187"/>
      <c r="NIU376" s="187"/>
      <c r="NIV376" s="187"/>
      <c r="NIW376" s="187"/>
      <c r="NIX376" s="187"/>
      <c r="NIY376" s="187"/>
      <c r="NIZ376" s="187"/>
      <c r="NJA376" s="187"/>
      <c r="NJB376" s="187"/>
      <c r="NJC376" s="187"/>
      <c r="NJD376" s="187" t="s">
        <v>241</v>
      </c>
      <c r="NJE376" s="187"/>
      <c r="NJF376" s="187"/>
      <c r="NJG376" s="187"/>
      <c r="NJH376" s="187"/>
      <c r="NJI376" s="187"/>
      <c r="NJJ376" s="187"/>
      <c r="NJK376" s="187"/>
      <c r="NJL376" s="187"/>
      <c r="NJM376" s="187"/>
      <c r="NJN376" s="187"/>
      <c r="NJO376" s="187"/>
      <c r="NJP376" s="187"/>
      <c r="NJQ376" s="187"/>
      <c r="NJR376" s="187"/>
      <c r="NJS376" s="187" t="s">
        <v>241</v>
      </c>
      <c r="NJT376" s="187"/>
      <c r="NJU376" s="187"/>
      <c r="NJV376" s="187"/>
      <c r="NJW376" s="187"/>
      <c r="NJX376" s="187"/>
      <c r="NJY376" s="187"/>
      <c r="NJZ376" s="187"/>
      <c r="NKA376" s="187"/>
      <c r="NKB376" s="187"/>
      <c r="NKC376" s="187"/>
      <c r="NKD376" s="187"/>
      <c r="NKE376" s="187"/>
      <c r="NKF376" s="187"/>
      <c r="NKG376" s="187"/>
      <c r="NKH376" s="187" t="s">
        <v>241</v>
      </c>
      <c r="NKI376" s="187"/>
      <c r="NKJ376" s="187"/>
      <c r="NKK376" s="187"/>
      <c r="NKL376" s="187"/>
      <c r="NKM376" s="187"/>
      <c r="NKN376" s="187"/>
      <c r="NKO376" s="187"/>
      <c r="NKP376" s="187"/>
      <c r="NKQ376" s="187"/>
      <c r="NKR376" s="187"/>
      <c r="NKS376" s="187"/>
      <c r="NKT376" s="187"/>
      <c r="NKU376" s="187"/>
      <c r="NKV376" s="187"/>
      <c r="NKW376" s="187" t="s">
        <v>241</v>
      </c>
      <c r="NKX376" s="187"/>
      <c r="NKY376" s="187"/>
      <c r="NKZ376" s="187"/>
      <c r="NLA376" s="187"/>
      <c r="NLB376" s="187"/>
      <c r="NLC376" s="187"/>
      <c r="NLD376" s="187"/>
      <c r="NLE376" s="187"/>
      <c r="NLF376" s="187"/>
      <c r="NLG376" s="187"/>
      <c r="NLH376" s="187"/>
      <c r="NLI376" s="187"/>
      <c r="NLJ376" s="187"/>
      <c r="NLK376" s="187"/>
      <c r="NLL376" s="187" t="s">
        <v>241</v>
      </c>
      <c r="NLM376" s="187"/>
      <c r="NLN376" s="187"/>
      <c r="NLO376" s="187"/>
      <c r="NLP376" s="187"/>
      <c r="NLQ376" s="187"/>
      <c r="NLR376" s="187"/>
      <c r="NLS376" s="187"/>
      <c r="NLT376" s="187"/>
      <c r="NLU376" s="187"/>
      <c r="NLV376" s="187"/>
      <c r="NLW376" s="187"/>
      <c r="NLX376" s="187"/>
      <c r="NLY376" s="187"/>
      <c r="NLZ376" s="187"/>
      <c r="NMA376" s="187" t="s">
        <v>241</v>
      </c>
      <c r="NMB376" s="187"/>
      <c r="NMC376" s="187"/>
      <c r="NMD376" s="187"/>
      <c r="NME376" s="187"/>
      <c r="NMF376" s="187"/>
      <c r="NMG376" s="187"/>
      <c r="NMH376" s="187"/>
      <c r="NMI376" s="187"/>
      <c r="NMJ376" s="187"/>
      <c r="NMK376" s="187"/>
      <c r="NML376" s="187"/>
      <c r="NMM376" s="187"/>
      <c r="NMN376" s="187"/>
      <c r="NMO376" s="187"/>
      <c r="NMP376" s="187" t="s">
        <v>241</v>
      </c>
      <c r="NMQ376" s="187"/>
      <c r="NMR376" s="187"/>
      <c r="NMS376" s="187"/>
      <c r="NMT376" s="187"/>
      <c r="NMU376" s="187"/>
      <c r="NMV376" s="187"/>
      <c r="NMW376" s="187"/>
      <c r="NMX376" s="187"/>
      <c r="NMY376" s="187"/>
      <c r="NMZ376" s="187"/>
      <c r="NNA376" s="187"/>
      <c r="NNB376" s="187"/>
      <c r="NNC376" s="187"/>
      <c r="NND376" s="187"/>
      <c r="NNE376" s="187" t="s">
        <v>241</v>
      </c>
      <c r="NNF376" s="187"/>
      <c r="NNG376" s="187"/>
      <c r="NNH376" s="187"/>
      <c r="NNI376" s="187"/>
      <c r="NNJ376" s="187"/>
      <c r="NNK376" s="187"/>
      <c r="NNL376" s="187"/>
      <c r="NNM376" s="187"/>
      <c r="NNN376" s="187"/>
      <c r="NNO376" s="187"/>
      <c r="NNP376" s="187"/>
      <c r="NNQ376" s="187"/>
      <c r="NNR376" s="187"/>
      <c r="NNS376" s="187"/>
      <c r="NNT376" s="187" t="s">
        <v>241</v>
      </c>
      <c r="NNU376" s="187"/>
      <c r="NNV376" s="187"/>
      <c r="NNW376" s="187"/>
      <c r="NNX376" s="187"/>
      <c r="NNY376" s="187"/>
      <c r="NNZ376" s="187"/>
      <c r="NOA376" s="187"/>
      <c r="NOB376" s="187"/>
      <c r="NOC376" s="187"/>
      <c r="NOD376" s="187"/>
      <c r="NOE376" s="187"/>
      <c r="NOF376" s="187"/>
      <c r="NOG376" s="187"/>
      <c r="NOH376" s="187"/>
      <c r="NOI376" s="187" t="s">
        <v>241</v>
      </c>
      <c r="NOJ376" s="187"/>
      <c r="NOK376" s="187"/>
      <c r="NOL376" s="187"/>
      <c r="NOM376" s="187"/>
      <c r="NON376" s="187"/>
      <c r="NOO376" s="187"/>
      <c r="NOP376" s="187"/>
      <c r="NOQ376" s="187"/>
      <c r="NOR376" s="187"/>
      <c r="NOS376" s="187"/>
      <c r="NOT376" s="187"/>
      <c r="NOU376" s="187"/>
      <c r="NOV376" s="187"/>
      <c r="NOW376" s="187"/>
      <c r="NOX376" s="187" t="s">
        <v>241</v>
      </c>
      <c r="NOY376" s="187"/>
      <c r="NOZ376" s="187"/>
      <c r="NPA376" s="187"/>
      <c r="NPB376" s="187"/>
      <c r="NPC376" s="187"/>
      <c r="NPD376" s="187"/>
      <c r="NPE376" s="187"/>
      <c r="NPF376" s="187"/>
      <c r="NPG376" s="187"/>
      <c r="NPH376" s="187"/>
      <c r="NPI376" s="187"/>
      <c r="NPJ376" s="187"/>
      <c r="NPK376" s="187"/>
      <c r="NPL376" s="187"/>
      <c r="NPM376" s="187" t="s">
        <v>241</v>
      </c>
      <c r="NPN376" s="187"/>
      <c r="NPO376" s="187"/>
      <c r="NPP376" s="187"/>
      <c r="NPQ376" s="187"/>
      <c r="NPR376" s="187"/>
      <c r="NPS376" s="187"/>
      <c r="NPT376" s="187"/>
      <c r="NPU376" s="187"/>
      <c r="NPV376" s="187"/>
      <c r="NPW376" s="187"/>
      <c r="NPX376" s="187"/>
      <c r="NPY376" s="187"/>
      <c r="NPZ376" s="187"/>
      <c r="NQA376" s="187"/>
      <c r="NQB376" s="187" t="s">
        <v>241</v>
      </c>
      <c r="NQC376" s="187"/>
      <c r="NQD376" s="187"/>
      <c r="NQE376" s="187"/>
      <c r="NQF376" s="187"/>
      <c r="NQG376" s="187"/>
      <c r="NQH376" s="187"/>
      <c r="NQI376" s="187"/>
      <c r="NQJ376" s="187"/>
      <c r="NQK376" s="187"/>
      <c r="NQL376" s="187"/>
      <c r="NQM376" s="187"/>
      <c r="NQN376" s="187"/>
      <c r="NQO376" s="187"/>
      <c r="NQP376" s="187"/>
      <c r="NQQ376" s="187" t="s">
        <v>241</v>
      </c>
      <c r="NQR376" s="187"/>
      <c r="NQS376" s="187"/>
      <c r="NQT376" s="187"/>
      <c r="NQU376" s="187"/>
      <c r="NQV376" s="187"/>
      <c r="NQW376" s="187"/>
      <c r="NQX376" s="187"/>
      <c r="NQY376" s="187"/>
      <c r="NQZ376" s="187"/>
      <c r="NRA376" s="187"/>
      <c r="NRB376" s="187"/>
      <c r="NRC376" s="187"/>
      <c r="NRD376" s="187"/>
      <c r="NRE376" s="187"/>
      <c r="NRF376" s="187" t="s">
        <v>241</v>
      </c>
      <c r="NRG376" s="187"/>
      <c r="NRH376" s="187"/>
      <c r="NRI376" s="187"/>
      <c r="NRJ376" s="187"/>
      <c r="NRK376" s="187"/>
      <c r="NRL376" s="187"/>
      <c r="NRM376" s="187"/>
      <c r="NRN376" s="187"/>
      <c r="NRO376" s="187"/>
      <c r="NRP376" s="187"/>
      <c r="NRQ376" s="187"/>
      <c r="NRR376" s="187"/>
      <c r="NRS376" s="187"/>
      <c r="NRT376" s="187"/>
      <c r="NRU376" s="187" t="s">
        <v>241</v>
      </c>
      <c r="NRV376" s="187"/>
      <c r="NRW376" s="187"/>
      <c r="NRX376" s="187"/>
      <c r="NRY376" s="187"/>
      <c r="NRZ376" s="187"/>
      <c r="NSA376" s="187"/>
      <c r="NSB376" s="187"/>
      <c r="NSC376" s="187"/>
      <c r="NSD376" s="187"/>
      <c r="NSE376" s="187"/>
      <c r="NSF376" s="187"/>
      <c r="NSG376" s="187"/>
      <c r="NSH376" s="187"/>
      <c r="NSI376" s="187"/>
      <c r="NSJ376" s="187" t="s">
        <v>241</v>
      </c>
      <c r="NSK376" s="187"/>
      <c r="NSL376" s="187"/>
      <c r="NSM376" s="187"/>
      <c r="NSN376" s="187"/>
      <c r="NSO376" s="187"/>
      <c r="NSP376" s="187"/>
      <c r="NSQ376" s="187"/>
      <c r="NSR376" s="187"/>
      <c r="NSS376" s="187"/>
      <c r="NST376" s="187"/>
      <c r="NSU376" s="187"/>
      <c r="NSV376" s="187"/>
      <c r="NSW376" s="187"/>
      <c r="NSX376" s="187"/>
      <c r="NSY376" s="187" t="s">
        <v>241</v>
      </c>
      <c r="NSZ376" s="187"/>
      <c r="NTA376" s="187"/>
      <c r="NTB376" s="187"/>
      <c r="NTC376" s="187"/>
      <c r="NTD376" s="187"/>
      <c r="NTE376" s="187"/>
      <c r="NTF376" s="187"/>
      <c r="NTG376" s="187"/>
      <c r="NTH376" s="187"/>
      <c r="NTI376" s="187"/>
      <c r="NTJ376" s="187"/>
      <c r="NTK376" s="187"/>
      <c r="NTL376" s="187"/>
      <c r="NTM376" s="187"/>
      <c r="NTN376" s="187" t="s">
        <v>241</v>
      </c>
      <c r="NTO376" s="187"/>
      <c r="NTP376" s="187"/>
      <c r="NTQ376" s="187"/>
      <c r="NTR376" s="187"/>
      <c r="NTS376" s="187"/>
      <c r="NTT376" s="187"/>
      <c r="NTU376" s="187"/>
      <c r="NTV376" s="187"/>
      <c r="NTW376" s="187"/>
      <c r="NTX376" s="187"/>
      <c r="NTY376" s="187"/>
      <c r="NTZ376" s="187"/>
      <c r="NUA376" s="187"/>
      <c r="NUB376" s="187"/>
      <c r="NUC376" s="187" t="s">
        <v>241</v>
      </c>
      <c r="NUD376" s="187"/>
      <c r="NUE376" s="187"/>
      <c r="NUF376" s="187"/>
      <c r="NUG376" s="187"/>
      <c r="NUH376" s="187"/>
      <c r="NUI376" s="187"/>
      <c r="NUJ376" s="187"/>
      <c r="NUK376" s="187"/>
      <c r="NUL376" s="187"/>
      <c r="NUM376" s="187"/>
      <c r="NUN376" s="187"/>
      <c r="NUO376" s="187"/>
      <c r="NUP376" s="187"/>
      <c r="NUQ376" s="187"/>
      <c r="NUR376" s="187" t="s">
        <v>241</v>
      </c>
      <c r="NUS376" s="187"/>
      <c r="NUT376" s="187"/>
      <c r="NUU376" s="187"/>
      <c r="NUV376" s="187"/>
      <c r="NUW376" s="187"/>
      <c r="NUX376" s="187"/>
      <c r="NUY376" s="187"/>
      <c r="NUZ376" s="187"/>
      <c r="NVA376" s="187"/>
      <c r="NVB376" s="187"/>
      <c r="NVC376" s="187"/>
      <c r="NVD376" s="187"/>
      <c r="NVE376" s="187"/>
      <c r="NVF376" s="187"/>
      <c r="NVG376" s="187" t="s">
        <v>241</v>
      </c>
      <c r="NVH376" s="187"/>
      <c r="NVI376" s="187"/>
      <c r="NVJ376" s="187"/>
      <c r="NVK376" s="187"/>
      <c r="NVL376" s="187"/>
      <c r="NVM376" s="187"/>
      <c r="NVN376" s="187"/>
      <c r="NVO376" s="187"/>
      <c r="NVP376" s="187"/>
      <c r="NVQ376" s="187"/>
      <c r="NVR376" s="187"/>
      <c r="NVS376" s="187"/>
      <c r="NVT376" s="187"/>
      <c r="NVU376" s="187"/>
      <c r="NVV376" s="187" t="s">
        <v>241</v>
      </c>
      <c r="NVW376" s="187"/>
      <c r="NVX376" s="187"/>
      <c r="NVY376" s="187"/>
      <c r="NVZ376" s="187"/>
      <c r="NWA376" s="187"/>
      <c r="NWB376" s="187"/>
      <c r="NWC376" s="187"/>
      <c r="NWD376" s="187"/>
      <c r="NWE376" s="187"/>
      <c r="NWF376" s="187"/>
      <c r="NWG376" s="187"/>
      <c r="NWH376" s="187"/>
      <c r="NWI376" s="187"/>
      <c r="NWJ376" s="187"/>
      <c r="NWK376" s="187" t="s">
        <v>241</v>
      </c>
      <c r="NWL376" s="187"/>
      <c r="NWM376" s="187"/>
      <c r="NWN376" s="187"/>
      <c r="NWO376" s="187"/>
      <c r="NWP376" s="187"/>
      <c r="NWQ376" s="187"/>
      <c r="NWR376" s="187"/>
      <c r="NWS376" s="187"/>
      <c r="NWT376" s="187"/>
      <c r="NWU376" s="187"/>
      <c r="NWV376" s="187"/>
      <c r="NWW376" s="187"/>
      <c r="NWX376" s="187"/>
      <c r="NWY376" s="187"/>
      <c r="NWZ376" s="187" t="s">
        <v>241</v>
      </c>
      <c r="NXA376" s="187"/>
      <c r="NXB376" s="187"/>
      <c r="NXC376" s="187"/>
      <c r="NXD376" s="187"/>
      <c r="NXE376" s="187"/>
      <c r="NXF376" s="187"/>
      <c r="NXG376" s="187"/>
      <c r="NXH376" s="187"/>
      <c r="NXI376" s="187"/>
      <c r="NXJ376" s="187"/>
      <c r="NXK376" s="187"/>
      <c r="NXL376" s="187"/>
      <c r="NXM376" s="187"/>
      <c r="NXN376" s="187"/>
      <c r="NXO376" s="187" t="s">
        <v>241</v>
      </c>
      <c r="NXP376" s="187"/>
      <c r="NXQ376" s="187"/>
      <c r="NXR376" s="187"/>
      <c r="NXS376" s="187"/>
      <c r="NXT376" s="187"/>
      <c r="NXU376" s="187"/>
      <c r="NXV376" s="187"/>
      <c r="NXW376" s="187"/>
      <c r="NXX376" s="187"/>
      <c r="NXY376" s="187"/>
      <c r="NXZ376" s="187"/>
      <c r="NYA376" s="187"/>
      <c r="NYB376" s="187"/>
      <c r="NYC376" s="187"/>
      <c r="NYD376" s="187" t="s">
        <v>241</v>
      </c>
      <c r="NYE376" s="187"/>
      <c r="NYF376" s="187"/>
      <c r="NYG376" s="187"/>
      <c r="NYH376" s="187"/>
      <c r="NYI376" s="187"/>
      <c r="NYJ376" s="187"/>
      <c r="NYK376" s="187"/>
      <c r="NYL376" s="187"/>
      <c r="NYM376" s="187"/>
      <c r="NYN376" s="187"/>
      <c r="NYO376" s="187"/>
      <c r="NYP376" s="187"/>
      <c r="NYQ376" s="187"/>
      <c r="NYR376" s="187"/>
      <c r="NYS376" s="187" t="s">
        <v>241</v>
      </c>
      <c r="NYT376" s="187"/>
      <c r="NYU376" s="187"/>
      <c r="NYV376" s="187"/>
      <c r="NYW376" s="187"/>
      <c r="NYX376" s="187"/>
      <c r="NYY376" s="187"/>
      <c r="NYZ376" s="187"/>
      <c r="NZA376" s="187"/>
      <c r="NZB376" s="187"/>
      <c r="NZC376" s="187"/>
      <c r="NZD376" s="187"/>
      <c r="NZE376" s="187"/>
      <c r="NZF376" s="187"/>
      <c r="NZG376" s="187"/>
      <c r="NZH376" s="187" t="s">
        <v>241</v>
      </c>
      <c r="NZI376" s="187"/>
      <c r="NZJ376" s="187"/>
      <c r="NZK376" s="187"/>
      <c r="NZL376" s="187"/>
      <c r="NZM376" s="187"/>
      <c r="NZN376" s="187"/>
      <c r="NZO376" s="187"/>
      <c r="NZP376" s="187"/>
      <c r="NZQ376" s="187"/>
      <c r="NZR376" s="187"/>
      <c r="NZS376" s="187"/>
      <c r="NZT376" s="187"/>
      <c r="NZU376" s="187"/>
      <c r="NZV376" s="187"/>
      <c r="NZW376" s="187" t="s">
        <v>241</v>
      </c>
      <c r="NZX376" s="187"/>
      <c r="NZY376" s="187"/>
      <c r="NZZ376" s="187"/>
      <c r="OAA376" s="187"/>
      <c r="OAB376" s="187"/>
      <c r="OAC376" s="187"/>
      <c r="OAD376" s="187"/>
      <c r="OAE376" s="187"/>
      <c r="OAF376" s="187"/>
      <c r="OAG376" s="187"/>
      <c r="OAH376" s="187"/>
      <c r="OAI376" s="187"/>
      <c r="OAJ376" s="187"/>
      <c r="OAK376" s="187"/>
      <c r="OAL376" s="187" t="s">
        <v>241</v>
      </c>
      <c r="OAM376" s="187"/>
      <c r="OAN376" s="187"/>
      <c r="OAO376" s="187"/>
      <c r="OAP376" s="187"/>
      <c r="OAQ376" s="187"/>
      <c r="OAR376" s="187"/>
      <c r="OAS376" s="187"/>
      <c r="OAT376" s="187"/>
      <c r="OAU376" s="187"/>
      <c r="OAV376" s="187"/>
      <c r="OAW376" s="187"/>
      <c r="OAX376" s="187"/>
      <c r="OAY376" s="187"/>
      <c r="OAZ376" s="187"/>
      <c r="OBA376" s="187" t="s">
        <v>241</v>
      </c>
      <c r="OBB376" s="187"/>
      <c r="OBC376" s="187"/>
      <c r="OBD376" s="187"/>
      <c r="OBE376" s="187"/>
      <c r="OBF376" s="187"/>
      <c r="OBG376" s="187"/>
      <c r="OBH376" s="187"/>
      <c r="OBI376" s="187"/>
      <c r="OBJ376" s="187"/>
      <c r="OBK376" s="187"/>
      <c r="OBL376" s="187"/>
      <c r="OBM376" s="187"/>
      <c r="OBN376" s="187"/>
      <c r="OBO376" s="187"/>
      <c r="OBP376" s="187" t="s">
        <v>241</v>
      </c>
      <c r="OBQ376" s="187"/>
      <c r="OBR376" s="187"/>
      <c r="OBS376" s="187"/>
      <c r="OBT376" s="187"/>
      <c r="OBU376" s="187"/>
      <c r="OBV376" s="187"/>
      <c r="OBW376" s="187"/>
      <c r="OBX376" s="187"/>
      <c r="OBY376" s="187"/>
      <c r="OBZ376" s="187"/>
      <c r="OCA376" s="187"/>
      <c r="OCB376" s="187"/>
      <c r="OCC376" s="187"/>
      <c r="OCD376" s="187"/>
      <c r="OCE376" s="187" t="s">
        <v>241</v>
      </c>
      <c r="OCF376" s="187"/>
      <c r="OCG376" s="187"/>
      <c r="OCH376" s="187"/>
      <c r="OCI376" s="187"/>
      <c r="OCJ376" s="187"/>
      <c r="OCK376" s="187"/>
      <c r="OCL376" s="187"/>
      <c r="OCM376" s="187"/>
      <c r="OCN376" s="187"/>
      <c r="OCO376" s="187"/>
      <c r="OCP376" s="187"/>
      <c r="OCQ376" s="187"/>
      <c r="OCR376" s="187"/>
      <c r="OCS376" s="187"/>
      <c r="OCT376" s="187" t="s">
        <v>241</v>
      </c>
      <c r="OCU376" s="187"/>
      <c r="OCV376" s="187"/>
      <c r="OCW376" s="187"/>
      <c r="OCX376" s="187"/>
      <c r="OCY376" s="187"/>
      <c r="OCZ376" s="187"/>
      <c r="ODA376" s="187"/>
      <c r="ODB376" s="187"/>
      <c r="ODC376" s="187"/>
      <c r="ODD376" s="187"/>
      <c r="ODE376" s="187"/>
      <c r="ODF376" s="187"/>
      <c r="ODG376" s="187"/>
      <c r="ODH376" s="187"/>
      <c r="ODI376" s="187" t="s">
        <v>241</v>
      </c>
      <c r="ODJ376" s="187"/>
      <c r="ODK376" s="187"/>
      <c r="ODL376" s="187"/>
      <c r="ODM376" s="187"/>
      <c r="ODN376" s="187"/>
      <c r="ODO376" s="187"/>
      <c r="ODP376" s="187"/>
      <c r="ODQ376" s="187"/>
      <c r="ODR376" s="187"/>
      <c r="ODS376" s="187"/>
      <c r="ODT376" s="187"/>
      <c r="ODU376" s="187"/>
      <c r="ODV376" s="187"/>
      <c r="ODW376" s="187"/>
      <c r="ODX376" s="187" t="s">
        <v>241</v>
      </c>
      <c r="ODY376" s="187"/>
      <c r="ODZ376" s="187"/>
      <c r="OEA376" s="187"/>
      <c r="OEB376" s="187"/>
      <c r="OEC376" s="187"/>
      <c r="OED376" s="187"/>
      <c r="OEE376" s="187"/>
      <c r="OEF376" s="187"/>
      <c r="OEG376" s="187"/>
      <c r="OEH376" s="187"/>
      <c r="OEI376" s="187"/>
      <c r="OEJ376" s="187"/>
      <c r="OEK376" s="187"/>
      <c r="OEL376" s="187"/>
      <c r="OEM376" s="187" t="s">
        <v>241</v>
      </c>
      <c r="OEN376" s="187"/>
      <c r="OEO376" s="187"/>
      <c r="OEP376" s="187"/>
      <c r="OEQ376" s="187"/>
      <c r="OER376" s="187"/>
      <c r="OES376" s="187"/>
      <c r="OET376" s="187"/>
      <c r="OEU376" s="187"/>
      <c r="OEV376" s="187"/>
      <c r="OEW376" s="187"/>
      <c r="OEX376" s="187"/>
      <c r="OEY376" s="187"/>
      <c r="OEZ376" s="187"/>
      <c r="OFA376" s="187"/>
      <c r="OFB376" s="187" t="s">
        <v>241</v>
      </c>
      <c r="OFC376" s="187"/>
      <c r="OFD376" s="187"/>
      <c r="OFE376" s="187"/>
      <c r="OFF376" s="187"/>
      <c r="OFG376" s="187"/>
      <c r="OFH376" s="187"/>
      <c r="OFI376" s="187"/>
      <c r="OFJ376" s="187"/>
      <c r="OFK376" s="187"/>
      <c r="OFL376" s="187"/>
      <c r="OFM376" s="187"/>
      <c r="OFN376" s="187"/>
      <c r="OFO376" s="187"/>
      <c r="OFP376" s="187"/>
      <c r="OFQ376" s="187" t="s">
        <v>241</v>
      </c>
      <c r="OFR376" s="187"/>
      <c r="OFS376" s="187"/>
      <c r="OFT376" s="187"/>
      <c r="OFU376" s="187"/>
      <c r="OFV376" s="187"/>
      <c r="OFW376" s="187"/>
      <c r="OFX376" s="187"/>
      <c r="OFY376" s="187"/>
      <c r="OFZ376" s="187"/>
      <c r="OGA376" s="187"/>
      <c r="OGB376" s="187"/>
      <c r="OGC376" s="187"/>
      <c r="OGD376" s="187"/>
      <c r="OGE376" s="187"/>
      <c r="OGF376" s="187" t="s">
        <v>241</v>
      </c>
      <c r="OGG376" s="187"/>
      <c r="OGH376" s="187"/>
      <c r="OGI376" s="187"/>
      <c r="OGJ376" s="187"/>
      <c r="OGK376" s="187"/>
      <c r="OGL376" s="187"/>
      <c r="OGM376" s="187"/>
      <c r="OGN376" s="187"/>
      <c r="OGO376" s="187"/>
      <c r="OGP376" s="187"/>
      <c r="OGQ376" s="187"/>
      <c r="OGR376" s="187"/>
      <c r="OGS376" s="187"/>
      <c r="OGT376" s="187"/>
      <c r="OGU376" s="187" t="s">
        <v>241</v>
      </c>
      <c r="OGV376" s="187"/>
      <c r="OGW376" s="187"/>
      <c r="OGX376" s="187"/>
      <c r="OGY376" s="187"/>
      <c r="OGZ376" s="187"/>
      <c r="OHA376" s="187"/>
      <c r="OHB376" s="187"/>
      <c r="OHC376" s="187"/>
      <c r="OHD376" s="187"/>
      <c r="OHE376" s="187"/>
      <c r="OHF376" s="187"/>
      <c r="OHG376" s="187"/>
      <c r="OHH376" s="187"/>
      <c r="OHI376" s="187"/>
      <c r="OHJ376" s="187" t="s">
        <v>241</v>
      </c>
      <c r="OHK376" s="187"/>
      <c r="OHL376" s="187"/>
      <c r="OHM376" s="187"/>
      <c r="OHN376" s="187"/>
      <c r="OHO376" s="187"/>
      <c r="OHP376" s="187"/>
      <c r="OHQ376" s="187"/>
      <c r="OHR376" s="187"/>
      <c r="OHS376" s="187"/>
      <c r="OHT376" s="187"/>
      <c r="OHU376" s="187"/>
      <c r="OHV376" s="187"/>
      <c r="OHW376" s="187"/>
      <c r="OHX376" s="187"/>
      <c r="OHY376" s="187" t="s">
        <v>241</v>
      </c>
      <c r="OHZ376" s="187"/>
      <c r="OIA376" s="187"/>
      <c r="OIB376" s="187"/>
      <c r="OIC376" s="187"/>
      <c r="OID376" s="187"/>
      <c r="OIE376" s="187"/>
      <c r="OIF376" s="187"/>
      <c r="OIG376" s="187"/>
      <c r="OIH376" s="187"/>
      <c r="OII376" s="187"/>
      <c r="OIJ376" s="187"/>
      <c r="OIK376" s="187"/>
      <c r="OIL376" s="187"/>
      <c r="OIM376" s="187"/>
      <c r="OIN376" s="187" t="s">
        <v>241</v>
      </c>
      <c r="OIO376" s="187"/>
      <c r="OIP376" s="187"/>
      <c r="OIQ376" s="187"/>
      <c r="OIR376" s="187"/>
      <c r="OIS376" s="187"/>
      <c r="OIT376" s="187"/>
      <c r="OIU376" s="187"/>
      <c r="OIV376" s="187"/>
      <c r="OIW376" s="187"/>
      <c r="OIX376" s="187"/>
      <c r="OIY376" s="187"/>
      <c r="OIZ376" s="187"/>
      <c r="OJA376" s="187"/>
      <c r="OJB376" s="187"/>
      <c r="OJC376" s="187" t="s">
        <v>241</v>
      </c>
      <c r="OJD376" s="187"/>
      <c r="OJE376" s="187"/>
      <c r="OJF376" s="187"/>
      <c r="OJG376" s="187"/>
      <c r="OJH376" s="187"/>
      <c r="OJI376" s="187"/>
      <c r="OJJ376" s="187"/>
      <c r="OJK376" s="187"/>
      <c r="OJL376" s="187"/>
      <c r="OJM376" s="187"/>
      <c r="OJN376" s="187"/>
      <c r="OJO376" s="187"/>
      <c r="OJP376" s="187"/>
      <c r="OJQ376" s="187"/>
      <c r="OJR376" s="187" t="s">
        <v>241</v>
      </c>
      <c r="OJS376" s="187"/>
      <c r="OJT376" s="187"/>
      <c r="OJU376" s="187"/>
      <c r="OJV376" s="187"/>
      <c r="OJW376" s="187"/>
      <c r="OJX376" s="187"/>
      <c r="OJY376" s="187"/>
      <c r="OJZ376" s="187"/>
      <c r="OKA376" s="187"/>
      <c r="OKB376" s="187"/>
      <c r="OKC376" s="187"/>
      <c r="OKD376" s="187"/>
      <c r="OKE376" s="187"/>
      <c r="OKF376" s="187"/>
      <c r="OKG376" s="187" t="s">
        <v>241</v>
      </c>
      <c r="OKH376" s="187"/>
      <c r="OKI376" s="187"/>
      <c r="OKJ376" s="187"/>
      <c r="OKK376" s="187"/>
      <c r="OKL376" s="187"/>
      <c r="OKM376" s="187"/>
      <c r="OKN376" s="187"/>
      <c r="OKO376" s="187"/>
      <c r="OKP376" s="187"/>
      <c r="OKQ376" s="187"/>
      <c r="OKR376" s="187"/>
      <c r="OKS376" s="187"/>
      <c r="OKT376" s="187"/>
      <c r="OKU376" s="187"/>
      <c r="OKV376" s="187" t="s">
        <v>241</v>
      </c>
      <c r="OKW376" s="187"/>
      <c r="OKX376" s="187"/>
      <c r="OKY376" s="187"/>
      <c r="OKZ376" s="187"/>
      <c r="OLA376" s="187"/>
      <c r="OLB376" s="187"/>
      <c r="OLC376" s="187"/>
      <c r="OLD376" s="187"/>
      <c r="OLE376" s="187"/>
      <c r="OLF376" s="187"/>
      <c r="OLG376" s="187"/>
      <c r="OLH376" s="187"/>
      <c r="OLI376" s="187"/>
      <c r="OLJ376" s="187"/>
      <c r="OLK376" s="187" t="s">
        <v>241</v>
      </c>
      <c r="OLL376" s="187"/>
      <c r="OLM376" s="187"/>
      <c r="OLN376" s="187"/>
      <c r="OLO376" s="187"/>
      <c r="OLP376" s="187"/>
      <c r="OLQ376" s="187"/>
      <c r="OLR376" s="187"/>
      <c r="OLS376" s="187"/>
      <c r="OLT376" s="187"/>
      <c r="OLU376" s="187"/>
      <c r="OLV376" s="187"/>
      <c r="OLW376" s="187"/>
      <c r="OLX376" s="187"/>
      <c r="OLY376" s="187"/>
      <c r="OLZ376" s="187" t="s">
        <v>241</v>
      </c>
      <c r="OMA376" s="187"/>
      <c r="OMB376" s="187"/>
      <c r="OMC376" s="187"/>
      <c r="OMD376" s="187"/>
      <c r="OME376" s="187"/>
      <c r="OMF376" s="187"/>
      <c r="OMG376" s="187"/>
      <c r="OMH376" s="187"/>
      <c r="OMI376" s="187"/>
      <c r="OMJ376" s="187"/>
      <c r="OMK376" s="187"/>
      <c r="OML376" s="187"/>
      <c r="OMM376" s="187"/>
      <c r="OMN376" s="187"/>
      <c r="OMO376" s="187" t="s">
        <v>241</v>
      </c>
      <c r="OMP376" s="187"/>
      <c r="OMQ376" s="187"/>
      <c r="OMR376" s="187"/>
      <c r="OMS376" s="187"/>
      <c r="OMT376" s="187"/>
      <c r="OMU376" s="187"/>
      <c r="OMV376" s="187"/>
      <c r="OMW376" s="187"/>
      <c r="OMX376" s="187"/>
      <c r="OMY376" s="187"/>
      <c r="OMZ376" s="187"/>
      <c r="ONA376" s="187"/>
      <c r="ONB376" s="187"/>
      <c r="ONC376" s="187"/>
      <c r="OND376" s="187" t="s">
        <v>241</v>
      </c>
      <c r="ONE376" s="187"/>
      <c r="ONF376" s="187"/>
      <c r="ONG376" s="187"/>
      <c r="ONH376" s="187"/>
      <c r="ONI376" s="187"/>
      <c r="ONJ376" s="187"/>
      <c r="ONK376" s="187"/>
      <c r="ONL376" s="187"/>
      <c r="ONM376" s="187"/>
      <c r="ONN376" s="187"/>
      <c r="ONO376" s="187"/>
      <c r="ONP376" s="187"/>
      <c r="ONQ376" s="187"/>
      <c r="ONR376" s="187"/>
      <c r="ONS376" s="187" t="s">
        <v>241</v>
      </c>
      <c r="ONT376" s="187"/>
      <c r="ONU376" s="187"/>
      <c r="ONV376" s="187"/>
      <c r="ONW376" s="187"/>
      <c r="ONX376" s="187"/>
      <c r="ONY376" s="187"/>
      <c r="ONZ376" s="187"/>
      <c r="OOA376" s="187"/>
      <c r="OOB376" s="187"/>
      <c r="OOC376" s="187"/>
      <c r="OOD376" s="187"/>
      <c r="OOE376" s="187"/>
      <c r="OOF376" s="187"/>
      <c r="OOG376" s="187"/>
      <c r="OOH376" s="187" t="s">
        <v>241</v>
      </c>
      <c r="OOI376" s="187"/>
      <c r="OOJ376" s="187"/>
      <c r="OOK376" s="187"/>
      <c r="OOL376" s="187"/>
      <c r="OOM376" s="187"/>
      <c r="OON376" s="187"/>
      <c r="OOO376" s="187"/>
      <c r="OOP376" s="187"/>
      <c r="OOQ376" s="187"/>
      <c r="OOR376" s="187"/>
      <c r="OOS376" s="187"/>
      <c r="OOT376" s="187"/>
      <c r="OOU376" s="187"/>
      <c r="OOV376" s="187"/>
      <c r="OOW376" s="187" t="s">
        <v>241</v>
      </c>
      <c r="OOX376" s="187"/>
      <c r="OOY376" s="187"/>
      <c r="OOZ376" s="187"/>
      <c r="OPA376" s="187"/>
      <c r="OPB376" s="187"/>
      <c r="OPC376" s="187"/>
      <c r="OPD376" s="187"/>
      <c r="OPE376" s="187"/>
      <c r="OPF376" s="187"/>
      <c r="OPG376" s="187"/>
      <c r="OPH376" s="187"/>
      <c r="OPI376" s="187"/>
      <c r="OPJ376" s="187"/>
      <c r="OPK376" s="187"/>
      <c r="OPL376" s="187" t="s">
        <v>241</v>
      </c>
      <c r="OPM376" s="187"/>
      <c r="OPN376" s="187"/>
      <c r="OPO376" s="187"/>
      <c r="OPP376" s="187"/>
      <c r="OPQ376" s="187"/>
      <c r="OPR376" s="187"/>
      <c r="OPS376" s="187"/>
      <c r="OPT376" s="187"/>
      <c r="OPU376" s="187"/>
      <c r="OPV376" s="187"/>
      <c r="OPW376" s="187"/>
      <c r="OPX376" s="187"/>
      <c r="OPY376" s="187"/>
      <c r="OPZ376" s="187"/>
      <c r="OQA376" s="187" t="s">
        <v>241</v>
      </c>
      <c r="OQB376" s="187"/>
      <c r="OQC376" s="187"/>
      <c r="OQD376" s="187"/>
      <c r="OQE376" s="187"/>
      <c r="OQF376" s="187"/>
      <c r="OQG376" s="187"/>
      <c r="OQH376" s="187"/>
      <c r="OQI376" s="187"/>
      <c r="OQJ376" s="187"/>
      <c r="OQK376" s="187"/>
      <c r="OQL376" s="187"/>
      <c r="OQM376" s="187"/>
      <c r="OQN376" s="187"/>
      <c r="OQO376" s="187"/>
      <c r="OQP376" s="187" t="s">
        <v>241</v>
      </c>
      <c r="OQQ376" s="187"/>
      <c r="OQR376" s="187"/>
      <c r="OQS376" s="187"/>
      <c r="OQT376" s="187"/>
      <c r="OQU376" s="187"/>
      <c r="OQV376" s="187"/>
      <c r="OQW376" s="187"/>
      <c r="OQX376" s="187"/>
      <c r="OQY376" s="187"/>
      <c r="OQZ376" s="187"/>
      <c r="ORA376" s="187"/>
      <c r="ORB376" s="187"/>
      <c r="ORC376" s="187"/>
      <c r="ORD376" s="187"/>
      <c r="ORE376" s="187" t="s">
        <v>241</v>
      </c>
      <c r="ORF376" s="187"/>
      <c r="ORG376" s="187"/>
      <c r="ORH376" s="187"/>
      <c r="ORI376" s="187"/>
      <c r="ORJ376" s="187"/>
      <c r="ORK376" s="187"/>
      <c r="ORL376" s="187"/>
      <c r="ORM376" s="187"/>
      <c r="ORN376" s="187"/>
      <c r="ORO376" s="187"/>
      <c r="ORP376" s="187"/>
      <c r="ORQ376" s="187"/>
      <c r="ORR376" s="187"/>
      <c r="ORS376" s="187"/>
      <c r="ORT376" s="187" t="s">
        <v>241</v>
      </c>
      <c r="ORU376" s="187"/>
      <c r="ORV376" s="187"/>
      <c r="ORW376" s="187"/>
      <c r="ORX376" s="187"/>
      <c r="ORY376" s="187"/>
      <c r="ORZ376" s="187"/>
      <c r="OSA376" s="187"/>
      <c r="OSB376" s="187"/>
      <c r="OSC376" s="187"/>
      <c r="OSD376" s="187"/>
      <c r="OSE376" s="187"/>
      <c r="OSF376" s="187"/>
      <c r="OSG376" s="187"/>
      <c r="OSH376" s="187"/>
      <c r="OSI376" s="187" t="s">
        <v>241</v>
      </c>
      <c r="OSJ376" s="187"/>
      <c r="OSK376" s="187"/>
      <c r="OSL376" s="187"/>
      <c r="OSM376" s="187"/>
      <c r="OSN376" s="187"/>
      <c r="OSO376" s="187"/>
      <c r="OSP376" s="187"/>
      <c r="OSQ376" s="187"/>
      <c r="OSR376" s="187"/>
      <c r="OSS376" s="187"/>
      <c r="OST376" s="187"/>
      <c r="OSU376" s="187"/>
      <c r="OSV376" s="187"/>
      <c r="OSW376" s="187"/>
      <c r="OSX376" s="187" t="s">
        <v>241</v>
      </c>
      <c r="OSY376" s="187"/>
      <c r="OSZ376" s="187"/>
      <c r="OTA376" s="187"/>
      <c r="OTB376" s="187"/>
      <c r="OTC376" s="187"/>
      <c r="OTD376" s="187"/>
      <c r="OTE376" s="187"/>
      <c r="OTF376" s="187"/>
      <c r="OTG376" s="187"/>
      <c r="OTH376" s="187"/>
      <c r="OTI376" s="187"/>
      <c r="OTJ376" s="187"/>
      <c r="OTK376" s="187"/>
      <c r="OTL376" s="187"/>
      <c r="OTM376" s="187" t="s">
        <v>241</v>
      </c>
      <c r="OTN376" s="187"/>
      <c r="OTO376" s="187"/>
      <c r="OTP376" s="187"/>
      <c r="OTQ376" s="187"/>
      <c r="OTR376" s="187"/>
      <c r="OTS376" s="187"/>
      <c r="OTT376" s="187"/>
      <c r="OTU376" s="187"/>
      <c r="OTV376" s="187"/>
      <c r="OTW376" s="187"/>
      <c r="OTX376" s="187"/>
      <c r="OTY376" s="187"/>
      <c r="OTZ376" s="187"/>
      <c r="OUA376" s="187"/>
      <c r="OUB376" s="187" t="s">
        <v>241</v>
      </c>
      <c r="OUC376" s="187"/>
      <c r="OUD376" s="187"/>
      <c r="OUE376" s="187"/>
      <c r="OUF376" s="187"/>
      <c r="OUG376" s="187"/>
      <c r="OUH376" s="187"/>
      <c r="OUI376" s="187"/>
      <c r="OUJ376" s="187"/>
      <c r="OUK376" s="187"/>
      <c r="OUL376" s="187"/>
      <c r="OUM376" s="187"/>
      <c r="OUN376" s="187"/>
      <c r="OUO376" s="187"/>
      <c r="OUP376" s="187"/>
      <c r="OUQ376" s="187" t="s">
        <v>241</v>
      </c>
      <c r="OUR376" s="187"/>
      <c r="OUS376" s="187"/>
      <c r="OUT376" s="187"/>
      <c r="OUU376" s="187"/>
      <c r="OUV376" s="187"/>
      <c r="OUW376" s="187"/>
      <c r="OUX376" s="187"/>
      <c r="OUY376" s="187"/>
      <c r="OUZ376" s="187"/>
      <c r="OVA376" s="187"/>
      <c r="OVB376" s="187"/>
      <c r="OVC376" s="187"/>
      <c r="OVD376" s="187"/>
      <c r="OVE376" s="187"/>
      <c r="OVF376" s="187" t="s">
        <v>241</v>
      </c>
      <c r="OVG376" s="187"/>
      <c r="OVH376" s="187"/>
      <c r="OVI376" s="187"/>
      <c r="OVJ376" s="187"/>
      <c r="OVK376" s="187"/>
      <c r="OVL376" s="187"/>
      <c r="OVM376" s="187"/>
      <c r="OVN376" s="187"/>
      <c r="OVO376" s="187"/>
      <c r="OVP376" s="187"/>
      <c r="OVQ376" s="187"/>
      <c r="OVR376" s="187"/>
      <c r="OVS376" s="187"/>
      <c r="OVT376" s="187"/>
      <c r="OVU376" s="187" t="s">
        <v>241</v>
      </c>
      <c r="OVV376" s="187"/>
      <c r="OVW376" s="187"/>
      <c r="OVX376" s="187"/>
      <c r="OVY376" s="187"/>
      <c r="OVZ376" s="187"/>
      <c r="OWA376" s="187"/>
      <c r="OWB376" s="187"/>
      <c r="OWC376" s="187"/>
      <c r="OWD376" s="187"/>
      <c r="OWE376" s="187"/>
      <c r="OWF376" s="187"/>
      <c r="OWG376" s="187"/>
      <c r="OWH376" s="187"/>
      <c r="OWI376" s="187"/>
      <c r="OWJ376" s="187" t="s">
        <v>241</v>
      </c>
      <c r="OWK376" s="187"/>
      <c r="OWL376" s="187"/>
      <c r="OWM376" s="187"/>
      <c r="OWN376" s="187"/>
      <c r="OWO376" s="187"/>
      <c r="OWP376" s="187"/>
      <c r="OWQ376" s="187"/>
      <c r="OWR376" s="187"/>
      <c r="OWS376" s="187"/>
      <c r="OWT376" s="187"/>
      <c r="OWU376" s="187"/>
      <c r="OWV376" s="187"/>
      <c r="OWW376" s="187"/>
      <c r="OWX376" s="187"/>
      <c r="OWY376" s="187" t="s">
        <v>241</v>
      </c>
      <c r="OWZ376" s="187"/>
      <c r="OXA376" s="187"/>
      <c r="OXB376" s="187"/>
      <c r="OXC376" s="187"/>
      <c r="OXD376" s="187"/>
      <c r="OXE376" s="187"/>
      <c r="OXF376" s="187"/>
      <c r="OXG376" s="187"/>
      <c r="OXH376" s="187"/>
      <c r="OXI376" s="187"/>
      <c r="OXJ376" s="187"/>
      <c r="OXK376" s="187"/>
      <c r="OXL376" s="187"/>
      <c r="OXM376" s="187"/>
      <c r="OXN376" s="187" t="s">
        <v>241</v>
      </c>
      <c r="OXO376" s="187"/>
      <c r="OXP376" s="187"/>
      <c r="OXQ376" s="187"/>
      <c r="OXR376" s="187"/>
      <c r="OXS376" s="187"/>
      <c r="OXT376" s="187"/>
      <c r="OXU376" s="187"/>
      <c r="OXV376" s="187"/>
      <c r="OXW376" s="187"/>
      <c r="OXX376" s="187"/>
      <c r="OXY376" s="187"/>
      <c r="OXZ376" s="187"/>
      <c r="OYA376" s="187"/>
      <c r="OYB376" s="187"/>
      <c r="OYC376" s="187" t="s">
        <v>241</v>
      </c>
      <c r="OYD376" s="187"/>
      <c r="OYE376" s="187"/>
      <c r="OYF376" s="187"/>
      <c r="OYG376" s="187"/>
      <c r="OYH376" s="187"/>
      <c r="OYI376" s="187"/>
      <c r="OYJ376" s="187"/>
      <c r="OYK376" s="187"/>
      <c r="OYL376" s="187"/>
      <c r="OYM376" s="187"/>
      <c r="OYN376" s="187"/>
      <c r="OYO376" s="187"/>
      <c r="OYP376" s="187"/>
      <c r="OYQ376" s="187"/>
      <c r="OYR376" s="187" t="s">
        <v>241</v>
      </c>
      <c r="OYS376" s="187"/>
      <c r="OYT376" s="187"/>
      <c r="OYU376" s="187"/>
      <c r="OYV376" s="187"/>
      <c r="OYW376" s="187"/>
      <c r="OYX376" s="187"/>
      <c r="OYY376" s="187"/>
      <c r="OYZ376" s="187"/>
      <c r="OZA376" s="187"/>
      <c r="OZB376" s="187"/>
      <c r="OZC376" s="187"/>
      <c r="OZD376" s="187"/>
      <c r="OZE376" s="187"/>
      <c r="OZF376" s="187"/>
      <c r="OZG376" s="187" t="s">
        <v>241</v>
      </c>
      <c r="OZH376" s="187"/>
      <c r="OZI376" s="187"/>
      <c r="OZJ376" s="187"/>
      <c r="OZK376" s="187"/>
      <c r="OZL376" s="187"/>
      <c r="OZM376" s="187"/>
      <c r="OZN376" s="187"/>
      <c r="OZO376" s="187"/>
      <c r="OZP376" s="187"/>
      <c r="OZQ376" s="187"/>
      <c r="OZR376" s="187"/>
      <c r="OZS376" s="187"/>
      <c r="OZT376" s="187"/>
      <c r="OZU376" s="187"/>
      <c r="OZV376" s="187" t="s">
        <v>241</v>
      </c>
      <c r="OZW376" s="187"/>
      <c r="OZX376" s="187"/>
      <c r="OZY376" s="187"/>
      <c r="OZZ376" s="187"/>
      <c r="PAA376" s="187"/>
      <c r="PAB376" s="187"/>
      <c r="PAC376" s="187"/>
      <c r="PAD376" s="187"/>
      <c r="PAE376" s="187"/>
      <c r="PAF376" s="187"/>
      <c r="PAG376" s="187"/>
      <c r="PAH376" s="187"/>
      <c r="PAI376" s="187"/>
      <c r="PAJ376" s="187"/>
      <c r="PAK376" s="187" t="s">
        <v>241</v>
      </c>
      <c r="PAL376" s="187"/>
      <c r="PAM376" s="187"/>
      <c r="PAN376" s="187"/>
      <c r="PAO376" s="187"/>
      <c r="PAP376" s="187"/>
      <c r="PAQ376" s="187"/>
      <c r="PAR376" s="187"/>
      <c r="PAS376" s="187"/>
      <c r="PAT376" s="187"/>
      <c r="PAU376" s="187"/>
      <c r="PAV376" s="187"/>
      <c r="PAW376" s="187"/>
      <c r="PAX376" s="187"/>
      <c r="PAY376" s="187"/>
      <c r="PAZ376" s="187" t="s">
        <v>241</v>
      </c>
      <c r="PBA376" s="187"/>
      <c r="PBB376" s="187"/>
      <c r="PBC376" s="187"/>
      <c r="PBD376" s="187"/>
      <c r="PBE376" s="187"/>
      <c r="PBF376" s="187"/>
      <c r="PBG376" s="187"/>
      <c r="PBH376" s="187"/>
      <c r="PBI376" s="187"/>
      <c r="PBJ376" s="187"/>
      <c r="PBK376" s="187"/>
      <c r="PBL376" s="187"/>
      <c r="PBM376" s="187"/>
      <c r="PBN376" s="187"/>
      <c r="PBO376" s="187" t="s">
        <v>241</v>
      </c>
      <c r="PBP376" s="187"/>
      <c r="PBQ376" s="187"/>
      <c r="PBR376" s="187"/>
      <c r="PBS376" s="187"/>
      <c r="PBT376" s="187"/>
      <c r="PBU376" s="187"/>
      <c r="PBV376" s="187"/>
      <c r="PBW376" s="187"/>
      <c r="PBX376" s="187"/>
      <c r="PBY376" s="187"/>
      <c r="PBZ376" s="187"/>
      <c r="PCA376" s="187"/>
      <c r="PCB376" s="187"/>
      <c r="PCC376" s="187"/>
      <c r="PCD376" s="187" t="s">
        <v>241</v>
      </c>
      <c r="PCE376" s="187"/>
      <c r="PCF376" s="187"/>
      <c r="PCG376" s="187"/>
      <c r="PCH376" s="187"/>
      <c r="PCI376" s="187"/>
      <c r="PCJ376" s="187"/>
      <c r="PCK376" s="187"/>
      <c r="PCL376" s="187"/>
      <c r="PCM376" s="187"/>
      <c r="PCN376" s="187"/>
      <c r="PCO376" s="187"/>
      <c r="PCP376" s="187"/>
      <c r="PCQ376" s="187"/>
      <c r="PCR376" s="187"/>
      <c r="PCS376" s="187" t="s">
        <v>241</v>
      </c>
      <c r="PCT376" s="187"/>
      <c r="PCU376" s="187"/>
      <c r="PCV376" s="187"/>
      <c r="PCW376" s="187"/>
      <c r="PCX376" s="187"/>
      <c r="PCY376" s="187"/>
      <c r="PCZ376" s="187"/>
      <c r="PDA376" s="187"/>
      <c r="PDB376" s="187"/>
      <c r="PDC376" s="187"/>
      <c r="PDD376" s="187"/>
      <c r="PDE376" s="187"/>
      <c r="PDF376" s="187"/>
      <c r="PDG376" s="187"/>
      <c r="PDH376" s="187" t="s">
        <v>241</v>
      </c>
      <c r="PDI376" s="187"/>
      <c r="PDJ376" s="187"/>
      <c r="PDK376" s="187"/>
      <c r="PDL376" s="187"/>
      <c r="PDM376" s="187"/>
      <c r="PDN376" s="187"/>
      <c r="PDO376" s="187"/>
      <c r="PDP376" s="187"/>
      <c r="PDQ376" s="187"/>
      <c r="PDR376" s="187"/>
      <c r="PDS376" s="187"/>
      <c r="PDT376" s="187"/>
      <c r="PDU376" s="187"/>
      <c r="PDV376" s="187"/>
      <c r="PDW376" s="187" t="s">
        <v>241</v>
      </c>
      <c r="PDX376" s="187"/>
      <c r="PDY376" s="187"/>
      <c r="PDZ376" s="187"/>
      <c r="PEA376" s="187"/>
      <c r="PEB376" s="187"/>
      <c r="PEC376" s="187"/>
      <c r="PED376" s="187"/>
      <c r="PEE376" s="187"/>
      <c r="PEF376" s="187"/>
      <c r="PEG376" s="187"/>
      <c r="PEH376" s="187"/>
      <c r="PEI376" s="187"/>
      <c r="PEJ376" s="187"/>
      <c r="PEK376" s="187"/>
      <c r="PEL376" s="187" t="s">
        <v>241</v>
      </c>
      <c r="PEM376" s="187"/>
      <c r="PEN376" s="187"/>
      <c r="PEO376" s="187"/>
      <c r="PEP376" s="187"/>
      <c r="PEQ376" s="187"/>
      <c r="PER376" s="187"/>
      <c r="PES376" s="187"/>
      <c r="PET376" s="187"/>
      <c r="PEU376" s="187"/>
      <c r="PEV376" s="187"/>
      <c r="PEW376" s="187"/>
      <c r="PEX376" s="187"/>
      <c r="PEY376" s="187"/>
      <c r="PEZ376" s="187"/>
      <c r="PFA376" s="187" t="s">
        <v>241</v>
      </c>
      <c r="PFB376" s="187"/>
      <c r="PFC376" s="187"/>
      <c r="PFD376" s="187"/>
      <c r="PFE376" s="187"/>
      <c r="PFF376" s="187"/>
      <c r="PFG376" s="187"/>
      <c r="PFH376" s="187"/>
      <c r="PFI376" s="187"/>
      <c r="PFJ376" s="187"/>
      <c r="PFK376" s="187"/>
      <c r="PFL376" s="187"/>
      <c r="PFM376" s="187"/>
      <c r="PFN376" s="187"/>
      <c r="PFO376" s="187"/>
      <c r="PFP376" s="187" t="s">
        <v>241</v>
      </c>
      <c r="PFQ376" s="187"/>
      <c r="PFR376" s="187"/>
      <c r="PFS376" s="187"/>
      <c r="PFT376" s="187"/>
      <c r="PFU376" s="187"/>
      <c r="PFV376" s="187"/>
      <c r="PFW376" s="187"/>
      <c r="PFX376" s="187"/>
      <c r="PFY376" s="187"/>
      <c r="PFZ376" s="187"/>
      <c r="PGA376" s="187"/>
      <c r="PGB376" s="187"/>
      <c r="PGC376" s="187"/>
      <c r="PGD376" s="187"/>
      <c r="PGE376" s="187" t="s">
        <v>241</v>
      </c>
      <c r="PGF376" s="187"/>
      <c r="PGG376" s="187"/>
      <c r="PGH376" s="187"/>
      <c r="PGI376" s="187"/>
      <c r="PGJ376" s="187"/>
      <c r="PGK376" s="187"/>
      <c r="PGL376" s="187"/>
      <c r="PGM376" s="187"/>
      <c r="PGN376" s="187"/>
      <c r="PGO376" s="187"/>
      <c r="PGP376" s="187"/>
      <c r="PGQ376" s="187"/>
      <c r="PGR376" s="187"/>
      <c r="PGS376" s="187"/>
      <c r="PGT376" s="187" t="s">
        <v>241</v>
      </c>
      <c r="PGU376" s="187"/>
      <c r="PGV376" s="187"/>
      <c r="PGW376" s="187"/>
      <c r="PGX376" s="187"/>
      <c r="PGY376" s="187"/>
      <c r="PGZ376" s="187"/>
      <c r="PHA376" s="187"/>
      <c r="PHB376" s="187"/>
      <c r="PHC376" s="187"/>
      <c r="PHD376" s="187"/>
      <c r="PHE376" s="187"/>
      <c r="PHF376" s="187"/>
      <c r="PHG376" s="187"/>
      <c r="PHH376" s="187"/>
      <c r="PHI376" s="187" t="s">
        <v>241</v>
      </c>
      <c r="PHJ376" s="187"/>
      <c r="PHK376" s="187"/>
      <c r="PHL376" s="187"/>
      <c r="PHM376" s="187"/>
      <c r="PHN376" s="187"/>
      <c r="PHO376" s="187"/>
      <c r="PHP376" s="187"/>
      <c r="PHQ376" s="187"/>
      <c r="PHR376" s="187"/>
      <c r="PHS376" s="187"/>
      <c r="PHT376" s="187"/>
      <c r="PHU376" s="187"/>
      <c r="PHV376" s="187"/>
      <c r="PHW376" s="187"/>
      <c r="PHX376" s="187" t="s">
        <v>241</v>
      </c>
      <c r="PHY376" s="187"/>
      <c r="PHZ376" s="187"/>
      <c r="PIA376" s="187"/>
      <c r="PIB376" s="187"/>
      <c r="PIC376" s="187"/>
      <c r="PID376" s="187"/>
      <c r="PIE376" s="187"/>
      <c r="PIF376" s="187"/>
      <c r="PIG376" s="187"/>
      <c r="PIH376" s="187"/>
      <c r="PII376" s="187"/>
      <c r="PIJ376" s="187"/>
      <c r="PIK376" s="187"/>
      <c r="PIL376" s="187"/>
      <c r="PIM376" s="187" t="s">
        <v>241</v>
      </c>
      <c r="PIN376" s="187"/>
      <c r="PIO376" s="187"/>
      <c r="PIP376" s="187"/>
      <c r="PIQ376" s="187"/>
      <c r="PIR376" s="187"/>
      <c r="PIS376" s="187"/>
      <c r="PIT376" s="187"/>
      <c r="PIU376" s="187"/>
      <c r="PIV376" s="187"/>
      <c r="PIW376" s="187"/>
      <c r="PIX376" s="187"/>
      <c r="PIY376" s="187"/>
      <c r="PIZ376" s="187"/>
      <c r="PJA376" s="187"/>
      <c r="PJB376" s="187" t="s">
        <v>241</v>
      </c>
      <c r="PJC376" s="187"/>
      <c r="PJD376" s="187"/>
      <c r="PJE376" s="187"/>
      <c r="PJF376" s="187"/>
      <c r="PJG376" s="187"/>
      <c r="PJH376" s="187"/>
      <c r="PJI376" s="187"/>
      <c r="PJJ376" s="187"/>
      <c r="PJK376" s="187"/>
      <c r="PJL376" s="187"/>
      <c r="PJM376" s="187"/>
      <c r="PJN376" s="187"/>
      <c r="PJO376" s="187"/>
      <c r="PJP376" s="187"/>
      <c r="PJQ376" s="187" t="s">
        <v>241</v>
      </c>
      <c r="PJR376" s="187"/>
      <c r="PJS376" s="187"/>
      <c r="PJT376" s="187"/>
      <c r="PJU376" s="187"/>
      <c r="PJV376" s="187"/>
      <c r="PJW376" s="187"/>
      <c r="PJX376" s="187"/>
      <c r="PJY376" s="187"/>
      <c r="PJZ376" s="187"/>
      <c r="PKA376" s="187"/>
      <c r="PKB376" s="187"/>
      <c r="PKC376" s="187"/>
      <c r="PKD376" s="187"/>
      <c r="PKE376" s="187"/>
      <c r="PKF376" s="187" t="s">
        <v>241</v>
      </c>
      <c r="PKG376" s="187"/>
      <c r="PKH376" s="187"/>
      <c r="PKI376" s="187"/>
      <c r="PKJ376" s="187"/>
      <c r="PKK376" s="187"/>
      <c r="PKL376" s="187"/>
      <c r="PKM376" s="187"/>
      <c r="PKN376" s="187"/>
      <c r="PKO376" s="187"/>
      <c r="PKP376" s="187"/>
      <c r="PKQ376" s="187"/>
      <c r="PKR376" s="187"/>
      <c r="PKS376" s="187"/>
      <c r="PKT376" s="187"/>
      <c r="PKU376" s="187" t="s">
        <v>241</v>
      </c>
      <c r="PKV376" s="187"/>
      <c r="PKW376" s="187"/>
      <c r="PKX376" s="187"/>
      <c r="PKY376" s="187"/>
      <c r="PKZ376" s="187"/>
      <c r="PLA376" s="187"/>
      <c r="PLB376" s="187"/>
      <c r="PLC376" s="187"/>
      <c r="PLD376" s="187"/>
      <c r="PLE376" s="187"/>
      <c r="PLF376" s="187"/>
      <c r="PLG376" s="187"/>
      <c r="PLH376" s="187"/>
      <c r="PLI376" s="187"/>
      <c r="PLJ376" s="187" t="s">
        <v>241</v>
      </c>
      <c r="PLK376" s="187"/>
      <c r="PLL376" s="187"/>
      <c r="PLM376" s="187"/>
      <c r="PLN376" s="187"/>
      <c r="PLO376" s="187"/>
      <c r="PLP376" s="187"/>
      <c r="PLQ376" s="187"/>
      <c r="PLR376" s="187"/>
      <c r="PLS376" s="187"/>
      <c r="PLT376" s="187"/>
      <c r="PLU376" s="187"/>
      <c r="PLV376" s="187"/>
      <c r="PLW376" s="187"/>
      <c r="PLX376" s="187"/>
      <c r="PLY376" s="187" t="s">
        <v>241</v>
      </c>
      <c r="PLZ376" s="187"/>
      <c r="PMA376" s="187"/>
      <c r="PMB376" s="187"/>
      <c r="PMC376" s="187"/>
      <c r="PMD376" s="187"/>
      <c r="PME376" s="187"/>
      <c r="PMF376" s="187"/>
      <c r="PMG376" s="187"/>
      <c r="PMH376" s="187"/>
      <c r="PMI376" s="187"/>
      <c r="PMJ376" s="187"/>
      <c r="PMK376" s="187"/>
      <c r="PML376" s="187"/>
      <c r="PMM376" s="187"/>
      <c r="PMN376" s="187" t="s">
        <v>241</v>
      </c>
      <c r="PMO376" s="187"/>
      <c r="PMP376" s="187"/>
      <c r="PMQ376" s="187"/>
      <c r="PMR376" s="187"/>
      <c r="PMS376" s="187"/>
      <c r="PMT376" s="187"/>
      <c r="PMU376" s="187"/>
      <c r="PMV376" s="187"/>
      <c r="PMW376" s="187"/>
      <c r="PMX376" s="187"/>
      <c r="PMY376" s="187"/>
      <c r="PMZ376" s="187"/>
      <c r="PNA376" s="187"/>
      <c r="PNB376" s="187"/>
      <c r="PNC376" s="187" t="s">
        <v>241</v>
      </c>
      <c r="PND376" s="187"/>
      <c r="PNE376" s="187"/>
      <c r="PNF376" s="187"/>
      <c r="PNG376" s="187"/>
      <c r="PNH376" s="187"/>
      <c r="PNI376" s="187"/>
      <c r="PNJ376" s="187"/>
      <c r="PNK376" s="187"/>
      <c r="PNL376" s="187"/>
      <c r="PNM376" s="187"/>
      <c r="PNN376" s="187"/>
      <c r="PNO376" s="187"/>
      <c r="PNP376" s="187"/>
      <c r="PNQ376" s="187"/>
      <c r="PNR376" s="187" t="s">
        <v>241</v>
      </c>
      <c r="PNS376" s="187"/>
      <c r="PNT376" s="187"/>
      <c r="PNU376" s="187"/>
      <c r="PNV376" s="187"/>
      <c r="PNW376" s="187"/>
      <c r="PNX376" s="187"/>
      <c r="PNY376" s="187"/>
      <c r="PNZ376" s="187"/>
      <c r="POA376" s="187"/>
      <c r="POB376" s="187"/>
      <c r="POC376" s="187"/>
      <c r="POD376" s="187"/>
      <c r="POE376" s="187"/>
      <c r="POF376" s="187"/>
      <c r="POG376" s="187" t="s">
        <v>241</v>
      </c>
      <c r="POH376" s="187"/>
      <c r="POI376" s="187"/>
      <c r="POJ376" s="187"/>
      <c r="POK376" s="187"/>
      <c r="POL376" s="187"/>
      <c r="POM376" s="187"/>
      <c r="PON376" s="187"/>
      <c r="POO376" s="187"/>
      <c r="POP376" s="187"/>
      <c r="POQ376" s="187"/>
      <c r="POR376" s="187"/>
      <c r="POS376" s="187"/>
      <c r="POT376" s="187"/>
      <c r="POU376" s="187"/>
      <c r="POV376" s="187" t="s">
        <v>241</v>
      </c>
      <c r="POW376" s="187"/>
      <c r="POX376" s="187"/>
      <c r="POY376" s="187"/>
      <c r="POZ376" s="187"/>
      <c r="PPA376" s="187"/>
      <c r="PPB376" s="187"/>
      <c r="PPC376" s="187"/>
      <c r="PPD376" s="187"/>
      <c r="PPE376" s="187"/>
      <c r="PPF376" s="187"/>
      <c r="PPG376" s="187"/>
      <c r="PPH376" s="187"/>
      <c r="PPI376" s="187"/>
      <c r="PPJ376" s="187"/>
      <c r="PPK376" s="187" t="s">
        <v>241</v>
      </c>
      <c r="PPL376" s="187"/>
      <c r="PPM376" s="187"/>
      <c r="PPN376" s="187"/>
      <c r="PPO376" s="187"/>
      <c r="PPP376" s="187"/>
      <c r="PPQ376" s="187"/>
      <c r="PPR376" s="187"/>
      <c r="PPS376" s="187"/>
      <c r="PPT376" s="187"/>
      <c r="PPU376" s="187"/>
      <c r="PPV376" s="187"/>
      <c r="PPW376" s="187"/>
      <c r="PPX376" s="187"/>
      <c r="PPY376" s="187"/>
      <c r="PPZ376" s="187" t="s">
        <v>241</v>
      </c>
      <c r="PQA376" s="187"/>
      <c r="PQB376" s="187"/>
      <c r="PQC376" s="187"/>
      <c r="PQD376" s="187"/>
      <c r="PQE376" s="187"/>
      <c r="PQF376" s="187"/>
      <c r="PQG376" s="187"/>
      <c r="PQH376" s="187"/>
      <c r="PQI376" s="187"/>
      <c r="PQJ376" s="187"/>
      <c r="PQK376" s="187"/>
      <c r="PQL376" s="187"/>
      <c r="PQM376" s="187"/>
      <c r="PQN376" s="187"/>
      <c r="PQO376" s="187" t="s">
        <v>241</v>
      </c>
      <c r="PQP376" s="187"/>
      <c r="PQQ376" s="187"/>
      <c r="PQR376" s="187"/>
      <c r="PQS376" s="187"/>
      <c r="PQT376" s="187"/>
      <c r="PQU376" s="187"/>
      <c r="PQV376" s="187"/>
      <c r="PQW376" s="187"/>
      <c r="PQX376" s="187"/>
      <c r="PQY376" s="187"/>
      <c r="PQZ376" s="187"/>
      <c r="PRA376" s="187"/>
      <c r="PRB376" s="187"/>
      <c r="PRC376" s="187"/>
      <c r="PRD376" s="187" t="s">
        <v>241</v>
      </c>
      <c r="PRE376" s="187"/>
      <c r="PRF376" s="187"/>
      <c r="PRG376" s="187"/>
      <c r="PRH376" s="187"/>
      <c r="PRI376" s="187"/>
      <c r="PRJ376" s="187"/>
      <c r="PRK376" s="187"/>
      <c r="PRL376" s="187"/>
      <c r="PRM376" s="187"/>
      <c r="PRN376" s="187"/>
      <c r="PRO376" s="187"/>
      <c r="PRP376" s="187"/>
      <c r="PRQ376" s="187"/>
      <c r="PRR376" s="187"/>
      <c r="PRS376" s="187" t="s">
        <v>241</v>
      </c>
      <c r="PRT376" s="187"/>
      <c r="PRU376" s="187"/>
      <c r="PRV376" s="187"/>
      <c r="PRW376" s="187"/>
      <c r="PRX376" s="187"/>
      <c r="PRY376" s="187"/>
      <c r="PRZ376" s="187"/>
      <c r="PSA376" s="187"/>
      <c r="PSB376" s="187"/>
      <c r="PSC376" s="187"/>
      <c r="PSD376" s="187"/>
      <c r="PSE376" s="187"/>
      <c r="PSF376" s="187"/>
      <c r="PSG376" s="187"/>
      <c r="PSH376" s="187" t="s">
        <v>241</v>
      </c>
      <c r="PSI376" s="187"/>
      <c r="PSJ376" s="187"/>
      <c r="PSK376" s="187"/>
      <c r="PSL376" s="187"/>
      <c r="PSM376" s="187"/>
      <c r="PSN376" s="187"/>
      <c r="PSO376" s="187"/>
      <c r="PSP376" s="187"/>
      <c r="PSQ376" s="187"/>
      <c r="PSR376" s="187"/>
      <c r="PSS376" s="187"/>
      <c r="PST376" s="187"/>
      <c r="PSU376" s="187"/>
      <c r="PSV376" s="187"/>
      <c r="PSW376" s="187" t="s">
        <v>241</v>
      </c>
      <c r="PSX376" s="187"/>
      <c r="PSY376" s="187"/>
      <c r="PSZ376" s="187"/>
      <c r="PTA376" s="187"/>
      <c r="PTB376" s="187"/>
      <c r="PTC376" s="187"/>
      <c r="PTD376" s="187"/>
      <c r="PTE376" s="187"/>
      <c r="PTF376" s="187"/>
      <c r="PTG376" s="187"/>
      <c r="PTH376" s="187"/>
      <c r="PTI376" s="187"/>
      <c r="PTJ376" s="187"/>
      <c r="PTK376" s="187"/>
      <c r="PTL376" s="187" t="s">
        <v>241</v>
      </c>
      <c r="PTM376" s="187"/>
      <c r="PTN376" s="187"/>
      <c r="PTO376" s="187"/>
      <c r="PTP376" s="187"/>
      <c r="PTQ376" s="187"/>
      <c r="PTR376" s="187"/>
      <c r="PTS376" s="187"/>
      <c r="PTT376" s="187"/>
      <c r="PTU376" s="187"/>
      <c r="PTV376" s="187"/>
      <c r="PTW376" s="187"/>
      <c r="PTX376" s="187"/>
      <c r="PTY376" s="187"/>
      <c r="PTZ376" s="187"/>
      <c r="PUA376" s="187" t="s">
        <v>241</v>
      </c>
      <c r="PUB376" s="187"/>
      <c r="PUC376" s="187"/>
      <c r="PUD376" s="187"/>
      <c r="PUE376" s="187"/>
      <c r="PUF376" s="187"/>
      <c r="PUG376" s="187"/>
      <c r="PUH376" s="187"/>
      <c r="PUI376" s="187"/>
      <c r="PUJ376" s="187"/>
      <c r="PUK376" s="187"/>
      <c r="PUL376" s="187"/>
      <c r="PUM376" s="187"/>
      <c r="PUN376" s="187"/>
      <c r="PUO376" s="187"/>
      <c r="PUP376" s="187" t="s">
        <v>241</v>
      </c>
      <c r="PUQ376" s="187"/>
      <c r="PUR376" s="187"/>
      <c r="PUS376" s="187"/>
      <c r="PUT376" s="187"/>
      <c r="PUU376" s="187"/>
      <c r="PUV376" s="187"/>
      <c r="PUW376" s="187"/>
      <c r="PUX376" s="187"/>
      <c r="PUY376" s="187"/>
      <c r="PUZ376" s="187"/>
      <c r="PVA376" s="187"/>
      <c r="PVB376" s="187"/>
      <c r="PVC376" s="187"/>
      <c r="PVD376" s="187"/>
      <c r="PVE376" s="187" t="s">
        <v>241</v>
      </c>
      <c r="PVF376" s="187"/>
      <c r="PVG376" s="187"/>
      <c r="PVH376" s="187"/>
      <c r="PVI376" s="187"/>
      <c r="PVJ376" s="187"/>
      <c r="PVK376" s="187"/>
      <c r="PVL376" s="187"/>
      <c r="PVM376" s="187"/>
      <c r="PVN376" s="187"/>
      <c r="PVO376" s="187"/>
      <c r="PVP376" s="187"/>
      <c r="PVQ376" s="187"/>
      <c r="PVR376" s="187"/>
      <c r="PVS376" s="187"/>
      <c r="PVT376" s="187" t="s">
        <v>241</v>
      </c>
      <c r="PVU376" s="187"/>
      <c r="PVV376" s="187"/>
      <c r="PVW376" s="187"/>
      <c r="PVX376" s="187"/>
      <c r="PVY376" s="187"/>
      <c r="PVZ376" s="187"/>
      <c r="PWA376" s="187"/>
      <c r="PWB376" s="187"/>
      <c r="PWC376" s="187"/>
      <c r="PWD376" s="187"/>
      <c r="PWE376" s="187"/>
      <c r="PWF376" s="187"/>
      <c r="PWG376" s="187"/>
      <c r="PWH376" s="187"/>
      <c r="PWI376" s="187" t="s">
        <v>241</v>
      </c>
      <c r="PWJ376" s="187"/>
      <c r="PWK376" s="187"/>
      <c r="PWL376" s="187"/>
      <c r="PWM376" s="187"/>
      <c r="PWN376" s="187"/>
      <c r="PWO376" s="187"/>
      <c r="PWP376" s="187"/>
      <c r="PWQ376" s="187"/>
      <c r="PWR376" s="187"/>
      <c r="PWS376" s="187"/>
      <c r="PWT376" s="187"/>
      <c r="PWU376" s="187"/>
      <c r="PWV376" s="187"/>
      <c r="PWW376" s="187"/>
      <c r="PWX376" s="187" t="s">
        <v>241</v>
      </c>
      <c r="PWY376" s="187"/>
      <c r="PWZ376" s="187"/>
      <c r="PXA376" s="187"/>
      <c r="PXB376" s="187"/>
      <c r="PXC376" s="187"/>
      <c r="PXD376" s="187"/>
      <c r="PXE376" s="187"/>
      <c r="PXF376" s="187"/>
      <c r="PXG376" s="187"/>
      <c r="PXH376" s="187"/>
      <c r="PXI376" s="187"/>
      <c r="PXJ376" s="187"/>
      <c r="PXK376" s="187"/>
      <c r="PXL376" s="187"/>
      <c r="PXM376" s="187" t="s">
        <v>241</v>
      </c>
      <c r="PXN376" s="187"/>
      <c r="PXO376" s="187"/>
      <c r="PXP376" s="187"/>
      <c r="PXQ376" s="187"/>
      <c r="PXR376" s="187"/>
      <c r="PXS376" s="187"/>
      <c r="PXT376" s="187"/>
      <c r="PXU376" s="187"/>
      <c r="PXV376" s="187"/>
      <c r="PXW376" s="187"/>
      <c r="PXX376" s="187"/>
      <c r="PXY376" s="187"/>
      <c r="PXZ376" s="187"/>
      <c r="PYA376" s="187"/>
      <c r="PYB376" s="187" t="s">
        <v>241</v>
      </c>
      <c r="PYC376" s="187"/>
      <c r="PYD376" s="187"/>
      <c r="PYE376" s="187"/>
      <c r="PYF376" s="187"/>
      <c r="PYG376" s="187"/>
      <c r="PYH376" s="187"/>
      <c r="PYI376" s="187"/>
      <c r="PYJ376" s="187"/>
      <c r="PYK376" s="187"/>
      <c r="PYL376" s="187"/>
      <c r="PYM376" s="187"/>
      <c r="PYN376" s="187"/>
      <c r="PYO376" s="187"/>
      <c r="PYP376" s="187"/>
      <c r="PYQ376" s="187" t="s">
        <v>241</v>
      </c>
      <c r="PYR376" s="187"/>
      <c r="PYS376" s="187"/>
      <c r="PYT376" s="187"/>
      <c r="PYU376" s="187"/>
      <c r="PYV376" s="187"/>
      <c r="PYW376" s="187"/>
      <c r="PYX376" s="187"/>
      <c r="PYY376" s="187"/>
      <c r="PYZ376" s="187"/>
      <c r="PZA376" s="187"/>
      <c r="PZB376" s="187"/>
      <c r="PZC376" s="187"/>
      <c r="PZD376" s="187"/>
      <c r="PZE376" s="187"/>
      <c r="PZF376" s="187" t="s">
        <v>241</v>
      </c>
      <c r="PZG376" s="187"/>
      <c r="PZH376" s="187"/>
      <c r="PZI376" s="187"/>
      <c r="PZJ376" s="187"/>
      <c r="PZK376" s="187"/>
      <c r="PZL376" s="187"/>
      <c r="PZM376" s="187"/>
      <c r="PZN376" s="187"/>
      <c r="PZO376" s="187"/>
      <c r="PZP376" s="187"/>
      <c r="PZQ376" s="187"/>
      <c r="PZR376" s="187"/>
      <c r="PZS376" s="187"/>
      <c r="PZT376" s="187"/>
      <c r="PZU376" s="187" t="s">
        <v>241</v>
      </c>
      <c r="PZV376" s="187"/>
      <c r="PZW376" s="187"/>
      <c r="PZX376" s="187"/>
      <c r="PZY376" s="187"/>
      <c r="PZZ376" s="187"/>
      <c r="QAA376" s="187"/>
      <c r="QAB376" s="187"/>
      <c r="QAC376" s="187"/>
      <c r="QAD376" s="187"/>
      <c r="QAE376" s="187"/>
      <c r="QAF376" s="187"/>
      <c r="QAG376" s="187"/>
      <c r="QAH376" s="187"/>
      <c r="QAI376" s="187"/>
      <c r="QAJ376" s="187" t="s">
        <v>241</v>
      </c>
      <c r="QAK376" s="187"/>
      <c r="QAL376" s="187"/>
      <c r="QAM376" s="187"/>
      <c r="QAN376" s="187"/>
      <c r="QAO376" s="187"/>
      <c r="QAP376" s="187"/>
      <c r="QAQ376" s="187"/>
      <c r="QAR376" s="187"/>
      <c r="QAS376" s="187"/>
      <c r="QAT376" s="187"/>
      <c r="QAU376" s="187"/>
      <c r="QAV376" s="187"/>
      <c r="QAW376" s="187"/>
      <c r="QAX376" s="187"/>
      <c r="QAY376" s="187" t="s">
        <v>241</v>
      </c>
      <c r="QAZ376" s="187"/>
      <c r="QBA376" s="187"/>
      <c r="QBB376" s="187"/>
      <c r="QBC376" s="187"/>
      <c r="QBD376" s="187"/>
      <c r="QBE376" s="187"/>
      <c r="QBF376" s="187"/>
      <c r="QBG376" s="187"/>
      <c r="QBH376" s="187"/>
      <c r="QBI376" s="187"/>
      <c r="QBJ376" s="187"/>
      <c r="QBK376" s="187"/>
      <c r="QBL376" s="187"/>
      <c r="QBM376" s="187"/>
      <c r="QBN376" s="187" t="s">
        <v>241</v>
      </c>
      <c r="QBO376" s="187"/>
      <c r="QBP376" s="187"/>
      <c r="QBQ376" s="187"/>
      <c r="QBR376" s="187"/>
      <c r="QBS376" s="187"/>
      <c r="QBT376" s="187"/>
      <c r="QBU376" s="187"/>
      <c r="QBV376" s="187"/>
      <c r="QBW376" s="187"/>
      <c r="QBX376" s="187"/>
      <c r="QBY376" s="187"/>
      <c r="QBZ376" s="187"/>
      <c r="QCA376" s="187"/>
      <c r="QCB376" s="187"/>
      <c r="QCC376" s="187" t="s">
        <v>241</v>
      </c>
      <c r="QCD376" s="187"/>
      <c r="QCE376" s="187"/>
      <c r="QCF376" s="187"/>
      <c r="QCG376" s="187"/>
      <c r="QCH376" s="187"/>
      <c r="QCI376" s="187"/>
      <c r="QCJ376" s="187"/>
      <c r="QCK376" s="187"/>
      <c r="QCL376" s="187"/>
      <c r="QCM376" s="187"/>
      <c r="QCN376" s="187"/>
      <c r="QCO376" s="187"/>
      <c r="QCP376" s="187"/>
      <c r="QCQ376" s="187"/>
      <c r="QCR376" s="187" t="s">
        <v>241</v>
      </c>
      <c r="QCS376" s="187"/>
      <c r="QCT376" s="187"/>
      <c r="QCU376" s="187"/>
      <c r="QCV376" s="187"/>
      <c r="QCW376" s="187"/>
      <c r="QCX376" s="187"/>
      <c r="QCY376" s="187"/>
      <c r="QCZ376" s="187"/>
      <c r="QDA376" s="187"/>
      <c r="QDB376" s="187"/>
      <c r="QDC376" s="187"/>
      <c r="QDD376" s="187"/>
      <c r="QDE376" s="187"/>
      <c r="QDF376" s="187"/>
      <c r="QDG376" s="187" t="s">
        <v>241</v>
      </c>
      <c r="QDH376" s="187"/>
      <c r="QDI376" s="187"/>
      <c r="QDJ376" s="187"/>
      <c r="QDK376" s="187"/>
      <c r="QDL376" s="187"/>
      <c r="QDM376" s="187"/>
      <c r="QDN376" s="187"/>
      <c r="QDO376" s="187"/>
      <c r="QDP376" s="187"/>
      <c r="QDQ376" s="187"/>
      <c r="QDR376" s="187"/>
      <c r="QDS376" s="187"/>
      <c r="QDT376" s="187"/>
      <c r="QDU376" s="187"/>
      <c r="QDV376" s="187" t="s">
        <v>241</v>
      </c>
      <c r="QDW376" s="187"/>
      <c r="QDX376" s="187"/>
      <c r="QDY376" s="187"/>
      <c r="QDZ376" s="187"/>
      <c r="QEA376" s="187"/>
      <c r="QEB376" s="187"/>
      <c r="QEC376" s="187"/>
      <c r="QED376" s="187"/>
      <c r="QEE376" s="187"/>
      <c r="QEF376" s="187"/>
      <c r="QEG376" s="187"/>
      <c r="QEH376" s="187"/>
      <c r="QEI376" s="187"/>
      <c r="QEJ376" s="187"/>
      <c r="QEK376" s="187" t="s">
        <v>241</v>
      </c>
      <c r="QEL376" s="187"/>
      <c r="QEM376" s="187"/>
      <c r="QEN376" s="187"/>
      <c r="QEO376" s="187"/>
      <c r="QEP376" s="187"/>
      <c r="QEQ376" s="187"/>
      <c r="QER376" s="187"/>
      <c r="QES376" s="187"/>
      <c r="QET376" s="187"/>
      <c r="QEU376" s="187"/>
      <c r="QEV376" s="187"/>
      <c r="QEW376" s="187"/>
      <c r="QEX376" s="187"/>
      <c r="QEY376" s="187"/>
      <c r="QEZ376" s="187" t="s">
        <v>241</v>
      </c>
      <c r="QFA376" s="187"/>
      <c r="QFB376" s="187"/>
      <c r="QFC376" s="187"/>
      <c r="QFD376" s="187"/>
      <c r="QFE376" s="187"/>
      <c r="QFF376" s="187"/>
      <c r="QFG376" s="187"/>
      <c r="QFH376" s="187"/>
      <c r="QFI376" s="187"/>
      <c r="QFJ376" s="187"/>
      <c r="QFK376" s="187"/>
      <c r="QFL376" s="187"/>
      <c r="QFM376" s="187"/>
      <c r="QFN376" s="187"/>
      <c r="QFO376" s="187" t="s">
        <v>241</v>
      </c>
      <c r="QFP376" s="187"/>
      <c r="QFQ376" s="187"/>
      <c r="QFR376" s="187"/>
      <c r="QFS376" s="187"/>
      <c r="QFT376" s="187"/>
      <c r="QFU376" s="187"/>
      <c r="QFV376" s="187"/>
      <c r="QFW376" s="187"/>
      <c r="QFX376" s="187"/>
      <c r="QFY376" s="187"/>
      <c r="QFZ376" s="187"/>
      <c r="QGA376" s="187"/>
      <c r="QGB376" s="187"/>
      <c r="QGC376" s="187"/>
      <c r="QGD376" s="187" t="s">
        <v>241</v>
      </c>
      <c r="QGE376" s="187"/>
      <c r="QGF376" s="187"/>
      <c r="QGG376" s="187"/>
      <c r="QGH376" s="187"/>
      <c r="QGI376" s="187"/>
      <c r="QGJ376" s="187"/>
      <c r="QGK376" s="187"/>
      <c r="QGL376" s="187"/>
      <c r="QGM376" s="187"/>
      <c r="QGN376" s="187"/>
      <c r="QGO376" s="187"/>
      <c r="QGP376" s="187"/>
      <c r="QGQ376" s="187"/>
      <c r="QGR376" s="187"/>
      <c r="QGS376" s="187" t="s">
        <v>241</v>
      </c>
      <c r="QGT376" s="187"/>
      <c r="QGU376" s="187"/>
      <c r="QGV376" s="187"/>
      <c r="QGW376" s="187"/>
      <c r="QGX376" s="187"/>
      <c r="QGY376" s="187"/>
      <c r="QGZ376" s="187"/>
      <c r="QHA376" s="187"/>
      <c r="QHB376" s="187"/>
      <c r="QHC376" s="187"/>
      <c r="QHD376" s="187"/>
      <c r="QHE376" s="187"/>
      <c r="QHF376" s="187"/>
      <c r="QHG376" s="187"/>
      <c r="QHH376" s="187" t="s">
        <v>241</v>
      </c>
      <c r="QHI376" s="187"/>
      <c r="QHJ376" s="187"/>
      <c r="QHK376" s="187"/>
      <c r="QHL376" s="187"/>
      <c r="QHM376" s="187"/>
      <c r="QHN376" s="187"/>
      <c r="QHO376" s="187"/>
      <c r="QHP376" s="187"/>
      <c r="QHQ376" s="187"/>
      <c r="QHR376" s="187"/>
      <c r="QHS376" s="187"/>
      <c r="QHT376" s="187"/>
      <c r="QHU376" s="187"/>
      <c r="QHV376" s="187"/>
      <c r="QHW376" s="187" t="s">
        <v>241</v>
      </c>
      <c r="QHX376" s="187"/>
      <c r="QHY376" s="187"/>
      <c r="QHZ376" s="187"/>
      <c r="QIA376" s="187"/>
      <c r="QIB376" s="187"/>
      <c r="QIC376" s="187"/>
      <c r="QID376" s="187"/>
      <c r="QIE376" s="187"/>
      <c r="QIF376" s="187"/>
      <c r="QIG376" s="187"/>
      <c r="QIH376" s="187"/>
      <c r="QII376" s="187"/>
      <c r="QIJ376" s="187"/>
      <c r="QIK376" s="187"/>
      <c r="QIL376" s="187" t="s">
        <v>241</v>
      </c>
      <c r="QIM376" s="187"/>
      <c r="QIN376" s="187"/>
      <c r="QIO376" s="187"/>
      <c r="QIP376" s="187"/>
      <c r="QIQ376" s="187"/>
      <c r="QIR376" s="187"/>
      <c r="QIS376" s="187"/>
      <c r="QIT376" s="187"/>
      <c r="QIU376" s="187"/>
      <c r="QIV376" s="187"/>
      <c r="QIW376" s="187"/>
      <c r="QIX376" s="187"/>
      <c r="QIY376" s="187"/>
      <c r="QIZ376" s="187"/>
      <c r="QJA376" s="187" t="s">
        <v>241</v>
      </c>
      <c r="QJB376" s="187"/>
      <c r="QJC376" s="187"/>
      <c r="QJD376" s="187"/>
      <c r="QJE376" s="187"/>
      <c r="QJF376" s="187"/>
      <c r="QJG376" s="187"/>
      <c r="QJH376" s="187"/>
      <c r="QJI376" s="187"/>
      <c r="QJJ376" s="187"/>
      <c r="QJK376" s="187"/>
      <c r="QJL376" s="187"/>
      <c r="QJM376" s="187"/>
      <c r="QJN376" s="187"/>
      <c r="QJO376" s="187"/>
      <c r="QJP376" s="187" t="s">
        <v>241</v>
      </c>
      <c r="QJQ376" s="187"/>
      <c r="QJR376" s="187"/>
      <c r="QJS376" s="187"/>
      <c r="QJT376" s="187"/>
      <c r="QJU376" s="187"/>
      <c r="QJV376" s="187"/>
      <c r="QJW376" s="187"/>
      <c r="QJX376" s="187"/>
      <c r="QJY376" s="187"/>
      <c r="QJZ376" s="187"/>
      <c r="QKA376" s="187"/>
      <c r="QKB376" s="187"/>
      <c r="QKC376" s="187"/>
      <c r="QKD376" s="187"/>
      <c r="QKE376" s="187" t="s">
        <v>241</v>
      </c>
      <c r="QKF376" s="187"/>
      <c r="QKG376" s="187"/>
      <c r="QKH376" s="187"/>
      <c r="QKI376" s="187"/>
      <c r="QKJ376" s="187"/>
      <c r="QKK376" s="187"/>
      <c r="QKL376" s="187"/>
      <c r="QKM376" s="187"/>
      <c r="QKN376" s="187"/>
      <c r="QKO376" s="187"/>
      <c r="QKP376" s="187"/>
      <c r="QKQ376" s="187"/>
      <c r="QKR376" s="187"/>
      <c r="QKS376" s="187"/>
      <c r="QKT376" s="187" t="s">
        <v>241</v>
      </c>
      <c r="QKU376" s="187"/>
      <c r="QKV376" s="187"/>
      <c r="QKW376" s="187"/>
      <c r="QKX376" s="187"/>
      <c r="QKY376" s="187"/>
      <c r="QKZ376" s="187"/>
      <c r="QLA376" s="187"/>
      <c r="QLB376" s="187"/>
      <c r="QLC376" s="187"/>
      <c r="QLD376" s="187"/>
      <c r="QLE376" s="187"/>
      <c r="QLF376" s="187"/>
      <c r="QLG376" s="187"/>
      <c r="QLH376" s="187"/>
      <c r="QLI376" s="187" t="s">
        <v>241</v>
      </c>
      <c r="QLJ376" s="187"/>
      <c r="QLK376" s="187"/>
      <c r="QLL376" s="187"/>
      <c r="QLM376" s="187"/>
      <c r="QLN376" s="187"/>
      <c r="QLO376" s="187"/>
      <c r="QLP376" s="187"/>
      <c r="QLQ376" s="187"/>
      <c r="QLR376" s="187"/>
      <c r="QLS376" s="187"/>
      <c r="QLT376" s="187"/>
      <c r="QLU376" s="187"/>
      <c r="QLV376" s="187"/>
      <c r="QLW376" s="187"/>
      <c r="QLX376" s="187" t="s">
        <v>241</v>
      </c>
      <c r="QLY376" s="187"/>
      <c r="QLZ376" s="187"/>
      <c r="QMA376" s="187"/>
      <c r="QMB376" s="187"/>
      <c r="QMC376" s="187"/>
      <c r="QMD376" s="187"/>
      <c r="QME376" s="187"/>
      <c r="QMF376" s="187"/>
      <c r="QMG376" s="187"/>
      <c r="QMH376" s="187"/>
      <c r="QMI376" s="187"/>
      <c r="QMJ376" s="187"/>
      <c r="QMK376" s="187"/>
      <c r="QML376" s="187"/>
      <c r="QMM376" s="187" t="s">
        <v>241</v>
      </c>
      <c r="QMN376" s="187"/>
      <c r="QMO376" s="187"/>
      <c r="QMP376" s="187"/>
      <c r="QMQ376" s="187"/>
      <c r="QMR376" s="187"/>
      <c r="QMS376" s="187"/>
      <c r="QMT376" s="187"/>
      <c r="QMU376" s="187"/>
      <c r="QMV376" s="187"/>
      <c r="QMW376" s="187"/>
      <c r="QMX376" s="187"/>
      <c r="QMY376" s="187"/>
      <c r="QMZ376" s="187"/>
      <c r="QNA376" s="187"/>
      <c r="QNB376" s="187" t="s">
        <v>241</v>
      </c>
      <c r="QNC376" s="187"/>
      <c r="QND376" s="187"/>
      <c r="QNE376" s="187"/>
      <c r="QNF376" s="187"/>
      <c r="QNG376" s="187"/>
      <c r="QNH376" s="187"/>
      <c r="QNI376" s="187"/>
      <c r="QNJ376" s="187"/>
      <c r="QNK376" s="187"/>
      <c r="QNL376" s="187"/>
      <c r="QNM376" s="187"/>
      <c r="QNN376" s="187"/>
      <c r="QNO376" s="187"/>
      <c r="QNP376" s="187"/>
      <c r="QNQ376" s="187" t="s">
        <v>241</v>
      </c>
      <c r="QNR376" s="187"/>
      <c r="QNS376" s="187"/>
      <c r="QNT376" s="187"/>
      <c r="QNU376" s="187"/>
      <c r="QNV376" s="187"/>
      <c r="QNW376" s="187"/>
      <c r="QNX376" s="187"/>
      <c r="QNY376" s="187"/>
      <c r="QNZ376" s="187"/>
      <c r="QOA376" s="187"/>
      <c r="QOB376" s="187"/>
      <c r="QOC376" s="187"/>
      <c r="QOD376" s="187"/>
      <c r="QOE376" s="187"/>
      <c r="QOF376" s="187" t="s">
        <v>241</v>
      </c>
      <c r="QOG376" s="187"/>
      <c r="QOH376" s="187"/>
      <c r="QOI376" s="187"/>
      <c r="QOJ376" s="187"/>
      <c r="QOK376" s="187"/>
      <c r="QOL376" s="187"/>
      <c r="QOM376" s="187"/>
      <c r="QON376" s="187"/>
      <c r="QOO376" s="187"/>
      <c r="QOP376" s="187"/>
      <c r="QOQ376" s="187"/>
      <c r="QOR376" s="187"/>
      <c r="QOS376" s="187"/>
      <c r="QOT376" s="187"/>
      <c r="QOU376" s="187" t="s">
        <v>241</v>
      </c>
      <c r="QOV376" s="187"/>
      <c r="QOW376" s="187"/>
      <c r="QOX376" s="187"/>
      <c r="QOY376" s="187"/>
      <c r="QOZ376" s="187"/>
      <c r="QPA376" s="187"/>
      <c r="QPB376" s="187"/>
      <c r="QPC376" s="187"/>
      <c r="QPD376" s="187"/>
      <c r="QPE376" s="187"/>
      <c r="QPF376" s="187"/>
      <c r="QPG376" s="187"/>
      <c r="QPH376" s="187"/>
      <c r="QPI376" s="187"/>
      <c r="QPJ376" s="187" t="s">
        <v>241</v>
      </c>
      <c r="QPK376" s="187"/>
      <c r="QPL376" s="187"/>
      <c r="QPM376" s="187"/>
      <c r="QPN376" s="187"/>
      <c r="QPO376" s="187"/>
      <c r="QPP376" s="187"/>
      <c r="QPQ376" s="187"/>
      <c r="QPR376" s="187"/>
      <c r="QPS376" s="187"/>
      <c r="QPT376" s="187"/>
      <c r="QPU376" s="187"/>
      <c r="QPV376" s="187"/>
      <c r="QPW376" s="187"/>
      <c r="QPX376" s="187"/>
      <c r="QPY376" s="187" t="s">
        <v>241</v>
      </c>
      <c r="QPZ376" s="187"/>
      <c r="QQA376" s="187"/>
      <c r="QQB376" s="187"/>
      <c r="QQC376" s="187"/>
      <c r="QQD376" s="187"/>
      <c r="QQE376" s="187"/>
      <c r="QQF376" s="187"/>
      <c r="QQG376" s="187"/>
      <c r="QQH376" s="187"/>
      <c r="QQI376" s="187"/>
      <c r="QQJ376" s="187"/>
      <c r="QQK376" s="187"/>
      <c r="QQL376" s="187"/>
      <c r="QQM376" s="187"/>
      <c r="QQN376" s="187" t="s">
        <v>241</v>
      </c>
      <c r="QQO376" s="187"/>
      <c r="QQP376" s="187"/>
      <c r="QQQ376" s="187"/>
      <c r="QQR376" s="187"/>
      <c r="QQS376" s="187"/>
      <c r="QQT376" s="187"/>
      <c r="QQU376" s="187"/>
      <c r="QQV376" s="187"/>
      <c r="QQW376" s="187"/>
      <c r="QQX376" s="187"/>
      <c r="QQY376" s="187"/>
      <c r="QQZ376" s="187"/>
      <c r="QRA376" s="187"/>
      <c r="QRB376" s="187"/>
      <c r="QRC376" s="187" t="s">
        <v>241</v>
      </c>
      <c r="QRD376" s="187"/>
      <c r="QRE376" s="187"/>
      <c r="QRF376" s="187"/>
      <c r="QRG376" s="187"/>
      <c r="QRH376" s="187"/>
      <c r="QRI376" s="187"/>
      <c r="QRJ376" s="187"/>
      <c r="QRK376" s="187"/>
      <c r="QRL376" s="187"/>
      <c r="QRM376" s="187"/>
      <c r="QRN376" s="187"/>
      <c r="QRO376" s="187"/>
      <c r="QRP376" s="187"/>
      <c r="QRQ376" s="187"/>
      <c r="QRR376" s="187" t="s">
        <v>241</v>
      </c>
      <c r="QRS376" s="187"/>
      <c r="QRT376" s="187"/>
      <c r="QRU376" s="187"/>
      <c r="QRV376" s="187"/>
      <c r="QRW376" s="187"/>
      <c r="QRX376" s="187"/>
      <c r="QRY376" s="187"/>
      <c r="QRZ376" s="187"/>
      <c r="QSA376" s="187"/>
      <c r="QSB376" s="187"/>
      <c r="QSC376" s="187"/>
      <c r="QSD376" s="187"/>
      <c r="QSE376" s="187"/>
      <c r="QSF376" s="187"/>
      <c r="QSG376" s="187" t="s">
        <v>241</v>
      </c>
      <c r="QSH376" s="187"/>
      <c r="QSI376" s="187"/>
      <c r="QSJ376" s="187"/>
      <c r="QSK376" s="187"/>
      <c r="QSL376" s="187"/>
      <c r="QSM376" s="187"/>
      <c r="QSN376" s="187"/>
      <c r="QSO376" s="187"/>
      <c r="QSP376" s="187"/>
      <c r="QSQ376" s="187"/>
      <c r="QSR376" s="187"/>
      <c r="QSS376" s="187"/>
      <c r="QST376" s="187"/>
      <c r="QSU376" s="187"/>
      <c r="QSV376" s="187" t="s">
        <v>241</v>
      </c>
      <c r="QSW376" s="187"/>
      <c r="QSX376" s="187"/>
      <c r="QSY376" s="187"/>
      <c r="QSZ376" s="187"/>
      <c r="QTA376" s="187"/>
      <c r="QTB376" s="187"/>
      <c r="QTC376" s="187"/>
      <c r="QTD376" s="187"/>
      <c r="QTE376" s="187"/>
      <c r="QTF376" s="187"/>
      <c r="QTG376" s="187"/>
      <c r="QTH376" s="187"/>
      <c r="QTI376" s="187"/>
      <c r="QTJ376" s="187"/>
      <c r="QTK376" s="187" t="s">
        <v>241</v>
      </c>
      <c r="QTL376" s="187"/>
      <c r="QTM376" s="187"/>
      <c r="QTN376" s="187"/>
      <c r="QTO376" s="187"/>
      <c r="QTP376" s="187"/>
      <c r="QTQ376" s="187"/>
      <c r="QTR376" s="187"/>
      <c r="QTS376" s="187"/>
      <c r="QTT376" s="187"/>
      <c r="QTU376" s="187"/>
      <c r="QTV376" s="187"/>
      <c r="QTW376" s="187"/>
      <c r="QTX376" s="187"/>
      <c r="QTY376" s="187"/>
      <c r="QTZ376" s="187" t="s">
        <v>241</v>
      </c>
      <c r="QUA376" s="187"/>
      <c r="QUB376" s="187"/>
      <c r="QUC376" s="187"/>
      <c r="QUD376" s="187"/>
      <c r="QUE376" s="187"/>
      <c r="QUF376" s="187"/>
      <c r="QUG376" s="187"/>
      <c r="QUH376" s="187"/>
      <c r="QUI376" s="187"/>
      <c r="QUJ376" s="187"/>
      <c r="QUK376" s="187"/>
      <c r="QUL376" s="187"/>
      <c r="QUM376" s="187"/>
      <c r="QUN376" s="187"/>
      <c r="QUO376" s="187" t="s">
        <v>241</v>
      </c>
      <c r="QUP376" s="187"/>
      <c r="QUQ376" s="187"/>
      <c r="QUR376" s="187"/>
      <c r="QUS376" s="187"/>
      <c r="QUT376" s="187"/>
      <c r="QUU376" s="187"/>
      <c r="QUV376" s="187"/>
      <c r="QUW376" s="187"/>
      <c r="QUX376" s="187"/>
      <c r="QUY376" s="187"/>
      <c r="QUZ376" s="187"/>
      <c r="QVA376" s="187"/>
      <c r="QVB376" s="187"/>
      <c r="QVC376" s="187"/>
      <c r="QVD376" s="187" t="s">
        <v>241</v>
      </c>
      <c r="QVE376" s="187"/>
      <c r="QVF376" s="187"/>
      <c r="QVG376" s="187"/>
      <c r="QVH376" s="187"/>
      <c r="QVI376" s="187"/>
      <c r="QVJ376" s="187"/>
      <c r="QVK376" s="187"/>
      <c r="QVL376" s="187"/>
      <c r="QVM376" s="187"/>
      <c r="QVN376" s="187"/>
      <c r="QVO376" s="187"/>
      <c r="QVP376" s="187"/>
      <c r="QVQ376" s="187"/>
      <c r="QVR376" s="187"/>
      <c r="QVS376" s="187" t="s">
        <v>241</v>
      </c>
      <c r="QVT376" s="187"/>
      <c r="QVU376" s="187"/>
      <c r="QVV376" s="187"/>
      <c r="QVW376" s="187"/>
      <c r="QVX376" s="187"/>
      <c r="QVY376" s="187"/>
      <c r="QVZ376" s="187"/>
      <c r="QWA376" s="187"/>
      <c r="QWB376" s="187"/>
      <c r="QWC376" s="187"/>
      <c r="QWD376" s="187"/>
      <c r="QWE376" s="187"/>
      <c r="QWF376" s="187"/>
      <c r="QWG376" s="187"/>
      <c r="QWH376" s="187" t="s">
        <v>241</v>
      </c>
      <c r="QWI376" s="187"/>
      <c r="QWJ376" s="187"/>
      <c r="QWK376" s="187"/>
      <c r="QWL376" s="187"/>
      <c r="QWM376" s="187"/>
      <c r="QWN376" s="187"/>
      <c r="QWO376" s="187"/>
      <c r="QWP376" s="187"/>
      <c r="QWQ376" s="187"/>
      <c r="QWR376" s="187"/>
      <c r="QWS376" s="187"/>
      <c r="QWT376" s="187"/>
      <c r="QWU376" s="187"/>
      <c r="QWV376" s="187"/>
      <c r="QWW376" s="187" t="s">
        <v>241</v>
      </c>
      <c r="QWX376" s="187"/>
      <c r="QWY376" s="187"/>
      <c r="QWZ376" s="187"/>
      <c r="QXA376" s="187"/>
      <c r="QXB376" s="187"/>
      <c r="QXC376" s="187"/>
      <c r="QXD376" s="187"/>
      <c r="QXE376" s="187"/>
      <c r="QXF376" s="187"/>
      <c r="QXG376" s="187"/>
      <c r="QXH376" s="187"/>
      <c r="QXI376" s="187"/>
      <c r="QXJ376" s="187"/>
      <c r="QXK376" s="187"/>
      <c r="QXL376" s="187" t="s">
        <v>241</v>
      </c>
      <c r="QXM376" s="187"/>
      <c r="QXN376" s="187"/>
      <c r="QXO376" s="187"/>
      <c r="QXP376" s="187"/>
      <c r="QXQ376" s="187"/>
      <c r="QXR376" s="187"/>
      <c r="QXS376" s="187"/>
      <c r="QXT376" s="187"/>
      <c r="QXU376" s="187"/>
      <c r="QXV376" s="187"/>
      <c r="QXW376" s="187"/>
      <c r="QXX376" s="187"/>
      <c r="QXY376" s="187"/>
      <c r="QXZ376" s="187"/>
      <c r="QYA376" s="187" t="s">
        <v>241</v>
      </c>
      <c r="QYB376" s="187"/>
      <c r="QYC376" s="187"/>
      <c r="QYD376" s="187"/>
      <c r="QYE376" s="187"/>
      <c r="QYF376" s="187"/>
      <c r="QYG376" s="187"/>
      <c r="QYH376" s="187"/>
      <c r="QYI376" s="187"/>
      <c r="QYJ376" s="187"/>
      <c r="QYK376" s="187"/>
      <c r="QYL376" s="187"/>
      <c r="QYM376" s="187"/>
      <c r="QYN376" s="187"/>
      <c r="QYO376" s="187"/>
      <c r="QYP376" s="187" t="s">
        <v>241</v>
      </c>
      <c r="QYQ376" s="187"/>
      <c r="QYR376" s="187"/>
      <c r="QYS376" s="187"/>
      <c r="QYT376" s="187"/>
      <c r="QYU376" s="187"/>
      <c r="QYV376" s="187"/>
      <c r="QYW376" s="187"/>
      <c r="QYX376" s="187"/>
      <c r="QYY376" s="187"/>
      <c r="QYZ376" s="187"/>
      <c r="QZA376" s="187"/>
      <c r="QZB376" s="187"/>
      <c r="QZC376" s="187"/>
      <c r="QZD376" s="187"/>
      <c r="QZE376" s="187" t="s">
        <v>241</v>
      </c>
      <c r="QZF376" s="187"/>
      <c r="QZG376" s="187"/>
      <c r="QZH376" s="187"/>
      <c r="QZI376" s="187"/>
      <c r="QZJ376" s="187"/>
      <c r="QZK376" s="187"/>
      <c r="QZL376" s="187"/>
      <c r="QZM376" s="187"/>
      <c r="QZN376" s="187"/>
      <c r="QZO376" s="187"/>
      <c r="QZP376" s="187"/>
      <c r="QZQ376" s="187"/>
      <c r="QZR376" s="187"/>
      <c r="QZS376" s="187"/>
      <c r="QZT376" s="187" t="s">
        <v>241</v>
      </c>
      <c r="QZU376" s="187"/>
      <c r="QZV376" s="187"/>
      <c r="QZW376" s="187"/>
      <c r="QZX376" s="187"/>
      <c r="QZY376" s="187"/>
      <c r="QZZ376" s="187"/>
      <c r="RAA376" s="187"/>
      <c r="RAB376" s="187"/>
      <c r="RAC376" s="187"/>
      <c r="RAD376" s="187"/>
      <c r="RAE376" s="187"/>
      <c r="RAF376" s="187"/>
      <c r="RAG376" s="187"/>
      <c r="RAH376" s="187"/>
      <c r="RAI376" s="187" t="s">
        <v>241</v>
      </c>
      <c r="RAJ376" s="187"/>
      <c r="RAK376" s="187"/>
      <c r="RAL376" s="187"/>
      <c r="RAM376" s="187"/>
      <c r="RAN376" s="187"/>
      <c r="RAO376" s="187"/>
      <c r="RAP376" s="187"/>
      <c r="RAQ376" s="187"/>
      <c r="RAR376" s="187"/>
      <c r="RAS376" s="187"/>
      <c r="RAT376" s="187"/>
      <c r="RAU376" s="187"/>
      <c r="RAV376" s="187"/>
      <c r="RAW376" s="187"/>
      <c r="RAX376" s="187" t="s">
        <v>241</v>
      </c>
      <c r="RAY376" s="187"/>
      <c r="RAZ376" s="187"/>
      <c r="RBA376" s="187"/>
      <c r="RBB376" s="187"/>
      <c r="RBC376" s="187"/>
      <c r="RBD376" s="187"/>
      <c r="RBE376" s="187"/>
      <c r="RBF376" s="187"/>
      <c r="RBG376" s="187"/>
      <c r="RBH376" s="187"/>
      <c r="RBI376" s="187"/>
      <c r="RBJ376" s="187"/>
      <c r="RBK376" s="187"/>
      <c r="RBL376" s="187"/>
      <c r="RBM376" s="187" t="s">
        <v>241</v>
      </c>
      <c r="RBN376" s="187"/>
      <c r="RBO376" s="187"/>
      <c r="RBP376" s="187"/>
      <c r="RBQ376" s="187"/>
      <c r="RBR376" s="187"/>
      <c r="RBS376" s="187"/>
      <c r="RBT376" s="187"/>
      <c r="RBU376" s="187"/>
      <c r="RBV376" s="187"/>
      <c r="RBW376" s="187"/>
      <c r="RBX376" s="187"/>
      <c r="RBY376" s="187"/>
      <c r="RBZ376" s="187"/>
      <c r="RCA376" s="187"/>
      <c r="RCB376" s="187" t="s">
        <v>241</v>
      </c>
      <c r="RCC376" s="187"/>
      <c r="RCD376" s="187"/>
      <c r="RCE376" s="187"/>
      <c r="RCF376" s="187"/>
      <c r="RCG376" s="187"/>
      <c r="RCH376" s="187"/>
      <c r="RCI376" s="187"/>
      <c r="RCJ376" s="187"/>
      <c r="RCK376" s="187"/>
      <c r="RCL376" s="187"/>
      <c r="RCM376" s="187"/>
      <c r="RCN376" s="187"/>
      <c r="RCO376" s="187"/>
      <c r="RCP376" s="187"/>
      <c r="RCQ376" s="187" t="s">
        <v>241</v>
      </c>
      <c r="RCR376" s="187"/>
      <c r="RCS376" s="187"/>
      <c r="RCT376" s="187"/>
      <c r="RCU376" s="187"/>
      <c r="RCV376" s="187"/>
      <c r="RCW376" s="187"/>
      <c r="RCX376" s="187"/>
      <c r="RCY376" s="187"/>
      <c r="RCZ376" s="187"/>
      <c r="RDA376" s="187"/>
      <c r="RDB376" s="187"/>
      <c r="RDC376" s="187"/>
      <c r="RDD376" s="187"/>
      <c r="RDE376" s="187"/>
      <c r="RDF376" s="187" t="s">
        <v>241</v>
      </c>
      <c r="RDG376" s="187"/>
      <c r="RDH376" s="187"/>
      <c r="RDI376" s="187"/>
      <c r="RDJ376" s="187"/>
      <c r="RDK376" s="187"/>
      <c r="RDL376" s="187"/>
      <c r="RDM376" s="187"/>
      <c r="RDN376" s="187"/>
      <c r="RDO376" s="187"/>
      <c r="RDP376" s="187"/>
      <c r="RDQ376" s="187"/>
      <c r="RDR376" s="187"/>
      <c r="RDS376" s="187"/>
      <c r="RDT376" s="187"/>
      <c r="RDU376" s="187" t="s">
        <v>241</v>
      </c>
      <c r="RDV376" s="187"/>
      <c r="RDW376" s="187"/>
      <c r="RDX376" s="187"/>
      <c r="RDY376" s="187"/>
      <c r="RDZ376" s="187"/>
      <c r="REA376" s="187"/>
      <c r="REB376" s="187"/>
      <c r="REC376" s="187"/>
      <c r="RED376" s="187"/>
      <c r="REE376" s="187"/>
      <c r="REF376" s="187"/>
      <c r="REG376" s="187"/>
      <c r="REH376" s="187"/>
      <c r="REI376" s="187"/>
      <c r="REJ376" s="187" t="s">
        <v>241</v>
      </c>
      <c r="REK376" s="187"/>
      <c r="REL376" s="187"/>
      <c r="REM376" s="187"/>
      <c r="REN376" s="187"/>
      <c r="REO376" s="187"/>
      <c r="REP376" s="187"/>
      <c r="REQ376" s="187"/>
      <c r="RER376" s="187"/>
      <c r="RES376" s="187"/>
      <c r="RET376" s="187"/>
      <c r="REU376" s="187"/>
      <c r="REV376" s="187"/>
      <c r="REW376" s="187"/>
      <c r="REX376" s="187"/>
      <c r="REY376" s="187" t="s">
        <v>241</v>
      </c>
      <c r="REZ376" s="187"/>
      <c r="RFA376" s="187"/>
      <c r="RFB376" s="187"/>
      <c r="RFC376" s="187"/>
      <c r="RFD376" s="187"/>
      <c r="RFE376" s="187"/>
      <c r="RFF376" s="187"/>
      <c r="RFG376" s="187"/>
      <c r="RFH376" s="187"/>
      <c r="RFI376" s="187"/>
      <c r="RFJ376" s="187"/>
      <c r="RFK376" s="187"/>
      <c r="RFL376" s="187"/>
      <c r="RFM376" s="187"/>
      <c r="RFN376" s="187" t="s">
        <v>241</v>
      </c>
      <c r="RFO376" s="187"/>
      <c r="RFP376" s="187"/>
      <c r="RFQ376" s="187"/>
      <c r="RFR376" s="187"/>
      <c r="RFS376" s="187"/>
      <c r="RFT376" s="187"/>
      <c r="RFU376" s="187"/>
      <c r="RFV376" s="187"/>
      <c r="RFW376" s="187"/>
      <c r="RFX376" s="187"/>
      <c r="RFY376" s="187"/>
      <c r="RFZ376" s="187"/>
      <c r="RGA376" s="187"/>
      <c r="RGB376" s="187"/>
      <c r="RGC376" s="187" t="s">
        <v>241</v>
      </c>
      <c r="RGD376" s="187"/>
      <c r="RGE376" s="187"/>
      <c r="RGF376" s="187"/>
      <c r="RGG376" s="187"/>
      <c r="RGH376" s="187"/>
      <c r="RGI376" s="187"/>
      <c r="RGJ376" s="187"/>
      <c r="RGK376" s="187"/>
      <c r="RGL376" s="187"/>
      <c r="RGM376" s="187"/>
      <c r="RGN376" s="187"/>
      <c r="RGO376" s="187"/>
      <c r="RGP376" s="187"/>
      <c r="RGQ376" s="187"/>
      <c r="RGR376" s="187" t="s">
        <v>241</v>
      </c>
      <c r="RGS376" s="187"/>
      <c r="RGT376" s="187"/>
      <c r="RGU376" s="187"/>
      <c r="RGV376" s="187"/>
      <c r="RGW376" s="187"/>
      <c r="RGX376" s="187"/>
      <c r="RGY376" s="187"/>
      <c r="RGZ376" s="187"/>
      <c r="RHA376" s="187"/>
      <c r="RHB376" s="187"/>
      <c r="RHC376" s="187"/>
      <c r="RHD376" s="187"/>
      <c r="RHE376" s="187"/>
      <c r="RHF376" s="187"/>
      <c r="RHG376" s="187" t="s">
        <v>241</v>
      </c>
      <c r="RHH376" s="187"/>
      <c r="RHI376" s="187"/>
      <c r="RHJ376" s="187"/>
      <c r="RHK376" s="187"/>
      <c r="RHL376" s="187"/>
      <c r="RHM376" s="187"/>
      <c r="RHN376" s="187"/>
      <c r="RHO376" s="187"/>
      <c r="RHP376" s="187"/>
      <c r="RHQ376" s="187"/>
      <c r="RHR376" s="187"/>
      <c r="RHS376" s="187"/>
      <c r="RHT376" s="187"/>
      <c r="RHU376" s="187"/>
      <c r="RHV376" s="187" t="s">
        <v>241</v>
      </c>
      <c r="RHW376" s="187"/>
      <c r="RHX376" s="187"/>
      <c r="RHY376" s="187"/>
      <c r="RHZ376" s="187"/>
      <c r="RIA376" s="187"/>
      <c r="RIB376" s="187"/>
      <c r="RIC376" s="187"/>
      <c r="RID376" s="187"/>
      <c r="RIE376" s="187"/>
      <c r="RIF376" s="187"/>
      <c r="RIG376" s="187"/>
      <c r="RIH376" s="187"/>
      <c r="RII376" s="187"/>
      <c r="RIJ376" s="187"/>
      <c r="RIK376" s="187" t="s">
        <v>241</v>
      </c>
      <c r="RIL376" s="187"/>
      <c r="RIM376" s="187"/>
      <c r="RIN376" s="187"/>
      <c r="RIO376" s="187"/>
      <c r="RIP376" s="187"/>
      <c r="RIQ376" s="187"/>
      <c r="RIR376" s="187"/>
      <c r="RIS376" s="187"/>
      <c r="RIT376" s="187"/>
      <c r="RIU376" s="187"/>
      <c r="RIV376" s="187"/>
      <c r="RIW376" s="187"/>
      <c r="RIX376" s="187"/>
      <c r="RIY376" s="187"/>
      <c r="RIZ376" s="187" t="s">
        <v>241</v>
      </c>
      <c r="RJA376" s="187"/>
      <c r="RJB376" s="187"/>
      <c r="RJC376" s="187"/>
      <c r="RJD376" s="187"/>
      <c r="RJE376" s="187"/>
      <c r="RJF376" s="187"/>
      <c r="RJG376" s="187"/>
      <c r="RJH376" s="187"/>
      <c r="RJI376" s="187"/>
      <c r="RJJ376" s="187"/>
      <c r="RJK376" s="187"/>
      <c r="RJL376" s="187"/>
      <c r="RJM376" s="187"/>
      <c r="RJN376" s="187"/>
      <c r="RJO376" s="187" t="s">
        <v>241</v>
      </c>
      <c r="RJP376" s="187"/>
      <c r="RJQ376" s="187"/>
      <c r="RJR376" s="187"/>
      <c r="RJS376" s="187"/>
      <c r="RJT376" s="187"/>
      <c r="RJU376" s="187"/>
      <c r="RJV376" s="187"/>
      <c r="RJW376" s="187"/>
      <c r="RJX376" s="187"/>
      <c r="RJY376" s="187"/>
      <c r="RJZ376" s="187"/>
      <c r="RKA376" s="187"/>
      <c r="RKB376" s="187"/>
      <c r="RKC376" s="187"/>
      <c r="RKD376" s="187" t="s">
        <v>241</v>
      </c>
      <c r="RKE376" s="187"/>
      <c r="RKF376" s="187"/>
      <c r="RKG376" s="187"/>
      <c r="RKH376" s="187"/>
      <c r="RKI376" s="187"/>
      <c r="RKJ376" s="187"/>
      <c r="RKK376" s="187"/>
      <c r="RKL376" s="187"/>
      <c r="RKM376" s="187"/>
      <c r="RKN376" s="187"/>
      <c r="RKO376" s="187"/>
      <c r="RKP376" s="187"/>
      <c r="RKQ376" s="187"/>
      <c r="RKR376" s="187"/>
      <c r="RKS376" s="187" t="s">
        <v>241</v>
      </c>
      <c r="RKT376" s="187"/>
      <c r="RKU376" s="187"/>
      <c r="RKV376" s="187"/>
      <c r="RKW376" s="187"/>
      <c r="RKX376" s="187"/>
      <c r="RKY376" s="187"/>
      <c r="RKZ376" s="187"/>
      <c r="RLA376" s="187"/>
      <c r="RLB376" s="187"/>
      <c r="RLC376" s="187"/>
      <c r="RLD376" s="187"/>
      <c r="RLE376" s="187"/>
      <c r="RLF376" s="187"/>
      <c r="RLG376" s="187"/>
      <c r="RLH376" s="187" t="s">
        <v>241</v>
      </c>
      <c r="RLI376" s="187"/>
      <c r="RLJ376" s="187"/>
      <c r="RLK376" s="187"/>
      <c r="RLL376" s="187"/>
      <c r="RLM376" s="187"/>
      <c r="RLN376" s="187"/>
      <c r="RLO376" s="187"/>
      <c r="RLP376" s="187"/>
      <c r="RLQ376" s="187"/>
      <c r="RLR376" s="187"/>
      <c r="RLS376" s="187"/>
      <c r="RLT376" s="187"/>
      <c r="RLU376" s="187"/>
      <c r="RLV376" s="187"/>
      <c r="RLW376" s="187" t="s">
        <v>241</v>
      </c>
      <c r="RLX376" s="187"/>
      <c r="RLY376" s="187"/>
      <c r="RLZ376" s="187"/>
      <c r="RMA376" s="187"/>
      <c r="RMB376" s="187"/>
      <c r="RMC376" s="187"/>
      <c r="RMD376" s="187"/>
      <c r="RME376" s="187"/>
      <c r="RMF376" s="187"/>
      <c r="RMG376" s="187"/>
      <c r="RMH376" s="187"/>
      <c r="RMI376" s="187"/>
      <c r="RMJ376" s="187"/>
      <c r="RMK376" s="187"/>
      <c r="RML376" s="187" t="s">
        <v>241</v>
      </c>
      <c r="RMM376" s="187"/>
      <c r="RMN376" s="187"/>
      <c r="RMO376" s="187"/>
      <c r="RMP376" s="187"/>
      <c r="RMQ376" s="187"/>
      <c r="RMR376" s="187"/>
      <c r="RMS376" s="187"/>
      <c r="RMT376" s="187"/>
      <c r="RMU376" s="187"/>
      <c r="RMV376" s="187"/>
      <c r="RMW376" s="187"/>
      <c r="RMX376" s="187"/>
      <c r="RMY376" s="187"/>
      <c r="RMZ376" s="187"/>
      <c r="RNA376" s="187" t="s">
        <v>241</v>
      </c>
      <c r="RNB376" s="187"/>
      <c r="RNC376" s="187"/>
      <c r="RND376" s="187"/>
      <c r="RNE376" s="187"/>
      <c r="RNF376" s="187"/>
      <c r="RNG376" s="187"/>
      <c r="RNH376" s="187"/>
      <c r="RNI376" s="187"/>
      <c r="RNJ376" s="187"/>
      <c r="RNK376" s="187"/>
      <c r="RNL376" s="187"/>
      <c r="RNM376" s="187"/>
      <c r="RNN376" s="187"/>
      <c r="RNO376" s="187"/>
      <c r="RNP376" s="187" t="s">
        <v>241</v>
      </c>
      <c r="RNQ376" s="187"/>
      <c r="RNR376" s="187"/>
      <c r="RNS376" s="187"/>
      <c r="RNT376" s="187"/>
      <c r="RNU376" s="187"/>
      <c r="RNV376" s="187"/>
      <c r="RNW376" s="187"/>
      <c r="RNX376" s="187"/>
      <c r="RNY376" s="187"/>
      <c r="RNZ376" s="187"/>
      <c r="ROA376" s="187"/>
      <c r="ROB376" s="187"/>
      <c r="ROC376" s="187"/>
      <c r="ROD376" s="187"/>
      <c r="ROE376" s="187" t="s">
        <v>241</v>
      </c>
      <c r="ROF376" s="187"/>
      <c r="ROG376" s="187"/>
      <c r="ROH376" s="187"/>
      <c r="ROI376" s="187"/>
      <c r="ROJ376" s="187"/>
      <c r="ROK376" s="187"/>
      <c r="ROL376" s="187"/>
      <c r="ROM376" s="187"/>
      <c r="RON376" s="187"/>
      <c r="ROO376" s="187"/>
      <c r="ROP376" s="187"/>
      <c r="ROQ376" s="187"/>
      <c r="ROR376" s="187"/>
      <c r="ROS376" s="187"/>
      <c r="ROT376" s="187" t="s">
        <v>241</v>
      </c>
      <c r="ROU376" s="187"/>
      <c r="ROV376" s="187"/>
      <c r="ROW376" s="187"/>
      <c r="ROX376" s="187"/>
      <c r="ROY376" s="187"/>
      <c r="ROZ376" s="187"/>
      <c r="RPA376" s="187"/>
      <c r="RPB376" s="187"/>
      <c r="RPC376" s="187"/>
      <c r="RPD376" s="187"/>
      <c r="RPE376" s="187"/>
      <c r="RPF376" s="187"/>
      <c r="RPG376" s="187"/>
      <c r="RPH376" s="187"/>
      <c r="RPI376" s="187" t="s">
        <v>241</v>
      </c>
      <c r="RPJ376" s="187"/>
      <c r="RPK376" s="187"/>
      <c r="RPL376" s="187"/>
      <c r="RPM376" s="187"/>
      <c r="RPN376" s="187"/>
      <c r="RPO376" s="187"/>
      <c r="RPP376" s="187"/>
      <c r="RPQ376" s="187"/>
      <c r="RPR376" s="187"/>
      <c r="RPS376" s="187"/>
      <c r="RPT376" s="187"/>
      <c r="RPU376" s="187"/>
      <c r="RPV376" s="187"/>
      <c r="RPW376" s="187"/>
      <c r="RPX376" s="187" t="s">
        <v>241</v>
      </c>
      <c r="RPY376" s="187"/>
      <c r="RPZ376" s="187"/>
      <c r="RQA376" s="187"/>
      <c r="RQB376" s="187"/>
      <c r="RQC376" s="187"/>
      <c r="RQD376" s="187"/>
      <c r="RQE376" s="187"/>
      <c r="RQF376" s="187"/>
      <c r="RQG376" s="187"/>
      <c r="RQH376" s="187"/>
      <c r="RQI376" s="187"/>
      <c r="RQJ376" s="187"/>
      <c r="RQK376" s="187"/>
      <c r="RQL376" s="187"/>
      <c r="RQM376" s="187" t="s">
        <v>241</v>
      </c>
      <c r="RQN376" s="187"/>
      <c r="RQO376" s="187"/>
      <c r="RQP376" s="187"/>
      <c r="RQQ376" s="187"/>
      <c r="RQR376" s="187"/>
      <c r="RQS376" s="187"/>
      <c r="RQT376" s="187"/>
      <c r="RQU376" s="187"/>
      <c r="RQV376" s="187"/>
      <c r="RQW376" s="187"/>
      <c r="RQX376" s="187"/>
      <c r="RQY376" s="187"/>
      <c r="RQZ376" s="187"/>
      <c r="RRA376" s="187"/>
      <c r="RRB376" s="187" t="s">
        <v>241</v>
      </c>
      <c r="RRC376" s="187"/>
      <c r="RRD376" s="187"/>
      <c r="RRE376" s="187"/>
      <c r="RRF376" s="187"/>
      <c r="RRG376" s="187"/>
      <c r="RRH376" s="187"/>
      <c r="RRI376" s="187"/>
      <c r="RRJ376" s="187"/>
      <c r="RRK376" s="187"/>
      <c r="RRL376" s="187"/>
      <c r="RRM376" s="187"/>
      <c r="RRN376" s="187"/>
      <c r="RRO376" s="187"/>
      <c r="RRP376" s="187"/>
      <c r="RRQ376" s="187" t="s">
        <v>241</v>
      </c>
      <c r="RRR376" s="187"/>
      <c r="RRS376" s="187"/>
      <c r="RRT376" s="187"/>
      <c r="RRU376" s="187"/>
      <c r="RRV376" s="187"/>
      <c r="RRW376" s="187"/>
      <c r="RRX376" s="187"/>
      <c r="RRY376" s="187"/>
      <c r="RRZ376" s="187"/>
      <c r="RSA376" s="187"/>
      <c r="RSB376" s="187"/>
      <c r="RSC376" s="187"/>
      <c r="RSD376" s="187"/>
      <c r="RSE376" s="187"/>
      <c r="RSF376" s="187" t="s">
        <v>241</v>
      </c>
      <c r="RSG376" s="187"/>
      <c r="RSH376" s="187"/>
      <c r="RSI376" s="187"/>
      <c r="RSJ376" s="187"/>
      <c r="RSK376" s="187"/>
      <c r="RSL376" s="187"/>
      <c r="RSM376" s="187"/>
      <c r="RSN376" s="187"/>
      <c r="RSO376" s="187"/>
      <c r="RSP376" s="187"/>
      <c r="RSQ376" s="187"/>
      <c r="RSR376" s="187"/>
      <c r="RSS376" s="187"/>
      <c r="RST376" s="187"/>
      <c r="RSU376" s="187" t="s">
        <v>241</v>
      </c>
      <c r="RSV376" s="187"/>
      <c r="RSW376" s="187"/>
      <c r="RSX376" s="187"/>
      <c r="RSY376" s="187"/>
      <c r="RSZ376" s="187"/>
      <c r="RTA376" s="187"/>
      <c r="RTB376" s="187"/>
      <c r="RTC376" s="187"/>
      <c r="RTD376" s="187"/>
      <c r="RTE376" s="187"/>
      <c r="RTF376" s="187"/>
      <c r="RTG376" s="187"/>
      <c r="RTH376" s="187"/>
      <c r="RTI376" s="187"/>
      <c r="RTJ376" s="187" t="s">
        <v>241</v>
      </c>
      <c r="RTK376" s="187"/>
      <c r="RTL376" s="187"/>
      <c r="RTM376" s="187"/>
      <c r="RTN376" s="187"/>
      <c r="RTO376" s="187"/>
      <c r="RTP376" s="187"/>
      <c r="RTQ376" s="187"/>
      <c r="RTR376" s="187"/>
      <c r="RTS376" s="187"/>
      <c r="RTT376" s="187"/>
      <c r="RTU376" s="187"/>
      <c r="RTV376" s="187"/>
      <c r="RTW376" s="187"/>
      <c r="RTX376" s="187"/>
      <c r="RTY376" s="187" t="s">
        <v>241</v>
      </c>
      <c r="RTZ376" s="187"/>
      <c r="RUA376" s="187"/>
      <c r="RUB376" s="187"/>
      <c r="RUC376" s="187"/>
      <c r="RUD376" s="187"/>
      <c r="RUE376" s="187"/>
      <c r="RUF376" s="187"/>
      <c r="RUG376" s="187"/>
      <c r="RUH376" s="187"/>
      <c r="RUI376" s="187"/>
      <c r="RUJ376" s="187"/>
      <c r="RUK376" s="187"/>
      <c r="RUL376" s="187"/>
      <c r="RUM376" s="187"/>
      <c r="RUN376" s="187" t="s">
        <v>241</v>
      </c>
      <c r="RUO376" s="187"/>
      <c r="RUP376" s="187"/>
      <c r="RUQ376" s="187"/>
      <c r="RUR376" s="187"/>
      <c r="RUS376" s="187"/>
      <c r="RUT376" s="187"/>
      <c r="RUU376" s="187"/>
      <c r="RUV376" s="187"/>
      <c r="RUW376" s="187"/>
      <c r="RUX376" s="187"/>
      <c r="RUY376" s="187"/>
      <c r="RUZ376" s="187"/>
      <c r="RVA376" s="187"/>
      <c r="RVB376" s="187"/>
      <c r="RVC376" s="187" t="s">
        <v>241</v>
      </c>
      <c r="RVD376" s="187"/>
      <c r="RVE376" s="187"/>
      <c r="RVF376" s="187"/>
      <c r="RVG376" s="187"/>
      <c r="RVH376" s="187"/>
      <c r="RVI376" s="187"/>
      <c r="RVJ376" s="187"/>
      <c r="RVK376" s="187"/>
      <c r="RVL376" s="187"/>
      <c r="RVM376" s="187"/>
      <c r="RVN376" s="187"/>
      <c r="RVO376" s="187"/>
      <c r="RVP376" s="187"/>
      <c r="RVQ376" s="187"/>
      <c r="RVR376" s="187" t="s">
        <v>241</v>
      </c>
      <c r="RVS376" s="187"/>
      <c r="RVT376" s="187"/>
      <c r="RVU376" s="187"/>
      <c r="RVV376" s="187"/>
      <c r="RVW376" s="187"/>
      <c r="RVX376" s="187"/>
      <c r="RVY376" s="187"/>
      <c r="RVZ376" s="187"/>
      <c r="RWA376" s="187"/>
      <c r="RWB376" s="187"/>
      <c r="RWC376" s="187"/>
      <c r="RWD376" s="187"/>
      <c r="RWE376" s="187"/>
      <c r="RWF376" s="187"/>
      <c r="RWG376" s="187" t="s">
        <v>241</v>
      </c>
      <c r="RWH376" s="187"/>
      <c r="RWI376" s="187"/>
      <c r="RWJ376" s="187"/>
      <c r="RWK376" s="187"/>
      <c r="RWL376" s="187"/>
      <c r="RWM376" s="187"/>
      <c r="RWN376" s="187"/>
      <c r="RWO376" s="187"/>
      <c r="RWP376" s="187"/>
      <c r="RWQ376" s="187"/>
      <c r="RWR376" s="187"/>
      <c r="RWS376" s="187"/>
      <c r="RWT376" s="187"/>
      <c r="RWU376" s="187"/>
      <c r="RWV376" s="187" t="s">
        <v>241</v>
      </c>
      <c r="RWW376" s="187"/>
      <c r="RWX376" s="187"/>
      <c r="RWY376" s="187"/>
      <c r="RWZ376" s="187"/>
      <c r="RXA376" s="187"/>
      <c r="RXB376" s="187"/>
      <c r="RXC376" s="187"/>
      <c r="RXD376" s="187"/>
      <c r="RXE376" s="187"/>
      <c r="RXF376" s="187"/>
      <c r="RXG376" s="187"/>
      <c r="RXH376" s="187"/>
      <c r="RXI376" s="187"/>
      <c r="RXJ376" s="187"/>
      <c r="RXK376" s="187" t="s">
        <v>241</v>
      </c>
      <c r="RXL376" s="187"/>
      <c r="RXM376" s="187"/>
      <c r="RXN376" s="187"/>
      <c r="RXO376" s="187"/>
      <c r="RXP376" s="187"/>
      <c r="RXQ376" s="187"/>
      <c r="RXR376" s="187"/>
      <c r="RXS376" s="187"/>
      <c r="RXT376" s="187"/>
      <c r="RXU376" s="187"/>
      <c r="RXV376" s="187"/>
      <c r="RXW376" s="187"/>
      <c r="RXX376" s="187"/>
      <c r="RXY376" s="187"/>
      <c r="RXZ376" s="187" t="s">
        <v>241</v>
      </c>
      <c r="RYA376" s="187"/>
      <c r="RYB376" s="187"/>
      <c r="RYC376" s="187"/>
      <c r="RYD376" s="187"/>
      <c r="RYE376" s="187"/>
      <c r="RYF376" s="187"/>
      <c r="RYG376" s="187"/>
      <c r="RYH376" s="187"/>
      <c r="RYI376" s="187"/>
      <c r="RYJ376" s="187"/>
      <c r="RYK376" s="187"/>
      <c r="RYL376" s="187"/>
      <c r="RYM376" s="187"/>
      <c r="RYN376" s="187"/>
      <c r="RYO376" s="187" t="s">
        <v>241</v>
      </c>
      <c r="RYP376" s="187"/>
      <c r="RYQ376" s="187"/>
      <c r="RYR376" s="187"/>
      <c r="RYS376" s="187"/>
      <c r="RYT376" s="187"/>
      <c r="RYU376" s="187"/>
      <c r="RYV376" s="187"/>
      <c r="RYW376" s="187"/>
      <c r="RYX376" s="187"/>
      <c r="RYY376" s="187"/>
      <c r="RYZ376" s="187"/>
      <c r="RZA376" s="187"/>
      <c r="RZB376" s="187"/>
      <c r="RZC376" s="187"/>
      <c r="RZD376" s="187" t="s">
        <v>241</v>
      </c>
      <c r="RZE376" s="187"/>
      <c r="RZF376" s="187"/>
      <c r="RZG376" s="187"/>
      <c r="RZH376" s="187"/>
      <c r="RZI376" s="187"/>
      <c r="RZJ376" s="187"/>
      <c r="RZK376" s="187"/>
      <c r="RZL376" s="187"/>
      <c r="RZM376" s="187"/>
      <c r="RZN376" s="187"/>
      <c r="RZO376" s="187"/>
      <c r="RZP376" s="187"/>
      <c r="RZQ376" s="187"/>
      <c r="RZR376" s="187"/>
      <c r="RZS376" s="187" t="s">
        <v>241</v>
      </c>
      <c r="RZT376" s="187"/>
      <c r="RZU376" s="187"/>
      <c r="RZV376" s="187"/>
      <c r="RZW376" s="187"/>
      <c r="RZX376" s="187"/>
      <c r="RZY376" s="187"/>
      <c r="RZZ376" s="187"/>
      <c r="SAA376" s="187"/>
      <c r="SAB376" s="187"/>
      <c r="SAC376" s="187"/>
      <c r="SAD376" s="187"/>
      <c r="SAE376" s="187"/>
      <c r="SAF376" s="187"/>
      <c r="SAG376" s="187"/>
      <c r="SAH376" s="187" t="s">
        <v>241</v>
      </c>
      <c r="SAI376" s="187"/>
      <c r="SAJ376" s="187"/>
      <c r="SAK376" s="187"/>
      <c r="SAL376" s="187"/>
      <c r="SAM376" s="187"/>
      <c r="SAN376" s="187"/>
      <c r="SAO376" s="187"/>
      <c r="SAP376" s="187"/>
      <c r="SAQ376" s="187"/>
      <c r="SAR376" s="187"/>
      <c r="SAS376" s="187"/>
      <c r="SAT376" s="187"/>
      <c r="SAU376" s="187"/>
      <c r="SAV376" s="187"/>
      <c r="SAW376" s="187" t="s">
        <v>241</v>
      </c>
      <c r="SAX376" s="187"/>
      <c r="SAY376" s="187"/>
      <c r="SAZ376" s="187"/>
      <c r="SBA376" s="187"/>
      <c r="SBB376" s="187"/>
      <c r="SBC376" s="187"/>
      <c r="SBD376" s="187"/>
      <c r="SBE376" s="187"/>
      <c r="SBF376" s="187"/>
      <c r="SBG376" s="187"/>
      <c r="SBH376" s="187"/>
      <c r="SBI376" s="187"/>
      <c r="SBJ376" s="187"/>
      <c r="SBK376" s="187"/>
      <c r="SBL376" s="187" t="s">
        <v>241</v>
      </c>
      <c r="SBM376" s="187"/>
      <c r="SBN376" s="187"/>
      <c r="SBO376" s="187"/>
      <c r="SBP376" s="187"/>
      <c r="SBQ376" s="187"/>
      <c r="SBR376" s="187"/>
      <c r="SBS376" s="187"/>
      <c r="SBT376" s="187"/>
      <c r="SBU376" s="187"/>
      <c r="SBV376" s="187"/>
      <c r="SBW376" s="187"/>
      <c r="SBX376" s="187"/>
      <c r="SBY376" s="187"/>
      <c r="SBZ376" s="187"/>
      <c r="SCA376" s="187" t="s">
        <v>241</v>
      </c>
      <c r="SCB376" s="187"/>
      <c r="SCC376" s="187"/>
      <c r="SCD376" s="187"/>
      <c r="SCE376" s="187"/>
      <c r="SCF376" s="187"/>
      <c r="SCG376" s="187"/>
      <c r="SCH376" s="187"/>
      <c r="SCI376" s="187"/>
      <c r="SCJ376" s="187"/>
      <c r="SCK376" s="187"/>
      <c r="SCL376" s="187"/>
      <c r="SCM376" s="187"/>
      <c r="SCN376" s="187"/>
      <c r="SCO376" s="187"/>
      <c r="SCP376" s="187" t="s">
        <v>241</v>
      </c>
      <c r="SCQ376" s="187"/>
      <c r="SCR376" s="187"/>
      <c r="SCS376" s="187"/>
      <c r="SCT376" s="187"/>
      <c r="SCU376" s="187"/>
      <c r="SCV376" s="187"/>
      <c r="SCW376" s="187"/>
      <c r="SCX376" s="187"/>
      <c r="SCY376" s="187"/>
      <c r="SCZ376" s="187"/>
      <c r="SDA376" s="187"/>
      <c r="SDB376" s="187"/>
      <c r="SDC376" s="187"/>
      <c r="SDD376" s="187"/>
      <c r="SDE376" s="187" t="s">
        <v>241</v>
      </c>
      <c r="SDF376" s="187"/>
      <c r="SDG376" s="187"/>
      <c r="SDH376" s="187"/>
      <c r="SDI376" s="187"/>
      <c r="SDJ376" s="187"/>
      <c r="SDK376" s="187"/>
      <c r="SDL376" s="187"/>
      <c r="SDM376" s="187"/>
      <c r="SDN376" s="187"/>
      <c r="SDO376" s="187"/>
      <c r="SDP376" s="187"/>
      <c r="SDQ376" s="187"/>
      <c r="SDR376" s="187"/>
      <c r="SDS376" s="187"/>
      <c r="SDT376" s="187" t="s">
        <v>241</v>
      </c>
      <c r="SDU376" s="187"/>
      <c r="SDV376" s="187"/>
      <c r="SDW376" s="187"/>
      <c r="SDX376" s="187"/>
      <c r="SDY376" s="187"/>
      <c r="SDZ376" s="187"/>
      <c r="SEA376" s="187"/>
      <c r="SEB376" s="187"/>
      <c r="SEC376" s="187"/>
      <c r="SED376" s="187"/>
      <c r="SEE376" s="187"/>
      <c r="SEF376" s="187"/>
      <c r="SEG376" s="187"/>
      <c r="SEH376" s="187"/>
      <c r="SEI376" s="187" t="s">
        <v>241</v>
      </c>
      <c r="SEJ376" s="187"/>
      <c r="SEK376" s="187"/>
      <c r="SEL376" s="187"/>
      <c r="SEM376" s="187"/>
      <c r="SEN376" s="187"/>
      <c r="SEO376" s="187"/>
      <c r="SEP376" s="187"/>
      <c r="SEQ376" s="187"/>
      <c r="SER376" s="187"/>
      <c r="SES376" s="187"/>
      <c r="SET376" s="187"/>
      <c r="SEU376" s="187"/>
      <c r="SEV376" s="187"/>
      <c r="SEW376" s="187"/>
      <c r="SEX376" s="187" t="s">
        <v>241</v>
      </c>
      <c r="SEY376" s="187"/>
      <c r="SEZ376" s="187"/>
      <c r="SFA376" s="187"/>
      <c r="SFB376" s="187"/>
      <c r="SFC376" s="187"/>
      <c r="SFD376" s="187"/>
      <c r="SFE376" s="187"/>
      <c r="SFF376" s="187"/>
      <c r="SFG376" s="187"/>
      <c r="SFH376" s="187"/>
      <c r="SFI376" s="187"/>
      <c r="SFJ376" s="187"/>
      <c r="SFK376" s="187"/>
      <c r="SFL376" s="187"/>
      <c r="SFM376" s="187" t="s">
        <v>241</v>
      </c>
      <c r="SFN376" s="187"/>
      <c r="SFO376" s="187"/>
      <c r="SFP376" s="187"/>
      <c r="SFQ376" s="187"/>
      <c r="SFR376" s="187"/>
      <c r="SFS376" s="187"/>
      <c r="SFT376" s="187"/>
      <c r="SFU376" s="187"/>
      <c r="SFV376" s="187"/>
      <c r="SFW376" s="187"/>
      <c r="SFX376" s="187"/>
      <c r="SFY376" s="187"/>
      <c r="SFZ376" s="187"/>
      <c r="SGA376" s="187"/>
      <c r="SGB376" s="187" t="s">
        <v>241</v>
      </c>
      <c r="SGC376" s="187"/>
      <c r="SGD376" s="187"/>
      <c r="SGE376" s="187"/>
      <c r="SGF376" s="187"/>
      <c r="SGG376" s="187"/>
      <c r="SGH376" s="187"/>
      <c r="SGI376" s="187"/>
      <c r="SGJ376" s="187"/>
      <c r="SGK376" s="187"/>
      <c r="SGL376" s="187"/>
      <c r="SGM376" s="187"/>
      <c r="SGN376" s="187"/>
      <c r="SGO376" s="187"/>
      <c r="SGP376" s="187"/>
      <c r="SGQ376" s="187" t="s">
        <v>241</v>
      </c>
      <c r="SGR376" s="187"/>
      <c r="SGS376" s="187"/>
      <c r="SGT376" s="187"/>
      <c r="SGU376" s="187"/>
      <c r="SGV376" s="187"/>
      <c r="SGW376" s="187"/>
      <c r="SGX376" s="187"/>
      <c r="SGY376" s="187"/>
      <c r="SGZ376" s="187"/>
      <c r="SHA376" s="187"/>
      <c r="SHB376" s="187"/>
      <c r="SHC376" s="187"/>
      <c r="SHD376" s="187"/>
      <c r="SHE376" s="187"/>
      <c r="SHF376" s="187" t="s">
        <v>241</v>
      </c>
      <c r="SHG376" s="187"/>
      <c r="SHH376" s="187"/>
      <c r="SHI376" s="187"/>
      <c r="SHJ376" s="187"/>
      <c r="SHK376" s="187"/>
      <c r="SHL376" s="187"/>
      <c r="SHM376" s="187"/>
      <c r="SHN376" s="187"/>
      <c r="SHO376" s="187"/>
      <c r="SHP376" s="187"/>
      <c r="SHQ376" s="187"/>
      <c r="SHR376" s="187"/>
      <c r="SHS376" s="187"/>
      <c r="SHT376" s="187"/>
      <c r="SHU376" s="187" t="s">
        <v>241</v>
      </c>
      <c r="SHV376" s="187"/>
      <c r="SHW376" s="187"/>
      <c r="SHX376" s="187"/>
      <c r="SHY376" s="187"/>
      <c r="SHZ376" s="187"/>
      <c r="SIA376" s="187"/>
      <c r="SIB376" s="187"/>
      <c r="SIC376" s="187"/>
      <c r="SID376" s="187"/>
      <c r="SIE376" s="187"/>
      <c r="SIF376" s="187"/>
      <c r="SIG376" s="187"/>
      <c r="SIH376" s="187"/>
      <c r="SII376" s="187"/>
      <c r="SIJ376" s="187" t="s">
        <v>241</v>
      </c>
      <c r="SIK376" s="187"/>
      <c r="SIL376" s="187"/>
      <c r="SIM376" s="187"/>
      <c r="SIN376" s="187"/>
      <c r="SIO376" s="187"/>
      <c r="SIP376" s="187"/>
      <c r="SIQ376" s="187"/>
      <c r="SIR376" s="187"/>
      <c r="SIS376" s="187"/>
      <c r="SIT376" s="187"/>
      <c r="SIU376" s="187"/>
      <c r="SIV376" s="187"/>
      <c r="SIW376" s="187"/>
      <c r="SIX376" s="187"/>
      <c r="SIY376" s="187" t="s">
        <v>241</v>
      </c>
      <c r="SIZ376" s="187"/>
      <c r="SJA376" s="187"/>
      <c r="SJB376" s="187"/>
      <c r="SJC376" s="187"/>
      <c r="SJD376" s="187"/>
      <c r="SJE376" s="187"/>
      <c r="SJF376" s="187"/>
      <c r="SJG376" s="187"/>
      <c r="SJH376" s="187"/>
      <c r="SJI376" s="187"/>
      <c r="SJJ376" s="187"/>
      <c r="SJK376" s="187"/>
      <c r="SJL376" s="187"/>
      <c r="SJM376" s="187"/>
      <c r="SJN376" s="187" t="s">
        <v>241</v>
      </c>
      <c r="SJO376" s="187"/>
      <c r="SJP376" s="187"/>
      <c r="SJQ376" s="187"/>
      <c r="SJR376" s="187"/>
      <c r="SJS376" s="187"/>
      <c r="SJT376" s="187"/>
      <c r="SJU376" s="187"/>
      <c r="SJV376" s="187"/>
      <c r="SJW376" s="187"/>
      <c r="SJX376" s="187"/>
      <c r="SJY376" s="187"/>
      <c r="SJZ376" s="187"/>
      <c r="SKA376" s="187"/>
      <c r="SKB376" s="187"/>
      <c r="SKC376" s="187" t="s">
        <v>241</v>
      </c>
      <c r="SKD376" s="187"/>
      <c r="SKE376" s="187"/>
      <c r="SKF376" s="187"/>
      <c r="SKG376" s="187"/>
      <c r="SKH376" s="187"/>
      <c r="SKI376" s="187"/>
      <c r="SKJ376" s="187"/>
      <c r="SKK376" s="187"/>
      <c r="SKL376" s="187"/>
      <c r="SKM376" s="187"/>
      <c r="SKN376" s="187"/>
      <c r="SKO376" s="187"/>
      <c r="SKP376" s="187"/>
      <c r="SKQ376" s="187"/>
      <c r="SKR376" s="187" t="s">
        <v>241</v>
      </c>
      <c r="SKS376" s="187"/>
      <c r="SKT376" s="187"/>
      <c r="SKU376" s="187"/>
      <c r="SKV376" s="187"/>
      <c r="SKW376" s="187"/>
      <c r="SKX376" s="187"/>
      <c r="SKY376" s="187"/>
      <c r="SKZ376" s="187"/>
      <c r="SLA376" s="187"/>
      <c r="SLB376" s="187"/>
      <c r="SLC376" s="187"/>
      <c r="SLD376" s="187"/>
      <c r="SLE376" s="187"/>
      <c r="SLF376" s="187"/>
      <c r="SLG376" s="187" t="s">
        <v>241</v>
      </c>
      <c r="SLH376" s="187"/>
      <c r="SLI376" s="187"/>
      <c r="SLJ376" s="187"/>
      <c r="SLK376" s="187"/>
      <c r="SLL376" s="187"/>
      <c r="SLM376" s="187"/>
      <c r="SLN376" s="187"/>
      <c r="SLO376" s="187"/>
      <c r="SLP376" s="187"/>
      <c r="SLQ376" s="187"/>
      <c r="SLR376" s="187"/>
      <c r="SLS376" s="187"/>
      <c r="SLT376" s="187"/>
      <c r="SLU376" s="187"/>
      <c r="SLV376" s="187" t="s">
        <v>241</v>
      </c>
      <c r="SLW376" s="187"/>
      <c r="SLX376" s="187"/>
      <c r="SLY376" s="187"/>
      <c r="SLZ376" s="187"/>
      <c r="SMA376" s="187"/>
      <c r="SMB376" s="187"/>
      <c r="SMC376" s="187"/>
      <c r="SMD376" s="187"/>
      <c r="SME376" s="187"/>
      <c r="SMF376" s="187"/>
      <c r="SMG376" s="187"/>
      <c r="SMH376" s="187"/>
      <c r="SMI376" s="187"/>
      <c r="SMJ376" s="187"/>
      <c r="SMK376" s="187" t="s">
        <v>241</v>
      </c>
      <c r="SML376" s="187"/>
      <c r="SMM376" s="187"/>
      <c r="SMN376" s="187"/>
      <c r="SMO376" s="187"/>
      <c r="SMP376" s="187"/>
      <c r="SMQ376" s="187"/>
      <c r="SMR376" s="187"/>
      <c r="SMS376" s="187"/>
      <c r="SMT376" s="187"/>
      <c r="SMU376" s="187"/>
      <c r="SMV376" s="187"/>
      <c r="SMW376" s="187"/>
      <c r="SMX376" s="187"/>
      <c r="SMY376" s="187"/>
      <c r="SMZ376" s="187" t="s">
        <v>241</v>
      </c>
      <c r="SNA376" s="187"/>
      <c r="SNB376" s="187"/>
      <c r="SNC376" s="187"/>
      <c r="SND376" s="187"/>
      <c r="SNE376" s="187"/>
      <c r="SNF376" s="187"/>
      <c r="SNG376" s="187"/>
      <c r="SNH376" s="187"/>
      <c r="SNI376" s="187"/>
      <c r="SNJ376" s="187"/>
      <c r="SNK376" s="187"/>
      <c r="SNL376" s="187"/>
      <c r="SNM376" s="187"/>
      <c r="SNN376" s="187"/>
      <c r="SNO376" s="187" t="s">
        <v>241</v>
      </c>
      <c r="SNP376" s="187"/>
      <c r="SNQ376" s="187"/>
      <c r="SNR376" s="187"/>
      <c r="SNS376" s="187"/>
      <c r="SNT376" s="187"/>
      <c r="SNU376" s="187"/>
      <c r="SNV376" s="187"/>
      <c r="SNW376" s="187"/>
      <c r="SNX376" s="187"/>
      <c r="SNY376" s="187"/>
      <c r="SNZ376" s="187"/>
      <c r="SOA376" s="187"/>
      <c r="SOB376" s="187"/>
      <c r="SOC376" s="187"/>
      <c r="SOD376" s="187" t="s">
        <v>241</v>
      </c>
      <c r="SOE376" s="187"/>
      <c r="SOF376" s="187"/>
      <c r="SOG376" s="187"/>
      <c r="SOH376" s="187"/>
      <c r="SOI376" s="187"/>
      <c r="SOJ376" s="187"/>
      <c r="SOK376" s="187"/>
      <c r="SOL376" s="187"/>
      <c r="SOM376" s="187"/>
      <c r="SON376" s="187"/>
      <c r="SOO376" s="187"/>
      <c r="SOP376" s="187"/>
      <c r="SOQ376" s="187"/>
      <c r="SOR376" s="187"/>
      <c r="SOS376" s="187" t="s">
        <v>241</v>
      </c>
      <c r="SOT376" s="187"/>
      <c r="SOU376" s="187"/>
      <c r="SOV376" s="187"/>
      <c r="SOW376" s="187"/>
      <c r="SOX376" s="187"/>
      <c r="SOY376" s="187"/>
      <c r="SOZ376" s="187"/>
      <c r="SPA376" s="187"/>
      <c r="SPB376" s="187"/>
      <c r="SPC376" s="187"/>
      <c r="SPD376" s="187"/>
      <c r="SPE376" s="187"/>
      <c r="SPF376" s="187"/>
      <c r="SPG376" s="187"/>
      <c r="SPH376" s="187" t="s">
        <v>241</v>
      </c>
      <c r="SPI376" s="187"/>
      <c r="SPJ376" s="187"/>
      <c r="SPK376" s="187"/>
      <c r="SPL376" s="187"/>
      <c r="SPM376" s="187"/>
      <c r="SPN376" s="187"/>
      <c r="SPO376" s="187"/>
      <c r="SPP376" s="187"/>
      <c r="SPQ376" s="187"/>
      <c r="SPR376" s="187"/>
      <c r="SPS376" s="187"/>
      <c r="SPT376" s="187"/>
      <c r="SPU376" s="187"/>
      <c r="SPV376" s="187"/>
      <c r="SPW376" s="187" t="s">
        <v>241</v>
      </c>
      <c r="SPX376" s="187"/>
      <c r="SPY376" s="187"/>
      <c r="SPZ376" s="187"/>
      <c r="SQA376" s="187"/>
      <c r="SQB376" s="187"/>
      <c r="SQC376" s="187"/>
      <c r="SQD376" s="187"/>
      <c r="SQE376" s="187"/>
      <c r="SQF376" s="187"/>
      <c r="SQG376" s="187"/>
      <c r="SQH376" s="187"/>
      <c r="SQI376" s="187"/>
      <c r="SQJ376" s="187"/>
      <c r="SQK376" s="187"/>
      <c r="SQL376" s="187" t="s">
        <v>241</v>
      </c>
      <c r="SQM376" s="187"/>
      <c r="SQN376" s="187"/>
      <c r="SQO376" s="187"/>
      <c r="SQP376" s="187"/>
      <c r="SQQ376" s="187"/>
      <c r="SQR376" s="187"/>
      <c r="SQS376" s="187"/>
      <c r="SQT376" s="187"/>
      <c r="SQU376" s="187"/>
      <c r="SQV376" s="187"/>
      <c r="SQW376" s="187"/>
      <c r="SQX376" s="187"/>
      <c r="SQY376" s="187"/>
      <c r="SQZ376" s="187"/>
      <c r="SRA376" s="187" t="s">
        <v>241</v>
      </c>
      <c r="SRB376" s="187"/>
      <c r="SRC376" s="187"/>
      <c r="SRD376" s="187"/>
      <c r="SRE376" s="187"/>
      <c r="SRF376" s="187"/>
      <c r="SRG376" s="187"/>
      <c r="SRH376" s="187"/>
      <c r="SRI376" s="187"/>
      <c r="SRJ376" s="187"/>
      <c r="SRK376" s="187"/>
      <c r="SRL376" s="187"/>
      <c r="SRM376" s="187"/>
      <c r="SRN376" s="187"/>
      <c r="SRO376" s="187"/>
      <c r="SRP376" s="187" t="s">
        <v>241</v>
      </c>
      <c r="SRQ376" s="187"/>
      <c r="SRR376" s="187"/>
      <c r="SRS376" s="187"/>
      <c r="SRT376" s="187"/>
      <c r="SRU376" s="187"/>
      <c r="SRV376" s="187"/>
      <c r="SRW376" s="187"/>
      <c r="SRX376" s="187"/>
      <c r="SRY376" s="187"/>
      <c r="SRZ376" s="187"/>
      <c r="SSA376" s="187"/>
      <c r="SSB376" s="187"/>
      <c r="SSC376" s="187"/>
      <c r="SSD376" s="187"/>
      <c r="SSE376" s="187" t="s">
        <v>241</v>
      </c>
      <c r="SSF376" s="187"/>
      <c r="SSG376" s="187"/>
      <c r="SSH376" s="187"/>
      <c r="SSI376" s="187"/>
      <c r="SSJ376" s="187"/>
      <c r="SSK376" s="187"/>
      <c r="SSL376" s="187"/>
      <c r="SSM376" s="187"/>
      <c r="SSN376" s="187"/>
      <c r="SSO376" s="187"/>
      <c r="SSP376" s="187"/>
      <c r="SSQ376" s="187"/>
      <c r="SSR376" s="187"/>
      <c r="SSS376" s="187"/>
      <c r="SST376" s="187" t="s">
        <v>241</v>
      </c>
      <c r="SSU376" s="187"/>
      <c r="SSV376" s="187"/>
      <c r="SSW376" s="187"/>
      <c r="SSX376" s="187"/>
      <c r="SSY376" s="187"/>
      <c r="SSZ376" s="187"/>
      <c r="STA376" s="187"/>
      <c r="STB376" s="187"/>
      <c r="STC376" s="187"/>
      <c r="STD376" s="187"/>
      <c r="STE376" s="187"/>
      <c r="STF376" s="187"/>
      <c r="STG376" s="187"/>
      <c r="STH376" s="187"/>
      <c r="STI376" s="187" t="s">
        <v>241</v>
      </c>
      <c r="STJ376" s="187"/>
      <c r="STK376" s="187"/>
      <c r="STL376" s="187"/>
      <c r="STM376" s="187"/>
      <c r="STN376" s="187"/>
      <c r="STO376" s="187"/>
      <c r="STP376" s="187"/>
      <c r="STQ376" s="187"/>
      <c r="STR376" s="187"/>
      <c r="STS376" s="187"/>
      <c r="STT376" s="187"/>
      <c r="STU376" s="187"/>
      <c r="STV376" s="187"/>
      <c r="STW376" s="187"/>
      <c r="STX376" s="187" t="s">
        <v>241</v>
      </c>
      <c r="STY376" s="187"/>
      <c r="STZ376" s="187"/>
      <c r="SUA376" s="187"/>
      <c r="SUB376" s="187"/>
      <c r="SUC376" s="187"/>
      <c r="SUD376" s="187"/>
      <c r="SUE376" s="187"/>
      <c r="SUF376" s="187"/>
      <c r="SUG376" s="187"/>
      <c r="SUH376" s="187"/>
      <c r="SUI376" s="187"/>
      <c r="SUJ376" s="187"/>
      <c r="SUK376" s="187"/>
      <c r="SUL376" s="187"/>
      <c r="SUM376" s="187" t="s">
        <v>241</v>
      </c>
      <c r="SUN376" s="187"/>
      <c r="SUO376" s="187"/>
      <c r="SUP376" s="187"/>
      <c r="SUQ376" s="187"/>
      <c r="SUR376" s="187"/>
      <c r="SUS376" s="187"/>
      <c r="SUT376" s="187"/>
      <c r="SUU376" s="187"/>
      <c r="SUV376" s="187"/>
      <c r="SUW376" s="187"/>
      <c r="SUX376" s="187"/>
      <c r="SUY376" s="187"/>
      <c r="SUZ376" s="187"/>
      <c r="SVA376" s="187"/>
      <c r="SVB376" s="187" t="s">
        <v>241</v>
      </c>
      <c r="SVC376" s="187"/>
      <c r="SVD376" s="187"/>
      <c r="SVE376" s="187"/>
      <c r="SVF376" s="187"/>
      <c r="SVG376" s="187"/>
      <c r="SVH376" s="187"/>
      <c r="SVI376" s="187"/>
      <c r="SVJ376" s="187"/>
      <c r="SVK376" s="187"/>
      <c r="SVL376" s="187"/>
      <c r="SVM376" s="187"/>
      <c r="SVN376" s="187"/>
      <c r="SVO376" s="187"/>
      <c r="SVP376" s="187"/>
      <c r="SVQ376" s="187" t="s">
        <v>241</v>
      </c>
      <c r="SVR376" s="187"/>
      <c r="SVS376" s="187"/>
      <c r="SVT376" s="187"/>
      <c r="SVU376" s="187"/>
      <c r="SVV376" s="187"/>
      <c r="SVW376" s="187"/>
      <c r="SVX376" s="187"/>
      <c r="SVY376" s="187"/>
      <c r="SVZ376" s="187"/>
      <c r="SWA376" s="187"/>
      <c r="SWB376" s="187"/>
      <c r="SWC376" s="187"/>
      <c r="SWD376" s="187"/>
      <c r="SWE376" s="187"/>
      <c r="SWF376" s="187" t="s">
        <v>241</v>
      </c>
      <c r="SWG376" s="187"/>
      <c r="SWH376" s="187"/>
      <c r="SWI376" s="187"/>
      <c r="SWJ376" s="187"/>
      <c r="SWK376" s="187"/>
      <c r="SWL376" s="187"/>
      <c r="SWM376" s="187"/>
      <c r="SWN376" s="187"/>
      <c r="SWO376" s="187"/>
      <c r="SWP376" s="187"/>
      <c r="SWQ376" s="187"/>
      <c r="SWR376" s="187"/>
      <c r="SWS376" s="187"/>
      <c r="SWT376" s="187"/>
      <c r="SWU376" s="187" t="s">
        <v>241</v>
      </c>
      <c r="SWV376" s="187"/>
      <c r="SWW376" s="187"/>
      <c r="SWX376" s="187"/>
      <c r="SWY376" s="187"/>
      <c r="SWZ376" s="187"/>
      <c r="SXA376" s="187"/>
      <c r="SXB376" s="187"/>
      <c r="SXC376" s="187"/>
      <c r="SXD376" s="187"/>
      <c r="SXE376" s="187"/>
      <c r="SXF376" s="187"/>
      <c r="SXG376" s="187"/>
      <c r="SXH376" s="187"/>
      <c r="SXI376" s="187"/>
      <c r="SXJ376" s="187" t="s">
        <v>241</v>
      </c>
      <c r="SXK376" s="187"/>
      <c r="SXL376" s="187"/>
      <c r="SXM376" s="187"/>
      <c r="SXN376" s="187"/>
      <c r="SXO376" s="187"/>
      <c r="SXP376" s="187"/>
      <c r="SXQ376" s="187"/>
      <c r="SXR376" s="187"/>
      <c r="SXS376" s="187"/>
      <c r="SXT376" s="187"/>
      <c r="SXU376" s="187"/>
      <c r="SXV376" s="187"/>
      <c r="SXW376" s="187"/>
      <c r="SXX376" s="187"/>
      <c r="SXY376" s="187" t="s">
        <v>241</v>
      </c>
      <c r="SXZ376" s="187"/>
      <c r="SYA376" s="187"/>
      <c r="SYB376" s="187"/>
      <c r="SYC376" s="187"/>
      <c r="SYD376" s="187"/>
      <c r="SYE376" s="187"/>
      <c r="SYF376" s="187"/>
      <c r="SYG376" s="187"/>
      <c r="SYH376" s="187"/>
      <c r="SYI376" s="187"/>
      <c r="SYJ376" s="187"/>
      <c r="SYK376" s="187"/>
      <c r="SYL376" s="187"/>
      <c r="SYM376" s="187"/>
      <c r="SYN376" s="187" t="s">
        <v>241</v>
      </c>
      <c r="SYO376" s="187"/>
      <c r="SYP376" s="187"/>
      <c r="SYQ376" s="187"/>
      <c r="SYR376" s="187"/>
      <c r="SYS376" s="187"/>
      <c r="SYT376" s="187"/>
      <c r="SYU376" s="187"/>
      <c r="SYV376" s="187"/>
      <c r="SYW376" s="187"/>
      <c r="SYX376" s="187"/>
      <c r="SYY376" s="187"/>
      <c r="SYZ376" s="187"/>
      <c r="SZA376" s="187"/>
      <c r="SZB376" s="187"/>
      <c r="SZC376" s="187" t="s">
        <v>241</v>
      </c>
      <c r="SZD376" s="187"/>
      <c r="SZE376" s="187"/>
      <c r="SZF376" s="187"/>
      <c r="SZG376" s="187"/>
      <c r="SZH376" s="187"/>
      <c r="SZI376" s="187"/>
      <c r="SZJ376" s="187"/>
      <c r="SZK376" s="187"/>
      <c r="SZL376" s="187"/>
      <c r="SZM376" s="187"/>
      <c r="SZN376" s="187"/>
      <c r="SZO376" s="187"/>
      <c r="SZP376" s="187"/>
      <c r="SZQ376" s="187"/>
      <c r="SZR376" s="187" t="s">
        <v>241</v>
      </c>
      <c r="SZS376" s="187"/>
      <c r="SZT376" s="187"/>
      <c r="SZU376" s="187"/>
      <c r="SZV376" s="187"/>
      <c r="SZW376" s="187"/>
      <c r="SZX376" s="187"/>
      <c r="SZY376" s="187"/>
      <c r="SZZ376" s="187"/>
      <c r="TAA376" s="187"/>
      <c r="TAB376" s="187"/>
      <c r="TAC376" s="187"/>
      <c r="TAD376" s="187"/>
      <c r="TAE376" s="187"/>
      <c r="TAF376" s="187"/>
      <c r="TAG376" s="187" t="s">
        <v>241</v>
      </c>
      <c r="TAH376" s="187"/>
      <c r="TAI376" s="187"/>
      <c r="TAJ376" s="187"/>
      <c r="TAK376" s="187"/>
      <c r="TAL376" s="187"/>
      <c r="TAM376" s="187"/>
      <c r="TAN376" s="187"/>
      <c r="TAO376" s="187"/>
      <c r="TAP376" s="187"/>
      <c r="TAQ376" s="187"/>
      <c r="TAR376" s="187"/>
      <c r="TAS376" s="187"/>
      <c r="TAT376" s="187"/>
      <c r="TAU376" s="187"/>
      <c r="TAV376" s="187" t="s">
        <v>241</v>
      </c>
      <c r="TAW376" s="187"/>
      <c r="TAX376" s="187"/>
      <c r="TAY376" s="187"/>
      <c r="TAZ376" s="187"/>
      <c r="TBA376" s="187"/>
      <c r="TBB376" s="187"/>
      <c r="TBC376" s="187"/>
      <c r="TBD376" s="187"/>
      <c r="TBE376" s="187"/>
      <c r="TBF376" s="187"/>
      <c r="TBG376" s="187"/>
      <c r="TBH376" s="187"/>
      <c r="TBI376" s="187"/>
      <c r="TBJ376" s="187"/>
      <c r="TBK376" s="187" t="s">
        <v>241</v>
      </c>
      <c r="TBL376" s="187"/>
      <c r="TBM376" s="187"/>
      <c r="TBN376" s="187"/>
      <c r="TBO376" s="187"/>
      <c r="TBP376" s="187"/>
      <c r="TBQ376" s="187"/>
      <c r="TBR376" s="187"/>
      <c r="TBS376" s="187"/>
      <c r="TBT376" s="187"/>
      <c r="TBU376" s="187"/>
      <c r="TBV376" s="187"/>
      <c r="TBW376" s="187"/>
      <c r="TBX376" s="187"/>
      <c r="TBY376" s="187"/>
      <c r="TBZ376" s="187" t="s">
        <v>241</v>
      </c>
      <c r="TCA376" s="187"/>
      <c r="TCB376" s="187"/>
      <c r="TCC376" s="187"/>
      <c r="TCD376" s="187"/>
      <c r="TCE376" s="187"/>
      <c r="TCF376" s="187"/>
      <c r="TCG376" s="187"/>
      <c r="TCH376" s="187"/>
      <c r="TCI376" s="187"/>
      <c r="TCJ376" s="187"/>
      <c r="TCK376" s="187"/>
      <c r="TCL376" s="187"/>
      <c r="TCM376" s="187"/>
      <c r="TCN376" s="187"/>
      <c r="TCO376" s="187" t="s">
        <v>241</v>
      </c>
      <c r="TCP376" s="187"/>
      <c r="TCQ376" s="187"/>
      <c r="TCR376" s="187"/>
      <c r="TCS376" s="187"/>
      <c r="TCT376" s="187"/>
      <c r="TCU376" s="187"/>
      <c r="TCV376" s="187"/>
      <c r="TCW376" s="187"/>
      <c r="TCX376" s="187"/>
      <c r="TCY376" s="187"/>
      <c r="TCZ376" s="187"/>
      <c r="TDA376" s="187"/>
      <c r="TDB376" s="187"/>
      <c r="TDC376" s="187"/>
      <c r="TDD376" s="187" t="s">
        <v>241</v>
      </c>
      <c r="TDE376" s="187"/>
      <c r="TDF376" s="187"/>
      <c r="TDG376" s="187"/>
      <c r="TDH376" s="187"/>
      <c r="TDI376" s="187"/>
      <c r="TDJ376" s="187"/>
      <c r="TDK376" s="187"/>
      <c r="TDL376" s="187"/>
      <c r="TDM376" s="187"/>
      <c r="TDN376" s="187"/>
      <c r="TDO376" s="187"/>
      <c r="TDP376" s="187"/>
      <c r="TDQ376" s="187"/>
      <c r="TDR376" s="187"/>
      <c r="TDS376" s="187" t="s">
        <v>241</v>
      </c>
      <c r="TDT376" s="187"/>
      <c r="TDU376" s="187"/>
      <c r="TDV376" s="187"/>
      <c r="TDW376" s="187"/>
      <c r="TDX376" s="187"/>
      <c r="TDY376" s="187"/>
      <c r="TDZ376" s="187"/>
      <c r="TEA376" s="187"/>
      <c r="TEB376" s="187"/>
      <c r="TEC376" s="187"/>
      <c r="TED376" s="187"/>
      <c r="TEE376" s="187"/>
      <c r="TEF376" s="187"/>
      <c r="TEG376" s="187"/>
      <c r="TEH376" s="187" t="s">
        <v>241</v>
      </c>
      <c r="TEI376" s="187"/>
      <c r="TEJ376" s="187"/>
      <c r="TEK376" s="187"/>
      <c r="TEL376" s="187"/>
      <c r="TEM376" s="187"/>
      <c r="TEN376" s="187"/>
      <c r="TEO376" s="187"/>
      <c r="TEP376" s="187"/>
      <c r="TEQ376" s="187"/>
      <c r="TER376" s="187"/>
      <c r="TES376" s="187"/>
      <c r="TET376" s="187"/>
      <c r="TEU376" s="187"/>
      <c r="TEV376" s="187"/>
      <c r="TEW376" s="187" t="s">
        <v>241</v>
      </c>
      <c r="TEX376" s="187"/>
      <c r="TEY376" s="187"/>
      <c r="TEZ376" s="187"/>
      <c r="TFA376" s="187"/>
      <c r="TFB376" s="187"/>
      <c r="TFC376" s="187"/>
      <c r="TFD376" s="187"/>
      <c r="TFE376" s="187"/>
      <c r="TFF376" s="187"/>
      <c r="TFG376" s="187"/>
      <c r="TFH376" s="187"/>
      <c r="TFI376" s="187"/>
      <c r="TFJ376" s="187"/>
      <c r="TFK376" s="187"/>
      <c r="TFL376" s="187" t="s">
        <v>241</v>
      </c>
      <c r="TFM376" s="187"/>
      <c r="TFN376" s="187"/>
      <c r="TFO376" s="187"/>
      <c r="TFP376" s="187"/>
      <c r="TFQ376" s="187"/>
      <c r="TFR376" s="187"/>
      <c r="TFS376" s="187"/>
      <c r="TFT376" s="187"/>
      <c r="TFU376" s="187"/>
      <c r="TFV376" s="187"/>
      <c r="TFW376" s="187"/>
      <c r="TFX376" s="187"/>
      <c r="TFY376" s="187"/>
      <c r="TFZ376" s="187"/>
      <c r="TGA376" s="187" t="s">
        <v>241</v>
      </c>
      <c r="TGB376" s="187"/>
      <c r="TGC376" s="187"/>
      <c r="TGD376" s="187"/>
      <c r="TGE376" s="187"/>
      <c r="TGF376" s="187"/>
      <c r="TGG376" s="187"/>
      <c r="TGH376" s="187"/>
      <c r="TGI376" s="187"/>
      <c r="TGJ376" s="187"/>
      <c r="TGK376" s="187"/>
      <c r="TGL376" s="187"/>
      <c r="TGM376" s="187"/>
      <c r="TGN376" s="187"/>
      <c r="TGO376" s="187"/>
      <c r="TGP376" s="187" t="s">
        <v>241</v>
      </c>
      <c r="TGQ376" s="187"/>
      <c r="TGR376" s="187"/>
      <c r="TGS376" s="187"/>
      <c r="TGT376" s="187"/>
      <c r="TGU376" s="187"/>
      <c r="TGV376" s="187"/>
      <c r="TGW376" s="187"/>
      <c r="TGX376" s="187"/>
      <c r="TGY376" s="187"/>
      <c r="TGZ376" s="187"/>
      <c r="THA376" s="187"/>
      <c r="THB376" s="187"/>
      <c r="THC376" s="187"/>
      <c r="THD376" s="187"/>
      <c r="THE376" s="187" t="s">
        <v>241</v>
      </c>
      <c r="THF376" s="187"/>
      <c r="THG376" s="187"/>
      <c r="THH376" s="187"/>
      <c r="THI376" s="187"/>
      <c r="THJ376" s="187"/>
      <c r="THK376" s="187"/>
      <c r="THL376" s="187"/>
      <c r="THM376" s="187"/>
      <c r="THN376" s="187"/>
      <c r="THO376" s="187"/>
      <c r="THP376" s="187"/>
      <c r="THQ376" s="187"/>
      <c r="THR376" s="187"/>
      <c r="THS376" s="187"/>
      <c r="THT376" s="187" t="s">
        <v>241</v>
      </c>
      <c r="THU376" s="187"/>
      <c r="THV376" s="187"/>
      <c r="THW376" s="187"/>
      <c r="THX376" s="187"/>
      <c r="THY376" s="187"/>
      <c r="THZ376" s="187"/>
      <c r="TIA376" s="187"/>
      <c r="TIB376" s="187"/>
      <c r="TIC376" s="187"/>
      <c r="TID376" s="187"/>
      <c r="TIE376" s="187"/>
      <c r="TIF376" s="187"/>
      <c r="TIG376" s="187"/>
      <c r="TIH376" s="187"/>
      <c r="TII376" s="187" t="s">
        <v>241</v>
      </c>
      <c r="TIJ376" s="187"/>
      <c r="TIK376" s="187"/>
      <c r="TIL376" s="187"/>
      <c r="TIM376" s="187"/>
      <c r="TIN376" s="187"/>
      <c r="TIO376" s="187"/>
      <c r="TIP376" s="187"/>
      <c r="TIQ376" s="187"/>
      <c r="TIR376" s="187"/>
      <c r="TIS376" s="187"/>
      <c r="TIT376" s="187"/>
      <c r="TIU376" s="187"/>
      <c r="TIV376" s="187"/>
      <c r="TIW376" s="187"/>
      <c r="TIX376" s="187" t="s">
        <v>241</v>
      </c>
      <c r="TIY376" s="187"/>
      <c r="TIZ376" s="187"/>
      <c r="TJA376" s="187"/>
      <c r="TJB376" s="187"/>
      <c r="TJC376" s="187"/>
      <c r="TJD376" s="187"/>
      <c r="TJE376" s="187"/>
      <c r="TJF376" s="187"/>
      <c r="TJG376" s="187"/>
      <c r="TJH376" s="187"/>
      <c r="TJI376" s="187"/>
      <c r="TJJ376" s="187"/>
      <c r="TJK376" s="187"/>
      <c r="TJL376" s="187"/>
      <c r="TJM376" s="187" t="s">
        <v>241</v>
      </c>
      <c r="TJN376" s="187"/>
      <c r="TJO376" s="187"/>
      <c r="TJP376" s="187"/>
      <c r="TJQ376" s="187"/>
      <c r="TJR376" s="187"/>
      <c r="TJS376" s="187"/>
      <c r="TJT376" s="187"/>
      <c r="TJU376" s="187"/>
      <c r="TJV376" s="187"/>
      <c r="TJW376" s="187"/>
      <c r="TJX376" s="187"/>
      <c r="TJY376" s="187"/>
      <c r="TJZ376" s="187"/>
      <c r="TKA376" s="187"/>
      <c r="TKB376" s="187" t="s">
        <v>241</v>
      </c>
      <c r="TKC376" s="187"/>
      <c r="TKD376" s="187"/>
      <c r="TKE376" s="187"/>
      <c r="TKF376" s="187"/>
      <c r="TKG376" s="187"/>
      <c r="TKH376" s="187"/>
      <c r="TKI376" s="187"/>
      <c r="TKJ376" s="187"/>
      <c r="TKK376" s="187"/>
      <c r="TKL376" s="187"/>
      <c r="TKM376" s="187"/>
      <c r="TKN376" s="187"/>
      <c r="TKO376" s="187"/>
      <c r="TKP376" s="187"/>
      <c r="TKQ376" s="187" t="s">
        <v>241</v>
      </c>
      <c r="TKR376" s="187"/>
      <c r="TKS376" s="187"/>
      <c r="TKT376" s="187"/>
      <c r="TKU376" s="187"/>
      <c r="TKV376" s="187"/>
      <c r="TKW376" s="187"/>
      <c r="TKX376" s="187"/>
      <c r="TKY376" s="187"/>
      <c r="TKZ376" s="187"/>
      <c r="TLA376" s="187"/>
      <c r="TLB376" s="187"/>
      <c r="TLC376" s="187"/>
      <c r="TLD376" s="187"/>
      <c r="TLE376" s="187"/>
      <c r="TLF376" s="187" t="s">
        <v>241</v>
      </c>
      <c r="TLG376" s="187"/>
      <c r="TLH376" s="187"/>
      <c r="TLI376" s="187"/>
      <c r="TLJ376" s="187"/>
      <c r="TLK376" s="187"/>
      <c r="TLL376" s="187"/>
      <c r="TLM376" s="187"/>
      <c r="TLN376" s="187"/>
      <c r="TLO376" s="187"/>
      <c r="TLP376" s="187"/>
      <c r="TLQ376" s="187"/>
      <c r="TLR376" s="187"/>
      <c r="TLS376" s="187"/>
      <c r="TLT376" s="187"/>
      <c r="TLU376" s="187" t="s">
        <v>241</v>
      </c>
      <c r="TLV376" s="187"/>
      <c r="TLW376" s="187"/>
      <c r="TLX376" s="187"/>
      <c r="TLY376" s="187"/>
      <c r="TLZ376" s="187"/>
      <c r="TMA376" s="187"/>
      <c r="TMB376" s="187"/>
      <c r="TMC376" s="187"/>
      <c r="TMD376" s="187"/>
      <c r="TME376" s="187"/>
      <c r="TMF376" s="187"/>
      <c r="TMG376" s="187"/>
      <c r="TMH376" s="187"/>
      <c r="TMI376" s="187"/>
      <c r="TMJ376" s="187" t="s">
        <v>241</v>
      </c>
      <c r="TMK376" s="187"/>
      <c r="TML376" s="187"/>
      <c r="TMM376" s="187"/>
      <c r="TMN376" s="187"/>
      <c r="TMO376" s="187"/>
      <c r="TMP376" s="187"/>
      <c r="TMQ376" s="187"/>
      <c r="TMR376" s="187"/>
      <c r="TMS376" s="187"/>
      <c r="TMT376" s="187"/>
      <c r="TMU376" s="187"/>
      <c r="TMV376" s="187"/>
      <c r="TMW376" s="187"/>
      <c r="TMX376" s="187"/>
      <c r="TMY376" s="187" t="s">
        <v>241</v>
      </c>
      <c r="TMZ376" s="187"/>
      <c r="TNA376" s="187"/>
      <c r="TNB376" s="187"/>
      <c r="TNC376" s="187"/>
      <c r="TND376" s="187"/>
      <c r="TNE376" s="187"/>
      <c r="TNF376" s="187"/>
      <c r="TNG376" s="187"/>
      <c r="TNH376" s="187"/>
      <c r="TNI376" s="187"/>
      <c r="TNJ376" s="187"/>
      <c r="TNK376" s="187"/>
      <c r="TNL376" s="187"/>
      <c r="TNM376" s="187"/>
      <c r="TNN376" s="187" t="s">
        <v>241</v>
      </c>
      <c r="TNO376" s="187"/>
      <c r="TNP376" s="187"/>
      <c r="TNQ376" s="187"/>
      <c r="TNR376" s="187"/>
      <c r="TNS376" s="187"/>
      <c r="TNT376" s="187"/>
      <c r="TNU376" s="187"/>
      <c r="TNV376" s="187"/>
      <c r="TNW376" s="187"/>
      <c r="TNX376" s="187"/>
      <c r="TNY376" s="187"/>
      <c r="TNZ376" s="187"/>
      <c r="TOA376" s="187"/>
      <c r="TOB376" s="187"/>
      <c r="TOC376" s="187" t="s">
        <v>241</v>
      </c>
      <c r="TOD376" s="187"/>
      <c r="TOE376" s="187"/>
      <c r="TOF376" s="187"/>
      <c r="TOG376" s="187"/>
      <c r="TOH376" s="187"/>
      <c r="TOI376" s="187"/>
      <c r="TOJ376" s="187"/>
      <c r="TOK376" s="187"/>
      <c r="TOL376" s="187"/>
      <c r="TOM376" s="187"/>
      <c r="TON376" s="187"/>
      <c r="TOO376" s="187"/>
      <c r="TOP376" s="187"/>
      <c r="TOQ376" s="187"/>
      <c r="TOR376" s="187" t="s">
        <v>241</v>
      </c>
      <c r="TOS376" s="187"/>
      <c r="TOT376" s="187"/>
      <c r="TOU376" s="187"/>
      <c r="TOV376" s="187"/>
      <c r="TOW376" s="187"/>
      <c r="TOX376" s="187"/>
      <c r="TOY376" s="187"/>
      <c r="TOZ376" s="187"/>
      <c r="TPA376" s="187"/>
      <c r="TPB376" s="187"/>
      <c r="TPC376" s="187"/>
      <c r="TPD376" s="187"/>
      <c r="TPE376" s="187"/>
      <c r="TPF376" s="187"/>
      <c r="TPG376" s="187" t="s">
        <v>241</v>
      </c>
      <c r="TPH376" s="187"/>
      <c r="TPI376" s="187"/>
      <c r="TPJ376" s="187"/>
      <c r="TPK376" s="187"/>
      <c r="TPL376" s="187"/>
      <c r="TPM376" s="187"/>
      <c r="TPN376" s="187"/>
      <c r="TPO376" s="187"/>
      <c r="TPP376" s="187"/>
      <c r="TPQ376" s="187"/>
      <c r="TPR376" s="187"/>
      <c r="TPS376" s="187"/>
      <c r="TPT376" s="187"/>
      <c r="TPU376" s="187"/>
      <c r="TPV376" s="187" t="s">
        <v>241</v>
      </c>
      <c r="TPW376" s="187"/>
      <c r="TPX376" s="187"/>
      <c r="TPY376" s="187"/>
      <c r="TPZ376" s="187"/>
      <c r="TQA376" s="187"/>
      <c r="TQB376" s="187"/>
      <c r="TQC376" s="187"/>
      <c r="TQD376" s="187"/>
      <c r="TQE376" s="187"/>
      <c r="TQF376" s="187"/>
      <c r="TQG376" s="187"/>
      <c r="TQH376" s="187"/>
      <c r="TQI376" s="187"/>
      <c r="TQJ376" s="187"/>
      <c r="TQK376" s="187" t="s">
        <v>241</v>
      </c>
      <c r="TQL376" s="187"/>
      <c r="TQM376" s="187"/>
      <c r="TQN376" s="187"/>
      <c r="TQO376" s="187"/>
      <c r="TQP376" s="187"/>
      <c r="TQQ376" s="187"/>
      <c r="TQR376" s="187"/>
      <c r="TQS376" s="187"/>
      <c r="TQT376" s="187"/>
      <c r="TQU376" s="187"/>
      <c r="TQV376" s="187"/>
      <c r="TQW376" s="187"/>
      <c r="TQX376" s="187"/>
      <c r="TQY376" s="187"/>
      <c r="TQZ376" s="187" t="s">
        <v>241</v>
      </c>
      <c r="TRA376" s="187"/>
      <c r="TRB376" s="187"/>
      <c r="TRC376" s="187"/>
      <c r="TRD376" s="187"/>
      <c r="TRE376" s="187"/>
      <c r="TRF376" s="187"/>
      <c r="TRG376" s="187"/>
      <c r="TRH376" s="187"/>
      <c r="TRI376" s="187"/>
      <c r="TRJ376" s="187"/>
      <c r="TRK376" s="187"/>
      <c r="TRL376" s="187"/>
      <c r="TRM376" s="187"/>
      <c r="TRN376" s="187"/>
      <c r="TRO376" s="187" t="s">
        <v>241</v>
      </c>
      <c r="TRP376" s="187"/>
      <c r="TRQ376" s="187"/>
      <c r="TRR376" s="187"/>
      <c r="TRS376" s="187"/>
      <c r="TRT376" s="187"/>
      <c r="TRU376" s="187"/>
      <c r="TRV376" s="187"/>
      <c r="TRW376" s="187"/>
      <c r="TRX376" s="187"/>
      <c r="TRY376" s="187"/>
      <c r="TRZ376" s="187"/>
      <c r="TSA376" s="187"/>
      <c r="TSB376" s="187"/>
      <c r="TSC376" s="187"/>
      <c r="TSD376" s="187" t="s">
        <v>241</v>
      </c>
      <c r="TSE376" s="187"/>
      <c r="TSF376" s="187"/>
      <c r="TSG376" s="187"/>
      <c r="TSH376" s="187"/>
      <c r="TSI376" s="187"/>
      <c r="TSJ376" s="187"/>
      <c r="TSK376" s="187"/>
      <c r="TSL376" s="187"/>
      <c r="TSM376" s="187"/>
      <c r="TSN376" s="187"/>
      <c r="TSO376" s="187"/>
      <c r="TSP376" s="187"/>
      <c r="TSQ376" s="187"/>
      <c r="TSR376" s="187"/>
      <c r="TSS376" s="187" t="s">
        <v>241</v>
      </c>
      <c r="TST376" s="187"/>
      <c r="TSU376" s="187"/>
      <c r="TSV376" s="187"/>
      <c r="TSW376" s="187"/>
      <c r="TSX376" s="187"/>
      <c r="TSY376" s="187"/>
      <c r="TSZ376" s="187"/>
      <c r="TTA376" s="187"/>
      <c r="TTB376" s="187"/>
      <c r="TTC376" s="187"/>
      <c r="TTD376" s="187"/>
      <c r="TTE376" s="187"/>
      <c r="TTF376" s="187"/>
      <c r="TTG376" s="187"/>
      <c r="TTH376" s="187" t="s">
        <v>241</v>
      </c>
      <c r="TTI376" s="187"/>
      <c r="TTJ376" s="187"/>
      <c r="TTK376" s="187"/>
      <c r="TTL376" s="187"/>
      <c r="TTM376" s="187"/>
      <c r="TTN376" s="187"/>
      <c r="TTO376" s="187"/>
      <c r="TTP376" s="187"/>
      <c r="TTQ376" s="187"/>
      <c r="TTR376" s="187"/>
      <c r="TTS376" s="187"/>
      <c r="TTT376" s="187"/>
      <c r="TTU376" s="187"/>
      <c r="TTV376" s="187"/>
      <c r="TTW376" s="187" t="s">
        <v>241</v>
      </c>
      <c r="TTX376" s="187"/>
      <c r="TTY376" s="187"/>
      <c r="TTZ376" s="187"/>
      <c r="TUA376" s="187"/>
      <c r="TUB376" s="187"/>
      <c r="TUC376" s="187"/>
      <c r="TUD376" s="187"/>
      <c r="TUE376" s="187"/>
      <c r="TUF376" s="187"/>
      <c r="TUG376" s="187"/>
      <c r="TUH376" s="187"/>
      <c r="TUI376" s="187"/>
      <c r="TUJ376" s="187"/>
      <c r="TUK376" s="187"/>
      <c r="TUL376" s="187" t="s">
        <v>241</v>
      </c>
      <c r="TUM376" s="187"/>
      <c r="TUN376" s="187"/>
      <c r="TUO376" s="187"/>
      <c r="TUP376" s="187"/>
      <c r="TUQ376" s="187"/>
      <c r="TUR376" s="187"/>
      <c r="TUS376" s="187"/>
      <c r="TUT376" s="187"/>
      <c r="TUU376" s="187"/>
      <c r="TUV376" s="187"/>
      <c r="TUW376" s="187"/>
      <c r="TUX376" s="187"/>
      <c r="TUY376" s="187"/>
      <c r="TUZ376" s="187"/>
      <c r="TVA376" s="187" t="s">
        <v>241</v>
      </c>
      <c r="TVB376" s="187"/>
      <c r="TVC376" s="187"/>
      <c r="TVD376" s="187"/>
      <c r="TVE376" s="187"/>
      <c r="TVF376" s="187"/>
      <c r="TVG376" s="187"/>
      <c r="TVH376" s="187"/>
      <c r="TVI376" s="187"/>
      <c r="TVJ376" s="187"/>
      <c r="TVK376" s="187"/>
      <c r="TVL376" s="187"/>
      <c r="TVM376" s="187"/>
      <c r="TVN376" s="187"/>
      <c r="TVO376" s="187"/>
      <c r="TVP376" s="187" t="s">
        <v>241</v>
      </c>
      <c r="TVQ376" s="187"/>
      <c r="TVR376" s="187"/>
      <c r="TVS376" s="187"/>
      <c r="TVT376" s="187"/>
      <c r="TVU376" s="187"/>
      <c r="TVV376" s="187"/>
      <c r="TVW376" s="187"/>
      <c r="TVX376" s="187"/>
      <c r="TVY376" s="187"/>
      <c r="TVZ376" s="187"/>
      <c r="TWA376" s="187"/>
      <c r="TWB376" s="187"/>
      <c r="TWC376" s="187"/>
      <c r="TWD376" s="187"/>
      <c r="TWE376" s="187" t="s">
        <v>241</v>
      </c>
      <c r="TWF376" s="187"/>
      <c r="TWG376" s="187"/>
      <c r="TWH376" s="187"/>
      <c r="TWI376" s="187"/>
      <c r="TWJ376" s="187"/>
      <c r="TWK376" s="187"/>
      <c r="TWL376" s="187"/>
      <c r="TWM376" s="187"/>
      <c r="TWN376" s="187"/>
      <c r="TWO376" s="187"/>
      <c r="TWP376" s="187"/>
      <c r="TWQ376" s="187"/>
      <c r="TWR376" s="187"/>
      <c r="TWS376" s="187"/>
      <c r="TWT376" s="187" t="s">
        <v>241</v>
      </c>
      <c r="TWU376" s="187"/>
      <c r="TWV376" s="187"/>
      <c r="TWW376" s="187"/>
      <c r="TWX376" s="187"/>
      <c r="TWY376" s="187"/>
      <c r="TWZ376" s="187"/>
      <c r="TXA376" s="187"/>
      <c r="TXB376" s="187"/>
      <c r="TXC376" s="187"/>
      <c r="TXD376" s="187"/>
      <c r="TXE376" s="187"/>
      <c r="TXF376" s="187"/>
      <c r="TXG376" s="187"/>
      <c r="TXH376" s="187"/>
      <c r="TXI376" s="187" t="s">
        <v>241</v>
      </c>
      <c r="TXJ376" s="187"/>
      <c r="TXK376" s="187"/>
      <c r="TXL376" s="187"/>
      <c r="TXM376" s="187"/>
      <c r="TXN376" s="187"/>
      <c r="TXO376" s="187"/>
      <c r="TXP376" s="187"/>
      <c r="TXQ376" s="187"/>
      <c r="TXR376" s="187"/>
      <c r="TXS376" s="187"/>
      <c r="TXT376" s="187"/>
      <c r="TXU376" s="187"/>
      <c r="TXV376" s="187"/>
      <c r="TXW376" s="187"/>
      <c r="TXX376" s="187" t="s">
        <v>241</v>
      </c>
      <c r="TXY376" s="187"/>
      <c r="TXZ376" s="187"/>
      <c r="TYA376" s="187"/>
      <c r="TYB376" s="187"/>
      <c r="TYC376" s="187"/>
      <c r="TYD376" s="187"/>
      <c r="TYE376" s="187"/>
      <c r="TYF376" s="187"/>
      <c r="TYG376" s="187"/>
      <c r="TYH376" s="187"/>
      <c r="TYI376" s="187"/>
      <c r="TYJ376" s="187"/>
      <c r="TYK376" s="187"/>
      <c r="TYL376" s="187"/>
      <c r="TYM376" s="187" t="s">
        <v>241</v>
      </c>
      <c r="TYN376" s="187"/>
      <c r="TYO376" s="187"/>
      <c r="TYP376" s="187"/>
      <c r="TYQ376" s="187"/>
      <c r="TYR376" s="187"/>
      <c r="TYS376" s="187"/>
      <c r="TYT376" s="187"/>
      <c r="TYU376" s="187"/>
      <c r="TYV376" s="187"/>
      <c r="TYW376" s="187"/>
      <c r="TYX376" s="187"/>
      <c r="TYY376" s="187"/>
      <c r="TYZ376" s="187"/>
      <c r="TZA376" s="187"/>
      <c r="TZB376" s="187" t="s">
        <v>241</v>
      </c>
      <c r="TZC376" s="187"/>
      <c r="TZD376" s="187"/>
      <c r="TZE376" s="187"/>
      <c r="TZF376" s="187"/>
      <c r="TZG376" s="187"/>
      <c r="TZH376" s="187"/>
      <c r="TZI376" s="187"/>
      <c r="TZJ376" s="187"/>
      <c r="TZK376" s="187"/>
      <c r="TZL376" s="187"/>
      <c r="TZM376" s="187"/>
      <c r="TZN376" s="187"/>
      <c r="TZO376" s="187"/>
      <c r="TZP376" s="187"/>
      <c r="TZQ376" s="187" t="s">
        <v>241</v>
      </c>
      <c r="TZR376" s="187"/>
      <c r="TZS376" s="187"/>
      <c r="TZT376" s="187"/>
      <c r="TZU376" s="187"/>
      <c r="TZV376" s="187"/>
      <c r="TZW376" s="187"/>
      <c r="TZX376" s="187"/>
      <c r="TZY376" s="187"/>
      <c r="TZZ376" s="187"/>
      <c r="UAA376" s="187"/>
      <c r="UAB376" s="187"/>
      <c r="UAC376" s="187"/>
      <c r="UAD376" s="187"/>
      <c r="UAE376" s="187"/>
      <c r="UAF376" s="187" t="s">
        <v>241</v>
      </c>
      <c r="UAG376" s="187"/>
      <c r="UAH376" s="187"/>
      <c r="UAI376" s="187"/>
      <c r="UAJ376" s="187"/>
      <c r="UAK376" s="187"/>
      <c r="UAL376" s="187"/>
      <c r="UAM376" s="187"/>
      <c r="UAN376" s="187"/>
      <c r="UAO376" s="187"/>
      <c r="UAP376" s="187"/>
      <c r="UAQ376" s="187"/>
      <c r="UAR376" s="187"/>
      <c r="UAS376" s="187"/>
      <c r="UAT376" s="187"/>
      <c r="UAU376" s="187" t="s">
        <v>241</v>
      </c>
      <c r="UAV376" s="187"/>
      <c r="UAW376" s="187"/>
      <c r="UAX376" s="187"/>
      <c r="UAY376" s="187"/>
      <c r="UAZ376" s="187"/>
      <c r="UBA376" s="187"/>
      <c r="UBB376" s="187"/>
      <c r="UBC376" s="187"/>
      <c r="UBD376" s="187"/>
      <c r="UBE376" s="187"/>
      <c r="UBF376" s="187"/>
      <c r="UBG376" s="187"/>
      <c r="UBH376" s="187"/>
      <c r="UBI376" s="187"/>
      <c r="UBJ376" s="187" t="s">
        <v>241</v>
      </c>
      <c r="UBK376" s="187"/>
      <c r="UBL376" s="187"/>
      <c r="UBM376" s="187"/>
      <c r="UBN376" s="187"/>
      <c r="UBO376" s="187"/>
      <c r="UBP376" s="187"/>
      <c r="UBQ376" s="187"/>
      <c r="UBR376" s="187"/>
      <c r="UBS376" s="187"/>
      <c r="UBT376" s="187"/>
      <c r="UBU376" s="187"/>
      <c r="UBV376" s="187"/>
      <c r="UBW376" s="187"/>
      <c r="UBX376" s="187"/>
      <c r="UBY376" s="187" t="s">
        <v>241</v>
      </c>
      <c r="UBZ376" s="187"/>
      <c r="UCA376" s="187"/>
      <c r="UCB376" s="187"/>
      <c r="UCC376" s="187"/>
      <c r="UCD376" s="187"/>
      <c r="UCE376" s="187"/>
      <c r="UCF376" s="187"/>
      <c r="UCG376" s="187"/>
      <c r="UCH376" s="187"/>
      <c r="UCI376" s="187"/>
      <c r="UCJ376" s="187"/>
      <c r="UCK376" s="187"/>
      <c r="UCL376" s="187"/>
      <c r="UCM376" s="187"/>
      <c r="UCN376" s="187" t="s">
        <v>241</v>
      </c>
      <c r="UCO376" s="187"/>
      <c r="UCP376" s="187"/>
      <c r="UCQ376" s="187"/>
      <c r="UCR376" s="187"/>
      <c r="UCS376" s="187"/>
      <c r="UCT376" s="187"/>
      <c r="UCU376" s="187"/>
      <c r="UCV376" s="187"/>
      <c r="UCW376" s="187"/>
      <c r="UCX376" s="187"/>
      <c r="UCY376" s="187"/>
      <c r="UCZ376" s="187"/>
      <c r="UDA376" s="187"/>
      <c r="UDB376" s="187"/>
      <c r="UDC376" s="187" t="s">
        <v>241</v>
      </c>
      <c r="UDD376" s="187"/>
      <c r="UDE376" s="187"/>
      <c r="UDF376" s="187"/>
      <c r="UDG376" s="187"/>
      <c r="UDH376" s="187"/>
      <c r="UDI376" s="187"/>
      <c r="UDJ376" s="187"/>
      <c r="UDK376" s="187"/>
      <c r="UDL376" s="187"/>
      <c r="UDM376" s="187"/>
      <c r="UDN376" s="187"/>
      <c r="UDO376" s="187"/>
      <c r="UDP376" s="187"/>
      <c r="UDQ376" s="187"/>
      <c r="UDR376" s="187" t="s">
        <v>241</v>
      </c>
      <c r="UDS376" s="187"/>
      <c r="UDT376" s="187"/>
      <c r="UDU376" s="187"/>
      <c r="UDV376" s="187"/>
      <c r="UDW376" s="187"/>
      <c r="UDX376" s="187"/>
      <c r="UDY376" s="187"/>
      <c r="UDZ376" s="187"/>
      <c r="UEA376" s="187"/>
      <c r="UEB376" s="187"/>
      <c r="UEC376" s="187"/>
      <c r="UED376" s="187"/>
      <c r="UEE376" s="187"/>
      <c r="UEF376" s="187"/>
      <c r="UEG376" s="187" t="s">
        <v>241</v>
      </c>
      <c r="UEH376" s="187"/>
      <c r="UEI376" s="187"/>
      <c r="UEJ376" s="187"/>
      <c r="UEK376" s="187"/>
      <c r="UEL376" s="187"/>
      <c r="UEM376" s="187"/>
      <c r="UEN376" s="187"/>
      <c r="UEO376" s="187"/>
      <c r="UEP376" s="187"/>
      <c r="UEQ376" s="187"/>
      <c r="UER376" s="187"/>
      <c r="UES376" s="187"/>
      <c r="UET376" s="187"/>
      <c r="UEU376" s="187"/>
      <c r="UEV376" s="187" t="s">
        <v>241</v>
      </c>
      <c r="UEW376" s="187"/>
      <c r="UEX376" s="187"/>
      <c r="UEY376" s="187"/>
      <c r="UEZ376" s="187"/>
      <c r="UFA376" s="187"/>
      <c r="UFB376" s="187"/>
      <c r="UFC376" s="187"/>
      <c r="UFD376" s="187"/>
      <c r="UFE376" s="187"/>
      <c r="UFF376" s="187"/>
      <c r="UFG376" s="187"/>
      <c r="UFH376" s="187"/>
      <c r="UFI376" s="187"/>
      <c r="UFJ376" s="187"/>
      <c r="UFK376" s="187" t="s">
        <v>241</v>
      </c>
      <c r="UFL376" s="187"/>
      <c r="UFM376" s="187"/>
      <c r="UFN376" s="187"/>
      <c r="UFO376" s="18"/>
      <c r="UFP376" s="18"/>
      <c r="UFQ376" s="18"/>
      <c r="UFR376" s="18"/>
      <c r="UFS376" s="18"/>
      <c r="UFT376" s="18"/>
      <c r="UFU376" s="18"/>
      <c r="UFV376" s="18"/>
      <c r="UFW376" s="18"/>
      <c r="UFX376" s="18"/>
      <c r="UFY376" s="18"/>
      <c r="UFZ376" s="18"/>
      <c r="UGA376" s="18"/>
      <c r="UGB376" s="18"/>
      <c r="UGC376" s="18"/>
      <c r="UGD376" s="18"/>
      <c r="UGE376" s="18"/>
      <c r="UGF376" s="18"/>
      <c r="UGG376" s="18"/>
      <c r="UGH376" s="18"/>
      <c r="UGI376" s="18"/>
      <c r="UGJ376" s="18"/>
      <c r="UGK376" s="18"/>
      <c r="UGL376" s="18"/>
      <c r="UGM376" s="18"/>
      <c r="UGN376" s="18"/>
      <c r="UGO376" s="18"/>
      <c r="UGP376" s="18"/>
      <c r="UGQ376" s="18"/>
      <c r="UGR376" s="18"/>
      <c r="UGS376" s="18"/>
      <c r="UGT376" s="18"/>
      <c r="UGU376" s="18"/>
      <c r="UGV376" s="18"/>
      <c r="UGW376" s="18"/>
      <c r="UGX376" s="18"/>
      <c r="UGY376" s="18"/>
      <c r="UGZ376" s="18"/>
      <c r="UHA376" s="18"/>
      <c r="UHB376" s="18"/>
      <c r="UHC376" s="18"/>
      <c r="UHD376" s="18"/>
      <c r="UHE376" s="18"/>
      <c r="UHF376" s="18"/>
      <c r="UHG376" s="18"/>
      <c r="UHH376" s="18"/>
      <c r="UHI376" s="18"/>
      <c r="UHJ376" s="18"/>
      <c r="UHK376" s="18"/>
      <c r="UHL376" s="18"/>
      <c r="UHM376" s="18"/>
      <c r="UHN376" s="18"/>
      <c r="UHO376" s="18"/>
      <c r="UHP376" s="18"/>
      <c r="UHQ376" s="18"/>
      <c r="UHR376" s="18"/>
      <c r="UHS376" s="18"/>
      <c r="UHT376" s="18"/>
      <c r="UHU376" s="18"/>
      <c r="UHV376" s="18"/>
      <c r="UHW376" s="18"/>
      <c r="UHX376" s="18"/>
      <c r="UHY376" s="18"/>
      <c r="UHZ376" s="18"/>
      <c r="UIA376" s="18"/>
      <c r="UIB376" s="18"/>
      <c r="UIC376" s="18"/>
      <c r="UID376" s="18"/>
      <c r="UIE376" s="18"/>
      <c r="UIF376" s="18"/>
      <c r="UIG376" s="18"/>
      <c r="UIH376" s="18"/>
      <c r="UII376" s="18"/>
      <c r="UIJ376" s="18"/>
      <c r="UIK376" s="18"/>
      <c r="UIL376" s="18"/>
      <c r="UIM376" s="18"/>
      <c r="UIN376" s="18"/>
      <c r="UIO376" s="18"/>
      <c r="UIP376" s="18"/>
      <c r="UIQ376" s="18"/>
      <c r="UIR376" s="18"/>
      <c r="UIS376" s="18"/>
      <c r="UIT376" s="18"/>
      <c r="UIU376" s="18"/>
      <c r="UIV376" s="18"/>
      <c r="UIW376" s="18"/>
      <c r="UIX376" s="18"/>
      <c r="UIY376" s="18"/>
      <c r="UIZ376" s="18"/>
      <c r="UJA376" s="18"/>
      <c r="UJB376" s="18"/>
      <c r="UJC376" s="18"/>
      <c r="UJD376" s="18"/>
      <c r="UJE376" s="18"/>
      <c r="UJF376" s="18"/>
      <c r="UJG376" s="18"/>
      <c r="UJH376" s="18"/>
      <c r="UJI376" s="18"/>
      <c r="UJJ376" s="18"/>
      <c r="UJK376" s="18"/>
      <c r="UJL376" s="18"/>
      <c r="UJM376" s="18"/>
      <c r="UJN376" s="18"/>
      <c r="UJO376" s="18"/>
      <c r="UJP376" s="18"/>
      <c r="UJQ376" s="18"/>
      <c r="UJR376" s="18"/>
      <c r="UJS376" s="18"/>
      <c r="UJT376" s="18"/>
      <c r="UJU376" s="18"/>
      <c r="UJV376" s="18"/>
      <c r="UJW376" s="18"/>
      <c r="UJX376" s="18"/>
      <c r="UJY376" s="18"/>
      <c r="UJZ376" s="18"/>
      <c r="UKA376" s="18"/>
      <c r="UKB376" s="18"/>
      <c r="UKC376" s="18"/>
      <c r="UKD376" s="18"/>
      <c r="UKE376" s="18"/>
      <c r="UKF376" s="18"/>
      <c r="UKG376" s="18"/>
      <c r="UKH376" s="18"/>
      <c r="UKI376" s="18"/>
      <c r="UKJ376" s="18"/>
      <c r="UKK376" s="18"/>
      <c r="UKL376" s="18"/>
      <c r="UKM376" s="18"/>
      <c r="UKN376" s="18"/>
      <c r="UKO376" s="18"/>
      <c r="UKP376" s="18"/>
      <c r="UKQ376" s="18"/>
      <c r="UKR376" s="18"/>
      <c r="UKS376" s="18"/>
      <c r="UKT376" s="18"/>
      <c r="UKU376" s="18"/>
      <c r="UKV376" s="18"/>
      <c r="UKW376" s="18"/>
      <c r="UKX376" s="18"/>
      <c r="UKY376" s="18"/>
      <c r="UKZ376" s="18"/>
      <c r="ULA376" s="18"/>
      <c r="ULB376" s="18"/>
      <c r="ULC376" s="18"/>
      <c r="ULD376" s="18"/>
      <c r="ULE376" s="18"/>
      <c r="ULF376" s="18"/>
      <c r="ULG376" s="18"/>
      <c r="ULH376" s="18"/>
      <c r="ULI376" s="18"/>
      <c r="ULJ376" s="18"/>
      <c r="ULK376" s="18"/>
      <c r="ULL376" s="18"/>
      <c r="ULM376" s="18"/>
      <c r="ULN376" s="18"/>
      <c r="ULO376" s="18"/>
      <c r="ULP376" s="18"/>
      <c r="ULQ376" s="18"/>
      <c r="ULR376" s="18"/>
      <c r="ULS376" s="18"/>
      <c r="ULT376" s="18"/>
      <c r="ULU376" s="18"/>
      <c r="ULV376" s="18"/>
      <c r="ULW376" s="18"/>
      <c r="ULX376" s="18"/>
      <c r="ULY376" s="18"/>
      <c r="ULZ376" s="18"/>
      <c r="UMA376" s="18"/>
      <c r="UMB376" s="18"/>
      <c r="UMC376" s="18"/>
      <c r="UMD376" s="18"/>
      <c r="UME376" s="18"/>
      <c r="UMF376" s="18"/>
      <c r="UMG376" s="18"/>
      <c r="UMH376" s="18"/>
      <c r="UMI376" s="18"/>
      <c r="UMJ376" s="18"/>
      <c r="UMK376" s="18"/>
      <c r="UML376" s="18"/>
      <c r="UMM376" s="18"/>
      <c r="UMN376" s="18"/>
      <c r="UMO376" s="18"/>
      <c r="UMP376" s="18"/>
      <c r="UMQ376" s="18"/>
      <c r="UMR376" s="18"/>
      <c r="UMS376" s="18"/>
      <c r="UMT376" s="18"/>
      <c r="UMU376" s="18"/>
      <c r="UMV376" s="18"/>
      <c r="UMW376" s="18"/>
      <c r="UMX376" s="18"/>
      <c r="UMY376" s="18"/>
      <c r="UMZ376" s="18"/>
      <c r="UNA376" s="18"/>
      <c r="UNB376" s="18"/>
      <c r="UNC376" s="18"/>
      <c r="UND376" s="18"/>
      <c r="UNE376" s="18"/>
      <c r="UNF376" s="18"/>
      <c r="UNG376" s="18"/>
      <c r="UNH376" s="18"/>
      <c r="UNI376" s="18"/>
      <c r="UNJ376" s="18"/>
      <c r="UNK376" s="18"/>
      <c r="UNL376" s="18"/>
      <c r="UNM376" s="18"/>
      <c r="UNN376" s="18"/>
      <c r="UNO376" s="18"/>
      <c r="UNP376" s="18"/>
      <c r="UNQ376" s="18"/>
      <c r="UNR376" s="18"/>
      <c r="UNS376" s="18"/>
      <c r="UNT376" s="18"/>
      <c r="UNU376" s="18"/>
      <c r="UNV376" s="18"/>
      <c r="UNW376" s="18"/>
      <c r="UNX376" s="18"/>
      <c r="UNY376" s="18"/>
      <c r="UNZ376" s="18"/>
      <c r="UOA376" s="18"/>
      <c r="UOB376" s="18"/>
      <c r="UOC376" s="18"/>
      <c r="UOD376" s="18"/>
      <c r="UOE376" s="18"/>
      <c r="UOF376" s="18"/>
      <c r="UOG376" s="18"/>
      <c r="UOH376" s="18"/>
      <c r="UOI376" s="18"/>
      <c r="UOJ376" s="18"/>
      <c r="UOK376" s="18"/>
      <c r="UOL376" s="18"/>
      <c r="UOM376" s="18"/>
      <c r="UON376" s="18"/>
      <c r="UOO376" s="18"/>
      <c r="UOP376" s="18"/>
      <c r="UOQ376" s="18"/>
      <c r="UOR376" s="18"/>
      <c r="UOS376" s="18"/>
      <c r="UOT376" s="18"/>
      <c r="UOU376" s="18"/>
      <c r="UOV376" s="18"/>
      <c r="UOW376" s="18"/>
      <c r="UOX376" s="18"/>
      <c r="UOY376" s="18"/>
      <c r="UOZ376" s="18"/>
      <c r="UPA376" s="18"/>
      <c r="UPB376" s="18"/>
      <c r="UPC376" s="18"/>
      <c r="UPD376" s="18"/>
      <c r="UPE376" s="18"/>
      <c r="UPF376" s="18"/>
      <c r="UPG376" s="18"/>
      <c r="UPH376" s="18"/>
      <c r="UPI376" s="18"/>
      <c r="UPJ376" s="18"/>
      <c r="UPK376" s="18"/>
      <c r="UPL376" s="18"/>
      <c r="UPM376" s="18"/>
      <c r="UPN376" s="18"/>
      <c r="UPO376" s="18"/>
      <c r="UPP376" s="18"/>
      <c r="UPQ376" s="18"/>
      <c r="UPR376" s="18"/>
      <c r="UPS376" s="18"/>
      <c r="UPT376" s="18"/>
      <c r="UPU376" s="18"/>
      <c r="UPV376" s="18"/>
      <c r="UPW376" s="18"/>
      <c r="UPX376" s="18"/>
      <c r="UPY376" s="18"/>
      <c r="UPZ376" s="18"/>
      <c r="UQA376" s="18"/>
      <c r="UQB376" s="18"/>
      <c r="UQC376" s="18"/>
      <c r="UQD376" s="18"/>
      <c r="UQE376" s="18"/>
      <c r="UQF376" s="18"/>
      <c r="UQG376" s="18"/>
      <c r="UQH376" s="18"/>
      <c r="UQI376" s="18"/>
      <c r="UQJ376" s="18"/>
      <c r="UQK376" s="18"/>
      <c r="UQL376" s="18"/>
      <c r="UQM376" s="18"/>
      <c r="UQN376" s="18"/>
      <c r="UQO376" s="18"/>
      <c r="UQP376" s="18"/>
      <c r="UQQ376" s="18"/>
      <c r="UQR376" s="18"/>
      <c r="UQS376" s="18"/>
      <c r="UQT376" s="18"/>
      <c r="UQU376" s="18"/>
      <c r="UQV376" s="18"/>
      <c r="UQW376" s="18"/>
      <c r="UQX376" s="18"/>
      <c r="UQY376" s="18"/>
      <c r="UQZ376" s="18"/>
      <c r="URA376" s="18"/>
      <c r="URB376" s="18"/>
      <c r="URC376" s="18"/>
      <c r="URD376" s="18"/>
      <c r="URE376" s="18"/>
      <c r="URF376" s="18"/>
      <c r="URG376" s="18"/>
      <c r="URH376" s="18"/>
      <c r="URI376" s="18"/>
      <c r="URJ376" s="18"/>
      <c r="URK376" s="18"/>
      <c r="URL376" s="18"/>
      <c r="URM376" s="18"/>
      <c r="URN376" s="18"/>
      <c r="URO376" s="18"/>
      <c r="URP376" s="18"/>
      <c r="URQ376" s="18"/>
      <c r="URR376" s="18"/>
      <c r="URS376" s="18"/>
      <c r="URT376" s="18"/>
      <c r="URU376" s="18"/>
      <c r="URV376" s="18"/>
      <c r="URW376" s="18"/>
      <c r="URX376" s="18"/>
      <c r="URY376" s="18"/>
      <c r="URZ376" s="18"/>
      <c r="USA376" s="18"/>
      <c r="USB376" s="18"/>
      <c r="USC376" s="18"/>
      <c r="USD376" s="18"/>
      <c r="USE376" s="18"/>
      <c r="USF376" s="18"/>
      <c r="USG376" s="18"/>
      <c r="USH376" s="18"/>
      <c r="USI376" s="18"/>
      <c r="USJ376" s="18"/>
      <c r="USK376" s="18"/>
      <c r="USL376" s="18"/>
      <c r="USM376" s="18"/>
      <c r="USN376" s="18"/>
      <c r="USO376" s="18"/>
      <c r="USP376" s="18"/>
      <c r="USQ376" s="18"/>
      <c r="USR376" s="18"/>
      <c r="USS376" s="18"/>
      <c r="UST376" s="18"/>
      <c r="USU376" s="18"/>
      <c r="USV376" s="18"/>
      <c r="USW376" s="18"/>
      <c r="USX376" s="18"/>
      <c r="USY376" s="18"/>
      <c r="USZ376" s="18"/>
      <c r="UTA376" s="18"/>
      <c r="UTB376" s="18"/>
      <c r="UTC376" s="18"/>
      <c r="UTD376" s="18"/>
      <c r="UTE376" s="18"/>
      <c r="UTF376" s="18"/>
      <c r="UTG376" s="18"/>
      <c r="UTH376" s="18"/>
      <c r="UTI376" s="18"/>
      <c r="UTJ376" s="18"/>
      <c r="UTK376" s="18"/>
      <c r="UTL376" s="18"/>
      <c r="UTM376" s="18"/>
      <c r="UTN376" s="18"/>
      <c r="UTO376" s="18"/>
      <c r="UTP376" s="18"/>
      <c r="UTQ376" s="18"/>
      <c r="UTR376" s="18"/>
      <c r="UTS376" s="18"/>
      <c r="UTT376" s="18"/>
      <c r="UTU376" s="18"/>
      <c r="UTV376" s="18"/>
      <c r="UTW376" s="18"/>
      <c r="UTX376" s="18"/>
      <c r="UTY376" s="18"/>
      <c r="UTZ376" s="18"/>
      <c r="UUA376" s="18"/>
      <c r="UUB376" s="18"/>
      <c r="UUC376" s="18"/>
      <c r="UUD376" s="18"/>
      <c r="UUE376" s="18"/>
      <c r="UUF376" s="18"/>
      <c r="UUG376" s="18"/>
      <c r="UUH376" s="18"/>
      <c r="UUI376" s="18"/>
      <c r="UUJ376" s="18"/>
      <c r="UUK376" s="18"/>
      <c r="UUL376" s="18"/>
      <c r="UUM376" s="18"/>
      <c r="UUN376" s="18"/>
      <c r="UUO376" s="18"/>
      <c r="UUP376" s="18"/>
      <c r="UUQ376" s="18"/>
      <c r="UUR376" s="18"/>
      <c r="UUS376" s="18"/>
      <c r="UUT376" s="18"/>
      <c r="UUU376" s="18"/>
      <c r="UUV376" s="18"/>
      <c r="UUW376" s="18"/>
      <c r="UUX376" s="18"/>
      <c r="UUY376" s="18"/>
      <c r="UUZ376" s="18"/>
      <c r="UVA376" s="18"/>
      <c r="UVB376" s="18"/>
      <c r="UVC376" s="18"/>
      <c r="UVD376" s="18"/>
      <c r="UVE376" s="18"/>
      <c r="UVF376" s="18"/>
      <c r="UVG376" s="18"/>
      <c r="UVH376" s="18"/>
      <c r="UVI376" s="18"/>
      <c r="UVJ376" s="18"/>
      <c r="UVK376" s="18"/>
      <c r="UVL376" s="18"/>
      <c r="UVM376" s="18"/>
      <c r="UVN376" s="18"/>
      <c r="UVO376" s="18"/>
      <c r="UVP376" s="18"/>
      <c r="UVQ376" s="18"/>
      <c r="UVR376" s="18"/>
      <c r="UVS376" s="18"/>
      <c r="UVT376" s="18"/>
      <c r="UVU376" s="18"/>
      <c r="UVV376" s="18"/>
      <c r="UVW376" s="18"/>
      <c r="UVX376" s="18"/>
      <c r="UVY376" s="18"/>
      <c r="UVZ376" s="18"/>
      <c r="UWA376" s="18"/>
      <c r="UWB376" s="18"/>
      <c r="UWC376" s="18"/>
      <c r="UWD376" s="18"/>
      <c r="UWE376" s="18"/>
      <c r="UWF376" s="18"/>
      <c r="UWG376" s="18"/>
      <c r="UWH376" s="18"/>
      <c r="UWI376" s="18"/>
      <c r="UWJ376" s="18"/>
      <c r="UWK376" s="18"/>
      <c r="UWL376" s="18"/>
      <c r="UWM376" s="18"/>
      <c r="UWN376" s="18"/>
      <c r="UWO376" s="18"/>
      <c r="UWP376" s="18"/>
      <c r="UWQ376" s="18"/>
      <c r="UWR376" s="18"/>
      <c r="UWS376" s="18"/>
      <c r="UWT376" s="18"/>
      <c r="UWU376" s="18"/>
      <c r="UWV376" s="18"/>
      <c r="UWW376" s="18"/>
      <c r="UWX376" s="18"/>
      <c r="UWY376" s="18"/>
      <c r="UWZ376" s="18"/>
      <c r="UXA376" s="18"/>
      <c r="UXB376" s="18"/>
      <c r="UXC376" s="18"/>
      <c r="UXD376" s="18"/>
      <c r="UXE376" s="18"/>
      <c r="UXF376" s="18"/>
      <c r="UXG376" s="18"/>
      <c r="UXH376" s="18"/>
      <c r="UXI376" s="18"/>
      <c r="UXJ376" s="18"/>
      <c r="UXK376" s="18"/>
      <c r="UXL376" s="18"/>
      <c r="UXM376" s="18"/>
      <c r="UXN376" s="18"/>
      <c r="UXO376" s="18"/>
      <c r="UXP376" s="18"/>
      <c r="UXQ376" s="18"/>
      <c r="UXR376" s="18"/>
      <c r="UXS376" s="18"/>
      <c r="UXT376" s="18"/>
      <c r="UXU376" s="18"/>
      <c r="UXV376" s="18"/>
      <c r="UXW376" s="18"/>
      <c r="UXX376" s="18"/>
      <c r="UXY376" s="18"/>
      <c r="UXZ376" s="18"/>
      <c r="UYA376" s="18"/>
      <c r="UYB376" s="18"/>
      <c r="UYC376" s="18"/>
      <c r="UYD376" s="18"/>
      <c r="UYE376" s="18"/>
      <c r="UYF376" s="18"/>
      <c r="UYG376" s="18"/>
      <c r="UYH376" s="18"/>
      <c r="UYI376" s="18"/>
      <c r="UYJ376" s="18"/>
      <c r="UYK376" s="18"/>
      <c r="UYL376" s="18"/>
      <c r="UYM376" s="18"/>
      <c r="UYN376" s="18"/>
      <c r="UYO376" s="18"/>
      <c r="UYP376" s="18"/>
      <c r="UYQ376" s="18"/>
      <c r="UYR376" s="18"/>
      <c r="UYS376" s="18"/>
      <c r="UYT376" s="18"/>
      <c r="UYU376" s="18"/>
      <c r="UYV376" s="18"/>
      <c r="UYW376" s="18"/>
      <c r="UYX376" s="18"/>
      <c r="UYY376" s="18"/>
      <c r="UYZ376" s="18"/>
      <c r="UZA376" s="18"/>
      <c r="UZB376" s="18"/>
      <c r="UZC376" s="18"/>
      <c r="UZD376" s="18"/>
      <c r="UZE376" s="18"/>
      <c r="UZF376" s="18"/>
      <c r="UZG376" s="18"/>
      <c r="UZH376" s="18"/>
      <c r="UZI376" s="18"/>
      <c r="UZJ376" s="18"/>
      <c r="UZK376" s="18"/>
      <c r="UZL376" s="18"/>
      <c r="UZM376" s="18"/>
      <c r="UZN376" s="18"/>
      <c r="UZO376" s="18"/>
      <c r="UZP376" s="18"/>
      <c r="UZQ376" s="18"/>
      <c r="UZR376" s="18"/>
      <c r="UZS376" s="18"/>
      <c r="UZT376" s="18"/>
      <c r="UZU376" s="18"/>
      <c r="UZV376" s="18"/>
      <c r="UZW376" s="18"/>
      <c r="UZX376" s="18"/>
      <c r="UZY376" s="18"/>
      <c r="UZZ376" s="18"/>
      <c r="VAA376" s="18"/>
      <c r="VAB376" s="18"/>
      <c r="VAC376" s="18"/>
      <c r="VAD376" s="18"/>
      <c r="VAE376" s="18"/>
      <c r="VAF376" s="18"/>
      <c r="VAG376" s="18"/>
      <c r="VAH376" s="18"/>
      <c r="VAI376" s="18"/>
      <c r="VAJ376" s="18"/>
      <c r="VAK376" s="18"/>
      <c r="VAL376" s="18"/>
      <c r="VAM376" s="18"/>
      <c r="VAN376" s="18"/>
      <c r="VAO376" s="18"/>
      <c r="VAP376" s="18"/>
      <c r="VAQ376" s="18"/>
      <c r="VAR376" s="18"/>
      <c r="VAS376" s="18"/>
      <c r="VAT376" s="18"/>
      <c r="VAU376" s="18"/>
      <c r="VAV376" s="18"/>
      <c r="VAW376" s="18"/>
      <c r="VAX376" s="18"/>
      <c r="VAY376" s="18"/>
      <c r="VAZ376" s="18"/>
      <c r="VBA376" s="18"/>
      <c r="VBB376" s="18"/>
      <c r="VBC376" s="18"/>
      <c r="VBD376" s="18"/>
      <c r="VBE376" s="18"/>
      <c r="VBF376" s="18"/>
      <c r="VBG376" s="18"/>
      <c r="VBH376" s="18"/>
      <c r="VBI376" s="18"/>
      <c r="VBJ376" s="18"/>
      <c r="VBK376" s="18"/>
      <c r="VBL376" s="18"/>
      <c r="VBM376" s="18"/>
      <c r="VBN376" s="18"/>
      <c r="VBO376" s="18"/>
      <c r="VBP376" s="18"/>
      <c r="VBQ376" s="18"/>
      <c r="VBR376" s="18"/>
      <c r="VBS376" s="18"/>
      <c r="VBT376" s="18"/>
      <c r="VBU376" s="18"/>
      <c r="VBV376" s="18"/>
      <c r="VBW376" s="18"/>
      <c r="VBX376" s="18"/>
      <c r="VBY376" s="18"/>
      <c r="VBZ376" s="18"/>
      <c r="VCA376" s="18"/>
      <c r="VCB376" s="18"/>
      <c r="VCC376" s="18"/>
      <c r="VCD376" s="18"/>
      <c r="VCE376" s="18"/>
      <c r="VCF376" s="18"/>
      <c r="VCG376" s="18"/>
      <c r="VCH376" s="18"/>
      <c r="VCI376" s="18"/>
      <c r="VCJ376" s="18"/>
      <c r="VCK376" s="18"/>
      <c r="VCL376" s="18"/>
      <c r="VCM376" s="18"/>
      <c r="VCN376" s="18"/>
      <c r="VCO376" s="18"/>
      <c r="VCP376" s="18"/>
      <c r="VCQ376" s="18"/>
      <c r="VCR376" s="18"/>
      <c r="VCS376" s="18"/>
      <c r="VCT376" s="18"/>
      <c r="VCU376" s="18"/>
      <c r="VCV376" s="18"/>
      <c r="VCW376" s="18"/>
      <c r="VCX376" s="18"/>
      <c r="VCY376" s="18"/>
      <c r="VCZ376" s="18"/>
      <c r="VDA376" s="18"/>
      <c r="VDB376" s="18"/>
      <c r="VDC376" s="18"/>
      <c r="VDD376" s="18"/>
      <c r="VDE376" s="18"/>
      <c r="VDF376" s="18"/>
      <c r="VDG376" s="18"/>
      <c r="VDH376" s="18"/>
      <c r="VDI376" s="18"/>
      <c r="VDJ376" s="18"/>
      <c r="VDK376" s="18"/>
      <c r="VDL376" s="18"/>
      <c r="VDM376" s="18"/>
      <c r="VDN376" s="18"/>
      <c r="VDO376" s="18"/>
      <c r="VDP376" s="18"/>
      <c r="VDQ376" s="18"/>
      <c r="VDR376" s="18"/>
      <c r="VDS376" s="18"/>
      <c r="VDT376" s="18"/>
      <c r="VDU376" s="18"/>
      <c r="VDV376" s="18"/>
      <c r="VDW376" s="18"/>
      <c r="VDX376" s="18"/>
      <c r="VDY376" s="18"/>
      <c r="VDZ376" s="18"/>
      <c r="VEA376" s="18"/>
      <c r="VEB376" s="18"/>
      <c r="VEC376" s="18"/>
      <c r="VED376" s="18"/>
      <c r="VEE376" s="18"/>
      <c r="VEF376" s="18"/>
      <c r="VEG376" s="18"/>
      <c r="VEH376" s="18"/>
      <c r="VEI376" s="18"/>
      <c r="VEJ376" s="18"/>
      <c r="VEK376" s="18"/>
      <c r="VEL376" s="18"/>
      <c r="VEM376" s="18"/>
      <c r="VEN376" s="18"/>
      <c r="VEO376" s="18"/>
      <c r="VEP376" s="18"/>
      <c r="VEQ376" s="18"/>
      <c r="VER376" s="18"/>
      <c r="VES376" s="18"/>
      <c r="VET376" s="18"/>
      <c r="VEU376" s="18"/>
      <c r="VEV376" s="18"/>
      <c r="VEW376" s="18"/>
      <c r="VEX376" s="18"/>
      <c r="VEY376" s="18"/>
      <c r="VEZ376" s="18"/>
      <c r="VFA376" s="18"/>
      <c r="VFB376" s="18"/>
      <c r="VFC376" s="18"/>
      <c r="VFD376" s="18"/>
      <c r="VFE376" s="18"/>
      <c r="VFF376" s="18"/>
      <c r="VFG376" s="18"/>
      <c r="VFH376" s="18"/>
      <c r="VFI376" s="18"/>
      <c r="VFJ376" s="18"/>
      <c r="VFK376" s="18"/>
      <c r="VFL376" s="18"/>
      <c r="VFM376" s="18"/>
      <c r="VFN376" s="18"/>
      <c r="VFO376" s="18"/>
      <c r="VFP376" s="18"/>
      <c r="VFQ376" s="18"/>
      <c r="VFR376" s="18"/>
      <c r="VFS376" s="18"/>
      <c r="VFT376" s="18"/>
      <c r="VFU376" s="18"/>
      <c r="VFV376" s="18"/>
      <c r="VFW376" s="18"/>
      <c r="VFX376" s="18"/>
      <c r="VFY376" s="18"/>
      <c r="VFZ376" s="18"/>
      <c r="VGA376" s="18"/>
      <c r="VGB376" s="18"/>
      <c r="VGC376" s="18"/>
      <c r="VGD376" s="18"/>
      <c r="VGE376" s="18"/>
      <c r="VGF376" s="18"/>
      <c r="VGG376" s="18"/>
      <c r="VGH376" s="18"/>
      <c r="VGI376" s="18"/>
      <c r="VGJ376" s="18"/>
      <c r="VGK376" s="18"/>
      <c r="VGL376" s="18"/>
      <c r="VGM376" s="18"/>
      <c r="VGN376" s="18"/>
      <c r="VGO376" s="18"/>
      <c r="VGP376" s="18"/>
      <c r="VGQ376" s="18"/>
      <c r="VGR376" s="18"/>
      <c r="VGS376" s="18"/>
      <c r="VGT376" s="18"/>
      <c r="VGU376" s="18"/>
      <c r="VGV376" s="18"/>
      <c r="VGW376" s="18"/>
      <c r="VGX376" s="18"/>
      <c r="VGY376" s="18"/>
      <c r="VGZ376" s="18"/>
      <c r="VHA376" s="18"/>
      <c r="VHB376" s="18"/>
      <c r="VHC376" s="18"/>
      <c r="VHD376" s="18"/>
      <c r="VHE376" s="18"/>
      <c r="VHF376" s="18"/>
      <c r="VHG376" s="18"/>
      <c r="VHH376" s="18"/>
      <c r="VHI376" s="18"/>
      <c r="VHJ376" s="18"/>
      <c r="VHK376" s="18"/>
      <c r="VHL376" s="18"/>
      <c r="VHM376" s="18"/>
      <c r="VHN376" s="18"/>
      <c r="VHO376" s="18"/>
      <c r="VHP376" s="18"/>
      <c r="VHQ376" s="18"/>
      <c r="VHR376" s="18"/>
      <c r="VHS376" s="18"/>
      <c r="VHT376" s="18"/>
      <c r="VHU376" s="18"/>
      <c r="VHV376" s="18"/>
      <c r="VHW376" s="18"/>
      <c r="VHX376" s="18"/>
      <c r="VHY376" s="18"/>
      <c r="VHZ376" s="18"/>
      <c r="VIA376" s="18"/>
      <c r="VIB376" s="18"/>
      <c r="VIC376" s="18"/>
      <c r="VID376" s="18"/>
      <c r="VIE376" s="18"/>
      <c r="VIF376" s="18"/>
      <c r="VIG376" s="18"/>
      <c r="VIH376" s="18"/>
      <c r="VII376" s="18"/>
      <c r="VIJ376" s="18"/>
      <c r="VIK376" s="18"/>
      <c r="VIL376" s="18"/>
      <c r="VIM376" s="18"/>
      <c r="VIN376" s="18"/>
      <c r="VIO376" s="18"/>
      <c r="VIP376" s="18"/>
      <c r="VIQ376" s="18"/>
      <c r="VIR376" s="18"/>
      <c r="VIS376" s="18"/>
      <c r="VIT376" s="18"/>
      <c r="VIU376" s="18"/>
      <c r="VIV376" s="18"/>
      <c r="VIW376" s="18"/>
      <c r="VIX376" s="18"/>
      <c r="VIY376" s="18"/>
      <c r="VIZ376" s="18"/>
      <c r="VJA376" s="18"/>
      <c r="VJB376" s="18"/>
      <c r="VJC376" s="18"/>
      <c r="VJD376" s="18"/>
      <c r="VJE376" s="18"/>
      <c r="VJF376" s="18"/>
      <c r="VJG376" s="18"/>
      <c r="VJH376" s="18"/>
      <c r="VJI376" s="18"/>
      <c r="VJJ376" s="18"/>
      <c r="VJK376" s="18"/>
      <c r="VJL376" s="18"/>
      <c r="VJM376" s="18"/>
      <c r="VJN376" s="18"/>
      <c r="VJO376" s="18"/>
      <c r="VJP376" s="18"/>
      <c r="VJQ376" s="18"/>
      <c r="VJR376" s="18"/>
      <c r="VJS376" s="18"/>
      <c r="VJT376" s="18"/>
      <c r="VJU376" s="18"/>
      <c r="VJV376" s="18"/>
      <c r="VJW376" s="18"/>
      <c r="VJX376" s="18"/>
      <c r="VJY376" s="18"/>
      <c r="VJZ376" s="18"/>
      <c r="VKA376" s="18"/>
      <c r="VKB376" s="18"/>
      <c r="VKC376" s="18"/>
      <c r="VKD376" s="18"/>
      <c r="VKE376" s="18"/>
      <c r="VKF376" s="18"/>
      <c r="VKG376" s="18"/>
      <c r="VKH376" s="18"/>
      <c r="VKI376" s="18"/>
      <c r="VKJ376" s="18"/>
      <c r="VKK376" s="18"/>
      <c r="VKL376" s="18"/>
      <c r="VKM376" s="18"/>
      <c r="VKN376" s="18"/>
      <c r="VKO376" s="18"/>
      <c r="VKP376" s="18"/>
      <c r="VKQ376" s="18"/>
      <c r="VKR376" s="18"/>
      <c r="VKS376" s="18"/>
      <c r="VKT376" s="18"/>
      <c r="VKU376" s="18"/>
      <c r="VKV376" s="18"/>
      <c r="VKW376" s="18"/>
      <c r="VKX376" s="18"/>
      <c r="VKY376" s="18"/>
      <c r="VKZ376" s="18"/>
      <c r="VLA376" s="18"/>
      <c r="VLB376" s="18"/>
      <c r="VLC376" s="18"/>
      <c r="VLD376" s="18"/>
      <c r="VLE376" s="18"/>
      <c r="VLF376" s="18"/>
      <c r="VLG376" s="18"/>
      <c r="VLH376" s="18"/>
      <c r="VLI376" s="18"/>
      <c r="VLJ376" s="18"/>
      <c r="VLK376" s="18"/>
      <c r="VLL376" s="18"/>
      <c r="VLM376" s="18"/>
      <c r="VLN376" s="18"/>
      <c r="VLO376" s="18"/>
      <c r="VLP376" s="18"/>
      <c r="VLQ376" s="18"/>
      <c r="VLR376" s="18"/>
      <c r="VLS376" s="18"/>
      <c r="VLT376" s="18"/>
      <c r="VLU376" s="18"/>
      <c r="VLV376" s="18"/>
      <c r="VLW376" s="18"/>
      <c r="VLX376" s="18"/>
      <c r="VLY376" s="18"/>
      <c r="VLZ376" s="18"/>
      <c r="VMA376" s="18"/>
      <c r="VMB376" s="18"/>
      <c r="VMC376" s="18"/>
      <c r="VMD376" s="18"/>
      <c r="VME376" s="18"/>
      <c r="VMF376" s="18"/>
      <c r="VMG376" s="18"/>
      <c r="VMH376" s="18"/>
      <c r="VMI376" s="18"/>
      <c r="VMJ376" s="18"/>
      <c r="VMK376" s="18"/>
      <c r="VML376" s="18"/>
      <c r="VMM376" s="18"/>
      <c r="VMN376" s="18"/>
      <c r="VMO376" s="18"/>
      <c r="VMP376" s="18"/>
      <c r="VMQ376" s="18"/>
      <c r="VMR376" s="18"/>
      <c r="VMS376" s="18"/>
      <c r="VMT376" s="18"/>
      <c r="VMU376" s="18"/>
      <c r="VMV376" s="18"/>
      <c r="VMW376" s="18"/>
      <c r="VMX376" s="18"/>
      <c r="VMY376" s="18"/>
      <c r="VMZ376" s="18"/>
      <c r="VNA376" s="18"/>
      <c r="VNB376" s="18"/>
      <c r="VNC376" s="18"/>
      <c r="VND376" s="18"/>
      <c r="VNE376" s="18"/>
      <c r="VNF376" s="18"/>
      <c r="VNG376" s="18"/>
      <c r="VNH376" s="18"/>
      <c r="VNI376" s="18"/>
      <c r="VNJ376" s="18"/>
      <c r="VNK376" s="18"/>
      <c r="VNL376" s="18"/>
      <c r="VNM376" s="18"/>
      <c r="VNN376" s="18"/>
      <c r="VNO376" s="18"/>
      <c r="VNP376" s="18"/>
      <c r="VNQ376" s="18"/>
      <c r="VNR376" s="18"/>
      <c r="VNS376" s="18"/>
      <c r="VNT376" s="18"/>
      <c r="VNU376" s="18"/>
      <c r="VNV376" s="18"/>
      <c r="VNW376" s="18"/>
      <c r="VNX376" s="18"/>
      <c r="VNY376" s="18"/>
      <c r="VNZ376" s="18"/>
      <c r="VOA376" s="18"/>
      <c r="VOB376" s="18"/>
      <c r="VOC376" s="18"/>
      <c r="VOD376" s="18"/>
      <c r="VOE376" s="18"/>
      <c r="VOF376" s="18"/>
      <c r="VOG376" s="18"/>
      <c r="VOH376" s="18"/>
      <c r="VOI376" s="18"/>
      <c r="VOJ376" s="18"/>
      <c r="VOK376" s="18"/>
      <c r="VOL376" s="18"/>
      <c r="VOM376" s="18"/>
      <c r="VON376" s="18"/>
      <c r="VOO376" s="18"/>
      <c r="VOP376" s="18"/>
      <c r="VOQ376" s="18"/>
      <c r="VOR376" s="18"/>
      <c r="VOS376" s="18"/>
      <c r="VOT376" s="18"/>
      <c r="VOU376" s="18"/>
      <c r="VOV376" s="18"/>
      <c r="VOW376" s="18"/>
      <c r="VOX376" s="18"/>
      <c r="VOY376" s="18"/>
      <c r="VOZ376" s="18"/>
      <c r="VPA376" s="18"/>
      <c r="VPB376" s="18"/>
      <c r="VPC376" s="18"/>
      <c r="VPD376" s="18"/>
      <c r="VPE376" s="18"/>
      <c r="VPF376" s="18"/>
      <c r="VPG376" s="18"/>
      <c r="VPH376" s="18"/>
      <c r="VPI376" s="18"/>
      <c r="VPJ376" s="18"/>
      <c r="VPK376" s="18"/>
      <c r="VPL376" s="18"/>
      <c r="VPM376" s="18"/>
      <c r="VPN376" s="18"/>
      <c r="VPO376" s="18"/>
      <c r="VPP376" s="18"/>
      <c r="VPQ376" s="18"/>
      <c r="VPR376" s="18"/>
      <c r="VPS376" s="18"/>
      <c r="VPT376" s="18"/>
      <c r="VPU376" s="18"/>
      <c r="VPV376" s="18"/>
      <c r="VPW376" s="18"/>
      <c r="VPX376" s="18"/>
      <c r="VPY376" s="18"/>
      <c r="VPZ376" s="18"/>
      <c r="VQA376" s="18"/>
      <c r="VQB376" s="18"/>
      <c r="VQC376" s="18"/>
      <c r="VQD376" s="18"/>
      <c r="VQE376" s="18"/>
      <c r="VQF376" s="18"/>
      <c r="VQG376" s="18"/>
      <c r="VQH376" s="18"/>
      <c r="VQI376" s="18"/>
      <c r="VQJ376" s="18"/>
      <c r="VQK376" s="18"/>
      <c r="VQL376" s="18"/>
      <c r="VQM376" s="18"/>
      <c r="VQN376" s="18"/>
      <c r="VQO376" s="18"/>
      <c r="VQP376" s="18"/>
      <c r="VQQ376" s="18"/>
      <c r="VQR376" s="18"/>
      <c r="VQS376" s="18"/>
      <c r="VQT376" s="18"/>
      <c r="VQU376" s="18"/>
      <c r="VQV376" s="18"/>
      <c r="VQW376" s="18"/>
      <c r="VQX376" s="18"/>
      <c r="VQY376" s="18"/>
      <c r="VQZ376" s="18"/>
      <c r="VRA376" s="18"/>
      <c r="VRB376" s="18"/>
      <c r="VRC376" s="18"/>
      <c r="VRD376" s="18"/>
      <c r="VRE376" s="18"/>
      <c r="VRF376" s="18"/>
      <c r="VRG376" s="18"/>
      <c r="VRH376" s="18"/>
      <c r="VRI376" s="18"/>
      <c r="VRJ376" s="18"/>
      <c r="VRK376" s="18"/>
      <c r="VRL376" s="18"/>
      <c r="VRM376" s="18"/>
      <c r="VRN376" s="18"/>
      <c r="VRO376" s="18"/>
      <c r="VRP376" s="18"/>
      <c r="VRQ376" s="18"/>
      <c r="VRR376" s="18"/>
      <c r="VRS376" s="18"/>
      <c r="VRT376" s="18"/>
      <c r="VRU376" s="18"/>
      <c r="VRV376" s="18"/>
      <c r="VRW376" s="18"/>
      <c r="VRX376" s="18"/>
      <c r="VRY376" s="18"/>
      <c r="VRZ376" s="18"/>
      <c r="VSA376" s="18"/>
      <c r="VSB376" s="18"/>
      <c r="VSC376" s="18"/>
      <c r="VSD376" s="18"/>
      <c r="VSE376" s="18"/>
      <c r="VSF376" s="18"/>
      <c r="VSG376" s="18"/>
      <c r="VSH376" s="18"/>
      <c r="VSI376" s="18"/>
      <c r="VSJ376" s="18"/>
      <c r="VSK376" s="18"/>
      <c r="VSL376" s="18"/>
      <c r="VSM376" s="18"/>
      <c r="VSN376" s="18"/>
      <c r="VSO376" s="18"/>
      <c r="VSP376" s="18"/>
      <c r="VSQ376" s="18"/>
      <c r="VSR376" s="18"/>
      <c r="VSS376" s="18"/>
      <c r="VST376" s="18"/>
      <c r="VSU376" s="18"/>
      <c r="VSV376" s="18"/>
      <c r="VSW376" s="18"/>
      <c r="VSX376" s="18"/>
      <c r="VSY376" s="18"/>
      <c r="VSZ376" s="18"/>
      <c r="VTA376" s="18"/>
      <c r="VTB376" s="18"/>
      <c r="VTC376" s="18"/>
      <c r="VTD376" s="18"/>
      <c r="VTE376" s="18"/>
      <c r="VTF376" s="18"/>
      <c r="VTG376" s="18"/>
      <c r="VTH376" s="18"/>
      <c r="VTI376" s="18"/>
      <c r="VTJ376" s="18"/>
      <c r="VTK376" s="18"/>
      <c r="VTL376" s="18"/>
      <c r="VTM376" s="18"/>
      <c r="VTN376" s="18"/>
      <c r="VTO376" s="18"/>
      <c r="VTP376" s="18"/>
      <c r="VTQ376" s="18"/>
      <c r="VTR376" s="18"/>
      <c r="VTS376" s="18"/>
      <c r="VTT376" s="18"/>
      <c r="VTU376" s="18"/>
      <c r="VTV376" s="18"/>
      <c r="VTW376" s="18"/>
      <c r="VTX376" s="18"/>
      <c r="VTY376" s="18"/>
      <c r="VTZ376" s="18"/>
      <c r="VUA376" s="18"/>
      <c r="VUB376" s="18"/>
      <c r="VUC376" s="18"/>
      <c r="VUD376" s="18"/>
      <c r="VUE376" s="18"/>
      <c r="VUF376" s="18"/>
      <c r="VUG376" s="18"/>
      <c r="VUH376" s="18"/>
      <c r="VUI376" s="18"/>
      <c r="VUJ376" s="18"/>
      <c r="VUK376" s="18"/>
      <c r="VUL376" s="18"/>
      <c r="VUM376" s="18"/>
      <c r="VUN376" s="18"/>
      <c r="VUO376" s="18"/>
      <c r="VUP376" s="18"/>
      <c r="VUQ376" s="18"/>
      <c r="VUR376" s="18"/>
      <c r="VUS376" s="18"/>
      <c r="VUT376" s="18"/>
      <c r="VUU376" s="18"/>
      <c r="VUV376" s="18"/>
      <c r="VUW376" s="18"/>
      <c r="VUX376" s="18"/>
      <c r="VUY376" s="18"/>
      <c r="VUZ376" s="18"/>
      <c r="VVA376" s="18"/>
      <c r="VVB376" s="18"/>
      <c r="VVC376" s="18"/>
      <c r="VVD376" s="18"/>
      <c r="VVE376" s="18"/>
      <c r="VVF376" s="18"/>
      <c r="VVG376" s="18"/>
      <c r="VVH376" s="18"/>
      <c r="VVI376" s="18"/>
      <c r="VVJ376" s="18"/>
      <c r="VVK376" s="18"/>
      <c r="VVL376" s="18"/>
      <c r="VVM376" s="18"/>
      <c r="VVN376" s="18"/>
      <c r="VVO376" s="18"/>
      <c r="VVP376" s="18"/>
      <c r="VVQ376" s="18"/>
      <c r="VVR376" s="18"/>
      <c r="VVS376" s="18"/>
      <c r="VVT376" s="18"/>
      <c r="VVU376" s="18"/>
      <c r="VVV376" s="18"/>
      <c r="VVW376" s="18"/>
      <c r="VVX376" s="18"/>
      <c r="VVY376" s="18"/>
      <c r="VVZ376" s="18"/>
      <c r="VWA376" s="18"/>
      <c r="VWB376" s="18"/>
      <c r="VWC376" s="18"/>
      <c r="VWD376" s="18"/>
      <c r="VWE376" s="18"/>
      <c r="VWF376" s="18"/>
      <c r="VWG376" s="18"/>
      <c r="VWH376" s="18"/>
      <c r="VWI376" s="18"/>
      <c r="VWJ376" s="18"/>
      <c r="VWK376" s="18"/>
      <c r="VWL376" s="18"/>
      <c r="VWM376" s="18"/>
      <c r="VWN376" s="18"/>
      <c r="VWO376" s="18"/>
      <c r="VWP376" s="18"/>
      <c r="VWQ376" s="18"/>
      <c r="VWR376" s="18"/>
      <c r="VWS376" s="18"/>
      <c r="VWT376" s="18"/>
      <c r="VWU376" s="18"/>
      <c r="VWV376" s="18"/>
      <c r="VWW376" s="18"/>
      <c r="VWX376" s="18"/>
      <c r="VWY376" s="18"/>
      <c r="VWZ376" s="18"/>
      <c r="VXA376" s="18"/>
      <c r="VXB376" s="18"/>
      <c r="VXC376" s="18"/>
      <c r="VXD376" s="18"/>
      <c r="VXE376" s="18"/>
      <c r="VXF376" s="18"/>
      <c r="VXG376" s="18"/>
      <c r="VXH376" s="18"/>
      <c r="VXI376" s="18"/>
      <c r="VXJ376" s="18"/>
      <c r="VXK376" s="18"/>
      <c r="VXL376" s="18"/>
      <c r="VXM376" s="18"/>
      <c r="VXN376" s="18"/>
      <c r="VXO376" s="18"/>
      <c r="VXP376" s="18"/>
      <c r="VXQ376" s="18"/>
      <c r="VXR376" s="18"/>
      <c r="VXS376" s="18"/>
      <c r="VXT376" s="18"/>
      <c r="VXU376" s="18"/>
      <c r="VXV376" s="18"/>
      <c r="VXW376" s="18"/>
      <c r="VXX376" s="18"/>
      <c r="VXY376" s="18"/>
      <c r="VXZ376" s="18"/>
      <c r="VYA376" s="18"/>
      <c r="VYB376" s="18"/>
      <c r="VYC376" s="18"/>
      <c r="VYD376" s="18"/>
      <c r="VYE376" s="18"/>
      <c r="VYF376" s="18"/>
      <c r="VYG376" s="18"/>
      <c r="VYH376" s="18"/>
      <c r="VYI376" s="18"/>
      <c r="VYJ376" s="18"/>
      <c r="VYK376" s="18"/>
      <c r="VYL376" s="18"/>
      <c r="VYM376" s="18"/>
      <c r="VYN376" s="18"/>
      <c r="VYO376" s="18"/>
      <c r="VYP376" s="18"/>
      <c r="VYQ376" s="18"/>
      <c r="VYR376" s="18"/>
      <c r="VYS376" s="18"/>
      <c r="VYT376" s="18"/>
      <c r="VYU376" s="18"/>
      <c r="VYV376" s="18"/>
      <c r="VYW376" s="18"/>
      <c r="VYX376" s="18"/>
      <c r="VYY376" s="18"/>
      <c r="VYZ376" s="18"/>
      <c r="VZA376" s="18"/>
      <c r="VZB376" s="18"/>
      <c r="VZC376" s="18"/>
      <c r="VZD376" s="18"/>
      <c r="VZE376" s="18"/>
      <c r="VZF376" s="18"/>
      <c r="VZG376" s="18"/>
      <c r="VZH376" s="18"/>
      <c r="VZI376" s="18"/>
      <c r="VZJ376" s="18"/>
      <c r="VZK376" s="18"/>
      <c r="VZL376" s="18"/>
      <c r="VZM376" s="18"/>
      <c r="VZN376" s="18"/>
      <c r="VZO376" s="18"/>
      <c r="VZP376" s="18"/>
      <c r="VZQ376" s="18"/>
      <c r="VZR376" s="18"/>
      <c r="VZS376" s="18"/>
      <c r="VZT376" s="18"/>
      <c r="VZU376" s="18"/>
      <c r="VZV376" s="18"/>
      <c r="VZW376" s="18"/>
      <c r="VZX376" s="18"/>
      <c r="VZY376" s="18"/>
      <c r="VZZ376" s="18"/>
      <c r="WAA376" s="18"/>
      <c r="WAB376" s="18"/>
      <c r="WAC376" s="18"/>
      <c r="WAD376" s="18"/>
      <c r="WAE376" s="18"/>
      <c r="WAF376" s="18"/>
      <c r="WAG376" s="18"/>
      <c r="WAH376" s="18"/>
      <c r="WAI376" s="18"/>
      <c r="WAJ376" s="18"/>
      <c r="WAK376" s="18"/>
      <c r="WAL376" s="18"/>
      <c r="WAM376" s="18"/>
      <c r="WAN376" s="18"/>
      <c r="WAO376" s="18"/>
      <c r="WAP376" s="18"/>
      <c r="WAQ376" s="18"/>
      <c r="WAR376" s="18"/>
      <c r="WAS376" s="18"/>
      <c r="WAT376" s="18"/>
      <c r="WAU376" s="18"/>
      <c r="WAV376" s="18"/>
      <c r="WAW376" s="18"/>
      <c r="WAX376" s="18"/>
      <c r="WAY376" s="18"/>
      <c r="WAZ376" s="18"/>
      <c r="WBA376" s="18"/>
      <c r="WBB376" s="18"/>
      <c r="WBC376" s="18"/>
      <c r="WBD376" s="18"/>
      <c r="WBE376" s="18"/>
      <c r="WBF376" s="18"/>
      <c r="WBG376" s="18"/>
      <c r="WBH376" s="18"/>
      <c r="WBI376" s="18"/>
      <c r="WBJ376" s="18"/>
      <c r="WBK376" s="18"/>
      <c r="WBL376" s="18"/>
      <c r="WBM376" s="18"/>
      <c r="WBN376" s="18"/>
      <c r="WBO376" s="18"/>
      <c r="WBP376" s="18"/>
      <c r="WBQ376" s="18"/>
      <c r="WBR376" s="18"/>
      <c r="WBS376" s="18"/>
      <c r="WBT376" s="18"/>
      <c r="WBU376" s="18"/>
      <c r="WBV376" s="18"/>
      <c r="WBW376" s="18"/>
      <c r="WBX376" s="18"/>
      <c r="WBY376" s="18"/>
      <c r="WBZ376" s="18"/>
      <c r="WCA376" s="18"/>
      <c r="WCB376" s="18"/>
      <c r="WCC376" s="18"/>
      <c r="WCD376" s="18"/>
      <c r="WCE376" s="18"/>
      <c r="WCF376" s="18"/>
      <c r="WCG376" s="18"/>
      <c r="WCH376" s="18"/>
      <c r="WCI376" s="18"/>
      <c r="WCJ376" s="18"/>
      <c r="WCK376" s="18"/>
      <c r="WCL376" s="18"/>
      <c r="WCM376" s="18"/>
      <c r="WCN376" s="18"/>
      <c r="WCO376" s="18"/>
      <c r="WCP376" s="18"/>
      <c r="WCQ376" s="18"/>
      <c r="WCR376" s="18"/>
      <c r="WCS376" s="18"/>
      <c r="WCT376" s="18"/>
      <c r="WCU376" s="18"/>
      <c r="WCV376" s="18"/>
      <c r="WCW376" s="18"/>
      <c r="WCX376" s="18"/>
      <c r="WCY376" s="18"/>
      <c r="WCZ376" s="18"/>
      <c r="WDA376" s="18"/>
      <c r="WDB376" s="18"/>
      <c r="WDC376" s="18"/>
      <c r="WDD376" s="18"/>
      <c r="WDE376" s="18"/>
      <c r="WDF376" s="18"/>
      <c r="WDG376" s="18"/>
      <c r="WDH376" s="18"/>
      <c r="WDI376" s="18"/>
      <c r="WDJ376" s="18"/>
      <c r="WDK376" s="18"/>
      <c r="WDL376" s="18"/>
      <c r="WDM376" s="18"/>
      <c r="WDN376" s="18"/>
      <c r="WDO376" s="18"/>
      <c r="WDP376" s="18"/>
      <c r="WDQ376" s="18"/>
      <c r="WDR376" s="18"/>
      <c r="WDS376" s="18"/>
      <c r="WDT376" s="18"/>
      <c r="WDU376" s="18"/>
      <c r="WDV376" s="18"/>
      <c r="WDW376" s="18"/>
      <c r="WDX376" s="18"/>
      <c r="WDY376" s="18"/>
      <c r="WDZ376" s="18"/>
      <c r="WEA376" s="18"/>
      <c r="WEB376" s="18"/>
      <c r="WEC376" s="18"/>
      <c r="WED376" s="18"/>
      <c r="WEE376" s="18"/>
      <c r="WEF376" s="18"/>
      <c r="WEG376" s="18"/>
      <c r="WEH376" s="18"/>
      <c r="WEI376" s="18"/>
      <c r="WEJ376" s="18"/>
      <c r="WEK376" s="18"/>
      <c r="WEL376" s="18"/>
      <c r="WEM376" s="18"/>
      <c r="WEN376" s="18"/>
      <c r="WEO376" s="18"/>
      <c r="WEP376" s="18"/>
      <c r="WEQ376" s="18"/>
      <c r="WER376" s="18"/>
      <c r="WES376" s="18"/>
      <c r="WET376" s="18"/>
      <c r="WEU376" s="18"/>
      <c r="WEV376" s="18"/>
      <c r="WEW376" s="18"/>
      <c r="WEX376" s="18"/>
      <c r="WEY376" s="18"/>
      <c r="WEZ376" s="18"/>
      <c r="WFA376" s="18"/>
      <c r="WFB376" s="18"/>
      <c r="WFC376" s="18"/>
      <c r="WFD376" s="18"/>
      <c r="WFE376" s="18"/>
      <c r="WFF376" s="18"/>
      <c r="WFG376" s="18"/>
      <c r="WFH376" s="18"/>
      <c r="WFI376" s="18"/>
      <c r="WFJ376" s="18"/>
      <c r="WFK376" s="18"/>
      <c r="WFL376" s="18"/>
      <c r="WFM376" s="18"/>
      <c r="WFN376" s="18"/>
      <c r="WFO376" s="18"/>
      <c r="WFP376" s="18"/>
      <c r="WFQ376" s="18"/>
      <c r="WFR376" s="18"/>
      <c r="WFS376" s="18"/>
      <c r="WFT376" s="18"/>
      <c r="WFU376" s="18"/>
      <c r="WFV376" s="18"/>
      <c r="WFW376" s="18"/>
      <c r="WFX376" s="18"/>
      <c r="WFY376" s="18"/>
      <c r="WFZ376" s="18"/>
      <c r="WGA376" s="18"/>
      <c r="WGB376" s="18"/>
      <c r="WGC376" s="18"/>
      <c r="WGD376" s="18"/>
      <c r="WGE376" s="18"/>
      <c r="WGF376" s="18"/>
      <c r="WGG376" s="18"/>
      <c r="WGH376" s="18"/>
      <c r="WGI376" s="18"/>
      <c r="WGJ376" s="18"/>
      <c r="WGK376" s="18"/>
      <c r="WGL376" s="18"/>
      <c r="WGM376" s="18"/>
      <c r="WGN376" s="18"/>
      <c r="WGO376" s="18"/>
      <c r="WGP376" s="18"/>
      <c r="WGQ376" s="18"/>
      <c r="WGR376" s="18"/>
      <c r="WGS376" s="18"/>
      <c r="WGT376" s="18"/>
      <c r="WGU376" s="18"/>
      <c r="WGV376" s="18"/>
      <c r="WGW376" s="18"/>
      <c r="WGX376" s="18"/>
      <c r="WGY376" s="18"/>
      <c r="WGZ376" s="18"/>
      <c r="WHA376" s="18"/>
      <c r="WHB376" s="18"/>
      <c r="WHC376" s="18"/>
      <c r="WHD376" s="18"/>
      <c r="WHE376" s="18"/>
      <c r="WHF376" s="18"/>
      <c r="WHG376" s="18"/>
      <c r="WHH376" s="18"/>
      <c r="WHI376" s="18"/>
      <c r="WHJ376" s="18"/>
      <c r="WHK376" s="18"/>
      <c r="WHL376" s="18"/>
      <c r="WHM376" s="18"/>
      <c r="WHN376" s="18"/>
      <c r="WHO376" s="18"/>
      <c r="WHP376" s="18"/>
      <c r="WHQ376" s="18"/>
      <c r="WHR376" s="18"/>
      <c r="WHS376" s="18"/>
      <c r="WHT376" s="18"/>
      <c r="WHU376" s="18"/>
      <c r="WHV376" s="18"/>
      <c r="WHW376" s="18"/>
      <c r="WHX376" s="18"/>
      <c r="WHY376" s="18"/>
      <c r="WHZ376" s="18"/>
      <c r="WIA376" s="18"/>
      <c r="WIB376" s="18"/>
      <c r="WIC376" s="18"/>
      <c r="WID376" s="18"/>
      <c r="WIE376" s="18"/>
      <c r="WIF376" s="18"/>
      <c r="WIG376" s="18"/>
      <c r="WIH376" s="18"/>
      <c r="WII376" s="18"/>
      <c r="WIJ376" s="18"/>
      <c r="WIK376" s="18"/>
      <c r="WIL376" s="18"/>
      <c r="WIM376" s="18"/>
      <c r="WIN376" s="18"/>
      <c r="WIO376" s="18"/>
      <c r="WIP376" s="18"/>
      <c r="WIQ376" s="18"/>
      <c r="WIR376" s="18"/>
      <c r="WIS376" s="18"/>
      <c r="WIT376" s="18"/>
      <c r="WIU376" s="18"/>
      <c r="WIV376" s="18"/>
      <c r="WIW376" s="18"/>
      <c r="WIX376" s="18"/>
      <c r="WIY376" s="18"/>
      <c r="WIZ376" s="18"/>
      <c r="WJA376" s="18"/>
      <c r="WJB376" s="18"/>
      <c r="WJC376" s="18"/>
      <c r="WJD376" s="18"/>
      <c r="WJE376" s="18"/>
      <c r="WJF376" s="18"/>
      <c r="WJG376" s="18"/>
      <c r="WJH376" s="18"/>
      <c r="WJI376" s="18"/>
      <c r="WJJ376" s="18"/>
      <c r="WJK376" s="18"/>
      <c r="WJL376" s="18"/>
      <c r="WJM376" s="18"/>
      <c r="WJN376" s="18"/>
      <c r="WJO376" s="18"/>
      <c r="WJP376" s="18"/>
      <c r="WJQ376" s="18"/>
      <c r="WJR376" s="18"/>
      <c r="WJS376" s="18"/>
      <c r="WJT376" s="18"/>
      <c r="WJU376" s="18"/>
      <c r="WJV376" s="18"/>
      <c r="WJW376" s="18"/>
      <c r="WJX376" s="18"/>
      <c r="WJY376" s="18"/>
      <c r="WJZ376" s="18"/>
      <c r="WKA376" s="18"/>
      <c r="WKB376" s="18"/>
      <c r="WKC376" s="18"/>
      <c r="WKD376" s="18"/>
      <c r="WKE376" s="18"/>
      <c r="WKF376" s="18"/>
      <c r="WKG376" s="18"/>
      <c r="WKH376" s="18"/>
      <c r="WKI376" s="18"/>
      <c r="WKJ376" s="18"/>
      <c r="WKK376" s="18"/>
      <c r="WKL376" s="18"/>
      <c r="WKM376" s="18"/>
      <c r="WKN376" s="18"/>
      <c r="WKO376" s="18"/>
      <c r="WKP376" s="18"/>
      <c r="WKQ376" s="18"/>
      <c r="WKR376" s="18"/>
      <c r="WKS376" s="18"/>
      <c r="WKT376" s="18"/>
      <c r="WKU376" s="18"/>
      <c r="WKV376" s="18"/>
      <c r="WKW376" s="18"/>
      <c r="WKX376" s="18"/>
      <c r="WKY376" s="18"/>
      <c r="WKZ376" s="18"/>
      <c r="WLA376" s="18"/>
      <c r="WLB376" s="18"/>
      <c r="WLC376" s="18"/>
      <c r="WLD376" s="18"/>
      <c r="WLE376" s="18"/>
      <c r="WLF376" s="18"/>
      <c r="WLG376" s="18"/>
      <c r="WLH376" s="18"/>
      <c r="WLI376" s="18"/>
      <c r="WLJ376" s="18"/>
      <c r="WLK376" s="18"/>
      <c r="WLL376" s="18"/>
      <c r="WLM376" s="18"/>
      <c r="WLN376" s="18"/>
      <c r="WLO376" s="18"/>
      <c r="WLP376" s="18"/>
      <c r="WLQ376" s="18"/>
      <c r="WLR376" s="18"/>
      <c r="WLS376" s="18"/>
      <c r="WLT376" s="18"/>
      <c r="WLU376" s="18"/>
      <c r="WLV376" s="18"/>
      <c r="WLW376" s="18"/>
      <c r="WLX376" s="18"/>
      <c r="WLY376" s="18"/>
      <c r="WLZ376" s="18"/>
      <c r="WMA376" s="18"/>
      <c r="WMB376" s="18"/>
      <c r="WMC376" s="18"/>
      <c r="WMD376" s="18"/>
      <c r="WME376" s="18"/>
      <c r="WMF376" s="18"/>
      <c r="WMG376" s="18"/>
      <c r="WMH376" s="18"/>
      <c r="WMI376" s="18"/>
      <c r="WMJ376" s="18"/>
      <c r="WMK376" s="18"/>
      <c r="WML376" s="18"/>
      <c r="WMM376" s="18"/>
      <c r="WMN376" s="18"/>
      <c r="WMO376" s="18"/>
      <c r="WMP376" s="18"/>
      <c r="WMQ376" s="18"/>
      <c r="WMR376" s="18"/>
      <c r="WMS376" s="18"/>
      <c r="WMT376" s="18"/>
      <c r="WMU376" s="18"/>
      <c r="WMV376" s="18"/>
      <c r="WMW376" s="18"/>
      <c r="WMX376" s="18"/>
      <c r="WMY376" s="18"/>
      <c r="WMZ376" s="18"/>
      <c r="WNA376" s="18"/>
      <c r="WNB376" s="18"/>
      <c r="WNC376" s="18"/>
      <c r="WND376" s="18"/>
      <c r="WNE376" s="18"/>
      <c r="WNF376" s="18"/>
      <c r="WNG376" s="18"/>
      <c r="WNH376" s="18"/>
      <c r="WNI376" s="18"/>
      <c r="WNJ376" s="18"/>
      <c r="WNK376" s="18"/>
      <c r="WNL376" s="18"/>
      <c r="WNM376" s="18"/>
      <c r="WNN376" s="18"/>
      <c r="WNO376" s="18"/>
      <c r="WNP376" s="18"/>
      <c r="WNQ376" s="18"/>
      <c r="WNR376" s="18"/>
      <c r="WNS376" s="18"/>
      <c r="WNT376" s="18"/>
      <c r="WNU376" s="18"/>
      <c r="WNV376" s="18"/>
      <c r="WNW376" s="18"/>
      <c r="WNX376" s="18"/>
      <c r="WNY376" s="18"/>
      <c r="WNZ376" s="18"/>
      <c r="WOA376" s="18"/>
      <c r="WOB376" s="18"/>
      <c r="WOC376" s="18"/>
      <c r="WOD376" s="18"/>
      <c r="WOE376" s="18"/>
      <c r="WOF376" s="18"/>
      <c r="WOG376" s="18"/>
      <c r="WOH376" s="18"/>
      <c r="WOI376" s="18"/>
      <c r="WOJ376" s="18"/>
      <c r="WOK376" s="18"/>
      <c r="WOL376" s="18"/>
      <c r="WOM376" s="18"/>
      <c r="WON376" s="18"/>
      <c r="WOO376" s="18"/>
      <c r="WOP376" s="18"/>
      <c r="WOQ376" s="18"/>
      <c r="WOR376" s="18"/>
      <c r="WOS376" s="18"/>
      <c r="WOT376" s="18"/>
      <c r="WOU376" s="18"/>
      <c r="WOV376" s="18"/>
      <c r="WOW376" s="18"/>
      <c r="WOX376" s="18"/>
      <c r="WOY376" s="18"/>
      <c r="WOZ376" s="18"/>
      <c r="WPA376" s="18"/>
      <c r="WPB376" s="18"/>
      <c r="WPC376" s="18"/>
      <c r="WPD376" s="18"/>
      <c r="WPE376" s="18"/>
      <c r="WPF376" s="18"/>
      <c r="WPG376" s="18"/>
      <c r="WPH376" s="18"/>
      <c r="WPI376" s="18"/>
      <c r="WPJ376" s="18"/>
      <c r="WPK376" s="18"/>
      <c r="WPL376" s="18"/>
      <c r="WPM376" s="18"/>
      <c r="WPN376" s="18"/>
      <c r="WPO376" s="18"/>
      <c r="WPP376" s="18"/>
      <c r="WPQ376" s="18"/>
      <c r="WPR376" s="18"/>
      <c r="WPS376" s="18"/>
      <c r="WPT376" s="18"/>
      <c r="WPU376" s="18"/>
      <c r="WPV376" s="18"/>
      <c r="WPW376" s="18"/>
      <c r="WPX376" s="18"/>
      <c r="WPY376" s="18"/>
      <c r="WPZ376" s="18"/>
      <c r="WQA376" s="18"/>
      <c r="WQB376" s="18"/>
      <c r="WQC376" s="18"/>
      <c r="WQD376" s="18"/>
      <c r="WQE376" s="18"/>
      <c r="WQF376" s="18"/>
      <c r="WQG376" s="18"/>
      <c r="WQH376" s="18"/>
      <c r="WQI376" s="18"/>
      <c r="WQJ376" s="18"/>
      <c r="WQK376" s="18"/>
      <c r="WQL376" s="18"/>
      <c r="WQM376" s="18"/>
      <c r="WQN376" s="18"/>
      <c r="WQO376" s="18"/>
      <c r="WQP376" s="18"/>
      <c r="WQQ376" s="18"/>
      <c r="WQR376" s="18"/>
      <c r="WQS376" s="18"/>
      <c r="WQT376" s="18"/>
      <c r="WQU376" s="18"/>
      <c r="WQV376" s="18"/>
      <c r="WQW376" s="18"/>
      <c r="WQX376" s="18"/>
      <c r="WQY376" s="18"/>
      <c r="WQZ376" s="18"/>
      <c r="WRA376" s="18"/>
      <c r="WRB376" s="18"/>
      <c r="WRC376" s="18"/>
      <c r="WRD376" s="18"/>
      <c r="WRE376" s="18"/>
      <c r="WRF376" s="18"/>
      <c r="WRG376" s="18"/>
      <c r="WRH376" s="18"/>
      <c r="WRI376" s="18"/>
      <c r="WRJ376" s="18"/>
      <c r="WRK376" s="18"/>
      <c r="WRL376" s="18"/>
      <c r="WRM376" s="18"/>
      <c r="WRN376" s="18"/>
      <c r="WRO376" s="18"/>
      <c r="WRP376" s="18"/>
      <c r="WRQ376" s="18"/>
      <c r="WRR376" s="18"/>
      <c r="WRS376" s="18"/>
      <c r="WRT376" s="18"/>
      <c r="WRU376" s="18"/>
      <c r="WRV376" s="18"/>
      <c r="WRW376" s="18"/>
      <c r="WRX376" s="18"/>
      <c r="WRY376" s="18"/>
      <c r="WRZ376" s="18"/>
      <c r="WSA376" s="18"/>
      <c r="WSB376" s="18"/>
      <c r="WSC376" s="18"/>
      <c r="WSD376" s="18"/>
      <c r="WSE376" s="18"/>
      <c r="WSF376" s="18"/>
      <c r="WSG376" s="18"/>
      <c r="WSH376" s="18"/>
      <c r="WSI376" s="18"/>
      <c r="WSJ376" s="18"/>
      <c r="WSK376" s="18"/>
      <c r="WSL376" s="18"/>
      <c r="WSM376" s="18"/>
      <c r="WSN376" s="18"/>
      <c r="WSO376" s="18"/>
      <c r="WSP376" s="18"/>
      <c r="WSQ376" s="18"/>
      <c r="WSR376" s="18"/>
      <c r="WSS376" s="18"/>
      <c r="WST376" s="18"/>
      <c r="WSU376" s="18"/>
      <c r="WSV376" s="18"/>
      <c r="WSW376" s="18"/>
      <c r="WSX376" s="18"/>
      <c r="WSY376" s="18"/>
      <c r="WSZ376" s="18"/>
      <c r="WTA376" s="18"/>
      <c r="WTB376" s="18"/>
      <c r="WTC376" s="18"/>
      <c r="WTD376" s="18"/>
      <c r="WTE376" s="18"/>
      <c r="WTF376" s="18"/>
      <c r="WTG376" s="18"/>
      <c r="WTH376" s="18"/>
      <c r="WTI376" s="18"/>
      <c r="WTJ376" s="18"/>
      <c r="WTK376" s="18"/>
      <c r="WTL376" s="18"/>
      <c r="WTM376" s="18"/>
      <c r="WTN376" s="18"/>
      <c r="WTO376" s="18"/>
      <c r="WTP376" s="18"/>
      <c r="WTQ376" s="18"/>
      <c r="WTR376" s="18"/>
      <c r="WTS376" s="18"/>
      <c r="WTT376" s="18"/>
      <c r="WTU376" s="18"/>
      <c r="WTV376" s="18"/>
      <c r="WTW376" s="18"/>
      <c r="WTX376" s="18"/>
      <c r="WTY376" s="18"/>
      <c r="WTZ376" s="18"/>
      <c r="WUA376" s="18"/>
      <c r="WUB376" s="18"/>
      <c r="WUC376" s="18"/>
      <c r="WUD376" s="18"/>
      <c r="WUE376" s="18"/>
      <c r="WUF376" s="18"/>
      <c r="WUG376" s="18"/>
      <c r="WUH376" s="18"/>
      <c r="WUI376" s="18"/>
      <c r="WUJ376" s="18"/>
      <c r="WUK376" s="18"/>
      <c r="WUL376" s="18"/>
      <c r="WUM376" s="18"/>
      <c r="WUN376" s="18"/>
      <c r="WUO376" s="18"/>
      <c r="WUP376" s="18"/>
      <c r="WUQ376" s="18"/>
      <c r="WUR376" s="18"/>
      <c r="WUS376" s="18"/>
      <c r="WUT376" s="18"/>
      <c r="WUU376" s="18"/>
      <c r="WUV376" s="18"/>
      <c r="WUW376" s="18"/>
      <c r="WUX376" s="18"/>
      <c r="WUY376" s="18"/>
      <c r="WUZ376" s="18"/>
      <c r="WVA376" s="18"/>
      <c r="WVB376" s="18"/>
      <c r="WVC376" s="18"/>
      <c r="WVD376" s="18"/>
      <c r="WVE376" s="18"/>
      <c r="WVF376" s="18"/>
      <c r="WVG376" s="18"/>
      <c r="WVH376" s="18"/>
      <c r="WVI376" s="18"/>
      <c r="WVJ376" s="18"/>
      <c r="WVK376" s="18"/>
      <c r="WVL376" s="18"/>
      <c r="WVM376" s="18"/>
      <c r="WVN376" s="18"/>
      <c r="WVO376" s="18"/>
      <c r="WVP376" s="18"/>
      <c r="WVQ376" s="18"/>
      <c r="WVR376" s="18"/>
      <c r="WVS376" s="18"/>
      <c r="WVT376" s="18"/>
      <c r="WVU376" s="18"/>
      <c r="WVV376" s="18"/>
      <c r="WVW376" s="18"/>
      <c r="WVX376" s="18"/>
      <c r="WVY376" s="18"/>
      <c r="WVZ376" s="18"/>
      <c r="WWA376" s="18"/>
      <c r="WWB376" s="18"/>
      <c r="WWC376" s="18"/>
      <c r="WWD376" s="18"/>
      <c r="WWE376" s="18"/>
      <c r="WWF376" s="18"/>
      <c r="WWG376" s="18"/>
      <c r="WWH376" s="18"/>
      <c r="WWI376" s="18"/>
      <c r="WWJ376" s="18"/>
      <c r="WWK376" s="18"/>
      <c r="WWL376" s="18"/>
      <c r="WWM376" s="18"/>
      <c r="WWN376" s="18"/>
      <c r="WWO376" s="18"/>
      <c r="WWP376" s="18"/>
      <c r="WWQ376" s="18"/>
      <c r="WWR376" s="18"/>
      <c r="WWS376" s="18"/>
      <c r="WWT376" s="18"/>
      <c r="WWU376" s="18"/>
      <c r="WWV376" s="18"/>
      <c r="WWW376" s="18"/>
      <c r="WWX376" s="18"/>
      <c r="WWY376" s="18"/>
      <c r="WWZ376" s="18"/>
      <c r="WXA376" s="18"/>
      <c r="WXB376" s="18"/>
      <c r="WXC376" s="18"/>
      <c r="WXD376" s="18"/>
      <c r="WXE376" s="18"/>
      <c r="WXF376" s="18"/>
      <c r="WXG376" s="18"/>
      <c r="WXH376" s="18"/>
      <c r="WXI376" s="18"/>
      <c r="WXJ376" s="18"/>
      <c r="WXK376" s="18"/>
      <c r="WXL376" s="18"/>
      <c r="WXM376" s="18"/>
      <c r="WXN376" s="18"/>
      <c r="WXO376" s="18"/>
      <c r="WXP376" s="18"/>
      <c r="WXQ376" s="18"/>
      <c r="WXR376" s="18"/>
      <c r="WXS376" s="18"/>
      <c r="WXT376" s="18"/>
      <c r="WXU376" s="18"/>
      <c r="WXV376" s="18"/>
      <c r="WXW376" s="18"/>
      <c r="WXX376" s="18"/>
      <c r="WXY376" s="18"/>
      <c r="WXZ376" s="18"/>
      <c r="WYA376" s="18"/>
      <c r="WYB376" s="18"/>
      <c r="WYC376" s="18"/>
      <c r="WYD376" s="18"/>
      <c r="WYE376" s="18"/>
      <c r="WYF376" s="18"/>
      <c r="WYG376" s="18"/>
      <c r="WYH376" s="18"/>
      <c r="WYI376" s="18"/>
      <c r="WYJ376" s="18"/>
      <c r="WYK376" s="18"/>
      <c r="WYL376" s="18"/>
      <c r="WYM376" s="18"/>
      <c r="WYN376" s="18"/>
      <c r="WYO376" s="18"/>
      <c r="WYP376" s="18"/>
      <c r="WYQ376" s="18"/>
      <c r="WYR376" s="18"/>
      <c r="WYS376" s="18"/>
      <c r="WYT376" s="18"/>
      <c r="WYU376" s="18"/>
      <c r="WYV376" s="18"/>
      <c r="WYW376" s="18"/>
      <c r="WYX376" s="18"/>
      <c r="WYY376" s="18"/>
      <c r="WYZ376" s="18"/>
      <c r="WZA376" s="18"/>
      <c r="WZB376" s="18"/>
      <c r="WZC376" s="18"/>
      <c r="WZD376" s="18"/>
      <c r="WZE376" s="18"/>
      <c r="WZF376" s="18"/>
      <c r="WZG376" s="18"/>
      <c r="WZH376" s="18"/>
      <c r="WZI376" s="18"/>
      <c r="WZJ376" s="18"/>
      <c r="WZK376" s="18"/>
      <c r="WZL376" s="18"/>
      <c r="WZM376" s="18"/>
      <c r="WZN376" s="18"/>
      <c r="WZO376" s="18"/>
      <c r="WZP376" s="18"/>
      <c r="WZQ376" s="18"/>
      <c r="WZR376" s="18"/>
      <c r="WZS376" s="18"/>
      <c r="WZT376" s="18"/>
      <c r="WZU376" s="18"/>
      <c r="WZV376" s="18"/>
      <c r="WZW376" s="18"/>
      <c r="WZX376" s="18"/>
      <c r="WZY376" s="18"/>
      <c r="WZZ376" s="18"/>
      <c r="XAA376" s="18"/>
      <c r="XAB376" s="18"/>
      <c r="XAC376" s="18"/>
      <c r="XAD376" s="18"/>
      <c r="XAE376" s="18"/>
      <c r="XAF376" s="18"/>
      <c r="XAG376" s="18"/>
      <c r="XAH376" s="18"/>
      <c r="XAI376" s="18"/>
      <c r="XAJ376" s="18"/>
      <c r="XAK376" s="18"/>
      <c r="XAL376" s="18"/>
      <c r="XAM376" s="18"/>
      <c r="XAN376" s="18"/>
      <c r="XAO376" s="18"/>
      <c r="XAP376" s="18"/>
      <c r="XAQ376" s="18"/>
      <c r="XAR376" s="18"/>
      <c r="XAS376" s="18"/>
      <c r="XAT376" s="18"/>
      <c r="XAU376" s="18"/>
      <c r="XAV376" s="18"/>
      <c r="XAW376" s="18"/>
      <c r="XAX376" s="18"/>
      <c r="XAY376" s="18"/>
      <c r="XAZ376" s="18"/>
      <c r="XBA376" s="18"/>
      <c r="XBB376" s="18"/>
      <c r="XBC376" s="18"/>
      <c r="XBD376" s="18"/>
      <c r="XBE376" s="18"/>
      <c r="XBF376" s="18"/>
      <c r="XBG376" s="18"/>
      <c r="XBH376" s="18"/>
      <c r="XBI376" s="18"/>
      <c r="XBJ376" s="18"/>
      <c r="XBK376" s="18"/>
      <c r="XBL376" s="18"/>
      <c r="XBM376" s="18"/>
      <c r="XBN376" s="18"/>
      <c r="XBO376" s="18"/>
      <c r="XBP376" s="18"/>
      <c r="XBQ376" s="18"/>
      <c r="XBR376" s="18"/>
      <c r="XBS376" s="18"/>
      <c r="XBT376" s="18"/>
      <c r="XBU376" s="18"/>
      <c r="XBV376" s="18"/>
      <c r="XBW376" s="18"/>
      <c r="XBX376" s="18"/>
      <c r="XBY376" s="18"/>
      <c r="XBZ376" s="18"/>
      <c r="XCA376" s="18"/>
      <c r="XCB376" s="18"/>
      <c r="XCC376" s="18"/>
      <c r="XCD376" s="18"/>
      <c r="XCE376" s="18"/>
      <c r="XCF376" s="18"/>
      <c r="XCG376" s="18"/>
      <c r="XCH376" s="18"/>
      <c r="XCI376" s="18"/>
      <c r="XCJ376" s="18"/>
      <c r="XCK376" s="18"/>
      <c r="XCL376" s="18"/>
      <c r="XCM376" s="18"/>
      <c r="XCN376" s="18"/>
      <c r="XCO376" s="18"/>
      <c r="XCP376" s="18"/>
      <c r="XCQ376" s="18"/>
      <c r="XCR376" s="18"/>
      <c r="XCS376" s="18"/>
      <c r="XCT376" s="18"/>
      <c r="XCU376" s="18"/>
      <c r="XCV376" s="18"/>
      <c r="XCW376" s="18"/>
      <c r="XCX376" s="18"/>
      <c r="XCY376" s="18"/>
      <c r="XCZ376" s="18"/>
      <c r="XDA376" s="18"/>
      <c r="XDB376" s="18"/>
      <c r="XDC376" s="18"/>
      <c r="XDD376" s="18"/>
      <c r="XDE376" s="18"/>
      <c r="XDF376" s="18"/>
      <c r="XDG376" s="18"/>
      <c r="XDH376" s="18"/>
      <c r="XDI376" s="18"/>
      <c r="XDJ376" s="18"/>
      <c r="XDK376" s="18"/>
      <c r="XDL376" s="18"/>
      <c r="XDM376" s="18"/>
      <c r="XDN376" s="18"/>
      <c r="XDO376" s="18"/>
      <c r="XDP376" s="18"/>
      <c r="XDQ376" s="18"/>
      <c r="XDR376" s="18"/>
      <c r="XDS376" s="18"/>
      <c r="XDT376" s="18"/>
      <c r="XDU376" s="18"/>
      <c r="XDV376" s="18"/>
      <c r="XDW376" s="18"/>
      <c r="XDX376" s="18"/>
      <c r="XDY376" s="18"/>
      <c r="XDZ376" s="18"/>
      <c r="XEA376" s="18"/>
      <c r="XEB376" s="18"/>
      <c r="XEC376" s="18"/>
      <c r="XED376" s="18"/>
      <c r="XEE376" s="18"/>
      <c r="XEF376" s="18"/>
      <c r="XEG376" s="18"/>
      <c r="XEH376" s="18"/>
      <c r="XEI376" s="18"/>
      <c r="XEJ376" s="18"/>
      <c r="XEK376" s="18"/>
      <c r="XEL376" s="18"/>
      <c r="XEM376" s="18"/>
      <c r="XEN376" s="18"/>
      <c r="XEO376" s="18"/>
      <c r="XEP376" s="18"/>
      <c r="XEQ376" s="18"/>
      <c r="XER376" s="18"/>
      <c r="XES376" s="18"/>
      <c r="XET376" s="18"/>
      <c r="XEU376" s="18"/>
      <c r="XEV376" s="18"/>
      <c r="XEW376" s="18"/>
      <c r="XEX376" s="18"/>
      <c r="XEY376" s="18"/>
      <c r="XEZ376" s="18"/>
      <c r="XFA376" s="18"/>
      <c r="XFB376" s="18"/>
      <c r="XFC376" s="18"/>
      <c r="XFD376" s="18"/>
    </row>
    <row r="377" spans="1:16384" ht="18.75" x14ac:dyDescent="0.3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</row>
    <row r="378" spans="1:16384" ht="18.75" x14ac:dyDescent="0.3">
      <c r="A378" s="188"/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</row>
    <row r="379" spans="1:16384" x14ac:dyDescent="0.25">
      <c r="A379" s="189" t="s">
        <v>242</v>
      </c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</row>
    <row r="380" spans="1:16384" x14ac:dyDescent="0.25">
      <c r="A380" s="190" t="s">
        <v>243</v>
      </c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0"/>
      <c r="O380" s="190"/>
    </row>
    <row r="381" spans="1:16384" x14ac:dyDescent="0.25">
      <c r="A381" s="190" t="s">
        <v>244</v>
      </c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</row>
    <row r="382" spans="1:16384" x14ac:dyDescent="0.25">
      <c r="A382" s="190" t="s">
        <v>245</v>
      </c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</row>
    <row r="383" spans="1:16384" x14ac:dyDescent="0.25">
      <c r="A383" s="190" t="s">
        <v>246</v>
      </c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</row>
    <row r="384" spans="1:16384" x14ac:dyDescent="0.25">
      <c r="A384" s="190" t="s">
        <v>247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</row>
    <row r="389" spans="4:6" ht="18" x14ac:dyDescent="0.25">
      <c r="D389" s="150"/>
      <c r="E389" s="151">
        <v>45202</v>
      </c>
      <c r="F389" s="150"/>
    </row>
    <row r="390" spans="4:6" ht="18" x14ac:dyDescent="0.25">
      <c r="D390" s="150"/>
      <c r="E390" s="151"/>
      <c r="F390" s="150"/>
    </row>
    <row r="391" spans="4:6" ht="18" x14ac:dyDescent="0.25">
      <c r="D391" s="191" t="s">
        <v>291</v>
      </c>
      <c r="E391" s="191"/>
      <c r="F391" s="191"/>
    </row>
  </sheetData>
  <mergeCells count="917">
    <mergeCell ref="A380:O380"/>
    <mergeCell ref="A381:O381"/>
    <mergeCell ref="A382:O382"/>
    <mergeCell ref="A383:O383"/>
    <mergeCell ref="A384:O384"/>
    <mergeCell ref="D391:F391"/>
    <mergeCell ref="UCN376:UDB376"/>
    <mergeCell ref="UDC376:UDQ376"/>
    <mergeCell ref="UDR376:UEF376"/>
    <mergeCell ref="UEG376:UEU376"/>
    <mergeCell ref="UEV376:UFJ376"/>
    <mergeCell ref="UFK376:UFN376"/>
    <mergeCell ref="A377:O377"/>
    <mergeCell ref="A378:O378"/>
    <mergeCell ref="A379:O379"/>
    <mergeCell ref="TXI376:TXW376"/>
    <mergeCell ref="TXX376:TYL376"/>
    <mergeCell ref="TYM376:TZA376"/>
    <mergeCell ref="TZB376:TZP376"/>
    <mergeCell ref="TZQ376:UAE376"/>
    <mergeCell ref="UAF376:UAT376"/>
    <mergeCell ref="UAU376:UBI376"/>
    <mergeCell ref="UBJ376:UBX376"/>
    <mergeCell ref="UBY376:UCM376"/>
    <mergeCell ref="TSD376:TSR376"/>
    <mergeCell ref="TSS376:TTG376"/>
    <mergeCell ref="TTH376:TTV376"/>
    <mergeCell ref="TTW376:TUK376"/>
    <mergeCell ref="TUL376:TUZ376"/>
    <mergeCell ref="TVA376:TVO376"/>
    <mergeCell ref="TVP376:TWD376"/>
    <mergeCell ref="TWE376:TWS376"/>
    <mergeCell ref="TWT376:TXH376"/>
    <mergeCell ref="TMY376:TNM376"/>
    <mergeCell ref="TNN376:TOB376"/>
    <mergeCell ref="TOC376:TOQ376"/>
    <mergeCell ref="TOR376:TPF376"/>
    <mergeCell ref="TPG376:TPU376"/>
    <mergeCell ref="TPV376:TQJ376"/>
    <mergeCell ref="TQK376:TQY376"/>
    <mergeCell ref="TQZ376:TRN376"/>
    <mergeCell ref="TRO376:TSC376"/>
    <mergeCell ref="THT376:TIH376"/>
    <mergeCell ref="TII376:TIW376"/>
    <mergeCell ref="TIX376:TJL376"/>
    <mergeCell ref="TJM376:TKA376"/>
    <mergeCell ref="TKB376:TKP376"/>
    <mergeCell ref="TKQ376:TLE376"/>
    <mergeCell ref="TLF376:TLT376"/>
    <mergeCell ref="TLU376:TMI376"/>
    <mergeCell ref="TMJ376:TMX376"/>
    <mergeCell ref="TCO376:TDC376"/>
    <mergeCell ref="TDD376:TDR376"/>
    <mergeCell ref="TDS376:TEG376"/>
    <mergeCell ref="TEH376:TEV376"/>
    <mergeCell ref="TEW376:TFK376"/>
    <mergeCell ref="TFL376:TFZ376"/>
    <mergeCell ref="TGA376:TGO376"/>
    <mergeCell ref="TGP376:THD376"/>
    <mergeCell ref="THE376:THS376"/>
    <mergeCell ref="SXJ376:SXX376"/>
    <mergeCell ref="SXY376:SYM376"/>
    <mergeCell ref="SYN376:SZB376"/>
    <mergeCell ref="SZC376:SZQ376"/>
    <mergeCell ref="SZR376:TAF376"/>
    <mergeCell ref="TAG376:TAU376"/>
    <mergeCell ref="TAV376:TBJ376"/>
    <mergeCell ref="TBK376:TBY376"/>
    <mergeCell ref="TBZ376:TCN376"/>
    <mergeCell ref="SSE376:SSS376"/>
    <mergeCell ref="SST376:STH376"/>
    <mergeCell ref="STI376:STW376"/>
    <mergeCell ref="STX376:SUL376"/>
    <mergeCell ref="SUM376:SVA376"/>
    <mergeCell ref="SVB376:SVP376"/>
    <mergeCell ref="SVQ376:SWE376"/>
    <mergeCell ref="SWF376:SWT376"/>
    <mergeCell ref="SWU376:SXI376"/>
    <mergeCell ref="SMZ376:SNN376"/>
    <mergeCell ref="SNO376:SOC376"/>
    <mergeCell ref="SOD376:SOR376"/>
    <mergeCell ref="SOS376:SPG376"/>
    <mergeCell ref="SPH376:SPV376"/>
    <mergeCell ref="SPW376:SQK376"/>
    <mergeCell ref="SQL376:SQZ376"/>
    <mergeCell ref="SRA376:SRO376"/>
    <mergeCell ref="SRP376:SSD376"/>
    <mergeCell ref="SHU376:SII376"/>
    <mergeCell ref="SIJ376:SIX376"/>
    <mergeCell ref="SIY376:SJM376"/>
    <mergeCell ref="SJN376:SKB376"/>
    <mergeCell ref="SKC376:SKQ376"/>
    <mergeCell ref="SKR376:SLF376"/>
    <mergeCell ref="SLG376:SLU376"/>
    <mergeCell ref="SLV376:SMJ376"/>
    <mergeCell ref="SMK376:SMY376"/>
    <mergeCell ref="SCP376:SDD376"/>
    <mergeCell ref="SDE376:SDS376"/>
    <mergeCell ref="SDT376:SEH376"/>
    <mergeCell ref="SEI376:SEW376"/>
    <mergeCell ref="SEX376:SFL376"/>
    <mergeCell ref="SFM376:SGA376"/>
    <mergeCell ref="SGB376:SGP376"/>
    <mergeCell ref="SGQ376:SHE376"/>
    <mergeCell ref="SHF376:SHT376"/>
    <mergeCell ref="RXK376:RXY376"/>
    <mergeCell ref="RXZ376:RYN376"/>
    <mergeCell ref="RYO376:RZC376"/>
    <mergeCell ref="RZD376:RZR376"/>
    <mergeCell ref="RZS376:SAG376"/>
    <mergeCell ref="SAH376:SAV376"/>
    <mergeCell ref="SAW376:SBK376"/>
    <mergeCell ref="SBL376:SBZ376"/>
    <mergeCell ref="SCA376:SCO376"/>
    <mergeCell ref="RSF376:RST376"/>
    <mergeCell ref="RSU376:RTI376"/>
    <mergeCell ref="RTJ376:RTX376"/>
    <mergeCell ref="RTY376:RUM376"/>
    <mergeCell ref="RUN376:RVB376"/>
    <mergeCell ref="RVC376:RVQ376"/>
    <mergeCell ref="RVR376:RWF376"/>
    <mergeCell ref="RWG376:RWU376"/>
    <mergeCell ref="RWV376:RXJ376"/>
    <mergeCell ref="RNA376:RNO376"/>
    <mergeCell ref="RNP376:ROD376"/>
    <mergeCell ref="ROE376:ROS376"/>
    <mergeCell ref="ROT376:RPH376"/>
    <mergeCell ref="RPI376:RPW376"/>
    <mergeCell ref="RPX376:RQL376"/>
    <mergeCell ref="RQM376:RRA376"/>
    <mergeCell ref="RRB376:RRP376"/>
    <mergeCell ref="RRQ376:RSE376"/>
    <mergeCell ref="RHV376:RIJ376"/>
    <mergeCell ref="RIK376:RIY376"/>
    <mergeCell ref="RIZ376:RJN376"/>
    <mergeCell ref="RJO376:RKC376"/>
    <mergeCell ref="RKD376:RKR376"/>
    <mergeCell ref="RKS376:RLG376"/>
    <mergeCell ref="RLH376:RLV376"/>
    <mergeCell ref="RLW376:RMK376"/>
    <mergeCell ref="RML376:RMZ376"/>
    <mergeCell ref="RCQ376:RDE376"/>
    <mergeCell ref="RDF376:RDT376"/>
    <mergeCell ref="RDU376:REI376"/>
    <mergeCell ref="REJ376:REX376"/>
    <mergeCell ref="REY376:RFM376"/>
    <mergeCell ref="RFN376:RGB376"/>
    <mergeCell ref="RGC376:RGQ376"/>
    <mergeCell ref="RGR376:RHF376"/>
    <mergeCell ref="RHG376:RHU376"/>
    <mergeCell ref="QXL376:QXZ376"/>
    <mergeCell ref="QYA376:QYO376"/>
    <mergeCell ref="QYP376:QZD376"/>
    <mergeCell ref="QZE376:QZS376"/>
    <mergeCell ref="QZT376:RAH376"/>
    <mergeCell ref="RAI376:RAW376"/>
    <mergeCell ref="RAX376:RBL376"/>
    <mergeCell ref="RBM376:RCA376"/>
    <mergeCell ref="RCB376:RCP376"/>
    <mergeCell ref="QSG376:QSU376"/>
    <mergeCell ref="QSV376:QTJ376"/>
    <mergeCell ref="QTK376:QTY376"/>
    <mergeCell ref="QTZ376:QUN376"/>
    <mergeCell ref="QUO376:QVC376"/>
    <mergeCell ref="QVD376:QVR376"/>
    <mergeCell ref="QVS376:QWG376"/>
    <mergeCell ref="QWH376:QWV376"/>
    <mergeCell ref="QWW376:QXK376"/>
    <mergeCell ref="QNB376:QNP376"/>
    <mergeCell ref="QNQ376:QOE376"/>
    <mergeCell ref="QOF376:QOT376"/>
    <mergeCell ref="QOU376:QPI376"/>
    <mergeCell ref="QPJ376:QPX376"/>
    <mergeCell ref="QPY376:QQM376"/>
    <mergeCell ref="QQN376:QRB376"/>
    <mergeCell ref="QRC376:QRQ376"/>
    <mergeCell ref="QRR376:QSF376"/>
    <mergeCell ref="QHW376:QIK376"/>
    <mergeCell ref="QIL376:QIZ376"/>
    <mergeCell ref="QJA376:QJO376"/>
    <mergeCell ref="QJP376:QKD376"/>
    <mergeCell ref="QKE376:QKS376"/>
    <mergeCell ref="QKT376:QLH376"/>
    <mergeCell ref="QLI376:QLW376"/>
    <mergeCell ref="QLX376:QML376"/>
    <mergeCell ref="QMM376:QNA376"/>
    <mergeCell ref="QCR376:QDF376"/>
    <mergeCell ref="QDG376:QDU376"/>
    <mergeCell ref="QDV376:QEJ376"/>
    <mergeCell ref="QEK376:QEY376"/>
    <mergeCell ref="QEZ376:QFN376"/>
    <mergeCell ref="QFO376:QGC376"/>
    <mergeCell ref="QGD376:QGR376"/>
    <mergeCell ref="QGS376:QHG376"/>
    <mergeCell ref="QHH376:QHV376"/>
    <mergeCell ref="PXM376:PYA376"/>
    <mergeCell ref="PYB376:PYP376"/>
    <mergeCell ref="PYQ376:PZE376"/>
    <mergeCell ref="PZF376:PZT376"/>
    <mergeCell ref="PZU376:QAI376"/>
    <mergeCell ref="QAJ376:QAX376"/>
    <mergeCell ref="QAY376:QBM376"/>
    <mergeCell ref="QBN376:QCB376"/>
    <mergeCell ref="QCC376:QCQ376"/>
    <mergeCell ref="PSH376:PSV376"/>
    <mergeCell ref="PSW376:PTK376"/>
    <mergeCell ref="PTL376:PTZ376"/>
    <mergeCell ref="PUA376:PUO376"/>
    <mergeCell ref="PUP376:PVD376"/>
    <mergeCell ref="PVE376:PVS376"/>
    <mergeCell ref="PVT376:PWH376"/>
    <mergeCell ref="PWI376:PWW376"/>
    <mergeCell ref="PWX376:PXL376"/>
    <mergeCell ref="PNC376:PNQ376"/>
    <mergeCell ref="PNR376:POF376"/>
    <mergeCell ref="POG376:POU376"/>
    <mergeCell ref="POV376:PPJ376"/>
    <mergeCell ref="PPK376:PPY376"/>
    <mergeCell ref="PPZ376:PQN376"/>
    <mergeCell ref="PQO376:PRC376"/>
    <mergeCell ref="PRD376:PRR376"/>
    <mergeCell ref="PRS376:PSG376"/>
    <mergeCell ref="PHX376:PIL376"/>
    <mergeCell ref="PIM376:PJA376"/>
    <mergeCell ref="PJB376:PJP376"/>
    <mergeCell ref="PJQ376:PKE376"/>
    <mergeCell ref="PKF376:PKT376"/>
    <mergeCell ref="PKU376:PLI376"/>
    <mergeCell ref="PLJ376:PLX376"/>
    <mergeCell ref="PLY376:PMM376"/>
    <mergeCell ref="PMN376:PNB376"/>
    <mergeCell ref="PCS376:PDG376"/>
    <mergeCell ref="PDH376:PDV376"/>
    <mergeCell ref="PDW376:PEK376"/>
    <mergeCell ref="PEL376:PEZ376"/>
    <mergeCell ref="PFA376:PFO376"/>
    <mergeCell ref="PFP376:PGD376"/>
    <mergeCell ref="PGE376:PGS376"/>
    <mergeCell ref="PGT376:PHH376"/>
    <mergeCell ref="PHI376:PHW376"/>
    <mergeCell ref="OXN376:OYB376"/>
    <mergeCell ref="OYC376:OYQ376"/>
    <mergeCell ref="OYR376:OZF376"/>
    <mergeCell ref="OZG376:OZU376"/>
    <mergeCell ref="OZV376:PAJ376"/>
    <mergeCell ref="PAK376:PAY376"/>
    <mergeCell ref="PAZ376:PBN376"/>
    <mergeCell ref="PBO376:PCC376"/>
    <mergeCell ref="PCD376:PCR376"/>
    <mergeCell ref="OSI376:OSW376"/>
    <mergeCell ref="OSX376:OTL376"/>
    <mergeCell ref="OTM376:OUA376"/>
    <mergeCell ref="OUB376:OUP376"/>
    <mergeCell ref="OUQ376:OVE376"/>
    <mergeCell ref="OVF376:OVT376"/>
    <mergeCell ref="OVU376:OWI376"/>
    <mergeCell ref="OWJ376:OWX376"/>
    <mergeCell ref="OWY376:OXM376"/>
    <mergeCell ref="OND376:ONR376"/>
    <mergeCell ref="ONS376:OOG376"/>
    <mergeCell ref="OOH376:OOV376"/>
    <mergeCell ref="OOW376:OPK376"/>
    <mergeCell ref="OPL376:OPZ376"/>
    <mergeCell ref="OQA376:OQO376"/>
    <mergeCell ref="OQP376:ORD376"/>
    <mergeCell ref="ORE376:ORS376"/>
    <mergeCell ref="ORT376:OSH376"/>
    <mergeCell ref="OHY376:OIM376"/>
    <mergeCell ref="OIN376:OJB376"/>
    <mergeCell ref="OJC376:OJQ376"/>
    <mergeCell ref="OJR376:OKF376"/>
    <mergeCell ref="OKG376:OKU376"/>
    <mergeCell ref="OKV376:OLJ376"/>
    <mergeCell ref="OLK376:OLY376"/>
    <mergeCell ref="OLZ376:OMN376"/>
    <mergeCell ref="OMO376:ONC376"/>
    <mergeCell ref="OCT376:ODH376"/>
    <mergeCell ref="ODI376:ODW376"/>
    <mergeCell ref="ODX376:OEL376"/>
    <mergeCell ref="OEM376:OFA376"/>
    <mergeCell ref="OFB376:OFP376"/>
    <mergeCell ref="OFQ376:OGE376"/>
    <mergeCell ref="OGF376:OGT376"/>
    <mergeCell ref="OGU376:OHI376"/>
    <mergeCell ref="OHJ376:OHX376"/>
    <mergeCell ref="NXO376:NYC376"/>
    <mergeCell ref="NYD376:NYR376"/>
    <mergeCell ref="NYS376:NZG376"/>
    <mergeCell ref="NZH376:NZV376"/>
    <mergeCell ref="NZW376:OAK376"/>
    <mergeCell ref="OAL376:OAZ376"/>
    <mergeCell ref="OBA376:OBO376"/>
    <mergeCell ref="OBP376:OCD376"/>
    <mergeCell ref="OCE376:OCS376"/>
    <mergeCell ref="NSJ376:NSX376"/>
    <mergeCell ref="NSY376:NTM376"/>
    <mergeCell ref="NTN376:NUB376"/>
    <mergeCell ref="NUC376:NUQ376"/>
    <mergeCell ref="NUR376:NVF376"/>
    <mergeCell ref="NVG376:NVU376"/>
    <mergeCell ref="NVV376:NWJ376"/>
    <mergeCell ref="NWK376:NWY376"/>
    <mergeCell ref="NWZ376:NXN376"/>
    <mergeCell ref="NNE376:NNS376"/>
    <mergeCell ref="NNT376:NOH376"/>
    <mergeCell ref="NOI376:NOW376"/>
    <mergeCell ref="NOX376:NPL376"/>
    <mergeCell ref="NPM376:NQA376"/>
    <mergeCell ref="NQB376:NQP376"/>
    <mergeCell ref="NQQ376:NRE376"/>
    <mergeCell ref="NRF376:NRT376"/>
    <mergeCell ref="NRU376:NSI376"/>
    <mergeCell ref="NHZ376:NIN376"/>
    <mergeCell ref="NIO376:NJC376"/>
    <mergeCell ref="NJD376:NJR376"/>
    <mergeCell ref="NJS376:NKG376"/>
    <mergeCell ref="NKH376:NKV376"/>
    <mergeCell ref="NKW376:NLK376"/>
    <mergeCell ref="NLL376:NLZ376"/>
    <mergeCell ref="NMA376:NMO376"/>
    <mergeCell ref="NMP376:NND376"/>
    <mergeCell ref="NCU376:NDI376"/>
    <mergeCell ref="NDJ376:NDX376"/>
    <mergeCell ref="NDY376:NEM376"/>
    <mergeCell ref="NEN376:NFB376"/>
    <mergeCell ref="NFC376:NFQ376"/>
    <mergeCell ref="NFR376:NGF376"/>
    <mergeCell ref="NGG376:NGU376"/>
    <mergeCell ref="NGV376:NHJ376"/>
    <mergeCell ref="NHK376:NHY376"/>
    <mergeCell ref="MXP376:MYD376"/>
    <mergeCell ref="MYE376:MYS376"/>
    <mergeCell ref="MYT376:MZH376"/>
    <mergeCell ref="MZI376:MZW376"/>
    <mergeCell ref="MZX376:NAL376"/>
    <mergeCell ref="NAM376:NBA376"/>
    <mergeCell ref="NBB376:NBP376"/>
    <mergeCell ref="NBQ376:NCE376"/>
    <mergeCell ref="NCF376:NCT376"/>
    <mergeCell ref="MSK376:MSY376"/>
    <mergeCell ref="MSZ376:MTN376"/>
    <mergeCell ref="MTO376:MUC376"/>
    <mergeCell ref="MUD376:MUR376"/>
    <mergeCell ref="MUS376:MVG376"/>
    <mergeCell ref="MVH376:MVV376"/>
    <mergeCell ref="MVW376:MWK376"/>
    <mergeCell ref="MWL376:MWZ376"/>
    <mergeCell ref="MXA376:MXO376"/>
    <mergeCell ref="MNF376:MNT376"/>
    <mergeCell ref="MNU376:MOI376"/>
    <mergeCell ref="MOJ376:MOX376"/>
    <mergeCell ref="MOY376:MPM376"/>
    <mergeCell ref="MPN376:MQB376"/>
    <mergeCell ref="MQC376:MQQ376"/>
    <mergeCell ref="MQR376:MRF376"/>
    <mergeCell ref="MRG376:MRU376"/>
    <mergeCell ref="MRV376:MSJ376"/>
    <mergeCell ref="MIA376:MIO376"/>
    <mergeCell ref="MIP376:MJD376"/>
    <mergeCell ref="MJE376:MJS376"/>
    <mergeCell ref="MJT376:MKH376"/>
    <mergeCell ref="MKI376:MKW376"/>
    <mergeCell ref="MKX376:MLL376"/>
    <mergeCell ref="MLM376:MMA376"/>
    <mergeCell ref="MMB376:MMP376"/>
    <mergeCell ref="MMQ376:MNE376"/>
    <mergeCell ref="MCV376:MDJ376"/>
    <mergeCell ref="MDK376:MDY376"/>
    <mergeCell ref="MDZ376:MEN376"/>
    <mergeCell ref="MEO376:MFC376"/>
    <mergeCell ref="MFD376:MFR376"/>
    <mergeCell ref="MFS376:MGG376"/>
    <mergeCell ref="MGH376:MGV376"/>
    <mergeCell ref="MGW376:MHK376"/>
    <mergeCell ref="MHL376:MHZ376"/>
    <mergeCell ref="LXQ376:LYE376"/>
    <mergeCell ref="LYF376:LYT376"/>
    <mergeCell ref="LYU376:LZI376"/>
    <mergeCell ref="LZJ376:LZX376"/>
    <mergeCell ref="LZY376:MAM376"/>
    <mergeCell ref="MAN376:MBB376"/>
    <mergeCell ref="MBC376:MBQ376"/>
    <mergeCell ref="MBR376:MCF376"/>
    <mergeCell ref="MCG376:MCU376"/>
    <mergeCell ref="LSL376:LSZ376"/>
    <mergeCell ref="LTA376:LTO376"/>
    <mergeCell ref="LTP376:LUD376"/>
    <mergeCell ref="LUE376:LUS376"/>
    <mergeCell ref="LUT376:LVH376"/>
    <mergeCell ref="LVI376:LVW376"/>
    <mergeCell ref="LVX376:LWL376"/>
    <mergeCell ref="LWM376:LXA376"/>
    <mergeCell ref="LXB376:LXP376"/>
    <mergeCell ref="LNG376:LNU376"/>
    <mergeCell ref="LNV376:LOJ376"/>
    <mergeCell ref="LOK376:LOY376"/>
    <mergeCell ref="LOZ376:LPN376"/>
    <mergeCell ref="LPO376:LQC376"/>
    <mergeCell ref="LQD376:LQR376"/>
    <mergeCell ref="LQS376:LRG376"/>
    <mergeCell ref="LRH376:LRV376"/>
    <mergeCell ref="LRW376:LSK376"/>
    <mergeCell ref="LIB376:LIP376"/>
    <mergeCell ref="LIQ376:LJE376"/>
    <mergeCell ref="LJF376:LJT376"/>
    <mergeCell ref="LJU376:LKI376"/>
    <mergeCell ref="LKJ376:LKX376"/>
    <mergeCell ref="LKY376:LLM376"/>
    <mergeCell ref="LLN376:LMB376"/>
    <mergeCell ref="LMC376:LMQ376"/>
    <mergeCell ref="LMR376:LNF376"/>
    <mergeCell ref="LCW376:LDK376"/>
    <mergeCell ref="LDL376:LDZ376"/>
    <mergeCell ref="LEA376:LEO376"/>
    <mergeCell ref="LEP376:LFD376"/>
    <mergeCell ref="LFE376:LFS376"/>
    <mergeCell ref="LFT376:LGH376"/>
    <mergeCell ref="LGI376:LGW376"/>
    <mergeCell ref="LGX376:LHL376"/>
    <mergeCell ref="LHM376:LIA376"/>
    <mergeCell ref="KXR376:KYF376"/>
    <mergeCell ref="KYG376:KYU376"/>
    <mergeCell ref="KYV376:KZJ376"/>
    <mergeCell ref="KZK376:KZY376"/>
    <mergeCell ref="KZZ376:LAN376"/>
    <mergeCell ref="LAO376:LBC376"/>
    <mergeCell ref="LBD376:LBR376"/>
    <mergeCell ref="LBS376:LCG376"/>
    <mergeCell ref="LCH376:LCV376"/>
    <mergeCell ref="KSM376:KTA376"/>
    <mergeCell ref="KTB376:KTP376"/>
    <mergeCell ref="KTQ376:KUE376"/>
    <mergeCell ref="KUF376:KUT376"/>
    <mergeCell ref="KUU376:KVI376"/>
    <mergeCell ref="KVJ376:KVX376"/>
    <mergeCell ref="KVY376:KWM376"/>
    <mergeCell ref="KWN376:KXB376"/>
    <mergeCell ref="KXC376:KXQ376"/>
    <mergeCell ref="KNH376:KNV376"/>
    <mergeCell ref="KNW376:KOK376"/>
    <mergeCell ref="KOL376:KOZ376"/>
    <mergeCell ref="KPA376:KPO376"/>
    <mergeCell ref="KPP376:KQD376"/>
    <mergeCell ref="KQE376:KQS376"/>
    <mergeCell ref="KQT376:KRH376"/>
    <mergeCell ref="KRI376:KRW376"/>
    <mergeCell ref="KRX376:KSL376"/>
    <mergeCell ref="KIC376:KIQ376"/>
    <mergeCell ref="KIR376:KJF376"/>
    <mergeCell ref="KJG376:KJU376"/>
    <mergeCell ref="KJV376:KKJ376"/>
    <mergeCell ref="KKK376:KKY376"/>
    <mergeCell ref="KKZ376:KLN376"/>
    <mergeCell ref="KLO376:KMC376"/>
    <mergeCell ref="KMD376:KMR376"/>
    <mergeCell ref="KMS376:KNG376"/>
    <mergeCell ref="KCX376:KDL376"/>
    <mergeCell ref="KDM376:KEA376"/>
    <mergeCell ref="KEB376:KEP376"/>
    <mergeCell ref="KEQ376:KFE376"/>
    <mergeCell ref="KFF376:KFT376"/>
    <mergeCell ref="KFU376:KGI376"/>
    <mergeCell ref="KGJ376:KGX376"/>
    <mergeCell ref="KGY376:KHM376"/>
    <mergeCell ref="KHN376:KIB376"/>
    <mergeCell ref="JXS376:JYG376"/>
    <mergeCell ref="JYH376:JYV376"/>
    <mergeCell ref="JYW376:JZK376"/>
    <mergeCell ref="JZL376:JZZ376"/>
    <mergeCell ref="KAA376:KAO376"/>
    <mergeCell ref="KAP376:KBD376"/>
    <mergeCell ref="KBE376:KBS376"/>
    <mergeCell ref="KBT376:KCH376"/>
    <mergeCell ref="KCI376:KCW376"/>
    <mergeCell ref="JSN376:JTB376"/>
    <mergeCell ref="JTC376:JTQ376"/>
    <mergeCell ref="JTR376:JUF376"/>
    <mergeCell ref="JUG376:JUU376"/>
    <mergeCell ref="JUV376:JVJ376"/>
    <mergeCell ref="JVK376:JVY376"/>
    <mergeCell ref="JVZ376:JWN376"/>
    <mergeCell ref="JWO376:JXC376"/>
    <mergeCell ref="JXD376:JXR376"/>
    <mergeCell ref="JNI376:JNW376"/>
    <mergeCell ref="JNX376:JOL376"/>
    <mergeCell ref="JOM376:JPA376"/>
    <mergeCell ref="JPB376:JPP376"/>
    <mergeCell ref="JPQ376:JQE376"/>
    <mergeCell ref="JQF376:JQT376"/>
    <mergeCell ref="JQU376:JRI376"/>
    <mergeCell ref="JRJ376:JRX376"/>
    <mergeCell ref="JRY376:JSM376"/>
    <mergeCell ref="JID376:JIR376"/>
    <mergeCell ref="JIS376:JJG376"/>
    <mergeCell ref="JJH376:JJV376"/>
    <mergeCell ref="JJW376:JKK376"/>
    <mergeCell ref="JKL376:JKZ376"/>
    <mergeCell ref="JLA376:JLO376"/>
    <mergeCell ref="JLP376:JMD376"/>
    <mergeCell ref="JME376:JMS376"/>
    <mergeCell ref="JMT376:JNH376"/>
    <mergeCell ref="JCY376:JDM376"/>
    <mergeCell ref="JDN376:JEB376"/>
    <mergeCell ref="JEC376:JEQ376"/>
    <mergeCell ref="JER376:JFF376"/>
    <mergeCell ref="JFG376:JFU376"/>
    <mergeCell ref="JFV376:JGJ376"/>
    <mergeCell ref="JGK376:JGY376"/>
    <mergeCell ref="JGZ376:JHN376"/>
    <mergeCell ref="JHO376:JIC376"/>
    <mergeCell ref="IXT376:IYH376"/>
    <mergeCell ref="IYI376:IYW376"/>
    <mergeCell ref="IYX376:IZL376"/>
    <mergeCell ref="IZM376:JAA376"/>
    <mergeCell ref="JAB376:JAP376"/>
    <mergeCell ref="JAQ376:JBE376"/>
    <mergeCell ref="JBF376:JBT376"/>
    <mergeCell ref="JBU376:JCI376"/>
    <mergeCell ref="JCJ376:JCX376"/>
    <mergeCell ref="ISO376:ITC376"/>
    <mergeCell ref="ITD376:ITR376"/>
    <mergeCell ref="ITS376:IUG376"/>
    <mergeCell ref="IUH376:IUV376"/>
    <mergeCell ref="IUW376:IVK376"/>
    <mergeCell ref="IVL376:IVZ376"/>
    <mergeCell ref="IWA376:IWO376"/>
    <mergeCell ref="IWP376:IXD376"/>
    <mergeCell ref="IXE376:IXS376"/>
    <mergeCell ref="INJ376:INX376"/>
    <mergeCell ref="INY376:IOM376"/>
    <mergeCell ref="ION376:IPB376"/>
    <mergeCell ref="IPC376:IPQ376"/>
    <mergeCell ref="IPR376:IQF376"/>
    <mergeCell ref="IQG376:IQU376"/>
    <mergeCell ref="IQV376:IRJ376"/>
    <mergeCell ref="IRK376:IRY376"/>
    <mergeCell ref="IRZ376:ISN376"/>
    <mergeCell ref="IIE376:IIS376"/>
    <mergeCell ref="IIT376:IJH376"/>
    <mergeCell ref="IJI376:IJW376"/>
    <mergeCell ref="IJX376:IKL376"/>
    <mergeCell ref="IKM376:ILA376"/>
    <mergeCell ref="ILB376:ILP376"/>
    <mergeCell ref="ILQ376:IME376"/>
    <mergeCell ref="IMF376:IMT376"/>
    <mergeCell ref="IMU376:INI376"/>
    <mergeCell ref="ICZ376:IDN376"/>
    <mergeCell ref="IDO376:IEC376"/>
    <mergeCell ref="IED376:IER376"/>
    <mergeCell ref="IES376:IFG376"/>
    <mergeCell ref="IFH376:IFV376"/>
    <mergeCell ref="IFW376:IGK376"/>
    <mergeCell ref="IGL376:IGZ376"/>
    <mergeCell ref="IHA376:IHO376"/>
    <mergeCell ref="IHP376:IID376"/>
    <mergeCell ref="HXU376:HYI376"/>
    <mergeCell ref="HYJ376:HYX376"/>
    <mergeCell ref="HYY376:HZM376"/>
    <mergeCell ref="HZN376:IAB376"/>
    <mergeCell ref="IAC376:IAQ376"/>
    <mergeCell ref="IAR376:IBF376"/>
    <mergeCell ref="IBG376:IBU376"/>
    <mergeCell ref="IBV376:ICJ376"/>
    <mergeCell ref="ICK376:ICY376"/>
    <mergeCell ref="HSP376:HTD376"/>
    <mergeCell ref="HTE376:HTS376"/>
    <mergeCell ref="HTT376:HUH376"/>
    <mergeCell ref="HUI376:HUW376"/>
    <mergeCell ref="HUX376:HVL376"/>
    <mergeCell ref="HVM376:HWA376"/>
    <mergeCell ref="HWB376:HWP376"/>
    <mergeCell ref="HWQ376:HXE376"/>
    <mergeCell ref="HXF376:HXT376"/>
    <mergeCell ref="HNK376:HNY376"/>
    <mergeCell ref="HNZ376:HON376"/>
    <mergeCell ref="HOO376:HPC376"/>
    <mergeCell ref="HPD376:HPR376"/>
    <mergeCell ref="HPS376:HQG376"/>
    <mergeCell ref="HQH376:HQV376"/>
    <mergeCell ref="HQW376:HRK376"/>
    <mergeCell ref="HRL376:HRZ376"/>
    <mergeCell ref="HSA376:HSO376"/>
    <mergeCell ref="HIF376:HIT376"/>
    <mergeCell ref="HIU376:HJI376"/>
    <mergeCell ref="HJJ376:HJX376"/>
    <mergeCell ref="HJY376:HKM376"/>
    <mergeCell ref="HKN376:HLB376"/>
    <mergeCell ref="HLC376:HLQ376"/>
    <mergeCell ref="HLR376:HMF376"/>
    <mergeCell ref="HMG376:HMU376"/>
    <mergeCell ref="HMV376:HNJ376"/>
    <mergeCell ref="HDA376:HDO376"/>
    <mergeCell ref="HDP376:HED376"/>
    <mergeCell ref="HEE376:HES376"/>
    <mergeCell ref="HET376:HFH376"/>
    <mergeCell ref="HFI376:HFW376"/>
    <mergeCell ref="HFX376:HGL376"/>
    <mergeCell ref="HGM376:HHA376"/>
    <mergeCell ref="HHB376:HHP376"/>
    <mergeCell ref="HHQ376:HIE376"/>
    <mergeCell ref="GXV376:GYJ376"/>
    <mergeCell ref="GYK376:GYY376"/>
    <mergeCell ref="GYZ376:GZN376"/>
    <mergeCell ref="GZO376:HAC376"/>
    <mergeCell ref="HAD376:HAR376"/>
    <mergeCell ref="HAS376:HBG376"/>
    <mergeCell ref="HBH376:HBV376"/>
    <mergeCell ref="HBW376:HCK376"/>
    <mergeCell ref="HCL376:HCZ376"/>
    <mergeCell ref="GSQ376:GTE376"/>
    <mergeCell ref="GTF376:GTT376"/>
    <mergeCell ref="GTU376:GUI376"/>
    <mergeCell ref="GUJ376:GUX376"/>
    <mergeCell ref="GUY376:GVM376"/>
    <mergeCell ref="GVN376:GWB376"/>
    <mergeCell ref="GWC376:GWQ376"/>
    <mergeCell ref="GWR376:GXF376"/>
    <mergeCell ref="GXG376:GXU376"/>
    <mergeCell ref="GNL376:GNZ376"/>
    <mergeCell ref="GOA376:GOO376"/>
    <mergeCell ref="GOP376:GPD376"/>
    <mergeCell ref="GPE376:GPS376"/>
    <mergeCell ref="GPT376:GQH376"/>
    <mergeCell ref="GQI376:GQW376"/>
    <mergeCell ref="GQX376:GRL376"/>
    <mergeCell ref="GRM376:GSA376"/>
    <mergeCell ref="GSB376:GSP376"/>
    <mergeCell ref="GIG376:GIU376"/>
    <mergeCell ref="GIV376:GJJ376"/>
    <mergeCell ref="GJK376:GJY376"/>
    <mergeCell ref="GJZ376:GKN376"/>
    <mergeCell ref="GKO376:GLC376"/>
    <mergeCell ref="GLD376:GLR376"/>
    <mergeCell ref="GLS376:GMG376"/>
    <mergeCell ref="GMH376:GMV376"/>
    <mergeCell ref="GMW376:GNK376"/>
    <mergeCell ref="GDB376:GDP376"/>
    <mergeCell ref="GDQ376:GEE376"/>
    <mergeCell ref="GEF376:GET376"/>
    <mergeCell ref="GEU376:GFI376"/>
    <mergeCell ref="GFJ376:GFX376"/>
    <mergeCell ref="GFY376:GGM376"/>
    <mergeCell ref="GGN376:GHB376"/>
    <mergeCell ref="GHC376:GHQ376"/>
    <mergeCell ref="GHR376:GIF376"/>
    <mergeCell ref="FXW376:FYK376"/>
    <mergeCell ref="FYL376:FYZ376"/>
    <mergeCell ref="FZA376:FZO376"/>
    <mergeCell ref="FZP376:GAD376"/>
    <mergeCell ref="GAE376:GAS376"/>
    <mergeCell ref="GAT376:GBH376"/>
    <mergeCell ref="GBI376:GBW376"/>
    <mergeCell ref="GBX376:GCL376"/>
    <mergeCell ref="GCM376:GDA376"/>
    <mergeCell ref="FSR376:FTF376"/>
    <mergeCell ref="FTG376:FTU376"/>
    <mergeCell ref="FTV376:FUJ376"/>
    <mergeCell ref="FUK376:FUY376"/>
    <mergeCell ref="FUZ376:FVN376"/>
    <mergeCell ref="FVO376:FWC376"/>
    <mergeCell ref="FWD376:FWR376"/>
    <mergeCell ref="FWS376:FXG376"/>
    <mergeCell ref="FXH376:FXV376"/>
    <mergeCell ref="FNM376:FOA376"/>
    <mergeCell ref="FOB376:FOP376"/>
    <mergeCell ref="FOQ376:FPE376"/>
    <mergeCell ref="FPF376:FPT376"/>
    <mergeCell ref="FPU376:FQI376"/>
    <mergeCell ref="FQJ376:FQX376"/>
    <mergeCell ref="FQY376:FRM376"/>
    <mergeCell ref="FRN376:FSB376"/>
    <mergeCell ref="FSC376:FSQ376"/>
    <mergeCell ref="FIH376:FIV376"/>
    <mergeCell ref="FIW376:FJK376"/>
    <mergeCell ref="FJL376:FJZ376"/>
    <mergeCell ref="FKA376:FKO376"/>
    <mergeCell ref="FKP376:FLD376"/>
    <mergeCell ref="FLE376:FLS376"/>
    <mergeCell ref="FLT376:FMH376"/>
    <mergeCell ref="FMI376:FMW376"/>
    <mergeCell ref="FMX376:FNL376"/>
    <mergeCell ref="FDC376:FDQ376"/>
    <mergeCell ref="FDR376:FEF376"/>
    <mergeCell ref="FEG376:FEU376"/>
    <mergeCell ref="FEV376:FFJ376"/>
    <mergeCell ref="FFK376:FFY376"/>
    <mergeCell ref="FFZ376:FGN376"/>
    <mergeCell ref="FGO376:FHC376"/>
    <mergeCell ref="FHD376:FHR376"/>
    <mergeCell ref="FHS376:FIG376"/>
    <mergeCell ref="AT376:BH376"/>
    <mergeCell ref="BI376:BO376"/>
    <mergeCell ref="EZB376:EZP376"/>
    <mergeCell ref="EZQ376:FAE376"/>
    <mergeCell ref="FAF376:FAT376"/>
    <mergeCell ref="FAU376:FBI376"/>
    <mergeCell ref="FBJ376:FBX376"/>
    <mergeCell ref="FBY376:FCM376"/>
    <mergeCell ref="FCN376:FDB376"/>
    <mergeCell ref="A368:O368"/>
    <mergeCell ref="A370:O370"/>
    <mergeCell ref="A371:O371"/>
    <mergeCell ref="A373:O373"/>
    <mergeCell ref="A374:O374"/>
    <mergeCell ref="C375:L375"/>
    <mergeCell ref="A376:O376"/>
    <mergeCell ref="P376:AD376"/>
    <mergeCell ref="AE376:AS376"/>
    <mergeCell ref="C347:O347"/>
    <mergeCell ref="C348:C350"/>
    <mergeCell ref="D348:F348"/>
    <mergeCell ref="G348:G349"/>
    <mergeCell ref="H348:K348"/>
    <mergeCell ref="L348:O348"/>
    <mergeCell ref="A359:B359"/>
    <mergeCell ref="A366:O366"/>
    <mergeCell ref="A367:O367"/>
    <mergeCell ref="A323:D323"/>
    <mergeCell ref="C334:C336"/>
    <mergeCell ref="D334:F334"/>
    <mergeCell ref="G334:G335"/>
    <mergeCell ref="H334:K334"/>
    <mergeCell ref="L334:O334"/>
    <mergeCell ref="C340:O340"/>
    <mergeCell ref="C341:C343"/>
    <mergeCell ref="D341:F341"/>
    <mergeCell ref="G341:G342"/>
    <mergeCell ref="H341:K341"/>
    <mergeCell ref="L341:O341"/>
    <mergeCell ref="A297:P297"/>
    <mergeCell ref="A298:A306"/>
    <mergeCell ref="B298:P298"/>
    <mergeCell ref="A307:D307"/>
    <mergeCell ref="A308:A315"/>
    <mergeCell ref="B308:P308"/>
    <mergeCell ref="A316:C316"/>
    <mergeCell ref="A317:D317"/>
    <mergeCell ref="A318:A321"/>
    <mergeCell ref="B318:P318"/>
    <mergeCell ref="A285:P285"/>
    <mergeCell ref="A286:A290"/>
    <mergeCell ref="B286:P286"/>
    <mergeCell ref="A292:D292"/>
    <mergeCell ref="A294:A296"/>
    <mergeCell ref="B294:B296"/>
    <mergeCell ref="C294:C296"/>
    <mergeCell ref="D294:D296"/>
    <mergeCell ref="E294:G295"/>
    <mergeCell ref="H294:H296"/>
    <mergeCell ref="I294:L295"/>
    <mergeCell ref="M294:P295"/>
    <mergeCell ref="A262:D262"/>
    <mergeCell ref="A265:P265"/>
    <mergeCell ref="A266:A272"/>
    <mergeCell ref="B266:P266"/>
    <mergeCell ref="A273:C273"/>
    <mergeCell ref="A274:D274"/>
    <mergeCell ref="A275:A284"/>
    <mergeCell ref="B275:P275"/>
    <mergeCell ref="C283:D283"/>
    <mergeCell ref="A236:A243"/>
    <mergeCell ref="B236:P236"/>
    <mergeCell ref="A244:D244"/>
    <mergeCell ref="A245:A253"/>
    <mergeCell ref="B245:P245"/>
    <mergeCell ref="A254:C254"/>
    <mergeCell ref="A255:D255"/>
    <mergeCell ref="A256:A260"/>
    <mergeCell ref="B256:P256"/>
    <mergeCell ref="A229:D229"/>
    <mergeCell ref="A232:P232"/>
    <mergeCell ref="A233:A235"/>
    <mergeCell ref="B233:B235"/>
    <mergeCell ref="C233:C235"/>
    <mergeCell ref="D233:D235"/>
    <mergeCell ref="E233:G234"/>
    <mergeCell ref="H233:H235"/>
    <mergeCell ref="I233:L234"/>
    <mergeCell ref="M233:P234"/>
    <mergeCell ref="A201:P201"/>
    <mergeCell ref="A202:A210"/>
    <mergeCell ref="B202:P202"/>
    <mergeCell ref="A211:C211"/>
    <mergeCell ref="A212:D212"/>
    <mergeCell ref="A213:A222"/>
    <mergeCell ref="B213:P213"/>
    <mergeCell ref="A223:D223"/>
    <mergeCell ref="A224:A228"/>
    <mergeCell ref="B224:P224"/>
    <mergeCell ref="A196:D196"/>
    <mergeCell ref="A198:A200"/>
    <mergeCell ref="B198:B200"/>
    <mergeCell ref="C198:C200"/>
    <mergeCell ref="D198:D200"/>
    <mergeCell ref="E198:G199"/>
    <mergeCell ref="H198:H200"/>
    <mergeCell ref="I198:L199"/>
    <mergeCell ref="M198:P199"/>
    <mergeCell ref="A169:P169"/>
    <mergeCell ref="A170:A175"/>
    <mergeCell ref="B170:P170"/>
    <mergeCell ref="A177:C177"/>
    <mergeCell ref="A178:D178"/>
    <mergeCell ref="A179:A187"/>
    <mergeCell ref="B179:P179"/>
    <mergeCell ref="A189:D189"/>
    <mergeCell ref="A191:A195"/>
    <mergeCell ref="B191:P191"/>
    <mergeCell ref="A158:A162"/>
    <mergeCell ref="B158:P158"/>
    <mergeCell ref="A163:D163"/>
    <mergeCell ref="A166:A168"/>
    <mergeCell ref="B166:B168"/>
    <mergeCell ref="C166:C168"/>
    <mergeCell ref="D166:D168"/>
    <mergeCell ref="E166:G167"/>
    <mergeCell ref="H166:H168"/>
    <mergeCell ref="I166:L167"/>
    <mergeCell ref="M166:P167"/>
    <mergeCell ref="M134:P135"/>
    <mergeCell ref="A137:P137"/>
    <mergeCell ref="A138:A144"/>
    <mergeCell ref="B138:P138"/>
    <mergeCell ref="A145:C145"/>
    <mergeCell ref="A146:D146"/>
    <mergeCell ref="A147:A153"/>
    <mergeCell ref="B147:P147"/>
    <mergeCell ref="A156:D156"/>
    <mergeCell ref="B131:C131"/>
    <mergeCell ref="A132:D132"/>
    <mergeCell ref="A134:A136"/>
    <mergeCell ref="B134:B136"/>
    <mergeCell ref="C134:C136"/>
    <mergeCell ref="D134:D136"/>
    <mergeCell ref="E134:G135"/>
    <mergeCell ref="H134:H136"/>
    <mergeCell ref="I134:L135"/>
    <mergeCell ref="A104:P104"/>
    <mergeCell ref="A105:A111"/>
    <mergeCell ref="B105:P105"/>
    <mergeCell ref="A113:D113"/>
    <mergeCell ref="A114:P114"/>
    <mergeCell ref="A115:A125"/>
    <mergeCell ref="B115:P115"/>
    <mergeCell ref="C125:D125"/>
    <mergeCell ref="A127:A130"/>
    <mergeCell ref="A94:A97"/>
    <mergeCell ref="B94:P94"/>
    <mergeCell ref="A98:C98"/>
    <mergeCell ref="A99:D99"/>
    <mergeCell ref="A101:A103"/>
    <mergeCell ref="B101:B103"/>
    <mergeCell ref="C101:C103"/>
    <mergeCell ref="D101:D103"/>
    <mergeCell ref="E101:G102"/>
    <mergeCell ref="H101:H103"/>
    <mergeCell ref="I101:L102"/>
    <mergeCell ref="M101:P102"/>
    <mergeCell ref="A70:P70"/>
    <mergeCell ref="A71:A79"/>
    <mergeCell ref="B71:P71"/>
    <mergeCell ref="A80:D80"/>
    <mergeCell ref="A81:A90"/>
    <mergeCell ref="B81:P81"/>
    <mergeCell ref="A91:C91"/>
    <mergeCell ref="A92:D92"/>
    <mergeCell ref="A93:P93"/>
    <mergeCell ref="A59:P59"/>
    <mergeCell ref="B60:P60"/>
    <mergeCell ref="A61:A63"/>
    <mergeCell ref="A64:C64"/>
    <mergeCell ref="A65:D65"/>
    <mergeCell ref="A67:A69"/>
    <mergeCell ref="B67:B69"/>
    <mergeCell ref="C67:C69"/>
    <mergeCell ref="D67:D69"/>
    <mergeCell ref="E67:G68"/>
    <mergeCell ref="H67:H69"/>
    <mergeCell ref="I67:L68"/>
    <mergeCell ref="M67:P68"/>
    <mergeCell ref="M36:P37"/>
    <mergeCell ref="A39:P39"/>
    <mergeCell ref="A40:A45"/>
    <mergeCell ref="B40:P40"/>
    <mergeCell ref="A47:C47"/>
    <mergeCell ref="C48:D48"/>
    <mergeCell ref="A49:A58"/>
    <mergeCell ref="B49:P49"/>
    <mergeCell ref="C58:D58"/>
    <mergeCell ref="A33:C33"/>
    <mergeCell ref="A34:D34"/>
    <mergeCell ref="A36:A38"/>
    <mergeCell ref="B36:B38"/>
    <mergeCell ref="C36:C38"/>
    <mergeCell ref="D36:D38"/>
    <mergeCell ref="E36:G37"/>
    <mergeCell ref="H36:H38"/>
    <mergeCell ref="I36:L37"/>
    <mergeCell ref="A7:A15"/>
    <mergeCell ref="B7:P7"/>
    <mergeCell ref="A16:C16"/>
    <mergeCell ref="A17:D17"/>
    <mergeCell ref="A18:A27"/>
    <mergeCell ref="B18:P18"/>
    <mergeCell ref="A28:D28"/>
    <mergeCell ref="A29:P29"/>
    <mergeCell ref="A30:A32"/>
    <mergeCell ref="B30:P30"/>
    <mergeCell ref="A3:A5"/>
    <mergeCell ref="B3:B5"/>
    <mergeCell ref="C3:C5"/>
    <mergeCell ref="D3:D5"/>
    <mergeCell ref="E3:G4"/>
    <mergeCell ref="H3:H5"/>
    <mergeCell ref="I3:L4"/>
    <mergeCell ref="M3:P4"/>
    <mergeCell ref="A6:P6"/>
  </mergeCells>
  <pageMargins left="0.25" right="0.25" top="0.75" bottom="0.75" header="0.3" footer="0.3"/>
  <pageSetup paperSize="9" scale="70" orientation="landscape" horizontalDpi="300" verticalDpi="300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2" manualBreakCount="12">
    <brk id="34" max="16383" man="1"/>
    <brk id="65" max="16383" man="1"/>
    <brk id="99" max="16383" man="1"/>
    <brk id="132" max="16383" man="1"/>
    <brk id="163" max="16383" man="1"/>
    <brk id="196" max="16383" man="1"/>
    <brk id="230" max="16383" man="1"/>
    <brk id="262" max="16383" man="1"/>
    <brk id="292" max="16383" man="1"/>
    <brk id="324" max="16383" man="1"/>
    <brk id="345" max="16383" man="1"/>
    <brk id="352" max="16383" man="1"/>
  </rowBreaks>
  <colBreaks count="2" manualBreakCount="2">
    <brk id="16" max="1048575" man="1"/>
    <brk id="5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34157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зима  2023 5-11 СЭС СОГЛАСОВАНО</vt:lpstr>
      <vt:lpstr>зима 2023 1-4 кл_СЭС СОГЛАСОВАН</vt:lpstr>
      <vt:lpstr>'зима  2023 5-11 СЭС СОГЛАСОВАНО'!Print_Area_0_0</vt:lpstr>
      <vt:lpstr>'зима  2023 5-11 СЭС СОГЛАСОВАНО'!Область_печати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Технолог</dc:creator>
  <dc:description/>
  <cp:lastModifiedBy>Пользователь</cp:lastModifiedBy>
  <cp:revision>1463</cp:revision>
  <cp:lastPrinted>2023-11-02T05:38:22Z</cp:lastPrinted>
  <dcterms:created xsi:type="dcterms:W3CDTF">2015-06-05T18:19:34Z</dcterms:created>
  <dcterms:modified xsi:type="dcterms:W3CDTF">2023-11-02T05:38:27Z</dcterms:modified>
  <dc:language>ru-RU</dc:language>
</cp:coreProperties>
</file>